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xr:revisionPtr revIDLastSave="0" documentId="13_ncr:1_{9B599053-2444-4569-9EC7-1A1F14C319B3}" xr6:coauthVersionLast="47" xr6:coauthVersionMax="47" xr10:uidLastSave="{00000000-0000-0000-0000-000000000000}"/>
  <bookViews>
    <workbookView xWindow="-108" yWindow="372" windowWidth="23256" windowHeight="12696" activeTab="4" xr2:uid="{00000000-000D-0000-FFFF-FFFF00000000}"/>
  </bookViews>
  <sheets>
    <sheet name="Customer Names" sheetId="3" r:id="rId1"/>
    <sheet name="Medical Examinations" sheetId="2" r:id="rId2"/>
    <sheet name="Hospitalisation Details" sheetId="1" r:id="rId3"/>
    <sheet name="Health Care" sheetId="4" r:id="rId4"/>
    <sheet name="Analysis" sheetId="5" r:id="rId5"/>
    <sheet name="DASHBOARD" sheetId="7" r:id="rId6"/>
  </sheets>
  <definedNames>
    <definedName name="Slicer_Diabetes_Status">#N/A</definedName>
    <definedName name="Slicer_Weight_Status">#N/A</definedName>
  </definedNames>
  <calcPr calcId="191029"/>
  <pivotCaches>
    <pivotCache cacheId="17"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3" i="4" l="1"/>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I1368" i="4"/>
  <c r="H982" i="4"/>
  <c r="H1125" i="4"/>
  <c r="H1195" i="4"/>
  <c r="G1852" i="4"/>
  <c r="G1853" i="4"/>
  <c r="G1884" i="4"/>
  <c r="G1004" i="4"/>
  <c r="G1006" i="4"/>
  <c r="F648" i="4"/>
  <c r="F662" i="4"/>
  <c r="F716" i="4"/>
  <c r="F735" i="4"/>
  <c r="F737" i="4"/>
  <c r="F1095" i="4"/>
  <c r="E1387" i="4"/>
  <c r="E1407" i="4"/>
  <c r="E486" i="4"/>
  <c r="E537" i="4"/>
  <c r="E805" i="4"/>
  <c r="E845" i="4"/>
  <c r="E857" i="4"/>
  <c r="E1339" i="4"/>
  <c r="D980" i="4"/>
  <c r="D1387" i="4"/>
  <c r="D2152" i="4"/>
  <c r="D79" i="4"/>
  <c r="D96" i="4"/>
  <c r="D131" i="4"/>
  <c r="D146" i="4"/>
  <c r="D578" i="4"/>
  <c r="D627" i="4"/>
  <c r="D645" i="4"/>
  <c r="D1162" i="4"/>
  <c r="D1163" i="4"/>
  <c r="C1384" i="4"/>
  <c r="C1406" i="4"/>
  <c r="C1661" i="4"/>
  <c r="C1717" i="4"/>
  <c r="C1441" i="4"/>
  <c r="C1442" i="4"/>
  <c r="C1512" i="4"/>
  <c r="C1533" i="4"/>
  <c r="C1534" i="4"/>
  <c r="C1551" i="4"/>
  <c r="C1816" i="4"/>
  <c r="C1830" i="4"/>
  <c r="C2153" i="4"/>
  <c r="C2186" i="4"/>
  <c r="C2187" i="4"/>
  <c r="C2189" i="4"/>
  <c r="C2203" i="4"/>
  <c r="C2204" i="4"/>
  <c r="C182" i="4"/>
  <c r="C202" i="4"/>
  <c r="C488" i="4"/>
  <c r="C489" i="4"/>
  <c r="C502" i="4"/>
  <c r="C504" i="4"/>
  <c r="C556" i="4"/>
  <c r="C561" i="4"/>
  <c r="C732" i="4"/>
  <c r="C772" i="4"/>
  <c r="C1035" i="4"/>
  <c r="C1038" i="4"/>
  <c r="C1039" i="4"/>
  <c r="C1052" i="4"/>
  <c r="C1060" i="4"/>
  <c r="C1200" i="4"/>
  <c r="C1249" i="4"/>
  <c r="B1739" i="4"/>
  <c r="B2094" i="4"/>
  <c r="B2116" i="4"/>
  <c r="B81" i="4"/>
  <c r="B92" i="4"/>
  <c r="B237" i="4"/>
  <c r="B925" i="4"/>
  <c r="B1303" i="4"/>
  <c r="B1547" i="4"/>
  <c r="B1583" i="4"/>
  <c r="B1585" i="4"/>
  <c r="B1622" i="4"/>
  <c r="B1624" i="4"/>
  <c r="B1625" i="4"/>
  <c r="B1626" i="4"/>
  <c r="B1637" i="4"/>
  <c r="B1798" i="4"/>
  <c r="B1975" i="4"/>
  <c r="B2045" i="4"/>
  <c r="B2047" i="4"/>
  <c r="B2062" i="4"/>
  <c r="B2063" i="4"/>
  <c r="B2065" i="4"/>
  <c r="B2132" i="4"/>
  <c r="B2134" i="4"/>
  <c r="B111" i="4"/>
  <c r="B112" i="4"/>
  <c r="B184" i="4"/>
  <c r="B254" i="4"/>
  <c r="B255" i="4"/>
  <c r="B327" i="4"/>
  <c r="B343" i="4"/>
  <c r="B344" i="4"/>
  <c r="B663" i="4"/>
  <c r="B664" i="4"/>
  <c r="B717" i="4"/>
  <c r="B732" i="4"/>
  <c r="B734" i="4"/>
  <c r="B735" i="4"/>
  <c r="B895" i="4"/>
  <c r="B896" i="4"/>
  <c r="B1128" i="4"/>
  <c r="B1284" i="4"/>
  <c r="B1285" i="4"/>
  <c r="B1339" i="4"/>
  <c r="B1341" i="4"/>
  <c r="B1354" i="4"/>
  <c r="B1368" i="4"/>
  <c r="A1377" i="4"/>
  <c r="D1377" i="4" s="1"/>
  <c r="A1353" i="4"/>
  <c r="C1353" i="4" s="1"/>
  <c r="A1354" i="4"/>
  <c r="E1354" i="4" s="1"/>
  <c r="A1355" i="4"/>
  <c r="E1355" i="4" s="1"/>
  <c r="A1356" i="4"/>
  <c r="B1356" i="4" s="1"/>
  <c r="A1357" i="4"/>
  <c r="E1357" i="4" s="1"/>
  <c r="A1358" i="4"/>
  <c r="A1360" i="4"/>
  <c r="C1360" i="4" s="1"/>
  <c r="A1361" i="4"/>
  <c r="E1361" i="4" s="1"/>
  <c r="A1362" i="4"/>
  <c r="E1362" i="4" s="1"/>
  <c r="A1363" i="4"/>
  <c r="C1363" i="4" s="1"/>
  <c r="A1364" i="4"/>
  <c r="A1365" i="4"/>
  <c r="A1366" i="4"/>
  <c r="A1367" i="4"/>
  <c r="F1367" i="4" s="1"/>
  <c r="A1368" i="4"/>
  <c r="F1368" i="4" s="1"/>
  <c r="A1369" i="4"/>
  <c r="A1371" i="4"/>
  <c r="B1371" i="4" s="1"/>
  <c r="A1372" i="4"/>
  <c r="C1372" i="4" s="1"/>
  <c r="A1373" i="4"/>
  <c r="B1373" i="4" s="1"/>
  <c r="A1374" i="4"/>
  <c r="B1374" i="4" s="1"/>
  <c r="A1375" i="4"/>
  <c r="B1375" i="4" s="1"/>
  <c r="A1376" i="4"/>
  <c r="B1376" i="4" s="1"/>
  <c r="A1352" i="4"/>
  <c r="B1352" i="4" s="1"/>
  <c r="A1113" i="4"/>
  <c r="A1461" i="4"/>
  <c r="A1572" i="4"/>
  <c r="B1572" i="4" s="1"/>
  <c r="A1683" i="4"/>
  <c r="A1794" i="4"/>
  <c r="A1905" i="4"/>
  <c r="A2016" i="4"/>
  <c r="B2016" i="4" s="1"/>
  <c r="A2127" i="4"/>
  <c r="A3" i="4"/>
  <c r="B3" i="4" s="1"/>
  <c r="A114" i="4"/>
  <c r="A225" i="4"/>
  <c r="A336" i="4"/>
  <c r="B336" i="4" s="1"/>
  <c r="A447" i="4"/>
  <c r="B447" i="4" s="1"/>
  <c r="A558" i="4"/>
  <c r="B558" i="4" s="1"/>
  <c r="A669" i="4"/>
  <c r="B669" i="4" s="1"/>
  <c r="A780" i="4"/>
  <c r="B780" i="4" s="1"/>
  <c r="A891" i="4"/>
  <c r="A1002" i="4"/>
  <c r="A1114" i="4"/>
  <c r="A1225" i="4"/>
  <c r="C1225" i="4" s="1"/>
  <c r="A1336" i="4"/>
  <c r="A1384" i="4"/>
  <c r="A1395" i="4"/>
  <c r="E1395" i="4" s="1"/>
  <c r="A1406" i="4"/>
  <c r="A1417" i="4"/>
  <c r="C1417" i="4" s="1"/>
  <c r="A1428" i="4"/>
  <c r="A1439" i="4"/>
  <c r="A1450" i="4"/>
  <c r="A1462" i="4"/>
  <c r="D1462" i="4" s="1"/>
  <c r="A1473" i="4"/>
  <c r="D1473" i="4" s="1"/>
  <c r="A1484" i="4"/>
  <c r="A1495" i="4"/>
  <c r="D1495" i="4" s="1"/>
  <c r="A1506" i="4"/>
  <c r="D1506" i="4" s="1"/>
  <c r="A1517" i="4"/>
  <c r="E1517" i="4" s="1"/>
  <c r="A1528" i="4"/>
  <c r="A1539" i="4"/>
  <c r="A1550" i="4"/>
  <c r="A1561" i="4"/>
  <c r="A1573" i="4"/>
  <c r="E1573" i="4" s="1"/>
  <c r="A1584" i="4"/>
  <c r="A1595" i="4"/>
  <c r="A1606" i="4"/>
  <c r="E1606" i="4" s="1"/>
  <c r="A1617" i="4"/>
  <c r="C1617" i="4" s="1"/>
  <c r="A1628" i="4"/>
  <c r="A1639" i="4"/>
  <c r="A1650" i="4"/>
  <c r="C1650" i="4" s="1"/>
  <c r="A1661" i="4"/>
  <c r="F1661" i="4" s="1"/>
  <c r="A1672" i="4"/>
  <c r="A1684" i="4"/>
  <c r="F1684" i="4" s="1"/>
  <c r="A1695" i="4"/>
  <c r="B1695" i="4" s="1"/>
  <c r="A1706" i="4"/>
  <c r="B1706" i="4" s="1"/>
  <c r="A1717" i="4"/>
  <c r="B1717" i="4" s="1"/>
  <c r="A1728" i="4"/>
  <c r="A1739" i="4"/>
  <c r="A1750" i="4"/>
  <c r="C1750" i="4" s="1"/>
  <c r="A1761" i="4"/>
  <c r="A1772" i="4"/>
  <c r="C1772" i="4" s="1"/>
  <c r="A1783" i="4"/>
  <c r="A1795" i="4"/>
  <c r="C1795" i="4" s="1"/>
  <c r="A1806" i="4"/>
  <c r="C1806" i="4" s="1"/>
  <c r="A1817" i="4"/>
  <c r="C1817" i="4" s="1"/>
  <c r="A1828" i="4"/>
  <c r="A1839" i="4"/>
  <c r="A1850" i="4"/>
  <c r="D1850" i="4" s="1"/>
  <c r="A1861" i="4"/>
  <c r="A1872" i="4"/>
  <c r="A1883" i="4"/>
  <c r="A1894" i="4"/>
  <c r="A1906" i="4"/>
  <c r="A1917" i="4"/>
  <c r="A1928" i="4"/>
  <c r="D1928" i="4" s="1"/>
  <c r="A1939" i="4"/>
  <c r="A1950" i="4"/>
  <c r="A1961" i="4"/>
  <c r="E1961" i="4" s="1"/>
  <c r="A1972" i="4"/>
  <c r="H1972" i="4" s="1"/>
  <c r="A1983" i="4"/>
  <c r="A1994" i="4"/>
  <c r="A2005" i="4"/>
  <c r="A2017" i="4"/>
  <c r="A2028" i="4"/>
  <c r="B2028" i="4" s="1"/>
  <c r="A2039" i="4"/>
  <c r="A2050" i="4"/>
  <c r="A2061" i="4"/>
  <c r="B2061" i="4" s="1"/>
  <c r="A2072" i="4"/>
  <c r="B2072" i="4" s="1"/>
  <c r="A2083" i="4"/>
  <c r="A2094" i="4"/>
  <c r="A2105" i="4"/>
  <c r="B2105" i="4" s="1"/>
  <c r="A2116" i="4"/>
  <c r="A2128" i="4"/>
  <c r="A2139" i="4"/>
  <c r="A2150" i="4"/>
  <c r="A2161" i="4"/>
  <c r="C2161" i="4" s="1"/>
  <c r="A2172" i="4"/>
  <c r="A2183" i="4"/>
  <c r="D2183" i="4" s="1"/>
  <c r="A2194" i="4"/>
  <c r="A2205" i="4"/>
  <c r="A2216" i="4"/>
  <c r="A2227" i="4"/>
  <c r="A4" i="4"/>
  <c r="E4" i="4" s="1"/>
  <c r="A15" i="4"/>
  <c r="A26" i="4"/>
  <c r="A37" i="4"/>
  <c r="D37" i="4" s="1"/>
  <c r="A48" i="4"/>
  <c r="D48" i="4" s="1"/>
  <c r="A59" i="4"/>
  <c r="A70" i="4"/>
  <c r="A81" i="4"/>
  <c r="E81" i="4" s="1"/>
  <c r="A92" i="4"/>
  <c r="C92" i="4" s="1"/>
  <c r="A103" i="4"/>
  <c r="A115" i="4"/>
  <c r="C115" i="4" s="1"/>
  <c r="A126" i="4"/>
  <c r="C126" i="4" s="1"/>
  <c r="A137" i="4"/>
  <c r="F137" i="4" s="1"/>
  <c r="A148" i="4"/>
  <c r="C148" i="4" s="1"/>
  <c r="A159" i="4"/>
  <c r="A170" i="4"/>
  <c r="A181" i="4"/>
  <c r="B181" i="4" s="1"/>
  <c r="A192" i="4"/>
  <c r="B192" i="4" s="1"/>
  <c r="A203" i="4"/>
  <c r="A214" i="4"/>
  <c r="A226" i="4"/>
  <c r="D226" i="4" s="1"/>
  <c r="A237" i="4"/>
  <c r="D237" i="4" s="1"/>
  <c r="A248" i="4"/>
  <c r="B248" i="4" s="1"/>
  <c r="A259" i="4"/>
  <c r="A270" i="4"/>
  <c r="C270" i="4" s="1"/>
  <c r="A281" i="4"/>
  <c r="A292" i="4"/>
  <c r="A303" i="4"/>
  <c r="C303" i="4" s="1"/>
  <c r="A314" i="4"/>
  <c r="C314" i="4" s="1"/>
  <c r="A325" i="4"/>
  <c r="A337" i="4"/>
  <c r="A348" i="4"/>
  <c r="A359" i="4"/>
  <c r="A370" i="4"/>
  <c r="D370" i="4" s="1"/>
  <c r="A381" i="4"/>
  <c r="A392" i="4"/>
  <c r="D392" i="4" s="1"/>
  <c r="A403" i="4"/>
  <c r="A414" i="4"/>
  <c r="A425" i="4"/>
  <c r="A436" i="4"/>
  <c r="F436" i="4" s="1"/>
  <c r="A448" i="4"/>
  <c r="A459" i="4"/>
  <c r="A470" i="4"/>
  <c r="A481" i="4"/>
  <c r="A492" i="4"/>
  <c r="C492" i="4" s="1"/>
  <c r="A503" i="4"/>
  <c r="C503" i="4" s="1"/>
  <c r="A514" i="4"/>
  <c r="A525" i="4"/>
  <c r="A536" i="4"/>
  <c r="A547" i="4"/>
  <c r="C547" i="4" s="1"/>
  <c r="A559" i="4"/>
  <c r="A570" i="4"/>
  <c r="C570" i="4" s="1"/>
  <c r="A581" i="4"/>
  <c r="D581" i="4" s="1"/>
  <c r="A592" i="4"/>
  <c r="A603" i="4"/>
  <c r="C603" i="4" s="1"/>
  <c r="A614" i="4"/>
  <c r="A625" i="4"/>
  <c r="C625" i="4" s="1"/>
  <c r="A636" i="4"/>
  <c r="A647" i="4"/>
  <c r="B647" i="4" s="1"/>
  <c r="A658" i="4"/>
  <c r="A670" i="4"/>
  <c r="A681" i="4"/>
  <c r="A692" i="4"/>
  <c r="A703" i="4"/>
  <c r="A714" i="4"/>
  <c r="A725" i="4"/>
  <c r="A736" i="4"/>
  <c r="E736" i="4" s="1"/>
  <c r="A747" i="4"/>
  <c r="A758" i="4"/>
  <c r="B758" i="4" s="1"/>
  <c r="A769" i="4"/>
  <c r="A781" i="4"/>
  <c r="E781" i="4" s="1"/>
  <c r="A792" i="4"/>
  <c r="C792" i="4" s="1"/>
  <c r="A803" i="4"/>
  <c r="A814" i="4"/>
  <c r="C814" i="4" s="1"/>
  <c r="A825" i="4"/>
  <c r="C825" i="4" s="1"/>
  <c r="A836" i="4"/>
  <c r="A847" i="4"/>
  <c r="C847" i="4" s="1"/>
  <c r="A858" i="4"/>
  <c r="A869" i="4"/>
  <c r="F869" i="4" s="1"/>
  <c r="A880" i="4"/>
  <c r="F880" i="4" s="1"/>
  <c r="A892" i="4"/>
  <c r="A903" i="4"/>
  <c r="A914" i="4"/>
  <c r="A925" i="4"/>
  <c r="A936" i="4"/>
  <c r="A947" i="4"/>
  <c r="A958" i="4"/>
  <c r="A969" i="4"/>
  <c r="A980" i="4"/>
  <c r="A991" i="4"/>
  <c r="C991" i="4" s="1"/>
  <c r="A1003" i="4"/>
  <c r="A1014" i="4"/>
  <c r="A1025" i="4"/>
  <c r="C1025" i="4" s="1"/>
  <c r="A1036" i="4"/>
  <c r="A1047" i="4"/>
  <c r="A1058" i="4"/>
  <c r="A1069" i="4"/>
  <c r="A1080" i="4"/>
  <c r="A1091" i="4"/>
  <c r="A1102" i="4"/>
  <c r="A1115" i="4"/>
  <c r="A1126" i="4"/>
  <c r="A1137" i="4"/>
  <c r="A1148" i="4"/>
  <c r="A1159" i="4"/>
  <c r="A1170" i="4"/>
  <c r="B1170" i="4" s="1"/>
  <c r="A1181" i="4"/>
  <c r="B1181" i="4" s="1"/>
  <c r="A1192" i="4"/>
  <c r="B1192" i="4" s="1"/>
  <c r="A1203" i="4"/>
  <c r="B1203" i="4" s="1"/>
  <c r="A1214" i="4"/>
  <c r="B1214" i="4" s="1"/>
  <c r="A1226" i="4"/>
  <c r="A1237" i="4"/>
  <c r="A1248" i="4"/>
  <c r="A1259" i="4"/>
  <c r="A1270" i="4"/>
  <c r="A1281" i="4"/>
  <c r="C1281" i="4" s="1"/>
  <c r="A1292" i="4"/>
  <c r="C1292" i="4" s="1"/>
  <c r="A1303" i="4"/>
  <c r="A1314" i="4"/>
  <c r="B1314" i="4" s="1"/>
  <c r="A1325" i="4"/>
  <c r="C1325" i="4" s="1"/>
  <c r="A1337" i="4"/>
  <c r="A1348" i="4"/>
  <c r="C1348" i="4" s="1"/>
  <c r="A1359" i="4"/>
  <c r="A1370" i="4"/>
  <c r="A1378" i="4"/>
  <c r="A1379" i="4"/>
  <c r="A1380" i="4"/>
  <c r="A1381" i="4"/>
  <c r="A1382" i="4"/>
  <c r="A1383" i="4"/>
  <c r="A1385" i="4"/>
  <c r="D1385" i="4" s="1"/>
  <c r="A1386" i="4"/>
  <c r="A1387" i="4"/>
  <c r="B1387" i="4" s="1"/>
  <c r="A1388" i="4"/>
  <c r="A1389" i="4"/>
  <c r="D1389" i="4" s="1"/>
  <c r="A1390" i="4"/>
  <c r="D1390" i="4" s="1"/>
  <c r="A1391" i="4"/>
  <c r="B1391" i="4" s="1"/>
  <c r="A1392" i="4"/>
  <c r="B1392" i="4" s="1"/>
  <c r="A1393" i="4"/>
  <c r="B1393" i="4" s="1"/>
  <c r="A1394" i="4"/>
  <c r="F1394" i="4" s="1"/>
  <c r="A1396" i="4"/>
  <c r="A1397" i="4"/>
  <c r="A1398" i="4"/>
  <c r="A1399" i="4"/>
  <c r="H1399" i="4" s="1"/>
  <c r="A1400" i="4"/>
  <c r="F1400" i="4" s="1"/>
  <c r="A1401" i="4"/>
  <c r="A1402" i="4"/>
  <c r="A1403" i="4"/>
  <c r="A1404" i="4"/>
  <c r="A1405" i="4"/>
  <c r="A1407" i="4"/>
  <c r="C1407" i="4" s="1"/>
  <c r="A1408" i="4"/>
  <c r="E1408" i="4" s="1"/>
  <c r="A1409" i="4"/>
  <c r="D1409" i="4" s="1"/>
  <c r="A1410" i="4"/>
  <c r="A1411" i="4"/>
  <c r="C1411" i="4" s="1"/>
  <c r="A1412" i="4"/>
  <c r="D1412" i="4" s="1"/>
  <c r="A1413" i="4"/>
  <c r="B1413" i="4" s="1"/>
  <c r="A1414" i="4"/>
  <c r="I1414" i="4" s="1"/>
  <c r="A1415" i="4"/>
  <c r="A1416" i="4"/>
  <c r="D1416" i="4" s="1"/>
  <c r="A1418" i="4"/>
  <c r="A1419" i="4"/>
  <c r="B1419" i="4" s="1"/>
  <c r="A1420" i="4"/>
  <c r="A1421" i="4"/>
  <c r="A1422" i="4"/>
  <c r="C1422" i="4" s="1"/>
  <c r="A1423" i="4"/>
  <c r="A1424" i="4"/>
  <c r="A1425" i="4"/>
  <c r="A1426" i="4"/>
  <c r="F1426" i="4" s="1"/>
  <c r="A1427" i="4"/>
  <c r="A1429" i="4"/>
  <c r="A1430" i="4"/>
  <c r="A1431" i="4"/>
  <c r="B1431" i="4" s="1"/>
  <c r="A1432" i="4"/>
  <c r="A1433" i="4"/>
  <c r="A1434" i="4"/>
  <c r="A1435" i="4"/>
  <c r="D1435" i="4" s="1"/>
  <c r="A1436" i="4"/>
  <c r="D1436" i="4" s="1"/>
  <c r="A1437" i="4"/>
  <c r="A1438" i="4"/>
  <c r="A1440" i="4"/>
  <c r="E1440" i="4" s="1"/>
  <c r="A1441" i="4"/>
  <c r="A1442" i="4"/>
  <c r="A1443" i="4"/>
  <c r="A1444" i="4"/>
  <c r="F1444" i="4" s="1"/>
  <c r="A1445" i="4"/>
  <c r="A1446" i="4"/>
  <c r="A1447" i="4"/>
  <c r="A1448" i="4"/>
  <c r="B1448" i="4" s="1"/>
  <c r="A1449" i="4"/>
  <c r="A1451" i="4"/>
  <c r="A1452" i="4"/>
  <c r="A1453" i="4"/>
  <c r="A1454" i="4"/>
  <c r="A1455" i="4"/>
  <c r="J1455" i="4" s="1"/>
  <c r="A1456" i="4"/>
  <c r="B1456" i="4" s="1"/>
  <c r="A1457" i="4"/>
  <c r="A1458" i="4"/>
  <c r="C1458" i="4" s="1"/>
  <c r="A1459" i="4"/>
  <c r="A1460" i="4"/>
  <c r="A1463" i="4"/>
  <c r="A1464" i="4"/>
  <c r="C1464" i="4" s="1"/>
  <c r="A1465" i="4"/>
  <c r="A1466" i="4"/>
  <c r="C1466" i="4" s="1"/>
  <c r="A1467" i="4"/>
  <c r="A1468" i="4"/>
  <c r="A1469" i="4"/>
  <c r="A1470" i="4"/>
  <c r="A1471" i="4"/>
  <c r="A1472" i="4"/>
  <c r="A1474" i="4"/>
  <c r="A1475" i="4"/>
  <c r="A1476" i="4"/>
  <c r="B1476" i="4" s="1"/>
  <c r="A1477" i="4"/>
  <c r="A1478" i="4"/>
  <c r="A1479" i="4"/>
  <c r="A1480" i="4"/>
  <c r="A1481" i="4"/>
  <c r="J1481" i="4" s="1"/>
  <c r="A1482" i="4"/>
  <c r="C1482" i="4" s="1"/>
  <c r="A1483" i="4"/>
  <c r="A1485" i="4"/>
  <c r="B1485" i="4" s="1"/>
  <c r="A1486" i="4"/>
  <c r="A1487" i="4"/>
  <c r="A1488" i="4"/>
  <c r="A1489" i="4"/>
  <c r="A1490" i="4"/>
  <c r="B1490" i="4" s="1"/>
  <c r="A1491" i="4"/>
  <c r="A1492" i="4"/>
  <c r="A1493" i="4"/>
  <c r="A1494" i="4"/>
  <c r="F1494" i="4" s="1"/>
  <c r="A1496" i="4"/>
  <c r="C1496" i="4" s="1"/>
  <c r="A1497" i="4"/>
  <c r="F1497" i="4" s="1"/>
  <c r="A1498" i="4"/>
  <c r="D1498" i="4" s="1"/>
  <c r="A1499" i="4"/>
  <c r="I1499" i="4" s="1"/>
  <c r="A1500" i="4"/>
  <c r="A1501" i="4"/>
  <c r="A1502" i="4"/>
  <c r="B1502" i="4" s="1"/>
  <c r="A1503" i="4"/>
  <c r="B1503" i="4" s="1"/>
  <c r="A1504" i="4"/>
  <c r="A1505" i="4"/>
  <c r="A1507" i="4"/>
  <c r="A1508" i="4"/>
  <c r="A1509" i="4"/>
  <c r="A1510" i="4"/>
  <c r="A1511" i="4"/>
  <c r="A1512" i="4"/>
  <c r="A1513" i="4"/>
  <c r="A1514" i="4"/>
  <c r="A1515" i="4"/>
  <c r="A1516" i="4"/>
  <c r="A1518" i="4"/>
  <c r="A1519" i="4"/>
  <c r="D1519" i="4" s="1"/>
  <c r="A1520" i="4"/>
  <c r="A1521" i="4"/>
  <c r="A1522" i="4"/>
  <c r="D1522" i="4" s="1"/>
  <c r="A1523" i="4"/>
  <c r="B1523" i="4" s="1"/>
  <c r="A1524" i="4"/>
  <c r="A1525" i="4"/>
  <c r="B1525" i="4" s="1"/>
  <c r="A1526" i="4"/>
  <c r="A1527" i="4"/>
  <c r="B1527" i="4" s="1"/>
  <c r="A1529" i="4"/>
  <c r="A1530" i="4"/>
  <c r="A1531" i="4"/>
  <c r="A1532" i="4"/>
  <c r="A1533" i="4"/>
  <c r="B1533" i="4" s="1"/>
  <c r="A1534" i="4"/>
  <c r="A1535" i="4"/>
  <c r="C1535" i="4" s="1"/>
  <c r="A1536" i="4"/>
  <c r="F1536" i="4" s="1"/>
  <c r="A1537" i="4"/>
  <c r="F1537" i="4" s="1"/>
  <c r="A1538" i="4"/>
  <c r="A1540" i="4"/>
  <c r="A1541" i="4"/>
  <c r="A1542" i="4"/>
  <c r="A1543" i="4"/>
  <c r="A1544" i="4"/>
  <c r="A1545" i="4"/>
  <c r="A1546" i="4"/>
  <c r="A1547" i="4"/>
  <c r="A1548" i="4"/>
  <c r="A1549" i="4"/>
  <c r="B1549" i="4" s="1"/>
  <c r="A1551" i="4"/>
  <c r="B1551" i="4" s="1"/>
  <c r="A1552" i="4"/>
  <c r="C1552" i="4" s="1"/>
  <c r="A1553" i="4"/>
  <c r="A1554" i="4"/>
  <c r="H1554" i="4" s="1"/>
  <c r="A1555" i="4"/>
  <c r="A1556" i="4"/>
  <c r="A1557" i="4"/>
  <c r="A1558" i="4"/>
  <c r="F1558" i="4" s="1"/>
  <c r="A1559" i="4"/>
  <c r="F1559" i="4" s="1"/>
  <c r="A1560" i="4"/>
  <c r="A1562" i="4"/>
  <c r="A1563" i="4"/>
  <c r="A1564" i="4"/>
  <c r="A1565" i="4"/>
  <c r="C1565" i="4" s="1"/>
  <c r="A1566" i="4"/>
  <c r="C1566" i="4" s="1"/>
  <c r="A1567" i="4"/>
  <c r="A1568" i="4"/>
  <c r="A1569" i="4"/>
  <c r="A1570" i="4"/>
  <c r="A1571" i="4"/>
  <c r="F1571" i="4" s="1"/>
  <c r="A1574" i="4"/>
  <c r="A1575" i="4"/>
  <c r="A1576" i="4"/>
  <c r="A1577" i="4"/>
  <c r="A1578" i="4"/>
  <c r="A1579" i="4"/>
  <c r="A1580" i="4"/>
  <c r="E1580" i="4" s="1"/>
  <c r="A1581" i="4"/>
  <c r="E1581" i="4" s="1"/>
  <c r="A1582" i="4"/>
  <c r="A1583" i="4"/>
  <c r="A1585" i="4"/>
  <c r="A1586" i="4"/>
  <c r="A1587" i="4"/>
  <c r="A1588" i="4"/>
  <c r="A1589" i="4"/>
  <c r="A1590" i="4"/>
  <c r="B1590" i="4" s="1"/>
  <c r="A1591" i="4"/>
  <c r="A1592" i="4"/>
  <c r="A1593" i="4"/>
  <c r="A1594" i="4"/>
  <c r="A1596" i="4"/>
  <c r="A1597" i="4"/>
  <c r="A1598" i="4"/>
  <c r="A1599" i="4"/>
  <c r="A1600" i="4"/>
  <c r="A1601" i="4"/>
  <c r="A1602" i="4"/>
  <c r="A1603" i="4"/>
  <c r="A1604" i="4"/>
  <c r="A1605" i="4"/>
  <c r="A1607" i="4"/>
  <c r="A1608" i="4"/>
  <c r="B1608" i="4" s="1"/>
  <c r="A1609" i="4"/>
  <c r="A1610" i="4"/>
  <c r="A1611" i="4"/>
  <c r="A1612" i="4"/>
  <c r="A1613" i="4"/>
  <c r="A1614" i="4"/>
  <c r="A1615" i="4"/>
  <c r="D1615" i="4" s="1"/>
  <c r="A1616" i="4"/>
  <c r="A1618" i="4"/>
  <c r="A1619" i="4"/>
  <c r="A1620" i="4"/>
  <c r="A1621" i="4"/>
  <c r="A1622" i="4"/>
  <c r="A1623" i="4"/>
  <c r="B1623" i="4" s="1"/>
  <c r="A1624" i="4"/>
  <c r="A1625" i="4"/>
  <c r="G1625" i="4" s="1"/>
  <c r="A1626" i="4"/>
  <c r="G1626" i="4" s="1"/>
  <c r="A1627" i="4"/>
  <c r="G1627" i="4" s="1"/>
  <c r="A1629" i="4"/>
  <c r="A1630" i="4"/>
  <c r="A1631" i="4"/>
  <c r="A1632" i="4"/>
  <c r="A1633" i="4"/>
  <c r="A1634" i="4"/>
  <c r="A1635" i="4"/>
  <c r="A1636" i="4"/>
  <c r="B1636" i="4" s="1"/>
  <c r="A1637" i="4"/>
  <c r="A1638" i="4"/>
  <c r="A1640" i="4"/>
  <c r="F1640" i="4" s="1"/>
  <c r="A1641" i="4"/>
  <c r="A1642" i="4"/>
  <c r="A1643" i="4"/>
  <c r="A1644" i="4"/>
  <c r="C1644" i="4" s="1"/>
  <c r="A1645" i="4"/>
  <c r="A1646" i="4"/>
  <c r="B1646" i="4" s="1"/>
  <c r="A1647" i="4"/>
  <c r="A1648" i="4"/>
  <c r="A1649" i="4"/>
  <c r="E1649" i="4" s="1"/>
  <c r="A1651" i="4"/>
  <c r="A1652" i="4"/>
  <c r="E1652" i="4" s="1"/>
  <c r="A1653" i="4"/>
  <c r="A1654" i="4"/>
  <c r="A1655" i="4"/>
  <c r="A1656" i="4"/>
  <c r="A1657" i="4"/>
  <c r="A1658" i="4"/>
  <c r="B1658" i="4" s="1"/>
  <c r="A1659" i="4"/>
  <c r="B1659" i="4" s="1"/>
  <c r="A1660" i="4"/>
  <c r="B1660" i="4" s="1"/>
  <c r="A1662" i="4"/>
  <c r="B1662" i="4" s="1"/>
  <c r="A1663" i="4"/>
  <c r="A1664" i="4"/>
  <c r="A1665" i="4"/>
  <c r="A1666" i="4"/>
  <c r="J1666" i="4" s="1"/>
  <c r="A1667" i="4"/>
  <c r="A1668" i="4"/>
  <c r="A1669" i="4"/>
  <c r="G1669" i="4" s="1"/>
  <c r="A1670" i="4"/>
  <c r="A1671" i="4"/>
  <c r="A1673" i="4"/>
  <c r="A1674" i="4"/>
  <c r="G1674" i="4" s="1"/>
  <c r="A1675" i="4"/>
  <c r="B1675" i="4" s="1"/>
  <c r="A1676" i="4"/>
  <c r="A1677" i="4"/>
  <c r="C1677" i="4" s="1"/>
  <c r="A1678" i="4"/>
  <c r="B1678" i="4" s="1"/>
  <c r="A1679" i="4"/>
  <c r="C1679" i="4" s="1"/>
  <c r="A1680" i="4"/>
  <c r="A1681" i="4"/>
  <c r="A1682" i="4"/>
  <c r="A1685" i="4"/>
  <c r="A1686" i="4"/>
  <c r="A1687" i="4"/>
  <c r="A1688" i="4"/>
  <c r="D1688" i="4" s="1"/>
  <c r="A1689" i="4"/>
  <c r="A1690" i="4"/>
  <c r="A1691" i="4"/>
  <c r="A1692" i="4"/>
  <c r="A1693" i="4"/>
  <c r="D1693" i="4" s="1"/>
  <c r="A1694" i="4"/>
  <c r="A1696" i="4"/>
  <c r="A1697" i="4"/>
  <c r="A1698" i="4"/>
  <c r="A1699" i="4"/>
  <c r="A1700" i="4"/>
  <c r="A1701" i="4"/>
  <c r="A1702" i="4"/>
  <c r="A1703" i="4"/>
  <c r="F1703" i="4" s="1"/>
  <c r="A1704" i="4"/>
  <c r="A1705" i="4"/>
  <c r="A1707" i="4"/>
  <c r="B1707" i="4" s="1"/>
  <c r="A1708" i="4"/>
  <c r="A1709" i="4"/>
  <c r="A1710" i="4"/>
  <c r="A1711" i="4"/>
  <c r="D1711" i="4" s="1"/>
  <c r="A1712" i="4"/>
  <c r="A1713" i="4"/>
  <c r="B1713" i="4" s="1"/>
  <c r="A1714" i="4"/>
  <c r="C1714" i="4" s="1"/>
  <c r="A1715" i="4"/>
  <c r="B1715" i="4" s="1"/>
  <c r="A1716" i="4"/>
  <c r="B1716" i="4" s="1"/>
  <c r="A1718" i="4"/>
  <c r="A1719" i="4"/>
  <c r="D1719" i="4" s="1"/>
  <c r="A1720" i="4"/>
  <c r="A1721" i="4"/>
  <c r="D1721" i="4" s="1"/>
  <c r="A1722" i="4"/>
  <c r="C1722" i="4" s="1"/>
  <c r="A1723" i="4"/>
  <c r="A1724" i="4"/>
  <c r="A1725" i="4"/>
  <c r="A1726" i="4"/>
  <c r="A1727" i="4"/>
  <c r="A1729" i="4"/>
  <c r="A1730" i="4"/>
  <c r="B1730" i="4" s="1"/>
  <c r="A1731" i="4"/>
  <c r="B1731" i="4" s="1"/>
  <c r="A1732" i="4"/>
  <c r="F1732" i="4" s="1"/>
  <c r="A1733" i="4"/>
  <c r="F1733" i="4" s="1"/>
  <c r="A1734" i="4"/>
  <c r="F1734" i="4" s="1"/>
  <c r="A1735" i="4"/>
  <c r="A1736" i="4"/>
  <c r="A1737" i="4"/>
  <c r="A1738" i="4"/>
  <c r="A1740" i="4"/>
  <c r="A1741" i="4"/>
  <c r="B1741" i="4" s="1"/>
  <c r="A1742" i="4"/>
  <c r="A1743" i="4"/>
  <c r="A1744" i="4"/>
  <c r="A1745" i="4"/>
  <c r="A1746" i="4"/>
  <c r="A1747" i="4"/>
  <c r="A1748" i="4"/>
  <c r="D1748" i="4" s="1"/>
  <c r="A1749" i="4"/>
  <c r="D1749" i="4" s="1"/>
  <c r="A1751" i="4"/>
  <c r="A1752" i="4"/>
  <c r="A1753" i="4"/>
  <c r="A1754" i="4"/>
  <c r="B1754" i="4" s="1"/>
  <c r="A1755" i="4"/>
  <c r="A1756" i="4"/>
  <c r="B1756" i="4" s="1"/>
  <c r="A1757" i="4"/>
  <c r="A1758" i="4"/>
  <c r="B1758" i="4" s="1"/>
  <c r="A1759" i="4"/>
  <c r="A1760" i="4"/>
  <c r="A1762" i="4"/>
  <c r="A1763" i="4"/>
  <c r="A1764" i="4"/>
  <c r="C1764" i="4" s="1"/>
  <c r="A1765" i="4"/>
  <c r="A1766" i="4"/>
  <c r="A1767" i="4"/>
  <c r="A1768" i="4"/>
  <c r="B1768" i="4" s="1"/>
  <c r="A1769" i="4"/>
  <c r="C1769" i="4" s="1"/>
  <c r="A1770" i="4"/>
  <c r="A1771" i="4"/>
  <c r="A1773" i="4"/>
  <c r="A1774" i="4"/>
  <c r="C1774" i="4" s="1"/>
  <c r="A1775" i="4"/>
  <c r="A1776" i="4"/>
  <c r="A1777" i="4"/>
  <c r="A1778" i="4"/>
  <c r="A1779" i="4"/>
  <c r="A1780" i="4"/>
  <c r="C1780" i="4" s="1"/>
  <c r="A1781" i="4"/>
  <c r="A1782" i="4"/>
  <c r="A1784" i="4"/>
  <c r="C1784" i="4" s="1"/>
  <c r="A1785" i="4"/>
  <c r="A1786" i="4"/>
  <c r="B1786" i="4" s="1"/>
  <c r="A1787" i="4"/>
  <c r="B1787" i="4" s="1"/>
  <c r="A1788" i="4"/>
  <c r="G1788" i="4" s="1"/>
  <c r="A1789" i="4"/>
  <c r="A1790" i="4"/>
  <c r="D1790" i="4" s="1"/>
  <c r="A1791" i="4"/>
  <c r="B1791" i="4" s="1"/>
  <c r="A1792" i="4"/>
  <c r="E1792" i="4" s="1"/>
  <c r="A1793" i="4"/>
  <c r="A1796" i="4"/>
  <c r="A1797" i="4"/>
  <c r="A1798" i="4"/>
  <c r="A1799" i="4"/>
  <c r="B1799" i="4" s="1"/>
  <c r="A1800" i="4"/>
  <c r="A1801" i="4"/>
  <c r="D1801" i="4" s="1"/>
  <c r="A1802" i="4"/>
  <c r="A1803" i="4"/>
  <c r="F1803" i="4" s="1"/>
  <c r="A1804" i="4"/>
  <c r="F1804" i="4" s="1"/>
  <c r="A1805" i="4"/>
  <c r="A1807" i="4"/>
  <c r="A1808" i="4"/>
  <c r="A1809" i="4"/>
  <c r="A1810" i="4"/>
  <c r="A1811" i="4"/>
  <c r="B1811" i="4" s="1"/>
  <c r="A1812" i="4"/>
  <c r="A1813" i="4"/>
  <c r="B1813" i="4" s="1"/>
  <c r="A1814" i="4"/>
  <c r="B1814" i="4" s="1"/>
  <c r="A1815" i="4"/>
  <c r="A1816" i="4"/>
  <c r="B1816" i="4" s="1"/>
  <c r="A1818" i="4"/>
  <c r="A1819" i="4"/>
  <c r="A1820" i="4"/>
  <c r="A1821" i="4"/>
  <c r="A1822" i="4"/>
  <c r="A1823" i="4"/>
  <c r="A1824" i="4"/>
  <c r="A1825" i="4"/>
  <c r="B1825" i="4" s="1"/>
  <c r="A1826" i="4"/>
  <c r="A1827" i="4"/>
  <c r="A1829" i="4"/>
  <c r="A1830" i="4"/>
  <c r="A1831" i="4"/>
  <c r="A1832" i="4"/>
  <c r="C1832" i="4" s="1"/>
  <c r="A1833" i="4"/>
  <c r="A1834" i="4"/>
  <c r="E1834" i="4" s="1"/>
  <c r="A1835" i="4"/>
  <c r="C1835" i="4" s="1"/>
  <c r="A1836" i="4"/>
  <c r="C1836" i="4" s="1"/>
  <c r="A1837" i="4"/>
  <c r="A1838" i="4"/>
  <c r="D1838" i="4" s="1"/>
  <c r="A1840" i="4"/>
  <c r="A1841" i="4"/>
  <c r="A1842" i="4"/>
  <c r="A1843" i="4"/>
  <c r="A1844" i="4"/>
  <c r="A1845" i="4"/>
  <c r="A1846" i="4"/>
  <c r="B1846" i="4" s="1"/>
  <c r="A1847" i="4"/>
  <c r="B1847" i="4" s="1"/>
  <c r="A1848" i="4"/>
  <c r="A1849" i="4"/>
  <c r="A1851" i="4"/>
  <c r="A1852" i="4"/>
  <c r="E1852" i="4" s="1"/>
  <c r="A1853" i="4"/>
  <c r="A1854" i="4"/>
  <c r="C1854" i="4" s="1"/>
  <c r="A1855" i="4"/>
  <c r="C1855" i="4" s="1"/>
  <c r="A1856" i="4"/>
  <c r="A1857" i="4"/>
  <c r="A1858" i="4"/>
  <c r="A1859" i="4"/>
  <c r="E1859" i="4" s="1"/>
  <c r="A1860" i="4"/>
  <c r="A1862" i="4"/>
  <c r="G1862" i="4" s="1"/>
  <c r="A1863" i="4"/>
  <c r="A1864" i="4"/>
  <c r="C1864" i="4" s="1"/>
  <c r="A1865" i="4"/>
  <c r="C1865" i="4" s="1"/>
  <c r="A1866" i="4"/>
  <c r="A1867" i="4"/>
  <c r="B1867" i="4" s="1"/>
  <c r="A1868" i="4"/>
  <c r="A1869" i="4"/>
  <c r="B1869" i="4" s="1"/>
  <c r="A1870" i="4"/>
  <c r="A1871" i="4"/>
  <c r="D1871" i="4" s="1"/>
  <c r="A1873" i="4"/>
  <c r="A1874" i="4"/>
  <c r="A1875" i="4"/>
  <c r="A1876" i="4"/>
  <c r="A1877" i="4"/>
  <c r="D1877" i="4" s="1"/>
  <c r="A1878" i="4"/>
  <c r="A1879" i="4"/>
  <c r="A1880" i="4"/>
  <c r="A1881" i="4"/>
  <c r="A1882" i="4"/>
  <c r="B1882" i="4" s="1"/>
  <c r="A1884" i="4"/>
  <c r="B1884" i="4" s="1"/>
  <c r="A1885" i="4"/>
  <c r="A1886" i="4"/>
  <c r="B1886" i="4" s="1"/>
  <c r="A1887" i="4"/>
  <c r="A1888" i="4"/>
  <c r="A1889" i="4"/>
  <c r="C1889" i="4" s="1"/>
  <c r="A1890" i="4"/>
  <c r="C1890" i="4" s="1"/>
  <c r="A1891" i="4"/>
  <c r="A1892" i="4"/>
  <c r="C1892" i="4" s="1"/>
  <c r="A1893" i="4"/>
  <c r="A1895" i="4"/>
  <c r="A1896" i="4"/>
  <c r="A1897" i="4"/>
  <c r="A1898" i="4"/>
  <c r="E1898" i="4" s="1"/>
  <c r="A1899" i="4"/>
  <c r="A1900" i="4"/>
  <c r="C1900" i="4" s="1"/>
  <c r="A1901" i="4"/>
  <c r="A1902" i="4"/>
  <c r="C1902" i="4" s="1"/>
  <c r="A1903" i="4"/>
  <c r="B1903" i="4" s="1"/>
  <c r="A1904" i="4"/>
  <c r="A1907" i="4"/>
  <c r="G1907" i="4" s="1"/>
  <c r="A1908" i="4"/>
  <c r="A1909" i="4"/>
  <c r="A1910" i="4"/>
  <c r="A1911" i="4"/>
  <c r="A1912" i="4"/>
  <c r="A1913" i="4"/>
  <c r="B1913" i="4" s="1"/>
  <c r="A1914" i="4"/>
  <c r="A1915" i="4"/>
  <c r="B1915" i="4" s="1"/>
  <c r="A1916" i="4"/>
  <c r="B1916" i="4" s="1"/>
  <c r="A1918" i="4"/>
  <c r="A1919" i="4"/>
  <c r="D1919" i="4" s="1"/>
  <c r="A1920" i="4"/>
  <c r="A1921" i="4"/>
  <c r="G1921" i="4" s="1"/>
  <c r="A1922" i="4"/>
  <c r="C1922" i="4" s="1"/>
  <c r="A1923" i="4"/>
  <c r="A1924" i="4"/>
  <c r="A1925" i="4"/>
  <c r="A1926" i="4"/>
  <c r="C1926" i="4" s="1"/>
  <c r="A1927" i="4"/>
  <c r="A1929" i="4"/>
  <c r="A1930" i="4"/>
  <c r="A1931" i="4"/>
  <c r="A1932" i="4"/>
  <c r="A1933" i="4"/>
  <c r="A1934" i="4"/>
  <c r="A1935" i="4"/>
  <c r="B1935" i="4" s="1"/>
  <c r="A1936" i="4"/>
  <c r="A1937" i="4"/>
  <c r="A1938" i="4"/>
  <c r="A1940" i="4"/>
  <c r="A1941" i="4"/>
  <c r="A1942" i="4"/>
  <c r="A1943" i="4"/>
  <c r="A1944" i="4"/>
  <c r="F1944" i="4" s="1"/>
  <c r="A1945" i="4"/>
  <c r="F1945" i="4" s="1"/>
  <c r="A1946" i="4"/>
  <c r="F1946" i="4" s="1"/>
  <c r="A1947" i="4"/>
  <c r="A1948" i="4"/>
  <c r="B1948" i="4" s="1"/>
  <c r="A1949" i="4"/>
  <c r="F1949" i="4" s="1"/>
  <c r="A1951" i="4"/>
  <c r="A1952" i="4"/>
  <c r="A1953" i="4"/>
  <c r="A1954" i="4"/>
  <c r="A1955" i="4"/>
  <c r="B1955" i="4" s="1"/>
  <c r="A1956" i="4"/>
  <c r="A1957" i="4"/>
  <c r="I1957" i="4" s="1"/>
  <c r="A1958" i="4"/>
  <c r="A1959" i="4"/>
  <c r="C1959" i="4" s="1"/>
  <c r="A1960" i="4"/>
  <c r="A1962" i="4"/>
  <c r="A1963" i="4"/>
  <c r="D1963" i="4" s="1"/>
  <c r="A1964" i="4"/>
  <c r="A1965" i="4"/>
  <c r="B1965" i="4" s="1"/>
  <c r="A1966" i="4"/>
  <c r="D1966" i="4" s="1"/>
  <c r="A1967" i="4"/>
  <c r="B1967" i="4" s="1"/>
  <c r="A1968" i="4"/>
  <c r="B1968" i="4" s="1"/>
  <c r="A1969" i="4"/>
  <c r="B1969" i="4" s="1"/>
  <c r="A1970" i="4"/>
  <c r="B1970" i="4" s="1"/>
  <c r="A1971" i="4"/>
  <c r="A1973" i="4"/>
  <c r="A1974" i="4"/>
  <c r="A1975" i="4"/>
  <c r="A1976" i="4"/>
  <c r="B1976" i="4" s="1"/>
  <c r="A1977" i="4"/>
  <c r="A1978" i="4"/>
  <c r="A1979" i="4"/>
  <c r="A1980" i="4"/>
  <c r="A1981" i="4"/>
  <c r="A1982" i="4"/>
  <c r="A1984" i="4"/>
  <c r="A1985" i="4"/>
  <c r="A1986" i="4"/>
  <c r="A1987" i="4"/>
  <c r="A1988" i="4"/>
  <c r="A1989" i="4"/>
  <c r="A1990" i="4"/>
  <c r="A1991" i="4"/>
  <c r="A1992" i="4"/>
  <c r="B1992" i="4" s="1"/>
  <c r="A1993" i="4"/>
  <c r="A1995" i="4"/>
  <c r="A1996" i="4"/>
  <c r="C1996" i="4" s="1"/>
  <c r="A1997" i="4"/>
  <c r="C1997" i="4" s="1"/>
  <c r="A1998" i="4"/>
  <c r="C1998" i="4" s="1"/>
  <c r="A1999" i="4"/>
  <c r="C1999" i="4" s="1"/>
  <c r="A2000" i="4"/>
  <c r="C2000" i="4" s="1"/>
  <c r="A2001" i="4"/>
  <c r="A2002" i="4"/>
  <c r="B2002" i="4" s="1"/>
  <c r="A2003" i="4"/>
  <c r="A2004" i="4"/>
  <c r="C2004" i="4" s="1"/>
  <c r="A2006" i="4"/>
  <c r="A2007" i="4"/>
  <c r="A2008" i="4"/>
  <c r="A2009" i="4"/>
  <c r="A2010" i="4"/>
  <c r="A2011" i="4"/>
  <c r="A2012" i="4"/>
  <c r="A2013" i="4"/>
  <c r="A2014" i="4"/>
  <c r="A2015" i="4"/>
  <c r="A2018" i="4"/>
  <c r="A2019" i="4"/>
  <c r="A2020" i="4"/>
  <c r="A2021" i="4"/>
  <c r="A2022" i="4"/>
  <c r="D2022" i="4" s="1"/>
  <c r="A2023" i="4"/>
  <c r="D2023" i="4" s="1"/>
  <c r="A2024" i="4"/>
  <c r="A2025" i="4"/>
  <c r="A2026" i="4"/>
  <c r="A2027" i="4"/>
  <c r="B2027" i="4" s="1"/>
  <c r="A2029" i="4"/>
  <c r="A2030" i="4"/>
  <c r="A2031" i="4"/>
  <c r="H2031" i="4" s="1"/>
  <c r="A2032" i="4"/>
  <c r="H2032" i="4" s="1"/>
  <c r="A2033" i="4"/>
  <c r="A2034" i="4"/>
  <c r="C2034" i="4" s="1"/>
  <c r="A2035" i="4"/>
  <c r="C2035" i="4" s="1"/>
  <c r="A2036" i="4"/>
  <c r="C2036" i="4" s="1"/>
  <c r="A2037" i="4"/>
  <c r="A2038" i="4"/>
  <c r="A2040" i="4"/>
  <c r="A2041" i="4"/>
  <c r="B2041" i="4" s="1"/>
  <c r="A2042" i="4"/>
  <c r="B2042" i="4" s="1"/>
  <c r="A2043" i="4"/>
  <c r="D2043" i="4" s="1"/>
  <c r="A2044" i="4"/>
  <c r="H2044" i="4" s="1"/>
  <c r="A2045" i="4"/>
  <c r="A2046" i="4"/>
  <c r="B2046" i="4" s="1"/>
  <c r="A2047" i="4"/>
  <c r="A2048" i="4"/>
  <c r="A2049" i="4"/>
  <c r="A2051" i="4"/>
  <c r="A2052" i="4"/>
  <c r="C2052" i="4" s="1"/>
  <c r="A2053" i="4"/>
  <c r="C2053" i="4" s="1"/>
  <c r="A2054" i="4"/>
  <c r="A2055" i="4"/>
  <c r="E2055" i="4" s="1"/>
  <c r="A2056" i="4"/>
  <c r="C2056" i="4" s="1"/>
  <c r="A2057" i="4"/>
  <c r="E2057" i="4" s="1"/>
  <c r="A2058" i="4"/>
  <c r="E2058" i="4" s="1"/>
  <c r="A2059" i="4"/>
  <c r="A2060" i="4"/>
  <c r="A2062" i="4"/>
  <c r="A2063" i="4"/>
  <c r="A2064" i="4"/>
  <c r="C2064" i="4" s="1"/>
  <c r="A2065" i="4"/>
  <c r="I2065" i="4" s="1"/>
  <c r="A2066" i="4"/>
  <c r="A2067" i="4"/>
  <c r="A2068" i="4"/>
  <c r="A2069" i="4"/>
  <c r="A2070" i="4"/>
  <c r="A2071" i="4"/>
  <c r="A2073" i="4"/>
  <c r="B2073" i="4" s="1"/>
  <c r="A2074" i="4"/>
  <c r="B2074" i="4" s="1"/>
  <c r="A2075" i="4"/>
  <c r="D2075" i="4" s="1"/>
  <c r="A2076" i="4"/>
  <c r="A2077" i="4"/>
  <c r="A2078" i="4"/>
  <c r="A2079" i="4"/>
  <c r="B2079" i="4" s="1"/>
  <c r="A2080" i="4"/>
  <c r="A2081" i="4"/>
  <c r="A2082" i="4"/>
  <c r="C2082" i="4" s="1"/>
  <c r="A2084" i="4"/>
  <c r="F2084" i="4" s="1"/>
  <c r="A2085" i="4"/>
  <c r="F2085" i="4" s="1"/>
  <c r="A2086" i="4"/>
  <c r="A2087" i="4"/>
  <c r="E2087" i="4" s="1"/>
  <c r="A2088" i="4"/>
  <c r="A2089" i="4"/>
  <c r="C2089" i="4" s="1"/>
  <c r="A2090" i="4"/>
  <c r="F2090" i="4" s="1"/>
  <c r="A2091" i="4"/>
  <c r="F2091" i="4" s="1"/>
  <c r="A2092" i="4"/>
  <c r="A2093" i="4"/>
  <c r="B2093" i="4" s="1"/>
  <c r="A2095" i="4"/>
  <c r="A2096" i="4"/>
  <c r="A2097" i="4"/>
  <c r="C2097" i="4" s="1"/>
  <c r="A2098" i="4"/>
  <c r="D2098" i="4" s="1"/>
  <c r="A2099" i="4"/>
  <c r="D2099" i="4" s="1"/>
  <c r="A2100" i="4"/>
  <c r="A2101" i="4"/>
  <c r="A2102" i="4"/>
  <c r="A2103" i="4"/>
  <c r="D2103" i="4" s="1"/>
  <c r="A2104" i="4"/>
  <c r="A2106" i="4"/>
  <c r="A2107" i="4"/>
  <c r="A2108" i="4"/>
  <c r="A2109" i="4"/>
  <c r="A2110" i="4"/>
  <c r="A2111" i="4"/>
  <c r="A2112" i="4"/>
  <c r="A2113" i="4"/>
  <c r="A2114" i="4"/>
  <c r="A2115" i="4"/>
  <c r="A2117" i="4"/>
  <c r="I2117" i="4" s="1"/>
  <c r="A2118" i="4"/>
  <c r="A2119" i="4"/>
  <c r="C2119" i="4" s="1"/>
  <c r="A2120" i="4"/>
  <c r="A2121" i="4"/>
  <c r="A2122" i="4"/>
  <c r="D2122" i="4" s="1"/>
  <c r="A2123" i="4"/>
  <c r="A2124" i="4"/>
  <c r="A2125" i="4"/>
  <c r="A2126" i="4"/>
  <c r="B2126" i="4" s="1"/>
  <c r="A2129" i="4"/>
  <c r="A2130" i="4"/>
  <c r="B2130" i="4" s="1"/>
  <c r="A2131" i="4"/>
  <c r="A2132" i="4"/>
  <c r="A2133" i="4"/>
  <c r="A2134" i="4"/>
  <c r="A2135" i="4"/>
  <c r="A2136" i="4"/>
  <c r="A2137" i="4"/>
  <c r="A2138" i="4"/>
  <c r="C2138" i="4" s="1"/>
  <c r="A2140" i="4"/>
  <c r="A2141" i="4"/>
  <c r="A2142" i="4"/>
  <c r="A2143" i="4"/>
  <c r="A2144" i="4"/>
  <c r="A2145" i="4"/>
  <c r="A2146" i="4"/>
  <c r="A2147" i="4"/>
  <c r="A2148" i="4"/>
  <c r="A2149" i="4"/>
  <c r="A2151" i="4"/>
  <c r="A2152" i="4"/>
  <c r="A2153" i="4"/>
  <c r="A2154" i="4"/>
  <c r="B2154" i="4" s="1"/>
  <c r="A2155" i="4"/>
  <c r="H2155" i="4" s="1"/>
  <c r="A2156" i="4"/>
  <c r="A2157" i="4"/>
  <c r="A2158" i="4"/>
  <c r="A2159" i="4"/>
  <c r="A2160" i="4"/>
  <c r="A2162" i="4"/>
  <c r="B2162" i="4" s="1"/>
  <c r="A2163" i="4"/>
  <c r="A2164" i="4"/>
  <c r="A2165" i="4"/>
  <c r="D2165" i="4" s="1"/>
  <c r="A2166" i="4"/>
  <c r="A2167" i="4"/>
  <c r="D2167" i="4" s="1"/>
  <c r="A2168" i="4"/>
  <c r="A2169" i="4"/>
  <c r="A2170" i="4"/>
  <c r="A2171" i="4"/>
  <c r="A2173" i="4"/>
  <c r="A2174" i="4"/>
  <c r="G2174" i="4" s="1"/>
  <c r="A2175" i="4"/>
  <c r="G2175" i="4" s="1"/>
  <c r="A2176" i="4"/>
  <c r="A2177" i="4"/>
  <c r="A2178" i="4"/>
  <c r="A2179" i="4"/>
  <c r="A2180" i="4"/>
  <c r="A2181" i="4"/>
  <c r="A2182" i="4"/>
  <c r="A2184" i="4"/>
  <c r="B2184" i="4" s="1"/>
  <c r="A2185" i="4"/>
  <c r="A2186" i="4"/>
  <c r="A2187" i="4"/>
  <c r="A2188" i="4"/>
  <c r="A2189" i="4"/>
  <c r="A2190" i="4"/>
  <c r="I2190" i="4" s="1"/>
  <c r="A2191" i="4"/>
  <c r="A2192" i="4"/>
  <c r="A2193" i="4"/>
  <c r="F2193" i="4" s="1"/>
  <c r="A2195" i="4"/>
  <c r="C2195" i="4" s="1"/>
  <c r="A2196" i="4"/>
  <c r="D2196" i="4" s="1"/>
  <c r="A2197" i="4"/>
  <c r="A2198" i="4"/>
  <c r="D2198" i="4" s="1"/>
  <c r="A2199" i="4"/>
  <c r="A2200" i="4"/>
  <c r="A2201" i="4"/>
  <c r="A2202" i="4"/>
  <c r="A2203" i="4"/>
  <c r="A2204" i="4"/>
  <c r="A2206" i="4"/>
  <c r="A2207" i="4"/>
  <c r="E2207" i="4" s="1"/>
  <c r="A2208" i="4"/>
  <c r="A2209" i="4"/>
  <c r="A2210" i="4"/>
  <c r="A2211" i="4"/>
  <c r="C2211" i="4" s="1"/>
  <c r="A2212" i="4"/>
  <c r="A2213" i="4"/>
  <c r="C2213" i="4" s="1"/>
  <c r="A2214" i="4"/>
  <c r="A2215" i="4"/>
  <c r="A2217" i="4"/>
  <c r="A2218" i="4"/>
  <c r="D2218" i="4" s="1"/>
  <c r="A2219" i="4"/>
  <c r="B2219" i="4" s="1"/>
  <c r="A2220" i="4"/>
  <c r="A2221" i="4"/>
  <c r="A2222" i="4"/>
  <c r="A2223" i="4"/>
  <c r="B2223" i="4" s="1"/>
  <c r="A2224" i="4"/>
  <c r="A2225" i="4"/>
  <c r="A2226" i="4"/>
  <c r="A2228" i="4"/>
  <c r="C2228" i="4" s="1"/>
  <c r="A2229" i="4"/>
  <c r="C2229" i="4" s="1"/>
  <c r="A2230" i="4"/>
  <c r="A2231" i="4"/>
  <c r="A2232" i="4"/>
  <c r="A2233" i="4"/>
  <c r="H2233" i="4" s="1"/>
  <c r="A2234" i="4"/>
  <c r="A2235" i="4"/>
  <c r="A2236" i="4"/>
  <c r="E2236" i="4" s="1"/>
  <c r="A2237" i="4"/>
  <c r="E2237" i="4" s="1"/>
  <c r="A5" i="4"/>
  <c r="A6" i="4"/>
  <c r="A7" i="4"/>
  <c r="B7" i="4" s="1"/>
  <c r="A8" i="4"/>
  <c r="A9" i="4"/>
  <c r="A10" i="4"/>
  <c r="A11" i="4"/>
  <c r="C11" i="4" s="1"/>
  <c r="A12" i="4"/>
  <c r="C12" i="4" s="1"/>
  <c r="A13" i="4"/>
  <c r="C13" i="4" s="1"/>
  <c r="A14" i="4"/>
  <c r="C14" i="4" s="1"/>
  <c r="A16" i="4"/>
  <c r="B16" i="4" s="1"/>
  <c r="A17" i="4"/>
  <c r="C17" i="4" s="1"/>
  <c r="A18" i="4"/>
  <c r="B18" i="4" s="1"/>
  <c r="A19" i="4"/>
  <c r="A20" i="4"/>
  <c r="A21" i="4"/>
  <c r="A22" i="4"/>
  <c r="B22" i="4" s="1"/>
  <c r="A23" i="4"/>
  <c r="B23" i="4" s="1"/>
  <c r="A24" i="4"/>
  <c r="A25" i="4"/>
  <c r="A27" i="4"/>
  <c r="D27" i="4" s="1"/>
  <c r="A28" i="4"/>
  <c r="A29" i="4"/>
  <c r="A30" i="4"/>
  <c r="A31" i="4"/>
  <c r="A32" i="4"/>
  <c r="A33" i="4"/>
  <c r="A34" i="4"/>
  <c r="A35" i="4"/>
  <c r="A36" i="4"/>
  <c r="A38" i="4"/>
  <c r="B38" i="4" s="1"/>
  <c r="A39" i="4"/>
  <c r="A40" i="4"/>
  <c r="A41" i="4"/>
  <c r="A42" i="4"/>
  <c r="A43" i="4"/>
  <c r="E43" i="4" s="1"/>
  <c r="A44" i="4"/>
  <c r="A45" i="4"/>
  <c r="C45" i="4" s="1"/>
  <c r="A46" i="4"/>
  <c r="C46" i="4" s="1"/>
  <c r="A47" i="4"/>
  <c r="C47" i="4" s="1"/>
  <c r="A49" i="4"/>
  <c r="A50" i="4"/>
  <c r="C50" i="4" s="1"/>
  <c r="A51" i="4"/>
  <c r="A52" i="4"/>
  <c r="A53" i="4"/>
  <c r="A54" i="4"/>
  <c r="D54" i="4" s="1"/>
  <c r="A55" i="4"/>
  <c r="D55" i="4" s="1"/>
  <c r="A56" i="4"/>
  <c r="D56" i="4" s="1"/>
  <c r="A57" i="4"/>
  <c r="H57" i="4" s="1"/>
  <c r="A58" i="4"/>
  <c r="A60" i="4"/>
  <c r="A61" i="4"/>
  <c r="A62" i="4"/>
  <c r="A63" i="4"/>
  <c r="C63" i="4" s="1"/>
  <c r="A64" i="4"/>
  <c r="C64" i="4" s="1"/>
  <c r="A65" i="4"/>
  <c r="E65" i="4" s="1"/>
  <c r="A66" i="4"/>
  <c r="A67" i="4"/>
  <c r="A68" i="4"/>
  <c r="E68" i="4" s="1"/>
  <c r="A69" i="4"/>
  <c r="A71" i="4"/>
  <c r="E71" i="4" s="1"/>
  <c r="A72" i="4"/>
  <c r="B72" i="4" s="1"/>
  <c r="A73" i="4"/>
  <c r="B73" i="4" s="1"/>
  <c r="A74" i="4"/>
  <c r="B74" i="4" s="1"/>
  <c r="A75" i="4"/>
  <c r="C75" i="4" s="1"/>
  <c r="A76" i="4"/>
  <c r="B76" i="4" s="1"/>
  <c r="A77" i="4"/>
  <c r="B77" i="4" s="1"/>
  <c r="A78" i="4"/>
  <c r="A79" i="4"/>
  <c r="F79" i="4" s="1"/>
  <c r="A80" i="4"/>
  <c r="A82" i="4"/>
  <c r="A83" i="4"/>
  <c r="A84" i="4"/>
  <c r="A85" i="4"/>
  <c r="A86" i="4"/>
  <c r="A87" i="4"/>
  <c r="A88" i="4"/>
  <c r="A89" i="4"/>
  <c r="A90" i="4"/>
  <c r="A91" i="4"/>
  <c r="B91" i="4" s="1"/>
  <c r="A93" i="4"/>
  <c r="A94" i="4"/>
  <c r="A95" i="4"/>
  <c r="A96" i="4"/>
  <c r="B96" i="4" s="1"/>
  <c r="A97" i="4"/>
  <c r="D97" i="4" s="1"/>
  <c r="A98" i="4"/>
  <c r="F98" i="4" s="1"/>
  <c r="A99" i="4"/>
  <c r="F99" i="4" s="1"/>
  <c r="A100" i="4"/>
  <c r="F100" i="4" s="1"/>
  <c r="A101" i="4"/>
  <c r="A102" i="4"/>
  <c r="A104" i="4"/>
  <c r="A105" i="4"/>
  <c r="B105" i="4" s="1"/>
  <c r="A106" i="4"/>
  <c r="B106" i="4" s="1"/>
  <c r="A107" i="4"/>
  <c r="A108" i="4"/>
  <c r="A109" i="4"/>
  <c r="A110" i="4"/>
  <c r="A111" i="4"/>
  <c r="A112" i="4"/>
  <c r="A113" i="4"/>
  <c r="A116" i="4"/>
  <c r="D116" i="4" s="1"/>
  <c r="A117" i="4"/>
  <c r="A118" i="4"/>
  <c r="A119" i="4"/>
  <c r="A120" i="4"/>
  <c r="C120" i="4" s="1"/>
  <c r="A121" i="4"/>
  <c r="C121" i="4" s="1"/>
  <c r="A122" i="4"/>
  <c r="A123" i="4"/>
  <c r="A124" i="4"/>
  <c r="A125" i="4"/>
  <c r="B125" i="4" s="1"/>
  <c r="A127" i="4"/>
  <c r="B127" i="4" s="1"/>
  <c r="A128" i="4"/>
  <c r="A129" i="4"/>
  <c r="A130" i="4"/>
  <c r="A131" i="4"/>
  <c r="A132" i="4"/>
  <c r="A133" i="4"/>
  <c r="A134" i="4"/>
  <c r="A135" i="4"/>
  <c r="A136" i="4"/>
  <c r="A138" i="4"/>
  <c r="A139" i="4"/>
  <c r="A140" i="4"/>
  <c r="F140" i="4" s="1"/>
  <c r="A141" i="4"/>
  <c r="A142" i="4"/>
  <c r="A143" i="4"/>
  <c r="A144" i="4"/>
  <c r="A145" i="4"/>
  <c r="E145" i="4" s="1"/>
  <c r="A146" i="4"/>
  <c r="A147" i="4"/>
  <c r="A149" i="4"/>
  <c r="A150" i="4"/>
  <c r="A151" i="4"/>
  <c r="D151" i="4" s="1"/>
  <c r="A152" i="4"/>
  <c r="G152" i="4" s="1"/>
  <c r="A153" i="4"/>
  <c r="A154" i="4"/>
  <c r="A155" i="4"/>
  <c r="A156" i="4"/>
  <c r="A157" i="4"/>
  <c r="B157" i="4" s="1"/>
  <c r="A158" i="4"/>
  <c r="B158" i="4" s="1"/>
  <c r="A160" i="4"/>
  <c r="C160" i="4" s="1"/>
  <c r="A161" i="4"/>
  <c r="A162" i="4"/>
  <c r="A163" i="4"/>
  <c r="A164" i="4"/>
  <c r="A165" i="4"/>
  <c r="A166" i="4"/>
  <c r="C166" i="4" s="1"/>
  <c r="A167" i="4"/>
  <c r="B167" i="4" s="1"/>
  <c r="A168" i="4"/>
  <c r="C168" i="4" s="1"/>
  <c r="A169" i="4"/>
  <c r="A171" i="4"/>
  <c r="A172" i="4"/>
  <c r="A173" i="4"/>
  <c r="A174" i="4"/>
  <c r="A175" i="4"/>
  <c r="F175" i="4" s="1"/>
  <c r="A176" i="4"/>
  <c r="A177" i="4"/>
  <c r="A178" i="4"/>
  <c r="C178" i="4" s="1"/>
  <c r="A179" i="4"/>
  <c r="B179" i="4" s="1"/>
  <c r="A180" i="4"/>
  <c r="C180" i="4" s="1"/>
  <c r="A182" i="4"/>
  <c r="D182" i="4" s="1"/>
  <c r="A183" i="4"/>
  <c r="F183" i="4" s="1"/>
  <c r="A184" i="4"/>
  <c r="A185" i="4"/>
  <c r="B185" i="4" s="1"/>
  <c r="A186" i="4"/>
  <c r="A187" i="4"/>
  <c r="A188" i="4"/>
  <c r="A189" i="4"/>
  <c r="A190" i="4"/>
  <c r="A191" i="4"/>
  <c r="A193" i="4"/>
  <c r="B193" i="4" s="1"/>
  <c r="A194" i="4"/>
  <c r="A195" i="4"/>
  <c r="A196" i="4"/>
  <c r="A197" i="4"/>
  <c r="D197" i="4" s="1"/>
  <c r="A198" i="4"/>
  <c r="A199" i="4"/>
  <c r="A200" i="4"/>
  <c r="A201" i="4"/>
  <c r="A202" i="4"/>
  <c r="A204" i="4"/>
  <c r="C204" i="4" s="1"/>
  <c r="A205" i="4"/>
  <c r="A206" i="4"/>
  <c r="H206" i="4" s="1"/>
  <c r="A207" i="4"/>
  <c r="A208" i="4"/>
  <c r="A209" i="4"/>
  <c r="E209" i="4" s="1"/>
  <c r="A210" i="4"/>
  <c r="A211" i="4"/>
  <c r="A212" i="4"/>
  <c r="A213" i="4"/>
  <c r="A215" i="4"/>
  <c r="A216" i="4"/>
  <c r="A217" i="4"/>
  <c r="A218" i="4"/>
  <c r="A219" i="4"/>
  <c r="A220" i="4"/>
  <c r="A221" i="4"/>
  <c r="G221" i="4" s="1"/>
  <c r="A222" i="4"/>
  <c r="G222" i="4" s="1"/>
  <c r="A223" i="4"/>
  <c r="A224" i="4"/>
  <c r="C224" i="4" s="1"/>
  <c r="A227" i="4"/>
  <c r="F227" i="4" s="1"/>
  <c r="A228" i="4"/>
  <c r="B228" i="4" s="1"/>
  <c r="A229" i="4"/>
  <c r="A230" i="4"/>
  <c r="A231" i="4"/>
  <c r="A232" i="4"/>
  <c r="A233" i="4"/>
  <c r="A234" i="4"/>
  <c r="C234" i="4" s="1"/>
  <c r="A235" i="4"/>
  <c r="A236" i="4"/>
  <c r="A238" i="4"/>
  <c r="A239" i="4"/>
  <c r="A240" i="4"/>
  <c r="A241" i="4"/>
  <c r="C241" i="4" s="1"/>
  <c r="A242" i="4"/>
  <c r="A243" i="4"/>
  <c r="A244" i="4"/>
  <c r="A245" i="4"/>
  <c r="D245" i="4" s="1"/>
  <c r="A246" i="4"/>
  <c r="B246" i="4" s="1"/>
  <c r="A247" i="4"/>
  <c r="H247" i="4" s="1"/>
  <c r="A249" i="4"/>
  <c r="A250" i="4"/>
  <c r="B250" i="4" s="1"/>
  <c r="A251" i="4"/>
  <c r="B251" i="4" s="1"/>
  <c r="A252" i="4"/>
  <c r="A253" i="4"/>
  <c r="A254" i="4"/>
  <c r="C254" i="4" s="1"/>
  <c r="A255" i="4"/>
  <c r="A256" i="4"/>
  <c r="C256" i="4" s="1"/>
  <c r="A257" i="4"/>
  <c r="C257" i="4" s="1"/>
  <c r="A258" i="4"/>
  <c r="C258" i="4" s="1"/>
  <c r="A260" i="4"/>
  <c r="C260" i="4" s="1"/>
  <c r="A261" i="4"/>
  <c r="C261" i="4" s="1"/>
  <c r="A262" i="4"/>
  <c r="E262" i="4" s="1"/>
  <c r="A263" i="4"/>
  <c r="A264" i="4"/>
  <c r="A265" i="4"/>
  <c r="A266" i="4"/>
  <c r="D266" i="4" s="1"/>
  <c r="A267" i="4"/>
  <c r="D267" i="4" s="1"/>
  <c r="A268" i="4"/>
  <c r="B268" i="4" s="1"/>
  <c r="A269" i="4"/>
  <c r="B269" i="4" s="1"/>
  <c r="A271" i="4"/>
  <c r="A272" i="4"/>
  <c r="A273" i="4"/>
  <c r="A274" i="4"/>
  <c r="A275" i="4"/>
  <c r="A276" i="4"/>
  <c r="A277" i="4"/>
  <c r="A278" i="4"/>
  <c r="A279" i="4"/>
  <c r="C279" i="4" s="1"/>
  <c r="A280" i="4"/>
  <c r="B280" i="4" s="1"/>
  <c r="A282" i="4"/>
  <c r="B282" i="4" s="1"/>
  <c r="A283" i="4"/>
  <c r="B283" i="4" s="1"/>
  <c r="A284" i="4"/>
  <c r="A285" i="4"/>
  <c r="A286" i="4"/>
  <c r="A287" i="4"/>
  <c r="A288" i="4"/>
  <c r="A289" i="4"/>
  <c r="A290" i="4"/>
  <c r="A291" i="4"/>
  <c r="A293" i="4"/>
  <c r="C293" i="4" s="1"/>
  <c r="A294" i="4"/>
  <c r="A295" i="4"/>
  <c r="C295" i="4" s="1"/>
  <c r="A296" i="4"/>
  <c r="C296" i="4" s="1"/>
  <c r="A297" i="4"/>
  <c r="C297" i="4" s="1"/>
  <c r="A298" i="4"/>
  <c r="D298" i="4" s="1"/>
  <c r="A299" i="4"/>
  <c r="B299" i="4" s="1"/>
  <c r="A300" i="4"/>
  <c r="B300" i="4" s="1"/>
  <c r="A301" i="4"/>
  <c r="A302" i="4"/>
  <c r="B302" i="4" s="1"/>
  <c r="A304" i="4"/>
  <c r="B304" i="4" s="1"/>
  <c r="A305" i="4"/>
  <c r="B305" i="4" s="1"/>
  <c r="A306" i="4"/>
  <c r="A307" i="4"/>
  <c r="A308" i="4"/>
  <c r="A309" i="4"/>
  <c r="A310" i="4"/>
  <c r="A311" i="4"/>
  <c r="A312" i="4"/>
  <c r="E312" i="4" s="1"/>
  <c r="A313" i="4"/>
  <c r="A315" i="4"/>
  <c r="C315" i="4" s="1"/>
  <c r="A316" i="4"/>
  <c r="A317" i="4"/>
  <c r="A318" i="4"/>
  <c r="A319" i="4"/>
  <c r="A320" i="4"/>
  <c r="A321" i="4"/>
  <c r="A322" i="4"/>
  <c r="A323" i="4"/>
  <c r="A324" i="4"/>
  <c r="A326" i="4"/>
  <c r="A327" i="4"/>
  <c r="D327" i="4" s="1"/>
  <c r="A328" i="4"/>
  <c r="A329" i="4"/>
  <c r="A330" i="4"/>
  <c r="A331" i="4"/>
  <c r="A332" i="4"/>
  <c r="A333" i="4"/>
  <c r="B333" i="4" s="1"/>
  <c r="A334" i="4"/>
  <c r="A335" i="4"/>
  <c r="D335" i="4" s="1"/>
  <c r="A338" i="4"/>
  <c r="B338" i="4" s="1"/>
  <c r="A339" i="4"/>
  <c r="A340" i="4"/>
  <c r="D340" i="4" s="1"/>
  <c r="A341" i="4"/>
  <c r="D341" i="4" s="1"/>
  <c r="A342" i="4"/>
  <c r="D342" i="4" s="1"/>
  <c r="A343" i="4"/>
  <c r="D343" i="4" s="1"/>
  <c r="A344" i="4"/>
  <c r="D344" i="4" s="1"/>
  <c r="A345" i="4"/>
  <c r="A346" i="4"/>
  <c r="A347" i="4"/>
  <c r="E347" i="4" s="1"/>
  <c r="A349" i="4"/>
  <c r="E349" i="4" s="1"/>
  <c r="A350" i="4"/>
  <c r="A351" i="4"/>
  <c r="A352" i="4"/>
  <c r="C352" i="4" s="1"/>
  <c r="A353" i="4"/>
  <c r="A354" i="4"/>
  <c r="A355" i="4"/>
  <c r="B355" i="4" s="1"/>
  <c r="A356" i="4"/>
  <c r="B356" i="4" s="1"/>
  <c r="A357" i="4"/>
  <c r="B357" i="4" s="1"/>
  <c r="A358" i="4"/>
  <c r="A360" i="4"/>
  <c r="A361" i="4"/>
  <c r="A362" i="4"/>
  <c r="D362" i="4" s="1"/>
  <c r="A363" i="4"/>
  <c r="D363" i="4" s="1"/>
  <c r="A364" i="4"/>
  <c r="A365" i="4"/>
  <c r="A366" i="4"/>
  <c r="A367" i="4"/>
  <c r="A368" i="4"/>
  <c r="C368" i="4" s="1"/>
  <c r="A369" i="4"/>
  <c r="A371" i="4"/>
  <c r="A372" i="4"/>
  <c r="A373" i="4"/>
  <c r="C373" i="4" s="1"/>
  <c r="A374" i="4"/>
  <c r="F374" i="4" s="1"/>
  <c r="A375" i="4"/>
  <c r="C375" i="4" s="1"/>
  <c r="A376" i="4"/>
  <c r="A377" i="4"/>
  <c r="A378" i="4"/>
  <c r="A379" i="4"/>
  <c r="A380" i="4"/>
  <c r="A382" i="4"/>
  <c r="A383" i="4"/>
  <c r="A384" i="4"/>
  <c r="F384" i="4" s="1"/>
  <c r="A385" i="4"/>
  <c r="F385" i="4" s="1"/>
  <c r="A386" i="4"/>
  <c r="A387" i="4"/>
  <c r="B387" i="4" s="1"/>
  <c r="A388" i="4"/>
  <c r="A389" i="4"/>
  <c r="E389" i="4" s="1"/>
  <c r="A390" i="4"/>
  <c r="A391" i="4"/>
  <c r="E391" i="4" s="1"/>
  <c r="A393" i="4"/>
  <c r="A394" i="4"/>
  <c r="A395" i="4"/>
  <c r="C395" i="4" s="1"/>
  <c r="A396" i="4"/>
  <c r="A397" i="4"/>
  <c r="C397" i="4" s="1"/>
  <c r="A398" i="4"/>
  <c r="B398" i="4" s="1"/>
  <c r="A399" i="4"/>
  <c r="A400" i="4"/>
  <c r="A401" i="4"/>
  <c r="A402" i="4"/>
  <c r="A404" i="4"/>
  <c r="A405" i="4"/>
  <c r="A406" i="4"/>
  <c r="A407" i="4"/>
  <c r="D407" i="4" s="1"/>
  <c r="A408" i="4"/>
  <c r="A409" i="4"/>
  <c r="A410" i="4"/>
  <c r="B410" i="4" s="1"/>
  <c r="A411" i="4"/>
  <c r="B411" i="4" s="1"/>
  <c r="A412" i="4"/>
  <c r="A413" i="4"/>
  <c r="A415" i="4"/>
  <c r="A416" i="4"/>
  <c r="C416" i="4" s="1"/>
  <c r="A417" i="4"/>
  <c r="I417" i="4" s="1"/>
  <c r="A418" i="4"/>
  <c r="A419" i="4"/>
  <c r="A420" i="4"/>
  <c r="A421" i="4"/>
  <c r="A422" i="4"/>
  <c r="A423" i="4"/>
  <c r="A424" i="4"/>
  <c r="C424" i="4" s="1"/>
  <c r="A426" i="4"/>
  <c r="C426" i="4" s="1"/>
  <c r="A427" i="4"/>
  <c r="A428" i="4"/>
  <c r="C428" i="4" s="1"/>
  <c r="A429" i="4"/>
  <c r="C429" i="4" s="1"/>
  <c r="A430" i="4"/>
  <c r="A431" i="4"/>
  <c r="A432" i="4"/>
  <c r="A433" i="4"/>
  <c r="B433" i="4" s="1"/>
  <c r="A434" i="4"/>
  <c r="A435" i="4"/>
  <c r="A437" i="4"/>
  <c r="A438" i="4"/>
  <c r="A439" i="4"/>
  <c r="A440" i="4"/>
  <c r="D440" i="4" s="1"/>
  <c r="A441" i="4"/>
  <c r="B441" i="4" s="1"/>
  <c r="A442" i="4"/>
  <c r="A443" i="4"/>
  <c r="A444" i="4"/>
  <c r="A445" i="4"/>
  <c r="B445" i="4" s="1"/>
  <c r="A446" i="4"/>
  <c r="G446" i="4" s="1"/>
  <c r="A449" i="4"/>
  <c r="A450" i="4"/>
  <c r="A451" i="4"/>
  <c r="A452" i="4"/>
  <c r="E452" i="4" s="1"/>
  <c r="A453" i="4"/>
  <c r="A454" i="4"/>
  <c r="C454" i="4" s="1"/>
  <c r="A455" i="4"/>
  <c r="A456" i="4"/>
  <c r="A457" i="4"/>
  <c r="A458" i="4"/>
  <c r="A460" i="4"/>
  <c r="F460" i="4" s="1"/>
  <c r="A461" i="4"/>
  <c r="A462" i="4"/>
  <c r="E462" i="4" s="1"/>
  <c r="A463" i="4"/>
  <c r="A464" i="4"/>
  <c r="A465" i="4"/>
  <c r="A466" i="4"/>
  <c r="A467" i="4"/>
  <c r="A468" i="4"/>
  <c r="B468" i="4" s="1"/>
  <c r="A469" i="4"/>
  <c r="C469" i="4" s="1"/>
  <c r="A471" i="4"/>
  <c r="A472" i="4"/>
  <c r="A473" i="4"/>
  <c r="C473" i="4" s="1"/>
  <c r="A474" i="4"/>
  <c r="A475" i="4"/>
  <c r="A476" i="4"/>
  <c r="A477" i="4"/>
  <c r="B477" i="4" s="1"/>
  <c r="A478" i="4"/>
  <c r="A479" i="4"/>
  <c r="B479" i="4" s="1"/>
  <c r="A480" i="4"/>
  <c r="C480" i="4" s="1"/>
  <c r="A482" i="4"/>
  <c r="A483" i="4"/>
  <c r="A484" i="4"/>
  <c r="E484" i="4" s="1"/>
  <c r="A485" i="4"/>
  <c r="E485" i="4" s="1"/>
  <c r="A486" i="4"/>
  <c r="A487" i="4"/>
  <c r="C487" i="4" s="1"/>
  <c r="A488" i="4"/>
  <c r="F488" i="4" s="1"/>
  <c r="A489" i="4"/>
  <c r="F489" i="4" s="1"/>
  <c r="A490" i="4"/>
  <c r="F490" i="4" s="1"/>
  <c r="A491" i="4"/>
  <c r="F491" i="4" s="1"/>
  <c r="A493" i="4"/>
  <c r="F493" i="4" s="1"/>
  <c r="A494" i="4"/>
  <c r="B494" i="4" s="1"/>
  <c r="A495" i="4"/>
  <c r="A496" i="4"/>
  <c r="A497" i="4"/>
  <c r="B497" i="4" s="1"/>
  <c r="A498" i="4"/>
  <c r="D498" i="4" s="1"/>
  <c r="A499" i="4"/>
  <c r="A500" i="4"/>
  <c r="D500" i="4" s="1"/>
  <c r="A501" i="4"/>
  <c r="B501" i="4" s="1"/>
  <c r="A502" i="4"/>
  <c r="A504" i="4"/>
  <c r="B504" i="4" s="1"/>
  <c r="A505" i="4"/>
  <c r="B505" i="4" s="1"/>
  <c r="A506" i="4"/>
  <c r="A507" i="4"/>
  <c r="A508" i="4"/>
  <c r="A509" i="4"/>
  <c r="A510" i="4"/>
  <c r="A511" i="4"/>
  <c r="A512" i="4"/>
  <c r="A513" i="4"/>
  <c r="A515" i="4"/>
  <c r="A516" i="4"/>
  <c r="E516" i="4" s="1"/>
  <c r="A517" i="4"/>
  <c r="E517" i="4" s="1"/>
  <c r="A518" i="4"/>
  <c r="A519" i="4"/>
  <c r="A520" i="4"/>
  <c r="A521" i="4"/>
  <c r="A522" i="4"/>
  <c r="A523" i="4"/>
  <c r="A524" i="4"/>
  <c r="A526" i="4"/>
  <c r="A527" i="4"/>
  <c r="C527" i="4" s="1"/>
  <c r="A528" i="4"/>
  <c r="C528" i="4" s="1"/>
  <c r="A529" i="4"/>
  <c r="A530" i="4"/>
  <c r="B530" i="4" s="1"/>
  <c r="A531" i="4"/>
  <c r="B531" i="4" s="1"/>
  <c r="A532" i="4"/>
  <c r="B532" i="4" s="1"/>
  <c r="A533" i="4"/>
  <c r="A534" i="4"/>
  <c r="G534" i="4" s="1"/>
  <c r="A535" i="4"/>
  <c r="A537" i="4"/>
  <c r="A538" i="4"/>
  <c r="A539" i="4"/>
  <c r="A540" i="4"/>
  <c r="A541" i="4"/>
  <c r="A542" i="4"/>
  <c r="A543" i="4"/>
  <c r="A544" i="4"/>
  <c r="A545" i="4"/>
  <c r="F545" i="4" s="1"/>
  <c r="A546" i="4"/>
  <c r="A548" i="4"/>
  <c r="A549" i="4"/>
  <c r="B549" i="4" s="1"/>
  <c r="A550" i="4"/>
  <c r="D550" i="4" s="1"/>
  <c r="A551" i="4"/>
  <c r="D551" i="4" s="1"/>
  <c r="A552" i="4"/>
  <c r="B552" i="4" s="1"/>
  <c r="A553" i="4"/>
  <c r="B553" i="4" s="1"/>
  <c r="A554" i="4"/>
  <c r="A555" i="4"/>
  <c r="A556" i="4"/>
  <c r="B556" i="4" s="1"/>
  <c r="A557" i="4"/>
  <c r="A560" i="4"/>
  <c r="A561" i="4"/>
  <c r="E561" i="4" s="1"/>
  <c r="A562" i="4"/>
  <c r="E562" i="4" s="1"/>
  <c r="A563" i="4"/>
  <c r="A564" i="4"/>
  <c r="A565" i="4"/>
  <c r="B565" i="4" s="1"/>
  <c r="A566" i="4"/>
  <c r="A567" i="4"/>
  <c r="A568" i="4"/>
  <c r="A569" i="4"/>
  <c r="A571" i="4"/>
  <c r="A572" i="4"/>
  <c r="A573" i="4"/>
  <c r="B573" i="4" s="1"/>
  <c r="A574" i="4"/>
  <c r="A575" i="4"/>
  <c r="B575" i="4" s="1"/>
  <c r="A576" i="4"/>
  <c r="A577" i="4"/>
  <c r="A578" i="4"/>
  <c r="A579" i="4"/>
  <c r="A580" i="4"/>
  <c r="A582" i="4"/>
  <c r="A583" i="4"/>
  <c r="A584" i="4"/>
  <c r="F584" i="4" s="1"/>
  <c r="A585" i="4"/>
  <c r="B585" i="4" s="1"/>
  <c r="A586" i="4"/>
  <c r="I586" i="4" s="1"/>
  <c r="A587" i="4"/>
  <c r="B587" i="4" s="1"/>
  <c r="A588" i="4"/>
  <c r="B588" i="4" s="1"/>
  <c r="A589" i="4"/>
  <c r="A590" i="4"/>
  <c r="A591" i="4"/>
  <c r="A593" i="4"/>
  <c r="A594" i="4"/>
  <c r="A595" i="4"/>
  <c r="C595" i="4" s="1"/>
  <c r="A596" i="4"/>
  <c r="A597" i="4"/>
  <c r="E597" i="4" s="1"/>
  <c r="A598" i="4"/>
  <c r="E598" i="4" s="1"/>
  <c r="A599" i="4"/>
  <c r="C599" i="4" s="1"/>
  <c r="A600" i="4"/>
  <c r="C600" i="4" s="1"/>
  <c r="A601" i="4"/>
  <c r="A602" i="4"/>
  <c r="A604" i="4"/>
  <c r="A605" i="4"/>
  <c r="A606" i="4"/>
  <c r="B606" i="4" s="1"/>
  <c r="A607" i="4"/>
  <c r="B607" i="4" s="1"/>
  <c r="A608" i="4"/>
  <c r="A609" i="4"/>
  <c r="A610" i="4"/>
  <c r="A611" i="4"/>
  <c r="A612" i="4"/>
  <c r="A613" i="4"/>
  <c r="C613" i="4" s="1"/>
  <c r="A615" i="4"/>
  <c r="C615" i="4" s="1"/>
  <c r="A616" i="4"/>
  <c r="C616" i="4" s="1"/>
  <c r="A617" i="4"/>
  <c r="C617" i="4" s="1"/>
  <c r="A618" i="4"/>
  <c r="A619" i="4"/>
  <c r="A620" i="4"/>
  <c r="A621" i="4"/>
  <c r="A622" i="4"/>
  <c r="A623" i="4"/>
  <c r="D623" i="4" s="1"/>
  <c r="A624" i="4"/>
  <c r="D624" i="4" s="1"/>
  <c r="A626" i="4"/>
  <c r="D626" i="4" s="1"/>
  <c r="A627" i="4"/>
  <c r="A628" i="4"/>
  <c r="A629" i="4"/>
  <c r="B629" i="4" s="1"/>
  <c r="A630" i="4"/>
  <c r="A631" i="4"/>
  <c r="A632" i="4"/>
  <c r="A633" i="4"/>
  <c r="A634" i="4"/>
  <c r="A635" i="4"/>
  <c r="B635" i="4" s="1"/>
  <c r="A637" i="4"/>
  <c r="B637" i="4" s="1"/>
  <c r="A638" i="4"/>
  <c r="B638" i="4" s="1"/>
  <c r="A639" i="4"/>
  <c r="E639" i="4" s="1"/>
  <c r="A640" i="4"/>
  <c r="B640" i="4" s="1"/>
  <c r="A641" i="4"/>
  <c r="B641" i="4" s="1"/>
  <c r="A642" i="4"/>
  <c r="B642" i="4" s="1"/>
  <c r="A643" i="4"/>
  <c r="A644" i="4"/>
  <c r="F644" i="4" s="1"/>
  <c r="A645" i="4"/>
  <c r="A646" i="4"/>
  <c r="B646" i="4" s="1"/>
  <c r="A648" i="4"/>
  <c r="A649" i="4"/>
  <c r="D649" i="4" s="1"/>
  <c r="A650" i="4"/>
  <c r="C650" i="4" s="1"/>
  <c r="A651" i="4"/>
  <c r="C651" i="4" s="1"/>
  <c r="A652" i="4"/>
  <c r="C652" i="4" s="1"/>
  <c r="A653" i="4"/>
  <c r="A654" i="4"/>
  <c r="A655" i="4"/>
  <c r="A656" i="4"/>
  <c r="A657" i="4"/>
  <c r="A659" i="4"/>
  <c r="A660" i="4"/>
  <c r="B660" i="4" s="1"/>
  <c r="A661" i="4"/>
  <c r="A662" i="4"/>
  <c r="A663" i="4"/>
  <c r="A664" i="4"/>
  <c r="D664" i="4" s="1"/>
  <c r="A665" i="4"/>
  <c r="A666" i="4"/>
  <c r="A667" i="4"/>
  <c r="A668" i="4"/>
  <c r="C668" i="4" s="1"/>
  <c r="A671" i="4"/>
  <c r="C671" i="4" s="1"/>
  <c r="A672" i="4"/>
  <c r="A673" i="4"/>
  <c r="A674" i="4"/>
  <c r="E674" i="4" s="1"/>
  <c r="A675" i="4"/>
  <c r="A676" i="4"/>
  <c r="E676" i="4" s="1"/>
  <c r="A677" i="4"/>
  <c r="A678" i="4"/>
  <c r="A679" i="4"/>
  <c r="A680" i="4"/>
  <c r="A682" i="4"/>
  <c r="A683" i="4"/>
  <c r="A684" i="4"/>
  <c r="A685" i="4"/>
  <c r="F685" i="4" s="1"/>
  <c r="A686" i="4"/>
  <c r="A687" i="4"/>
  <c r="A688" i="4"/>
  <c r="A689" i="4"/>
  <c r="A690" i="4"/>
  <c r="A691" i="4"/>
  <c r="D691" i="4" s="1"/>
  <c r="A693" i="4"/>
  <c r="E693" i="4" s="1"/>
  <c r="A694" i="4"/>
  <c r="A695" i="4"/>
  <c r="B695" i="4" s="1"/>
  <c r="A696" i="4"/>
  <c r="A697" i="4"/>
  <c r="A698" i="4"/>
  <c r="A699" i="4"/>
  <c r="C699" i="4" s="1"/>
  <c r="A700" i="4"/>
  <c r="A701" i="4"/>
  <c r="A702" i="4"/>
  <c r="G702" i="4" s="1"/>
  <c r="A704" i="4"/>
  <c r="G704" i="4" s="1"/>
  <c r="A705" i="4"/>
  <c r="A706" i="4"/>
  <c r="A707" i="4"/>
  <c r="C707" i="4" s="1"/>
  <c r="A708" i="4"/>
  <c r="A709" i="4"/>
  <c r="H709" i="4" s="1"/>
  <c r="A710" i="4"/>
  <c r="G710" i="4" s="1"/>
  <c r="A711" i="4"/>
  <c r="G711" i="4" s="1"/>
  <c r="A712" i="4"/>
  <c r="A713" i="4"/>
  <c r="A715" i="4"/>
  <c r="A716" i="4"/>
  <c r="A717" i="4"/>
  <c r="A718" i="4"/>
  <c r="A719" i="4"/>
  <c r="A720" i="4"/>
  <c r="D720" i="4" s="1"/>
  <c r="A721" i="4"/>
  <c r="A722" i="4"/>
  <c r="A723" i="4"/>
  <c r="A724" i="4"/>
  <c r="B724" i="4" s="1"/>
  <c r="A726" i="4"/>
  <c r="B726" i="4" s="1"/>
  <c r="A727" i="4"/>
  <c r="A728" i="4"/>
  <c r="E728" i="4" s="1"/>
  <c r="A729" i="4"/>
  <c r="B729" i="4" s="1"/>
  <c r="A730" i="4"/>
  <c r="E730" i="4" s="1"/>
  <c r="A731" i="4"/>
  <c r="C731" i="4" s="1"/>
  <c r="A732" i="4"/>
  <c r="A733" i="4"/>
  <c r="A734" i="4"/>
  <c r="A735" i="4"/>
  <c r="A737" i="4"/>
  <c r="A738" i="4"/>
  <c r="F738" i="4" s="1"/>
  <c r="A739" i="4"/>
  <c r="A740" i="4"/>
  <c r="A741" i="4"/>
  <c r="A742" i="4"/>
  <c r="A743" i="4"/>
  <c r="A744" i="4"/>
  <c r="A745" i="4"/>
  <c r="A746" i="4"/>
  <c r="B746" i="4" s="1"/>
  <c r="A748" i="4"/>
  <c r="B748" i="4" s="1"/>
  <c r="A749" i="4"/>
  <c r="B749" i="4" s="1"/>
  <c r="A750" i="4"/>
  <c r="A751" i="4"/>
  <c r="A752" i="4"/>
  <c r="A753" i="4"/>
  <c r="A754" i="4"/>
  <c r="A755" i="4"/>
  <c r="A756" i="4"/>
  <c r="C756" i="4" s="1"/>
  <c r="A757" i="4"/>
  <c r="A759" i="4"/>
  <c r="F759" i="4" s="1"/>
  <c r="A760" i="4"/>
  <c r="A761" i="4"/>
  <c r="B761" i="4" s="1"/>
  <c r="A762" i="4"/>
  <c r="A763" i="4"/>
  <c r="A764" i="4"/>
  <c r="A765" i="4"/>
  <c r="D765" i="4" s="1"/>
  <c r="A766" i="4"/>
  <c r="A767" i="4"/>
  <c r="A768" i="4"/>
  <c r="A770" i="4"/>
  <c r="A771" i="4"/>
  <c r="A772" i="4"/>
  <c r="A773" i="4"/>
  <c r="A774" i="4"/>
  <c r="C774" i="4" s="1"/>
  <c r="A775" i="4"/>
  <c r="C775" i="4" s="1"/>
  <c r="A776" i="4"/>
  <c r="A777" i="4"/>
  <c r="B777" i="4" s="1"/>
  <c r="A778" i="4"/>
  <c r="B778" i="4" s="1"/>
  <c r="A779" i="4"/>
  <c r="A782" i="4"/>
  <c r="B782" i="4" s="1"/>
  <c r="A783" i="4"/>
  <c r="D783" i="4" s="1"/>
  <c r="A784" i="4"/>
  <c r="A785" i="4"/>
  <c r="C785" i="4" s="1"/>
  <c r="A786" i="4"/>
  <c r="C786" i="4" s="1"/>
  <c r="A787" i="4"/>
  <c r="A788" i="4"/>
  <c r="B788" i="4" s="1"/>
  <c r="A789" i="4"/>
  <c r="C789" i="4" s="1"/>
  <c r="A790" i="4"/>
  <c r="A791" i="4"/>
  <c r="F791" i="4" s="1"/>
  <c r="A793" i="4"/>
  <c r="A794" i="4"/>
  <c r="A795" i="4"/>
  <c r="A796" i="4"/>
  <c r="A797" i="4"/>
  <c r="A798" i="4"/>
  <c r="A799" i="4"/>
  <c r="A800" i="4"/>
  <c r="A801" i="4"/>
  <c r="B801" i="4" s="1"/>
  <c r="A802" i="4"/>
  <c r="B802" i="4" s="1"/>
  <c r="A804" i="4"/>
  <c r="A805" i="4"/>
  <c r="A806" i="4"/>
  <c r="A807" i="4"/>
  <c r="A808" i="4"/>
  <c r="A809" i="4"/>
  <c r="C809" i="4" s="1"/>
  <c r="A810" i="4"/>
  <c r="C810" i="4" s="1"/>
  <c r="A811" i="4"/>
  <c r="C811" i="4" s="1"/>
  <c r="A812" i="4"/>
  <c r="C812" i="4" s="1"/>
  <c r="A813" i="4"/>
  <c r="A815" i="4"/>
  <c r="A816" i="4"/>
  <c r="A817" i="4"/>
  <c r="D817" i="4" s="1"/>
  <c r="A818" i="4"/>
  <c r="A819" i="4"/>
  <c r="E819" i="4" s="1"/>
  <c r="A820" i="4"/>
  <c r="E820" i="4" s="1"/>
  <c r="A821" i="4"/>
  <c r="B821" i="4" s="1"/>
  <c r="A822" i="4"/>
  <c r="A823" i="4"/>
  <c r="A824" i="4"/>
  <c r="A826" i="4"/>
  <c r="C826" i="4" s="1"/>
  <c r="A827" i="4"/>
  <c r="A828" i="4"/>
  <c r="G828" i="4" s="1"/>
  <c r="A829" i="4"/>
  <c r="A830" i="4"/>
  <c r="A831" i="4"/>
  <c r="B831" i="4" s="1"/>
  <c r="A832" i="4"/>
  <c r="A833" i="4"/>
  <c r="A834" i="4"/>
  <c r="B834" i="4" s="1"/>
  <c r="A835" i="4"/>
  <c r="A837" i="4"/>
  <c r="B837" i="4" s="1"/>
  <c r="A838" i="4"/>
  <c r="A839" i="4"/>
  <c r="A840" i="4"/>
  <c r="A841" i="4"/>
  <c r="C841" i="4" s="1"/>
  <c r="A842" i="4"/>
  <c r="C842" i="4" s="1"/>
  <c r="A843" i="4"/>
  <c r="I843" i="4" s="1"/>
  <c r="A844" i="4"/>
  <c r="A845" i="4"/>
  <c r="C845" i="4" s="1"/>
  <c r="A846" i="4"/>
  <c r="A848" i="4"/>
  <c r="C848" i="4" s="1"/>
  <c r="A849" i="4"/>
  <c r="A850" i="4"/>
  <c r="A851" i="4"/>
  <c r="A852" i="4"/>
  <c r="A853" i="4"/>
  <c r="A854" i="4"/>
  <c r="A855" i="4"/>
  <c r="A856" i="4"/>
  <c r="A857" i="4"/>
  <c r="A859" i="4"/>
  <c r="A860" i="4"/>
  <c r="E860" i="4" s="1"/>
  <c r="A861" i="4"/>
  <c r="C861" i="4" s="1"/>
  <c r="A862" i="4"/>
  <c r="E862" i="4" s="1"/>
  <c r="A863" i="4"/>
  <c r="A864" i="4"/>
  <c r="A865" i="4"/>
  <c r="F865" i="4" s="1"/>
  <c r="A866" i="4"/>
  <c r="A867" i="4"/>
  <c r="A868" i="4"/>
  <c r="B868" i="4" s="1"/>
  <c r="A870" i="4"/>
  <c r="B870" i="4" s="1"/>
  <c r="A871" i="4"/>
  <c r="B871" i="4" s="1"/>
  <c r="A872" i="4"/>
  <c r="A873" i="4"/>
  <c r="A874" i="4"/>
  <c r="A875" i="4"/>
  <c r="A876" i="4"/>
  <c r="A877" i="4"/>
  <c r="G877" i="4" s="1"/>
  <c r="A878" i="4"/>
  <c r="A879" i="4"/>
  <c r="A881" i="4"/>
  <c r="H881" i="4" s="1"/>
  <c r="A882" i="4"/>
  <c r="H882" i="4" s="1"/>
  <c r="A883" i="4"/>
  <c r="A884" i="4"/>
  <c r="A885" i="4"/>
  <c r="A886" i="4"/>
  <c r="C886" i="4" s="1"/>
  <c r="A887" i="4"/>
  <c r="E887" i="4" s="1"/>
  <c r="A888" i="4"/>
  <c r="A889" i="4"/>
  <c r="C889" i="4" s="1"/>
  <c r="A890" i="4"/>
  <c r="B890" i="4" s="1"/>
  <c r="A893" i="4"/>
  <c r="D893" i="4" s="1"/>
  <c r="A894" i="4"/>
  <c r="A895" i="4"/>
  <c r="E895" i="4" s="1"/>
  <c r="A896" i="4"/>
  <c r="E896" i="4" s="1"/>
  <c r="A897" i="4"/>
  <c r="A898" i="4"/>
  <c r="C898" i="4" s="1"/>
  <c r="A899" i="4"/>
  <c r="E899" i="4" s="1"/>
  <c r="A900" i="4"/>
  <c r="A901" i="4"/>
  <c r="E901" i="4" s="1"/>
  <c r="A902" i="4"/>
  <c r="A904" i="4"/>
  <c r="A905" i="4"/>
  <c r="C905" i="4" s="1"/>
  <c r="A906" i="4"/>
  <c r="A907" i="4"/>
  <c r="A908" i="4"/>
  <c r="D908" i="4" s="1"/>
  <c r="A909" i="4"/>
  <c r="D909" i="4" s="1"/>
  <c r="A910" i="4"/>
  <c r="A911" i="4"/>
  <c r="A912" i="4"/>
  <c r="A913" i="4"/>
  <c r="A915" i="4"/>
  <c r="A916" i="4"/>
  <c r="F916" i="4" s="1"/>
  <c r="A917" i="4"/>
  <c r="C917" i="4" s="1"/>
  <c r="A918" i="4"/>
  <c r="A919" i="4"/>
  <c r="A920" i="4"/>
  <c r="B920" i="4" s="1"/>
  <c r="A921" i="4"/>
  <c r="A922" i="4"/>
  <c r="B922" i="4" s="1"/>
  <c r="A923" i="4"/>
  <c r="A924" i="4"/>
  <c r="B924" i="4" s="1"/>
  <c r="A926" i="4"/>
  <c r="B926" i="4" s="1"/>
  <c r="A927" i="4"/>
  <c r="A928" i="4"/>
  <c r="A929" i="4"/>
  <c r="A930" i="4"/>
  <c r="A931" i="4"/>
  <c r="A932" i="4"/>
  <c r="D932" i="4" s="1"/>
  <c r="A933" i="4"/>
  <c r="D933" i="4" s="1"/>
  <c r="A934" i="4"/>
  <c r="C934" i="4" s="1"/>
  <c r="A935" i="4"/>
  <c r="A937" i="4"/>
  <c r="A938" i="4"/>
  <c r="A939" i="4"/>
  <c r="A940" i="4"/>
  <c r="A941" i="4"/>
  <c r="A942" i="4"/>
  <c r="B942" i="4" s="1"/>
  <c r="A943" i="4"/>
  <c r="B943" i="4" s="1"/>
  <c r="A944" i="4"/>
  <c r="A945" i="4"/>
  <c r="A946" i="4"/>
  <c r="B946" i="4" s="1"/>
  <c r="A948" i="4"/>
  <c r="A949" i="4"/>
  <c r="B949" i="4" s="1"/>
  <c r="A950" i="4"/>
  <c r="A951" i="4"/>
  <c r="A952" i="4"/>
  <c r="E952" i="4" s="1"/>
  <c r="A953" i="4"/>
  <c r="C953" i="4" s="1"/>
  <c r="A954" i="4"/>
  <c r="C954" i="4" s="1"/>
  <c r="A955" i="4"/>
  <c r="C955" i="4" s="1"/>
  <c r="A956" i="4"/>
  <c r="A957" i="4"/>
  <c r="A959" i="4"/>
  <c r="A960" i="4"/>
  <c r="A961" i="4"/>
  <c r="A962" i="4"/>
  <c r="A963" i="4"/>
  <c r="B963" i="4" s="1"/>
  <c r="A964" i="4"/>
  <c r="A965" i="4"/>
  <c r="A966" i="4"/>
  <c r="A967" i="4"/>
  <c r="D967" i="4" s="1"/>
  <c r="A968" i="4"/>
  <c r="A970" i="4"/>
  <c r="A971" i="4"/>
  <c r="A972" i="4"/>
  <c r="F972" i="4" s="1"/>
  <c r="A973" i="4"/>
  <c r="A974" i="4"/>
  <c r="B974" i="4" s="1"/>
  <c r="A975" i="4"/>
  <c r="D975" i="4" s="1"/>
  <c r="A976" i="4"/>
  <c r="B976" i="4" s="1"/>
  <c r="A977" i="4"/>
  <c r="A978" i="4"/>
  <c r="C978" i="4" s="1"/>
  <c r="A979" i="4"/>
  <c r="D979" i="4" s="1"/>
  <c r="A981" i="4"/>
  <c r="A982" i="4"/>
  <c r="C982" i="4" s="1"/>
  <c r="A983" i="4"/>
  <c r="B983" i="4" s="1"/>
  <c r="A984" i="4"/>
  <c r="B984" i="4" s="1"/>
  <c r="A985" i="4"/>
  <c r="A986" i="4"/>
  <c r="A987" i="4"/>
  <c r="A988" i="4"/>
  <c r="A989" i="4"/>
  <c r="A990" i="4"/>
  <c r="A992" i="4"/>
  <c r="A993" i="4"/>
  <c r="A994" i="4"/>
  <c r="A995" i="4"/>
  <c r="B995" i="4" s="1"/>
  <c r="A996" i="4"/>
  <c r="B996" i="4" s="1"/>
  <c r="A997" i="4"/>
  <c r="B997" i="4" s="1"/>
  <c r="A998" i="4"/>
  <c r="C998" i="4" s="1"/>
  <c r="A999" i="4"/>
  <c r="A1000" i="4"/>
  <c r="D1000" i="4" s="1"/>
  <c r="A1001" i="4"/>
  <c r="A1004" i="4"/>
  <c r="A1005" i="4"/>
  <c r="D1005" i="4" s="1"/>
  <c r="A1006" i="4"/>
  <c r="A1007" i="4"/>
  <c r="A1008" i="4"/>
  <c r="I1008" i="4" s="1"/>
  <c r="A1009" i="4"/>
  <c r="D1009" i="4" s="1"/>
  <c r="A1010" i="4"/>
  <c r="A1011" i="4"/>
  <c r="A1012" i="4"/>
  <c r="A1013" i="4"/>
  <c r="A1015" i="4"/>
  <c r="A1016" i="4"/>
  <c r="F1016" i="4" s="1"/>
  <c r="A1017" i="4"/>
  <c r="A1018" i="4"/>
  <c r="A1019" i="4"/>
  <c r="A1020" i="4"/>
  <c r="D1020" i="4" s="1"/>
  <c r="A1021" i="4"/>
  <c r="D1021" i="4" s="1"/>
  <c r="A1022" i="4"/>
  <c r="C1022" i="4" s="1"/>
  <c r="A1023" i="4"/>
  <c r="A1024" i="4"/>
  <c r="A1026" i="4"/>
  <c r="A1027" i="4"/>
  <c r="A1028" i="4"/>
  <c r="E1028" i="4" s="1"/>
  <c r="A1029" i="4"/>
  <c r="A1030" i="4"/>
  <c r="B1030" i="4" s="1"/>
  <c r="A1031" i="4"/>
  <c r="A1032" i="4"/>
  <c r="G1032" i="4" s="1"/>
  <c r="A1033" i="4"/>
  <c r="A1034" i="4"/>
  <c r="A1035" i="4"/>
  <c r="B1035" i="4" s="1"/>
  <c r="A1037" i="4"/>
  <c r="B1037" i="4" s="1"/>
  <c r="A1038" i="4"/>
  <c r="A1039" i="4"/>
  <c r="D1039" i="4" s="1"/>
  <c r="A1040" i="4"/>
  <c r="C1040" i="4" s="1"/>
  <c r="A1041" i="4"/>
  <c r="A1042" i="4"/>
  <c r="A1043" i="4"/>
  <c r="A1044" i="4"/>
  <c r="A1045" i="4"/>
  <c r="A1046" i="4"/>
  <c r="A1048" i="4"/>
  <c r="A1049" i="4"/>
  <c r="B1049" i="4" s="1"/>
  <c r="A1050" i="4"/>
  <c r="A1051" i="4"/>
  <c r="B1051" i="4" s="1"/>
  <c r="A1052" i="4"/>
  <c r="A1053" i="4"/>
  <c r="A1054" i="4"/>
  <c r="G1054" i="4" s="1"/>
  <c r="A1055" i="4"/>
  <c r="A1056" i="4"/>
  <c r="C1056" i="4" s="1"/>
  <c r="A1057" i="4"/>
  <c r="A1059" i="4"/>
  <c r="A1060" i="4"/>
  <c r="A1061" i="4"/>
  <c r="A1062" i="4"/>
  <c r="A1063" i="4"/>
  <c r="F1063" i="4" s="1"/>
  <c r="A1064" i="4"/>
  <c r="A1065" i="4"/>
  <c r="A1066" i="4"/>
  <c r="D1066" i="4" s="1"/>
  <c r="A1067" i="4"/>
  <c r="E1067" i="4" s="1"/>
  <c r="A1068" i="4"/>
  <c r="D1068" i="4" s="1"/>
  <c r="A1070" i="4"/>
  <c r="A1071" i="4"/>
  <c r="A1072" i="4"/>
  <c r="A1073" i="4"/>
  <c r="A1074" i="4"/>
  <c r="A1075" i="4"/>
  <c r="A1076" i="4"/>
  <c r="E1076" i="4" s="1"/>
  <c r="A1077" i="4"/>
  <c r="E1077" i="4" s="1"/>
  <c r="A1078" i="4"/>
  <c r="C1078" i="4" s="1"/>
  <c r="A1079" i="4"/>
  <c r="B1079" i="4" s="1"/>
  <c r="A1081" i="4"/>
  <c r="B1081" i="4" s="1"/>
  <c r="A1082" i="4"/>
  <c r="A1083" i="4"/>
  <c r="B1083" i="4" s="1"/>
  <c r="A1084" i="4"/>
  <c r="B1084" i="4" s="1"/>
  <c r="A1085" i="4"/>
  <c r="B1085" i="4" s="1"/>
  <c r="A1086" i="4"/>
  <c r="B1086" i="4" s="1"/>
  <c r="A1087" i="4"/>
  <c r="A1088" i="4"/>
  <c r="A1089" i="4"/>
  <c r="A1090" i="4"/>
  <c r="C1090" i="4" s="1"/>
  <c r="A1092" i="4"/>
  <c r="A1093" i="4"/>
  <c r="A1094" i="4"/>
  <c r="A1095" i="4"/>
  <c r="C1095" i="4" s="1"/>
  <c r="A1096" i="4"/>
  <c r="A1097" i="4"/>
  <c r="D1097" i="4" s="1"/>
  <c r="A1098" i="4"/>
  <c r="A1099" i="4"/>
  <c r="A1100" i="4"/>
  <c r="D1100" i="4" s="1"/>
  <c r="A1101" i="4"/>
  <c r="B1101" i="4" s="1"/>
  <c r="A1103" i="4"/>
  <c r="B1103" i="4" s="1"/>
  <c r="A1104" i="4"/>
  <c r="B1104" i="4" s="1"/>
  <c r="A1105" i="4"/>
  <c r="B1105" i="4" s="1"/>
  <c r="A1106" i="4"/>
  <c r="A1107" i="4"/>
  <c r="C1107" i="4" s="1"/>
  <c r="A1108" i="4"/>
  <c r="A1109" i="4"/>
  <c r="D1109" i="4" s="1"/>
  <c r="A1110" i="4"/>
  <c r="E1110" i="4" s="1"/>
  <c r="A1111" i="4"/>
  <c r="A1112" i="4"/>
  <c r="K1112" i="4" s="1"/>
  <c r="A1116" i="4"/>
  <c r="E1116" i="4" s="1"/>
  <c r="A1117" i="4"/>
  <c r="A1118" i="4"/>
  <c r="A1119" i="4"/>
  <c r="A1120" i="4"/>
  <c r="A1121" i="4"/>
  <c r="D1121" i="4" s="1"/>
  <c r="A1122" i="4"/>
  <c r="A1123" i="4"/>
  <c r="A1124" i="4"/>
  <c r="A1125" i="4"/>
  <c r="G1125" i="4" s="1"/>
  <c r="A1127" i="4"/>
  <c r="A1128" i="4"/>
  <c r="C1128" i="4" s="1"/>
  <c r="A1129" i="4"/>
  <c r="C1129" i="4" s="1"/>
  <c r="A1130" i="4"/>
  <c r="A1131" i="4"/>
  <c r="A1132" i="4"/>
  <c r="F1132" i="4" s="1"/>
  <c r="A1133" i="4"/>
  <c r="A1134" i="4"/>
  <c r="B1134" i="4" s="1"/>
  <c r="A1135" i="4"/>
  <c r="A1136" i="4"/>
  <c r="B1136" i="4" s="1"/>
  <c r="A1138" i="4"/>
  <c r="B1138" i="4" s="1"/>
  <c r="A1139" i="4"/>
  <c r="B1139" i="4" s="1"/>
  <c r="A1140" i="4"/>
  <c r="B1140" i="4" s="1"/>
  <c r="A1141" i="4"/>
  <c r="F1141" i="4" s="1"/>
  <c r="A1142" i="4"/>
  <c r="F1142" i="4" s="1"/>
  <c r="A1143" i="4"/>
  <c r="A1144" i="4"/>
  <c r="A1145" i="4"/>
  <c r="D1145" i="4" s="1"/>
  <c r="A1146" i="4"/>
  <c r="D1146" i="4" s="1"/>
  <c r="A1147" i="4"/>
  <c r="D1147" i="4" s="1"/>
  <c r="A1149" i="4"/>
  <c r="C1149" i="4" s="1"/>
  <c r="A1150" i="4"/>
  <c r="C1150" i="4" s="1"/>
  <c r="A1151" i="4"/>
  <c r="C1151" i="4" s="1"/>
  <c r="A1152" i="4"/>
  <c r="D1152" i="4" s="1"/>
  <c r="A1153" i="4"/>
  <c r="A1154" i="4"/>
  <c r="A1155" i="4"/>
  <c r="A1156" i="4"/>
  <c r="I1156" i="4" s="1"/>
  <c r="A1157" i="4"/>
  <c r="A1158" i="4"/>
  <c r="A1160" i="4"/>
  <c r="A1161" i="4"/>
  <c r="A1162" i="4"/>
  <c r="A1163" i="4"/>
  <c r="A1164" i="4"/>
  <c r="A1165" i="4"/>
  <c r="A1166" i="4"/>
  <c r="C1166" i="4" s="1"/>
  <c r="A1167" i="4"/>
  <c r="C1167" i="4" s="1"/>
  <c r="A1168" i="4"/>
  <c r="C1168" i="4" s="1"/>
  <c r="A1169" i="4"/>
  <c r="C1169" i="4" s="1"/>
  <c r="A1171" i="4"/>
  <c r="A1172" i="4"/>
  <c r="B1172" i="4" s="1"/>
  <c r="A1173" i="4"/>
  <c r="A1174" i="4"/>
  <c r="F1174" i="4" s="1"/>
  <c r="A1175" i="4"/>
  <c r="A1176" i="4"/>
  <c r="A1177" i="4"/>
  <c r="A1178" i="4"/>
  <c r="A1179" i="4"/>
  <c r="A1180" i="4"/>
  <c r="A1182" i="4"/>
  <c r="D1182" i="4" s="1"/>
  <c r="A1183" i="4"/>
  <c r="A1184" i="4"/>
  <c r="A1185" i="4"/>
  <c r="A1186" i="4"/>
  <c r="A1187" i="4"/>
  <c r="B1187" i="4" s="1"/>
  <c r="A1188" i="4"/>
  <c r="B1188" i="4" s="1"/>
  <c r="A1189" i="4"/>
  <c r="B1189" i="4" s="1"/>
  <c r="A1190" i="4"/>
  <c r="A1191" i="4"/>
  <c r="A1193" i="4"/>
  <c r="D1193" i="4" s="1"/>
  <c r="A1194" i="4"/>
  <c r="A1195" i="4"/>
  <c r="A1196" i="4"/>
  <c r="A1197" i="4"/>
  <c r="A1198" i="4"/>
  <c r="B1198" i="4" s="1"/>
  <c r="A1199" i="4"/>
  <c r="A1200" i="4"/>
  <c r="E1200" i="4" s="1"/>
  <c r="A1201" i="4"/>
  <c r="C1201" i="4" s="1"/>
  <c r="A1202" i="4"/>
  <c r="E1202" i="4" s="1"/>
  <c r="A1204" i="4"/>
  <c r="C1204" i="4" s="1"/>
  <c r="A1205" i="4"/>
  <c r="C1205" i="4" s="1"/>
  <c r="A1206" i="4"/>
  <c r="A1207" i="4"/>
  <c r="A1208" i="4"/>
  <c r="A1209" i="4"/>
  <c r="A1210" i="4"/>
  <c r="B1210" i="4" s="1"/>
  <c r="A1211" i="4"/>
  <c r="B1211" i="4" s="1"/>
  <c r="A1212" i="4"/>
  <c r="I1212" i="4" s="1"/>
  <c r="A1213" i="4"/>
  <c r="A1215" i="4"/>
  <c r="A1216" i="4"/>
  <c r="A1217" i="4"/>
  <c r="D1217" i="4" s="1"/>
  <c r="A1218" i="4"/>
  <c r="D1218" i="4" s="1"/>
  <c r="A1219" i="4"/>
  <c r="A1220" i="4"/>
  <c r="A1221" i="4"/>
  <c r="A1222" i="4"/>
  <c r="A1223" i="4"/>
  <c r="B1223" i="4" s="1"/>
  <c r="A1224" i="4"/>
  <c r="B1224" i="4" s="1"/>
  <c r="A1227" i="4"/>
  <c r="A1228" i="4"/>
  <c r="A1229" i="4"/>
  <c r="A1230" i="4"/>
  <c r="E1230" i="4" s="1"/>
  <c r="A1231" i="4"/>
  <c r="A1232" i="4"/>
  <c r="A1233" i="4"/>
  <c r="A1234" i="4"/>
  <c r="A1235" i="4"/>
  <c r="D1235" i="4" s="1"/>
  <c r="A1236" i="4"/>
  <c r="A1238" i="4"/>
  <c r="A1239" i="4"/>
  <c r="C1239" i="4" s="1"/>
  <c r="A1240" i="4"/>
  <c r="G1240" i="4" s="1"/>
  <c r="A1241" i="4"/>
  <c r="A1242" i="4"/>
  <c r="B1242" i="4" s="1"/>
  <c r="A1243" i="4"/>
  <c r="B1243" i="4" s="1"/>
  <c r="A1244" i="4"/>
  <c r="E1244" i="4" s="1"/>
  <c r="A1245" i="4"/>
  <c r="A1246" i="4"/>
  <c r="B1246" i="4" s="1"/>
  <c r="A1247" i="4"/>
  <c r="B1247" i="4" s="1"/>
  <c r="A1249" i="4"/>
  <c r="A1250" i="4"/>
  <c r="A1251" i="4"/>
  <c r="B1251" i="4" s="1"/>
  <c r="A1252" i="4"/>
  <c r="A1253" i="4"/>
  <c r="A1254" i="4"/>
  <c r="A1255" i="4"/>
  <c r="A1256" i="4"/>
  <c r="A1257" i="4"/>
  <c r="A1258" i="4"/>
  <c r="A1260" i="4"/>
  <c r="A1261" i="4"/>
  <c r="A1262" i="4"/>
  <c r="A1263" i="4"/>
  <c r="A1264" i="4"/>
  <c r="A1265" i="4"/>
  <c r="A1266" i="4"/>
  <c r="A1267" i="4"/>
  <c r="A1268" i="4"/>
  <c r="D1268" i="4" s="1"/>
  <c r="A1269" i="4"/>
  <c r="A1271" i="4"/>
  <c r="A1272" i="4"/>
  <c r="G1272" i="4" s="1"/>
  <c r="A1273" i="4"/>
  <c r="A1274" i="4"/>
  <c r="A1275" i="4"/>
  <c r="A1276" i="4"/>
  <c r="B1276" i="4" s="1"/>
  <c r="A1277" i="4"/>
  <c r="A1278" i="4"/>
  <c r="A1279" i="4"/>
  <c r="C1279" i="4" s="1"/>
  <c r="A1280" i="4"/>
  <c r="A1282" i="4"/>
  <c r="C1282" i="4" s="1"/>
  <c r="A1283" i="4"/>
  <c r="A1284" i="4"/>
  <c r="A1285" i="4"/>
  <c r="C1285" i="4" s="1"/>
  <c r="A1286" i="4"/>
  <c r="D1286" i="4" s="1"/>
  <c r="A1287" i="4"/>
  <c r="D1287" i="4" s="1"/>
  <c r="A1288" i="4"/>
  <c r="A1289" i="4"/>
  <c r="A1290" i="4"/>
  <c r="F1290" i="4" s="1"/>
  <c r="A1291" i="4"/>
  <c r="A1293" i="4"/>
  <c r="A1294" i="4"/>
  <c r="D1294" i="4" s="1"/>
  <c r="A1295" i="4"/>
  <c r="B1295" i="4" s="1"/>
  <c r="A1296" i="4"/>
  <c r="B1296" i="4" s="1"/>
  <c r="A1297" i="4"/>
  <c r="A1298" i="4"/>
  <c r="A1299" i="4"/>
  <c r="A1300" i="4"/>
  <c r="A1301" i="4"/>
  <c r="A1302" i="4"/>
  <c r="A1304" i="4"/>
  <c r="D1304" i="4" s="1"/>
  <c r="A1305" i="4"/>
  <c r="C1305" i="4" s="1"/>
  <c r="A1306" i="4"/>
  <c r="C1306" i="4" s="1"/>
  <c r="A1307" i="4"/>
  <c r="A1308" i="4"/>
  <c r="A1309" i="4"/>
  <c r="A1310" i="4"/>
  <c r="A1311" i="4"/>
  <c r="A1312" i="4"/>
  <c r="A1313" i="4"/>
  <c r="F1313" i="4" s="1"/>
  <c r="A1315" i="4"/>
  <c r="A1316" i="4"/>
  <c r="A1317" i="4"/>
  <c r="B1317" i="4" s="1"/>
  <c r="A1318" i="4"/>
  <c r="B1318" i="4" s="1"/>
  <c r="A1319" i="4"/>
  <c r="A1320" i="4"/>
  <c r="A1321" i="4"/>
  <c r="C1321" i="4" s="1"/>
  <c r="A1322" i="4"/>
  <c r="E1322" i="4" s="1"/>
  <c r="A1323" i="4"/>
  <c r="A1324" i="4"/>
  <c r="A1326" i="4"/>
  <c r="C1326" i="4" s="1"/>
  <c r="A1327" i="4"/>
  <c r="A1328" i="4"/>
  <c r="I1328" i="4" s="1"/>
  <c r="A1329" i="4"/>
  <c r="A1330" i="4"/>
  <c r="A1331" i="4"/>
  <c r="A1332" i="4"/>
  <c r="A1333" i="4"/>
  <c r="A1334" i="4"/>
  <c r="A1335" i="4"/>
  <c r="G1335" i="4" s="1"/>
  <c r="A1338" i="4"/>
  <c r="A1339" i="4"/>
  <c r="A1340" i="4"/>
  <c r="B1340" i="4" s="1"/>
  <c r="A1341" i="4"/>
  <c r="A1342" i="4"/>
  <c r="A1343" i="4"/>
  <c r="C1343" i="4" s="1"/>
  <c r="A1344" i="4"/>
  <c r="C1344" i="4" s="1"/>
  <c r="A1345" i="4"/>
  <c r="A1346" i="4"/>
  <c r="A1347" i="4"/>
  <c r="A1349" i="4"/>
  <c r="A1350" i="4"/>
  <c r="A1351" i="4"/>
  <c r="B1351" i="4" s="1"/>
  <c r="A2" i="4"/>
  <c r="H1329" i="1"/>
  <c r="H816" i="1"/>
  <c r="H680" i="1"/>
  <c r="H480" i="1"/>
  <c r="H479" i="1"/>
  <c r="H324" i="1"/>
  <c r="H289" i="1"/>
  <c r="H211" i="1"/>
  <c r="H1517" i="1"/>
  <c r="O3" i="2" a="1"/>
  <c r="O3" i="2" s="1"/>
  <c r="O4" i="2" a="1"/>
  <c r="O4" i="2" s="1"/>
  <c r="O5" i="2" a="1"/>
  <c r="O5" i="2" s="1"/>
  <c r="O6" i="2" a="1"/>
  <c r="O6" i="2"/>
  <c r="O7" i="2" a="1"/>
  <c r="O7" i="2"/>
  <c r="O8" i="2" a="1"/>
  <c r="O8" i="2"/>
  <c r="O9" i="2" a="1"/>
  <c r="O9" i="2"/>
  <c r="O10" i="2" a="1"/>
  <c r="O10" i="2"/>
  <c r="O11" i="2" a="1"/>
  <c r="O11" i="2" s="1"/>
  <c r="O12" i="2" a="1"/>
  <c r="O12" i="2" s="1"/>
  <c r="O13" i="2" a="1"/>
  <c r="O13" i="2" s="1"/>
  <c r="O14" i="2" a="1"/>
  <c r="O14" i="2" s="1"/>
  <c r="O15" i="2" a="1"/>
  <c r="O15" i="2"/>
  <c r="O16" i="2" a="1"/>
  <c r="O16" i="2" s="1"/>
  <c r="O17" i="2" a="1"/>
  <c r="O17" i="2" s="1"/>
  <c r="O18" i="2" a="1"/>
  <c r="O18" i="2"/>
  <c r="O19" i="2" a="1"/>
  <c r="O19" i="2"/>
  <c r="O20" i="2" a="1"/>
  <c r="O20" i="2"/>
  <c r="O21" i="2" a="1"/>
  <c r="O21" i="2" s="1"/>
  <c r="O22" i="2" a="1"/>
  <c r="O22" i="2" s="1"/>
  <c r="O23" i="2" a="1"/>
  <c r="O23" i="2" s="1"/>
  <c r="O24" i="2" a="1"/>
  <c r="O24" i="2" s="1"/>
  <c r="O25" i="2" a="1"/>
  <c r="O25" i="2"/>
  <c r="O26" i="2" a="1"/>
  <c r="O26" i="2" s="1"/>
  <c r="O27" i="2" a="1"/>
  <c r="O27" i="2"/>
  <c r="O28" i="2" a="1"/>
  <c r="O28" i="2" s="1"/>
  <c r="O29" i="2" a="1"/>
  <c r="O29" i="2" s="1"/>
  <c r="O30" i="2" a="1"/>
  <c r="O30" i="2"/>
  <c r="O31" i="2" a="1"/>
  <c r="O31" i="2" s="1"/>
  <c r="O32" i="2" a="1"/>
  <c r="O32" i="2" s="1"/>
  <c r="O33" i="2" a="1"/>
  <c r="O33" i="2" s="1"/>
  <c r="O34" i="2" a="1"/>
  <c r="O34" i="2" s="1"/>
  <c r="O35" i="2" a="1"/>
  <c r="O35" i="2" s="1"/>
  <c r="O36" i="2" a="1"/>
  <c r="O36" i="2" s="1"/>
  <c r="O37" i="2" a="1"/>
  <c r="O37" i="2" s="1"/>
  <c r="O38" i="2" a="1"/>
  <c r="O38" i="2" s="1"/>
  <c r="O39" i="2" a="1"/>
  <c r="O39" i="2" s="1"/>
  <c r="O40" i="2" a="1"/>
  <c r="O40" i="2"/>
  <c r="O41" i="2" a="1"/>
  <c r="O41" i="2"/>
  <c r="O42" i="2" a="1"/>
  <c r="O42" i="2" s="1"/>
  <c r="O43" i="2" a="1"/>
  <c r="O43" i="2" s="1"/>
  <c r="O44" i="2" a="1"/>
  <c r="O44" i="2"/>
  <c r="O45" i="2" a="1"/>
  <c r="O45" i="2" s="1"/>
  <c r="O46" i="2" a="1"/>
  <c r="O46" i="2"/>
  <c r="O47" i="2" a="1"/>
  <c r="O47" i="2"/>
  <c r="O48" i="2" a="1"/>
  <c r="O48" i="2" s="1"/>
  <c r="O49" i="2" a="1"/>
  <c r="O49" i="2" s="1"/>
  <c r="O50" i="2" a="1"/>
  <c r="O50" i="2" s="1"/>
  <c r="O51" i="2" a="1"/>
  <c r="O51" i="2"/>
  <c r="O52" i="2" a="1"/>
  <c r="O52" i="2" s="1"/>
  <c r="O53" i="2" a="1"/>
  <c r="O53" i="2" s="1"/>
  <c r="O54" i="2" a="1"/>
  <c r="O54" i="2" s="1"/>
  <c r="O55" i="2" a="1"/>
  <c r="O55" i="2" s="1"/>
  <c r="O56" i="2" a="1"/>
  <c r="O56" i="2"/>
  <c r="O57" i="2" a="1"/>
  <c r="O57" i="2" s="1"/>
  <c r="O58" i="2" a="1"/>
  <c r="O58" i="2"/>
  <c r="O59" i="2" a="1"/>
  <c r="O59" i="2" s="1"/>
  <c r="O60" i="2" a="1"/>
  <c r="O60" i="2" s="1"/>
  <c r="O61" i="2" a="1"/>
  <c r="O61" i="2" s="1"/>
  <c r="O62" i="2" a="1"/>
  <c r="O62" i="2" s="1"/>
  <c r="O63" i="2" a="1"/>
  <c r="O63" i="2" s="1"/>
  <c r="O64" i="2" a="1"/>
  <c r="O64" i="2" s="1"/>
  <c r="O65" i="2" a="1"/>
  <c r="O65" i="2" s="1"/>
  <c r="O66" i="2" a="1"/>
  <c r="O66" i="2" s="1"/>
  <c r="O67" i="2" a="1"/>
  <c r="O67" i="2" s="1"/>
  <c r="O68" i="2" a="1"/>
  <c r="O68" i="2" s="1"/>
  <c r="O69" i="2" a="1"/>
  <c r="O69" i="2" s="1"/>
  <c r="O70" i="2" a="1"/>
  <c r="O70" i="2"/>
  <c r="O71" i="2" a="1"/>
  <c r="O71" i="2" s="1"/>
  <c r="O72" i="2" a="1"/>
  <c r="O72" i="2" s="1"/>
  <c r="O73" i="2" a="1"/>
  <c r="O73" i="2" s="1"/>
  <c r="O74" i="2" a="1"/>
  <c r="O74" i="2" s="1"/>
  <c r="O75" i="2" a="1"/>
  <c r="O75" i="2"/>
  <c r="O76" i="2" a="1"/>
  <c r="O76" i="2" s="1"/>
  <c r="O77" i="2" a="1"/>
  <c r="O77" i="2" s="1"/>
  <c r="O78" i="2" a="1"/>
  <c r="O78" i="2" s="1"/>
  <c r="O79" i="2" a="1"/>
  <c r="O79" i="2" s="1"/>
  <c r="O80" i="2" a="1"/>
  <c r="O80" i="2"/>
  <c r="O81" i="2" a="1"/>
  <c r="O81" i="2"/>
  <c r="O82" i="2" a="1"/>
  <c r="O82" i="2" s="1"/>
  <c r="O83" i="2" a="1"/>
  <c r="O83" i="2" s="1"/>
  <c r="O84" i="2" a="1"/>
  <c r="O84" i="2" s="1"/>
  <c r="O85" i="2" a="1"/>
  <c r="O85" i="2" s="1"/>
  <c r="O86" i="2" a="1"/>
  <c r="O86" i="2" s="1"/>
  <c r="O87" i="2" a="1"/>
  <c r="O87" i="2" s="1"/>
  <c r="O88" i="2" a="1"/>
  <c r="O88" i="2" s="1"/>
  <c r="O89" i="2" a="1"/>
  <c r="O89" i="2" s="1"/>
  <c r="O90" i="2" a="1"/>
  <c r="O90" i="2" s="1"/>
  <c r="O91" i="2" a="1"/>
  <c r="O91" i="2" s="1"/>
  <c r="O92" i="2" a="1"/>
  <c r="O92" i="2" s="1"/>
  <c r="O93" i="2" a="1"/>
  <c r="O93" i="2" s="1"/>
  <c r="O94" i="2" a="1"/>
  <c r="O94" i="2" s="1"/>
  <c r="O95" i="2" a="1"/>
  <c r="O95" i="2" s="1"/>
  <c r="O96" i="2" a="1"/>
  <c r="O96" i="2"/>
  <c r="O97" i="2" a="1"/>
  <c r="O97" i="2" s="1"/>
  <c r="O98" i="2" a="1"/>
  <c r="O98" i="2"/>
  <c r="O99" i="2" a="1"/>
  <c r="O99" i="2" s="1"/>
  <c r="O100" i="2" a="1"/>
  <c r="O100" i="2" s="1"/>
  <c r="O101" i="2" a="1"/>
  <c r="O101" i="2" s="1"/>
  <c r="O102" i="2" a="1"/>
  <c r="O102" i="2" s="1"/>
  <c r="O103" i="2" a="1"/>
  <c r="O103" i="2" s="1"/>
  <c r="O104" i="2" a="1"/>
  <c r="O104" i="2" s="1"/>
  <c r="O105" i="2" a="1"/>
  <c r="O105" i="2" s="1"/>
  <c r="O106" i="2" a="1"/>
  <c r="O106" i="2" s="1"/>
  <c r="O107" i="2" a="1"/>
  <c r="O107" i="2"/>
  <c r="O108" i="2" a="1"/>
  <c r="O108" i="2" s="1"/>
  <c r="O109" i="2" a="1"/>
  <c r="O109" i="2" s="1"/>
  <c r="O110" i="2" a="1"/>
  <c r="O110" i="2"/>
  <c r="O111" i="2" a="1"/>
  <c r="O111" i="2" s="1"/>
  <c r="O112" i="2" a="1"/>
  <c r="O112" i="2" s="1"/>
  <c r="O113" i="2" a="1"/>
  <c r="O113" i="2" s="1"/>
  <c r="O114" i="2" a="1"/>
  <c r="O114" i="2" s="1"/>
  <c r="O115" i="2" a="1"/>
  <c r="O115" i="2" s="1"/>
  <c r="O116" i="2" a="1"/>
  <c r="O116" i="2" s="1"/>
  <c r="O117" i="2" a="1"/>
  <c r="O117" i="2" s="1"/>
  <c r="O118" i="2" a="1"/>
  <c r="O118" i="2" s="1"/>
  <c r="O119" i="2" a="1"/>
  <c r="O119" i="2"/>
  <c r="O120" i="2" a="1"/>
  <c r="O120" i="2"/>
  <c r="O121" i="2" a="1"/>
  <c r="O121" i="2" s="1"/>
  <c r="O122" i="2" a="1"/>
  <c r="O122" i="2" s="1"/>
  <c r="O123" i="2" a="1"/>
  <c r="O123" i="2" s="1"/>
  <c r="O124" i="2" a="1"/>
  <c r="O124" i="2" s="1"/>
  <c r="O125" i="2" a="1"/>
  <c r="O125" i="2" s="1"/>
  <c r="O126" i="2" a="1"/>
  <c r="O126" i="2" s="1"/>
  <c r="O127" i="2" a="1"/>
  <c r="O127" i="2"/>
  <c r="O128" i="2" a="1"/>
  <c r="O128" i="2" s="1"/>
  <c r="O129" i="2" a="1"/>
  <c r="O129" i="2" s="1"/>
  <c r="O130" i="2" a="1"/>
  <c r="O130" i="2" s="1"/>
  <c r="O131" i="2" a="1"/>
  <c r="O131" i="2" s="1"/>
  <c r="O132" i="2" a="1"/>
  <c r="O132" i="2"/>
  <c r="O133" i="2" a="1"/>
  <c r="O133" i="2" s="1"/>
  <c r="O134" i="2" a="1"/>
  <c r="O134" i="2"/>
  <c r="O135" i="2" a="1"/>
  <c r="O135" i="2" s="1"/>
  <c r="O136" i="2" a="1"/>
  <c r="O136" i="2" s="1"/>
  <c r="O137" i="2" a="1"/>
  <c r="O137" i="2" s="1"/>
  <c r="O138" i="2" a="1"/>
  <c r="O138" i="2"/>
  <c r="O139" i="2" a="1"/>
  <c r="O139" i="2" s="1"/>
  <c r="O140" i="2" a="1"/>
  <c r="O140" i="2" s="1"/>
  <c r="O141" i="2" a="1"/>
  <c r="O141" i="2" s="1"/>
  <c r="O142" i="2" a="1"/>
  <c r="O142" i="2" s="1"/>
  <c r="O143" i="2" a="1"/>
  <c r="O143" i="2" s="1"/>
  <c r="O144" i="2" a="1"/>
  <c r="O144" i="2" s="1"/>
  <c r="O145" i="2" a="1"/>
  <c r="O145" i="2" s="1"/>
  <c r="O146" i="2" a="1"/>
  <c r="O146" i="2" s="1"/>
  <c r="O147" i="2" a="1"/>
  <c r="O147" i="2" s="1"/>
  <c r="O148" i="2" a="1"/>
  <c r="O148" i="2" s="1"/>
  <c r="O149" i="2" a="1"/>
  <c r="O149" i="2" s="1"/>
  <c r="O150" i="2" a="1"/>
  <c r="O150" i="2" s="1"/>
  <c r="O151" i="2" a="1"/>
  <c r="O151" i="2" s="1"/>
  <c r="O152" i="2" a="1"/>
  <c r="O152" i="2" s="1"/>
  <c r="O153" i="2" a="1"/>
  <c r="O153" i="2" s="1"/>
  <c r="O154" i="2" a="1"/>
  <c r="O154" i="2" s="1"/>
  <c r="O155" i="2" a="1"/>
  <c r="O155" i="2"/>
  <c r="O156" i="2" a="1"/>
  <c r="O156" i="2" s="1"/>
  <c r="O157" i="2" a="1"/>
  <c r="O157" i="2" s="1"/>
  <c r="O158" i="2" a="1"/>
  <c r="O158" i="2" s="1"/>
  <c r="O159" i="2" a="1"/>
  <c r="O159" i="2" s="1"/>
  <c r="O160" i="2" a="1"/>
  <c r="O160" i="2"/>
  <c r="O161" i="2" a="1"/>
  <c r="O161" i="2" s="1"/>
  <c r="O162" i="2" a="1"/>
  <c r="O162" i="2" s="1"/>
  <c r="O163" i="2" a="1"/>
  <c r="O163" i="2" s="1"/>
  <c r="O164" i="2" a="1"/>
  <c r="O164" i="2" s="1"/>
  <c r="O165" i="2" a="1"/>
  <c r="O165" i="2" s="1"/>
  <c r="O166" i="2" a="1"/>
  <c r="O166" i="2" s="1"/>
  <c r="O167" i="2" a="1"/>
  <c r="O167" i="2" s="1"/>
  <c r="O168" i="2" a="1"/>
  <c r="O168" i="2"/>
  <c r="O169" i="2" a="1"/>
  <c r="O169" i="2" s="1"/>
  <c r="O170" i="2" a="1"/>
  <c r="O170" i="2" s="1"/>
  <c r="O171" i="2" a="1"/>
  <c r="O171" i="2" s="1"/>
  <c r="O172" i="2" a="1"/>
  <c r="O172" i="2"/>
  <c r="O173" i="2" a="1"/>
  <c r="O173" i="2" s="1"/>
  <c r="O174" i="2" a="1"/>
  <c r="O174" i="2" s="1"/>
  <c r="O175" i="2" a="1"/>
  <c r="O175" i="2"/>
  <c r="O176" i="2" a="1"/>
  <c r="O176" i="2" s="1"/>
  <c r="O177" i="2" a="1"/>
  <c r="O177" i="2" s="1"/>
  <c r="O178" i="2" a="1"/>
  <c r="O178" i="2" s="1"/>
  <c r="O179" i="2" a="1"/>
  <c r="O179" i="2" s="1"/>
  <c r="O180" i="2" a="1"/>
  <c r="O180" i="2" s="1"/>
  <c r="O181" i="2" a="1"/>
  <c r="O181" i="2" s="1"/>
  <c r="O182" i="2" a="1"/>
  <c r="O182" i="2" s="1"/>
  <c r="O183" i="2" a="1"/>
  <c r="O183" i="2" s="1"/>
  <c r="O184" i="2" a="1"/>
  <c r="O184" i="2"/>
  <c r="O185" i="2" a="1"/>
  <c r="O185" i="2" s="1"/>
  <c r="O186" i="2" a="1"/>
  <c r="O186" i="2" s="1"/>
  <c r="O187" i="2" a="1"/>
  <c r="O187" i="2" s="1"/>
  <c r="O188" i="2" a="1"/>
  <c r="O188" i="2" s="1"/>
  <c r="O189" i="2" a="1"/>
  <c r="O189" i="2" s="1"/>
  <c r="O190" i="2" a="1"/>
  <c r="O190" i="2" s="1"/>
  <c r="O191" i="2" a="1"/>
  <c r="O191" i="2" s="1"/>
  <c r="O192" i="2" a="1"/>
  <c r="O192" i="2" s="1"/>
  <c r="O193" i="2" a="1"/>
  <c r="O193" i="2" s="1"/>
  <c r="O194" i="2" a="1"/>
  <c r="O194" i="2" s="1"/>
  <c r="O195" i="2" a="1"/>
  <c r="O195" i="2" s="1"/>
  <c r="O196" i="2" a="1"/>
  <c r="O196" i="2" s="1"/>
  <c r="O197" i="2" a="1"/>
  <c r="O197" i="2" s="1"/>
  <c r="O198" i="2" a="1"/>
  <c r="O198" i="2" s="1"/>
  <c r="O199" i="2" a="1"/>
  <c r="O199" i="2" s="1"/>
  <c r="O200" i="2" a="1"/>
  <c r="O200" i="2" s="1"/>
  <c r="O201" i="2" a="1"/>
  <c r="O201" i="2" s="1"/>
  <c r="O202" i="2" a="1"/>
  <c r="O202" i="2" s="1"/>
  <c r="O203" i="2" a="1"/>
  <c r="O203" i="2" s="1"/>
  <c r="O204" i="2" a="1"/>
  <c r="O204" i="2" s="1"/>
  <c r="O205" i="2" a="1"/>
  <c r="O205" i="2" s="1"/>
  <c r="O206" i="2" a="1"/>
  <c r="O206" i="2"/>
  <c r="O207" i="2" a="1"/>
  <c r="O207" i="2" s="1"/>
  <c r="O208" i="2" a="1"/>
  <c r="O208" i="2" s="1"/>
  <c r="O209" i="2" a="1"/>
  <c r="O209" i="2" s="1"/>
  <c r="O210" i="2" a="1"/>
  <c r="O210" i="2" s="1"/>
  <c r="O211" i="2" a="1"/>
  <c r="O211" i="2" s="1"/>
  <c r="O212" i="2" a="1"/>
  <c r="O212" i="2"/>
  <c r="O213" i="2" a="1"/>
  <c r="O213" i="2" s="1"/>
  <c r="O214" i="2" a="1"/>
  <c r="O214" i="2" s="1"/>
  <c r="O215" i="2" a="1"/>
  <c r="O215" i="2" s="1"/>
  <c r="O216" i="2" a="1"/>
  <c r="O216" i="2" s="1"/>
  <c r="O217" i="2" a="1"/>
  <c r="O217" i="2" s="1"/>
  <c r="O218" i="2" a="1"/>
  <c r="O218" i="2" s="1"/>
  <c r="O219" i="2" a="1"/>
  <c r="O219" i="2"/>
  <c r="O220" i="2" a="1"/>
  <c r="O220" i="2" s="1"/>
  <c r="O221" i="2" a="1"/>
  <c r="O221" i="2" s="1"/>
  <c r="O222" i="2" a="1"/>
  <c r="O222" i="2"/>
  <c r="O223" i="2" a="1"/>
  <c r="O223" i="2" s="1"/>
  <c r="O224" i="2" a="1"/>
  <c r="O224" i="2" s="1"/>
  <c r="O225" i="2" a="1"/>
  <c r="O225" i="2" s="1"/>
  <c r="O226" i="2" a="1"/>
  <c r="O226" i="2" s="1"/>
  <c r="O227" i="2" a="1"/>
  <c r="O227" i="2" s="1"/>
  <c r="O228" i="2" a="1"/>
  <c r="O228" i="2" s="1"/>
  <c r="O229" i="2" a="1"/>
  <c r="O229" i="2" s="1"/>
  <c r="O230" i="2" a="1"/>
  <c r="O230" i="2" s="1"/>
  <c r="O231" i="2" a="1"/>
  <c r="O231" i="2" s="1"/>
  <c r="O232" i="2" a="1"/>
  <c r="O232" i="2" s="1"/>
  <c r="O233" i="2" a="1"/>
  <c r="O233" i="2" s="1"/>
  <c r="O234" i="2" a="1"/>
  <c r="O234" i="2" s="1"/>
  <c r="O235" i="2" a="1"/>
  <c r="O235" i="2" s="1"/>
  <c r="O236" i="2" a="1"/>
  <c r="O236" i="2" s="1"/>
  <c r="O237" i="2" a="1"/>
  <c r="O237" i="2" s="1"/>
  <c r="O238" i="2" a="1"/>
  <c r="O238" i="2"/>
  <c r="O239" i="2" a="1"/>
  <c r="O239" i="2" s="1"/>
  <c r="O240" i="2" a="1"/>
  <c r="O240" i="2" s="1"/>
  <c r="O241" i="2" a="1"/>
  <c r="O241" i="2" s="1"/>
  <c r="O242" i="2" a="1"/>
  <c r="O242" i="2" s="1"/>
  <c r="O243" i="2" a="1"/>
  <c r="O243" i="2" s="1"/>
  <c r="O244" i="2" a="1"/>
  <c r="O244" i="2" s="1"/>
  <c r="O245" i="2" a="1"/>
  <c r="O245" i="2" s="1"/>
  <c r="O246" i="2" a="1"/>
  <c r="O246" i="2"/>
  <c r="O247" i="2" a="1"/>
  <c r="O247" i="2" s="1"/>
  <c r="O248" i="2" a="1"/>
  <c r="O248" i="2" s="1"/>
  <c r="O249" i="2" a="1"/>
  <c r="O249" i="2" s="1"/>
  <c r="O250" i="2" a="1"/>
  <c r="O250" i="2" s="1"/>
  <c r="O251" i="2" a="1"/>
  <c r="O251" i="2" s="1"/>
  <c r="O252" i="2" a="1"/>
  <c r="O252" i="2" s="1"/>
  <c r="O253" i="2" a="1"/>
  <c r="O253" i="2" s="1"/>
  <c r="O254" i="2" a="1"/>
  <c r="O254" i="2" s="1"/>
  <c r="O255" i="2" a="1"/>
  <c r="O255" i="2" s="1"/>
  <c r="O256" i="2" a="1"/>
  <c r="O256" i="2"/>
  <c r="O257" i="2" a="1"/>
  <c r="O257" i="2" s="1"/>
  <c r="O258" i="2" a="1"/>
  <c r="O258" i="2" s="1"/>
  <c r="O259" i="2" a="1"/>
  <c r="O259" i="2" s="1"/>
  <c r="O260" i="2" a="1"/>
  <c r="O260" i="2" s="1"/>
  <c r="O261" i="2" a="1"/>
  <c r="O261" i="2" s="1"/>
  <c r="O262" i="2" a="1"/>
  <c r="O262" i="2" s="1"/>
  <c r="O263" i="2" a="1"/>
  <c r="O263" i="2"/>
  <c r="O264" i="2" a="1"/>
  <c r="O264" i="2" s="1"/>
  <c r="O265" i="2" a="1"/>
  <c r="O265" i="2" s="1"/>
  <c r="O266" i="2" a="1"/>
  <c r="O266" i="2" s="1"/>
  <c r="O267" i="2" a="1"/>
  <c r="O267" i="2" s="1"/>
  <c r="O268" i="2" a="1"/>
  <c r="O268" i="2" s="1"/>
  <c r="O269" i="2" a="1"/>
  <c r="O269" i="2" s="1"/>
  <c r="O270" i="2" a="1"/>
  <c r="O270" i="2" s="1"/>
  <c r="O271" i="2" a="1"/>
  <c r="O271" i="2" s="1"/>
  <c r="O272" i="2" a="1"/>
  <c r="O272" i="2" s="1"/>
  <c r="O273" i="2" a="1"/>
  <c r="O273" i="2"/>
  <c r="O274" i="2" a="1"/>
  <c r="O274" i="2" s="1"/>
  <c r="O275" i="2" a="1"/>
  <c r="O275" i="2" s="1"/>
  <c r="O276" i="2" a="1"/>
  <c r="O276" i="2" s="1"/>
  <c r="O277" i="2" a="1"/>
  <c r="O277" i="2" s="1"/>
  <c r="O278" i="2" a="1"/>
  <c r="O278" i="2" s="1"/>
  <c r="O279" i="2" a="1"/>
  <c r="O279" i="2" s="1"/>
  <c r="O280" i="2" a="1"/>
  <c r="O280" i="2"/>
  <c r="O281" i="2" a="1"/>
  <c r="O281" i="2" s="1"/>
  <c r="O282" i="2" a="1"/>
  <c r="O282" i="2" s="1"/>
  <c r="O283" i="2" a="1"/>
  <c r="O283" i="2" s="1"/>
  <c r="O284" i="2" a="1"/>
  <c r="O284" i="2" s="1"/>
  <c r="O285" i="2" a="1"/>
  <c r="O285" i="2" s="1"/>
  <c r="O286" i="2" a="1"/>
  <c r="O286" i="2" s="1"/>
  <c r="O287" i="2" a="1"/>
  <c r="O287" i="2" s="1"/>
  <c r="O288" i="2" a="1"/>
  <c r="O288" i="2"/>
  <c r="O289" i="2" a="1"/>
  <c r="O289" i="2" s="1"/>
  <c r="O290" i="2" a="1"/>
  <c r="O290" i="2" s="1"/>
  <c r="O291" i="2" a="1"/>
  <c r="O291" i="2" s="1"/>
  <c r="O292" i="2" a="1"/>
  <c r="O292" i="2" s="1"/>
  <c r="O293" i="2" a="1"/>
  <c r="O293" i="2" s="1"/>
  <c r="O294" i="2" a="1"/>
  <c r="O294" i="2" s="1"/>
  <c r="O295" i="2" a="1"/>
  <c r="O295" i="2" s="1"/>
  <c r="O296" i="2" a="1"/>
  <c r="O296" i="2" s="1"/>
  <c r="O297" i="2" a="1"/>
  <c r="O297" i="2" s="1"/>
  <c r="O298" i="2" a="1"/>
  <c r="O298" i="2" s="1"/>
  <c r="O299" i="2" a="1"/>
  <c r="O299" i="2" s="1"/>
  <c r="O300" i="2" a="1"/>
  <c r="O300" i="2" s="1"/>
  <c r="O301" i="2" a="1"/>
  <c r="O301" i="2" s="1"/>
  <c r="O302" i="2" a="1"/>
  <c r="O302" i="2" s="1"/>
  <c r="O303" i="2" a="1"/>
  <c r="O303" i="2" s="1"/>
  <c r="O304" i="2" a="1"/>
  <c r="O304" i="2" s="1"/>
  <c r="O305" i="2" a="1"/>
  <c r="O305" i="2" s="1"/>
  <c r="O306" i="2" a="1"/>
  <c r="O306" i="2" s="1"/>
  <c r="O307" i="2" a="1"/>
  <c r="O307" i="2" s="1"/>
  <c r="O308" i="2" a="1"/>
  <c r="O308" i="2"/>
  <c r="O309" i="2" a="1"/>
  <c r="O309" i="2" s="1"/>
  <c r="O310" i="2" a="1"/>
  <c r="O310" i="2" s="1"/>
  <c r="O311" i="2" a="1"/>
  <c r="O311" i="2" s="1"/>
  <c r="O312" i="2" a="1"/>
  <c r="O312" i="2" s="1"/>
  <c r="O313" i="2" a="1"/>
  <c r="O313" i="2" s="1"/>
  <c r="O314" i="2" a="1"/>
  <c r="O314" i="2"/>
  <c r="O315" i="2" a="1"/>
  <c r="O315" i="2" s="1"/>
  <c r="O316" i="2" a="1"/>
  <c r="O316" i="2" s="1"/>
  <c r="O317" i="2" a="1"/>
  <c r="O317" i="2" s="1"/>
  <c r="O318" i="2" a="1"/>
  <c r="O318" i="2" s="1"/>
  <c r="O319" i="2" a="1"/>
  <c r="O319" i="2" s="1"/>
  <c r="O320" i="2" a="1"/>
  <c r="O320" i="2" s="1"/>
  <c r="O321" i="2" a="1"/>
  <c r="O321" i="2" s="1"/>
  <c r="O322" i="2" a="1"/>
  <c r="O322" i="2" s="1"/>
  <c r="O323" i="2" a="1"/>
  <c r="O323" i="2"/>
  <c r="O324" i="2" a="1"/>
  <c r="O324" i="2"/>
  <c r="O325" i="2" a="1"/>
  <c r="O325" i="2" s="1"/>
  <c r="O326" i="2" a="1"/>
  <c r="O326" i="2" s="1"/>
  <c r="O327" i="2" a="1"/>
  <c r="O327" i="2" s="1"/>
  <c r="O328" i="2" a="1"/>
  <c r="O328" i="2" s="1"/>
  <c r="O329" i="2" a="1"/>
  <c r="O329" i="2" s="1"/>
  <c r="O330" i="2" a="1"/>
  <c r="O330" i="2"/>
  <c r="O331" i="2" a="1"/>
  <c r="O331" i="2" s="1"/>
  <c r="O332" i="2" a="1"/>
  <c r="O332" i="2"/>
  <c r="O333" i="2" a="1"/>
  <c r="O333" i="2" s="1"/>
  <c r="O334" i="2" a="1"/>
  <c r="O334" i="2"/>
  <c r="O335" i="2" a="1"/>
  <c r="O335" i="2" s="1"/>
  <c r="O336" i="2" a="1"/>
  <c r="O336" i="2" s="1"/>
  <c r="O337" i="2" a="1"/>
  <c r="O337" i="2" s="1"/>
  <c r="O338" i="2" a="1"/>
  <c r="O338" i="2" s="1"/>
  <c r="O339" i="2" a="1"/>
  <c r="O339" i="2" s="1"/>
  <c r="O340" i="2" a="1"/>
  <c r="O340" i="2"/>
  <c r="O341" i="2" a="1"/>
  <c r="O341" i="2" s="1"/>
  <c r="O342" i="2" a="1"/>
  <c r="O342" i="2" s="1"/>
  <c r="O343" i="2" a="1"/>
  <c r="O343" i="2" s="1"/>
  <c r="O344" i="2" a="1"/>
  <c r="O344" i="2" s="1"/>
  <c r="O345" i="2" a="1"/>
  <c r="O345" i="2" s="1"/>
  <c r="O346" i="2" a="1"/>
  <c r="O346" i="2"/>
  <c r="O347" i="2" a="1"/>
  <c r="O347" i="2" s="1"/>
  <c r="O348" i="2" a="1"/>
  <c r="O348" i="2" s="1"/>
  <c r="O349" i="2" a="1"/>
  <c r="O349" i="2" s="1"/>
  <c r="O350" i="2" a="1"/>
  <c r="O350" i="2" s="1"/>
  <c r="O351" i="2" a="1"/>
  <c r="O351" i="2"/>
  <c r="O352" i="2" a="1"/>
  <c r="O352" i="2" s="1"/>
  <c r="O353" i="2" a="1"/>
  <c r="O353" i="2" s="1"/>
  <c r="O354" i="2" a="1"/>
  <c r="O354" i="2" s="1"/>
  <c r="O355" i="2" a="1"/>
  <c r="O355" i="2" s="1"/>
  <c r="O356" i="2" a="1"/>
  <c r="O356" i="2" s="1"/>
  <c r="O357" i="2" a="1"/>
  <c r="O357" i="2" s="1"/>
  <c r="O358" i="2" a="1"/>
  <c r="O358" i="2" s="1"/>
  <c r="O359" i="2" a="1"/>
  <c r="O359" i="2" s="1"/>
  <c r="O360" i="2" a="1"/>
  <c r="O360" i="2" s="1"/>
  <c r="O361" i="2" a="1"/>
  <c r="O361" i="2" s="1"/>
  <c r="O362" i="2" a="1"/>
  <c r="O362" i="2" s="1"/>
  <c r="O363" i="2" a="1"/>
  <c r="O363" i="2" s="1"/>
  <c r="O364" i="2" a="1"/>
  <c r="O364" i="2"/>
  <c r="O365" i="2" a="1"/>
  <c r="O365" i="2" s="1"/>
  <c r="O366" i="2" a="1"/>
  <c r="O366" i="2" s="1"/>
  <c r="O367" i="2" a="1"/>
  <c r="O367" i="2" s="1"/>
  <c r="O368" i="2" a="1"/>
  <c r="O368" i="2" s="1"/>
  <c r="O369" i="2" a="1"/>
  <c r="O369" i="2" s="1"/>
  <c r="O370" i="2" a="1"/>
  <c r="O370" i="2" s="1"/>
  <c r="O371" i="2" a="1"/>
  <c r="O371" i="2" s="1"/>
  <c r="O372" i="2" a="1"/>
  <c r="O372" i="2" s="1"/>
  <c r="O373" i="2" a="1"/>
  <c r="O373" i="2" s="1"/>
  <c r="O374" i="2" a="1"/>
  <c r="O374" i="2"/>
  <c r="O375" i="2" a="1"/>
  <c r="O375" i="2" s="1"/>
  <c r="O376" i="2" a="1"/>
  <c r="O376" i="2" s="1"/>
  <c r="O377" i="2" a="1"/>
  <c r="O377" i="2" s="1"/>
  <c r="O378" i="2" a="1"/>
  <c r="O378" i="2" s="1"/>
  <c r="O379" i="2" a="1"/>
  <c r="O379" i="2" s="1"/>
  <c r="O380" i="2" a="1"/>
  <c r="O380" i="2" s="1"/>
  <c r="O381" i="2" a="1"/>
  <c r="O381" i="2" s="1"/>
  <c r="O382" i="2" a="1"/>
  <c r="O382" i="2" s="1"/>
  <c r="O383" i="2" a="1"/>
  <c r="O383" i="2" s="1"/>
  <c r="O384" i="2" a="1"/>
  <c r="O384" i="2" s="1"/>
  <c r="O385" i="2" a="1"/>
  <c r="O385" i="2"/>
  <c r="O386" i="2" a="1"/>
  <c r="O386" i="2" s="1"/>
  <c r="O387" i="2" a="1"/>
  <c r="O387" i="2" s="1"/>
  <c r="O388" i="2" a="1"/>
  <c r="O388" i="2"/>
  <c r="O389" i="2" a="1"/>
  <c r="O389" i="2" s="1"/>
  <c r="O390" i="2" a="1"/>
  <c r="O390" i="2"/>
  <c r="O391" i="2" a="1"/>
  <c r="O391" i="2" s="1"/>
  <c r="O392" i="2" a="1"/>
  <c r="O392" i="2" s="1"/>
  <c r="O393" i="2" a="1"/>
  <c r="O393" i="2" s="1"/>
  <c r="O394" i="2" a="1"/>
  <c r="O394" i="2" s="1"/>
  <c r="O395" i="2" a="1"/>
  <c r="O395" i="2" s="1"/>
  <c r="O396" i="2" a="1"/>
  <c r="O396" i="2" s="1"/>
  <c r="O397" i="2" a="1"/>
  <c r="O397" i="2" s="1"/>
  <c r="O398" i="2" a="1"/>
  <c r="O398" i="2" s="1"/>
  <c r="O399" i="2" a="1"/>
  <c r="O399" i="2" s="1"/>
  <c r="O400" i="2" a="1"/>
  <c r="O400" i="2" s="1"/>
  <c r="O401" i="2" a="1"/>
  <c r="O401" i="2" s="1"/>
  <c r="O402" i="2" a="1"/>
  <c r="O402" i="2" s="1"/>
  <c r="O403" i="2" a="1"/>
  <c r="O403" i="2"/>
  <c r="O404" i="2" a="1"/>
  <c r="O404" i="2" s="1"/>
  <c r="O405" i="2" a="1"/>
  <c r="O405" i="2" s="1"/>
  <c r="O406" i="2" a="1"/>
  <c r="O406" i="2" s="1"/>
  <c r="O407" i="2" a="1"/>
  <c r="O407" i="2" s="1"/>
  <c r="O408" i="2" a="1"/>
  <c r="O408" i="2" s="1"/>
  <c r="O409" i="2" a="1"/>
  <c r="O409" i="2" s="1"/>
  <c r="O410" i="2" a="1"/>
  <c r="O410" i="2"/>
  <c r="O411" i="2" a="1"/>
  <c r="O411" i="2" s="1"/>
  <c r="O412" i="2" a="1"/>
  <c r="O412" i="2" s="1"/>
  <c r="O413" i="2" a="1"/>
  <c r="O413" i="2" s="1"/>
  <c r="O414" i="2" a="1"/>
  <c r="O414" i="2" s="1"/>
  <c r="O415" i="2" a="1"/>
  <c r="O415" i="2" s="1"/>
  <c r="O416" i="2" a="1"/>
  <c r="O416" i="2" s="1"/>
  <c r="O417" i="2" a="1"/>
  <c r="O417" i="2" s="1"/>
  <c r="O418" i="2" a="1"/>
  <c r="O418" i="2" s="1"/>
  <c r="O419" i="2" a="1"/>
  <c r="O419" i="2" s="1"/>
  <c r="O420" i="2" a="1"/>
  <c r="O420" i="2" s="1"/>
  <c r="O421" i="2" a="1"/>
  <c r="O421" i="2" s="1"/>
  <c r="O422" i="2" a="1"/>
  <c r="O422" i="2" s="1"/>
  <c r="O423" i="2" a="1"/>
  <c r="O423" i="2"/>
  <c r="O424" i="2" a="1"/>
  <c r="O424" i="2" s="1"/>
  <c r="O425" i="2" a="1"/>
  <c r="O425" i="2"/>
  <c r="O426" i="2" a="1"/>
  <c r="O426" i="2" s="1"/>
  <c r="O427" i="2" a="1"/>
  <c r="O427" i="2" s="1"/>
  <c r="O428" i="2" a="1"/>
  <c r="O428" i="2" s="1"/>
  <c r="O429" i="2" a="1"/>
  <c r="O429" i="2" s="1"/>
  <c r="O430" i="2" a="1"/>
  <c r="O430" i="2" s="1"/>
  <c r="O431" i="2" a="1"/>
  <c r="O431" i="2" s="1"/>
  <c r="O432" i="2" a="1"/>
  <c r="O432" i="2" s="1"/>
  <c r="O433" i="2" a="1"/>
  <c r="O433" i="2"/>
  <c r="O434" i="2" a="1"/>
  <c r="O434" i="2" s="1"/>
  <c r="O435" i="2" a="1"/>
  <c r="O435" i="2" s="1"/>
  <c r="O436" i="2" a="1"/>
  <c r="O436" i="2" s="1"/>
  <c r="O437" i="2" a="1"/>
  <c r="O437" i="2" s="1"/>
  <c r="O438" i="2" a="1"/>
  <c r="O438" i="2" s="1"/>
  <c r="O439" i="2" a="1"/>
  <c r="O439" i="2" s="1"/>
  <c r="O440" i="2" a="1"/>
  <c r="O440" i="2" s="1"/>
  <c r="O441" i="2" a="1"/>
  <c r="O441" i="2" s="1"/>
  <c r="O442" i="2" a="1"/>
  <c r="O442" i="2" s="1"/>
  <c r="O443" i="2" a="1"/>
  <c r="O443" i="2"/>
  <c r="O444" i="2" a="1"/>
  <c r="O444" i="2"/>
  <c r="O445" i="2" a="1"/>
  <c r="O445" i="2" s="1"/>
  <c r="O446" i="2" a="1"/>
  <c r="O446" i="2" s="1"/>
  <c r="O447" i="2" a="1"/>
  <c r="O447" i="2" s="1"/>
  <c r="O448" i="2" a="1"/>
  <c r="O448" i="2" s="1"/>
  <c r="O449" i="2" a="1"/>
  <c r="O449" i="2" s="1"/>
  <c r="O450" i="2" a="1"/>
  <c r="O450" i="2" s="1"/>
  <c r="O451" i="2" a="1"/>
  <c r="O451" i="2"/>
  <c r="O452" i="2" a="1"/>
  <c r="O452" i="2" s="1"/>
  <c r="O453" i="2" a="1"/>
  <c r="O453" i="2" s="1"/>
  <c r="O454" i="2" a="1"/>
  <c r="O454" i="2" s="1"/>
  <c r="O455" i="2" a="1"/>
  <c r="O455" i="2" s="1"/>
  <c r="O456" i="2" a="1"/>
  <c r="O456" i="2" s="1"/>
  <c r="O457" i="2" a="1"/>
  <c r="O457" i="2" s="1"/>
  <c r="O458" i="2" a="1"/>
  <c r="O458" i="2"/>
  <c r="O459" i="2" a="1"/>
  <c r="O459" i="2" s="1"/>
  <c r="O460" i="2" a="1"/>
  <c r="O460" i="2" s="1"/>
  <c r="O461" i="2" a="1"/>
  <c r="O461" i="2" s="1"/>
  <c r="O462" i="2" a="1"/>
  <c r="O462" i="2" s="1"/>
  <c r="O463" i="2" a="1"/>
  <c r="O463" i="2" s="1"/>
  <c r="O464" i="2" a="1"/>
  <c r="O464" i="2" s="1"/>
  <c r="O465" i="2" a="1"/>
  <c r="O465" i="2" s="1"/>
  <c r="O466" i="2" a="1"/>
  <c r="O466" i="2" s="1"/>
  <c r="O467" i="2" a="1"/>
  <c r="O467" i="2" s="1"/>
  <c r="O468" i="2" a="1"/>
  <c r="O468" i="2" s="1"/>
  <c r="O469" i="2" a="1"/>
  <c r="O469" i="2" s="1"/>
  <c r="O470" i="2" a="1"/>
  <c r="O470" i="2" s="1"/>
  <c r="O471" i="2" a="1"/>
  <c r="O471" i="2" s="1"/>
  <c r="O472" i="2" a="1"/>
  <c r="O472" i="2" s="1"/>
  <c r="O473" i="2" a="1"/>
  <c r="O473" i="2" s="1"/>
  <c r="O474" i="2" a="1"/>
  <c r="O474" i="2"/>
  <c r="O475" i="2" a="1"/>
  <c r="O475" i="2" s="1"/>
  <c r="O476" i="2" a="1"/>
  <c r="O476" i="2" s="1"/>
  <c r="O477" i="2" a="1"/>
  <c r="O477" i="2" s="1"/>
  <c r="O478" i="2" a="1"/>
  <c r="O478" i="2" s="1"/>
  <c r="O479" i="2" a="1"/>
  <c r="O479" i="2"/>
  <c r="O480" i="2" a="1"/>
  <c r="O480" i="2" s="1"/>
  <c r="O481" i="2" a="1"/>
  <c r="O481" i="2" s="1"/>
  <c r="O482" i="2" a="1"/>
  <c r="O482" i="2" s="1"/>
  <c r="O483" i="2" a="1"/>
  <c r="O483" i="2" s="1"/>
  <c r="O484" i="2" a="1"/>
  <c r="O484" i="2" s="1"/>
  <c r="O485" i="2" a="1"/>
  <c r="O485" i="2" s="1"/>
  <c r="O486" i="2" a="1"/>
  <c r="O486" i="2" s="1"/>
  <c r="O487" i="2" a="1"/>
  <c r="O487" i="2" s="1"/>
  <c r="O488" i="2" a="1"/>
  <c r="O488" i="2"/>
  <c r="O489" i="2" a="1"/>
  <c r="O489" i="2" s="1"/>
  <c r="O490" i="2" a="1"/>
  <c r="O490" i="2" s="1"/>
  <c r="O491" i="2" a="1"/>
  <c r="O491" i="2" s="1"/>
  <c r="O492" i="2" a="1"/>
  <c r="O492" i="2" s="1"/>
  <c r="O493" i="2" a="1"/>
  <c r="O493" i="2" s="1"/>
  <c r="O494" i="2" a="1"/>
  <c r="O494" i="2" s="1"/>
  <c r="O495" i="2" a="1"/>
  <c r="O495" i="2" s="1"/>
  <c r="O496" i="2" a="1"/>
  <c r="O496" i="2" s="1"/>
  <c r="O497" i="2" a="1"/>
  <c r="O497" i="2" s="1"/>
  <c r="O498" i="2" a="1"/>
  <c r="O498" i="2" s="1"/>
  <c r="O499" i="2" a="1"/>
  <c r="O499" i="2"/>
  <c r="O500" i="2" a="1"/>
  <c r="O500" i="2" s="1"/>
  <c r="O501" i="2" a="1"/>
  <c r="O501" i="2" s="1"/>
  <c r="O502" i="2" a="1"/>
  <c r="O502" i="2"/>
  <c r="O503" i="2" a="1"/>
  <c r="O503" i="2"/>
  <c r="O504" i="2" a="1"/>
  <c r="O504" i="2" s="1"/>
  <c r="O505" i="2" a="1"/>
  <c r="O505" i="2"/>
  <c r="O506" i="2" a="1"/>
  <c r="O506" i="2" s="1"/>
  <c r="O507" i="2" a="1"/>
  <c r="O507" i="2" s="1"/>
  <c r="O508" i="2" a="1"/>
  <c r="O508" i="2" s="1"/>
  <c r="O509" i="2" a="1"/>
  <c r="O509" i="2" s="1"/>
  <c r="O510" i="2" a="1"/>
  <c r="O510" i="2"/>
  <c r="O511" i="2" a="1"/>
  <c r="O511" i="2"/>
  <c r="O512" i="2" a="1"/>
  <c r="O512" i="2" s="1"/>
  <c r="O513" i="2" a="1"/>
  <c r="O513" i="2"/>
  <c r="O514" i="2" a="1"/>
  <c r="O514" i="2"/>
  <c r="O515" i="2" a="1"/>
  <c r="O515" i="2" s="1"/>
  <c r="O516" i="2" a="1"/>
  <c r="O516" i="2"/>
  <c r="O517" i="2" a="1"/>
  <c r="O517" i="2" s="1"/>
  <c r="O518" i="2" a="1"/>
  <c r="O518" i="2" s="1"/>
  <c r="O519" i="2" a="1"/>
  <c r="O519" i="2" s="1"/>
  <c r="O520" i="2" a="1"/>
  <c r="O520" i="2"/>
  <c r="O521" i="2" a="1"/>
  <c r="O521" i="2" s="1"/>
  <c r="O522" i="2" a="1"/>
  <c r="O522" i="2"/>
  <c r="O523" i="2" a="1"/>
  <c r="O523" i="2" s="1"/>
  <c r="O524" i="2" a="1"/>
  <c r="O524" i="2" s="1"/>
  <c r="O525" i="2" a="1"/>
  <c r="O525" i="2" s="1"/>
  <c r="O526" i="2" a="1"/>
  <c r="O526" i="2" s="1"/>
  <c r="O527" i="2" a="1"/>
  <c r="O527" i="2" s="1"/>
  <c r="O528" i="2" a="1"/>
  <c r="O528" i="2" s="1"/>
  <c r="O529" i="2" a="1"/>
  <c r="O529" i="2" s="1"/>
  <c r="O530" i="2" a="1"/>
  <c r="O530" i="2" s="1"/>
  <c r="O531" i="2" a="1"/>
  <c r="O531" i="2" s="1"/>
  <c r="O532" i="2" a="1"/>
  <c r="O532" i="2" s="1"/>
  <c r="O533" i="2" a="1"/>
  <c r="O533" i="2" s="1"/>
  <c r="O534" i="2" a="1"/>
  <c r="O534" i="2"/>
  <c r="O535" i="2" a="1"/>
  <c r="O535" i="2" s="1"/>
  <c r="O536" i="2" a="1"/>
  <c r="O536" i="2"/>
  <c r="O537" i="2" a="1"/>
  <c r="O537" i="2"/>
  <c r="O538" i="2" a="1"/>
  <c r="O538" i="2" s="1"/>
  <c r="O539" i="2" a="1"/>
  <c r="O539" i="2"/>
  <c r="O540" i="2" a="1"/>
  <c r="O540" i="2" s="1"/>
  <c r="O541" i="2" a="1"/>
  <c r="O541" i="2" s="1"/>
  <c r="O542" i="2" a="1"/>
  <c r="O542" i="2" s="1"/>
  <c r="O543" i="2" a="1"/>
  <c r="O543" i="2" s="1"/>
  <c r="O544" i="2" a="1"/>
  <c r="O544" i="2" s="1"/>
  <c r="O545" i="2" a="1"/>
  <c r="O545" i="2" s="1"/>
  <c r="O546" i="2" a="1"/>
  <c r="O546" i="2"/>
  <c r="O547" i="2" a="1"/>
  <c r="O547" i="2" s="1"/>
  <c r="O548" i="2" a="1"/>
  <c r="O548" i="2" s="1"/>
  <c r="O549" i="2" a="1"/>
  <c r="O549" i="2" s="1"/>
  <c r="O550" i="2" a="1"/>
  <c r="O550" i="2" s="1"/>
  <c r="O551" i="2" a="1"/>
  <c r="O551" i="2"/>
  <c r="O552" i="2" a="1"/>
  <c r="O552" i="2" s="1"/>
  <c r="O553" i="2" a="1"/>
  <c r="O553" i="2"/>
  <c r="O554" i="2" a="1"/>
  <c r="O554" i="2" s="1"/>
  <c r="O555" i="2" a="1"/>
  <c r="O555" i="2" s="1"/>
  <c r="O556" i="2" a="1"/>
  <c r="O556" i="2" s="1"/>
  <c r="O557" i="2" a="1"/>
  <c r="O557" i="2" s="1"/>
  <c r="O558" i="2" a="1"/>
  <c r="O558" i="2" s="1"/>
  <c r="O559" i="2" a="1"/>
  <c r="O559" i="2"/>
  <c r="O560" i="2" a="1"/>
  <c r="O560" i="2" s="1"/>
  <c r="O561" i="2" a="1"/>
  <c r="O561" i="2" s="1"/>
  <c r="O562" i="2" a="1"/>
  <c r="O562" i="2"/>
  <c r="O563" i="2" a="1"/>
  <c r="O563" i="2" s="1"/>
  <c r="O564" i="2" a="1"/>
  <c r="O564" i="2"/>
  <c r="O565" i="2" a="1"/>
  <c r="O565" i="2" s="1"/>
  <c r="O566" i="2" a="1"/>
  <c r="O566" i="2" s="1"/>
  <c r="O567" i="2" a="1"/>
  <c r="O567" i="2" s="1"/>
  <c r="O568" i="2" a="1"/>
  <c r="O568" i="2"/>
  <c r="O569" i="2" a="1"/>
  <c r="O569" i="2" s="1"/>
  <c r="O570" i="2" a="1"/>
  <c r="O570" i="2"/>
  <c r="O571" i="2" a="1"/>
  <c r="O571" i="2"/>
  <c r="O572" i="2" a="1"/>
  <c r="O572" i="2" s="1"/>
  <c r="O573" i="2" a="1"/>
  <c r="O573" i="2" s="1"/>
  <c r="O574" i="2" a="1"/>
  <c r="O574" i="2"/>
  <c r="O575" i="2" a="1"/>
  <c r="O575" i="2" s="1"/>
  <c r="O576" i="2" a="1"/>
  <c r="O576" i="2" s="1"/>
  <c r="O577" i="2" a="1"/>
  <c r="O577" i="2" s="1"/>
  <c r="O578" i="2" a="1"/>
  <c r="O578" i="2" s="1"/>
  <c r="O579" i="2" a="1"/>
  <c r="O579" i="2" s="1"/>
  <c r="O580" i="2" a="1"/>
  <c r="O580" i="2" s="1"/>
  <c r="O581" i="2" a="1"/>
  <c r="O581" i="2" s="1"/>
  <c r="O582" i="2" a="1"/>
  <c r="O582" i="2"/>
  <c r="O583" i="2" a="1"/>
  <c r="O583" i="2" s="1"/>
  <c r="O584" i="2" a="1"/>
  <c r="O584" i="2" s="1"/>
  <c r="O585" i="2" a="1"/>
  <c r="O585" i="2"/>
  <c r="O586" i="2" a="1"/>
  <c r="O586" i="2" s="1"/>
  <c r="O587" i="2" a="1"/>
  <c r="O587" i="2" s="1"/>
  <c r="O588" i="2" a="1"/>
  <c r="O588" i="2" s="1"/>
  <c r="O589" i="2" a="1"/>
  <c r="O589" i="2" s="1"/>
  <c r="O590" i="2" a="1"/>
  <c r="O590" i="2" s="1"/>
  <c r="O591" i="2" a="1"/>
  <c r="O591" i="2" s="1"/>
  <c r="O592" i="2" a="1"/>
  <c r="O592" i="2" s="1"/>
  <c r="O593" i="2" a="1"/>
  <c r="O593" i="2"/>
  <c r="O594" i="2" a="1"/>
  <c r="O594" i="2" s="1"/>
  <c r="O595" i="2" a="1"/>
  <c r="O595" i="2" s="1"/>
  <c r="O596" i="2" a="1"/>
  <c r="O596" i="2"/>
  <c r="O597" i="2" a="1"/>
  <c r="O597" i="2" s="1"/>
  <c r="O598" i="2" a="1"/>
  <c r="O598" i="2"/>
  <c r="O599" i="2" a="1"/>
  <c r="O599" i="2"/>
  <c r="O600" i="2" a="1"/>
  <c r="O600" i="2" s="1"/>
  <c r="O601" i="2" a="1"/>
  <c r="O601" i="2" s="1"/>
  <c r="O602" i="2" a="1"/>
  <c r="O602" i="2" s="1"/>
  <c r="O603" i="2" a="1"/>
  <c r="O603" i="2" s="1"/>
  <c r="O604" i="2" a="1"/>
  <c r="O604" i="2"/>
  <c r="O605" i="2" a="1"/>
  <c r="O605" i="2" s="1"/>
  <c r="O606" i="2" a="1"/>
  <c r="O606" i="2" s="1"/>
  <c r="O607" i="2" a="1"/>
  <c r="O607" i="2" s="1"/>
  <c r="O608" i="2" a="1"/>
  <c r="O608" i="2" s="1"/>
  <c r="O609" i="2" a="1"/>
  <c r="O609" i="2" s="1"/>
  <c r="O610" i="2" a="1"/>
  <c r="O610" i="2"/>
  <c r="O611" i="2" a="1"/>
  <c r="O611" i="2" s="1"/>
  <c r="O612" i="2" a="1"/>
  <c r="O612" i="2" s="1"/>
  <c r="O613" i="2" a="1"/>
  <c r="O613" i="2" s="1"/>
  <c r="O614" i="2" a="1"/>
  <c r="O614" i="2" s="1"/>
  <c r="O615" i="2" a="1"/>
  <c r="O615" i="2" s="1"/>
  <c r="O616" i="2" a="1"/>
  <c r="O616" i="2" s="1"/>
  <c r="O617" i="2" a="1"/>
  <c r="O617" i="2" s="1"/>
  <c r="O618" i="2" a="1"/>
  <c r="O618" i="2" s="1"/>
  <c r="O619" i="2" a="1"/>
  <c r="O619" i="2" s="1"/>
  <c r="O620" i="2" a="1"/>
  <c r="O620" i="2" s="1"/>
  <c r="O621" i="2" a="1"/>
  <c r="O621" i="2" s="1"/>
  <c r="O622" i="2" a="1"/>
  <c r="O622" i="2" s="1"/>
  <c r="O623" i="2" a="1"/>
  <c r="O623" i="2" s="1"/>
  <c r="O624" i="2" a="1"/>
  <c r="O624" i="2" s="1"/>
  <c r="O625" i="2" a="1"/>
  <c r="O625" i="2"/>
  <c r="O626" i="2" a="1"/>
  <c r="O626" i="2" s="1"/>
  <c r="O627" i="2" a="1"/>
  <c r="O627" i="2" s="1"/>
  <c r="O628" i="2" a="1"/>
  <c r="O628" i="2" s="1"/>
  <c r="O629" i="2" a="1"/>
  <c r="O629" i="2" s="1"/>
  <c r="O630" i="2" a="1"/>
  <c r="O630" i="2"/>
  <c r="O631" i="2" a="1"/>
  <c r="O631" i="2" s="1"/>
  <c r="O632" i="2" a="1"/>
  <c r="O632" i="2" s="1"/>
  <c r="O633" i="2" a="1"/>
  <c r="O633" i="2" s="1"/>
  <c r="O634" i="2" a="1"/>
  <c r="O634" i="2" s="1"/>
  <c r="O635" i="2" a="1"/>
  <c r="O635" i="2" s="1"/>
  <c r="O636" i="2" a="1"/>
  <c r="O636" i="2" s="1"/>
  <c r="O637" i="2" a="1"/>
  <c r="O637" i="2" s="1"/>
  <c r="O638" i="2" a="1"/>
  <c r="O638" i="2" s="1"/>
  <c r="O639" i="2" a="1"/>
  <c r="O639" i="2"/>
  <c r="O640" i="2" a="1"/>
  <c r="O640" i="2" s="1"/>
  <c r="O641" i="2" a="1"/>
  <c r="O641" i="2"/>
  <c r="O642" i="2" a="1"/>
  <c r="O642" i="2" s="1"/>
  <c r="O643" i="2" a="1"/>
  <c r="O643" i="2"/>
  <c r="O644" i="2" a="1"/>
  <c r="O644" i="2"/>
  <c r="O645" i="2" a="1"/>
  <c r="O645" i="2" s="1"/>
  <c r="O646" i="2" a="1"/>
  <c r="O646" i="2" s="1"/>
  <c r="O647" i="2" a="1"/>
  <c r="O647" i="2" s="1"/>
  <c r="O648" i="2" a="1"/>
  <c r="O648" i="2" s="1"/>
  <c r="O649" i="2" a="1"/>
  <c r="O649" i="2" s="1"/>
  <c r="O650" i="2" a="1"/>
  <c r="O650" i="2"/>
  <c r="O651" i="2" a="1"/>
  <c r="O651" i="2" s="1"/>
  <c r="O652" i="2" a="1"/>
  <c r="O652" i="2"/>
  <c r="O653" i="2" a="1"/>
  <c r="O653" i="2" s="1"/>
  <c r="O654" i="2" a="1"/>
  <c r="O654" i="2" s="1"/>
  <c r="O655" i="2" a="1"/>
  <c r="O655" i="2"/>
  <c r="O656" i="2" a="1"/>
  <c r="O656" i="2" s="1"/>
  <c r="O657" i="2" a="1"/>
  <c r="O657" i="2" s="1"/>
  <c r="O658" i="2" a="1"/>
  <c r="O658" i="2" s="1"/>
  <c r="O659" i="2" a="1"/>
  <c r="O659" i="2" s="1"/>
  <c r="O660" i="2" a="1"/>
  <c r="O660" i="2" s="1"/>
  <c r="O661" i="2" a="1"/>
  <c r="O661" i="2" s="1"/>
  <c r="O662" i="2" a="1"/>
  <c r="O662" i="2"/>
  <c r="O663" i="2" a="1"/>
  <c r="O663" i="2"/>
  <c r="O664" i="2" a="1"/>
  <c r="O664" i="2"/>
  <c r="O665" i="2" a="1"/>
  <c r="O665" i="2" s="1"/>
  <c r="O666" i="2" a="1"/>
  <c r="O666" i="2"/>
  <c r="O667" i="2" a="1"/>
  <c r="O667" i="2"/>
  <c r="O668" i="2" a="1"/>
  <c r="O668" i="2" s="1"/>
  <c r="O669" i="2" a="1"/>
  <c r="O669" i="2" s="1"/>
  <c r="O670" i="2" a="1"/>
  <c r="O670" i="2" s="1"/>
  <c r="O671" i="2" a="1"/>
  <c r="O671" i="2" s="1"/>
  <c r="O672" i="2" a="1"/>
  <c r="O672" i="2" s="1"/>
  <c r="O673" i="2" a="1"/>
  <c r="O673" i="2" s="1"/>
  <c r="O674" i="2" a="1"/>
  <c r="O674" i="2"/>
  <c r="O675" i="2" a="1"/>
  <c r="O675" i="2"/>
  <c r="O676" i="2" a="1"/>
  <c r="O676" i="2"/>
  <c r="O677" i="2" a="1"/>
  <c r="O677" i="2" s="1"/>
  <c r="O678" i="2" a="1"/>
  <c r="O678" i="2" s="1"/>
  <c r="O679" i="2" a="1"/>
  <c r="O679" i="2" s="1"/>
  <c r="O680" i="2" a="1"/>
  <c r="O680" i="2" s="1"/>
  <c r="O681" i="2" a="1"/>
  <c r="O681" i="2" s="1"/>
  <c r="O682" i="2" a="1"/>
  <c r="O682" i="2" s="1"/>
  <c r="O683" i="2" a="1"/>
  <c r="O683" i="2" s="1"/>
  <c r="O684" i="2" a="1"/>
  <c r="O684" i="2" s="1"/>
  <c r="O685" i="2" a="1"/>
  <c r="O685" i="2" s="1"/>
  <c r="O686" i="2" a="1"/>
  <c r="O686" i="2" s="1"/>
  <c r="O687" i="2" a="1"/>
  <c r="O687" i="2" s="1"/>
  <c r="O688" i="2" a="1"/>
  <c r="O688" i="2"/>
  <c r="O689" i="2" a="1"/>
  <c r="O689" i="2" s="1"/>
  <c r="O690" i="2" a="1"/>
  <c r="O690" i="2" s="1"/>
  <c r="O691" i="2" a="1"/>
  <c r="O691" i="2" s="1"/>
  <c r="O692" i="2" a="1"/>
  <c r="O692" i="2"/>
  <c r="O693" i="2" a="1"/>
  <c r="O693" i="2" s="1"/>
  <c r="O694" i="2" a="1"/>
  <c r="O694" i="2" s="1"/>
  <c r="O695" i="2" a="1"/>
  <c r="O695" i="2" s="1"/>
  <c r="O696" i="2" a="1"/>
  <c r="O696" i="2"/>
  <c r="O697" i="2" a="1"/>
  <c r="O697" i="2" s="1"/>
  <c r="O698" i="2" a="1"/>
  <c r="O698" i="2"/>
  <c r="O699" i="2" a="1"/>
  <c r="O699" i="2" s="1"/>
  <c r="O700" i="2" a="1"/>
  <c r="O700" i="2" s="1"/>
  <c r="O701" i="2" a="1"/>
  <c r="O701" i="2" s="1"/>
  <c r="O702" i="2" a="1"/>
  <c r="O702" i="2" s="1"/>
  <c r="O703" i="2" a="1"/>
  <c r="O703" i="2" s="1"/>
  <c r="O704" i="2" a="1"/>
  <c r="O704" i="2" s="1"/>
  <c r="O705" i="2" a="1"/>
  <c r="O705" i="2"/>
  <c r="O706" i="2" a="1"/>
  <c r="O706" i="2" s="1"/>
  <c r="O707" i="2" a="1"/>
  <c r="O707" i="2" s="1"/>
  <c r="O708" i="2" a="1"/>
  <c r="O708" i="2" s="1"/>
  <c r="O709" i="2" a="1"/>
  <c r="O709" i="2" s="1"/>
  <c r="O710" i="2" a="1"/>
  <c r="O710" i="2" s="1"/>
  <c r="O711" i="2" a="1"/>
  <c r="O711" i="2" s="1"/>
  <c r="O712" i="2" a="1"/>
  <c r="O712" i="2" s="1"/>
  <c r="O713" i="2" a="1"/>
  <c r="O713" i="2" s="1"/>
  <c r="O714" i="2" a="1"/>
  <c r="O714" i="2" s="1"/>
  <c r="O715" i="2" a="1"/>
  <c r="O715" i="2"/>
  <c r="O716" i="2" a="1"/>
  <c r="O716" i="2"/>
  <c r="O717" i="2" a="1"/>
  <c r="O717" i="2" s="1"/>
  <c r="O718" i="2" a="1"/>
  <c r="O718" i="2" s="1"/>
  <c r="O719" i="2" a="1"/>
  <c r="O719" i="2" s="1"/>
  <c r="O720" i="2" a="1"/>
  <c r="O720" i="2"/>
  <c r="O721" i="2" a="1"/>
  <c r="O721" i="2" s="1"/>
  <c r="O722" i="2" a="1"/>
  <c r="O722" i="2" s="1"/>
  <c r="O723" i="2" a="1"/>
  <c r="O723" i="2" s="1"/>
  <c r="O724" i="2" a="1"/>
  <c r="O724" i="2"/>
  <c r="O725" i="2" a="1"/>
  <c r="O725" i="2" s="1"/>
  <c r="O726" i="2" a="1"/>
  <c r="O726" i="2" s="1"/>
  <c r="O727" i="2" a="1"/>
  <c r="O727" i="2" s="1"/>
  <c r="O728" i="2" a="1"/>
  <c r="O728" i="2"/>
  <c r="O729" i="2" a="1"/>
  <c r="O729" i="2" s="1"/>
  <c r="O730" i="2" a="1"/>
  <c r="O730" i="2" s="1"/>
  <c r="O731" i="2" a="1"/>
  <c r="O731" i="2"/>
  <c r="O732" i="2" a="1"/>
  <c r="O732" i="2" s="1"/>
  <c r="O733" i="2" a="1"/>
  <c r="O733" i="2" s="1"/>
  <c r="O734" i="2" a="1"/>
  <c r="O734" i="2" s="1"/>
  <c r="O735" i="2" a="1"/>
  <c r="O735" i="2" s="1"/>
  <c r="O736" i="2" a="1"/>
  <c r="O736" i="2"/>
  <c r="O737" i="2" a="1"/>
  <c r="O737" i="2" s="1"/>
  <c r="O738" i="2" a="1"/>
  <c r="O738" i="2" s="1"/>
  <c r="O739" i="2" a="1"/>
  <c r="O739" i="2" s="1"/>
  <c r="O740" i="2" a="1"/>
  <c r="O740" i="2" s="1"/>
  <c r="O741" i="2" a="1"/>
  <c r="O741" i="2" s="1"/>
  <c r="O742" i="2" a="1"/>
  <c r="O742" i="2" s="1"/>
  <c r="O743" i="2" a="1"/>
  <c r="O743" i="2" s="1"/>
  <c r="O744" i="2" a="1"/>
  <c r="O744" i="2" s="1"/>
  <c r="O745" i="2" a="1"/>
  <c r="O745" i="2" s="1"/>
  <c r="O746" i="2" a="1"/>
  <c r="O746" i="2" s="1"/>
  <c r="O747" i="2" a="1"/>
  <c r="O747" i="2" s="1"/>
  <c r="O748" i="2" a="1"/>
  <c r="O748" i="2" s="1"/>
  <c r="O749" i="2" a="1"/>
  <c r="O749" i="2" s="1"/>
  <c r="O750" i="2" a="1"/>
  <c r="O750" i="2" s="1"/>
  <c r="O751" i="2" a="1"/>
  <c r="O751" i="2" s="1"/>
  <c r="O752" i="2" a="1"/>
  <c r="O752" i="2" s="1"/>
  <c r="O753" i="2" a="1"/>
  <c r="O753" i="2" s="1"/>
  <c r="O754" i="2" a="1"/>
  <c r="O754" i="2" s="1"/>
  <c r="O755" i="2" a="1"/>
  <c r="O755" i="2" s="1"/>
  <c r="O756" i="2" a="1"/>
  <c r="O756" i="2" s="1"/>
  <c r="O757" i="2" a="1"/>
  <c r="O757" i="2" s="1"/>
  <c r="O758" i="2" a="1"/>
  <c r="O758" i="2" s="1"/>
  <c r="O759" i="2" a="1"/>
  <c r="O759" i="2" s="1"/>
  <c r="O760" i="2" a="1"/>
  <c r="O760" i="2"/>
  <c r="O761" i="2" a="1"/>
  <c r="O761" i="2" s="1"/>
  <c r="O762" i="2" a="1"/>
  <c r="O762" i="2" s="1"/>
  <c r="O763" i="2" a="1"/>
  <c r="O763" i="2" s="1"/>
  <c r="O764" i="2" a="1"/>
  <c r="O764" i="2" s="1"/>
  <c r="O765" i="2" a="1"/>
  <c r="O765" i="2" s="1"/>
  <c r="O766" i="2" a="1"/>
  <c r="O766" i="2" s="1"/>
  <c r="O767" i="2" a="1"/>
  <c r="O767" i="2"/>
  <c r="O768" i="2" a="1"/>
  <c r="O768" i="2" s="1"/>
  <c r="O769" i="2" a="1"/>
  <c r="O769" i="2" s="1"/>
  <c r="O770" i="2" a="1"/>
  <c r="O770" i="2" s="1"/>
  <c r="O771" i="2" a="1"/>
  <c r="O771" i="2"/>
  <c r="O772" i="2" a="1"/>
  <c r="O772" i="2" s="1"/>
  <c r="O773" i="2" a="1"/>
  <c r="O773" i="2" s="1"/>
  <c r="O774" i="2" a="1"/>
  <c r="O774" i="2" s="1"/>
  <c r="O775" i="2" a="1"/>
  <c r="O775" i="2" s="1"/>
  <c r="O776" i="2" a="1"/>
  <c r="O776" i="2"/>
  <c r="O777" i="2" a="1"/>
  <c r="O777" i="2" s="1"/>
  <c r="O778" i="2" a="1"/>
  <c r="O778" i="2" s="1"/>
  <c r="O779" i="2" a="1"/>
  <c r="O779" i="2" s="1"/>
  <c r="O780" i="2" a="1"/>
  <c r="O780" i="2" s="1"/>
  <c r="O781" i="2" a="1"/>
  <c r="O781" i="2" s="1"/>
  <c r="O782" i="2" a="1"/>
  <c r="O782" i="2" s="1"/>
  <c r="O783" i="2" a="1"/>
  <c r="O783" i="2" s="1"/>
  <c r="O784" i="2" a="1"/>
  <c r="O784" i="2" s="1"/>
  <c r="O785" i="2" a="1"/>
  <c r="O785" i="2"/>
  <c r="O786" i="2" a="1"/>
  <c r="O786" i="2" s="1"/>
  <c r="O787" i="2" a="1"/>
  <c r="O787" i="2"/>
  <c r="O788" i="2" a="1"/>
  <c r="O788" i="2"/>
  <c r="O789" i="2" a="1"/>
  <c r="O789" i="2" s="1"/>
  <c r="O790" i="2" a="1"/>
  <c r="O790" i="2" s="1"/>
  <c r="O791" i="2" a="1"/>
  <c r="O791" i="2" s="1"/>
  <c r="O792" i="2" a="1"/>
  <c r="O792" i="2"/>
  <c r="O793" i="2" a="1"/>
  <c r="O793" i="2" s="1"/>
  <c r="O794" i="2" a="1"/>
  <c r="O794" i="2" s="1"/>
  <c r="O795" i="2" a="1"/>
  <c r="O795" i="2" s="1"/>
  <c r="O796" i="2" a="1"/>
  <c r="O796" i="2" s="1"/>
  <c r="O797" i="2" a="1"/>
  <c r="O797" i="2" s="1"/>
  <c r="O798" i="2" a="1"/>
  <c r="O798" i="2" s="1"/>
  <c r="O799" i="2" a="1"/>
  <c r="O799" i="2"/>
  <c r="O800" i="2" a="1"/>
  <c r="O800" i="2" s="1"/>
  <c r="O801" i="2" a="1"/>
  <c r="O801" i="2" s="1"/>
  <c r="O802" i="2" a="1"/>
  <c r="O802" i="2" s="1"/>
  <c r="O803" i="2" a="1"/>
  <c r="O803" i="2" s="1"/>
  <c r="O804" i="2" a="1"/>
  <c r="O804" i="2" s="1"/>
  <c r="O805" i="2" a="1"/>
  <c r="O805" i="2" s="1"/>
  <c r="O806" i="2" a="1"/>
  <c r="O806" i="2" s="1"/>
  <c r="O807" i="2" a="1"/>
  <c r="O807" i="2" s="1"/>
  <c r="O808" i="2" a="1"/>
  <c r="O808" i="2" s="1"/>
  <c r="O809" i="2" a="1"/>
  <c r="O809" i="2" s="1"/>
  <c r="O810" i="2" a="1"/>
  <c r="O810" i="2" s="1"/>
  <c r="O811" i="2" a="1"/>
  <c r="O811" i="2" s="1"/>
  <c r="O812" i="2" a="1"/>
  <c r="O812" i="2"/>
  <c r="O813" i="2" a="1"/>
  <c r="O813" i="2" s="1"/>
  <c r="O814" i="2" a="1"/>
  <c r="O814" i="2" s="1"/>
  <c r="O815" i="2" a="1"/>
  <c r="O815" i="2"/>
  <c r="O816" i="2" a="1"/>
  <c r="O816" i="2"/>
  <c r="O817" i="2" a="1"/>
  <c r="O817" i="2"/>
  <c r="O818" i="2" a="1"/>
  <c r="O818" i="2" s="1"/>
  <c r="O819" i="2" a="1"/>
  <c r="O819" i="2" s="1"/>
  <c r="O820" i="2" a="1"/>
  <c r="O820" i="2" s="1"/>
  <c r="O821" i="2" a="1"/>
  <c r="O821" i="2" s="1"/>
  <c r="O822" i="2" a="1"/>
  <c r="O822" i="2" s="1"/>
  <c r="O823" i="2" a="1"/>
  <c r="O823" i="2" s="1"/>
  <c r="O824" i="2" a="1"/>
  <c r="O824" i="2" s="1"/>
  <c r="O825" i="2" a="1"/>
  <c r="O825" i="2"/>
  <c r="O826" i="2" a="1"/>
  <c r="O826" i="2"/>
  <c r="O827" i="2" a="1"/>
  <c r="O827" i="2" s="1"/>
  <c r="O828" i="2" a="1"/>
  <c r="O828" i="2" s="1"/>
  <c r="O829" i="2" a="1"/>
  <c r="O829" i="2" s="1"/>
  <c r="O830" i="2" a="1"/>
  <c r="O830" i="2" s="1"/>
  <c r="O831" i="2" a="1"/>
  <c r="O831" i="2"/>
  <c r="O832" i="2" a="1"/>
  <c r="O832" i="2"/>
  <c r="O833" i="2" a="1"/>
  <c r="O833" i="2" s="1"/>
  <c r="O834" i="2" a="1"/>
  <c r="O834" i="2"/>
  <c r="O835" i="2" a="1"/>
  <c r="O835" i="2"/>
  <c r="O836" i="2" a="1"/>
  <c r="O836" i="2" s="1"/>
  <c r="O837" i="2" a="1"/>
  <c r="O837" i="2" s="1"/>
  <c r="O838" i="2" a="1"/>
  <c r="O838" i="2" s="1"/>
  <c r="O839" i="2" a="1"/>
  <c r="O839" i="2" s="1"/>
  <c r="O840" i="2" a="1"/>
  <c r="O840" i="2" s="1"/>
  <c r="O841" i="2" a="1"/>
  <c r="O841" i="2" s="1"/>
  <c r="O842" i="2" a="1"/>
  <c r="O842" i="2" s="1"/>
  <c r="O843" i="2" a="1"/>
  <c r="O843" i="2" s="1"/>
  <c r="O844" i="2" a="1"/>
  <c r="O844" i="2" s="1"/>
  <c r="O845" i="2" a="1"/>
  <c r="O845" i="2" s="1"/>
  <c r="O846" i="2" a="1"/>
  <c r="O846" i="2" s="1"/>
  <c r="O847" i="2" a="1"/>
  <c r="O847" i="2" s="1"/>
  <c r="O848" i="2" a="1"/>
  <c r="O848" i="2" s="1"/>
  <c r="O849" i="2" a="1"/>
  <c r="O849" i="2" s="1"/>
  <c r="O850" i="2" a="1"/>
  <c r="O850" i="2" s="1"/>
  <c r="O851" i="2" a="1"/>
  <c r="O851" i="2" s="1"/>
  <c r="O852" i="2" a="1"/>
  <c r="O852" i="2"/>
  <c r="O853" i="2" a="1"/>
  <c r="O853" i="2" s="1"/>
  <c r="O854" i="2" a="1"/>
  <c r="O854" i="2" s="1"/>
  <c r="O855" i="2" a="1"/>
  <c r="O855" i="2" s="1"/>
  <c r="O856" i="2" a="1"/>
  <c r="O856" i="2" s="1"/>
  <c r="O857" i="2" a="1"/>
  <c r="O857" i="2" s="1"/>
  <c r="O858" i="2" a="1"/>
  <c r="O858" i="2" s="1"/>
  <c r="O859" i="2" a="1"/>
  <c r="O859" i="2" s="1"/>
  <c r="O860" i="2" a="1"/>
  <c r="O860" i="2" s="1"/>
  <c r="O861" i="2" a="1"/>
  <c r="O861" i="2" s="1"/>
  <c r="O862" i="2" a="1"/>
  <c r="O862" i="2" s="1"/>
  <c r="O863" i="2" a="1"/>
  <c r="O863" i="2" s="1"/>
  <c r="O864" i="2" a="1"/>
  <c r="O864" i="2"/>
  <c r="O865" i="2" a="1"/>
  <c r="O865" i="2" s="1"/>
  <c r="O866" i="2" a="1"/>
  <c r="O866" i="2" s="1"/>
  <c r="O867" i="2" a="1"/>
  <c r="O867" i="2"/>
  <c r="O868" i="2" a="1"/>
  <c r="O868" i="2" s="1"/>
  <c r="O869" i="2" a="1"/>
  <c r="O869" i="2" s="1"/>
  <c r="O870" i="2" a="1"/>
  <c r="O870" i="2" s="1"/>
  <c r="O871" i="2" a="1"/>
  <c r="O871" i="2" s="1"/>
  <c r="O872" i="2" a="1"/>
  <c r="O872" i="2" s="1"/>
  <c r="O873" i="2" a="1"/>
  <c r="O873" i="2" s="1"/>
  <c r="O874" i="2" a="1"/>
  <c r="O874" i="2" s="1"/>
  <c r="O875" i="2" a="1"/>
  <c r="O875" i="2" s="1"/>
  <c r="O876" i="2" a="1"/>
  <c r="O876" i="2"/>
  <c r="O877" i="2" a="1"/>
  <c r="O877" i="2" s="1"/>
  <c r="O878" i="2" a="1"/>
  <c r="O878" i="2" s="1"/>
  <c r="O879" i="2" a="1"/>
  <c r="O879" i="2" s="1"/>
  <c r="O880" i="2" a="1"/>
  <c r="O880" i="2" s="1"/>
  <c r="O881" i="2" a="1"/>
  <c r="O881" i="2" s="1"/>
  <c r="O882" i="2" a="1"/>
  <c r="O882" i="2" s="1"/>
  <c r="O883" i="2" a="1"/>
  <c r="O883" i="2" s="1"/>
  <c r="O884" i="2" a="1"/>
  <c r="O884" i="2" s="1"/>
  <c r="O885" i="2" a="1"/>
  <c r="O885" i="2" s="1"/>
  <c r="O886" i="2" a="1"/>
  <c r="O886" i="2" s="1"/>
  <c r="O887" i="2" a="1"/>
  <c r="O887" i="2"/>
  <c r="O888" i="2" a="1"/>
  <c r="O888" i="2" s="1"/>
  <c r="O889" i="2" a="1"/>
  <c r="O889" i="2"/>
  <c r="O890" i="2" a="1"/>
  <c r="O890" i="2" s="1"/>
  <c r="O891" i="2" a="1"/>
  <c r="O891" i="2" s="1"/>
  <c r="O892" i="2" a="1"/>
  <c r="O892" i="2" s="1"/>
  <c r="O893" i="2" a="1"/>
  <c r="O893" i="2" s="1"/>
  <c r="O894" i="2" a="1"/>
  <c r="O894" i="2" s="1"/>
  <c r="O895" i="2" a="1"/>
  <c r="O895" i="2" s="1"/>
  <c r="O896" i="2" a="1"/>
  <c r="O896" i="2" s="1"/>
  <c r="O897" i="2" a="1"/>
  <c r="O897" i="2" s="1"/>
  <c r="O898" i="2" a="1"/>
  <c r="O898" i="2" s="1"/>
  <c r="O899" i="2" a="1"/>
  <c r="O899" i="2" s="1"/>
  <c r="O900" i="2" a="1"/>
  <c r="O900" i="2" s="1"/>
  <c r="O901" i="2" a="1"/>
  <c r="O901" i="2" s="1"/>
  <c r="O902" i="2" a="1"/>
  <c r="O902" i="2" s="1"/>
  <c r="O903" i="2" a="1"/>
  <c r="O903" i="2" s="1"/>
  <c r="O904" i="2" a="1"/>
  <c r="O904" i="2"/>
  <c r="O905" i="2" a="1"/>
  <c r="O905" i="2" s="1"/>
  <c r="O906" i="2" a="1"/>
  <c r="O906" i="2" s="1"/>
  <c r="O907" i="2" a="1"/>
  <c r="O907" i="2" s="1"/>
  <c r="O908" i="2" a="1"/>
  <c r="O908" i="2" s="1"/>
  <c r="O909" i="2" a="1"/>
  <c r="O909" i="2" s="1"/>
  <c r="O910" i="2" a="1"/>
  <c r="O910" i="2" s="1"/>
  <c r="O911" i="2" a="1"/>
  <c r="O911" i="2" s="1"/>
  <c r="O912" i="2" a="1"/>
  <c r="O912" i="2" s="1"/>
  <c r="O913" i="2" a="1"/>
  <c r="O913" i="2" s="1"/>
  <c r="O914" i="2" a="1"/>
  <c r="O914" i="2"/>
  <c r="O915" i="2" a="1"/>
  <c r="O915" i="2" s="1"/>
  <c r="O916" i="2" a="1"/>
  <c r="O916" i="2" s="1"/>
  <c r="O917" i="2" a="1"/>
  <c r="O917" i="2" s="1"/>
  <c r="O918" i="2" a="1"/>
  <c r="O918" i="2" s="1"/>
  <c r="O919" i="2" a="1"/>
  <c r="O919" i="2" s="1"/>
  <c r="O920" i="2" a="1"/>
  <c r="O920" i="2" s="1"/>
  <c r="O921" i="2" a="1"/>
  <c r="O921" i="2" s="1"/>
  <c r="O922" i="2" a="1"/>
  <c r="O922" i="2" s="1"/>
  <c r="O923" i="2" a="1"/>
  <c r="O923" i="2" s="1"/>
  <c r="O924" i="2" a="1"/>
  <c r="O924" i="2"/>
  <c r="O925" i="2" a="1"/>
  <c r="O925" i="2" s="1"/>
  <c r="O926" i="2" a="1"/>
  <c r="O926" i="2" s="1"/>
  <c r="O927" i="2" a="1"/>
  <c r="O927" i="2" s="1"/>
  <c r="O928" i="2" a="1"/>
  <c r="O928" i="2" s="1"/>
  <c r="O929" i="2" a="1"/>
  <c r="O929" i="2" s="1"/>
  <c r="O930" i="2" a="1"/>
  <c r="O930" i="2" s="1"/>
  <c r="O931" i="2" a="1"/>
  <c r="O931" i="2"/>
  <c r="O932" i="2" a="1"/>
  <c r="O932" i="2"/>
  <c r="O933" i="2" a="1"/>
  <c r="O933" i="2" s="1"/>
  <c r="O934" i="2" a="1"/>
  <c r="O934" i="2" s="1"/>
  <c r="O935" i="2" a="1"/>
  <c r="O935" i="2" s="1"/>
  <c r="O936" i="2" a="1"/>
  <c r="O936" i="2"/>
  <c r="O937" i="2" a="1"/>
  <c r="O937" i="2" s="1"/>
  <c r="O938" i="2" a="1"/>
  <c r="O938" i="2" s="1"/>
  <c r="O939" i="2" a="1"/>
  <c r="O939" i="2" s="1"/>
  <c r="O940" i="2" a="1"/>
  <c r="O940" i="2" s="1"/>
  <c r="O941" i="2" a="1"/>
  <c r="O941" i="2" s="1"/>
  <c r="O942" i="2" a="1"/>
  <c r="O942" i="2" s="1"/>
  <c r="O943" i="2" a="1"/>
  <c r="O943" i="2" s="1"/>
  <c r="O944" i="2" a="1"/>
  <c r="O944" i="2" s="1"/>
  <c r="O945" i="2" a="1"/>
  <c r="O945" i="2"/>
  <c r="O946" i="2" a="1"/>
  <c r="O946" i="2" s="1"/>
  <c r="O947" i="2" a="1"/>
  <c r="O947" i="2" s="1"/>
  <c r="O948" i="2" a="1"/>
  <c r="O948" i="2" s="1"/>
  <c r="O949" i="2" a="1"/>
  <c r="O949" i="2" s="1"/>
  <c r="O950" i="2" a="1"/>
  <c r="O950" i="2" s="1"/>
  <c r="O951" i="2" a="1"/>
  <c r="O951" i="2" s="1"/>
  <c r="O952" i="2" a="1"/>
  <c r="O952" i="2" s="1"/>
  <c r="O953" i="2" a="1"/>
  <c r="O953" i="2" s="1"/>
  <c r="O954" i="2" a="1"/>
  <c r="O954" i="2" s="1"/>
  <c r="O955" i="2" a="1"/>
  <c r="O955" i="2" s="1"/>
  <c r="O956" i="2" a="1"/>
  <c r="O956" i="2" s="1"/>
  <c r="O957" i="2" a="1"/>
  <c r="O957" i="2" s="1"/>
  <c r="O958" i="2" a="1"/>
  <c r="O958" i="2" s="1"/>
  <c r="O959" i="2" a="1"/>
  <c r="O959" i="2" s="1"/>
  <c r="O960" i="2" a="1"/>
  <c r="O960" i="2" s="1"/>
  <c r="O961" i="2" a="1"/>
  <c r="O961" i="2" s="1"/>
  <c r="O962" i="2" a="1"/>
  <c r="O962" i="2" s="1"/>
  <c r="O963" i="2" a="1"/>
  <c r="O963" i="2" s="1"/>
  <c r="O964" i="2" a="1"/>
  <c r="O964" i="2" s="1"/>
  <c r="O965" i="2" a="1"/>
  <c r="O965" i="2" s="1"/>
  <c r="O966" i="2" a="1"/>
  <c r="O966" i="2" s="1"/>
  <c r="O967" i="2" a="1"/>
  <c r="O967" i="2" s="1"/>
  <c r="O968" i="2" a="1"/>
  <c r="O968" i="2" s="1"/>
  <c r="O969" i="2" a="1"/>
  <c r="O969" i="2" s="1"/>
  <c r="O970" i="2" a="1"/>
  <c r="O970" i="2" s="1"/>
  <c r="O971" i="2" a="1"/>
  <c r="O971" i="2" s="1"/>
  <c r="O972" i="2" a="1"/>
  <c r="O972" i="2" s="1"/>
  <c r="O973" i="2" a="1"/>
  <c r="O973" i="2" s="1"/>
  <c r="O974" i="2" a="1"/>
  <c r="O974" i="2" s="1"/>
  <c r="O975" i="2" a="1"/>
  <c r="O975" i="2" s="1"/>
  <c r="O976" i="2" a="1"/>
  <c r="O976" i="2" s="1"/>
  <c r="O977" i="2" a="1"/>
  <c r="O977" i="2" s="1"/>
  <c r="O978" i="2" a="1"/>
  <c r="O978" i="2" s="1"/>
  <c r="O979" i="2" a="1"/>
  <c r="O979" i="2" s="1"/>
  <c r="O980" i="2" a="1"/>
  <c r="O980" i="2" s="1"/>
  <c r="O981" i="2" a="1"/>
  <c r="O981" i="2" s="1"/>
  <c r="O982" i="2" a="1"/>
  <c r="O982" i="2" s="1"/>
  <c r="O983" i="2" a="1"/>
  <c r="O983" i="2" s="1"/>
  <c r="O984" i="2" a="1"/>
  <c r="O984" i="2" s="1"/>
  <c r="O985" i="2" a="1"/>
  <c r="O985" i="2"/>
  <c r="O986" i="2" a="1"/>
  <c r="O986" i="2" s="1"/>
  <c r="O987" i="2" a="1"/>
  <c r="O987" i="2" s="1"/>
  <c r="O988" i="2" a="1"/>
  <c r="O988" i="2"/>
  <c r="O989" i="2" a="1"/>
  <c r="O989" i="2" s="1"/>
  <c r="O990" i="2" a="1"/>
  <c r="O990" i="2" s="1"/>
  <c r="O991" i="2" a="1"/>
  <c r="O991" i="2" s="1"/>
  <c r="O992" i="2" a="1"/>
  <c r="O992" i="2" s="1"/>
  <c r="O993" i="2" a="1"/>
  <c r="O993" i="2" s="1"/>
  <c r="O994" i="2" a="1"/>
  <c r="O994" i="2" s="1"/>
  <c r="O995" i="2" a="1"/>
  <c r="O995" i="2"/>
  <c r="O996" i="2" a="1"/>
  <c r="O996" i="2" s="1"/>
  <c r="O997" i="2" a="1"/>
  <c r="O997" i="2" s="1"/>
  <c r="O998" i="2" a="1"/>
  <c r="O998" i="2" s="1"/>
  <c r="O999" i="2" a="1"/>
  <c r="O999" i="2" s="1"/>
  <c r="O1000" i="2" a="1"/>
  <c r="O1000" i="2" s="1"/>
  <c r="O1001" i="2" a="1"/>
  <c r="O1001" i="2" s="1"/>
  <c r="O1002" i="2" a="1"/>
  <c r="O1002" i="2" s="1"/>
  <c r="O1003" i="2" a="1"/>
  <c r="O1003" i="2"/>
  <c r="O1004" i="2" a="1"/>
  <c r="O1004" i="2" s="1"/>
  <c r="O1005" i="2" a="1"/>
  <c r="O1005" i="2" s="1"/>
  <c r="O1006" i="2" a="1"/>
  <c r="O1006" i="2" s="1"/>
  <c r="O1007" i="2" a="1"/>
  <c r="O1007" i="2" s="1"/>
  <c r="O1008" i="2" a="1"/>
  <c r="O1008" i="2" s="1"/>
  <c r="O1009" i="2" a="1"/>
  <c r="O1009" i="2" s="1"/>
  <c r="O1010" i="2" a="1"/>
  <c r="O1010" i="2" s="1"/>
  <c r="O1011" i="2" a="1"/>
  <c r="O1011" i="2" s="1"/>
  <c r="O1012" i="2" a="1"/>
  <c r="O1012" i="2" s="1"/>
  <c r="O1013" i="2" a="1"/>
  <c r="O1013" i="2" s="1"/>
  <c r="O1014" i="2" a="1"/>
  <c r="O1014" i="2" s="1"/>
  <c r="O1015" i="2" a="1"/>
  <c r="O1015" i="2" s="1"/>
  <c r="O1016" i="2" a="1"/>
  <c r="O1016" i="2"/>
  <c r="O1017" i="2" a="1"/>
  <c r="O1017" i="2"/>
  <c r="O1018" i="2" a="1"/>
  <c r="O1018" i="2" s="1"/>
  <c r="O1019" i="2" a="1"/>
  <c r="O1019" i="2" s="1"/>
  <c r="O1020" i="2" a="1"/>
  <c r="O1020" i="2" s="1"/>
  <c r="O1021" i="2" a="1"/>
  <c r="O1021" i="2" s="1"/>
  <c r="O1022" i="2" a="1"/>
  <c r="O1022" i="2" s="1"/>
  <c r="O1023" i="2" a="1"/>
  <c r="O1023" i="2" s="1"/>
  <c r="O1024" i="2" a="1"/>
  <c r="O1024" i="2"/>
  <c r="O1025" i="2" a="1"/>
  <c r="O1025" i="2" s="1"/>
  <c r="O1026" i="2" a="1"/>
  <c r="O1026" i="2"/>
  <c r="O1027" i="2" a="1"/>
  <c r="O1027" i="2" s="1"/>
  <c r="O1028" i="2" a="1"/>
  <c r="O1028" i="2" s="1"/>
  <c r="O1029" i="2" a="1"/>
  <c r="O1029" i="2" s="1"/>
  <c r="O1030" i="2" a="1"/>
  <c r="O1030" i="2" s="1"/>
  <c r="O1031" i="2" a="1"/>
  <c r="O1031" i="2" s="1"/>
  <c r="O1032" i="2" a="1"/>
  <c r="O1032" i="2" s="1"/>
  <c r="O1033" i="2" a="1"/>
  <c r="O1033" i="2" s="1"/>
  <c r="O1034" i="2" a="1"/>
  <c r="O1034" i="2" s="1"/>
  <c r="O1035" i="2" a="1"/>
  <c r="O1035" i="2" s="1"/>
  <c r="O1036" i="2" a="1"/>
  <c r="O1036" i="2"/>
  <c r="O1037" i="2" a="1"/>
  <c r="O1037" i="2" s="1"/>
  <c r="O1038" i="2" a="1"/>
  <c r="O1038" i="2" s="1"/>
  <c r="O1039" i="2" a="1"/>
  <c r="O1039" i="2" s="1"/>
  <c r="O1040" i="2" a="1"/>
  <c r="O1040" i="2" s="1"/>
  <c r="O1041" i="2" a="1"/>
  <c r="O1041" i="2" s="1"/>
  <c r="O1042" i="2" a="1"/>
  <c r="O1042" i="2" s="1"/>
  <c r="O1043" i="2" a="1"/>
  <c r="O1043" i="2" s="1"/>
  <c r="O1044" i="2" a="1"/>
  <c r="O1044" i="2" s="1"/>
  <c r="O1045" i="2" a="1"/>
  <c r="O1045" i="2" s="1"/>
  <c r="O1046" i="2" a="1"/>
  <c r="O1046" i="2" s="1"/>
  <c r="O1047" i="2" a="1"/>
  <c r="O1047" i="2" s="1"/>
  <c r="O1048" i="2" a="1"/>
  <c r="O1048" i="2"/>
  <c r="O1049" i="2" a="1"/>
  <c r="O1049" i="2"/>
  <c r="O1050" i="2" a="1"/>
  <c r="O1050" i="2" s="1"/>
  <c r="O1051" i="2" a="1"/>
  <c r="O1051" i="2" s="1"/>
  <c r="O1052" i="2" a="1"/>
  <c r="O1052" i="2" s="1"/>
  <c r="O1053" i="2" a="1"/>
  <c r="O1053" i="2" s="1"/>
  <c r="O1054" i="2" a="1"/>
  <c r="O1054" i="2" s="1"/>
  <c r="O1055" i="2" a="1"/>
  <c r="O1055" i="2" s="1"/>
  <c r="O1056" i="2" a="1"/>
  <c r="O1056" i="2" s="1"/>
  <c r="O1057" i="2" a="1"/>
  <c r="O1057" i="2" s="1"/>
  <c r="O1058" i="2" a="1"/>
  <c r="O1058" i="2" s="1"/>
  <c r="O1059" i="2" a="1"/>
  <c r="O1059" i="2"/>
  <c r="O1060" i="2" a="1"/>
  <c r="O1060" i="2" s="1"/>
  <c r="O1061" i="2" a="1"/>
  <c r="O1061" i="2" s="1"/>
  <c r="O1062" i="2" a="1"/>
  <c r="O1062" i="2" s="1"/>
  <c r="O1063" i="2" a="1"/>
  <c r="O1063" i="2"/>
  <c r="O1064" i="2" a="1"/>
  <c r="O1064" i="2" s="1"/>
  <c r="O1065" i="2" a="1"/>
  <c r="O1065" i="2" s="1"/>
  <c r="O1066" i="2" a="1"/>
  <c r="O1066" i="2" s="1"/>
  <c r="O1067" i="2" a="1"/>
  <c r="O1067" i="2" s="1"/>
  <c r="O1068" i="2" a="1"/>
  <c r="O1068" i="2"/>
  <c r="O1069" i="2" a="1"/>
  <c r="O1069" i="2"/>
  <c r="O1070" i="2" a="1"/>
  <c r="O1070" i="2" s="1"/>
  <c r="O1071" i="2" a="1"/>
  <c r="O1071" i="2" s="1"/>
  <c r="O1072" i="2" a="1"/>
  <c r="O1072" i="2" s="1"/>
  <c r="O1073" i="2" a="1"/>
  <c r="O1073" i="2" s="1"/>
  <c r="O1074" i="2" a="1"/>
  <c r="O1074" i="2" s="1"/>
  <c r="O1075" i="2" a="1"/>
  <c r="O1075" i="2" s="1"/>
  <c r="O1076" i="2" a="1"/>
  <c r="O1076" i="2" s="1"/>
  <c r="O1077" i="2" a="1"/>
  <c r="O1077" i="2" s="1"/>
  <c r="O1078" i="2" a="1"/>
  <c r="O1078" i="2"/>
  <c r="O1079" i="2" a="1"/>
  <c r="O1079" i="2" s="1"/>
  <c r="O1080" i="2" a="1"/>
  <c r="O1080" i="2" s="1"/>
  <c r="O1081" i="2" a="1"/>
  <c r="O1081" i="2" s="1"/>
  <c r="O1082" i="2" a="1"/>
  <c r="O1082" i="2" s="1"/>
  <c r="O1083" i="2" a="1"/>
  <c r="O1083" i="2"/>
  <c r="O1084" i="2" a="1"/>
  <c r="O1084" i="2" s="1"/>
  <c r="O1085" i="2" a="1"/>
  <c r="O1085" i="2" s="1"/>
  <c r="O1086" i="2" a="1"/>
  <c r="O1086" i="2" s="1"/>
  <c r="O1087" i="2" a="1"/>
  <c r="O1087" i="2" s="1"/>
  <c r="O1088" i="2" a="1"/>
  <c r="O1088" i="2"/>
  <c r="O1089" i="2" a="1"/>
  <c r="O1089" i="2" s="1"/>
  <c r="O1090" i="2" a="1"/>
  <c r="O1090" i="2"/>
  <c r="O1091" i="2" a="1"/>
  <c r="O1091" i="2" s="1"/>
  <c r="O1092" i="2" a="1"/>
  <c r="O1092" i="2" s="1"/>
  <c r="O1093" i="2" a="1"/>
  <c r="O1093" i="2"/>
  <c r="O1094" i="2" a="1"/>
  <c r="O1094" i="2" s="1"/>
  <c r="O1095" i="2" a="1"/>
  <c r="O1095" i="2"/>
  <c r="O1096" i="2" a="1"/>
  <c r="O1096" i="2" s="1"/>
  <c r="O1097" i="2" a="1"/>
  <c r="O1097" i="2"/>
  <c r="O1098" i="2" a="1"/>
  <c r="O1098" i="2" s="1"/>
  <c r="O1099" i="2" a="1"/>
  <c r="O1099" i="2"/>
  <c r="O1100" i="2" a="1"/>
  <c r="O1100" i="2" s="1"/>
  <c r="O1101" i="2" a="1"/>
  <c r="O1101" i="2" s="1"/>
  <c r="O1102" i="2" a="1"/>
  <c r="O1102" i="2" s="1"/>
  <c r="O1103" i="2" a="1"/>
  <c r="O1103" i="2" s="1"/>
  <c r="O1104" i="2" a="1"/>
  <c r="O1104" i="2" s="1"/>
  <c r="O1105" i="2" a="1"/>
  <c r="O1105" i="2" s="1"/>
  <c r="O1106" i="2" a="1"/>
  <c r="O1106" i="2"/>
  <c r="O1107" i="2" a="1"/>
  <c r="O1107" i="2" s="1"/>
  <c r="O1108" i="2" a="1"/>
  <c r="O1108" i="2" s="1"/>
  <c r="O1109" i="2" a="1"/>
  <c r="O1109" i="2" s="1"/>
  <c r="O1110" i="2" a="1"/>
  <c r="O1110" i="2" s="1"/>
  <c r="O1111" i="2" a="1"/>
  <c r="O1111" i="2" s="1"/>
  <c r="O1112" i="2" a="1"/>
  <c r="O1112" i="2" s="1"/>
  <c r="O1113" i="2" a="1"/>
  <c r="O1113" i="2" s="1"/>
  <c r="O1114" i="2" a="1"/>
  <c r="O1114" i="2" s="1"/>
  <c r="O1115" i="2" a="1"/>
  <c r="O1115" i="2" s="1"/>
  <c r="O1116" i="2" a="1"/>
  <c r="O1116" i="2" s="1"/>
  <c r="O1117" i="2" a="1"/>
  <c r="O1117" i="2"/>
  <c r="O1118" i="2" a="1"/>
  <c r="O1118" i="2" s="1"/>
  <c r="O1119" i="2" a="1"/>
  <c r="O1119" i="2" s="1"/>
  <c r="O1120" i="2" a="1"/>
  <c r="O1120" i="2" s="1"/>
  <c r="O1121" i="2" a="1"/>
  <c r="O1121" i="2" s="1"/>
  <c r="O1122" i="2" a="1"/>
  <c r="O1122" i="2" s="1"/>
  <c r="O1123" i="2" a="1"/>
  <c r="O1123" i="2" s="1"/>
  <c r="O1124" i="2" a="1"/>
  <c r="O1124" i="2" s="1"/>
  <c r="O1125" i="2" a="1"/>
  <c r="O1125" i="2" s="1"/>
  <c r="O1126" i="2" a="1"/>
  <c r="O1126" i="2" s="1"/>
  <c r="O1127" i="2" a="1"/>
  <c r="O1127" i="2" s="1"/>
  <c r="O1128" i="2" a="1"/>
  <c r="O1128" i="2"/>
  <c r="O1129" i="2" a="1"/>
  <c r="O1129" i="2"/>
  <c r="O1130" i="2" a="1"/>
  <c r="O1130" i="2" s="1"/>
  <c r="O1131" i="2" a="1"/>
  <c r="O1131" i="2" s="1"/>
  <c r="O1132" i="2" a="1"/>
  <c r="O1132" i="2" s="1"/>
  <c r="O1133" i="2" a="1"/>
  <c r="O1133" i="2" s="1"/>
  <c r="O1134" i="2" a="1"/>
  <c r="O1134" i="2" s="1"/>
  <c r="O1135" i="2" a="1"/>
  <c r="O1135" i="2" s="1"/>
  <c r="O1136" i="2" a="1"/>
  <c r="O1136" i="2" s="1"/>
  <c r="O1137" i="2" a="1"/>
  <c r="O1137" i="2"/>
  <c r="O1138" i="2" a="1"/>
  <c r="O1138" i="2"/>
  <c r="O1139" i="2" a="1"/>
  <c r="O1139" i="2" s="1"/>
  <c r="O1140" i="2" a="1"/>
  <c r="O1140" i="2" s="1"/>
  <c r="O1141" i="2" a="1"/>
  <c r="O1141" i="2"/>
  <c r="O1142" i="2" a="1"/>
  <c r="O1142" i="2"/>
  <c r="O1143" i="2" a="1"/>
  <c r="O1143" i="2" s="1"/>
  <c r="O1144" i="2" a="1"/>
  <c r="O1144" i="2" s="1"/>
  <c r="O1145" i="2" a="1"/>
  <c r="O1145" i="2" s="1"/>
  <c r="O1146" i="2" a="1"/>
  <c r="O1146" i="2"/>
  <c r="O1147" i="2" a="1"/>
  <c r="O1147" i="2" s="1"/>
  <c r="O1148" i="2" a="1"/>
  <c r="O1148" i="2" s="1"/>
  <c r="O1149" i="2" a="1"/>
  <c r="O1149" i="2" s="1"/>
  <c r="O1150" i="2" a="1"/>
  <c r="O1150" i="2" s="1"/>
  <c r="O1151" i="2" a="1"/>
  <c r="O1151" i="2" s="1"/>
  <c r="O1152" i="2" a="1"/>
  <c r="O1152" i="2"/>
  <c r="O1153" i="2" a="1"/>
  <c r="O1153" i="2" s="1"/>
  <c r="O1154" i="2" a="1"/>
  <c r="O1154" i="2" s="1"/>
  <c r="O1155" i="2" a="1"/>
  <c r="O1155" i="2"/>
  <c r="O1156" i="2" a="1"/>
  <c r="O1156" i="2" s="1"/>
  <c r="O1157" i="2" a="1"/>
  <c r="O1157" i="2" s="1"/>
  <c r="O1158" i="2" a="1"/>
  <c r="O1158" i="2"/>
  <c r="O1159" i="2" a="1"/>
  <c r="O1159" i="2" s="1"/>
  <c r="O1160" i="2" a="1"/>
  <c r="O1160" i="2" s="1"/>
  <c r="O1161" i="2" a="1"/>
  <c r="O1161" i="2" s="1"/>
  <c r="O1162" i="2" a="1"/>
  <c r="O1162" i="2" s="1"/>
  <c r="O1163" i="2" a="1"/>
  <c r="O1163" i="2" s="1"/>
  <c r="O1164" i="2" a="1"/>
  <c r="O1164" i="2" s="1"/>
  <c r="O1165" i="2" a="1"/>
  <c r="O1165" i="2" s="1"/>
  <c r="O1166" i="2" a="1"/>
  <c r="O1166" i="2"/>
  <c r="O1167" i="2" a="1"/>
  <c r="O1167" i="2" s="1"/>
  <c r="O1168" i="2" a="1"/>
  <c r="O1168" i="2" s="1"/>
  <c r="O1169" i="2" a="1"/>
  <c r="O1169" i="2"/>
  <c r="O1170" i="2" a="1"/>
  <c r="O1170" i="2"/>
  <c r="O1171" i="2" a="1"/>
  <c r="O1171" i="2" s="1"/>
  <c r="O1172" i="2" a="1"/>
  <c r="O1172" i="2" s="1"/>
  <c r="O1173" i="2" a="1"/>
  <c r="O1173" i="2" s="1"/>
  <c r="O1174" i="2" a="1"/>
  <c r="O1174" i="2" s="1"/>
  <c r="O1175" i="2" a="1"/>
  <c r="O1175" i="2" s="1"/>
  <c r="O1176" i="2" a="1"/>
  <c r="O1176" i="2"/>
  <c r="O1177" i="2" a="1"/>
  <c r="O1177" i="2" s="1"/>
  <c r="O1178" i="2" a="1"/>
  <c r="O1178" i="2" s="1"/>
  <c r="O1179" i="2" a="1"/>
  <c r="O1179" i="2"/>
  <c r="O1180" i="2" a="1"/>
  <c r="O1180" i="2" s="1"/>
  <c r="O1181" i="2" a="1"/>
  <c r="O1181" i="2" s="1"/>
  <c r="O1182" i="2" a="1"/>
  <c r="O1182" i="2" s="1"/>
  <c r="O1183" i="2" a="1"/>
  <c r="O1183" i="2" s="1"/>
  <c r="O1184" i="2" a="1"/>
  <c r="O1184" i="2"/>
  <c r="O1185" i="2" a="1"/>
  <c r="O1185" i="2" s="1"/>
  <c r="O1186" i="2" a="1"/>
  <c r="O1186" i="2" s="1"/>
  <c r="O1187" i="2" a="1"/>
  <c r="O1187" i="2"/>
  <c r="O1188" i="2" a="1"/>
  <c r="O1188" i="2" s="1"/>
  <c r="O1189" i="2" a="1"/>
  <c r="O1189" i="2" s="1"/>
  <c r="O1190" i="2" a="1"/>
  <c r="O1190" i="2" s="1"/>
  <c r="O1191" i="2" a="1"/>
  <c r="O1191" i="2"/>
  <c r="O1192" i="2" a="1"/>
  <c r="O1192" i="2" s="1"/>
  <c r="O1193" i="2" a="1"/>
  <c r="O1193" i="2" s="1"/>
  <c r="O1194" i="2" a="1"/>
  <c r="O1194" i="2"/>
  <c r="O1195" i="2" a="1"/>
  <c r="O1195" i="2"/>
  <c r="O1196" i="2" a="1"/>
  <c r="O1196" i="2" s="1"/>
  <c r="O1197" i="2" a="1"/>
  <c r="O1197" i="2" s="1"/>
  <c r="O1198" i="2" a="1"/>
  <c r="O1198" i="2" s="1"/>
  <c r="O1199" i="2" a="1"/>
  <c r="O1199" i="2" s="1"/>
  <c r="O1200" i="2" a="1"/>
  <c r="O1200" i="2"/>
  <c r="O1201" i="2" a="1"/>
  <c r="O1201" i="2" s="1"/>
  <c r="O1202" i="2" a="1"/>
  <c r="O1202" i="2"/>
  <c r="O1203" i="2" a="1"/>
  <c r="O1203" i="2"/>
  <c r="O1204" i="2" a="1"/>
  <c r="O1204" i="2" s="1"/>
  <c r="O1205" i="2" a="1"/>
  <c r="O1205" i="2"/>
  <c r="O1206" i="2" a="1"/>
  <c r="O1206" i="2" s="1"/>
  <c r="O1207" i="2" a="1"/>
  <c r="O1207" i="2" s="1"/>
  <c r="O1208" i="2" a="1"/>
  <c r="O1208" i="2"/>
  <c r="O1209" i="2" a="1"/>
  <c r="O1209" i="2" s="1"/>
  <c r="O1210" i="2" a="1"/>
  <c r="O1210" i="2"/>
  <c r="O1211" i="2" a="1"/>
  <c r="O1211" i="2"/>
  <c r="O1212" i="2" a="1"/>
  <c r="O1212" i="2" s="1"/>
  <c r="O1213" i="2" a="1"/>
  <c r="O1213" i="2"/>
  <c r="O1214" i="2" a="1"/>
  <c r="O1214" i="2"/>
  <c r="O1215" i="2" a="1"/>
  <c r="O1215" i="2"/>
  <c r="O1216" i="2" a="1"/>
  <c r="O1216" i="2" s="1"/>
  <c r="O1217" i="2" a="1"/>
  <c r="O1217" i="2" s="1"/>
  <c r="O1218" i="2" a="1"/>
  <c r="O1218" i="2"/>
  <c r="O1219" i="2" a="1"/>
  <c r="O1219" i="2" s="1"/>
  <c r="O1220" i="2" a="1"/>
  <c r="O1220" i="2" s="1"/>
  <c r="O1221" i="2" a="1"/>
  <c r="O1221" i="2" s="1"/>
  <c r="O1222" i="2" a="1"/>
  <c r="O1222" i="2" s="1"/>
  <c r="O1223" i="2" a="1"/>
  <c r="O1223" i="2"/>
  <c r="O1224" i="2" a="1"/>
  <c r="O1224" i="2"/>
  <c r="O1225" i="2" a="1"/>
  <c r="O1225" i="2" s="1"/>
  <c r="O1226" i="2" a="1"/>
  <c r="O1226" i="2"/>
  <c r="O1227" i="2" a="1"/>
  <c r="O1227" i="2" s="1"/>
  <c r="O1228" i="2" a="1"/>
  <c r="O1228" i="2" s="1"/>
  <c r="O1229" i="2" a="1"/>
  <c r="O1229" i="2" s="1"/>
  <c r="O1230" i="2" a="1"/>
  <c r="O1230" i="2" s="1"/>
  <c r="O1231" i="2" a="1"/>
  <c r="O1231" i="2" s="1"/>
  <c r="O1232" i="2" a="1"/>
  <c r="O1232" i="2"/>
  <c r="O1233" i="2" a="1"/>
  <c r="O1233" i="2" s="1"/>
  <c r="O1234" i="2" a="1"/>
  <c r="O1234" i="2"/>
  <c r="O1235" i="2" a="1"/>
  <c r="O1235" i="2" s="1"/>
  <c r="O1236" i="2" a="1"/>
  <c r="O1236" i="2" s="1"/>
  <c r="O1237" i="2" a="1"/>
  <c r="O1237" i="2" s="1"/>
  <c r="O1238" i="2" a="1"/>
  <c r="O1238" i="2"/>
  <c r="O1239" i="2" a="1"/>
  <c r="O1239" i="2"/>
  <c r="O1240" i="2" a="1"/>
  <c r="O1240" i="2" s="1"/>
  <c r="O1241" i="2" a="1"/>
  <c r="O1241" i="2" s="1"/>
  <c r="O1242" i="2" a="1"/>
  <c r="O1242" i="2" s="1"/>
  <c r="O1243" i="2" a="1"/>
  <c r="O1243" i="2" s="1"/>
  <c r="O1244" i="2" a="1"/>
  <c r="O1244" i="2" s="1"/>
  <c r="O1245" i="2" a="1"/>
  <c r="O1245" i="2" s="1"/>
  <c r="O1246" i="2" a="1"/>
  <c r="O1246" i="2" s="1"/>
  <c r="O1247" i="2" a="1"/>
  <c r="O1247" i="2"/>
  <c r="O1248" i="2" a="1"/>
  <c r="O1248" i="2"/>
  <c r="O1249" i="2" a="1"/>
  <c r="O1249" i="2"/>
  <c r="O1250" i="2" a="1"/>
  <c r="O1250" i="2" s="1"/>
  <c r="O1251" i="2" a="1"/>
  <c r="O1251" i="2" s="1"/>
  <c r="O1252" i="2" a="1"/>
  <c r="O1252" i="2" s="1"/>
  <c r="O1253" i="2" a="1"/>
  <c r="O1253" i="2" s="1"/>
  <c r="O1254" i="2" a="1"/>
  <c r="O1254" i="2" s="1"/>
  <c r="O1255" i="2" a="1"/>
  <c r="O1255" i="2"/>
  <c r="O1256" i="2" a="1"/>
  <c r="O1256" i="2" s="1"/>
  <c r="O1257" i="2" a="1"/>
  <c r="O1257" i="2" s="1"/>
  <c r="O1258" i="2" a="1"/>
  <c r="O1258" i="2"/>
  <c r="O1259" i="2" a="1"/>
  <c r="O1259" i="2" s="1"/>
  <c r="O1260" i="2" a="1"/>
  <c r="O1260" i="2" s="1"/>
  <c r="O1261" i="2" a="1"/>
  <c r="O1261" i="2" s="1"/>
  <c r="O1262" i="2" a="1"/>
  <c r="O1262" i="2"/>
  <c r="O1263" i="2" a="1"/>
  <c r="O1263" i="2" s="1"/>
  <c r="O1264" i="2" a="1"/>
  <c r="O1264" i="2" s="1"/>
  <c r="O1265" i="2" a="1"/>
  <c r="O1265" i="2" s="1"/>
  <c r="O1266" i="2" a="1"/>
  <c r="O1266" i="2"/>
  <c r="O1267" i="2" a="1"/>
  <c r="O1267" i="2" s="1"/>
  <c r="O1268" i="2" a="1"/>
  <c r="O1268" i="2" s="1"/>
  <c r="O1269" i="2" a="1"/>
  <c r="O1269" i="2"/>
  <c r="O1270" i="2" a="1"/>
  <c r="O1270" i="2" s="1"/>
  <c r="O1271" i="2" a="1"/>
  <c r="O1271" i="2"/>
  <c r="O1272" i="2" a="1"/>
  <c r="O1272" i="2"/>
  <c r="O1273" i="2" a="1"/>
  <c r="O1273" i="2" s="1"/>
  <c r="O1274" i="2" a="1"/>
  <c r="O1274" i="2" s="1"/>
  <c r="O1275" i="2" a="1"/>
  <c r="O1275" i="2" s="1"/>
  <c r="O1276" i="2" a="1"/>
  <c r="O1276" i="2" s="1"/>
  <c r="O1277" i="2" a="1"/>
  <c r="O1277" i="2" s="1"/>
  <c r="O1278" i="2" a="1"/>
  <c r="O1278" i="2" s="1"/>
  <c r="O1279" i="2" a="1"/>
  <c r="O1279" i="2" s="1"/>
  <c r="O1280" i="2" a="1"/>
  <c r="O1280" i="2" s="1"/>
  <c r="O1281" i="2" a="1"/>
  <c r="O1281" i="2" s="1"/>
  <c r="O1282" i="2" a="1"/>
  <c r="O1282" i="2"/>
  <c r="O1283" i="2" a="1"/>
  <c r="O1283" i="2" s="1"/>
  <c r="O1284" i="2" a="1"/>
  <c r="O1284" i="2" s="1"/>
  <c r="O1285" i="2" a="1"/>
  <c r="O1285" i="2" s="1"/>
  <c r="O1286" i="2" a="1"/>
  <c r="O1286" i="2"/>
  <c r="O1287" i="2" a="1"/>
  <c r="O1287" i="2" s="1"/>
  <c r="O1288" i="2" a="1"/>
  <c r="O1288" i="2"/>
  <c r="O1289" i="2" a="1"/>
  <c r="O1289" i="2" s="1"/>
  <c r="O1290" i="2" a="1"/>
  <c r="O1290" i="2" s="1"/>
  <c r="O1291" i="2" a="1"/>
  <c r="O1291" i="2"/>
  <c r="O1292" i="2" a="1"/>
  <c r="O1292" i="2" s="1"/>
  <c r="O1293" i="2" a="1"/>
  <c r="O1293" i="2" s="1"/>
  <c r="O1294" i="2" a="1"/>
  <c r="O1294" i="2"/>
  <c r="O1295" i="2" a="1"/>
  <c r="O1295" i="2" s="1"/>
  <c r="O1296" i="2" a="1"/>
  <c r="O1296" i="2"/>
  <c r="O1297" i="2" a="1"/>
  <c r="O1297" i="2"/>
  <c r="O1298" i="2" a="1"/>
  <c r="O1298" i="2" s="1"/>
  <c r="O1299" i="2" a="1"/>
  <c r="O1299" i="2" s="1"/>
  <c r="O1300" i="2" a="1"/>
  <c r="O1300" i="2" s="1"/>
  <c r="O1301" i="2" a="1"/>
  <c r="O1301" i="2" s="1"/>
  <c r="O1302" i="2" a="1"/>
  <c r="O1302" i="2" s="1"/>
  <c r="O1303" i="2" a="1"/>
  <c r="O1303" i="2" s="1"/>
  <c r="O1304" i="2" a="1"/>
  <c r="O1304" i="2"/>
  <c r="O1305" i="2" a="1"/>
  <c r="O1305" i="2" s="1"/>
  <c r="O1306" i="2" a="1"/>
  <c r="O1306" i="2" s="1"/>
  <c r="O1307" i="2" a="1"/>
  <c r="O1307" i="2" s="1"/>
  <c r="O1308" i="2" a="1"/>
  <c r="O1308" i="2" s="1"/>
  <c r="O1309" i="2" a="1"/>
  <c r="O1309" i="2" s="1"/>
  <c r="O1310" i="2" a="1"/>
  <c r="O1310" i="2" s="1"/>
  <c r="O1311" i="2" a="1"/>
  <c r="O1311" i="2" s="1"/>
  <c r="O1312" i="2" a="1"/>
  <c r="O1312" i="2"/>
  <c r="O1313" i="2" a="1"/>
  <c r="O1313" i="2" s="1"/>
  <c r="O1314" i="2" a="1"/>
  <c r="O1314" i="2" s="1"/>
  <c r="O1315" i="2" a="1"/>
  <c r="O1315" i="2" s="1"/>
  <c r="O1316" i="2" a="1"/>
  <c r="O1316" i="2" s="1"/>
  <c r="O1317" i="2" a="1"/>
  <c r="O1317" i="2" s="1"/>
  <c r="O1318" i="2" a="1"/>
  <c r="O1318" i="2" s="1"/>
  <c r="O1319" i="2" a="1"/>
  <c r="O1319" i="2" s="1"/>
  <c r="O1320" i="2" a="1"/>
  <c r="O1320" i="2"/>
  <c r="O1321" i="2" a="1"/>
  <c r="O1321" i="2"/>
  <c r="O1322" i="2" a="1"/>
  <c r="O1322" i="2" s="1"/>
  <c r="O1323" i="2" a="1"/>
  <c r="O1323" i="2" s="1"/>
  <c r="O1324" i="2" a="1"/>
  <c r="O1324" i="2" s="1"/>
  <c r="O1325" i="2" a="1"/>
  <c r="O1325" i="2" s="1"/>
  <c r="O1326" i="2" a="1"/>
  <c r="O1326" i="2" s="1"/>
  <c r="O1327" i="2" a="1"/>
  <c r="O1327" i="2" s="1"/>
  <c r="O1328" i="2" a="1"/>
  <c r="O1328" i="2" s="1"/>
  <c r="O1329" i="2" a="1"/>
  <c r="O1329" i="2" s="1"/>
  <c r="O1330" i="2" a="1"/>
  <c r="O1330" i="2"/>
  <c r="O1331" i="2" a="1"/>
  <c r="O1331" i="2" s="1"/>
  <c r="O1332" i="2" a="1"/>
  <c r="O1332" i="2" s="1"/>
  <c r="O1333" i="2" a="1"/>
  <c r="O1333" i="2" s="1"/>
  <c r="O1334" i="2" a="1"/>
  <c r="O1334" i="2" s="1"/>
  <c r="O1335" i="2" a="1"/>
  <c r="O1335" i="2" s="1"/>
  <c r="O1336" i="2" a="1"/>
  <c r="O1336" i="2" s="1"/>
  <c r="O1337" i="2" a="1"/>
  <c r="O1337" i="2"/>
  <c r="O1338" i="2" a="1"/>
  <c r="O1338" i="2" s="1"/>
  <c r="O1339" i="2" a="1"/>
  <c r="O1339" i="2" s="1"/>
  <c r="O1340" i="2" a="1"/>
  <c r="O1340" i="2" s="1"/>
  <c r="O1341" i="2" a="1"/>
  <c r="O1341" i="2"/>
  <c r="O1342" i="2" a="1"/>
  <c r="O1342" i="2"/>
  <c r="O1343" i="2" a="1"/>
  <c r="O1343" i="2" s="1"/>
  <c r="O1344" i="2" a="1"/>
  <c r="O1344" i="2" s="1"/>
  <c r="O1345" i="2" a="1"/>
  <c r="O1345" i="2" s="1"/>
  <c r="O1346" i="2" a="1"/>
  <c r="O1346" i="2" s="1"/>
  <c r="O1347" i="2" a="1"/>
  <c r="O1347" i="2" s="1"/>
  <c r="O1348" i="2" a="1"/>
  <c r="O1348" i="2" s="1"/>
  <c r="O1349" i="2" a="1"/>
  <c r="O1349" i="2" s="1"/>
  <c r="O1350" i="2" a="1"/>
  <c r="O1350" i="2"/>
  <c r="O1351" i="2" a="1"/>
  <c r="O1351" i="2"/>
  <c r="O1352" i="2" a="1"/>
  <c r="O1352" i="2" s="1"/>
  <c r="O1353" i="2" a="1"/>
  <c r="O1353" i="2"/>
  <c r="O1354" i="2" a="1"/>
  <c r="O1354" i="2" s="1"/>
  <c r="O1355" i="2" a="1"/>
  <c r="O1355" i="2"/>
  <c r="O1356" i="2" a="1"/>
  <c r="O1356" i="2" s="1"/>
  <c r="O1357" i="2" a="1"/>
  <c r="O1357" i="2"/>
  <c r="O1358" i="2" a="1"/>
  <c r="O1358" i="2" s="1"/>
  <c r="O1359" i="2" a="1"/>
  <c r="O1359" i="2" s="1"/>
  <c r="O1360" i="2" a="1"/>
  <c r="O1360" i="2"/>
  <c r="O1361" i="2" a="1"/>
  <c r="O1361" i="2" s="1"/>
  <c r="O1362" i="2" a="1"/>
  <c r="O1362" i="2"/>
  <c r="O1363" i="2" a="1"/>
  <c r="O1363" i="2" s="1"/>
  <c r="O1364" i="2" a="1"/>
  <c r="O1364" i="2" s="1"/>
  <c r="O1365" i="2" a="1"/>
  <c r="O1365" i="2" s="1"/>
  <c r="O1366" i="2" a="1"/>
  <c r="O1366" i="2" s="1"/>
  <c r="O1367" i="2" a="1"/>
  <c r="O1367" i="2"/>
  <c r="O1368" i="2" a="1"/>
  <c r="O1368" i="2" s="1"/>
  <c r="O1369" i="2" a="1"/>
  <c r="O1369" i="2" s="1"/>
  <c r="O1370" i="2" a="1"/>
  <c r="O1370" i="2" s="1"/>
  <c r="O1371" i="2" a="1"/>
  <c r="O1371" i="2"/>
  <c r="O1372" i="2" a="1"/>
  <c r="O1372" i="2" s="1"/>
  <c r="O1373" i="2" a="1"/>
  <c r="O1373" i="2" s="1"/>
  <c r="O1374" i="2" a="1"/>
  <c r="O1374" i="2"/>
  <c r="O1375" i="2" a="1"/>
  <c r="O1375" i="2" s="1"/>
  <c r="O1376" i="2" a="1"/>
  <c r="O1376" i="2" s="1"/>
  <c r="O1377" i="2" a="1"/>
  <c r="O1377" i="2"/>
  <c r="O1378" i="2" a="1"/>
  <c r="O1378" i="2" s="1"/>
  <c r="O1379" i="2" a="1"/>
  <c r="O1379" i="2"/>
  <c r="O1380" i="2" a="1"/>
  <c r="O1380" i="2" s="1"/>
  <c r="O1381" i="2" a="1"/>
  <c r="O1381" i="2" s="1"/>
  <c r="O1382" i="2" a="1"/>
  <c r="O1382" i="2" s="1"/>
  <c r="O1383" i="2" a="1"/>
  <c r="O1383" i="2"/>
  <c r="O1384" i="2" a="1"/>
  <c r="O1384" i="2"/>
  <c r="O1385" i="2" a="1"/>
  <c r="O1385" i="2" s="1"/>
  <c r="O1386" i="2" a="1"/>
  <c r="O1386" i="2"/>
  <c r="O1387" i="2" a="1"/>
  <c r="O1387" i="2" s="1"/>
  <c r="O1388" i="2" a="1"/>
  <c r="O1388" i="2" s="1"/>
  <c r="O1389" i="2" a="1"/>
  <c r="O1389" i="2" s="1"/>
  <c r="O1390" i="2" a="1"/>
  <c r="O1390" i="2" s="1"/>
  <c r="O1391" i="2" a="1"/>
  <c r="O1391" i="2" s="1"/>
  <c r="O1392" i="2" a="1"/>
  <c r="O1392" i="2" s="1"/>
  <c r="O1393" i="2" a="1"/>
  <c r="O1393" i="2" s="1"/>
  <c r="O1394" i="2" a="1"/>
  <c r="O1394" i="2"/>
  <c r="O1395" i="2" a="1"/>
  <c r="O1395" i="2" s="1"/>
  <c r="O1396" i="2" a="1"/>
  <c r="O1396" i="2" s="1"/>
  <c r="O1397" i="2" a="1"/>
  <c r="O1397" i="2" s="1"/>
  <c r="O1398" i="2" a="1"/>
  <c r="O1398" i="2" s="1"/>
  <c r="O1399" i="2" a="1"/>
  <c r="O1399" i="2" s="1"/>
  <c r="O1400" i="2" a="1"/>
  <c r="O1400" i="2" s="1"/>
  <c r="O1401" i="2" a="1"/>
  <c r="O1401" i="2"/>
  <c r="O1402" i="2" a="1"/>
  <c r="O1402" i="2"/>
  <c r="O1403" i="2" a="1"/>
  <c r="O1403" i="2" s="1"/>
  <c r="O1404" i="2" a="1"/>
  <c r="O1404" i="2" s="1"/>
  <c r="O1405" i="2" a="1"/>
  <c r="O1405" i="2" s="1"/>
  <c r="O1406" i="2" a="1"/>
  <c r="O1406" i="2" s="1"/>
  <c r="O1407" i="2" a="1"/>
  <c r="O1407" i="2" s="1"/>
  <c r="O1408" i="2" a="1"/>
  <c r="O1408" i="2" s="1"/>
  <c r="O1409" i="2" a="1"/>
  <c r="O1409" i="2" s="1"/>
  <c r="O1410" i="2" a="1"/>
  <c r="O1410" i="2" s="1"/>
  <c r="O1411" i="2" a="1"/>
  <c r="O1411" i="2" s="1"/>
  <c r="O1412" i="2" a="1"/>
  <c r="O1412" i="2" s="1"/>
  <c r="O1413" i="2" a="1"/>
  <c r="O1413" i="2"/>
  <c r="O1414" i="2" a="1"/>
  <c r="O1414" i="2"/>
  <c r="O1415" i="2" a="1"/>
  <c r="O1415" i="2"/>
  <c r="O1416" i="2" a="1"/>
  <c r="O1416" i="2" s="1"/>
  <c r="O1417" i="2" a="1"/>
  <c r="O1417" i="2" s="1"/>
  <c r="O1418" i="2" a="1"/>
  <c r="O1418" i="2" s="1"/>
  <c r="O1419" i="2" a="1"/>
  <c r="O1419" i="2" s="1"/>
  <c r="O1420" i="2" a="1"/>
  <c r="O1420" i="2" s="1"/>
  <c r="O1421" i="2" a="1"/>
  <c r="O1421" i="2" s="1"/>
  <c r="O1422" i="2" a="1"/>
  <c r="O1422" i="2" s="1"/>
  <c r="O1423" i="2" a="1"/>
  <c r="O1423" i="2" s="1"/>
  <c r="O1424" i="2" a="1"/>
  <c r="O1424" i="2"/>
  <c r="O1425" i="2" a="1"/>
  <c r="O1425" i="2" s="1"/>
  <c r="O1426" i="2" a="1"/>
  <c r="O1426" i="2"/>
  <c r="O1427" i="2" a="1"/>
  <c r="O1427" i="2" s="1"/>
  <c r="O1428" i="2" a="1"/>
  <c r="O1428" i="2" s="1"/>
  <c r="O1429" i="2" a="1"/>
  <c r="O1429" i="2" s="1"/>
  <c r="O1430" i="2" a="1"/>
  <c r="O1430" i="2" s="1"/>
  <c r="O1431" i="2" a="1"/>
  <c r="O1431" i="2" s="1"/>
  <c r="O1432" i="2" a="1"/>
  <c r="O1432" i="2" s="1"/>
  <c r="O1433" i="2" a="1"/>
  <c r="O1433" i="2"/>
  <c r="O1434" i="2" a="1"/>
  <c r="O1434" i="2"/>
  <c r="O1435" i="2" a="1"/>
  <c r="O1435" i="2"/>
  <c r="O1436" i="2" a="1"/>
  <c r="O1436" i="2" s="1"/>
  <c r="O1437" i="2" a="1"/>
  <c r="O1437" i="2" s="1"/>
  <c r="O1438" i="2" a="1"/>
  <c r="O1438" i="2" s="1"/>
  <c r="O1439" i="2" a="1"/>
  <c r="O1439" i="2" s="1"/>
  <c r="O1440" i="2" a="1"/>
  <c r="O1440" i="2" s="1"/>
  <c r="O1441" i="2" a="1"/>
  <c r="O1441" i="2" s="1"/>
  <c r="O1442" i="2" a="1"/>
  <c r="O1442" i="2" s="1"/>
  <c r="O1443" i="2" a="1"/>
  <c r="O1443" i="2"/>
  <c r="O1444" i="2" a="1"/>
  <c r="O1444" i="2" s="1"/>
  <c r="O1445" i="2" a="1"/>
  <c r="O1445" i="2" s="1"/>
  <c r="O1446" i="2" a="1"/>
  <c r="O1446" i="2" s="1"/>
  <c r="O1447" i="2" a="1"/>
  <c r="O1447" i="2"/>
  <c r="O1448" i="2" a="1"/>
  <c r="O1448" i="2" s="1"/>
  <c r="O1449" i="2" a="1"/>
  <c r="O1449" i="2" s="1"/>
  <c r="O1450" i="2" a="1"/>
  <c r="O1450" i="2"/>
  <c r="O1451" i="2" a="1"/>
  <c r="O1451" i="2" s="1"/>
  <c r="O1452" i="2" a="1"/>
  <c r="O1452" i="2" s="1"/>
  <c r="O1453" i="2" a="1"/>
  <c r="O1453" i="2" s="1"/>
  <c r="O1454" i="2" a="1"/>
  <c r="O1454" i="2" s="1"/>
  <c r="O1455" i="2" a="1"/>
  <c r="O1455" i="2" s="1"/>
  <c r="O1456" i="2" a="1"/>
  <c r="O1456" i="2"/>
  <c r="O1457" i="2" a="1"/>
  <c r="O1457" i="2" s="1"/>
  <c r="O1458" i="2" a="1"/>
  <c r="O1458" i="2" s="1"/>
  <c r="O1459" i="2" a="1"/>
  <c r="O1459" i="2"/>
  <c r="O1460" i="2" a="1"/>
  <c r="O1460" i="2" s="1"/>
  <c r="O1461" i="2" a="1"/>
  <c r="O1461" i="2" s="1"/>
  <c r="O1462" i="2" a="1"/>
  <c r="O1462" i="2" s="1"/>
  <c r="O1463" i="2" a="1"/>
  <c r="O1463" i="2" s="1"/>
  <c r="O1464" i="2" a="1"/>
  <c r="O1464" i="2"/>
  <c r="O1465" i="2" a="1"/>
  <c r="O1465" i="2" s="1"/>
  <c r="O1466" i="2" a="1"/>
  <c r="O1466" i="2" s="1"/>
  <c r="O1467" i="2" a="1"/>
  <c r="O1467" i="2"/>
  <c r="O1468" i="2" a="1"/>
  <c r="O1468" i="2" s="1"/>
  <c r="O1469" i="2" a="1"/>
  <c r="O1469" i="2"/>
  <c r="O1470" i="2" a="1"/>
  <c r="O1470" i="2" s="1"/>
  <c r="O1471" i="2" a="1"/>
  <c r="O1471" i="2" s="1"/>
  <c r="O1472" i="2" a="1"/>
  <c r="O1472" i="2"/>
  <c r="O1473" i="2" a="1"/>
  <c r="O1473" i="2"/>
  <c r="O1474" i="2" a="1"/>
  <c r="O1474" i="2" s="1"/>
  <c r="O1475" i="2" a="1"/>
  <c r="O1475" i="2" s="1"/>
  <c r="O1476" i="2" a="1"/>
  <c r="O1476" i="2" s="1"/>
  <c r="O1477" i="2" a="1"/>
  <c r="O1477" i="2" s="1"/>
  <c r="O1478" i="2" a="1"/>
  <c r="O1478" i="2"/>
  <c r="O1479" i="2" a="1"/>
  <c r="O1479" i="2" s="1"/>
  <c r="O1480" i="2" a="1"/>
  <c r="O1480" i="2" s="1"/>
  <c r="O1481" i="2" a="1"/>
  <c r="O1481" i="2"/>
  <c r="O1482" i="2" a="1"/>
  <c r="O1482" i="2" s="1"/>
  <c r="O1483" i="2" a="1"/>
  <c r="O1483" i="2"/>
  <c r="O1484" i="2" a="1"/>
  <c r="O1484" i="2" s="1"/>
  <c r="O1485" i="2" a="1"/>
  <c r="O1485" i="2" s="1"/>
  <c r="O1486" i="2" a="1"/>
  <c r="O1486" i="2" s="1"/>
  <c r="O1487" i="2" a="1"/>
  <c r="O1487" i="2" s="1"/>
  <c r="O1488" i="2" a="1"/>
  <c r="O1488" i="2" s="1"/>
  <c r="O1489" i="2" a="1"/>
  <c r="O1489" i="2" s="1"/>
  <c r="O1490" i="2" a="1"/>
  <c r="O1490" i="2"/>
  <c r="O1491" i="2" a="1"/>
  <c r="O1491" i="2" s="1"/>
  <c r="O1492" i="2" a="1"/>
  <c r="O1492" i="2" s="1"/>
  <c r="O1493" i="2" a="1"/>
  <c r="O1493" i="2"/>
  <c r="O1494" i="2" a="1"/>
  <c r="O1494" i="2" s="1"/>
  <c r="O1495" i="2" a="1"/>
  <c r="O1495" i="2" s="1"/>
  <c r="O1496" i="2" a="1"/>
  <c r="O1496" i="2" s="1"/>
  <c r="O1497" i="2" a="1"/>
  <c r="O1497" i="2" s="1"/>
  <c r="O1498" i="2" a="1"/>
  <c r="O1498" i="2" s="1"/>
  <c r="O1499" i="2" a="1"/>
  <c r="O1499" i="2"/>
  <c r="O1500" i="2" a="1"/>
  <c r="O1500" i="2" s="1"/>
  <c r="O1501" i="2" a="1"/>
  <c r="O1501" i="2" s="1"/>
  <c r="O1502" i="2" a="1"/>
  <c r="O1502" i="2" s="1"/>
  <c r="O1503" i="2" a="1"/>
  <c r="O1503" i="2" s="1"/>
  <c r="O1504" i="2" a="1"/>
  <c r="O1504" i="2" s="1"/>
  <c r="O1505" i="2" a="1"/>
  <c r="O1505" i="2"/>
  <c r="O1506" i="2" a="1"/>
  <c r="O1506" i="2" s="1"/>
  <c r="O1507" i="2" a="1"/>
  <c r="O1507" i="2"/>
  <c r="O1508" i="2" a="1"/>
  <c r="O1508" i="2" s="1"/>
  <c r="O1509" i="2" a="1"/>
  <c r="O1509" i="2"/>
  <c r="O1510" i="2" a="1"/>
  <c r="O1510" i="2" s="1"/>
  <c r="O1511" i="2" a="1"/>
  <c r="O1511" i="2"/>
  <c r="O1512" i="2" a="1"/>
  <c r="O1512" i="2" s="1"/>
  <c r="O1513" i="2" a="1"/>
  <c r="O1513" i="2" s="1"/>
  <c r="O1514" i="2" a="1"/>
  <c r="O1514" i="2" s="1"/>
  <c r="O1515" i="2" a="1"/>
  <c r="O1515" i="2"/>
  <c r="O1516" i="2" a="1"/>
  <c r="O1516" i="2" s="1"/>
  <c r="O1517" i="2" a="1"/>
  <c r="O1517" i="2" s="1"/>
  <c r="O1518" i="2" a="1"/>
  <c r="O1518" i="2" s="1"/>
  <c r="O1519" i="2" a="1"/>
  <c r="O1519" i="2" s="1"/>
  <c r="O1520" i="2" a="1"/>
  <c r="O1520" i="2" s="1"/>
  <c r="O1521" i="2" a="1"/>
  <c r="O1521" i="2" s="1"/>
  <c r="O1522" i="2" a="1"/>
  <c r="O1522" i="2"/>
  <c r="O1523" i="2" a="1"/>
  <c r="O1523" i="2" s="1"/>
  <c r="O1524" i="2" a="1"/>
  <c r="O1524" i="2" s="1"/>
  <c r="O1525" i="2" a="1"/>
  <c r="O1525" i="2" s="1"/>
  <c r="O1526" i="2" a="1"/>
  <c r="O1526" i="2"/>
  <c r="O1527" i="2" a="1"/>
  <c r="O1527" i="2"/>
  <c r="O1528" i="2" a="1"/>
  <c r="O1528" i="2" s="1"/>
  <c r="O1529" i="2" a="1"/>
  <c r="O1529" i="2" s="1"/>
  <c r="O1530" i="2" a="1"/>
  <c r="O1530" i="2" s="1"/>
  <c r="O1531" i="2" a="1"/>
  <c r="O1531" i="2" s="1"/>
  <c r="O1532" i="2" a="1"/>
  <c r="O1532" i="2" s="1"/>
  <c r="O1533" i="2" a="1"/>
  <c r="O1533" i="2" s="1"/>
  <c r="O1534" i="2" a="1"/>
  <c r="O1534" i="2" s="1"/>
  <c r="O1535" i="2" a="1"/>
  <c r="O1535" i="2" s="1"/>
  <c r="O1536" i="2" a="1"/>
  <c r="O1536" i="2" s="1"/>
  <c r="O1537" i="2" a="1"/>
  <c r="O1537" i="2" s="1"/>
  <c r="O1538" i="2" a="1"/>
  <c r="O1538" i="2" s="1"/>
  <c r="O1539" i="2" a="1"/>
  <c r="O1539" i="2" s="1"/>
  <c r="O1540" i="2" a="1"/>
  <c r="O1540" i="2" s="1"/>
  <c r="O1541" i="2" a="1"/>
  <c r="O1541" i="2"/>
  <c r="O1542" i="2" a="1"/>
  <c r="O1542" i="2"/>
  <c r="O1543" i="2" a="1"/>
  <c r="O1543" i="2"/>
  <c r="O1544" i="2" a="1"/>
  <c r="O1544" i="2" s="1"/>
  <c r="O1545" i="2" a="1"/>
  <c r="O1545" i="2" s="1"/>
  <c r="O1546" i="2" a="1"/>
  <c r="O1546" i="2" s="1"/>
  <c r="O1547" i="2" a="1"/>
  <c r="O1547" i="2" s="1"/>
  <c r="O1548" i="2" a="1"/>
  <c r="O1548" i="2" s="1"/>
  <c r="O1549" i="2" a="1"/>
  <c r="O1549" i="2" s="1"/>
  <c r="O1550" i="2" a="1"/>
  <c r="O1550" i="2"/>
  <c r="O1551" i="2" a="1"/>
  <c r="O1551" i="2" s="1"/>
  <c r="O1552" i="2" a="1"/>
  <c r="O1552" i="2" s="1"/>
  <c r="O1553" i="2" a="1"/>
  <c r="O1553" i="2"/>
  <c r="O1554" i="2" a="1"/>
  <c r="O1554" i="2" s="1"/>
  <c r="O1555" i="2" a="1"/>
  <c r="O1555" i="2" s="1"/>
  <c r="O1556" i="2" a="1"/>
  <c r="O1556" i="2" s="1"/>
  <c r="O1557" i="2" a="1"/>
  <c r="O1557" i="2" s="1"/>
  <c r="O1558" i="2" a="1"/>
  <c r="O1558" i="2" s="1"/>
  <c r="O1559" i="2" a="1"/>
  <c r="O1559" i="2" s="1"/>
  <c r="O1560" i="2" a="1"/>
  <c r="O1560" i="2"/>
  <c r="O1561" i="2" a="1"/>
  <c r="O1561" i="2"/>
  <c r="O1562" i="2" a="1"/>
  <c r="O1562" i="2" s="1"/>
  <c r="O1563" i="2" a="1"/>
  <c r="O1563" i="2" s="1"/>
  <c r="O1564" i="2" a="1"/>
  <c r="O1564" i="2" s="1"/>
  <c r="O1565" i="2" a="1"/>
  <c r="O1565" i="2" s="1"/>
  <c r="O1566" i="2" a="1"/>
  <c r="O1566" i="2" s="1"/>
  <c r="O1567" i="2" a="1"/>
  <c r="O1567" i="2" s="1"/>
  <c r="O1568" i="2" a="1"/>
  <c r="O1568" i="2" s="1"/>
  <c r="O1569" i="2" a="1"/>
  <c r="O1569" i="2" s="1"/>
  <c r="O1570" i="2" a="1"/>
  <c r="O1570" i="2" s="1"/>
  <c r="O1571" i="2" a="1"/>
  <c r="O1571" i="2"/>
  <c r="O1572" i="2" a="1"/>
  <c r="O1572" i="2" s="1"/>
  <c r="O1573" i="2" a="1"/>
  <c r="O1573" i="2" s="1"/>
  <c r="O1574" i="2" a="1"/>
  <c r="O1574" i="2" s="1"/>
  <c r="O1575" i="2" a="1"/>
  <c r="O1575" i="2" s="1"/>
  <c r="O1576" i="2" a="1"/>
  <c r="O1576" i="2" s="1"/>
  <c r="O1577" i="2" a="1"/>
  <c r="O1577" i="2"/>
  <c r="O1578" i="2" a="1"/>
  <c r="O1578" i="2"/>
  <c r="O1579" i="2" a="1"/>
  <c r="O1579" i="2" s="1"/>
  <c r="O1580" i="2" a="1"/>
  <c r="O1580" i="2" s="1"/>
  <c r="O1581" i="2" a="1"/>
  <c r="O1581" i="2"/>
  <c r="O1582" i="2" a="1"/>
  <c r="O1582" i="2"/>
  <c r="O1583" i="2" a="1"/>
  <c r="O1583" i="2" s="1"/>
  <c r="O1584" i="2" a="1"/>
  <c r="O1584" i="2" s="1"/>
  <c r="O1585" i="2" a="1"/>
  <c r="O1585" i="2" s="1"/>
  <c r="O1586" i="2" a="1"/>
  <c r="O1586" i="2" s="1"/>
  <c r="O1587" i="2" a="1"/>
  <c r="O1587" i="2"/>
  <c r="O1588" i="2" a="1"/>
  <c r="O1588" i="2" s="1"/>
  <c r="O1589" i="2" a="1"/>
  <c r="O1589" i="2" s="1"/>
  <c r="O1590" i="2" a="1"/>
  <c r="O1590" i="2"/>
  <c r="O1591" i="2" a="1"/>
  <c r="O1591" i="2" s="1"/>
  <c r="O1592" i="2" a="1"/>
  <c r="O1592" i="2"/>
  <c r="O1593" i="2" a="1"/>
  <c r="O1593" i="2" s="1"/>
  <c r="O1594" i="2" a="1"/>
  <c r="O1594" i="2" s="1"/>
  <c r="O1595" i="2" a="1"/>
  <c r="O1595" i="2" s="1"/>
  <c r="O1596" i="2" a="1"/>
  <c r="O1596" i="2" s="1"/>
  <c r="O1597" i="2" a="1"/>
  <c r="O1597" i="2" s="1"/>
  <c r="O1598" i="2" a="1"/>
  <c r="O1598" i="2" s="1"/>
  <c r="O1599" i="2" a="1"/>
  <c r="O1599" i="2"/>
  <c r="O1600" i="2" a="1"/>
  <c r="O1600" i="2" s="1"/>
  <c r="O1601" i="2" a="1"/>
  <c r="O1601" i="2" s="1"/>
  <c r="O1602" i="2" a="1"/>
  <c r="O1602" i="2" s="1"/>
  <c r="O1603" i="2" a="1"/>
  <c r="O1603" i="2" s="1"/>
  <c r="O1604" i="2" a="1"/>
  <c r="O1604" i="2" s="1"/>
  <c r="O1605" i="2" a="1"/>
  <c r="O1605" i="2" s="1"/>
  <c r="O1606" i="2" a="1"/>
  <c r="O1606" i="2" s="1"/>
  <c r="O1607" i="2" a="1"/>
  <c r="O1607" i="2" s="1"/>
  <c r="O1608" i="2" a="1"/>
  <c r="O1608" i="2" s="1"/>
  <c r="O1609" i="2" a="1"/>
  <c r="O1609" i="2" s="1"/>
  <c r="O1610" i="2" a="1"/>
  <c r="O1610" i="2" s="1"/>
  <c r="O1611" i="2" a="1"/>
  <c r="O1611" i="2"/>
  <c r="O1612" i="2" a="1"/>
  <c r="O1612" i="2" s="1"/>
  <c r="O1613" i="2" a="1"/>
  <c r="O1613" i="2" s="1"/>
  <c r="O1614" i="2" a="1"/>
  <c r="O1614" i="2"/>
  <c r="O1615" i="2" a="1"/>
  <c r="O1615" i="2"/>
  <c r="O1616" i="2" a="1"/>
  <c r="O1616" i="2"/>
  <c r="O1617" i="2" a="1"/>
  <c r="O1617" i="2" s="1"/>
  <c r="O1618" i="2" a="1"/>
  <c r="O1618" i="2" s="1"/>
  <c r="O1619" i="2" a="1"/>
  <c r="O1619" i="2" s="1"/>
  <c r="O1620" i="2" a="1"/>
  <c r="O1620" i="2" s="1"/>
  <c r="O1621" i="2" a="1"/>
  <c r="O1621" i="2"/>
  <c r="O1622" i="2" a="1"/>
  <c r="O1622" i="2" s="1"/>
  <c r="O1623" i="2" a="1"/>
  <c r="O1623" i="2" s="1"/>
  <c r="O1624" i="2" a="1"/>
  <c r="O1624" i="2" s="1"/>
  <c r="O1625" i="2" a="1"/>
  <c r="O1625" i="2" s="1"/>
  <c r="O1626" i="2" a="1"/>
  <c r="O1626" i="2"/>
  <c r="O1627" i="2" a="1"/>
  <c r="O1627" i="2"/>
  <c r="O1628" i="2" a="1"/>
  <c r="O1628" i="2" s="1"/>
  <c r="O1629" i="2" a="1"/>
  <c r="O1629" i="2" s="1"/>
  <c r="O1630" i="2" a="1"/>
  <c r="O1630" i="2" s="1"/>
  <c r="O1631" i="2" a="1"/>
  <c r="O1631" i="2" s="1"/>
  <c r="O1632" i="2" a="1"/>
  <c r="O1632" i="2" s="1"/>
  <c r="O1633" i="2" a="1"/>
  <c r="O1633" i="2" s="1"/>
  <c r="O1634" i="2" a="1"/>
  <c r="O1634" i="2" s="1"/>
  <c r="O1635" i="2" a="1"/>
  <c r="O1635" i="2" s="1"/>
  <c r="O1636" i="2" a="1"/>
  <c r="O1636" i="2" s="1"/>
  <c r="O1637" i="2" a="1"/>
  <c r="O1637" i="2"/>
  <c r="O1638" i="2" a="1"/>
  <c r="O1638" i="2"/>
  <c r="O1639" i="2" a="1"/>
  <c r="O1639" i="2" s="1"/>
  <c r="O1640" i="2" a="1"/>
  <c r="O1640" i="2" s="1"/>
  <c r="O1641" i="2" a="1"/>
  <c r="O1641" i="2" s="1"/>
  <c r="O1642" i="2" a="1"/>
  <c r="O1642" i="2" s="1"/>
  <c r="O1643" i="2" a="1"/>
  <c r="O1643" i="2"/>
  <c r="O1644" i="2" a="1"/>
  <c r="O1644" i="2" s="1"/>
  <c r="O1645" i="2" a="1"/>
  <c r="O1645" i="2" s="1"/>
  <c r="O1646" i="2" a="1"/>
  <c r="O1646" i="2"/>
  <c r="O1647" i="2" a="1"/>
  <c r="O1647" i="2" s="1"/>
  <c r="O1648" i="2" a="1"/>
  <c r="O1648" i="2"/>
  <c r="O1649" i="2" a="1"/>
  <c r="O1649" i="2" s="1"/>
  <c r="O1650" i="2" a="1"/>
  <c r="O1650" i="2" s="1"/>
  <c r="O1651" i="2" a="1"/>
  <c r="O1651" i="2" s="1"/>
  <c r="O1652" i="2" a="1"/>
  <c r="O1652" i="2" s="1"/>
  <c r="O1653" i="2" a="1"/>
  <c r="O1653" i="2"/>
  <c r="O1654" i="2" a="1"/>
  <c r="O1654" i="2" s="1"/>
  <c r="O1655" i="2" a="1"/>
  <c r="O1655" i="2" s="1"/>
  <c r="O1656" i="2" a="1"/>
  <c r="O1656" i="2" s="1"/>
  <c r="O1657" i="2" a="1"/>
  <c r="O1657" i="2" s="1"/>
  <c r="O1658" i="2" a="1"/>
  <c r="O1658" i="2" s="1"/>
  <c r="O1659" i="2" a="1"/>
  <c r="O1659" i="2" s="1"/>
  <c r="O1660" i="2" a="1"/>
  <c r="O1660" i="2" s="1"/>
  <c r="O1661" i="2" a="1"/>
  <c r="O1661" i="2" s="1"/>
  <c r="O1662" i="2" a="1"/>
  <c r="O1662" i="2" s="1"/>
  <c r="O1663" i="2" a="1"/>
  <c r="O1663" i="2" s="1"/>
  <c r="O1664" i="2" a="1"/>
  <c r="O1664" i="2" s="1"/>
  <c r="O1665" i="2" a="1"/>
  <c r="O1665" i="2" s="1"/>
  <c r="O1666" i="2" a="1"/>
  <c r="O1666" i="2"/>
  <c r="O1667" i="2" a="1"/>
  <c r="O1667" i="2"/>
  <c r="O1668" i="2" a="1"/>
  <c r="O1668" i="2" s="1"/>
  <c r="O1669" i="2" a="1"/>
  <c r="O1669" i="2"/>
  <c r="O1670" i="2" a="1"/>
  <c r="O1670" i="2" s="1"/>
  <c r="O1671" i="2" a="1"/>
  <c r="O1671" i="2" s="1"/>
  <c r="O1672" i="2" a="1"/>
  <c r="O1672" i="2" s="1"/>
  <c r="O1673" i="2" a="1"/>
  <c r="O1673" i="2" s="1"/>
  <c r="O1674" i="2" a="1"/>
  <c r="O1674" i="2" s="1"/>
  <c r="O1675" i="2" a="1"/>
  <c r="O1675" i="2" s="1"/>
  <c r="O1676" i="2" a="1"/>
  <c r="O1676" i="2" s="1"/>
  <c r="O1677" i="2" a="1"/>
  <c r="O1677" i="2" s="1"/>
  <c r="O1678" i="2" a="1"/>
  <c r="O1678" i="2"/>
  <c r="O1679" i="2" a="1"/>
  <c r="O1679" i="2" s="1"/>
  <c r="O1680" i="2" a="1"/>
  <c r="O1680" i="2" s="1"/>
  <c r="O1681" i="2" a="1"/>
  <c r="O1681" i="2" s="1"/>
  <c r="O1682" i="2" a="1"/>
  <c r="O1682" i="2" s="1"/>
  <c r="O1683" i="2" a="1"/>
  <c r="O1683" i="2" s="1"/>
  <c r="O1684" i="2" a="1"/>
  <c r="O1684" i="2" s="1"/>
  <c r="O1685" i="2" a="1"/>
  <c r="O1685" i="2" s="1"/>
  <c r="O1686" i="2" a="1"/>
  <c r="O1686" i="2"/>
  <c r="O1687" i="2" a="1"/>
  <c r="O1687" i="2" s="1"/>
  <c r="O1688" i="2" a="1"/>
  <c r="O1688" i="2" s="1"/>
  <c r="O1689" i="2" a="1"/>
  <c r="O1689" i="2" s="1"/>
  <c r="O1690" i="2" a="1"/>
  <c r="O1690" i="2" s="1"/>
  <c r="O1691" i="2" a="1"/>
  <c r="O1691" i="2" s="1"/>
  <c r="O1692" i="2" a="1"/>
  <c r="O1692" i="2" s="1"/>
  <c r="O1693" i="2" a="1"/>
  <c r="O1693" i="2" s="1"/>
  <c r="O1694" i="2" a="1"/>
  <c r="O1694" i="2" s="1"/>
  <c r="O1695" i="2" a="1"/>
  <c r="O1695" i="2"/>
  <c r="O1696" i="2" a="1"/>
  <c r="O1696" i="2" s="1"/>
  <c r="O1697" i="2" a="1"/>
  <c r="O1697" i="2" s="1"/>
  <c r="O1698" i="2" a="1"/>
  <c r="O1698" i="2" s="1"/>
  <c r="O1699" i="2" a="1"/>
  <c r="O1699" i="2"/>
  <c r="O1700" i="2" a="1"/>
  <c r="O1700" i="2" s="1"/>
  <c r="O1701" i="2" a="1"/>
  <c r="O1701" i="2" s="1"/>
  <c r="O1702" i="2" a="1"/>
  <c r="O1702" i="2" s="1"/>
  <c r="O1703" i="2" a="1"/>
  <c r="O1703" i="2"/>
  <c r="O1704" i="2" a="1"/>
  <c r="O1704" i="2"/>
  <c r="O1705" i="2" a="1"/>
  <c r="O1705" i="2" s="1"/>
  <c r="O1706" i="2" a="1"/>
  <c r="O1706" i="2" s="1"/>
  <c r="O1707" i="2" a="1"/>
  <c r="O1707" i="2"/>
  <c r="O1708" i="2" a="1"/>
  <c r="O1708" i="2" s="1"/>
  <c r="O1709" i="2" a="1"/>
  <c r="O1709" i="2" s="1"/>
  <c r="O1710" i="2" a="1"/>
  <c r="O1710" i="2" s="1"/>
  <c r="O1711" i="2" a="1"/>
  <c r="O1711" i="2" s="1"/>
  <c r="O1712" i="2" a="1"/>
  <c r="O1712" i="2" s="1"/>
  <c r="O1713" i="2" a="1"/>
  <c r="O1713" i="2" s="1"/>
  <c r="O1714" i="2" a="1"/>
  <c r="O1714" i="2" s="1"/>
  <c r="O1715" i="2" a="1"/>
  <c r="O1715" i="2" s="1"/>
  <c r="O1716" i="2" a="1"/>
  <c r="O1716" i="2" s="1"/>
  <c r="O1717" i="2" a="1"/>
  <c r="O1717" i="2"/>
  <c r="O1718" i="2" a="1"/>
  <c r="O1718" i="2" s="1"/>
  <c r="O1719" i="2" a="1"/>
  <c r="O1719" i="2" s="1"/>
  <c r="O1720" i="2" a="1"/>
  <c r="O1720" i="2" s="1"/>
  <c r="O1721" i="2" a="1"/>
  <c r="O1721" i="2"/>
  <c r="O1722" i="2" a="1"/>
  <c r="O1722" i="2" s="1"/>
  <c r="O1723" i="2" a="1"/>
  <c r="O1723" i="2" s="1"/>
  <c r="O1724" i="2" a="1"/>
  <c r="O1724" i="2" s="1"/>
  <c r="O1725" i="2" a="1"/>
  <c r="O1725" i="2" s="1"/>
  <c r="O1726" i="2" a="1"/>
  <c r="O1726" i="2" s="1"/>
  <c r="O1727" i="2" a="1"/>
  <c r="O1727" i="2" s="1"/>
  <c r="O1728" i="2" a="1"/>
  <c r="O1728" i="2" s="1"/>
  <c r="O1729" i="2" a="1"/>
  <c r="O1729" i="2"/>
  <c r="O1730" i="2" a="1"/>
  <c r="O1730" i="2" s="1"/>
  <c r="O1731" i="2" a="1"/>
  <c r="O1731" i="2" s="1"/>
  <c r="O1732" i="2" a="1"/>
  <c r="O1732" i="2" s="1"/>
  <c r="O1733" i="2" a="1"/>
  <c r="O1733" i="2" s="1"/>
  <c r="O1734" i="2" a="1"/>
  <c r="O1734" i="2" s="1"/>
  <c r="O1735" i="2" a="1"/>
  <c r="O1735" i="2"/>
  <c r="O1736" i="2" a="1"/>
  <c r="O1736" i="2" s="1"/>
  <c r="O1737" i="2" a="1"/>
  <c r="O1737" i="2"/>
  <c r="O1738" i="2" a="1"/>
  <c r="O1738" i="2"/>
  <c r="O1739" i="2" a="1"/>
  <c r="O1739" i="2" s="1"/>
  <c r="O1740" i="2" a="1"/>
  <c r="O1740" i="2" s="1"/>
  <c r="O1741" i="2" a="1"/>
  <c r="O1741" i="2"/>
  <c r="O1742" i="2" a="1"/>
  <c r="O1742" i="2" s="1"/>
  <c r="O1743" i="2" a="1"/>
  <c r="O1743" i="2" s="1"/>
  <c r="O1744" i="2" a="1"/>
  <c r="O1744" i="2" s="1"/>
  <c r="O1745" i="2" a="1"/>
  <c r="O1745" i="2" s="1"/>
  <c r="O1746" i="2" a="1"/>
  <c r="O1746" i="2" s="1"/>
  <c r="O1747" i="2" a="1"/>
  <c r="O1747" i="2" s="1"/>
  <c r="O1748" i="2" a="1"/>
  <c r="O1748" i="2" s="1"/>
  <c r="O1749" i="2" a="1"/>
  <c r="O1749" i="2"/>
  <c r="O1750" i="2" a="1"/>
  <c r="O1750" i="2" s="1"/>
  <c r="O1751" i="2" a="1"/>
  <c r="O1751" i="2"/>
  <c r="O1752" i="2" a="1"/>
  <c r="O1752" i="2" s="1"/>
  <c r="O1753" i="2" a="1"/>
  <c r="O1753" i="2" s="1"/>
  <c r="O1754" i="2" a="1"/>
  <c r="O1754" i="2"/>
  <c r="O1755" i="2" a="1"/>
  <c r="O1755" i="2" s="1"/>
  <c r="O1756" i="2" a="1"/>
  <c r="O1756" i="2" s="1"/>
  <c r="O1757" i="2" a="1"/>
  <c r="O1757" i="2" s="1"/>
  <c r="O1758" i="2" a="1"/>
  <c r="O1758" i="2" s="1"/>
  <c r="O1759" i="2" a="1"/>
  <c r="O1759" i="2"/>
  <c r="O1760" i="2" a="1"/>
  <c r="O1760" i="2"/>
  <c r="O1761" i="2" a="1"/>
  <c r="O1761" i="2" s="1"/>
  <c r="O1762" i="2" a="1"/>
  <c r="O1762" i="2" s="1"/>
  <c r="O1763" i="2" a="1"/>
  <c r="O1763" i="2" s="1"/>
  <c r="O1764" i="2" a="1"/>
  <c r="O1764" i="2" s="1"/>
  <c r="O1765" i="2" a="1"/>
  <c r="O1765" i="2" s="1"/>
  <c r="O1766" i="2" a="1"/>
  <c r="O1766" i="2" s="1"/>
  <c r="O1767" i="2" a="1"/>
  <c r="O1767" i="2" s="1"/>
  <c r="O1768" i="2" a="1"/>
  <c r="O1768" i="2" s="1"/>
  <c r="O1769" i="2" a="1"/>
  <c r="O1769" i="2"/>
  <c r="O1770" i="2" a="1"/>
  <c r="O1770" i="2" s="1"/>
  <c r="O1771" i="2" a="1"/>
  <c r="O1771" i="2"/>
  <c r="O1772" i="2" a="1"/>
  <c r="O1772" i="2" s="1"/>
  <c r="O1773" i="2" a="1"/>
  <c r="O1773" i="2" s="1"/>
  <c r="O1774" i="2" a="1"/>
  <c r="O1774" i="2" s="1"/>
  <c r="O1775" i="2" a="1"/>
  <c r="O1775" i="2" s="1"/>
  <c r="O1776" i="2" a="1"/>
  <c r="O1776" i="2"/>
  <c r="O1777" i="2" a="1"/>
  <c r="O1777" i="2" s="1"/>
  <c r="O1778" i="2" a="1"/>
  <c r="O1778" i="2" s="1"/>
  <c r="O1779" i="2" a="1"/>
  <c r="O1779" i="2" s="1"/>
  <c r="O1780" i="2" a="1"/>
  <c r="O1780" i="2" s="1"/>
  <c r="O1781" i="2" a="1"/>
  <c r="O1781" i="2" s="1"/>
  <c r="O1782" i="2" a="1"/>
  <c r="O1782" i="2"/>
  <c r="O1783" i="2" a="1"/>
  <c r="O1783" i="2" s="1"/>
  <c r="O1784" i="2" a="1"/>
  <c r="O1784" i="2"/>
  <c r="O1785" i="2" a="1"/>
  <c r="O1785" i="2" s="1"/>
  <c r="O1786" i="2" a="1"/>
  <c r="O1786" i="2" s="1"/>
  <c r="O1787" i="2" a="1"/>
  <c r="O1787" i="2" s="1"/>
  <c r="O1788" i="2" a="1"/>
  <c r="O1788" i="2" s="1"/>
  <c r="O1789" i="2" a="1"/>
  <c r="O1789" i="2" s="1"/>
  <c r="O1790" i="2" a="1"/>
  <c r="O1790" i="2" s="1"/>
  <c r="O1791" i="2" a="1"/>
  <c r="O1791" i="2" s="1"/>
  <c r="O1792" i="2" a="1"/>
  <c r="O1792" i="2" s="1"/>
  <c r="O1793" i="2" a="1"/>
  <c r="O1793" i="2" s="1"/>
  <c r="O1794" i="2" a="1"/>
  <c r="O1794" i="2" s="1"/>
  <c r="O1795" i="2" a="1"/>
  <c r="O1795" i="2" s="1"/>
  <c r="O1796" i="2" a="1"/>
  <c r="O1796" i="2" s="1"/>
  <c r="O1797" i="2" a="1"/>
  <c r="O1797" i="2" s="1"/>
  <c r="O1798" i="2" a="1"/>
  <c r="O1798" i="2"/>
  <c r="O1799" i="2" a="1"/>
  <c r="O1799" i="2" s="1"/>
  <c r="O1800" i="2" a="1"/>
  <c r="O1800" i="2"/>
  <c r="O1801" i="2" a="1"/>
  <c r="O1801" i="2" s="1"/>
  <c r="O1802" i="2" a="1"/>
  <c r="O1802" i="2"/>
  <c r="O1803" i="2" a="1"/>
  <c r="O1803" i="2" s="1"/>
  <c r="O1804" i="2" a="1"/>
  <c r="O1804" i="2" s="1"/>
  <c r="O1805" i="2" a="1"/>
  <c r="O1805" i="2" s="1"/>
  <c r="O1806" i="2" a="1"/>
  <c r="O1806" i="2" s="1"/>
  <c r="O1807" i="2" a="1"/>
  <c r="O1807" i="2" s="1"/>
  <c r="O1808" i="2" a="1"/>
  <c r="O1808" i="2" s="1"/>
  <c r="O1809" i="2" a="1"/>
  <c r="O1809" i="2" s="1"/>
  <c r="O1810" i="2" a="1"/>
  <c r="O1810" i="2" s="1"/>
  <c r="O1811" i="2" a="1"/>
  <c r="O1811" i="2"/>
  <c r="O1812" i="2" a="1"/>
  <c r="O1812" i="2" s="1"/>
  <c r="O1813" i="2" a="1"/>
  <c r="O1813" i="2" s="1"/>
  <c r="O1814" i="2" a="1"/>
  <c r="O1814" i="2"/>
  <c r="O1815" i="2" a="1"/>
  <c r="O1815" i="2"/>
  <c r="O1816" i="2" a="1"/>
  <c r="O1816" i="2" s="1"/>
  <c r="O1817" i="2" a="1"/>
  <c r="O1817" i="2" s="1"/>
  <c r="O1818" i="2" a="1"/>
  <c r="O1818" i="2" s="1"/>
  <c r="O1819" i="2" a="1"/>
  <c r="O1819" i="2"/>
  <c r="O1820" i="2" a="1"/>
  <c r="O1820" i="2" s="1"/>
  <c r="O1821" i="2" a="1"/>
  <c r="O1821" i="2" s="1"/>
  <c r="O1822" i="2" a="1"/>
  <c r="O1822" i="2" s="1"/>
  <c r="O1823" i="2" a="1"/>
  <c r="O1823" i="2"/>
  <c r="O1824" i="2" a="1"/>
  <c r="O1824" i="2" s="1"/>
  <c r="O1825" i="2" a="1"/>
  <c r="O1825" i="2" s="1"/>
  <c r="O1826" i="2" a="1"/>
  <c r="O1826" i="2"/>
  <c r="O1827" i="2" a="1"/>
  <c r="O1827" i="2" s="1"/>
  <c r="O1828" i="2" a="1"/>
  <c r="O1828" i="2" s="1"/>
  <c r="O1829" i="2" a="1"/>
  <c r="O1829" i="2" s="1"/>
  <c r="O1830" i="2" a="1"/>
  <c r="O1830" i="2" s="1"/>
  <c r="O1831" i="2" a="1"/>
  <c r="O1831" i="2" s="1"/>
  <c r="O1832" i="2" a="1"/>
  <c r="O1832" i="2" s="1"/>
  <c r="O1833" i="2" a="1"/>
  <c r="O1833" i="2"/>
  <c r="O1834" i="2" a="1"/>
  <c r="O1834" i="2" s="1"/>
  <c r="O1835" i="2" a="1"/>
  <c r="O1835" i="2" s="1"/>
  <c r="O1836" i="2" a="1"/>
  <c r="O1836" i="2" s="1"/>
  <c r="O1837" i="2" a="1"/>
  <c r="O1837" i="2" s="1"/>
  <c r="O1838" i="2" a="1"/>
  <c r="O1838" i="2"/>
  <c r="O1839" i="2" a="1"/>
  <c r="O1839" i="2" s="1"/>
  <c r="O1840" i="2" a="1"/>
  <c r="O1840" i="2" s="1"/>
  <c r="O1841" i="2" a="1"/>
  <c r="O1841" i="2" s="1"/>
  <c r="O1842" i="2" a="1"/>
  <c r="O1842" i="2" s="1"/>
  <c r="O1843" i="2" a="1"/>
  <c r="O1843" i="2"/>
  <c r="O1844" i="2" a="1"/>
  <c r="O1844" i="2" s="1"/>
  <c r="O1845" i="2" a="1"/>
  <c r="O1845" i="2"/>
  <c r="O1846" i="2" a="1"/>
  <c r="O1846" i="2" s="1"/>
  <c r="O1847" i="2" a="1"/>
  <c r="O1847" i="2" s="1"/>
  <c r="O1848" i="2" a="1"/>
  <c r="O1848" i="2"/>
  <c r="O1849" i="2" a="1"/>
  <c r="O1849" i="2"/>
  <c r="O1850" i="2" a="1"/>
  <c r="O1850" i="2" s="1"/>
  <c r="O1851" i="2" a="1"/>
  <c r="O1851" i="2" s="1"/>
  <c r="O1852" i="2" a="1"/>
  <c r="O1852" i="2" s="1"/>
  <c r="O1853" i="2" a="1"/>
  <c r="O1853" i="2"/>
  <c r="O1854" i="2" a="1"/>
  <c r="O1854" i="2" s="1"/>
  <c r="O1855" i="2" a="1"/>
  <c r="O1855" i="2" s="1"/>
  <c r="O1856" i="2" a="1"/>
  <c r="O1856" i="2" s="1"/>
  <c r="O1857" i="2" a="1"/>
  <c r="O1857" i="2" s="1"/>
  <c r="O1858" i="2" a="1"/>
  <c r="O1858" i="2" s="1"/>
  <c r="O1859" i="2" a="1"/>
  <c r="O1859" i="2" s="1"/>
  <c r="O1860" i="2" a="1"/>
  <c r="O1860" i="2" s="1"/>
  <c r="O1861" i="2" a="1"/>
  <c r="O1861" i="2"/>
  <c r="O1862" i="2" a="1"/>
  <c r="O1862" i="2" s="1"/>
  <c r="O1863" i="2" a="1"/>
  <c r="O1863" i="2"/>
  <c r="O1864" i="2" a="1"/>
  <c r="O1864" i="2" s="1"/>
  <c r="O1865" i="2" a="1"/>
  <c r="O1865" i="2" s="1"/>
  <c r="O1866" i="2" a="1"/>
  <c r="O1866" i="2" s="1"/>
  <c r="O1867" i="2" a="1"/>
  <c r="O1867" i="2" s="1"/>
  <c r="O1868" i="2" a="1"/>
  <c r="O1868" i="2" s="1"/>
  <c r="O1869" i="2" a="1"/>
  <c r="O1869" i="2" s="1"/>
  <c r="O1870" i="2" a="1"/>
  <c r="O1870" i="2"/>
  <c r="O1871" i="2" a="1"/>
  <c r="O1871" i="2" s="1"/>
  <c r="O1872" i="2" a="1"/>
  <c r="O1872" i="2"/>
  <c r="O1873" i="2" a="1"/>
  <c r="O1873" i="2" s="1"/>
  <c r="O1874" i="2" a="1"/>
  <c r="O1874" i="2"/>
  <c r="O1875" i="2" a="1"/>
  <c r="O1875" i="2" s="1"/>
  <c r="O1876" i="2" a="1"/>
  <c r="O1876" i="2" s="1"/>
  <c r="O1877" i="2" a="1"/>
  <c r="O1877" i="2" s="1"/>
  <c r="O1878" i="2" a="1"/>
  <c r="O1878" i="2" s="1"/>
  <c r="O1879" i="2" a="1"/>
  <c r="O1879" i="2"/>
  <c r="O1880" i="2" a="1"/>
  <c r="O1880" i="2" s="1"/>
  <c r="O1881" i="2" a="1"/>
  <c r="O1881" i="2" s="1"/>
  <c r="O1882" i="2" a="1"/>
  <c r="O1882" i="2" s="1"/>
  <c r="O1883" i="2" a="1"/>
  <c r="O1883" i="2" s="1"/>
  <c r="O1884" i="2" a="1"/>
  <c r="O1884" i="2" s="1"/>
  <c r="O1885" i="2" a="1"/>
  <c r="O1885" i="2"/>
  <c r="O1886" i="2" a="1"/>
  <c r="O1886" i="2" s="1"/>
  <c r="O1887" i="2" a="1"/>
  <c r="O1887" i="2" s="1"/>
  <c r="O1888" i="2" a="1"/>
  <c r="O1888" i="2"/>
  <c r="O1889" i="2" a="1"/>
  <c r="O1889" i="2" s="1"/>
  <c r="O1890" i="2" a="1"/>
  <c r="O1890" i="2" s="1"/>
  <c r="O1891" i="2" a="1"/>
  <c r="O1891" i="2"/>
  <c r="O1892" i="2" a="1"/>
  <c r="O1892" i="2" s="1"/>
  <c r="O1893" i="2" a="1"/>
  <c r="O1893" i="2"/>
  <c r="O1894" i="2" a="1"/>
  <c r="O1894" i="2" s="1"/>
  <c r="O1895" i="2" a="1"/>
  <c r="O1895" i="2" s="1"/>
  <c r="O1896" i="2" a="1"/>
  <c r="O1896" i="2"/>
  <c r="O1897" i="2" a="1"/>
  <c r="O1897" i="2" s="1"/>
  <c r="O1898" i="2" a="1"/>
  <c r="O1898" i="2" s="1"/>
  <c r="O1899" i="2" a="1"/>
  <c r="O1899" i="2" s="1"/>
  <c r="O1900" i="2" a="1"/>
  <c r="O1900" i="2" s="1"/>
  <c r="O1901" i="2" a="1"/>
  <c r="O1901" i="2" s="1"/>
  <c r="O1902" i="2" a="1"/>
  <c r="O1902" i="2" s="1"/>
  <c r="O1903" i="2" a="1"/>
  <c r="O1903" i="2" s="1"/>
  <c r="O1904" i="2" a="1"/>
  <c r="O1904" i="2" s="1"/>
  <c r="O1905" i="2" a="1"/>
  <c r="O1905" i="2"/>
  <c r="O1906" i="2" a="1"/>
  <c r="O1906" i="2" s="1"/>
  <c r="O1907" i="2" a="1"/>
  <c r="O1907" i="2" s="1"/>
  <c r="O1908" i="2" a="1"/>
  <c r="O1908" i="2" s="1"/>
  <c r="O1909" i="2" a="1"/>
  <c r="O1909" i="2" s="1"/>
  <c r="O1910" i="2" a="1"/>
  <c r="O1910" i="2" s="1"/>
  <c r="O1911" i="2" a="1"/>
  <c r="O1911" i="2" s="1"/>
  <c r="O1912" i="2" a="1"/>
  <c r="O1912" i="2"/>
  <c r="O1913" i="2" a="1"/>
  <c r="O1913" i="2" s="1"/>
  <c r="O1914" i="2" a="1"/>
  <c r="O1914" i="2" s="1"/>
  <c r="O1915" i="2" a="1"/>
  <c r="O1915" i="2"/>
  <c r="O1916" i="2" a="1"/>
  <c r="O1916" i="2" s="1"/>
  <c r="O1917" i="2" a="1"/>
  <c r="O1917" i="2" s="1"/>
  <c r="O1918" i="2" a="1"/>
  <c r="O1918" i="2" s="1"/>
  <c r="O1919" i="2" a="1"/>
  <c r="O1919" i="2" s="1"/>
  <c r="O1920" i="2" a="1"/>
  <c r="O1920" i="2" s="1"/>
  <c r="O1921" i="2" a="1"/>
  <c r="O1921" i="2" s="1"/>
  <c r="O1922" i="2" a="1"/>
  <c r="O1922" i="2" s="1"/>
  <c r="O1923" i="2" a="1"/>
  <c r="O1923" i="2" s="1"/>
  <c r="O1924" i="2" a="1"/>
  <c r="O1924" i="2" s="1"/>
  <c r="O1925" i="2" a="1"/>
  <c r="O1925" i="2" s="1"/>
  <c r="O1926" i="2" a="1"/>
  <c r="O1926" i="2" s="1"/>
  <c r="O1927" i="2" a="1"/>
  <c r="O1927" i="2"/>
  <c r="O1928" i="2" a="1"/>
  <c r="O1928" i="2" s="1"/>
  <c r="O1929" i="2" a="1"/>
  <c r="O1929" i="2" s="1"/>
  <c r="O1930" i="2" a="1"/>
  <c r="O1930" i="2" s="1"/>
  <c r="O1931" i="2" a="1"/>
  <c r="O1931" i="2"/>
  <c r="O1932" i="2" a="1"/>
  <c r="O1932" i="2" s="1"/>
  <c r="O1933" i="2" a="1"/>
  <c r="O1933" i="2" s="1"/>
  <c r="O1934" i="2" a="1"/>
  <c r="O1934" i="2"/>
  <c r="O1935" i="2" a="1"/>
  <c r="O1935" i="2" s="1"/>
  <c r="O1936" i="2" a="1"/>
  <c r="O1936" i="2"/>
  <c r="O1937" i="2" a="1"/>
  <c r="O1937" i="2" s="1"/>
  <c r="O1938" i="2" a="1"/>
  <c r="O1938" i="2" s="1"/>
  <c r="O1939" i="2" a="1"/>
  <c r="O1939" i="2" s="1"/>
  <c r="O1940" i="2" a="1"/>
  <c r="O1940" i="2" s="1"/>
  <c r="O1941" i="2" a="1"/>
  <c r="O1941" i="2" s="1"/>
  <c r="O1942" i="2" a="1"/>
  <c r="O1942" i="2" s="1"/>
  <c r="O1943" i="2" a="1"/>
  <c r="O1943" i="2" s="1"/>
  <c r="O1944" i="2" a="1"/>
  <c r="O1944" i="2"/>
  <c r="O1945" i="2" a="1"/>
  <c r="O1945" i="2" s="1"/>
  <c r="O1946" i="2" a="1"/>
  <c r="O1946" i="2" s="1"/>
  <c r="O1947" i="2" a="1"/>
  <c r="O1947" i="2" s="1"/>
  <c r="O1948" i="2" a="1"/>
  <c r="O1948" i="2" s="1"/>
  <c r="O1949" i="2" a="1"/>
  <c r="O1949" i="2" s="1"/>
  <c r="O1950" i="2" a="1"/>
  <c r="O1950" i="2" s="1"/>
  <c r="O1951" i="2" a="1"/>
  <c r="O1951" i="2"/>
  <c r="O1952" i="2" a="1"/>
  <c r="O1952" i="2" s="1"/>
  <c r="O1953" i="2" a="1"/>
  <c r="O1953" i="2" s="1"/>
  <c r="O1954" i="2" a="1"/>
  <c r="O1954" i="2" s="1"/>
  <c r="O1955" i="2" a="1"/>
  <c r="O1955" i="2" s="1"/>
  <c r="O1956" i="2" a="1"/>
  <c r="O1956" i="2" s="1"/>
  <c r="O1957" i="2" a="1"/>
  <c r="O1957" i="2" s="1"/>
  <c r="O1958" i="2" a="1"/>
  <c r="O1958" i="2" s="1"/>
  <c r="O1959" i="2" a="1"/>
  <c r="O1959" i="2"/>
  <c r="O1960" i="2" a="1"/>
  <c r="O1960" i="2" s="1"/>
  <c r="O1961" i="2" a="1"/>
  <c r="O1961" i="2"/>
  <c r="O1962" i="2" a="1"/>
  <c r="O1962" i="2" s="1"/>
  <c r="O1963" i="2" a="1"/>
  <c r="O1963" i="2" s="1"/>
  <c r="O1964" i="2" a="1"/>
  <c r="O1964" i="2" s="1"/>
  <c r="O1965" i="2" a="1"/>
  <c r="O1965" i="2" s="1"/>
  <c r="O1966" i="2" a="1"/>
  <c r="O1966" i="2" s="1"/>
  <c r="O1967" i="2" a="1"/>
  <c r="O1967" i="2" s="1"/>
  <c r="O1968" i="2" a="1"/>
  <c r="O1968" i="2" s="1"/>
  <c r="O1969" i="2" a="1"/>
  <c r="O1969" i="2" s="1"/>
  <c r="O1970" i="2" a="1"/>
  <c r="O1970" i="2" s="1"/>
  <c r="O1971" i="2" a="1"/>
  <c r="O1971" i="2" s="1"/>
  <c r="O1972" i="2" a="1"/>
  <c r="O1972" i="2" s="1"/>
  <c r="O1973" i="2" a="1"/>
  <c r="O1973" i="2" s="1"/>
  <c r="O1974" i="2" a="1"/>
  <c r="O1974" i="2" s="1"/>
  <c r="O1975" i="2" a="1"/>
  <c r="O1975" i="2" s="1"/>
  <c r="O1976" i="2" a="1"/>
  <c r="O1976" i="2"/>
  <c r="O1977" i="2" a="1"/>
  <c r="O1977" i="2" s="1"/>
  <c r="O1978" i="2" a="1"/>
  <c r="O1978" i="2" s="1"/>
  <c r="O1979" i="2" a="1"/>
  <c r="O1979" i="2"/>
  <c r="O1980" i="2" a="1"/>
  <c r="O1980" i="2" s="1"/>
  <c r="O1981" i="2" a="1"/>
  <c r="O1981" i="2" s="1"/>
  <c r="O1982" i="2" a="1"/>
  <c r="O1982" i="2"/>
  <c r="O1983" i="2" a="1"/>
  <c r="O1983" i="2" s="1"/>
  <c r="O1984" i="2" a="1"/>
  <c r="O1984" i="2" s="1"/>
  <c r="O1985" i="2" a="1"/>
  <c r="O1985" i="2" s="1"/>
  <c r="O1986" i="2" a="1"/>
  <c r="O1986" i="2" s="1"/>
  <c r="O1987" i="2" a="1"/>
  <c r="O1987" i="2" s="1"/>
  <c r="O1988" i="2" a="1"/>
  <c r="O1988" i="2" s="1"/>
  <c r="O1989" i="2" a="1"/>
  <c r="O1989" i="2" s="1"/>
  <c r="O1990" i="2" a="1"/>
  <c r="O1990" i="2"/>
  <c r="O1991" i="2" a="1"/>
  <c r="O1991" i="2" s="1"/>
  <c r="O1992" i="2" a="1"/>
  <c r="O1992" i="2" s="1"/>
  <c r="O1993" i="2" a="1"/>
  <c r="O1993" i="2"/>
  <c r="O1994" i="2" a="1"/>
  <c r="O1994" i="2"/>
  <c r="O1995" i="2" a="1"/>
  <c r="O1995" i="2" s="1"/>
  <c r="O1996" i="2" a="1"/>
  <c r="O1996" i="2" s="1"/>
  <c r="O1997" i="2" a="1"/>
  <c r="O1997" i="2" s="1"/>
  <c r="O1998" i="2" a="1"/>
  <c r="O1998" i="2"/>
  <c r="O1999" i="2" a="1"/>
  <c r="O1999" i="2" s="1"/>
  <c r="O2000" i="2" a="1"/>
  <c r="O2000" i="2" s="1"/>
  <c r="O2001" i="2" a="1"/>
  <c r="O2001" i="2" s="1"/>
  <c r="O2002" i="2" a="1"/>
  <c r="O2002" i="2"/>
  <c r="O2003" i="2" a="1"/>
  <c r="O2003" i="2" s="1"/>
  <c r="O2004" i="2" a="1"/>
  <c r="O2004" i="2" s="1"/>
  <c r="O2005" i="2" a="1"/>
  <c r="O2005" i="2" s="1"/>
  <c r="O2006" i="2" a="1"/>
  <c r="O2006" i="2" s="1"/>
  <c r="O2007" i="2" a="1"/>
  <c r="O2007" i="2"/>
  <c r="O2008" i="2" a="1"/>
  <c r="O2008" i="2"/>
  <c r="O2009" i="2" a="1"/>
  <c r="O2009" i="2" s="1"/>
  <c r="O2010" i="2" a="1"/>
  <c r="O2010" i="2"/>
  <c r="O2011" i="2" a="1"/>
  <c r="O2011" i="2" s="1"/>
  <c r="O2012" i="2" a="1"/>
  <c r="O2012" i="2" s="1"/>
  <c r="O2013" i="2" a="1"/>
  <c r="O2013" i="2" s="1"/>
  <c r="O2014" i="2" a="1"/>
  <c r="O2014" i="2"/>
  <c r="O2015" i="2" a="1"/>
  <c r="O2015" i="2" s="1"/>
  <c r="O2016" i="2" a="1"/>
  <c r="O2016" i="2" s="1"/>
  <c r="O2017" i="2" a="1"/>
  <c r="O2017" i="2"/>
  <c r="O2018" i="2" a="1"/>
  <c r="O2018" i="2" s="1"/>
  <c r="O2019" i="2" a="1"/>
  <c r="O2019" i="2" s="1"/>
  <c r="O2020" i="2" a="1"/>
  <c r="O2020" i="2" s="1"/>
  <c r="O2021" i="2" a="1"/>
  <c r="O2021" i="2" s="1"/>
  <c r="O2022" i="2" a="1"/>
  <c r="O2022" i="2" s="1"/>
  <c r="O2023" i="2" a="1"/>
  <c r="O2023" i="2"/>
  <c r="O2024" i="2" a="1"/>
  <c r="O2024" i="2"/>
  <c r="O2025" i="2" a="1"/>
  <c r="O2025" i="2" s="1"/>
  <c r="O2026" i="2" a="1"/>
  <c r="O2026" i="2" s="1"/>
  <c r="O2027" i="2" a="1"/>
  <c r="O2027" i="2" s="1"/>
  <c r="O2028" i="2" a="1"/>
  <c r="O2028" i="2" s="1"/>
  <c r="O2029" i="2" a="1"/>
  <c r="O2029" i="2" s="1"/>
  <c r="O2030" i="2" a="1"/>
  <c r="O2030" i="2"/>
  <c r="O2031" i="2" a="1"/>
  <c r="O2031" i="2" s="1"/>
  <c r="O2032" i="2" a="1"/>
  <c r="O2032" i="2" s="1"/>
  <c r="O2033" i="2" a="1"/>
  <c r="O2033" i="2"/>
  <c r="O2034" i="2" a="1"/>
  <c r="O2034" i="2"/>
  <c r="O2035" i="2" a="1"/>
  <c r="O2035" i="2" s="1"/>
  <c r="O2036" i="2" a="1"/>
  <c r="O2036" i="2" s="1"/>
  <c r="O2037" i="2" a="1"/>
  <c r="O2037" i="2" s="1"/>
  <c r="O2038" i="2" a="1"/>
  <c r="O2038" i="2" s="1"/>
  <c r="O2039" i="2" a="1"/>
  <c r="O2039" i="2" s="1"/>
  <c r="O2040" i="2" a="1"/>
  <c r="O2040" i="2" s="1"/>
  <c r="O2041" i="2" a="1"/>
  <c r="O2041" i="2"/>
  <c r="O2042" i="2" a="1"/>
  <c r="O2042" i="2"/>
  <c r="O2043" i="2" a="1"/>
  <c r="O2043" i="2"/>
  <c r="O2044" i="2" a="1"/>
  <c r="O2044" i="2" s="1"/>
  <c r="O2045" i="2" a="1"/>
  <c r="O2045" i="2"/>
  <c r="O2046" i="2" a="1"/>
  <c r="O2046" i="2" s="1"/>
  <c r="O2047" i="2" a="1"/>
  <c r="O2047" i="2" s="1"/>
  <c r="O2048" i="2" a="1"/>
  <c r="O2048" i="2" s="1"/>
  <c r="O2049" i="2" a="1"/>
  <c r="O2049" i="2" s="1"/>
  <c r="O2050" i="2" a="1"/>
  <c r="O2050" i="2" s="1"/>
  <c r="O2051" i="2" a="1"/>
  <c r="O2051" i="2"/>
  <c r="O2052" i="2" a="1"/>
  <c r="O2052" i="2" s="1"/>
  <c r="O2053" i="2" a="1"/>
  <c r="O2053" i="2" s="1"/>
  <c r="O2054" i="2" a="1"/>
  <c r="O2054" i="2"/>
  <c r="O2055" i="2" a="1"/>
  <c r="O2055" i="2"/>
  <c r="O2056" i="2" a="1"/>
  <c r="O2056" i="2" s="1"/>
  <c r="O2057" i="2" a="1"/>
  <c r="O2057" i="2"/>
  <c r="O2058" i="2" a="1"/>
  <c r="O2058" i="2"/>
  <c r="O2059" i="2" a="1"/>
  <c r="O2059" i="2" s="1"/>
  <c r="O2060" i="2" a="1"/>
  <c r="O2060" i="2" s="1"/>
  <c r="O2061" i="2" a="1"/>
  <c r="O2061" i="2" s="1"/>
  <c r="O2062" i="2" a="1"/>
  <c r="O2062" i="2"/>
  <c r="O2063" i="2" a="1"/>
  <c r="O2063" i="2" s="1"/>
  <c r="O2064" i="2" a="1"/>
  <c r="O2064" i="2"/>
  <c r="O2065" i="2" a="1"/>
  <c r="O2065" i="2" s="1"/>
  <c r="O2066" i="2" a="1"/>
  <c r="O2066" i="2"/>
  <c r="O2067" i="2" a="1"/>
  <c r="O2067" i="2" s="1"/>
  <c r="O2068" i="2" a="1"/>
  <c r="O2068" i="2" s="1"/>
  <c r="O2069" i="2" a="1"/>
  <c r="O2069" i="2"/>
  <c r="O2070" i="2" a="1"/>
  <c r="O2070" i="2" s="1"/>
  <c r="O2071" i="2" a="1"/>
  <c r="O2071" i="2" s="1"/>
  <c r="O2072" i="2" a="1"/>
  <c r="O2072" i="2"/>
  <c r="O2073" i="2" a="1"/>
  <c r="O2073" i="2" s="1"/>
  <c r="O2074" i="2" a="1"/>
  <c r="O2074" i="2" s="1"/>
  <c r="O2075" i="2" a="1"/>
  <c r="O2075" i="2" s="1"/>
  <c r="O2076" i="2" a="1"/>
  <c r="O2076" i="2" s="1"/>
  <c r="O2077" i="2" a="1"/>
  <c r="O2077" i="2"/>
  <c r="O2078" i="2" a="1"/>
  <c r="O2078" i="2" s="1"/>
  <c r="O2079" i="2" a="1"/>
  <c r="O2079" i="2" s="1"/>
  <c r="O2080" i="2" a="1"/>
  <c r="O2080" i="2" s="1"/>
  <c r="O2081" i="2" a="1"/>
  <c r="O2081" i="2"/>
  <c r="O2082" i="2" a="1"/>
  <c r="O2082" i="2" s="1"/>
  <c r="O2083" i="2" a="1"/>
  <c r="O2083" i="2" s="1"/>
  <c r="O2084" i="2" a="1"/>
  <c r="O2084" i="2" s="1"/>
  <c r="O2085" i="2" a="1"/>
  <c r="O2085" i="2" s="1"/>
  <c r="O2086" i="2" a="1"/>
  <c r="O2086" i="2" s="1"/>
  <c r="O2087" i="2" a="1"/>
  <c r="O2087" i="2"/>
  <c r="O2088" i="2" a="1"/>
  <c r="O2088" i="2"/>
  <c r="O2089" i="2" a="1"/>
  <c r="O2089" i="2" s="1"/>
  <c r="O2090" i="2" a="1"/>
  <c r="O2090" i="2" s="1"/>
  <c r="O2091" i="2" a="1"/>
  <c r="O2091" i="2" s="1"/>
  <c r="O2092" i="2" a="1"/>
  <c r="O2092" i="2" s="1"/>
  <c r="O2093" i="2" a="1"/>
  <c r="O2093" i="2"/>
  <c r="O2094" i="2" a="1"/>
  <c r="O2094" i="2" s="1"/>
  <c r="O2095" i="2" a="1"/>
  <c r="O2095" i="2" s="1"/>
  <c r="O2096" i="2" a="1"/>
  <c r="O2096" i="2" s="1"/>
  <c r="O2097" i="2" a="1"/>
  <c r="O2097" i="2" s="1"/>
  <c r="O2098" i="2" a="1"/>
  <c r="O2098" i="2"/>
  <c r="O2099" i="2" a="1"/>
  <c r="O2099" i="2"/>
  <c r="O2100" i="2" a="1"/>
  <c r="O2100" i="2" s="1"/>
  <c r="O2101" i="2" a="1"/>
  <c r="O2101" i="2" s="1"/>
  <c r="O2102" i="2" a="1"/>
  <c r="O2102" i="2" s="1"/>
  <c r="O2103" i="2" a="1"/>
  <c r="O2103" i="2" s="1"/>
  <c r="O2104" i="2" a="1"/>
  <c r="O2104" i="2" s="1"/>
  <c r="O2105" i="2" a="1"/>
  <c r="O2105" i="2"/>
  <c r="O2106" i="2" a="1"/>
  <c r="O2106" i="2"/>
  <c r="O2107" i="2" a="1"/>
  <c r="O2107" i="2" s="1"/>
  <c r="O2108" i="2" a="1"/>
  <c r="O2108" i="2" s="1"/>
  <c r="O2109" i="2" a="1"/>
  <c r="O2109" i="2"/>
  <c r="O2110" i="2" a="1"/>
  <c r="O2110" i="2" s="1"/>
  <c r="O2111" i="2" a="1"/>
  <c r="O2111" i="2"/>
  <c r="O2112" i="2" a="1"/>
  <c r="O2112" i="2" s="1"/>
  <c r="O2113" i="2" a="1"/>
  <c r="O2113" i="2" s="1"/>
  <c r="O2114" i="2" a="1"/>
  <c r="O2114" i="2" s="1"/>
  <c r="O2115" i="2" a="1"/>
  <c r="O2115" i="2" s="1"/>
  <c r="O2116" i="2" a="1"/>
  <c r="O2116" i="2" s="1"/>
  <c r="O2117" i="2" a="1"/>
  <c r="O2117" i="2"/>
  <c r="O2118" i="2" a="1"/>
  <c r="O2118" i="2" s="1"/>
  <c r="O2119" i="2" a="1"/>
  <c r="O2119" i="2" s="1"/>
  <c r="O2120" i="2" a="1"/>
  <c r="O2120" i="2" s="1"/>
  <c r="O2121" i="2" a="1"/>
  <c r="O2121" i="2" s="1"/>
  <c r="O2122" i="2" a="1"/>
  <c r="O2122" i="2" s="1"/>
  <c r="O2123" i="2" a="1"/>
  <c r="O2123" i="2" s="1"/>
  <c r="O2124" i="2" a="1"/>
  <c r="O2124" i="2" s="1"/>
  <c r="O2125" i="2" a="1"/>
  <c r="O2125" i="2" s="1"/>
  <c r="O2126" i="2" a="1"/>
  <c r="O2126" i="2" s="1"/>
  <c r="O2127" i="2" a="1"/>
  <c r="O2127" i="2"/>
  <c r="O2128" i="2" a="1"/>
  <c r="O2128" i="2" s="1"/>
  <c r="O2129" i="2" a="1"/>
  <c r="O2129" i="2" s="1"/>
  <c r="O2130" i="2" a="1"/>
  <c r="O2130" i="2"/>
  <c r="O2131" i="2" a="1"/>
  <c r="O2131" i="2" s="1"/>
  <c r="O2132" i="2" a="1"/>
  <c r="O2132" i="2" s="1"/>
  <c r="O2133" i="2" a="1"/>
  <c r="O2133" i="2" s="1"/>
  <c r="O2134" i="2" a="1"/>
  <c r="O2134" i="2" s="1"/>
  <c r="O2135" i="2" a="1"/>
  <c r="O2135" i="2" s="1"/>
  <c r="O2136" i="2" a="1"/>
  <c r="O2136" i="2" s="1"/>
  <c r="O2137" i="2" a="1"/>
  <c r="O2137" i="2" s="1"/>
  <c r="O2138" i="2" a="1"/>
  <c r="O2138" i="2" s="1"/>
  <c r="O2139" i="2" a="1"/>
  <c r="O2139" i="2" s="1"/>
  <c r="O2140" i="2" a="1"/>
  <c r="O2140" i="2" s="1"/>
  <c r="O2141" i="2" a="1"/>
  <c r="O2141" i="2"/>
  <c r="O2142" i="2" a="1"/>
  <c r="O2142" i="2"/>
  <c r="O2143" i="2" a="1"/>
  <c r="O2143" i="2"/>
  <c r="O2144" i="2" a="1"/>
  <c r="O2144" i="2" s="1"/>
  <c r="O2145" i="2" a="1"/>
  <c r="O2145" i="2" s="1"/>
  <c r="O2146" i="2" a="1"/>
  <c r="O2146" i="2" s="1"/>
  <c r="O2147" i="2" a="1"/>
  <c r="O2147" i="2" s="1"/>
  <c r="O2148" i="2" a="1"/>
  <c r="O2148" i="2" s="1"/>
  <c r="O2149" i="2" a="1"/>
  <c r="O2149" i="2"/>
  <c r="O2150" i="2" a="1"/>
  <c r="O2150" i="2" s="1"/>
  <c r="O2151" i="2" a="1"/>
  <c r="O2151" i="2"/>
  <c r="O2152" i="2" a="1"/>
  <c r="O2152" i="2"/>
  <c r="O2153" i="2" a="1"/>
  <c r="O2153" i="2" s="1"/>
  <c r="O2154" i="2" a="1"/>
  <c r="O2154" i="2"/>
  <c r="O2155" i="2" a="1"/>
  <c r="O2155" i="2" s="1"/>
  <c r="O2156" i="2" a="1"/>
  <c r="O2156" i="2" s="1"/>
  <c r="O2157" i="2" a="1"/>
  <c r="O2157" i="2" s="1"/>
  <c r="O2158" i="2" a="1"/>
  <c r="O2158" i="2" s="1"/>
  <c r="O2159" i="2" a="1"/>
  <c r="O2159" i="2" s="1"/>
  <c r="O2160" i="2" a="1"/>
  <c r="O2160" i="2" s="1"/>
  <c r="O2161" i="2" a="1"/>
  <c r="O2161" i="2"/>
  <c r="O2162" i="2" a="1"/>
  <c r="O2162" i="2"/>
  <c r="O2163" i="2" a="1"/>
  <c r="O2163" i="2" s="1"/>
  <c r="O2164" i="2" a="1"/>
  <c r="O2164" i="2" s="1"/>
  <c r="O2165" i="2" a="1"/>
  <c r="O2165" i="2"/>
  <c r="O2166" i="2" a="1"/>
  <c r="O2166" i="2" s="1"/>
  <c r="O2167" i="2" a="1"/>
  <c r="O2167" i="2"/>
  <c r="O2168" i="2" a="1"/>
  <c r="O2168" i="2" s="1"/>
  <c r="O2169" i="2" a="1"/>
  <c r="O2169" i="2" s="1"/>
  <c r="O2170" i="2" a="1"/>
  <c r="O2170" i="2" s="1"/>
  <c r="O2171" i="2" a="1"/>
  <c r="O2171" i="2" s="1"/>
  <c r="O2172" i="2" a="1"/>
  <c r="O2172" i="2" s="1"/>
  <c r="O2173" i="2" a="1"/>
  <c r="O2173" i="2"/>
  <c r="O2174" i="2" a="1"/>
  <c r="O2174" i="2" s="1"/>
  <c r="O2175" i="2" a="1"/>
  <c r="O2175" i="2" s="1"/>
  <c r="O2176" i="2" a="1"/>
  <c r="O2176" i="2"/>
  <c r="O2177" i="2" a="1"/>
  <c r="O2177" i="2" s="1"/>
  <c r="O2178" i="2" a="1"/>
  <c r="O2178" i="2" s="1"/>
  <c r="O2179" i="2" a="1"/>
  <c r="O2179" i="2"/>
  <c r="O2180" i="2" a="1"/>
  <c r="O2180" i="2" s="1"/>
  <c r="O2181" i="2" a="1"/>
  <c r="O2181" i="2" s="1"/>
  <c r="O2182" i="2" a="1"/>
  <c r="O2182" i="2" s="1"/>
  <c r="O2183" i="2" a="1"/>
  <c r="O2183" i="2" s="1"/>
  <c r="O2184" i="2" a="1"/>
  <c r="O2184" i="2" s="1"/>
  <c r="O2185" i="2" a="1"/>
  <c r="O2185" i="2" s="1"/>
  <c r="O2186" i="2" a="1"/>
  <c r="O2186" i="2" s="1"/>
  <c r="O2187" i="2" a="1"/>
  <c r="O2187" i="2"/>
  <c r="O2188" i="2" a="1"/>
  <c r="O2188" i="2" s="1"/>
  <c r="O2189" i="2" a="1"/>
  <c r="O2189" i="2" s="1"/>
  <c r="O2190" i="2" a="1"/>
  <c r="O2190" i="2" s="1"/>
  <c r="O2191" i="2" a="1"/>
  <c r="O2191" i="2" s="1"/>
  <c r="O2192" i="2" a="1"/>
  <c r="O2192" i="2"/>
  <c r="O2193" i="2" a="1"/>
  <c r="O2193" i="2" s="1"/>
  <c r="O2194" i="2" a="1"/>
  <c r="O2194" i="2" s="1"/>
  <c r="O2195" i="2" a="1"/>
  <c r="O2195" i="2" s="1"/>
  <c r="O2196" i="2" a="1"/>
  <c r="O2196" i="2" s="1"/>
  <c r="O2197" i="2" a="1"/>
  <c r="O2197" i="2" s="1"/>
  <c r="O2198" i="2" a="1"/>
  <c r="O2198" i="2" s="1"/>
  <c r="O2199" i="2" a="1"/>
  <c r="O2199" i="2" s="1"/>
  <c r="O2200" i="2" a="1"/>
  <c r="O2200" i="2"/>
  <c r="O2201" i="2" a="1"/>
  <c r="O2201" i="2" s="1"/>
  <c r="O2202" i="2" a="1"/>
  <c r="O2202" i="2" s="1"/>
  <c r="O2203" i="2" a="1"/>
  <c r="O2203" i="2" s="1"/>
  <c r="O2204" i="2" a="1"/>
  <c r="O2204" i="2" s="1"/>
  <c r="O2205" i="2" a="1"/>
  <c r="O2205" i="2" s="1"/>
  <c r="O2206" i="2" a="1"/>
  <c r="O2206" i="2" s="1"/>
  <c r="O2207" i="2" a="1"/>
  <c r="O2207" i="2" s="1"/>
  <c r="O2208" i="2" a="1"/>
  <c r="O2208" i="2" s="1"/>
  <c r="O2209" i="2" a="1"/>
  <c r="O2209" i="2" s="1"/>
  <c r="O2210" i="2" a="1"/>
  <c r="O2210" i="2" s="1"/>
  <c r="O2211" i="2" a="1"/>
  <c r="O2211" i="2" s="1"/>
  <c r="O2212" i="2" a="1"/>
  <c r="O2212" i="2" s="1"/>
  <c r="O2213" i="2" a="1"/>
  <c r="O2213" i="2" s="1"/>
  <c r="O2214" i="2" a="1"/>
  <c r="O2214" i="2" s="1"/>
  <c r="O2215" i="2" a="1"/>
  <c r="O2215" i="2"/>
  <c r="O2216" i="2" a="1"/>
  <c r="O2216" i="2" s="1"/>
  <c r="O2217" i="2" a="1"/>
  <c r="O2217" i="2" s="1"/>
  <c r="O2218" i="2" a="1"/>
  <c r="O2218" i="2" s="1"/>
  <c r="O2219" i="2" a="1"/>
  <c r="O2219" i="2"/>
  <c r="O2220" i="2" a="1"/>
  <c r="O2220" i="2" s="1"/>
  <c r="O2221" i="2" a="1"/>
  <c r="O2221" i="2" s="1"/>
  <c r="O2222" i="2" a="1"/>
  <c r="O2222" i="2" s="1"/>
  <c r="O2223" i="2" a="1"/>
  <c r="O2223" i="2" s="1"/>
  <c r="O2224" i="2" a="1"/>
  <c r="O2224" i="2" s="1"/>
  <c r="O2225" i="2" a="1"/>
  <c r="O2225" i="2"/>
  <c r="O2226" i="2" a="1"/>
  <c r="O2226" i="2"/>
  <c r="O2227" i="2" a="1"/>
  <c r="O2227" i="2" s="1"/>
  <c r="O2228" i="2" a="1"/>
  <c r="O2228" i="2" s="1"/>
  <c r="O2229" i="2" a="1"/>
  <c r="O2229" i="2"/>
  <c r="O2230" i="2" a="1"/>
  <c r="O2230" i="2" s="1"/>
  <c r="O2231" i="2" a="1"/>
  <c r="O2231" i="2" s="1"/>
  <c r="O2232" i="2" a="1"/>
  <c r="O2232" i="2" s="1"/>
  <c r="O2233" i="2" a="1"/>
  <c r="O2233" i="2" s="1"/>
  <c r="O2234" i="2" a="1"/>
  <c r="O2234" i="2" s="1"/>
  <c r="O2235" i="2" a="1"/>
  <c r="O2235" i="2" s="1"/>
  <c r="O2236" i="2" a="1"/>
  <c r="O2236" i="2"/>
  <c r="O2237" i="2" a="1"/>
  <c r="O2237" i="2" s="1"/>
  <c r="O2238" i="2" a="1"/>
  <c r="O2238" i="2" s="1"/>
  <c r="O2239" i="2" a="1"/>
  <c r="O2239" i="2" s="1"/>
  <c r="O2240" i="2" a="1"/>
  <c r="O2240" i="2" s="1"/>
  <c r="O2241" i="2" a="1"/>
  <c r="O2241" i="2" s="1"/>
  <c r="O2242" i="2" a="1"/>
  <c r="O2242" i="2" s="1"/>
  <c r="O2243" i="2" a="1"/>
  <c r="O2243" i="2"/>
  <c r="O2244" i="2" a="1"/>
  <c r="O2244" i="2" s="1"/>
  <c r="O2245" i="2" a="1"/>
  <c r="O2245" i="2"/>
  <c r="O2246" i="2" a="1"/>
  <c r="O2246" i="2" s="1"/>
  <c r="O2247" i="2" a="1"/>
  <c r="O2247" i="2" s="1"/>
  <c r="O2248" i="2" a="1"/>
  <c r="O2248" i="2" s="1"/>
  <c r="O2249" i="2" a="1"/>
  <c r="O2249" i="2" s="1"/>
  <c r="O2250" i="2" a="1"/>
  <c r="O2250" i="2" s="1"/>
  <c r="O2251" i="2" a="1"/>
  <c r="O2251" i="2" s="1"/>
  <c r="O2252" i="2" a="1"/>
  <c r="O2252" i="2" s="1"/>
  <c r="O2253" i="2" a="1"/>
  <c r="O2253" i="2" s="1"/>
  <c r="O2254" i="2" a="1"/>
  <c r="O2254" i="2" s="1"/>
  <c r="O2255" i="2" a="1"/>
  <c r="O2255" i="2" s="1"/>
  <c r="O2256" i="2" a="1"/>
  <c r="O2256" i="2" s="1"/>
  <c r="O2257" i="2" a="1"/>
  <c r="O2257" i="2" s="1"/>
  <c r="O2258" i="2" a="1"/>
  <c r="O2258" i="2" s="1"/>
  <c r="O2259" i="2" a="1"/>
  <c r="O2259" i="2" s="1"/>
  <c r="O2260" i="2" a="1"/>
  <c r="O2260" i="2" s="1"/>
  <c r="O2261" i="2" a="1"/>
  <c r="O2261" i="2" s="1"/>
  <c r="O2262" i="2" a="1"/>
  <c r="O2262" i="2" s="1"/>
  <c r="O2263" i="2" a="1"/>
  <c r="O2263" i="2"/>
  <c r="O2264" i="2" a="1"/>
  <c r="O2264" i="2" s="1"/>
  <c r="O2265" i="2" a="1"/>
  <c r="O2265" i="2" s="1"/>
  <c r="O2266" i="2" a="1"/>
  <c r="O2266" i="2" s="1"/>
  <c r="O2267" i="2" a="1"/>
  <c r="O2267" i="2" s="1"/>
  <c r="O2268" i="2" a="1"/>
  <c r="O2268" i="2" s="1"/>
  <c r="O2269" i="2" a="1"/>
  <c r="O2269" i="2" s="1"/>
  <c r="O2270" i="2" a="1"/>
  <c r="O2270" i="2" s="1"/>
  <c r="O2271" i="2" a="1"/>
  <c r="O2271" i="2" s="1"/>
  <c r="O2272" i="2" a="1"/>
  <c r="O2272" i="2" s="1"/>
  <c r="O2273" i="2" a="1"/>
  <c r="O2273" i="2" s="1"/>
  <c r="O2274" i="2" a="1"/>
  <c r="O2274" i="2" s="1"/>
  <c r="O2275" i="2" a="1"/>
  <c r="O2275" i="2" s="1"/>
  <c r="O2276" i="2" a="1"/>
  <c r="O2276" i="2" s="1"/>
  <c r="O2277" i="2" a="1"/>
  <c r="O2277" i="2" s="1"/>
  <c r="O2278" i="2" a="1"/>
  <c r="O2278" i="2"/>
  <c r="O2279" i="2" a="1"/>
  <c r="O2279" i="2"/>
  <c r="O2280" i="2" a="1"/>
  <c r="O2280" i="2" s="1"/>
  <c r="O2281" i="2" a="1"/>
  <c r="O2281" i="2" s="1"/>
  <c r="O2282" i="2" a="1"/>
  <c r="O2282" i="2" s="1"/>
  <c r="O2283" i="2" a="1"/>
  <c r="O2283" i="2" s="1"/>
  <c r="O2284" i="2" a="1"/>
  <c r="O2284" i="2" s="1"/>
  <c r="O2285" i="2" a="1"/>
  <c r="O2285" i="2" s="1"/>
  <c r="O2286" i="2" a="1"/>
  <c r="O2286" i="2" s="1"/>
  <c r="O2287" i="2" a="1"/>
  <c r="O2287" i="2" s="1"/>
  <c r="O2288" i="2" a="1"/>
  <c r="O2288" i="2" s="1"/>
  <c r="O2289" i="2" a="1"/>
  <c r="O2289" i="2" s="1"/>
  <c r="O2290" i="2" a="1"/>
  <c r="O2290" i="2" s="1"/>
  <c r="O2291" i="2" a="1"/>
  <c r="O2291" i="2" s="1"/>
  <c r="O2292" i="2" a="1"/>
  <c r="O2292" i="2" s="1"/>
  <c r="O2293" i="2" a="1"/>
  <c r="O2293" i="2" s="1"/>
  <c r="O2294" i="2" a="1"/>
  <c r="O2294" i="2" s="1"/>
  <c r="O2295" i="2" a="1"/>
  <c r="O2295" i="2"/>
  <c r="O2296" i="2" a="1"/>
  <c r="O2296" i="2" s="1"/>
  <c r="O2297" i="2" a="1"/>
  <c r="O2297" i="2" s="1"/>
  <c r="O2298" i="2" a="1"/>
  <c r="O2298" i="2" s="1"/>
  <c r="O2299" i="2" a="1"/>
  <c r="O2299" i="2" s="1"/>
  <c r="O2300" i="2" a="1"/>
  <c r="O2300" i="2" s="1"/>
  <c r="O2301" i="2" a="1"/>
  <c r="O2301" i="2" s="1"/>
  <c r="O2302" i="2" a="1"/>
  <c r="O2302" i="2" s="1"/>
  <c r="O2303" i="2" a="1"/>
  <c r="O2303" i="2" s="1"/>
  <c r="O2304" i="2" a="1"/>
  <c r="O2304" i="2" s="1"/>
  <c r="O2305" i="2" a="1"/>
  <c r="O2305" i="2"/>
  <c r="O2306" i="2" a="1"/>
  <c r="O2306" i="2"/>
  <c r="O2307" i="2" a="1"/>
  <c r="O2307" i="2" s="1"/>
  <c r="O2308" i="2" a="1"/>
  <c r="O2308" i="2"/>
  <c r="O2309" i="2" a="1"/>
  <c r="O2309" i="2" s="1"/>
  <c r="O2310" i="2" a="1"/>
  <c r="O2310" i="2" s="1"/>
  <c r="O2311" i="2" a="1"/>
  <c r="O2311" i="2" s="1"/>
  <c r="O2312" i="2" a="1"/>
  <c r="O2312" i="2" s="1"/>
  <c r="O2313" i="2" a="1"/>
  <c r="O2313" i="2"/>
  <c r="O2314" i="2" a="1"/>
  <c r="O2314" i="2" s="1"/>
  <c r="O2315" i="2" a="1"/>
  <c r="O2315" i="2" s="1"/>
  <c r="O2316" i="2" a="1"/>
  <c r="O2316" i="2"/>
  <c r="O2317" i="2" a="1"/>
  <c r="O2317" i="2" s="1"/>
  <c r="O2318" i="2" a="1"/>
  <c r="O2318" i="2" s="1"/>
  <c r="O2319" i="2" a="1"/>
  <c r="O2319" i="2"/>
  <c r="O2320" i="2" a="1"/>
  <c r="O2320" i="2" s="1"/>
  <c r="O2321" i="2" a="1"/>
  <c r="O2321" i="2" s="1"/>
  <c r="O2322" i="2" a="1"/>
  <c r="O2322" i="2" s="1"/>
  <c r="O2323" i="2" a="1"/>
  <c r="O2323" i="2"/>
  <c r="O2324" i="2" a="1"/>
  <c r="O2324" i="2"/>
  <c r="O2325" i="2" a="1"/>
  <c r="O2325" i="2"/>
  <c r="O2326" i="2" a="1"/>
  <c r="O2326" i="2" s="1"/>
  <c r="O2327" i="2" a="1"/>
  <c r="O2327" i="2" s="1"/>
  <c r="O2328" i="2" a="1"/>
  <c r="O2328" i="2" s="1"/>
  <c r="O2329" i="2" a="1"/>
  <c r="O2329" i="2"/>
  <c r="O2330" i="2" a="1"/>
  <c r="O2330" i="2" s="1"/>
  <c r="O2331" i="2" a="1"/>
  <c r="O2331" i="2"/>
  <c r="O2332" i="2" a="1"/>
  <c r="O2332" i="2" s="1"/>
  <c r="O2333" i="2" a="1"/>
  <c r="O2333" i="2" s="1"/>
  <c r="O2334" i="2" a="1"/>
  <c r="O2334" i="2" s="1"/>
  <c r="O2335" i="2" a="1"/>
  <c r="O2335" i="2" s="1"/>
  <c r="O2336" i="2" a="1"/>
  <c r="O2336" i="2" s="1"/>
  <c r="O2" i="2" a="1"/>
  <c r="O2" i="2" s="1"/>
  <c r="N3" i="2" a="1"/>
  <c r="N3" i="2"/>
  <c r="N4" i="2" a="1"/>
  <c r="N4" i="2"/>
  <c r="N5" i="2" a="1"/>
  <c r="N5" i="2" s="1"/>
  <c r="N6" i="2" a="1"/>
  <c r="N6" i="2" s="1"/>
  <c r="N7" i="2" a="1"/>
  <c r="N7" i="2" s="1"/>
  <c r="N8" i="2" a="1"/>
  <c r="N8" i="2" s="1"/>
  <c r="N9" i="2" a="1"/>
  <c r="N9" i="2" s="1"/>
  <c r="N10" i="2" a="1"/>
  <c r="N10" i="2" s="1"/>
  <c r="N11" i="2" a="1"/>
  <c r="N11" i="2" s="1"/>
  <c r="N12" i="2" a="1"/>
  <c r="N12" i="2" s="1"/>
  <c r="N13" i="2" a="1"/>
  <c r="N13" i="2" s="1"/>
  <c r="N14" i="2" a="1"/>
  <c r="N14" i="2" s="1"/>
  <c r="N15" i="2" a="1"/>
  <c r="N15" i="2"/>
  <c r="N16" i="2" a="1"/>
  <c r="N16" i="2"/>
  <c r="N17" i="2" a="1"/>
  <c r="N17" i="2" s="1"/>
  <c r="N18" i="2" a="1"/>
  <c r="N18" i="2"/>
  <c r="N19" i="2" a="1"/>
  <c r="N19" i="2"/>
  <c r="N20" i="2" a="1"/>
  <c r="N20" i="2"/>
  <c r="N21" i="2" a="1"/>
  <c r="N21" i="2" s="1"/>
  <c r="N22" i="2" a="1"/>
  <c r="N22" i="2"/>
  <c r="N23" i="2" a="1"/>
  <c r="N23" i="2" s="1"/>
  <c r="N24" i="2" a="1"/>
  <c r="N24" i="2" s="1"/>
  <c r="N25" i="2" a="1"/>
  <c r="N25" i="2"/>
  <c r="N26" i="2" a="1"/>
  <c r="N26" i="2" s="1"/>
  <c r="N27" i="2" a="1"/>
  <c r="N27" i="2" s="1"/>
  <c r="N28" i="2" a="1"/>
  <c r="N28" i="2" s="1"/>
  <c r="N29" i="2" a="1"/>
  <c r="N29" i="2" s="1"/>
  <c r="N30" i="2" a="1"/>
  <c r="N30" i="2"/>
  <c r="N31" i="2" a="1"/>
  <c r="N31" i="2"/>
  <c r="N32" i="2" a="1"/>
  <c r="N32" i="2" s="1"/>
  <c r="N33" i="2" a="1"/>
  <c r="N33" i="2" s="1"/>
  <c r="N34" i="2" a="1"/>
  <c r="N34" i="2" s="1"/>
  <c r="N35" i="2" a="1"/>
  <c r="N35" i="2" s="1"/>
  <c r="N36" i="2" a="1"/>
  <c r="N36" i="2" s="1"/>
  <c r="N37" i="2" a="1"/>
  <c r="N37" i="2" s="1"/>
  <c r="N38" i="2" a="1"/>
  <c r="N38" i="2"/>
  <c r="N39" i="2" a="1"/>
  <c r="N39" i="2" s="1"/>
  <c r="N40" i="2" a="1"/>
  <c r="N40" i="2" s="1"/>
  <c r="N41" i="2" a="1"/>
  <c r="N41" i="2" s="1"/>
  <c r="N42" i="2" a="1"/>
  <c r="N42" i="2" s="1"/>
  <c r="N43" i="2" a="1"/>
  <c r="N43" i="2" s="1"/>
  <c r="N44" i="2" a="1"/>
  <c r="N44" i="2"/>
  <c r="N45" i="2" a="1"/>
  <c r="N45" i="2" s="1"/>
  <c r="N46" i="2" a="1"/>
  <c r="N46" i="2"/>
  <c r="N47" i="2" a="1"/>
  <c r="N47" i="2"/>
  <c r="N48" i="2" a="1"/>
  <c r="N48" i="2" s="1"/>
  <c r="N49" i="2" a="1"/>
  <c r="N49" i="2" s="1"/>
  <c r="N50" i="2" a="1"/>
  <c r="N50" i="2" s="1"/>
  <c r="N51" i="2" a="1"/>
  <c r="N51" i="2"/>
  <c r="N52" i="2" a="1"/>
  <c r="N52" i="2" s="1"/>
  <c r="N53" i="2" a="1"/>
  <c r="N53" i="2" s="1"/>
  <c r="N54" i="2" a="1"/>
  <c r="N54" i="2" s="1"/>
  <c r="N55" i="2" a="1"/>
  <c r="N55" i="2" s="1"/>
  <c r="N56" i="2" a="1"/>
  <c r="N56" i="2"/>
  <c r="N57" i="2" a="1"/>
  <c r="N57" i="2" s="1"/>
  <c r="N58" i="2" a="1"/>
  <c r="N58" i="2" s="1"/>
  <c r="N59" i="2" a="1"/>
  <c r="N59" i="2" s="1"/>
  <c r="N60" i="2" a="1"/>
  <c r="N60" i="2" s="1"/>
  <c r="N61" i="2" a="1"/>
  <c r="N61" i="2" s="1"/>
  <c r="N62" i="2" a="1"/>
  <c r="N62" i="2"/>
  <c r="N63" i="2" a="1"/>
  <c r="N63" i="2" s="1"/>
  <c r="N64" i="2" a="1"/>
  <c r="N64" i="2" s="1"/>
  <c r="N65" i="2" a="1"/>
  <c r="N65" i="2" s="1"/>
  <c r="N66" i="2" a="1"/>
  <c r="N66" i="2" s="1"/>
  <c r="N67" i="2" a="1"/>
  <c r="N67" i="2" s="1"/>
  <c r="N68" i="2" a="1"/>
  <c r="N68" i="2" s="1"/>
  <c r="N69" i="2" a="1"/>
  <c r="N69" i="2" s="1"/>
  <c r="N70" i="2" a="1"/>
  <c r="N70" i="2" s="1"/>
  <c r="N71" i="2" a="1"/>
  <c r="N71" i="2" s="1"/>
  <c r="N72" i="2" a="1"/>
  <c r="N72" i="2"/>
  <c r="N73" i="2" a="1"/>
  <c r="N73" i="2" s="1"/>
  <c r="N74" i="2" a="1"/>
  <c r="N74" i="2" s="1"/>
  <c r="N75" i="2" a="1"/>
  <c r="N75" i="2" s="1"/>
  <c r="N76" i="2" a="1"/>
  <c r="N76" i="2"/>
  <c r="N77" i="2" a="1"/>
  <c r="N77" i="2" s="1"/>
  <c r="N78" i="2" a="1"/>
  <c r="N78" i="2" s="1"/>
  <c r="N79" i="2" a="1"/>
  <c r="N79" i="2" s="1"/>
  <c r="N80" i="2" a="1"/>
  <c r="N80" i="2" s="1"/>
  <c r="N81" i="2" a="1"/>
  <c r="N81" i="2" s="1"/>
  <c r="N82" i="2" a="1"/>
  <c r="N82" i="2" s="1"/>
  <c r="N83" i="2" a="1"/>
  <c r="N83" i="2" s="1"/>
  <c r="N84" i="2" a="1"/>
  <c r="N84" i="2" s="1"/>
  <c r="N85" i="2" a="1"/>
  <c r="N85" i="2" s="1"/>
  <c r="N86" i="2" a="1"/>
  <c r="N86" i="2"/>
  <c r="N87" i="2" a="1"/>
  <c r="N87" i="2" s="1"/>
  <c r="N88" i="2" a="1"/>
  <c r="N88" i="2" s="1"/>
  <c r="N89" i="2" a="1"/>
  <c r="N89" i="2" s="1"/>
  <c r="N90" i="2" a="1"/>
  <c r="N90" i="2"/>
  <c r="N91" i="2" a="1"/>
  <c r="N91" i="2" s="1"/>
  <c r="N92" i="2" a="1"/>
  <c r="N92" i="2" s="1"/>
  <c r="N93" i="2" a="1"/>
  <c r="N93" i="2" s="1"/>
  <c r="N94" i="2" a="1"/>
  <c r="N94" i="2" s="1"/>
  <c r="N95" i="2" a="1"/>
  <c r="N95" i="2" s="1"/>
  <c r="N96" i="2" a="1"/>
  <c r="N96" i="2" s="1"/>
  <c r="N97" i="2" a="1"/>
  <c r="N97" i="2"/>
  <c r="N98" i="2" a="1"/>
  <c r="N98" i="2"/>
  <c r="N99" i="2" a="1"/>
  <c r="N99" i="2" s="1"/>
  <c r="N100" i="2" a="1"/>
  <c r="N100" i="2" s="1"/>
  <c r="N101" i="2" a="1"/>
  <c r="N101" i="2" s="1"/>
  <c r="N102" i="2" a="1"/>
  <c r="N102" i="2" s="1"/>
  <c r="N103" i="2" a="1"/>
  <c r="N103" i="2" s="1"/>
  <c r="N104" i="2" a="1"/>
  <c r="N104" i="2" s="1"/>
  <c r="N105" i="2" a="1"/>
  <c r="N105" i="2" s="1"/>
  <c r="N106" i="2" a="1"/>
  <c r="N106" i="2" s="1"/>
  <c r="N107" i="2" a="1"/>
  <c r="N107" i="2" s="1"/>
  <c r="N108" i="2" a="1"/>
  <c r="N108" i="2" s="1"/>
  <c r="N109" i="2" a="1"/>
  <c r="N109" i="2" s="1"/>
  <c r="N110" i="2" a="1"/>
  <c r="N110" i="2"/>
  <c r="N111" i="2" a="1"/>
  <c r="N111" i="2" s="1"/>
  <c r="N112" i="2" a="1"/>
  <c r="N112" i="2" s="1"/>
  <c r="N113" i="2" a="1"/>
  <c r="N113" i="2" s="1"/>
  <c r="N114" i="2" a="1"/>
  <c r="N114" i="2" s="1"/>
  <c r="N115" i="2" a="1"/>
  <c r="N115" i="2" s="1"/>
  <c r="N116" i="2" a="1"/>
  <c r="N116" i="2"/>
  <c r="N117" i="2" a="1"/>
  <c r="N117" i="2" s="1"/>
  <c r="N118" i="2" a="1"/>
  <c r="N118" i="2" s="1"/>
  <c r="N119" i="2" a="1"/>
  <c r="N119" i="2" s="1"/>
  <c r="N120" i="2" a="1"/>
  <c r="N120" i="2" s="1"/>
  <c r="N121" i="2" a="1"/>
  <c r="N121" i="2" s="1"/>
  <c r="N122" i="2" a="1"/>
  <c r="N122" i="2" s="1"/>
  <c r="N123" i="2" a="1"/>
  <c r="N123" i="2" s="1"/>
  <c r="N124" i="2" a="1"/>
  <c r="N124" i="2" s="1"/>
  <c r="N125" i="2" a="1"/>
  <c r="N125" i="2" s="1"/>
  <c r="N126" i="2" a="1"/>
  <c r="N126" i="2" s="1"/>
  <c r="N127" i="2" a="1"/>
  <c r="N127" i="2"/>
  <c r="N128" i="2" a="1"/>
  <c r="N128" i="2" s="1"/>
  <c r="N129" i="2" a="1"/>
  <c r="N129" i="2" s="1"/>
  <c r="N130" i="2" a="1"/>
  <c r="N130" i="2"/>
  <c r="N131" i="2" a="1"/>
  <c r="N131" i="2" s="1"/>
  <c r="N132" i="2" a="1"/>
  <c r="N132" i="2" s="1"/>
  <c r="N133" i="2" a="1"/>
  <c r="N133" i="2" s="1"/>
  <c r="N134" i="2" a="1"/>
  <c r="N134" i="2"/>
  <c r="N135" i="2" a="1"/>
  <c r="N135" i="2" s="1"/>
  <c r="N136" i="2" a="1"/>
  <c r="N136" i="2"/>
  <c r="N137" i="2" a="1"/>
  <c r="N137" i="2" s="1"/>
  <c r="N138" i="2" a="1"/>
  <c r="N138" i="2" s="1"/>
  <c r="N139" i="2" a="1"/>
  <c r="N139" i="2" s="1"/>
  <c r="N140" i="2" a="1"/>
  <c r="N140" i="2"/>
  <c r="N141" i="2" a="1"/>
  <c r="N141" i="2" s="1"/>
  <c r="N142" i="2" a="1"/>
  <c r="N142" i="2" s="1"/>
  <c r="N143" i="2" a="1"/>
  <c r="N143" i="2" s="1"/>
  <c r="N144" i="2" a="1"/>
  <c r="N144" i="2" s="1"/>
  <c r="N145" i="2" a="1"/>
  <c r="N145" i="2" s="1"/>
  <c r="N146" i="2" a="1"/>
  <c r="N146" i="2" s="1"/>
  <c r="N147" i="2" a="1"/>
  <c r="N147" i="2" s="1"/>
  <c r="N148" i="2" a="1"/>
  <c r="N148" i="2"/>
  <c r="N149" i="2" a="1"/>
  <c r="N149" i="2" s="1"/>
  <c r="N150" i="2" a="1"/>
  <c r="N150" i="2" s="1"/>
  <c r="N151" i="2" a="1"/>
  <c r="N151" i="2"/>
  <c r="N152" i="2" a="1"/>
  <c r="N152" i="2" s="1"/>
  <c r="N153" i="2" a="1"/>
  <c r="N153" i="2" s="1"/>
  <c r="N154" i="2" a="1"/>
  <c r="N154" i="2" s="1"/>
  <c r="N155" i="2" a="1"/>
  <c r="N155" i="2"/>
  <c r="N156" i="2" a="1"/>
  <c r="N156" i="2" s="1"/>
  <c r="N157" i="2" a="1"/>
  <c r="N157" i="2" s="1"/>
  <c r="N158" i="2" a="1"/>
  <c r="N158" i="2" s="1"/>
  <c r="N159" i="2" a="1"/>
  <c r="N159" i="2"/>
  <c r="N160" i="2" a="1"/>
  <c r="N160" i="2" s="1"/>
  <c r="N161" i="2" a="1"/>
  <c r="N161" i="2" s="1"/>
  <c r="N162" i="2" a="1"/>
  <c r="N162" i="2"/>
  <c r="N163" i="2" a="1"/>
  <c r="N163" i="2" s="1"/>
  <c r="N164" i="2" a="1"/>
  <c r="N164" i="2"/>
  <c r="N165" i="2" a="1"/>
  <c r="N165" i="2" s="1"/>
  <c r="N166" i="2" a="1"/>
  <c r="N166" i="2" s="1"/>
  <c r="N167" i="2" a="1"/>
  <c r="N167" i="2" s="1"/>
  <c r="N168" i="2" a="1"/>
  <c r="N168" i="2" s="1"/>
  <c r="N169" i="2" a="1"/>
  <c r="N169" i="2" s="1"/>
  <c r="N170" i="2" a="1"/>
  <c r="N170" i="2" s="1"/>
  <c r="N171" i="2" a="1"/>
  <c r="N171" i="2" s="1"/>
  <c r="N172" i="2" a="1"/>
  <c r="N172" i="2" s="1"/>
  <c r="N173" i="2" a="1"/>
  <c r="N173" i="2" s="1"/>
  <c r="N174" i="2" a="1"/>
  <c r="N174" i="2"/>
  <c r="N175" i="2" a="1"/>
  <c r="N175" i="2"/>
  <c r="N176" i="2" a="1"/>
  <c r="N176" i="2" s="1"/>
  <c r="N177" i="2" a="1"/>
  <c r="N177" i="2" s="1"/>
  <c r="N178" i="2" a="1"/>
  <c r="N178" i="2" s="1"/>
  <c r="N179" i="2" a="1"/>
  <c r="N179" i="2" s="1"/>
  <c r="N180" i="2" a="1"/>
  <c r="N180" i="2" s="1"/>
  <c r="N181" i="2" a="1"/>
  <c r="N181" i="2" s="1"/>
  <c r="N182" i="2" a="1"/>
  <c r="N182" i="2" s="1"/>
  <c r="N183" i="2" a="1"/>
  <c r="N183" i="2" s="1"/>
  <c r="N184" i="2" a="1"/>
  <c r="N184" i="2"/>
  <c r="N185" i="2" a="1"/>
  <c r="N185" i="2" s="1"/>
  <c r="N186" i="2" a="1"/>
  <c r="N186" i="2" s="1"/>
  <c r="N187" i="2" a="1"/>
  <c r="N187" i="2" s="1"/>
  <c r="N188" i="2" a="1"/>
  <c r="N188" i="2"/>
  <c r="N189" i="2" a="1"/>
  <c r="N189" i="2" s="1"/>
  <c r="N190" i="2" a="1"/>
  <c r="N190" i="2" s="1"/>
  <c r="N191" i="2" a="1"/>
  <c r="N191" i="2" s="1"/>
  <c r="N192" i="2" a="1"/>
  <c r="N192" i="2" s="1"/>
  <c r="N193" i="2" a="1"/>
  <c r="N193" i="2" s="1"/>
  <c r="N194" i="2" a="1"/>
  <c r="N194" i="2" s="1"/>
  <c r="N195" i="2" a="1"/>
  <c r="N195" i="2" s="1"/>
  <c r="N196" i="2" a="1"/>
  <c r="N196" i="2"/>
  <c r="N197" i="2" a="1"/>
  <c r="N197" i="2" s="1"/>
  <c r="N198" i="2" a="1"/>
  <c r="N198" i="2"/>
  <c r="N199" i="2" a="1"/>
  <c r="N199" i="2" s="1"/>
  <c r="N200" i="2" a="1"/>
  <c r="N200" i="2"/>
  <c r="N201" i="2" a="1"/>
  <c r="N201" i="2" s="1"/>
  <c r="N202" i="2" a="1"/>
  <c r="N202" i="2" s="1"/>
  <c r="N203" i="2" a="1"/>
  <c r="N203" i="2" s="1"/>
  <c r="N204" i="2" a="1"/>
  <c r="N204" i="2" s="1"/>
  <c r="N205" i="2" a="1"/>
  <c r="N205" i="2" s="1"/>
  <c r="N206" i="2" a="1"/>
  <c r="N206" i="2" s="1"/>
  <c r="N207" i="2" a="1"/>
  <c r="N207" i="2" s="1"/>
  <c r="N208" i="2" a="1"/>
  <c r="N208" i="2"/>
  <c r="N209" i="2" a="1"/>
  <c r="N209" i="2" s="1"/>
  <c r="N210" i="2" a="1"/>
  <c r="N210" i="2" s="1"/>
  <c r="N211" i="2" a="1"/>
  <c r="N211" i="2" s="1"/>
  <c r="N212" i="2" a="1"/>
  <c r="N212" i="2" s="1"/>
  <c r="N213" i="2" a="1"/>
  <c r="N213" i="2" s="1"/>
  <c r="N214" i="2" a="1"/>
  <c r="N214" i="2" s="1"/>
  <c r="N215" i="2" a="1"/>
  <c r="N215" i="2" s="1"/>
  <c r="N216" i="2" a="1"/>
  <c r="N216" i="2" s="1"/>
  <c r="N217" i="2" a="1"/>
  <c r="N217" i="2"/>
  <c r="N218" i="2" a="1"/>
  <c r="N218" i="2" s="1"/>
  <c r="N219" i="2" a="1"/>
  <c r="N219" i="2" s="1"/>
  <c r="N220" i="2" a="1"/>
  <c r="N220" i="2" s="1"/>
  <c r="N221" i="2" a="1"/>
  <c r="N221" i="2" s="1"/>
  <c r="N222" i="2" a="1"/>
  <c r="N222" i="2" s="1"/>
  <c r="N223" i="2" a="1"/>
  <c r="N223" i="2"/>
  <c r="N224" i="2" a="1"/>
  <c r="N224" i="2" s="1"/>
  <c r="N225" i="2" a="1"/>
  <c r="N225" i="2" s="1"/>
  <c r="N226" i="2" a="1"/>
  <c r="N226" i="2"/>
  <c r="N227" i="2" a="1"/>
  <c r="N227" i="2" s="1"/>
  <c r="N228" i="2" a="1"/>
  <c r="N228" i="2" s="1"/>
  <c r="N229" i="2" a="1"/>
  <c r="N229" i="2" s="1"/>
  <c r="N230" i="2" a="1"/>
  <c r="N230" i="2" s="1"/>
  <c r="N231" i="2" a="1"/>
  <c r="N231" i="2" s="1"/>
  <c r="N232" i="2" a="1"/>
  <c r="N232" i="2" s="1"/>
  <c r="N233" i="2" a="1"/>
  <c r="N233" i="2" s="1"/>
  <c r="N234" i="2" a="1"/>
  <c r="N234" i="2"/>
  <c r="N235" i="2" a="1"/>
  <c r="N235" i="2" s="1"/>
  <c r="N236" i="2" a="1"/>
  <c r="N236" i="2" s="1"/>
  <c r="N237" i="2" a="1"/>
  <c r="N237" i="2" s="1"/>
  <c r="N238" i="2" a="1"/>
  <c r="N238" i="2" s="1"/>
  <c r="N239" i="2" a="1"/>
  <c r="N239" i="2"/>
  <c r="N240" i="2" a="1"/>
  <c r="N240" i="2" s="1"/>
  <c r="N241" i="2" a="1"/>
  <c r="N241" i="2" s="1"/>
  <c r="N242" i="2" a="1"/>
  <c r="N242" i="2"/>
  <c r="N243" i="2" a="1"/>
  <c r="N243" i="2" s="1"/>
  <c r="N244" i="2" a="1"/>
  <c r="N244" i="2" s="1"/>
  <c r="N245" i="2" a="1"/>
  <c r="N245" i="2" s="1"/>
  <c r="N246" i="2" a="1"/>
  <c r="N246" i="2" s="1"/>
  <c r="N247" i="2" a="1"/>
  <c r="N247" i="2"/>
  <c r="N248" i="2" a="1"/>
  <c r="N248" i="2" s="1"/>
  <c r="N249" i="2" a="1"/>
  <c r="N249" i="2"/>
  <c r="N250" i="2" a="1"/>
  <c r="N250" i="2" s="1"/>
  <c r="N251" i="2" a="1"/>
  <c r="N251" i="2"/>
  <c r="N252" i="2" a="1"/>
  <c r="N252" i="2"/>
  <c r="N253" i="2" a="1"/>
  <c r="N253" i="2" s="1"/>
  <c r="N254" i="2" a="1"/>
  <c r="N254" i="2" s="1"/>
  <c r="N255" i="2" a="1"/>
  <c r="N255" i="2" s="1"/>
  <c r="N256" i="2" a="1"/>
  <c r="N256" i="2" s="1"/>
  <c r="N257" i="2" a="1"/>
  <c r="N257" i="2" s="1"/>
  <c r="N258" i="2" a="1"/>
  <c r="N258" i="2" s="1"/>
  <c r="N259" i="2" a="1"/>
  <c r="N259" i="2" s="1"/>
  <c r="N260" i="2" a="1"/>
  <c r="N260" i="2" s="1"/>
  <c r="N261" i="2" a="1"/>
  <c r="N261" i="2" s="1"/>
  <c r="N262" i="2" a="1"/>
  <c r="N262" i="2"/>
  <c r="N263" i="2" a="1"/>
  <c r="N263" i="2"/>
  <c r="N264" i="2" a="1"/>
  <c r="N264" i="2" s="1"/>
  <c r="N265" i="2" a="1"/>
  <c r="N265" i="2"/>
  <c r="N266" i="2" a="1"/>
  <c r="N266" i="2" s="1"/>
  <c r="N267" i="2" a="1"/>
  <c r="N267" i="2" s="1"/>
  <c r="N268" i="2" a="1"/>
  <c r="N268" i="2" s="1"/>
  <c r="N269" i="2" a="1"/>
  <c r="N269" i="2" s="1"/>
  <c r="N270" i="2" a="1"/>
  <c r="N270" i="2" s="1"/>
  <c r="N271" i="2" a="1"/>
  <c r="N271" i="2" s="1"/>
  <c r="N272" i="2" a="1"/>
  <c r="N272" i="2" s="1"/>
  <c r="N273" i="2" a="1"/>
  <c r="N273" i="2"/>
  <c r="N274" i="2" a="1"/>
  <c r="N274" i="2"/>
  <c r="N275" i="2" a="1"/>
  <c r="N275" i="2" s="1"/>
  <c r="N276" i="2" a="1"/>
  <c r="N276" i="2"/>
  <c r="N277" i="2" a="1"/>
  <c r="N277" i="2" s="1"/>
  <c r="N278" i="2" a="1"/>
  <c r="N278" i="2" s="1"/>
  <c r="N279" i="2" a="1"/>
  <c r="N279" i="2" s="1"/>
  <c r="N280" i="2" a="1"/>
  <c r="N280" i="2"/>
  <c r="N281" i="2" a="1"/>
  <c r="N281" i="2" s="1"/>
  <c r="N282" i="2" a="1"/>
  <c r="N282" i="2" s="1"/>
  <c r="N283" i="2" a="1"/>
  <c r="N283" i="2" s="1"/>
  <c r="N284" i="2" a="1"/>
  <c r="N284" i="2" s="1"/>
  <c r="N285" i="2" a="1"/>
  <c r="N285" i="2" s="1"/>
  <c r="N286" i="2" a="1"/>
  <c r="N286" i="2" s="1"/>
  <c r="N287" i="2" a="1"/>
  <c r="N287" i="2" s="1"/>
  <c r="N288" i="2" a="1"/>
  <c r="N288" i="2"/>
  <c r="N289" i="2" a="1"/>
  <c r="N289" i="2" s="1"/>
  <c r="N290" i="2" a="1"/>
  <c r="N290" i="2" s="1"/>
  <c r="N291" i="2" a="1"/>
  <c r="N291" i="2" s="1"/>
  <c r="N292" i="2" a="1"/>
  <c r="N292" i="2" s="1"/>
  <c r="N293" i="2" a="1"/>
  <c r="N293" i="2" s="1"/>
  <c r="N294" i="2" a="1"/>
  <c r="N294" i="2"/>
  <c r="N295" i="2" a="1"/>
  <c r="N295" i="2"/>
  <c r="N296" i="2" a="1"/>
  <c r="N296" i="2" s="1"/>
  <c r="N297" i="2" a="1"/>
  <c r="N297" i="2"/>
  <c r="N298" i="2" a="1"/>
  <c r="N298" i="2"/>
  <c r="N299" i="2" a="1"/>
  <c r="N299" i="2" s="1"/>
  <c r="N300" i="2" a="1"/>
  <c r="N300" i="2" s="1"/>
  <c r="N301" i="2" a="1"/>
  <c r="N301" i="2" s="1"/>
  <c r="N302" i="2" a="1"/>
  <c r="N302" i="2" s="1"/>
  <c r="N303" i="2" a="1"/>
  <c r="N303" i="2"/>
  <c r="N304" i="2" a="1"/>
  <c r="N304" i="2" s="1"/>
  <c r="N305" i="2" a="1"/>
  <c r="N305" i="2" s="1"/>
  <c r="N306" i="2" a="1"/>
  <c r="N306" i="2" s="1"/>
  <c r="N307" i="2" a="1"/>
  <c r="N307" i="2" s="1"/>
  <c r="N308" i="2" a="1"/>
  <c r="N308" i="2" s="1"/>
  <c r="N309" i="2" a="1"/>
  <c r="N309" i="2" s="1"/>
  <c r="N310" i="2" a="1"/>
  <c r="N310" i="2" s="1"/>
  <c r="N311" i="2" a="1"/>
  <c r="N311" i="2" s="1"/>
  <c r="N312" i="2" a="1"/>
  <c r="N312" i="2" s="1"/>
  <c r="N313" i="2" a="1"/>
  <c r="N313" i="2" s="1"/>
  <c r="N314" i="2" a="1"/>
  <c r="N314" i="2" s="1"/>
  <c r="N315" i="2" a="1"/>
  <c r="N315" i="2" s="1"/>
  <c r="N316" i="2" a="1"/>
  <c r="N316" i="2" s="1"/>
  <c r="N317" i="2" a="1"/>
  <c r="N317" i="2" s="1"/>
  <c r="N318" i="2" a="1"/>
  <c r="N318" i="2" s="1"/>
  <c r="N319" i="2" a="1"/>
  <c r="N319" i="2"/>
  <c r="N320" i="2" a="1"/>
  <c r="N320" i="2" s="1"/>
  <c r="N321" i="2" a="1"/>
  <c r="N321" i="2" s="1"/>
  <c r="N322" i="2" a="1"/>
  <c r="N322" i="2" s="1"/>
  <c r="N323" i="2" a="1"/>
  <c r="N323" i="2" s="1"/>
  <c r="N324" i="2" a="1"/>
  <c r="N324" i="2"/>
  <c r="N325" i="2" a="1"/>
  <c r="N325" i="2" s="1"/>
  <c r="N326" i="2" a="1"/>
  <c r="N326" i="2" s="1"/>
  <c r="N327" i="2" a="1"/>
  <c r="N327" i="2" s="1"/>
  <c r="N328" i="2" a="1"/>
  <c r="N328" i="2"/>
  <c r="N329" i="2" a="1"/>
  <c r="N329" i="2" s="1"/>
  <c r="N330" i="2" a="1"/>
  <c r="N330" i="2" s="1"/>
  <c r="N331" i="2" a="1"/>
  <c r="N331" i="2"/>
  <c r="N332" i="2" a="1"/>
  <c r="N332" i="2" s="1"/>
  <c r="N333" i="2" a="1"/>
  <c r="N333" i="2" s="1"/>
  <c r="N334" i="2" a="1"/>
  <c r="N334" i="2" s="1"/>
  <c r="N335" i="2" a="1"/>
  <c r="N335" i="2"/>
  <c r="N336" i="2" a="1"/>
  <c r="N336" i="2" s="1"/>
  <c r="N337" i="2" a="1"/>
  <c r="N337" i="2"/>
  <c r="N338" i="2" a="1"/>
  <c r="N338" i="2"/>
  <c r="N339" i="2" a="1"/>
  <c r="N339" i="2" s="1"/>
  <c r="N340" i="2" a="1"/>
  <c r="N340" i="2"/>
  <c r="N341" i="2" a="1"/>
  <c r="N341" i="2" s="1"/>
  <c r="N342" i="2" a="1"/>
  <c r="N342" i="2" s="1"/>
  <c r="N343" i="2" a="1"/>
  <c r="N343" i="2" s="1"/>
  <c r="N344" i="2" a="1"/>
  <c r="N344" i="2" s="1"/>
  <c r="N345" i="2" a="1"/>
  <c r="N345" i="2"/>
  <c r="N346" i="2" a="1"/>
  <c r="N346" i="2"/>
  <c r="N347" i="2" a="1"/>
  <c r="N347" i="2" s="1"/>
  <c r="N348" i="2" a="1"/>
  <c r="N348" i="2" s="1"/>
  <c r="N349" i="2" a="1"/>
  <c r="N349" i="2" s="1"/>
  <c r="N350" i="2" a="1"/>
  <c r="N350" i="2"/>
  <c r="N351" i="2" a="1"/>
  <c r="N351" i="2" s="1"/>
  <c r="N352" i="2" a="1"/>
  <c r="N352" i="2" s="1"/>
  <c r="N353" i="2" a="1"/>
  <c r="N353" i="2" s="1"/>
  <c r="N354" i="2" a="1"/>
  <c r="N354" i="2" s="1"/>
  <c r="N355" i="2" a="1"/>
  <c r="N355" i="2"/>
  <c r="N356" i="2" a="1"/>
  <c r="N356" i="2" s="1"/>
  <c r="N357" i="2" a="1"/>
  <c r="N357" i="2" s="1"/>
  <c r="N358" i="2" a="1"/>
  <c r="N358" i="2" s="1"/>
  <c r="N359" i="2" a="1"/>
  <c r="N359" i="2" s="1"/>
  <c r="N360" i="2" a="1"/>
  <c r="N360" i="2" s="1"/>
  <c r="N361" i="2" a="1"/>
  <c r="N361" i="2" s="1"/>
  <c r="N362" i="2" a="1"/>
  <c r="N362" i="2" s="1"/>
  <c r="N363" i="2" a="1"/>
  <c r="N363" i="2" s="1"/>
  <c r="N364" i="2" a="1"/>
  <c r="N364" i="2" s="1"/>
  <c r="N365" i="2" a="1"/>
  <c r="N365" i="2" s="1"/>
  <c r="N366" i="2" a="1"/>
  <c r="N366" i="2" s="1"/>
  <c r="N367" i="2" a="1"/>
  <c r="N367" i="2" s="1"/>
  <c r="N368" i="2" a="1"/>
  <c r="N368" i="2" s="1"/>
  <c r="N369" i="2" a="1"/>
  <c r="N369" i="2" s="1"/>
  <c r="N370" i="2" a="1"/>
  <c r="N370" i="2"/>
  <c r="N371" i="2" a="1"/>
  <c r="N371" i="2" s="1"/>
  <c r="N372" i="2" a="1"/>
  <c r="N372" i="2"/>
  <c r="N373" i="2" a="1"/>
  <c r="N373" i="2" s="1"/>
  <c r="N374" i="2" a="1"/>
  <c r="N374" i="2" s="1"/>
  <c r="N375" i="2" a="1"/>
  <c r="N375" i="2" s="1"/>
  <c r="N376" i="2" a="1"/>
  <c r="N376" i="2"/>
  <c r="N377" i="2" a="1"/>
  <c r="N377" i="2" s="1"/>
  <c r="N378" i="2" a="1"/>
  <c r="N378" i="2" s="1"/>
  <c r="N379" i="2" a="1"/>
  <c r="N379" i="2" s="1"/>
  <c r="N380" i="2" a="1"/>
  <c r="N380" i="2"/>
  <c r="N381" i="2" a="1"/>
  <c r="N381" i="2" s="1"/>
  <c r="N382" i="2" a="1"/>
  <c r="N382" i="2" s="1"/>
  <c r="N383" i="2" a="1"/>
  <c r="N383" i="2" s="1"/>
  <c r="N384" i="2" a="1"/>
  <c r="N384" i="2" s="1"/>
  <c r="N385" i="2" a="1"/>
  <c r="N385" i="2"/>
  <c r="N386" i="2" a="1"/>
  <c r="N386" i="2" s="1"/>
  <c r="N387" i="2" a="1"/>
  <c r="N387" i="2" s="1"/>
  <c r="N388" i="2" a="1"/>
  <c r="N388" i="2" s="1"/>
  <c r="N389" i="2" a="1"/>
  <c r="N389" i="2" s="1"/>
  <c r="N390" i="2" a="1"/>
  <c r="N390" i="2"/>
  <c r="N391" i="2" a="1"/>
  <c r="N391" i="2" s="1"/>
  <c r="N392" i="2" a="1"/>
  <c r="N392" i="2" s="1"/>
  <c r="N393" i="2" a="1"/>
  <c r="N393" i="2" s="1"/>
  <c r="N394" i="2" a="1"/>
  <c r="N394" i="2" s="1"/>
  <c r="N395" i="2" a="1"/>
  <c r="N395" i="2" s="1"/>
  <c r="N396" i="2" a="1"/>
  <c r="N396" i="2"/>
  <c r="N397" i="2" a="1"/>
  <c r="N397" i="2" s="1"/>
  <c r="N398" i="2" a="1"/>
  <c r="N398" i="2"/>
  <c r="N399" i="2" a="1"/>
  <c r="N399" i="2" s="1"/>
  <c r="N400" i="2" a="1"/>
  <c r="N400" i="2"/>
  <c r="N401" i="2" a="1"/>
  <c r="N401" i="2" s="1"/>
  <c r="N402" i="2" a="1"/>
  <c r="N402" i="2" s="1"/>
  <c r="N403" i="2" a="1"/>
  <c r="N403" i="2" s="1"/>
  <c r="N404" i="2" a="1"/>
  <c r="N404" i="2" s="1"/>
  <c r="N405" i="2" a="1"/>
  <c r="N405" i="2" s="1"/>
  <c r="N406" i="2" a="1"/>
  <c r="N406" i="2" s="1"/>
  <c r="N407" i="2" a="1"/>
  <c r="N407" i="2" s="1"/>
  <c r="N408" i="2" a="1"/>
  <c r="N408" i="2"/>
  <c r="N409" i="2" a="1"/>
  <c r="N409" i="2" s="1"/>
  <c r="N410" i="2" a="1"/>
  <c r="N410" i="2" s="1"/>
  <c r="N411" i="2" a="1"/>
  <c r="N411" i="2"/>
  <c r="N412" i="2" a="1"/>
  <c r="N412" i="2" s="1"/>
  <c r="N413" i="2" a="1"/>
  <c r="N413" i="2" s="1"/>
  <c r="N414" i="2" a="1"/>
  <c r="N414" i="2" s="1"/>
  <c r="N415" i="2" a="1"/>
  <c r="N415" i="2" s="1"/>
  <c r="N416" i="2" a="1"/>
  <c r="N416" i="2" s="1"/>
  <c r="N417" i="2" a="1"/>
  <c r="N417" i="2" s="1"/>
  <c r="N418" i="2" a="1"/>
  <c r="N418" i="2" s="1"/>
  <c r="N419" i="2" a="1"/>
  <c r="N419" i="2"/>
  <c r="N420" i="2" a="1"/>
  <c r="N420" i="2" s="1"/>
  <c r="N421" i="2" a="1"/>
  <c r="N421" i="2" s="1"/>
  <c r="N422" i="2" a="1"/>
  <c r="N422" i="2" s="1"/>
  <c r="N423" i="2" a="1"/>
  <c r="N423" i="2" s="1"/>
  <c r="N424" i="2" a="1"/>
  <c r="N424" i="2"/>
  <c r="N425" i="2" a="1"/>
  <c r="N425" i="2" s="1"/>
  <c r="N426" i="2" a="1"/>
  <c r="N426" i="2"/>
  <c r="N427" i="2" a="1"/>
  <c r="N427" i="2" s="1"/>
  <c r="N428" i="2" a="1"/>
  <c r="N428" i="2"/>
  <c r="N429" i="2" a="1"/>
  <c r="N429" i="2" s="1"/>
  <c r="N430" i="2" a="1"/>
  <c r="N430" i="2" s="1"/>
  <c r="N431" i="2" a="1"/>
  <c r="N431" i="2" s="1"/>
  <c r="N432" i="2" a="1"/>
  <c r="N432" i="2" s="1"/>
  <c r="N433" i="2" a="1"/>
  <c r="N433" i="2" s="1"/>
  <c r="N434" i="2" a="1"/>
  <c r="N434" i="2" s="1"/>
  <c r="N435" i="2" a="1"/>
  <c r="N435" i="2" s="1"/>
  <c r="N436" i="2" a="1"/>
  <c r="N436" i="2" s="1"/>
  <c r="N437" i="2" a="1"/>
  <c r="N437" i="2" s="1"/>
  <c r="N438" i="2" a="1"/>
  <c r="N438" i="2" s="1"/>
  <c r="N439" i="2" a="1"/>
  <c r="N439" i="2" s="1"/>
  <c r="N440" i="2" a="1"/>
  <c r="N440" i="2" s="1"/>
  <c r="N441" i="2" a="1"/>
  <c r="N441" i="2" s="1"/>
  <c r="N442" i="2" a="1"/>
  <c r="N442" i="2" s="1"/>
  <c r="N443" i="2" a="1"/>
  <c r="N443" i="2" s="1"/>
  <c r="N444" i="2" a="1"/>
  <c r="N444" i="2" s="1"/>
  <c r="N445" i="2" a="1"/>
  <c r="N445" i="2" s="1"/>
  <c r="N446" i="2" a="1"/>
  <c r="N446" i="2" s="1"/>
  <c r="N447" i="2" a="1"/>
  <c r="N447" i="2" s="1"/>
  <c r="N448" i="2" a="1"/>
  <c r="N448" i="2"/>
  <c r="N449" i="2" a="1"/>
  <c r="N449" i="2"/>
  <c r="N450" i="2" a="1"/>
  <c r="N450" i="2"/>
  <c r="N451" i="2" a="1"/>
  <c r="N451" i="2"/>
  <c r="N452" i="2" a="1"/>
  <c r="N452" i="2" s="1"/>
  <c r="N453" i="2" a="1"/>
  <c r="N453" i="2" s="1"/>
  <c r="N454" i="2" a="1"/>
  <c r="N454" i="2" s="1"/>
  <c r="N455" i="2" a="1"/>
  <c r="N455" i="2" s="1"/>
  <c r="N456" i="2" a="1"/>
  <c r="N456" i="2"/>
  <c r="N457" i="2" a="1"/>
  <c r="N457" i="2" s="1"/>
  <c r="N458" i="2" a="1"/>
  <c r="N458" i="2" s="1"/>
  <c r="N459" i="2" a="1"/>
  <c r="N459" i="2"/>
  <c r="N460" i="2" a="1"/>
  <c r="N460" i="2"/>
  <c r="N461" i="2" a="1"/>
  <c r="N461" i="2" s="1"/>
  <c r="N462" i="2" a="1"/>
  <c r="N462" i="2" s="1"/>
  <c r="N463" i="2" a="1"/>
  <c r="N463" i="2" s="1"/>
  <c r="N464" i="2" a="1"/>
  <c r="N464" i="2" s="1"/>
  <c r="N465" i="2" a="1"/>
  <c r="N465" i="2" s="1"/>
  <c r="N466" i="2" a="1"/>
  <c r="N466" i="2" s="1"/>
  <c r="N467" i="2" a="1"/>
  <c r="N467" i="2" s="1"/>
  <c r="N468" i="2" a="1"/>
  <c r="N468" i="2" s="1"/>
  <c r="N469" i="2" a="1"/>
  <c r="N469" i="2" s="1"/>
  <c r="N470" i="2" a="1"/>
  <c r="N470" i="2"/>
  <c r="N471" i="2" a="1"/>
  <c r="N471" i="2" s="1"/>
  <c r="N472" i="2" a="1"/>
  <c r="N472" i="2" s="1"/>
  <c r="N473" i="2" a="1"/>
  <c r="N473" i="2"/>
  <c r="N474" i="2" a="1"/>
  <c r="N474" i="2" s="1"/>
  <c r="N475" i="2" a="1"/>
  <c r="N475" i="2" s="1"/>
  <c r="N476" i="2" a="1"/>
  <c r="N476" i="2"/>
  <c r="N477" i="2" a="1"/>
  <c r="N477" i="2" s="1"/>
  <c r="N478" i="2" a="1"/>
  <c r="N478" i="2" s="1"/>
  <c r="N479" i="2" a="1"/>
  <c r="N479" i="2" s="1"/>
  <c r="N480" i="2" a="1"/>
  <c r="N480" i="2" s="1"/>
  <c r="N481" i="2" a="1"/>
  <c r="N481" i="2"/>
  <c r="N482" i="2" a="1"/>
  <c r="N482" i="2"/>
  <c r="N483" i="2" a="1"/>
  <c r="N483" i="2" s="1"/>
  <c r="N484" i="2" a="1"/>
  <c r="N484" i="2" s="1"/>
  <c r="N485" i="2" a="1"/>
  <c r="N485" i="2" s="1"/>
  <c r="N486" i="2" a="1"/>
  <c r="N486" i="2" s="1"/>
  <c r="N487" i="2" a="1"/>
  <c r="N487" i="2" s="1"/>
  <c r="N488" i="2" a="1"/>
  <c r="N488" i="2" s="1"/>
  <c r="N489" i="2" a="1"/>
  <c r="N489" i="2" s="1"/>
  <c r="N490" i="2" a="1"/>
  <c r="N490" i="2" s="1"/>
  <c r="N491" i="2" a="1"/>
  <c r="N491" i="2" s="1"/>
  <c r="N492" i="2" a="1"/>
  <c r="N492" i="2" s="1"/>
  <c r="N493" i="2" a="1"/>
  <c r="N493" i="2" s="1"/>
  <c r="N494" i="2" a="1"/>
  <c r="N494" i="2" s="1"/>
  <c r="N495" i="2" a="1"/>
  <c r="N495" i="2" s="1"/>
  <c r="N496" i="2" a="1"/>
  <c r="N496" i="2" s="1"/>
  <c r="N497" i="2" a="1"/>
  <c r="N497" i="2"/>
  <c r="N498" i="2" a="1"/>
  <c r="N498" i="2"/>
  <c r="N499" i="2" a="1"/>
  <c r="N499" i="2" s="1"/>
  <c r="N500" i="2" a="1"/>
  <c r="N500" i="2"/>
  <c r="N501" i="2" a="1"/>
  <c r="N501" i="2" s="1"/>
  <c r="N502" i="2" a="1"/>
  <c r="N502" i="2"/>
  <c r="N503" i="2" a="1"/>
  <c r="N503" i="2"/>
  <c r="N504" i="2" a="1"/>
  <c r="N504" i="2" s="1"/>
  <c r="N505" i="2" a="1"/>
  <c r="N505" i="2" s="1"/>
  <c r="N506" i="2" a="1"/>
  <c r="N506" i="2" s="1"/>
  <c r="N507" i="2" a="1"/>
  <c r="N507" i="2"/>
  <c r="N508" i="2" a="1"/>
  <c r="N508" i="2" s="1"/>
  <c r="N509" i="2" a="1"/>
  <c r="N509" i="2" s="1"/>
  <c r="N510" i="2" a="1"/>
  <c r="N510" i="2" s="1"/>
  <c r="N511" i="2" a="1"/>
  <c r="N511" i="2" s="1"/>
  <c r="N512" i="2" a="1"/>
  <c r="N512" i="2" s="1"/>
  <c r="N513" i="2" a="1"/>
  <c r="N513" i="2" s="1"/>
  <c r="N514" i="2" a="1"/>
  <c r="N514" i="2" s="1"/>
  <c r="N515" i="2" a="1"/>
  <c r="N515" i="2"/>
  <c r="N516" i="2" a="1"/>
  <c r="N516" i="2" s="1"/>
  <c r="N517" i="2" a="1"/>
  <c r="N517" i="2" s="1"/>
  <c r="N518" i="2" a="1"/>
  <c r="N518" i="2" s="1"/>
  <c r="N519" i="2" a="1"/>
  <c r="N519" i="2" s="1"/>
  <c r="N520" i="2" a="1"/>
  <c r="N520" i="2" s="1"/>
  <c r="N521" i="2" a="1"/>
  <c r="N521" i="2" s="1"/>
  <c r="N522" i="2" a="1"/>
  <c r="N522" i="2" s="1"/>
  <c r="N523" i="2" a="1"/>
  <c r="N523" i="2" s="1"/>
  <c r="N524" i="2" a="1"/>
  <c r="N524" i="2"/>
  <c r="N525" i="2" a="1"/>
  <c r="N525" i="2" s="1"/>
  <c r="N526" i="2" a="1"/>
  <c r="N526" i="2" s="1"/>
  <c r="N527" i="2" a="1"/>
  <c r="N527" i="2" s="1"/>
  <c r="N528" i="2" a="1"/>
  <c r="N528" i="2" s="1"/>
  <c r="N529" i="2" a="1"/>
  <c r="N529" i="2" s="1"/>
  <c r="N530" i="2" a="1"/>
  <c r="N530" i="2" s="1"/>
  <c r="N531" i="2" a="1"/>
  <c r="N531" i="2" s="1"/>
  <c r="N532" i="2" a="1"/>
  <c r="N532" i="2" s="1"/>
  <c r="N533" i="2" a="1"/>
  <c r="N533" i="2" s="1"/>
  <c r="N534" i="2" a="1"/>
  <c r="N534" i="2" s="1"/>
  <c r="N535" i="2" a="1"/>
  <c r="N535" i="2" s="1"/>
  <c r="N536" i="2" a="1"/>
  <c r="N536" i="2" s="1"/>
  <c r="N537" i="2" a="1"/>
  <c r="N537" i="2" s="1"/>
  <c r="N538" i="2" a="1"/>
  <c r="N538" i="2" s="1"/>
  <c r="N539" i="2" a="1"/>
  <c r="N539" i="2" s="1"/>
  <c r="N540" i="2" a="1"/>
  <c r="N540" i="2" s="1"/>
  <c r="N541" i="2" a="1"/>
  <c r="N541" i="2" s="1"/>
  <c r="N542" i="2" a="1"/>
  <c r="N542" i="2" s="1"/>
  <c r="N543" i="2" a="1"/>
  <c r="N543" i="2"/>
  <c r="N544" i="2" a="1"/>
  <c r="N544" i="2" s="1"/>
  <c r="N545" i="2" a="1"/>
  <c r="N545" i="2" s="1"/>
  <c r="N546" i="2" a="1"/>
  <c r="N546" i="2"/>
  <c r="N547" i="2" a="1"/>
  <c r="N547" i="2" s="1"/>
  <c r="N548" i="2" a="1"/>
  <c r="N548" i="2" s="1"/>
  <c r="N549" i="2" a="1"/>
  <c r="N549" i="2" s="1"/>
  <c r="N550" i="2" a="1"/>
  <c r="N550" i="2" s="1"/>
  <c r="N551" i="2" a="1"/>
  <c r="N551" i="2" s="1"/>
  <c r="N552" i="2" a="1"/>
  <c r="N552" i="2" s="1"/>
  <c r="N553" i="2" a="1"/>
  <c r="N553" i="2" s="1"/>
  <c r="N554" i="2" a="1"/>
  <c r="N554" i="2"/>
  <c r="N555" i="2" a="1"/>
  <c r="N555" i="2" s="1"/>
  <c r="N556" i="2" a="1"/>
  <c r="N556" i="2" s="1"/>
  <c r="N557" i="2" a="1"/>
  <c r="N557" i="2" s="1"/>
  <c r="N558" i="2" a="1"/>
  <c r="N558" i="2" s="1"/>
  <c r="N559" i="2" a="1"/>
  <c r="N559" i="2" s="1"/>
  <c r="N560" i="2" a="1"/>
  <c r="N560" i="2" s="1"/>
  <c r="N561" i="2" a="1"/>
  <c r="N561" i="2" s="1"/>
  <c r="N562" i="2" a="1"/>
  <c r="N562" i="2" s="1"/>
  <c r="N563" i="2" a="1"/>
  <c r="N563" i="2" s="1"/>
  <c r="N564" i="2" a="1"/>
  <c r="N564" i="2" s="1"/>
  <c r="N565" i="2" a="1"/>
  <c r="N565" i="2" s="1"/>
  <c r="N566" i="2" a="1"/>
  <c r="N566" i="2" s="1"/>
  <c r="N567" i="2" a="1"/>
  <c r="N567" i="2"/>
  <c r="N568" i="2" a="1"/>
  <c r="N568" i="2" s="1"/>
  <c r="N569" i="2" a="1"/>
  <c r="N569" i="2" s="1"/>
  <c r="N570" i="2" a="1"/>
  <c r="N570" i="2" s="1"/>
  <c r="N571" i="2" a="1"/>
  <c r="N571" i="2" s="1"/>
  <c r="N572" i="2" a="1"/>
  <c r="N572" i="2" s="1"/>
  <c r="N573" i="2" a="1"/>
  <c r="N573" i="2" s="1"/>
  <c r="N574" i="2" a="1"/>
  <c r="N574" i="2" s="1"/>
  <c r="N575" i="2" a="1"/>
  <c r="N575" i="2" s="1"/>
  <c r="N576" i="2" a="1"/>
  <c r="N576" i="2" s="1"/>
  <c r="N577" i="2" a="1"/>
  <c r="N577" i="2" s="1"/>
  <c r="N578" i="2" a="1"/>
  <c r="N578" i="2" s="1"/>
  <c r="N579" i="2" a="1"/>
  <c r="N579" i="2" s="1"/>
  <c r="N580" i="2" a="1"/>
  <c r="N580" i="2"/>
  <c r="N581" i="2" a="1"/>
  <c r="N581" i="2" s="1"/>
  <c r="N582" i="2" a="1"/>
  <c r="N582" i="2" s="1"/>
  <c r="N583" i="2" a="1"/>
  <c r="N583" i="2" s="1"/>
  <c r="N584" i="2" a="1"/>
  <c r="N584" i="2" s="1"/>
  <c r="N585" i="2" a="1"/>
  <c r="N585" i="2"/>
  <c r="N586" i="2" a="1"/>
  <c r="N586" i="2" s="1"/>
  <c r="N587" i="2" a="1"/>
  <c r="N587" i="2" s="1"/>
  <c r="N588" i="2" a="1"/>
  <c r="N588" i="2" s="1"/>
  <c r="N589" i="2" a="1"/>
  <c r="N589" i="2" s="1"/>
  <c r="N590" i="2" a="1"/>
  <c r="N590" i="2" s="1"/>
  <c r="N591" i="2" a="1"/>
  <c r="N591" i="2" s="1"/>
  <c r="N592" i="2" a="1"/>
  <c r="N592" i="2"/>
  <c r="N593" i="2" a="1"/>
  <c r="N593" i="2" s="1"/>
  <c r="N594" i="2" a="1"/>
  <c r="N594" i="2" s="1"/>
  <c r="N595" i="2" a="1"/>
  <c r="N595" i="2" s="1"/>
  <c r="N596" i="2" a="1"/>
  <c r="N596" i="2" s="1"/>
  <c r="N597" i="2" a="1"/>
  <c r="N597" i="2" s="1"/>
  <c r="N598" i="2" a="1"/>
  <c r="N598" i="2" s="1"/>
  <c r="N599" i="2" a="1"/>
  <c r="N599" i="2"/>
  <c r="N600" i="2" a="1"/>
  <c r="N600" i="2" s="1"/>
  <c r="N601" i="2" a="1"/>
  <c r="N601" i="2" s="1"/>
  <c r="N602" i="2" a="1"/>
  <c r="N602" i="2" s="1"/>
  <c r="N603" i="2" a="1"/>
  <c r="N603" i="2" s="1"/>
  <c r="N604" i="2" a="1"/>
  <c r="N604" i="2" s="1"/>
  <c r="N605" i="2" a="1"/>
  <c r="N605" i="2" s="1"/>
  <c r="N606" i="2" a="1"/>
  <c r="N606" i="2" s="1"/>
  <c r="N607" i="2" a="1"/>
  <c r="N607" i="2" s="1"/>
  <c r="N608" i="2" a="1"/>
  <c r="N608" i="2" s="1"/>
  <c r="N609" i="2" a="1"/>
  <c r="N609" i="2"/>
  <c r="N610" i="2" a="1"/>
  <c r="N610" i="2"/>
  <c r="N611" i="2" a="1"/>
  <c r="N611" i="2" s="1"/>
  <c r="N612" i="2" a="1"/>
  <c r="N612" i="2"/>
  <c r="N613" i="2" a="1"/>
  <c r="N613" i="2" s="1"/>
  <c r="N614" i="2" a="1"/>
  <c r="N614" i="2" s="1"/>
  <c r="N615" i="2" a="1"/>
  <c r="N615" i="2" s="1"/>
  <c r="N616" i="2" a="1"/>
  <c r="N616" i="2" s="1"/>
  <c r="N617" i="2" a="1"/>
  <c r="N617" i="2" s="1"/>
  <c r="N618" i="2" a="1"/>
  <c r="N618" i="2" s="1"/>
  <c r="N619" i="2" a="1"/>
  <c r="N619" i="2" s="1"/>
  <c r="N620" i="2" a="1"/>
  <c r="N620" i="2" s="1"/>
  <c r="N621" i="2" a="1"/>
  <c r="N621" i="2" s="1"/>
  <c r="N622" i="2" a="1"/>
  <c r="N622" i="2"/>
  <c r="N623" i="2" a="1"/>
  <c r="N623" i="2"/>
  <c r="N624" i="2" a="1"/>
  <c r="N624" i="2" s="1"/>
  <c r="N625" i="2" a="1"/>
  <c r="N625" i="2" s="1"/>
  <c r="N626" i="2" a="1"/>
  <c r="N626" i="2"/>
  <c r="N627" i="2" a="1"/>
  <c r="N627" i="2" s="1"/>
  <c r="N628" i="2" a="1"/>
  <c r="N628" i="2" s="1"/>
  <c r="N629" i="2" a="1"/>
  <c r="N629" i="2" s="1"/>
  <c r="N630" i="2" a="1"/>
  <c r="N630" i="2" s="1"/>
  <c r="N631" i="2" a="1"/>
  <c r="N631" i="2"/>
  <c r="N632" i="2" a="1"/>
  <c r="N632" i="2"/>
  <c r="N633" i="2" a="1"/>
  <c r="N633" i="2" s="1"/>
  <c r="N634" i="2" a="1"/>
  <c r="N634" i="2" s="1"/>
  <c r="N635" i="2" a="1"/>
  <c r="N635" i="2" s="1"/>
  <c r="N636" i="2" a="1"/>
  <c r="N636" i="2" s="1"/>
  <c r="N637" i="2" a="1"/>
  <c r="N637" i="2" s="1"/>
  <c r="N638" i="2" a="1"/>
  <c r="N638" i="2" s="1"/>
  <c r="N639" i="2" a="1"/>
  <c r="N639" i="2" s="1"/>
  <c r="N640" i="2" a="1"/>
  <c r="N640" i="2"/>
  <c r="N641" i="2" a="1"/>
  <c r="N641" i="2" s="1"/>
  <c r="N642" i="2" a="1"/>
  <c r="N642" i="2" s="1"/>
  <c r="N643" i="2" a="1"/>
  <c r="N643" i="2" s="1"/>
  <c r="N644" i="2" a="1"/>
  <c r="N644" i="2" s="1"/>
  <c r="N645" i="2" a="1"/>
  <c r="N645" i="2" s="1"/>
  <c r="N646" i="2" a="1"/>
  <c r="N646" i="2" s="1"/>
  <c r="N647" i="2" a="1"/>
  <c r="N647" i="2" s="1"/>
  <c r="N648" i="2" a="1"/>
  <c r="N648" i="2" s="1"/>
  <c r="N649" i="2" a="1"/>
  <c r="N649" i="2" s="1"/>
  <c r="N650" i="2" a="1"/>
  <c r="N650" i="2" s="1"/>
  <c r="N651" i="2" a="1"/>
  <c r="N651" i="2" s="1"/>
  <c r="N652" i="2" a="1"/>
  <c r="N652" i="2" s="1"/>
  <c r="N653" i="2" a="1"/>
  <c r="N653" i="2" s="1"/>
  <c r="N654" i="2" a="1"/>
  <c r="N654" i="2" s="1"/>
  <c r="N655" i="2" a="1"/>
  <c r="N655" i="2" s="1"/>
  <c r="N656" i="2" a="1"/>
  <c r="N656" i="2" s="1"/>
  <c r="N657" i="2" a="1"/>
  <c r="N657" i="2"/>
  <c r="N658" i="2" a="1"/>
  <c r="N658" i="2" s="1"/>
  <c r="N659" i="2" a="1"/>
  <c r="N659" i="2"/>
  <c r="N660" i="2" a="1"/>
  <c r="N660" i="2" s="1"/>
  <c r="N661" i="2" a="1"/>
  <c r="N661" i="2" s="1"/>
  <c r="N662" i="2" a="1"/>
  <c r="N662" i="2" s="1"/>
  <c r="N663" i="2" a="1"/>
  <c r="N663" i="2" s="1"/>
  <c r="N664" i="2" a="1"/>
  <c r="N664" i="2" s="1"/>
  <c r="N665" i="2" a="1"/>
  <c r="N665" i="2" s="1"/>
  <c r="N666" i="2" a="1"/>
  <c r="N666" i="2" s="1"/>
  <c r="N667" i="2" a="1"/>
  <c r="N667" i="2" s="1"/>
  <c r="N668" i="2" a="1"/>
  <c r="N668" i="2" s="1"/>
  <c r="N669" i="2" a="1"/>
  <c r="N669" i="2" s="1"/>
  <c r="N670" i="2" a="1"/>
  <c r="N670" i="2" s="1"/>
  <c r="N671" i="2" a="1"/>
  <c r="N671" i="2" s="1"/>
  <c r="N672" i="2" a="1"/>
  <c r="N672" i="2" s="1"/>
  <c r="N673" i="2" a="1"/>
  <c r="N673" i="2" s="1"/>
  <c r="N674" i="2" a="1"/>
  <c r="N674" i="2"/>
  <c r="N675" i="2" a="1"/>
  <c r="N675" i="2" s="1"/>
  <c r="N676" i="2" a="1"/>
  <c r="N676" i="2" s="1"/>
  <c r="N677" i="2" a="1"/>
  <c r="N677" i="2" s="1"/>
  <c r="N678" i="2" a="1"/>
  <c r="N678" i="2" s="1"/>
  <c r="N679" i="2" a="1"/>
  <c r="N679" i="2" s="1"/>
  <c r="N680" i="2" a="1"/>
  <c r="N680" i="2" s="1"/>
  <c r="N681" i="2" a="1"/>
  <c r="N681" i="2" s="1"/>
  <c r="N682" i="2" a="1"/>
  <c r="N682" i="2" s="1"/>
  <c r="N683" i="2" a="1"/>
  <c r="N683" i="2"/>
  <c r="N684" i="2" a="1"/>
  <c r="N684" i="2" s="1"/>
  <c r="N685" i="2" a="1"/>
  <c r="N685" i="2" s="1"/>
  <c r="N686" i="2" a="1"/>
  <c r="N686" i="2" s="1"/>
  <c r="N687" i="2" a="1"/>
  <c r="N687" i="2"/>
  <c r="N688" i="2" a="1"/>
  <c r="N688" i="2" s="1"/>
  <c r="N689" i="2" a="1"/>
  <c r="N689" i="2"/>
  <c r="N690" i="2" a="1"/>
  <c r="N690" i="2" s="1"/>
  <c r="N691" i="2" a="1"/>
  <c r="N691" i="2" s="1"/>
  <c r="N692" i="2" a="1"/>
  <c r="N692" i="2" s="1"/>
  <c r="N693" i="2" a="1"/>
  <c r="N693" i="2" s="1"/>
  <c r="N694" i="2" a="1"/>
  <c r="N694" i="2"/>
  <c r="N695" i="2" a="1"/>
  <c r="N695" i="2" s="1"/>
  <c r="N696" i="2" a="1"/>
  <c r="N696" i="2" s="1"/>
  <c r="N697" i="2" a="1"/>
  <c r="N697" i="2"/>
  <c r="N698" i="2" a="1"/>
  <c r="N698" i="2" s="1"/>
  <c r="N699" i="2" a="1"/>
  <c r="N699" i="2" s="1"/>
  <c r="N700" i="2" a="1"/>
  <c r="N700" i="2" s="1"/>
  <c r="N701" i="2" a="1"/>
  <c r="N701" i="2" s="1"/>
  <c r="N702" i="2" a="1"/>
  <c r="N702" i="2" s="1"/>
  <c r="N703" i="2" a="1"/>
  <c r="N703" i="2" s="1"/>
  <c r="N704" i="2" a="1"/>
  <c r="N704" i="2" s="1"/>
  <c r="N705" i="2" a="1"/>
  <c r="N705" i="2" s="1"/>
  <c r="N706" i="2" a="1"/>
  <c r="N706" i="2"/>
  <c r="N707" i="2" a="1"/>
  <c r="N707" i="2" s="1"/>
  <c r="N708" i="2" a="1"/>
  <c r="N708" i="2"/>
  <c r="N709" i="2" a="1"/>
  <c r="N709" i="2" s="1"/>
  <c r="N710" i="2" a="1"/>
  <c r="N710" i="2" s="1"/>
  <c r="N711" i="2" a="1"/>
  <c r="N711" i="2" s="1"/>
  <c r="N712" i="2" a="1"/>
  <c r="N712" i="2"/>
  <c r="N713" i="2" a="1"/>
  <c r="N713" i="2" s="1"/>
  <c r="N714" i="2" a="1"/>
  <c r="N714" i="2"/>
  <c r="N715" i="2" a="1"/>
  <c r="N715" i="2" s="1"/>
  <c r="N716" i="2" a="1"/>
  <c r="N716" i="2" s="1"/>
  <c r="N717" i="2" a="1"/>
  <c r="N717" i="2" s="1"/>
  <c r="N718" i="2" a="1"/>
  <c r="N718" i="2" s="1"/>
  <c r="N719" i="2" a="1"/>
  <c r="N719" i="2" s="1"/>
  <c r="N720" i="2" a="1"/>
  <c r="N720" i="2" s="1"/>
  <c r="N721" i="2" a="1"/>
  <c r="N721" i="2"/>
  <c r="N722" i="2" a="1"/>
  <c r="N722" i="2" s="1"/>
  <c r="N723" i="2" a="1"/>
  <c r="N723" i="2" s="1"/>
  <c r="N724" i="2" a="1"/>
  <c r="N724" i="2" s="1"/>
  <c r="N725" i="2" a="1"/>
  <c r="N725" i="2" s="1"/>
  <c r="N726" i="2" a="1"/>
  <c r="N726" i="2" s="1"/>
  <c r="N727" i="2" a="1"/>
  <c r="N727" i="2"/>
  <c r="N728" i="2" a="1"/>
  <c r="N728" i="2" s="1"/>
  <c r="N729" i="2" a="1"/>
  <c r="N729" i="2" s="1"/>
  <c r="N730" i="2" a="1"/>
  <c r="N730" i="2" s="1"/>
  <c r="N731" i="2" a="1"/>
  <c r="N731" i="2" s="1"/>
  <c r="N732" i="2" a="1"/>
  <c r="N732" i="2" s="1"/>
  <c r="N733" i="2" a="1"/>
  <c r="N733" i="2" s="1"/>
  <c r="N734" i="2" a="1"/>
  <c r="N734" i="2"/>
  <c r="N735" i="2" a="1"/>
  <c r="N735" i="2" s="1"/>
  <c r="N736" i="2" a="1"/>
  <c r="N736" i="2" s="1"/>
  <c r="N737" i="2" a="1"/>
  <c r="N737" i="2"/>
  <c r="N738" i="2" a="1"/>
  <c r="N738" i="2"/>
  <c r="N739" i="2" a="1"/>
  <c r="N739" i="2" s="1"/>
  <c r="N740" i="2" a="1"/>
  <c r="N740" i="2" s="1"/>
  <c r="N741" i="2" a="1"/>
  <c r="N741" i="2" s="1"/>
  <c r="N742" i="2" a="1"/>
  <c r="N742" i="2" s="1"/>
  <c r="N743" i="2" a="1"/>
  <c r="N743" i="2" s="1"/>
  <c r="N744" i="2" a="1"/>
  <c r="N744" i="2"/>
  <c r="N745" i="2" a="1"/>
  <c r="N745" i="2" s="1"/>
  <c r="N746" i="2" a="1"/>
  <c r="N746" i="2" s="1"/>
  <c r="N747" i="2" a="1"/>
  <c r="N747" i="2" s="1"/>
  <c r="N748" i="2" a="1"/>
  <c r="N748" i="2"/>
  <c r="N749" i="2" a="1"/>
  <c r="N749" i="2" s="1"/>
  <c r="N750" i="2" a="1"/>
  <c r="N750" i="2" s="1"/>
  <c r="N751" i="2" a="1"/>
  <c r="N751" i="2" s="1"/>
  <c r="N752" i="2" a="1"/>
  <c r="N752" i="2" s="1"/>
  <c r="N753" i="2" a="1"/>
  <c r="N753" i="2" s="1"/>
  <c r="N754" i="2" a="1"/>
  <c r="N754" i="2"/>
  <c r="N755" i="2" a="1"/>
  <c r="N755" i="2"/>
  <c r="N756" i="2" a="1"/>
  <c r="N756" i="2" s="1"/>
  <c r="N757" i="2" a="1"/>
  <c r="N757" i="2" s="1"/>
  <c r="N758" i="2" a="1"/>
  <c r="N758" i="2" s="1"/>
  <c r="N759" i="2" a="1"/>
  <c r="N759" i="2" s="1"/>
  <c r="N760" i="2" a="1"/>
  <c r="N760" i="2" s="1"/>
  <c r="N761" i="2" a="1"/>
  <c r="N761" i="2" s="1"/>
  <c r="N762" i="2" a="1"/>
  <c r="N762" i="2" s="1"/>
  <c r="N763" i="2" a="1"/>
  <c r="N763" i="2" s="1"/>
  <c r="N764" i="2" a="1"/>
  <c r="N764" i="2" s="1"/>
  <c r="N765" i="2" a="1"/>
  <c r="N765" i="2" s="1"/>
  <c r="N766" i="2" a="1"/>
  <c r="N766" i="2"/>
  <c r="N767" i="2" a="1"/>
  <c r="N767" i="2" s="1"/>
  <c r="N768" i="2" a="1"/>
  <c r="N768" i="2" s="1"/>
  <c r="N769" i="2" a="1"/>
  <c r="N769" i="2"/>
  <c r="N770" i="2" a="1"/>
  <c r="N770" i="2" s="1"/>
  <c r="N771" i="2" a="1"/>
  <c r="N771" i="2" s="1"/>
  <c r="N772" i="2" a="1"/>
  <c r="N772" i="2" s="1"/>
  <c r="N773" i="2" a="1"/>
  <c r="N773" i="2" s="1"/>
  <c r="N774" i="2" a="1"/>
  <c r="N774" i="2"/>
  <c r="N775" i="2" a="1"/>
  <c r="N775" i="2" s="1"/>
  <c r="N776" i="2" a="1"/>
  <c r="N776" i="2" s="1"/>
  <c r="N777" i="2" a="1"/>
  <c r="N777" i="2" s="1"/>
  <c r="N778" i="2" a="1"/>
  <c r="N778" i="2" s="1"/>
  <c r="N779" i="2" a="1"/>
  <c r="N779" i="2"/>
  <c r="N780" i="2" a="1"/>
  <c r="N780" i="2" s="1"/>
  <c r="N781" i="2" a="1"/>
  <c r="N781" i="2" s="1"/>
  <c r="N782" i="2" a="1"/>
  <c r="N782" i="2" s="1"/>
  <c r="N783" i="2" a="1"/>
  <c r="N783" i="2" s="1"/>
  <c r="N784" i="2" a="1"/>
  <c r="N784" i="2" s="1"/>
  <c r="N785" i="2" a="1"/>
  <c r="N785" i="2" s="1"/>
  <c r="N786" i="2" a="1"/>
  <c r="N786" i="2"/>
  <c r="N787" i="2" a="1"/>
  <c r="N787" i="2" s="1"/>
  <c r="N788" i="2" a="1"/>
  <c r="N788" i="2" s="1"/>
  <c r="N789" i="2" a="1"/>
  <c r="N789" i="2" s="1"/>
  <c r="N790" i="2" a="1"/>
  <c r="N790" i="2" s="1"/>
  <c r="N791" i="2" a="1"/>
  <c r="N791" i="2" s="1"/>
  <c r="N792" i="2" a="1"/>
  <c r="N792" i="2" s="1"/>
  <c r="N793" i="2" a="1"/>
  <c r="N793" i="2" s="1"/>
  <c r="N794" i="2" a="1"/>
  <c r="N794" i="2"/>
  <c r="N795" i="2" a="1"/>
  <c r="N795" i="2" s="1"/>
  <c r="N796" i="2" a="1"/>
  <c r="N796" i="2" s="1"/>
  <c r="N797" i="2" a="1"/>
  <c r="N797" i="2" s="1"/>
  <c r="N798" i="2" a="1"/>
  <c r="N798" i="2" s="1"/>
  <c r="N799" i="2" a="1"/>
  <c r="N799" i="2" s="1"/>
  <c r="N800" i="2" a="1"/>
  <c r="N800" i="2" s="1"/>
  <c r="N801" i="2" a="1"/>
  <c r="N801" i="2" s="1"/>
  <c r="N802" i="2" a="1"/>
  <c r="N802" i="2" s="1"/>
  <c r="N803" i="2" a="1"/>
  <c r="N803" i="2" s="1"/>
  <c r="N804" i="2" a="1"/>
  <c r="N804" i="2"/>
  <c r="N805" i="2" a="1"/>
  <c r="N805" i="2" s="1"/>
  <c r="N806" i="2" a="1"/>
  <c r="N806" i="2" s="1"/>
  <c r="N807" i="2" a="1"/>
  <c r="N807" i="2" s="1"/>
  <c r="N808" i="2" a="1"/>
  <c r="N808" i="2"/>
  <c r="N809" i="2" a="1"/>
  <c r="N809" i="2" s="1"/>
  <c r="N810" i="2" a="1"/>
  <c r="N810" i="2" s="1"/>
  <c r="N811" i="2" a="1"/>
  <c r="N811" i="2" s="1"/>
  <c r="N812" i="2" a="1"/>
  <c r="N812" i="2" s="1"/>
  <c r="N813" i="2" a="1"/>
  <c r="N813" i="2" s="1"/>
  <c r="N814" i="2" a="1"/>
  <c r="N814" i="2" s="1"/>
  <c r="N815" i="2" a="1"/>
  <c r="N815" i="2" s="1"/>
  <c r="N816" i="2" a="1"/>
  <c r="N816" i="2" s="1"/>
  <c r="N817" i="2" a="1"/>
  <c r="N817" i="2" s="1"/>
  <c r="N818" i="2" a="1"/>
  <c r="N818" i="2" s="1"/>
  <c r="N819" i="2" a="1"/>
  <c r="N819" i="2"/>
  <c r="N820" i="2" a="1"/>
  <c r="N820" i="2"/>
  <c r="N821" i="2" a="1"/>
  <c r="N821" i="2" s="1"/>
  <c r="N822" i="2" a="1"/>
  <c r="N822" i="2" s="1"/>
  <c r="N823" i="2" a="1"/>
  <c r="N823" i="2" s="1"/>
  <c r="N824" i="2" a="1"/>
  <c r="N824" i="2"/>
  <c r="N825" i="2" a="1"/>
  <c r="N825" i="2" s="1"/>
  <c r="N826" i="2" a="1"/>
  <c r="N826" i="2" s="1"/>
  <c r="N827" i="2" a="1"/>
  <c r="N827" i="2" s="1"/>
  <c r="N828" i="2" a="1"/>
  <c r="N828" i="2" s="1"/>
  <c r="N829" i="2" a="1"/>
  <c r="N829" i="2" s="1"/>
  <c r="N830" i="2" a="1"/>
  <c r="N830" i="2"/>
  <c r="N831" i="2" a="1"/>
  <c r="N831" i="2" s="1"/>
  <c r="N832" i="2" a="1"/>
  <c r="N832" i="2" s="1"/>
  <c r="N833" i="2" a="1"/>
  <c r="N833" i="2" s="1"/>
  <c r="N834" i="2" a="1"/>
  <c r="N834" i="2"/>
  <c r="N835" i="2" a="1"/>
  <c r="N835" i="2" s="1"/>
  <c r="N836" i="2" a="1"/>
  <c r="N836" i="2" s="1"/>
  <c r="N837" i="2" a="1"/>
  <c r="N837" i="2" s="1"/>
  <c r="N838" i="2" a="1"/>
  <c r="N838" i="2" s="1"/>
  <c r="N839" i="2" a="1"/>
  <c r="N839" i="2" s="1"/>
  <c r="N840" i="2" a="1"/>
  <c r="N840" i="2" s="1"/>
  <c r="N841" i="2" a="1"/>
  <c r="N841" i="2"/>
  <c r="N842" i="2" a="1"/>
  <c r="N842" i="2"/>
  <c r="N843" i="2" a="1"/>
  <c r="N843" i="2" s="1"/>
  <c r="N844" i="2" a="1"/>
  <c r="N844" i="2" s="1"/>
  <c r="N845" i="2" a="1"/>
  <c r="N845" i="2" s="1"/>
  <c r="N846" i="2" a="1"/>
  <c r="N846" i="2"/>
  <c r="N847" i="2" a="1"/>
  <c r="N847" i="2" s="1"/>
  <c r="N848" i="2" a="1"/>
  <c r="N848" i="2" s="1"/>
  <c r="N849" i="2" a="1"/>
  <c r="N849" i="2" s="1"/>
  <c r="N850" i="2" a="1"/>
  <c r="N850" i="2" s="1"/>
  <c r="N851" i="2" a="1"/>
  <c r="N851" i="2" s="1"/>
  <c r="N852" i="2" a="1"/>
  <c r="N852" i="2"/>
  <c r="N853" i="2" a="1"/>
  <c r="N853" i="2" s="1"/>
  <c r="N854" i="2" a="1"/>
  <c r="N854" i="2"/>
  <c r="N855" i="2" a="1"/>
  <c r="N855" i="2" s="1"/>
  <c r="N856" i="2" a="1"/>
  <c r="N856" i="2" s="1"/>
  <c r="N857" i="2" a="1"/>
  <c r="N857" i="2" s="1"/>
  <c r="N858" i="2" a="1"/>
  <c r="N858" i="2" s="1"/>
  <c r="N859" i="2" a="1"/>
  <c r="N859" i="2" s="1"/>
  <c r="N860" i="2" a="1"/>
  <c r="N860" i="2" s="1"/>
  <c r="N861" i="2" a="1"/>
  <c r="N861" i="2" s="1"/>
  <c r="N862" i="2" a="1"/>
  <c r="N862" i="2" s="1"/>
  <c r="N863" i="2" a="1"/>
  <c r="N863" i="2"/>
  <c r="N864" i="2" a="1"/>
  <c r="N864" i="2" s="1"/>
  <c r="N865" i="2" a="1"/>
  <c r="N865" i="2"/>
  <c r="N866" i="2" a="1"/>
  <c r="N866" i="2" s="1"/>
  <c r="N867" i="2" a="1"/>
  <c r="N867" i="2" s="1"/>
  <c r="N868" i="2" a="1"/>
  <c r="N868" i="2" s="1"/>
  <c r="N869" i="2" a="1"/>
  <c r="N869" i="2" s="1"/>
  <c r="N870" i="2" a="1"/>
  <c r="N870" i="2" s="1"/>
  <c r="N871" i="2" a="1"/>
  <c r="N871" i="2"/>
  <c r="N872" i="2" a="1"/>
  <c r="N872" i="2" s="1"/>
  <c r="N873" i="2" a="1"/>
  <c r="N873" i="2" s="1"/>
  <c r="N874" i="2" a="1"/>
  <c r="N874" i="2" s="1"/>
  <c r="N875" i="2" a="1"/>
  <c r="N875" i="2" s="1"/>
  <c r="N876" i="2" a="1"/>
  <c r="N876" i="2" s="1"/>
  <c r="N877" i="2" a="1"/>
  <c r="N877" i="2" s="1"/>
  <c r="N878" i="2" a="1"/>
  <c r="N878" i="2"/>
  <c r="N879" i="2" a="1"/>
  <c r="N879" i="2" s="1"/>
  <c r="N880" i="2" a="1"/>
  <c r="N880" i="2" s="1"/>
  <c r="N881" i="2" a="1"/>
  <c r="N881" i="2" s="1"/>
  <c r="N882" i="2" a="1"/>
  <c r="N882" i="2" s="1"/>
  <c r="N883" i="2" a="1"/>
  <c r="N883" i="2"/>
  <c r="N884" i="2" a="1"/>
  <c r="N884" i="2" s="1"/>
  <c r="N885" i="2" a="1"/>
  <c r="N885" i="2" s="1"/>
  <c r="N886" i="2" a="1"/>
  <c r="N886" i="2" s="1"/>
  <c r="N887" i="2" a="1"/>
  <c r="N887" i="2" s="1"/>
  <c r="N888" i="2" a="1"/>
  <c r="N888" i="2" s="1"/>
  <c r="N889" i="2" a="1"/>
  <c r="N889" i="2" s="1"/>
  <c r="N890" i="2" a="1"/>
  <c r="N890" i="2" s="1"/>
  <c r="N891" i="2" a="1"/>
  <c r="N891" i="2"/>
  <c r="N892" i="2" a="1"/>
  <c r="N892" i="2" s="1"/>
  <c r="N893" i="2" a="1"/>
  <c r="N893" i="2" s="1"/>
  <c r="N894" i="2" a="1"/>
  <c r="N894" i="2"/>
  <c r="N895" i="2" a="1"/>
  <c r="N895" i="2" s="1"/>
  <c r="N896" i="2" a="1"/>
  <c r="N896" i="2"/>
  <c r="N897" i="2" a="1"/>
  <c r="N897" i="2" s="1"/>
  <c r="N898" i="2" a="1"/>
  <c r="N898" i="2" s="1"/>
  <c r="N899" i="2" a="1"/>
  <c r="N899" i="2" s="1"/>
  <c r="N900" i="2" a="1"/>
  <c r="N900" i="2" s="1"/>
  <c r="N901" i="2" a="1"/>
  <c r="N901" i="2" s="1"/>
  <c r="N902" i="2" a="1"/>
  <c r="N902" i="2" s="1"/>
  <c r="N903" i="2" a="1"/>
  <c r="N903" i="2" s="1"/>
  <c r="N904" i="2" a="1"/>
  <c r="N904" i="2" s="1"/>
  <c r="N905" i="2" a="1"/>
  <c r="N905" i="2"/>
  <c r="N906" i="2" a="1"/>
  <c r="N906" i="2"/>
  <c r="N907" i="2" a="1"/>
  <c r="N907" i="2" s="1"/>
  <c r="N908" i="2" a="1"/>
  <c r="N908" i="2" s="1"/>
  <c r="N909" i="2" a="1"/>
  <c r="N909" i="2" s="1"/>
  <c r="N910" i="2" a="1"/>
  <c r="N910" i="2" s="1"/>
  <c r="N911" i="2" a="1"/>
  <c r="N911" i="2" s="1"/>
  <c r="N912" i="2" a="1"/>
  <c r="N912" i="2" s="1"/>
  <c r="N913" i="2" a="1"/>
  <c r="N913" i="2" s="1"/>
  <c r="N914" i="2" a="1"/>
  <c r="N914" i="2" s="1"/>
  <c r="N915" i="2" a="1"/>
  <c r="N915" i="2" s="1"/>
  <c r="N916" i="2" a="1"/>
  <c r="N916" i="2" s="1"/>
  <c r="N917" i="2" a="1"/>
  <c r="N917" i="2" s="1"/>
  <c r="N918" i="2" a="1"/>
  <c r="N918" i="2" s="1"/>
  <c r="N919" i="2" a="1"/>
  <c r="N919" i="2" s="1"/>
  <c r="N920" i="2" a="1"/>
  <c r="N920" i="2"/>
  <c r="N921" i="2" a="1"/>
  <c r="N921" i="2" s="1"/>
  <c r="N922" i="2" a="1"/>
  <c r="N922" i="2" s="1"/>
  <c r="N923" i="2" a="1"/>
  <c r="N923" i="2" s="1"/>
  <c r="N924" i="2" a="1"/>
  <c r="N924" i="2" s="1"/>
  <c r="N925" i="2" a="1"/>
  <c r="N925" i="2" s="1"/>
  <c r="N926" i="2" a="1"/>
  <c r="N926" i="2"/>
  <c r="N927" i="2" a="1"/>
  <c r="N927" i="2" s="1"/>
  <c r="N928" i="2" a="1"/>
  <c r="N928" i="2" s="1"/>
  <c r="N929" i="2" a="1"/>
  <c r="N929" i="2" s="1"/>
  <c r="N930" i="2" a="1"/>
  <c r="N930" i="2" s="1"/>
  <c r="N931" i="2" a="1"/>
  <c r="N931" i="2" s="1"/>
  <c r="N932" i="2" a="1"/>
  <c r="N932" i="2"/>
  <c r="N933" i="2" a="1"/>
  <c r="N933" i="2" s="1"/>
  <c r="N934" i="2" a="1"/>
  <c r="N934" i="2" s="1"/>
  <c r="N935" i="2" a="1"/>
  <c r="N935" i="2"/>
  <c r="N936" i="2" a="1"/>
  <c r="N936" i="2" s="1"/>
  <c r="N937" i="2" a="1"/>
  <c r="N937" i="2" s="1"/>
  <c r="N938" i="2" a="1"/>
  <c r="N938" i="2" s="1"/>
  <c r="N939" i="2" a="1"/>
  <c r="N939" i="2" s="1"/>
  <c r="N940" i="2" a="1"/>
  <c r="N940" i="2" s="1"/>
  <c r="N941" i="2" a="1"/>
  <c r="N941" i="2" s="1"/>
  <c r="N942" i="2" a="1"/>
  <c r="N942" i="2" s="1"/>
  <c r="N943" i="2" a="1"/>
  <c r="N943" i="2" s="1"/>
  <c r="N944" i="2" a="1"/>
  <c r="N944" i="2" s="1"/>
  <c r="N945" i="2" a="1"/>
  <c r="N945" i="2" s="1"/>
  <c r="N946" i="2" a="1"/>
  <c r="N946" i="2" s="1"/>
  <c r="N947" i="2" a="1"/>
  <c r="N947" i="2" s="1"/>
  <c r="N948" i="2" a="1"/>
  <c r="N948" i="2"/>
  <c r="N949" i="2" a="1"/>
  <c r="N949" i="2" s="1"/>
  <c r="N950" i="2" a="1"/>
  <c r="N950" i="2" s="1"/>
  <c r="N951" i="2" a="1"/>
  <c r="N951" i="2"/>
  <c r="N952" i="2" a="1"/>
  <c r="N952" i="2"/>
  <c r="N953" i="2" a="1"/>
  <c r="N953" i="2" s="1"/>
  <c r="N954" i="2" a="1"/>
  <c r="N954" i="2" s="1"/>
  <c r="N955" i="2" a="1"/>
  <c r="N955" i="2" s="1"/>
  <c r="N956" i="2" a="1"/>
  <c r="N956" i="2" s="1"/>
  <c r="N957" i="2" a="1"/>
  <c r="N957" i="2" s="1"/>
  <c r="N958" i="2" a="1"/>
  <c r="N958" i="2" s="1"/>
  <c r="N959" i="2" a="1"/>
  <c r="N959" i="2"/>
  <c r="N960" i="2" a="1"/>
  <c r="N960" i="2"/>
  <c r="N961" i="2" a="1"/>
  <c r="N961" i="2" s="1"/>
  <c r="N962" i="2" a="1"/>
  <c r="N962" i="2" s="1"/>
  <c r="N963" i="2" a="1"/>
  <c r="N963" i="2" s="1"/>
  <c r="N964" i="2" a="1"/>
  <c r="N964" i="2" s="1"/>
  <c r="N965" i="2" a="1"/>
  <c r="N965" i="2" s="1"/>
  <c r="N966" i="2" a="1"/>
  <c r="N966" i="2" s="1"/>
  <c r="N967" i="2" a="1"/>
  <c r="N967" i="2" s="1"/>
  <c r="N968" i="2" a="1"/>
  <c r="N968" i="2"/>
  <c r="N969" i="2" a="1"/>
  <c r="N969" i="2"/>
  <c r="N970" i="2" a="1"/>
  <c r="N970" i="2" s="1"/>
  <c r="N971" i="2" a="1"/>
  <c r="N971" i="2"/>
  <c r="N972" i="2" a="1"/>
  <c r="N972" i="2" s="1"/>
  <c r="N973" i="2" a="1"/>
  <c r="N973" i="2" s="1"/>
  <c r="N974" i="2" a="1"/>
  <c r="N974" i="2" s="1"/>
  <c r="N975" i="2" a="1"/>
  <c r="N975" i="2" s="1"/>
  <c r="N976" i="2" a="1"/>
  <c r="N976" i="2" s="1"/>
  <c r="N977" i="2" a="1"/>
  <c r="N977" i="2" s="1"/>
  <c r="N978" i="2" a="1"/>
  <c r="N978" i="2" s="1"/>
  <c r="N979" i="2" a="1"/>
  <c r="N979" i="2" s="1"/>
  <c r="N980" i="2" a="1"/>
  <c r="N980" i="2" s="1"/>
  <c r="N981" i="2" a="1"/>
  <c r="N981" i="2" s="1"/>
  <c r="N982" i="2" a="1"/>
  <c r="N982" i="2" s="1"/>
  <c r="N983" i="2" a="1"/>
  <c r="N983" i="2" s="1"/>
  <c r="N984" i="2" a="1"/>
  <c r="N984" i="2" s="1"/>
  <c r="N985" i="2" a="1"/>
  <c r="N985" i="2" s="1"/>
  <c r="N986" i="2" a="1"/>
  <c r="N986" i="2" s="1"/>
  <c r="N987" i="2" a="1"/>
  <c r="N987" i="2" s="1"/>
  <c r="N988" i="2" a="1"/>
  <c r="N988" i="2" s="1"/>
  <c r="N989" i="2" a="1"/>
  <c r="N989" i="2" s="1"/>
  <c r="N990" i="2" a="1"/>
  <c r="N990" i="2" s="1"/>
  <c r="N991" i="2" a="1"/>
  <c r="N991" i="2" s="1"/>
  <c r="N992" i="2" a="1"/>
  <c r="N992" i="2" s="1"/>
  <c r="N993" i="2" a="1"/>
  <c r="N993" i="2" s="1"/>
  <c r="N994" i="2" a="1"/>
  <c r="N994" i="2" s="1"/>
  <c r="N995" i="2" a="1"/>
  <c r="N995" i="2" s="1"/>
  <c r="N996" i="2" a="1"/>
  <c r="N996" i="2" s="1"/>
  <c r="N997" i="2" a="1"/>
  <c r="N997" i="2" s="1"/>
  <c r="N998" i="2" a="1"/>
  <c r="N998" i="2" s="1"/>
  <c r="N999" i="2" a="1"/>
  <c r="N999" i="2" s="1"/>
  <c r="N1000" i="2" a="1"/>
  <c r="N1000" i="2" s="1"/>
  <c r="N1001" i="2" a="1"/>
  <c r="N1001" i="2" s="1"/>
  <c r="N1002" i="2" a="1"/>
  <c r="N1002" i="2" s="1"/>
  <c r="N1003" i="2" a="1"/>
  <c r="N1003" i="2" s="1"/>
  <c r="N1004" i="2" a="1"/>
  <c r="N1004" i="2"/>
  <c r="N1005" i="2" a="1"/>
  <c r="N1005" i="2" s="1"/>
  <c r="N1006" i="2" a="1"/>
  <c r="N1006" i="2" s="1"/>
  <c r="N1007" i="2" a="1"/>
  <c r="N1007" i="2" s="1"/>
  <c r="N1008" i="2" a="1"/>
  <c r="N1008" i="2" s="1"/>
  <c r="N1009" i="2" a="1"/>
  <c r="N1009" i="2" s="1"/>
  <c r="N1010" i="2" a="1"/>
  <c r="N1010" i="2" s="1"/>
  <c r="N1011" i="2" a="1"/>
  <c r="N1011" i="2"/>
  <c r="N1012" i="2" a="1"/>
  <c r="N1012" i="2" s="1"/>
  <c r="N1013" i="2" a="1"/>
  <c r="N1013" i="2" s="1"/>
  <c r="N1014" i="2" a="1"/>
  <c r="N1014" i="2" s="1"/>
  <c r="N1015" i="2" a="1"/>
  <c r="N1015" i="2" s="1"/>
  <c r="N1016" i="2" a="1"/>
  <c r="N1016" i="2" s="1"/>
  <c r="N1017" i="2" a="1"/>
  <c r="N1017" i="2"/>
  <c r="N1018" i="2" a="1"/>
  <c r="N1018" i="2" s="1"/>
  <c r="N1019" i="2" a="1"/>
  <c r="N1019" i="2" s="1"/>
  <c r="N1020" i="2" a="1"/>
  <c r="N1020" i="2" s="1"/>
  <c r="N1021" i="2" a="1"/>
  <c r="N1021" i="2" s="1"/>
  <c r="N1022" i="2" a="1"/>
  <c r="N1022" i="2" s="1"/>
  <c r="N1023" i="2" a="1"/>
  <c r="N1023" i="2" s="1"/>
  <c r="N1024" i="2" a="1"/>
  <c r="N1024" i="2"/>
  <c r="N1025" i="2" a="1"/>
  <c r="N1025" i="2" s="1"/>
  <c r="N1026" i="2" a="1"/>
  <c r="N1026" i="2" s="1"/>
  <c r="N1027" i="2" a="1"/>
  <c r="N1027" i="2" s="1"/>
  <c r="N1028" i="2" a="1"/>
  <c r="N1028" i="2" s="1"/>
  <c r="N1029" i="2" a="1"/>
  <c r="N1029" i="2" s="1"/>
  <c r="N1030" i="2" a="1"/>
  <c r="N1030" i="2"/>
  <c r="N1031" i="2" a="1"/>
  <c r="N1031" i="2"/>
  <c r="N1032" i="2" a="1"/>
  <c r="N1032" i="2" s="1"/>
  <c r="N1033" i="2" a="1"/>
  <c r="N1033" i="2" s="1"/>
  <c r="N1034" i="2" a="1"/>
  <c r="N1034" i="2" s="1"/>
  <c r="N1035" i="2" a="1"/>
  <c r="N1035" i="2" s="1"/>
  <c r="N1036" i="2" a="1"/>
  <c r="N1036" i="2" s="1"/>
  <c r="N1037" i="2" a="1"/>
  <c r="N1037" i="2" s="1"/>
  <c r="N1038" i="2" a="1"/>
  <c r="N1038" i="2" s="1"/>
  <c r="N1039" i="2" a="1"/>
  <c r="N1039" i="2" s="1"/>
  <c r="N1040" i="2" a="1"/>
  <c r="N1040" i="2" s="1"/>
  <c r="N1041" i="2" a="1"/>
  <c r="N1041" i="2"/>
  <c r="N1042" i="2" a="1"/>
  <c r="N1042" i="2"/>
  <c r="N1043" i="2" a="1"/>
  <c r="N1043" i="2" s="1"/>
  <c r="N1044" i="2" a="1"/>
  <c r="N1044" i="2" s="1"/>
  <c r="N1045" i="2" a="1"/>
  <c r="N1045" i="2" s="1"/>
  <c r="N1046" i="2" a="1"/>
  <c r="N1046" i="2" s="1"/>
  <c r="N1047" i="2" a="1"/>
  <c r="N1047" i="2" s="1"/>
  <c r="N1048" i="2" a="1"/>
  <c r="N1048" i="2" s="1"/>
  <c r="N1049" i="2" a="1"/>
  <c r="N1049" i="2" s="1"/>
  <c r="N1050" i="2" a="1"/>
  <c r="N1050" i="2" s="1"/>
  <c r="N1051" i="2" a="1"/>
  <c r="N1051" i="2" s="1"/>
  <c r="N1052" i="2" a="1"/>
  <c r="N1052" i="2" s="1"/>
  <c r="N1053" i="2" a="1"/>
  <c r="N1053" i="2" s="1"/>
  <c r="N1054" i="2" a="1"/>
  <c r="N1054" i="2"/>
  <c r="N1055" i="2" a="1"/>
  <c r="N1055" i="2" s="1"/>
  <c r="N1056" i="2" a="1"/>
  <c r="N1056" i="2"/>
  <c r="N1057" i="2" a="1"/>
  <c r="N1057" i="2"/>
  <c r="N1058" i="2" a="1"/>
  <c r="N1058" i="2" s="1"/>
  <c r="N1059" i="2" a="1"/>
  <c r="N1059" i="2" s="1"/>
  <c r="N1060" i="2" a="1"/>
  <c r="N1060" i="2" s="1"/>
  <c r="N1061" i="2" a="1"/>
  <c r="N1061" i="2" s="1"/>
  <c r="N1062" i="2" a="1"/>
  <c r="N1062" i="2" s="1"/>
  <c r="N1063" i="2" a="1"/>
  <c r="N1063" i="2" s="1"/>
  <c r="N1064" i="2" a="1"/>
  <c r="N1064" i="2" s="1"/>
  <c r="N1065" i="2" a="1"/>
  <c r="N1065" i="2"/>
  <c r="N1066" i="2" a="1"/>
  <c r="N1066" i="2" s="1"/>
  <c r="N1067" i="2" a="1"/>
  <c r="N1067" i="2"/>
  <c r="N1068" i="2" a="1"/>
  <c r="N1068" i="2" s="1"/>
  <c r="N1069" i="2" a="1"/>
  <c r="N1069" i="2" s="1"/>
  <c r="N1070" i="2" a="1"/>
  <c r="N1070" i="2" s="1"/>
  <c r="N1071" i="2" a="1"/>
  <c r="N1071" i="2" s="1"/>
  <c r="N1072" i="2" a="1"/>
  <c r="N1072" i="2"/>
  <c r="N1073" i="2" a="1"/>
  <c r="N1073" i="2" s="1"/>
  <c r="N1074" i="2" a="1"/>
  <c r="N1074" i="2" s="1"/>
  <c r="N1075" i="2" a="1"/>
  <c r="N1075" i="2" s="1"/>
  <c r="N1076" i="2" a="1"/>
  <c r="N1076" i="2" s="1"/>
  <c r="N1077" i="2" a="1"/>
  <c r="N1077" i="2" s="1"/>
  <c r="N1078" i="2" a="1"/>
  <c r="N1078" i="2" s="1"/>
  <c r="N1079" i="2" a="1"/>
  <c r="N1079" i="2" s="1"/>
  <c r="N1080" i="2" a="1"/>
  <c r="N1080" i="2" s="1"/>
  <c r="N1081" i="2" a="1"/>
  <c r="N1081" i="2" s="1"/>
  <c r="N1082" i="2" a="1"/>
  <c r="N1082" i="2" s="1"/>
  <c r="N1083" i="2" a="1"/>
  <c r="N1083" i="2" s="1"/>
  <c r="N1084" i="2" a="1"/>
  <c r="N1084" i="2" s="1"/>
  <c r="N1085" i="2" a="1"/>
  <c r="N1085" i="2"/>
  <c r="N1086" i="2" a="1"/>
  <c r="N1086" i="2" s="1"/>
  <c r="N1087" i="2" a="1"/>
  <c r="N1087" i="2" s="1"/>
  <c r="N1088" i="2" a="1"/>
  <c r="N1088" i="2"/>
  <c r="N1089" i="2" a="1"/>
  <c r="N1089" i="2" s="1"/>
  <c r="N1090" i="2" a="1"/>
  <c r="N1090" i="2" s="1"/>
  <c r="N1091" i="2" a="1"/>
  <c r="N1091" i="2" s="1"/>
  <c r="N1092" i="2" a="1"/>
  <c r="N1092" i="2" s="1"/>
  <c r="N1093" i="2" a="1"/>
  <c r="N1093" i="2" s="1"/>
  <c r="N1094" i="2" a="1"/>
  <c r="N1094" i="2"/>
  <c r="N1095" i="2" a="1"/>
  <c r="N1095" i="2" s="1"/>
  <c r="N1096" i="2" a="1"/>
  <c r="N1096" i="2"/>
  <c r="N1097" i="2" a="1"/>
  <c r="N1097" i="2"/>
  <c r="N1098" i="2" a="1"/>
  <c r="N1098" i="2" s="1"/>
  <c r="N1099" i="2" a="1"/>
  <c r="N1099" i="2" s="1"/>
  <c r="N1100" i="2" a="1"/>
  <c r="N1100" i="2" s="1"/>
  <c r="N1101" i="2" a="1"/>
  <c r="N1101" i="2" s="1"/>
  <c r="N1102" i="2" a="1"/>
  <c r="N1102" i="2"/>
  <c r="N1103" i="2" a="1"/>
  <c r="N1103" i="2"/>
  <c r="N1104" i="2" a="1"/>
  <c r="N1104" i="2" s="1"/>
  <c r="N1105" i="2" a="1"/>
  <c r="N1105" i="2"/>
  <c r="N1106" i="2" a="1"/>
  <c r="N1106" i="2" s="1"/>
  <c r="N1107" i="2" a="1"/>
  <c r="N1107" i="2" s="1"/>
  <c r="N1108" i="2" a="1"/>
  <c r="N1108" i="2" s="1"/>
  <c r="N1109" i="2" a="1"/>
  <c r="N1109" i="2" s="1"/>
  <c r="N1110" i="2" a="1"/>
  <c r="N1110" i="2" s="1"/>
  <c r="N1111" i="2" a="1"/>
  <c r="N1111" i="2" s="1"/>
  <c r="N1112" i="2" a="1"/>
  <c r="N1112" i="2"/>
  <c r="N1113" i="2" a="1"/>
  <c r="N1113" i="2"/>
  <c r="N1114" i="2" a="1"/>
  <c r="N1114" i="2" s="1"/>
  <c r="N1115" i="2" a="1"/>
  <c r="N1115" i="2" s="1"/>
  <c r="N1116" i="2" a="1"/>
  <c r="N1116" i="2" s="1"/>
  <c r="N1117" i="2" a="1"/>
  <c r="N1117" i="2" s="1"/>
  <c r="N1118" i="2" a="1"/>
  <c r="N1118" i="2"/>
  <c r="N1119" i="2" a="1"/>
  <c r="N1119" i="2" s="1"/>
  <c r="N1120" i="2" a="1"/>
  <c r="N1120" i="2" s="1"/>
  <c r="N1121" i="2" a="1"/>
  <c r="N1121" i="2" s="1"/>
  <c r="N1122" i="2" a="1"/>
  <c r="N1122" i="2" s="1"/>
  <c r="N1123" i="2" a="1"/>
  <c r="N1123" i="2" s="1"/>
  <c r="N1124" i="2" a="1"/>
  <c r="N1124" i="2" s="1"/>
  <c r="N1125" i="2" a="1"/>
  <c r="N1125" i="2"/>
  <c r="N1126" i="2" a="1"/>
  <c r="N1126" i="2" s="1"/>
  <c r="N1127" i="2" a="1"/>
  <c r="N1127" i="2" s="1"/>
  <c r="N1128" i="2" a="1"/>
  <c r="N1128" i="2" s="1"/>
  <c r="N1129" i="2" a="1"/>
  <c r="N1129" i="2" s="1"/>
  <c r="N1130" i="2" a="1"/>
  <c r="N1130" i="2" s="1"/>
  <c r="N1131" i="2" a="1"/>
  <c r="N1131" i="2" s="1"/>
  <c r="N1132" i="2" a="1"/>
  <c r="N1132" i="2" s="1"/>
  <c r="N1133" i="2" a="1"/>
  <c r="N1133" i="2"/>
  <c r="N1134" i="2" a="1"/>
  <c r="N1134" i="2"/>
  <c r="N1135" i="2" a="1"/>
  <c r="N1135" i="2" s="1"/>
  <c r="N1136" i="2" a="1"/>
  <c r="N1136" i="2"/>
  <c r="N1137" i="2" a="1"/>
  <c r="N1137" i="2" s="1"/>
  <c r="N1138" i="2" a="1"/>
  <c r="N1138" i="2" s="1"/>
  <c r="N1139" i="2" a="1"/>
  <c r="N1139" i="2"/>
  <c r="N1140" i="2" a="1"/>
  <c r="N1140" i="2" s="1"/>
  <c r="N1141" i="2" a="1"/>
  <c r="N1141" i="2" s="1"/>
  <c r="N1142" i="2" a="1"/>
  <c r="N1142" i="2" s="1"/>
  <c r="N1143" i="2" a="1"/>
  <c r="N1143" i="2" s="1"/>
  <c r="N1144" i="2" a="1"/>
  <c r="N1144" i="2"/>
  <c r="N1145" i="2" a="1"/>
  <c r="N1145" i="2" s="1"/>
  <c r="N1146" i="2" a="1"/>
  <c r="N1146" i="2" s="1"/>
  <c r="N1147" i="2" a="1"/>
  <c r="N1147" i="2" s="1"/>
  <c r="N1148" i="2" a="1"/>
  <c r="N1148" i="2" s="1"/>
  <c r="N1149" i="2" a="1"/>
  <c r="N1149" i="2"/>
  <c r="N1150" i="2" a="1"/>
  <c r="N1150" i="2" s="1"/>
  <c r="N1151" i="2" a="1"/>
  <c r="N1151" i="2" s="1"/>
  <c r="N1152" i="2" a="1"/>
  <c r="N1152" i="2" s="1"/>
  <c r="N1153" i="2" a="1"/>
  <c r="N1153" i="2"/>
  <c r="N1154" i="2" a="1"/>
  <c r="N1154" i="2" s="1"/>
  <c r="N1155" i="2" a="1"/>
  <c r="N1155" i="2"/>
  <c r="N1156" i="2" a="1"/>
  <c r="N1156" i="2"/>
  <c r="N1157" i="2" a="1"/>
  <c r="N1157" i="2" s="1"/>
  <c r="N1158" i="2" a="1"/>
  <c r="N1158" i="2" s="1"/>
  <c r="N1159" i="2" a="1"/>
  <c r="N1159" i="2"/>
  <c r="N1160" i="2" a="1"/>
  <c r="N1160" i="2" s="1"/>
  <c r="N1161" i="2" a="1"/>
  <c r="N1161" i="2" s="1"/>
  <c r="N1162" i="2" a="1"/>
  <c r="N1162" i="2" s="1"/>
  <c r="N1163" i="2" a="1"/>
  <c r="N1163" i="2" s="1"/>
  <c r="N1164" i="2" a="1"/>
  <c r="N1164" i="2" s="1"/>
  <c r="N1165" i="2" a="1"/>
  <c r="N1165" i="2" s="1"/>
  <c r="N1166" i="2" a="1"/>
  <c r="N1166" i="2" s="1"/>
  <c r="N1167" i="2" a="1"/>
  <c r="N1167" i="2"/>
  <c r="N1168" i="2" a="1"/>
  <c r="N1168" i="2" s="1"/>
  <c r="N1169" i="2" a="1"/>
  <c r="N1169" i="2"/>
  <c r="N1170" i="2" a="1"/>
  <c r="N1170" i="2" s="1"/>
  <c r="N1171" i="2" a="1"/>
  <c r="N1171" i="2" s="1"/>
  <c r="N1172" i="2" a="1"/>
  <c r="N1172" i="2" s="1"/>
  <c r="N1173" i="2" a="1"/>
  <c r="N1173" i="2" s="1"/>
  <c r="N1174" i="2" a="1"/>
  <c r="N1174" i="2"/>
  <c r="N1175" i="2" a="1"/>
  <c r="N1175" i="2" s="1"/>
  <c r="N1176" i="2" a="1"/>
  <c r="N1176" i="2"/>
  <c r="N1177" i="2" a="1"/>
  <c r="N1177" i="2" s="1"/>
  <c r="N1178" i="2" a="1"/>
  <c r="N1178" i="2" s="1"/>
  <c r="N1179" i="2" a="1"/>
  <c r="N1179" i="2" s="1"/>
  <c r="N1180" i="2" a="1"/>
  <c r="N1180" i="2" s="1"/>
  <c r="N1181" i="2" a="1"/>
  <c r="N1181" i="2" s="1"/>
  <c r="N1182" i="2" a="1"/>
  <c r="N1182" i="2" s="1"/>
  <c r="N1183" i="2" a="1"/>
  <c r="N1183" i="2" s="1"/>
  <c r="N1184" i="2" a="1"/>
  <c r="N1184" i="2" s="1"/>
  <c r="N1185" i="2" a="1"/>
  <c r="N1185" i="2" s="1"/>
  <c r="N1186" i="2" a="1"/>
  <c r="N1186" i="2" s="1"/>
  <c r="N1187" i="2" a="1"/>
  <c r="N1187" i="2"/>
  <c r="N1188" i="2" a="1"/>
  <c r="N1188" i="2" s="1"/>
  <c r="N1189" i="2" a="1"/>
  <c r="N1189" i="2" s="1"/>
  <c r="N1190" i="2" a="1"/>
  <c r="N1190" i="2" s="1"/>
  <c r="N1191" i="2" a="1"/>
  <c r="N1191" i="2" s="1"/>
  <c r="N1192" i="2" a="1"/>
  <c r="N1192" i="2" s="1"/>
  <c r="N1193" i="2" a="1"/>
  <c r="N1193" i="2" s="1"/>
  <c r="N1194" i="2" a="1"/>
  <c r="N1194" i="2" s="1"/>
  <c r="N1195" i="2" a="1"/>
  <c r="N1195" i="2"/>
  <c r="N1196" i="2" a="1"/>
  <c r="N1196" i="2" s="1"/>
  <c r="N1197" i="2" a="1"/>
  <c r="N1197" i="2" s="1"/>
  <c r="N1198" i="2" a="1"/>
  <c r="N1198" i="2" s="1"/>
  <c r="N1199" i="2" a="1"/>
  <c r="N1199" i="2" s="1"/>
  <c r="N1200" i="2" a="1"/>
  <c r="N1200" i="2" s="1"/>
  <c r="N1201" i="2" a="1"/>
  <c r="N1201" i="2" s="1"/>
  <c r="N1202" i="2" a="1"/>
  <c r="N1202" i="2" s="1"/>
  <c r="N1203" i="2" a="1"/>
  <c r="N1203" i="2" s="1"/>
  <c r="N1204" i="2" a="1"/>
  <c r="N1204" i="2" s="1"/>
  <c r="N1205" i="2" a="1"/>
  <c r="N1205" i="2" s="1"/>
  <c r="N1206" i="2" a="1"/>
  <c r="N1206" i="2"/>
  <c r="N1207" i="2" a="1"/>
  <c r="N1207" i="2"/>
  <c r="N1208" i="2" a="1"/>
  <c r="N1208" i="2" s="1"/>
  <c r="N1209" i="2" a="1"/>
  <c r="N1209" i="2" s="1"/>
  <c r="N1210" i="2" a="1"/>
  <c r="N1210" i="2" s="1"/>
  <c r="N1211" i="2" a="1"/>
  <c r="N1211" i="2" s="1"/>
  <c r="N1212" i="2" a="1"/>
  <c r="N1212" i="2"/>
  <c r="N1213" i="2" a="1"/>
  <c r="N1213" i="2" s="1"/>
  <c r="N1214" i="2" a="1"/>
  <c r="N1214" i="2"/>
  <c r="N1215" i="2" a="1"/>
  <c r="N1215" i="2" s="1"/>
  <c r="N1216" i="2" a="1"/>
  <c r="N1216" i="2" s="1"/>
  <c r="N1217" i="2" a="1"/>
  <c r="N1217" i="2" s="1"/>
  <c r="N1218" i="2" a="1"/>
  <c r="N1218" i="2" s="1"/>
  <c r="N1219" i="2" a="1"/>
  <c r="N1219" i="2"/>
  <c r="N1220" i="2" a="1"/>
  <c r="N1220" i="2" s="1"/>
  <c r="N1221" i="2" a="1"/>
  <c r="N1221" i="2" s="1"/>
  <c r="N1222" i="2" a="1"/>
  <c r="N1222" i="2" s="1"/>
  <c r="N1223" i="2" a="1"/>
  <c r="N1223" i="2" s="1"/>
  <c r="N1224" i="2" a="1"/>
  <c r="N1224" i="2"/>
  <c r="N1225" i="2" a="1"/>
  <c r="N1225" i="2"/>
  <c r="N1226" i="2" a="1"/>
  <c r="N1226" i="2" s="1"/>
  <c r="N1227" i="2" a="1"/>
  <c r="N1227" i="2" s="1"/>
  <c r="N1228" i="2" a="1"/>
  <c r="N1228" i="2"/>
  <c r="N1229" i="2" a="1"/>
  <c r="N1229" i="2" s="1"/>
  <c r="N1230" i="2" a="1"/>
  <c r="N1230" i="2" s="1"/>
  <c r="N1231" i="2" a="1"/>
  <c r="N1231" i="2" s="1"/>
  <c r="N1232" i="2" a="1"/>
  <c r="N1232" i="2" s="1"/>
  <c r="N1233" i="2" a="1"/>
  <c r="N1233" i="2" s="1"/>
  <c r="N1234" i="2" a="1"/>
  <c r="N1234" i="2" s="1"/>
  <c r="N1235" i="2" a="1"/>
  <c r="N1235" i="2" s="1"/>
  <c r="N1236" i="2" a="1"/>
  <c r="N1236" i="2"/>
  <c r="N1237" i="2" a="1"/>
  <c r="N1237" i="2" s="1"/>
  <c r="N1238" i="2" a="1"/>
  <c r="N1238" i="2" s="1"/>
  <c r="N1239" i="2" a="1"/>
  <c r="N1239" i="2" s="1"/>
  <c r="N1240" i="2" a="1"/>
  <c r="N1240" i="2" s="1"/>
  <c r="N1241" i="2" a="1"/>
  <c r="N1241" i="2" s="1"/>
  <c r="N1242" i="2" a="1"/>
  <c r="N1242" i="2" s="1"/>
  <c r="N1243" i="2" a="1"/>
  <c r="N1243" i="2"/>
  <c r="N1244" i="2" a="1"/>
  <c r="N1244" i="2"/>
  <c r="N1245" i="2" a="1"/>
  <c r="N1245" i="2" s="1"/>
  <c r="N1246" i="2" a="1"/>
  <c r="N1246" i="2" s="1"/>
  <c r="N1247" i="2" a="1"/>
  <c r="N1247" i="2" s="1"/>
  <c r="N1248" i="2" a="1"/>
  <c r="N1248" i="2" s="1"/>
  <c r="N1249" i="2" a="1"/>
  <c r="N1249" i="2" s="1"/>
  <c r="N1250" i="2" a="1"/>
  <c r="N1250" i="2" s="1"/>
  <c r="N1251" i="2" a="1"/>
  <c r="N1251" i="2" s="1"/>
  <c r="N1252" i="2" a="1"/>
  <c r="N1252" i="2" s="1"/>
  <c r="N1253" i="2" a="1"/>
  <c r="N1253" i="2"/>
  <c r="N1254" i="2" a="1"/>
  <c r="N1254" i="2" s="1"/>
  <c r="N1255" i="2" a="1"/>
  <c r="N1255" i="2"/>
  <c r="N1256" i="2" a="1"/>
  <c r="N1256" i="2" s="1"/>
  <c r="N1257" i="2" a="1"/>
  <c r="N1257" i="2" s="1"/>
  <c r="N1258" i="2" a="1"/>
  <c r="N1258" i="2" s="1"/>
  <c r="N1259" i="2" a="1"/>
  <c r="N1259" i="2" s="1"/>
  <c r="N1260" i="2" a="1"/>
  <c r="N1260" i="2" s="1"/>
  <c r="N1261" i="2" a="1"/>
  <c r="N1261" i="2" s="1"/>
  <c r="N1262" i="2" a="1"/>
  <c r="N1262" i="2"/>
  <c r="N1263" i="2" a="1"/>
  <c r="N1263" i="2"/>
  <c r="N1264" i="2" a="1"/>
  <c r="N1264" i="2"/>
  <c r="N1265" i="2" a="1"/>
  <c r="N1265" i="2" s="1"/>
  <c r="N1266" i="2" a="1"/>
  <c r="N1266" i="2" s="1"/>
  <c r="N1267" i="2" a="1"/>
  <c r="N1267" i="2" s="1"/>
  <c r="N1268" i="2" a="1"/>
  <c r="N1268" i="2" s="1"/>
  <c r="N1269" i="2" a="1"/>
  <c r="N1269" i="2" s="1"/>
  <c r="N1270" i="2" a="1"/>
  <c r="N1270" i="2" s="1"/>
  <c r="N1271" i="2" a="1"/>
  <c r="N1271" i="2" s="1"/>
  <c r="N1272" i="2" a="1"/>
  <c r="N1272" i="2"/>
  <c r="N1273" i="2" a="1"/>
  <c r="N1273" i="2" s="1"/>
  <c r="N1274" i="2" a="1"/>
  <c r="N1274" i="2" s="1"/>
  <c r="N1275" i="2" a="1"/>
  <c r="N1275" i="2" s="1"/>
  <c r="N1276" i="2" a="1"/>
  <c r="N1276" i="2" s="1"/>
  <c r="N1277" i="2" a="1"/>
  <c r="N1277" i="2"/>
  <c r="N1278" i="2" a="1"/>
  <c r="N1278" i="2" s="1"/>
  <c r="N1279" i="2" a="1"/>
  <c r="N1279" i="2" s="1"/>
  <c r="N1280" i="2" a="1"/>
  <c r="N1280" i="2" s="1"/>
  <c r="N1281" i="2" a="1"/>
  <c r="N1281" i="2" s="1"/>
  <c r="N1282" i="2" a="1"/>
  <c r="N1282" i="2" s="1"/>
  <c r="N1283" i="2" a="1"/>
  <c r="N1283" i="2" s="1"/>
  <c r="N1284" i="2" a="1"/>
  <c r="N1284" i="2" s="1"/>
  <c r="N1285" i="2" a="1"/>
  <c r="N1285" i="2" s="1"/>
  <c r="N1286" i="2" a="1"/>
  <c r="N1286" i="2" s="1"/>
  <c r="N1287" i="2" a="1"/>
  <c r="N1287" i="2" s="1"/>
  <c r="N1288" i="2" a="1"/>
  <c r="N1288" i="2" s="1"/>
  <c r="N1289" i="2" a="1"/>
  <c r="N1289" i="2"/>
  <c r="N1290" i="2" a="1"/>
  <c r="N1290" i="2" s="1"/>
  <c r="N1291" i="2" a="1"/>
  <c r="N1291" i="2" s="1"/>
  <c r="N1292" i="2" a="1"/>
  <c r="N1292" i="2" s="1"/>
  <c r="N1293" i="2" a="1"/>
  <c r="N1293" i="2"/>
  <c r="N1294" i="2" a="1"/>
  <c r="N1294" i="2" s="1"/>
  <c r="N1295" i="2" a="1"/>
  <c r="N1295" i="2" s="1"/>
  <c r="N1296" i="2" a="1"/>
  <c r="N1296" i="2"/>
  <c r="N1297" i="2" a="1"/>
  <c r="N1297" i="2" s="1"/>
  <c r="N1298" i="2" a="1"/>
  <c r="N1298" i="2" s="1"/>
  <c r="N1299" i="2" a="1"/>
  <c r="N1299" i="2" s="1"/>
  <c r="N1300" i="2" a="1"/>
  <c r="N1300" i="2" s="1"/>
  <c r="N1301" i="2" a="1"/>
  <c r="N1301" i="2"/>
  <c r="N1302" i="2" a="1"/>
  <c r="N1302" i="2" s="1"/>
  <c r="N1303" i="2" a="1"/>
  <c r="N1303" i="2" s="1"/>
  <c r="N1304" i="2" a="1"/>
  <c r="N1304" i="2"/>
  <c r="N1305" i="2" a="1"/>
  <c r="N1305" i="2" s="1"/>
  <c r="N1306" i="2" a="1"/>
  <c r="N1306" i="2" s="1"/>
  <c r="N1307" i="2" a="1"/>
  <c r="N1307" i="2" s="1"/>
  <c r="N1308" i="2" a="1"/>
  <c r="N1308" i="2"/>
  <c r="N1309" i="2" a="1"/>
  <c r="N1309" i="2" s="1"/>
  <c r="N1310" i="2" a="1"/>
  <c r="N1310" i="2" s="1"/>
  <c r="N1311" i="2" a="1"/>
  <c r="N1311" i="2" s="1"/>
  <c r="N1312" i="2" a="1"/>
  <c r="N1312" i="2"/>
  <c r="N1313" i="2" a="1"/>
  <c r="N1313" i="2" s="1"/>
  <c r="N1314" i="2" a="1"/>
  <c r="N1314" i="2" s="1"/>
  <c r="N1315" i="2" a="1"/>
  <c r="N1315" i="2"/>
  <c r="N1316" i="2" a="1"/>
  <c r="N1316" i="2" s="1"/>
  <c r="N1317" i="2" a="1"/>
  <c r="N1317" i="2" s="1"/>
  <c r="N1318" i="2" a="1"/>
  <c r="N1318" i="2"/>
  <c r="N1319" i="2" a="1"/>
  <c r="N1319" i="2" s="1"/>
  <c r="N1320" i="2" a="1"/>
  <c r="N1320" i="2" s="1"/>
  <c r="N1321" i="2" a="1"/>
  <c r="N1321" i="2" s="1"/>
  <c r="N1322" i="2" a="1"/>
  <c r="N1322" i="2" s="1"/>
  <c r="N1323" i="2" a="1"/>
  <c r="N1323" i="2" s="1"/>
  <c r="N1324" i="2" a="1"/>
  <c r="N1324" i="2" s="1"/>
  <c r="N1325" i="2" a="1"/>
  <c r="N1325" i="2" s="1"/>
  <c r="N1326" i="2" a="1"/>
  <c r="N1326" i="2" s="1"/>
  <c r="N1327" i="2" a="1"/>
  <c r="N1327" i="2"/>
  <c r="N1328" i="2" a="1"/>
  <c r="N1328" i="2" s="1"/>
  <c r="N1329" i="2" a="1"/>
  <c r="N1329" i="2"/>
  <c r="N1330" i="2" a="1"/>
  <c r="N1330" i="2" s="1"/>
  <c r="N1331" i="2" a="1"/>
  <c r="N1331" i="2" s="1"/>
  <c r="N1332" i="2" a="1"/>
  <c r="N1332" i="2" s="1"/>
  <c r="N1333" i="2" a="1"/>
  <c r="N1333" i="2" s="1"/>
  <c r="N1334" i="2" a="1"/>
  <c r="N1334" i="2" s="1"/>
  <c r="N1335" i="2" a="1"/>
  <c r="N1335" i="2" s="1"/>
  <c r="N1336" i="2" a="1"/>
  <c r="N1336" i="2" s="1"/>
  <c r="N1337" i="2" a="1"/>
  <c r="N1337" i="2" s="1"/>
  <c r="N1338" i="2" a="1"/>
  <c r="N1338" i="2" s="1"/>
  <c r="N1339" i="2" a="1"/>
  <c r="N1339" i="2" s="1"/>
  <c r="N1340" i="2" a="1"/>
  <c r="N1340" i="2"/>
  <c r="N1341" i="2" a="1"/>
  <c r="N1341" i="2" s="1"/>
  <c r="N1342" i="2" a="1"/>
  <c r="N1342" i="2" s="1"/>
  <c r="N1343" i="2" a="1"/>
  <c r="N1343" i="2" s="1"/>
  <c r="N1344" i="2" a="1"/>
  <c r="N1344" i="2" s="1"/>
  <c r="N1345" i="2" a="1"/>
  <c r="N1345" i="2" s="1"/>
  <c r="N1346" i="2" a="1"/>
  <c r="N1346" i="2" s="1"/>
  <c r="N1347" i="2" a="1"/>
  <c r="N1347" i="2" s="1"/>
  <c r="N1348" i="2" a="1"/>
  <c r="N1348" i="2" s="1"/>
  <c r="N1349" i="2" a="1"/>
  <c r="N1349" i="2"/>
  <c r="N1350" i="2" a="1"/>
  <c r="N1350" i="2" s="1"/>
  <c r="N1351" i="2" a="1"/>
  <c r="N1351" i="2" s="1"/>
  <c r="N1352" i="2" a="1"/>
  <c r="N1352" i="2" s="1"/>
  <c r="N1353" i="2" a="1"/>
  <c r="N1353" i="2" s="1"/>
  <c r="N1354" i="2" a="1"/>
  <c r="N1354" i="2" s="1"/>
  <c r="N1355" i="2" a="1"/>
  <c r="N1355" i="2"/>
  <c r="N1356" i="2" a="1"/>
  <c r="N1356" i="2"/>
  <c r="N1357" i="2" a="1"/>
  <c r="N1357" i="2" s="1"/>
  <c r="N1358" i="2" a="1"/>
  <c r="N1358" i="2" s="1"/>
  <c r="N1359" i="2" a="1"/>
  <c r="N1359" i="2" s="1"/>
  <c r="N1360" i="2" a="1"/>
  <c r="N1360" i="2" s="1"/>
  <c r="N1361" i="2" a="1"/>
  <c r="N1361" i="2" s="1"/>
  <c r="N1362" i="2" a="1"/>
  <c r="N1362" i="2" s="1"/>
  <c r="N1363" i="2" a="1"/>
  <c r="N1363" i="2" s="1"/>
  <c r="N1364" i="2" a="1"/>
  <c r="N1364" i="2"/>
  <c r="N1365" i="2" a="1"/>
  <c r="N1365" i="2" s="1"/>
  <c r="N1366" i="2" a="1"/>
  <c r="N1366" i="2"/>
  <c r="N1367" i="2" a="1"/>
  <c r="N1367" i="2"/>
  <c r="N1368" i="2" a="1"/>
  <c r="N1368" i="2" s="1"/>
  <c r="N1369" i="2" a="1"/>
  <c r="N1369" i="2" s="1"/>
  <c r="N1370" i="2" a="1"/>
  <c r="N1370" i="2" s="1"/>
  <c r="N1371" i="2" a="1"/>
  <c r="N1371" i="2" s="1"/>
  <c r="N1372" i="2" a="1"/>
  <c r="N1372" i="2" s="1"/>
  <c r="N1373" i="2" a="1"/>
  <c r="N1373" i="2" s="1"/>
  <c r="N1374" i="2" a="1"/>
  <c r="N1374" i="2"/>
  <c r="N1375" i="2" a="1"/>
  <c r="N1375" i="2" s="1"/>
  <c r="N1376" i="2" a="1"/>
  <c r="N1376" i="2" s="1"/>
  <c r="N1377" i="2" a="1"/>
  <c r="N1377" i="2" s="1"/>
  <c r="N1378" i="2" a="1"/>
  <c r="N1378" i="2" s="1"/>
  <c r="N1379" i="2" a="1"/>
  <c r="N1379" i="2"/>
  <c r="N1380" i="2" a="1"/>
  <c r="N1380" i="2" s="1"/>
  <c r="N1381" i="2" a="1"/>
  <c r="N1381" i="2" s="1"/>
  <c r="N1382" i="2" a="1"/>
  <c r="N1382" i="2" s="1"/>
  <c r="N1383" i="2" a="1"/>
  <c r="N1383" i="2" s="1"/>
  <c r="N1384" i="2" a="1"/>
  <c r="N1384" i="2"/>
  <c r="N1385" i="2" a="1"/>
  <c r="N1385" i="2" s="1"/>
  <c r="N1386" i="2" a="1"/>
  <c r="N1386" i="2" s="1"/>
  <c r="N1387" i="2" a="1"/>
  <c r="N1387" i="2"/>
  <c r="N1388" i="2" a="1"/>
  <c r="N1388" i="2" s="1"/>
  <c r="N1389" i="2" a="1"/>
  <c r="N1389" i="2" s="1"/>
  <c r="N1390" i="2" a="1"/>
  <c r="N1390" i="2" s="1"/>
  <c r="N1391" i="2" a="1"/>
  <c r="N1391" i="2"/>
  <c r="N1392" i="2" a="1"/>
  <c r="N1392" i="2" s="1"/>
  <c r="N1393" i="2" a="1"/>
  <c r="N1393" i="2" s="1"/>
  <c r="N1394" i="2" a="1"/>
  <c r="N1394" i="2" s="1"/>
  <c r="N1395" i="2" a="1"/>
  <c r="N1395" i="2"/>
  <c r="N1396" i="2" a="1"/>
  <c r="N1396" i="2" s="1"/>
  <c r="N1397" i="2" a="1"/>
  <c r="N1397" i="2" s="1"/>
  <c r="N1398" i="2" a="1"/>
  <c r="N1398" i="2" s="1"/>
  <c r="N1399" i="2" a="1"/>
  <c r="N1399" i="2" s="1"/>
  <c r="N1400" i="2" a="1"/>
  <c r="N1400" i="2" s="1"/>
  <c r="N1401" i="2" a="1"/>
  <c r="N1401" i="2" s="1"/>
  <c r="N1402" i="2" a="1"/>
  <c r="N1402" i="2" s="1"/>
  <c r="N1403" i="2" a="1"/>
  <c r="N1403" i="2" s="1"/>
  <c r="N1404" i="2" a="1"/>
  <c r="N1404" i="2" s="1"/>
  <c r="N1405" i="2" a="1"/>
  <c r="N1405" i="2" s="1"/>
  <c r="N1406" i="2" a="1"/>
  <c r="N1406" i="2"/>
  <c r="N1407" i="2" a="1"/>
  <c r="N1407" i="2"/>
  <c r="N1408" i="2" a="1"/>
  <c r="N1408" i="2"/>
  <c r="N1409" i="2" a="1"/>
  <c r="N1409" i="2" s="1"/>
  <c r="N1410" i="2" a="1"/>
  <c r="N1410" i="2" s="1"/>
  <c r="N1411" i="2" a="1"/>
  <c r="N1411" i="2" s="1"/>
  <c r="N1412" i="2" a="1"/>
  <c r="N1412" i="2" s="1"/>
  <c r="N1413" i="2" a="1"/>
  <c r="N1413" i="2" s="1"/>
  <c r="N1414" i="2" a="1"/>
  <c r="N1414" i="2" s="1"/>
  <c r="N1415" i="2" a="1"/>
  <c r="N1415" i="2" s="1"/>
  <c r="N1416" i="2" a="1"/>
  <c r="N1416" i="2" s="1"/>
  <c r="N1417" i="2" a="1"/>
  <c r="N1417" i="2"/>
  <c r="N1418" i="2" a="1"/>
  <c r="N1418" i="2" s="1"/>
  <c r="N1419" i="2" a="1"/>
  <c r="N1419" i="2" s="1"/>
  <c r="N1420" i="2" a="1"/>
  <c r="N1420" i="2" s="1"/>
  <c r="N1421" i="2" a="1"/>
  <c r="N1421" i="2"/>
  <c r="N1422" i="2" a="1"/>
  <c r="N1422" i="2" s="1"/>
  <c r="N1423" i="2" a="1"/>
  <c r="N1423" i="2" s="1"/>
  <c r="N1424" i="2" a="1"/>
  <c r="N1424" i="2" s="1"/>
  <c r="N1425" i="2" a="1"/>
  <c r="N1425" i="2"/>
  <c r="N1426" i="2" a="1"/>
  <c r="N1426" i="2" s="1"/>
  <c r="N1427" i="2" a="1"/>
  <c r="N1427" i="2" s="1"/>
  <c r="N1428" i="2" a="1"/>
  <c r="N1428" i="2" s="1"/>
  <c r="N1429" i="2" a="1"/>
  <c r="N1429" i="2" s="1"/>
  <c r="N1430" i="2" a="1"/>
  <c r="N1430" i="2"/>
  <c r="N1431" i="2" a="1"/>
  <c r="N1431" i="2" s="1"/>
  <c r="N1432" i="2" a="1"/>
  <c r="N1432" i="2"/>
  <c r="N1433" i="2" a="1"/>
  <c r="N1433" i="2" s="1"/>
  <c r="N1434" i="2" a="1"/>
  <c r="N1434" i="2" s="1"/>
  <c r="N1435" i="2" a="1"/>
  <c r="N1435" i="2" s="1"/>
  <c r="N1436" i="2" a="1"/>
  <c r="N1436" i="2" s="1"/>
  <c r="N1437" i="2" a="1"/>
  <c r="N1437" i="2" s="1"/>
  <c r="N1438" i="2" a="1"/>
  <c r="N1438" i="2" s="1"/>
  <c r="N1439" i="2" a="1"/>
  <c r="N1439" i="2"/>
  <c r="N1440" i="2" a="1"/>
  <c r="N1440" i="2"/>
  <c r="N1441" i="2" a="1"/>
  <c r="N1441" i="2" s="1"/>
  <c r="N1442" i="2" a="1"/>
  <c r="N1442" i="2" s="1"/>
  <c r="N1443" i="2" a="1"/>
  <c r="N1443" i="2"/>
  <c r="N1444" i="2" a="1"/>
  <c r="N1444" i="2" s="1"/>
  <c r="N1445" i="2" a="1"/>
  <c r="N1445" i="2" s="1"/>
  <c r="N1446" i="2" a="1"/>
  <c r="N1446" i="2" s="1"/>
  <c r="N1447" i="2" a="1"/>
  <c r="N1447" i="2"/>
  <c r="N1448" i="2" a="1"/>
  <c r="N1448" i="2" s="1"/>
  <c r="N1449" i="2" a="1"/>
  <c r="N1449" i="2" s="1"/>
  <c r="N1450" i="2" a="1"/>
  <c r="N1450" i="2" s="1"/>
  <c r="N1451" i="2" a="1"/>
  <c r="N1451" i="2"/>
  <c r="N1452" i="2" a="1"/>
  <c r="N1452" i="2" s="1"/>
  <c r="N1453" i="2" a="1"/>
  <c r="N1453" i="2" s="1"/>
  <c r="N1454" i="2" a="1"/>
  <c r="N1454" i="2" s="1"/>
  <c r="N1455" i="2" a="1"/>
  <c r="N1455" i="2" s="1"/>
  <c r="N1456" i="2" a="1"/>
  <c r="N1456" i="2" s="1"/>
  <c r="N1457" i="2" a="1"/>
  <c r="N1457" i="2"/>
  <c r="N1458" i="2" a="1"/>
  <c r="N1458" i="2" s="1"/>
  <c r="N1459" i="2" a="1"/>
  <c r="N1459" i="2" s="1"/>
  <c r="N1460" i="2" a="1"/>
  <c r="N1460" i="2" s="1"/>
  <c r="N1461" i="2" a="1"/>
  <c r="N1461" i="2" s="1"/>
  <c r="N1462" i="2" a="1"/>
  <c r="N1462" i="2" s="1"/>
  <c r="N1463" i="2" a="1"/>
  <c r="N1463" i="2"/>
  <c r="N1464" i="2" a="1"/>
  <c r="N1464" i="2"/>
  <c r="N1465" i="2" a="1"/>
  <c r="N1465" i="2" s="1"/>
  <c r="N1466" i="2" a="1"/>
  <c r="N1466" i="2" s="1"/>
  <c r="N1467" i="2" a="1"/>
  <c r="N1467" i="2" s="1"/>
  <c r="N1468" i="2" a="1"/>
  <c r="N1468" i="2"/>
  <c r="N1469" i="2" a="1"/>
  <c r="N1469" i="2" s="1"/>
  <c r="N1470" i="2" a="1"/>
  <c r="N1470" i="2" s="1"/>
  <c r="N1471" i="2" a="1"/>
  <c r="N1471" i="2" s="1"/>
  <c r="N1472" i="2" a="1"/>
  <c r="N1472" i="2" s="1"/>
  <c r="N1473" i="2" a="1"/>
  <c r="N1473" i="2" s="1"/>
  <c r="N1474" i="2" a="1"/>
  <c r="N1474" i="2" s="1"/>
  <c r="N1475" i="2" a="1"/>
  <c r="N1475" i="2" s="1"/>
  <c r="N1476" i="2" a="1"/>
  <c r="N1476" i="2" s="1"/>
  <c r="N1477" i="2" a="1"/>
  <c r="N1477" i="2" s="1"/>
  <c r="N1478" i="2" a="1"/>
  <c r="N1478" i="2" s="1"/>
  <c r="N1479" i="2" a="1"/>
  <c r="N1479" i="2" s="1"/>
  <c r="N1480" i="2" a="1"/>
  <c r="N1480" i="2" s="1"/>
  <c r="N1481" i="2" a="1"/>
  <c r="N1481" i="2" s="1"/>
  <c r="N1482" i="2" a="1"/>
  <c r="N1482" i="2" s="1"/>
  <c r="N1483" i="2" a="1"/>
  <c r="N1483" i="2" s="1"/>
  <c r="N1484" i="2" a="1"/>
  <c r="N1484" i="2" s="1"/>
  <c r="N1485" i="2" a="1"/>
  <c r="N1485" i="2" s="1"/>
  <c r="N1486" i="2" a="1"/>
  <c r="N1486" i="2" s="1"/>
  <c r="N1487" i="2" a="1"/>
  <c r="N1487" i="2" s="1"/>
  <c r="N1488" i="2" a="1"/>
  <c r="N1488" i="2" s="1"/>
  <c r="N1489" i="2" a="1"/>
  <c r="N1489" i="2"/>
  <c r="N1490" i="2" a="1"/>
  <c r="N1490" i="2" s="1"/>
  <c r="N1491" i="2" a="1"/>
  <c r="N1491" i="2" s="1"/>
  <c r="N1492" i="2" a="1"/>
  <c r="N1492" i="2" s="1"/>
  <c r="N1493" i="2" a="1"/>
  <c r="N1493" i="2" s="1"/>
  <c r="N1494" i="2" a="1"/>
  <c r="N1494" i="2" s="1"/>
  <c r="N1495" i="2" a="1"/>
  <c r="N1495" i="2" s="1"/>
  <c r="N1496" i="2" a="1"/>
  <c r="N1496" i="2" s="1"/>
  <c r="N1497" i="2" a="1"/>
  <c r="N1497" i="2"/>
  <c r="N1498" i="2" a="1"/>
  <c r="N1498" i="2" s="1"/>
  <c r="N1499" i="2" a="1"/>
  <c r="N1499" i="2" s="1"/>
  <c r="N1500" i="2" a="1"/>
  <c r="N1500" i="2" s="1"/>
  <c r="N1501" i="2" a="1"/>
  <c r="N1501" i="2" s="1"/>
  <c r="N1502" i="2" a="1"/>
  <c r="N1502" i="2" s="1"/>
  <c r="N1503" i="2" a="1"/>
  <c r="N1503" i="2" s="1"/>
  <c r="N1504" i="2" a="1"/>
  <c r="N1504" i="2" s="1"/>
  <c r="N1505" i="2" a="1"/>
  <c r="N1505" i="2" s="1"/>
  <c r="N1506" i="2" a="1"/>
  <c r="N1506" i="2" s="1"/>
  <c r="N1507" i="2" a="1"/>
  <c r="N1507" i="2" s="1"/>
  <c r="N1508" i="2" a="1"/>
  <c r="N1508" i="2" s="1"/>
  <c r="N1509" i="2" a="1"/>
  <c r="N1509" i="2" s="1"/>
  <c r="N1510" i="2" a="1"/>
  <c r="N1510" i="2" s="1"/>
  <c r="N1511" i="2" a="1"/>
  <c r="N1511" i="2" s="1"/>
  <c r="N1512" i="2" a="1"/>
  <c r="N1512" i="2" s="1"/>
  <c r="N1513" i="2" a="1"/>
  <c r="N1513" i="2" s="1"/>
  <c r="N1514" i="2" a="1"/>
  <c r="N1514" i="2" s="1"/>
  <c r="N1515" i="2" a="1"/>
  <c r="N1515" i="2" s="1"/>
  <c r="N1516" i="2" a="1"/>
  <c r="N1516" i="2" s="1"/>
  <c r="N1517" i="2" a="1"/>
  <c r="N1517" i="2"/>
  <c r="N1518" i="2" a="1"/>
  <c r="N1518" i="2" s="1"/>
  <c r="N1519" i="2" a="1"/>
  <c r="N1519" i="2"/>
  <c r="N1520" i="2" a="1"/>
  <c r="N1520" i="2" s="1"/>
  <c r="N1521" i="2" a="1"/>
  <c r="N1521" i="2" s="1"/>
  <c r="N1522" i="2" a="1"/>
  <c r="N1522" i="2" s="1"/>
  <c r="N1523" i="2" a="1"/>
  <c r="N1523" i="2"/>
  <c r="N1524" i="2" a="1"/>
  <c r="N1524" i="2"/>
  <c r="N1525" i="2" a="1"/>
  <c r="N1525" i="2" s="1"/>
  <c r="N1526" i="2" a="1"/>
  <c r="N1526" i="2" s="1"/>
  <c r="N1527" i="2" a="1"/>
  <c r="N1527" i="2" s="1"/>
  <c r="N1528" i="2" a="1"/>
  <c r="N1528" i="2" s="1"/>
  <c r="N1529" i="2" a="1"/>
  <c r="N1529" i="2" s="1"/>
  <c r="N1530" i="2" a="1"/>
  <c r="N1530" i="2" s="1"/>
  <c r="N1531" i="2" a="1"/>
  <c r="N1531" i="2" s="1"/>
  <c r="N1532" i="2" a="1"/>
  <c r="N1532" i="2"/>
  <c r="N1533" i="2" a="1"/>
  <c r="N1533" i="2" s="1"/>
  <c r="N1534" i="2" a="1"/>
  <c r="N1534" i="2" s="1"/>
  <c r="N1535" i="2" a="1"/>
  <c r="N1535" i="2" s="1"/>
  <c r="N1536" i="2" a="1"/>
  <c r="N1536" i="2" s="1"/>
  <c r="N1537" i="2" a="1"/>
  <c r="N1537" i="2" s="1"/>
  <c r="N1538" i="2" a="1"/>
  <c r="N1538" i="2" s="1"/>
  <c r="N1539" i="2" a="1"/>
  <c r="N1539" i="2" s="1"/>
  <c r="N1540" i="2" a="1"/>
  <c r="N1540" i="2" s="1"/>
  <c r="N1541" i="2" a="1"/>
  <c r="N1541" i="2" s="1"/>
  <c r="N1542" i="2" a="1"/>
  <c r="N1542" i="2" s="1"/>
  <c r="N1543" i="2" a="1"/>
  <c r="N1543" i="2" s="1"/>
  <c r="N1544" i="2" a="1"/>
  <c r="N1544" i="2" s="1"/>
  <c r="N1545" i="2" a="1"/>
  <c r="N1545" i="2"/>
  <c r="N1546" i="2" a="1"/>
  <c r="N1546" i="2" s="1"/>
  <c r="N1547" i="2" a="1"/>
  <c r="N1547" i="2" s="1"/>
  <c r="N1548" i="2" a="1"/>
  <c r="N1548" i="2" s="1"/>
  <c r="N1549" i="2" a="1"/>
  <c r="N1549" i="2" s="1"/>
  <c r="N1550" i="2" a="1"/>
  <c r="N1550" i="2" s="1"/>
  <c r="N1551" i="2" a="1"/>
  <c r="N1551" i="2" s="1"/>
  <c r="N1552" i="2" a="1"/>
  <c r="N1552" i="2" s="1"/>
  <c r="N1553" i="2" a="1"/>
  <c r="N1553" i="2"/>
  <c r="N1554" i="2" a="1"/>
  <c r="N1554" i="2" s="1"/>
  <c r="N1555" i="2" a="1"/>
  <c r="N1555" i="2" s="1"/>
  <c r="N1556" i="2" a="1"/>
  <c r="N1556" i="2" s="1"/>
  <c r="N1557" i="2" a="1"/>
  <c r="N1557" i="2" s="1"/>
  <c r="N1558" i="2" a="1"/>
  <c r="N1558" i="2" s="1"/>
  <c r="N1559" i="2" a="1"/>
  <c r="N1559" i="2" s="1"/>
  <c r="N1560" i="2" a="1"/>
  <c r="N1560" i="2" s="1"/>
  <c r="N1561" i="2" a="1"/>
  <c r="N1561" i="2" s="1"/>
  <c r="N1562" i="2" a="1"/>
  <c r="N1562" i="2" s="1"/>
  <c r="N1563" i="2" a="1"/>
  <c r="N1563" i="2" s="1"/>
  <c r="N1564" i="2" a="1"/>
  <c r="N1564" i="2" s="1"/>
  <c r="N1565" i="2" a="1"/>
  <c r="N1565" i="2" s="1"/>
  <c r="N1566" i="2" a="1"/>
  <c r="N1566" i="2" s="1"/>
  <c r="N1567" i="2" a="1"/>
  <c r="N1567" i="2"/>
  <c r="N1568" i="2" a="1"/>
  <c r="N1568" i="2" s="1"/>
  <c r="N1569" i="2" a="1"/>
  <c r="N1569" i="2" s="1"/>
  <c r="N1570" i="2" a="1"/>
  <c r="N1570" i="2" s="1"/>
  <c r="N1571" i="2" a="1"/>
  <c r="N1571" i="2" s="1"/>
  <c r="N1572" i="2" a="1"/>
  <c r="N1572" i="2" s="1"/>
  <c r="N1573" i="2" a="1"/>
  <c r="N1573" i="2" s="1"/>
  <c r="N1574" i="2" a="1"/>
  <c r="N1574" i="2"/>
  <c r="N1575" i="2" a="1"/>
  <c r="N1575" i="2" s="1"/>
  <c r="N1576" i="2" a="1"/>
  <c r="N1576" i="2" s="1"/>
  <c r="N1577" i="2" a="1"/>
  <c r="N1577" i="2" s="1"/>
  <c r="N1578" i="2" a="1"/>
  <c r="N1578" i="2" s="1"/>
  <c r="N1579" i="2" a="1"/>
  <c r="N1579" i="2" s="1"/>
  <c r="N1580" i="2" a="1"/>
  <c r="N1580" i="2" s="1"/>
  <c r="N1581" i="2" a="1"/>
  <c r="N1581" i="2" s="1"/>
  <c r="N1582" i="2" a="1"/>
  <c r="N1582" i="2" s="1"/>
  <c r="N1583" i="2" a="1"/>
  <c r="N1583" i="2"/>
  <c r="N1584" i="2" a="1"/>
  <c r="N1584" i="2" s="1"/>
  <c r="N1585" i="2" a="1"/>
  <c r="N1585" i="2" s="1"/>
  <c r="N1586" i="2" a="1"/>
  <c r="N1586" i="2" s="1"/>
  <c r="N1587" i="2" a="1"/>
  <c r="N1587" i="2" s="1"/>
  <c r="N1588" i="2" a="1"/>
  <c r="N1588" i="2"/>
  <c r="N1589" i="2" a="1"/>
  <c r="N1589" i="2" s="1"/>
  <c r="N1590" i="2" a="1"/>
  <c r="N1590" i="2" s="1"/>
  <c r="N1591" i="2" a="1"/>
  <c r="N1591" i="2" s="1"/>
  <c r="N1592" i="2" a="1"/>
  <c r="N1592" i="2" s="1"/>
  <c r="N1593" i="2" a="1"/>
  <c r="N1593" i="2" s="1"/>
  <c r="N1594" i="2" a="1"/>
  <c r="N1594" i="2" s="1"/>
  <c r="N1595" i="2" a="1"/>
  <c r="N1595" i="2"/>
  <c r="N1596" i="2" a="1"/>
  <c r="N1596" i="2" s="1"/>
  <c r="N1597" i="2" a="1"/>
  <c r="N1597" i="2" s="1"/>
  <c r="N1598" i="2" a="1"/>
  <c r="N1598" i="2" s="1"/>
  <c r="N1599" i="2" a="1"/>
  <c r="N1599" i="2" s="1"/>
  <c r="N1600" i="2" a="1"/>
  <c r="N1600" i="2" s="1"/>
  <c r="N1601" i="2" a="1"/>
  <c r="N1601" i="2" s="1"/>
  <c r="N1602" i="2" a="1"/>
  <c r="N1602" i="2" s="1"/>
  <c r="N1603" i="2" a="1"/>
  <c r="N1603" i="2" s="1"/>
  <c r="N1604" i="2" a="1"/>
  <c r="N1604" i="2" s="1"/>
  <c r="N1605" i="2" a="1"/>
  <c r="N1605" i="2"/>
  <c r="N1606" i="2" a="1"/>
  <c r="N1606" i="2" s="1"/>
  <c r="N1607" i="2" a="1"/>
  <c r="N1607" i="2"/>
  <c r="N1608" i="2" a="1"/>
  <c r="N1608" i="2" s="1"/>
  <c r="N1609" i="2" a="1"/>
  <c r="N1609" i="2" s="1"/>
  <c r="N1610" i="2" a="1"/>
  <c r="N1610" i="2" s="1"/>
  <c r="N1611" i="2" a="1"/>
  <c r="N1611" i="2"/>
  <c r="N1612" i="2" a="1"/>
  <c r="N1612" i="2" s="1"/>
  <c r="N1613" i="2" a="1"/>
  <c r="N1613" i="2" s="1"/>
  <c r="N1614" i="2" a="1"/>
  <c r="N1614" i="2" s="1"/>
  <c r="N1615" i="2" a="1"/>
  <c r="N1615" i="2"/>
  <c r="N1616" i="2" a="1"/>
  <c r="N1616" i="2" s="1"/>
  <c r="N1617" i="2" a="1"/>
  <c r="N1617" i="2" s="1"/>
  <c r="N1618" i="2" a="1"/>
  <c r="N1618" i="2" s="1"/>
  <c r="N1619" i="2" a="1"/>
  <c r="N1619" i="2" s="1"/>
  <c r="N1620" i="2" a="1"/>
  <c r="N1620" i="2"/>
  <c r="N1621" i="2" a="1"/>
  <c r="N1621" i="2" s="1"/>
  <c r="N1622" i="2" a="1"/>
  <c r="N1622" i="2" s="1"/>
  <c r="N1623" i="2" a="1"/>
  <c r="N1623" i="2" s="1"/>
  <c r="N1624" i="2" a="1"/>
  <c r="N1624" i="2" s="1"/>
  <c r="N1625" i="2" a="1"/>
  <c r="N1625" i="2" s="1"/>
  <c r="N1626" i="2" a="1"/>
  <c r="N1626" i="2" s="1"/>
  <c r="N1627" i="2" a="1"/>
  <c r="N1627" i="2"/>
  <c r="N1628" i="2" a="1"/>
  <c r="N1628" i="2" s="1"/>
  <c r="N1629" i="2" a="1"/>
  <c r="N1629" i="2" s="1"/>
  <c r="N1630" i="2" a="1"/>
  <c r="N1630" i="2" s="1"/>
  <c r="N1631" i="2" a="1"/>
  <c r="N1631" i="2" s="1"/>
  <c r="N1632" i="2" a="1"/>
  <c r="N1632" i="2" s="1"/>
  <c r="N1633" i="2" a="1"/>
  <c r="N1633" i="2" s="1"/>
  <c r="N1634" i="2" a="1"/>
  <c r="N1634" i="2" s="1"/>
  <c r="N1635" i="2" a="1"/>
  <c r="N1635" i="2" s="1"/>
  <c r="N1636" i="2" a="1"/>
  <c r="N1636" i="2" s="1"/>
  <c r="N1637" i="2" a="1"/>
  <c r="N1637" i="2"/>
  <c r="N1638" i="2" a="1"/>
  <c r="N1638" i="2" s="1"/>
  <c r="N1639" i="2" a="1"/>
  <c r="N1639" i="2" s="1"/>
  <c r="N1640" i="2" a="1"/>
  <c r="N1640" i="2"/>
  <c r="N1641" i="2" a="1"/>
  <c r="N1641" i="2" s="1"/>
  <c r="N1642" i="2" a="1"/>
  <c r="N1642" i="2" s="1"/>
  <c r="N1643" i="2" a="1"/>
  <c r="N1643" i="2" s="1"/>
  <c r="N1644" i="2" a="1"/>
  <c r="N1644" i="2" s="1"/>
  <c r="N1645" i="2" a="1"/>
  <c r="N1645" i="2" s="1"/>
  <c r="N1646" i="2" a="1"/>
  <c r="N1646" i="2" s="1"/>
  <c r="N1647" i="2" a="1"/>
  <c r="N1647" i="2"/>
  <c r="N1648" i="2" a="1"/>
  <c r="N1648" i="2"/>
  <c r="N1649" i="2" a="1"/>
  <c r="N1649" i="2" s="1"/>
  <c r="N1650" i="2" a="1"/>
  <c r="N1650" i="2" s="1"/>
  <c r="N1651" i="2" a="1"/>
  <c r="N1651" i="2" s="1"/>
  <c r="N1652" i="2" a="1"/>
  <c r="N1652" i="2" s="1"/>
  <c r="N1653" i="2" a="1"/>
  <c r="N1653" i="2" s="1"/>
  <c r="N1654" i="2" a="1"/>
  <c r="N1654" i="2" s="1"/>
  <c r="N1655" i="2" a="1"/>
  <c r="N1655" i="2" s="1"/>
  <c r="N1656" i="2" a="1"/>
  <c r="N1656" i="2" s="1"/>
  <c r="N1657" i="2" a="1"/>
  <c r="N1657" i="2" s="1"/>
  <c r="N1658" i="2" a="1"/>
  <c r="N1658" i="2" s="1"/>
  <c r="N1659" i="2" a="1"/>
  <c r="N1659" i="2" s="1"/>
  <c r="N1660" i="2" a="1"/>
  <c r="N1660" i="2" s="1"/>
  <c r="N1661" i="2" a="1"/>
  <c r="N1661" i="2"/>
  <c r="N1662" i="2" a="1"/>
  <c r="N1662" i="2" s="1"/>
  <c r="N1663" i="2" a="1"/>
  <c r="N1663" i="2" s="1"/>
  <c r="N1664" i="2" a="1"/>
  <c r="N1664" i="2" s="1"/>
  <c r="N1665" i="2" a="1"/>
  <c r="N1665" i="2" s="1"/>
  <c r="N1666" i="2" a="1"/>
  <c r="N1666" i="2" s="1"/>
  <c r="N1667" i="2" a="1"/>
  <c r="N1667" i="2" s="1"/>
  <c r="N1668" i="2" a="1"/>
  <c r="N1668" i="2" s="1"/>
  <c r="N1669" i="2" a="1"/>
  <c r="N1669" i="2" s="1"/>
  <c r="N1670" i="2" a="1"/>
  <c r="N1670" i="2" s="1"/>
  <c r="N1671" i="2" a="1"/>
  <c r="N1671" i="2" s="1"/>
  <c r="N1672" i="2" a="1"/>
  <c r="N1672" i="2" s="1"/>
  <c r="N1673" i="2" a="1"/>
  <c r="N1673" i="2"/>
  <c r="N1674" i="2" a="1"/>
  <c r="N1674" i="2" s="1"/>
  <c r="N1675" i="2" a="1"/>
  <c r="N1675" i="2" s="1"/>
  <c r="N1676" i="2" a="1"/>
  <c r="N1676" i="2" s="1"/>
  <c r="N1677" i="2" a="1"/>
  <c r="N1677" i="2"/>
  <c r="N1678" i="2" a="1"/>
  <c r="N1678" i="2" s="1"/>
  <c r="N1679" i="2" a="1"/>
  <c r="N1679" i="2" s="1"/>
  <c r="N1680" i="2" a="1"/>
  <c r="N1680" i="2" s="1"/>
  <c r="N1681" i="2" a="1"/>
  <c r="N1681" i="2" s="1"/>
  <c r="N1682" i="2" a="1"/>
  <c r="N1682" i="2" s="1"/>
  <c r="N1683" i="2" a="1"/>
  <c r="N1683" i="2"/>
  <c r="N1684" i="2" a="1"/>
  <c r="N1684" i="2" s="1"/>
  <c r="N1685" i="2" a="1"/>
  <c r="N1685" i="2" s="1"/>
  <c r="N1686" i="2" a="1"/>
  <c r="N1686" i="2" s="1"/>
  <c r="N1687" i="2" a="1"/>
  <c r="N1687" i="2" s="1"/>
  <c r="N1688" i="2" a="1"/>
  <c r="N1688" i="2" s="1"/>
  <c r="N1689" i="2" a="1"/>
  <c r="N1689" i="2" s="1"/>
  <c r="N1690" i="2" a="1"/>
  <c r="N1690" i="2" s="1"/>
  <c r="N1691" i="2" a="1"/>
  <c r="N1691" i="2" s="1"/>
  <c r="N1692" i="2" a="1"/>
  <c r="N1692" i="2" s="1"/>
  <c r="N1693" i="2" a="1"/>
  <c r="N1693" i="2" s="1"/>
  <c r="N1694" i="2" a="1"/>
  <c r="N1694" i="2" s="1"/>
  <c r="N1695" i="2" a="1"/>
  <c r="N1695" i="2" s="1"/>
  <c r="N1696" i="2" a="1"/>
  <c r="N1696" i="2" s="1"/>
  <c r="N1697" i="2" a="1"/>
  <c r="N1697" i="2"/>
  <c r="N1698" i="2" a="1"/>
  <c r="N1698" i="2" s="1"/>
  <c r="N1699" i="2" a="1"/>
  <c r="N1699" i="2" s="1"/>
  <c r="N1700" i="2" a="1"/>
  <c r="N1700" i="2" s="1"/>
  <c r="N1701" i="2" a="1"/>
  <c r="N1701" i="2" s="1"/>
  <c r="N1702" i="2" a="1"/>
  <c r="N1702" i="2" s="1"/>
  <c r="N1703" i="2" a="1"/>
  <c r="N1703" i="2" s="1"/>
  <c r="N1704" i="2" a="1"/>
  <c r="N1704" i="2" s="1"/>
  <c r="N1705" i="2" a="1"/>
  <c r="N1705" i="2" s="1"/>
  <c r="N1706" i="2" a="1"/>
  <c r="N1706" i="2" s="1"/>
  <c r="N1707" i="2" a="1"/>
  <c r="N1707" i="2"/>
  <c r="N1708" i="2" a="1"/>
  <c r="N1708" i="2" s="1"/>
  <c r="N1709" i="2" a="1"/>
  <c r="N1709" i="2" s="1"/>
  <c r="N1710" i="2" a="1"/>
  <c r="N1710" i="2" s="1"/>
  <c r="N1711" i="2" a="1"/>
  <c r="N1711" i="2"/>
  <c r="N1712" i="2" a="1"/>
  <c r="N1712" i="2" s="1"/>
  <c r="N1713" i="2" a="1"/>
  <c r="N1713" i="2"/>
  <c r="N1714" i="2" a="1"/>
  <c r="N1714" i="2" s="1"/>
  <c r="N1715" i="2" a="1"/>
  <c r="N1715" i="2" s="1"/>
  <c r="N1716" i="2" a="1"/>
  <c r="N1716" i="2" s="1"/>
  <c r="N1717" i="2" a="1"/>
  <c r="N1717" i="2" s="1"/>
  <c r="N1718" i="2" a="1"/>
  <c r="N1718" i="2" s="1"/>
  <c r="N1719" i="2" a="1"/>
  <c r="N1719" i="2" s="1"/>
  <c r="N1720" i="2" a="1"/>
  <c r="N1720" i="2" s="1"/>
  <c r="N1721" i="2" a="1"/>
  <c r="N1721" i="2" s="1"/>
  <c r="N1722" i="2" a="1"/>
  <c r="N1722" i="2" s="1"/>
  <c r="N1723" i="2" a="1"/>
  <c r="N1723" i="2" s="1"/>
  <c r="N1724" i="2" a="1"/>
  <c r="N1724" i="2"/>
  <c r="N1725" i="2" a="1"/>
  <c r="N1725" i="2"/>
  <c r="N1726" i="2" a="1"/>
  <c r="N1726" i="2" s="1"/>
  <c r="N1727" i="2" a="1"/>
  <c r="N1727" i="2" s="1"/>
  <c r="N1728" i="2" a="1"/>
  <c r="N1728" i="2"/>
  <c r="N1729" i="2" a="1"/>
  <c r="N1729" i="2" s="1"/>
  <c r="N1730" i="2" a="1"/>
  <c r="N1730" i="2" s="1"/>
  <c r="N1731" i="2" a="1"/>
  <c r="N1731" i="2" s="1"/>
  <c r="N1732" i="2" a="1"/>
  <c r="N1732" i="2" s="1"/>
  <c r="N1733" i="2" a="1"/>
  <c r="N1733" i="2"/>
  <c r="N1734" i="2" a="1"/>
  <c r="N1734" i="2" s="1"/>
  <c r="N1735" i="2" a="1"/>
  <c r="N1735" i="2" s="1"/>
  <c r="N1736" i="2" a="1"/>
  <c r="N1736" i="2" s="1"/>
  <c r="N1737" i="2" a="1"/>
  <c r="N1737" i="2" s="1"/>
  <c r="N1738" i="2" a="1"/>
  <c r="N1738" i="2" s="1"/>
  <c r="N1739" i="2" a="1"/>
  <c r="N1739" i="2" s="1"/>
  <c r="N1740" i="2" a="1"/>
  <c r="N1740" i="2" s="1"/>
  <c r="N1741" i="2" a="1"/>
  <c r="N1741" i="2" s="1"/>
  <c r="N1742" i="2" a="1"/>
  <c r="N1742" i="2" s="1"/>
  <c r="N1743" i="2" a="1"/>
  <c r="N1743" i="2" s="1"/>
  <c r="N1744" i="2" a="1"/>
  <c r="N1744" i="2" s="1"/>
  <c r="N1745" i="2" a="1"/>
  <c r="N1745" i="2" s="1"/>
  <c r="N1746" i="2" a="1"/>
  <c r="N1746" i="2" s="1"/>
  <c r="N1747" i="2" a="1"/>
  <c r="N1747" i="2" s="1"/>
  <c r="N1748" i="2" a="1"/>
  <c r="N1748" i="2" s="1"/>
  <c r="N1749" i="2" a="1"/>
  <c r="N1749" i="2" s="1"/>
  <c r="N1750" i="2" a="1"/>
  <c r="N1750" i="2" s="1"/>
  <c r="N1751" i="2" a="1"/>
  <c r="N1751" i="2" s="1"/>
  <c r="N1752" i="2" a="1"/>
  <c r="N1752" i="2"/>
  <c r="N1753" i="2" a="1"/>
  <c r="N1753" i="2" s="1"/>
  <c r="N1754" i="2" a="1"/>
  <c r="N1754" i="2" s="1"/>
  <c r="N1755" i="2" a="1"/>
  <c r="N1755" i="2" s="1"/>
  <c r="N1756" i="2" a="1"/>
  <c r="N1756" i="2" s="1"/>
  <c r="N1757" i="2" a="1"/>
  <c r="N1757" i="2" s="1"/>
  <c r="N1758" i="2" a="1"/>
  <c r="N1758" i="2" s="1"/>
  <c r="N1759" i="2" a="1"/>
  <c r="N1759" i="2" s="1"/>
  <c r="N1760" i="2" a="1"/>
  <c r="N1760" i="2" s="1"/>
  <c r="N1761" i="2" a="1"/>
  <c r="N1761" i="2" s="1"/>
  <c r="N1762" i="2" a="1"/>
  <c r="N1762" i="2" s="1"/>
  <c r="N1763" i="2" a="1"/>
  <c r="N1763" i="2"/>
  <c r="N1764" i="2" a="1"/>
  <c r="N1764" i="2" s="1"/>
  <c r="N1765" i="2" a="1"/>
  <c r="N1765" i="2" s="1"/>
  <c r="N1766" i="2" a="1"/>
  <c r="N1766" i="2" s="1"/>
  <c r="N1767" i="2" a="1"/>
  <c r="N1767" i="2" s="1"/>
  <c r="N1768" i="2" a="1"/>
  <c r="N1768" i="2" s="1"/>
  <c r="N1769" i="2" a="1"/>
  <c r="N1769" i="2" s="1"/>
  <c r="N1770" i="2" a="1"/>
  <c r="N1770" i="2" s="1"/>
  <c r="N1771" i="2" a="1"/>
  <c r="N1771" i="2" s="1"/>
  <c r="N1772" i="2" a="1"/>
  <c r="N1772" i="2" s="1"/>
  <c r="N1773" i="2" a="1"/>
  <c r="N1773" i="2" s="1"/>
  <c r="N1774" i="2" a="1"/>
  <c r="N1774" i="2" s="1"/>
  <c r="N1775" i="2" a="1"/>
  <c r="N1775" i="2" s="1"/>
  <c r="N1776" i="2" a="1"/>
  <c r="N1776" i="2"/>
  <c r="N1777" i="2" a="1"/>
  <c r="N1777" i="2" s="1"/>
  <c r="N1778" i="2" a="1"/>
  <c r="N1778" i="2" s="1"/>
  <c r="N1779" i="2" a="1"/>
  <c r="N1779" i="2"/>
  <c r="N1780" i="2" a="1"/>
  <c r="N1780" i="2" s="1"/>
  <c r="N1781" i="2" a="1"/>
  <c r="N1781" i="2" s="1"/>
  <c r="N1782" i="2" a="1"/>
  <c r="N1782" i="2" s="1"/>
  <c r="N1783" i="2" a="1"/>
  <c r="N1783" i="2" s="1"/>
  <c r="N1784" i="2" a="1"/>
  <c r="N1784" i="2" s="1"/>
  <c r="N1785" i="2" a="1"/>
  <c r="N1785" i="2" s="1"/>
  <c r="N1786" i="2" a="1"/>
  <c r="N1786" i="2" s="1"/>
  <c r="N1787" i="2" a="1"/>
  <c r="N1787" i="2" s="1"/>
  <c r="N1788" i="2" a="1"/>
  <c r="N1788" i="2" s="1"/>
  <c r="N1789" i="2" a="1"/>
  <c r="N1789" i="2" s="1"/>
  <c r="N1790" i="2" a="1"/>
  <c r="N1790" i="2" s="1"/>
  <c r="N1791" i="2" a="1"/>
  <c r="N1791" i="2" s="1"/>
  <c r="N1792" i="2" a="1"/>
  <c r="N1792" i="2"/>
  <c r="N1793" i="2" a="1"/>
  <c r="N1793" i="2" s="1"/>
  <c r="N1794" i="2" a="1"/>
  <c r="N1794" i="2" s="1"/>
  <c r="N1795" i="2" a="1"/>
  <c r="N1795" i="2"/>
  <c r="N1796" i="2" a="1"/>
  <c r="N1796" i="2" s="1"/>
  <c r="N1797" i="2" a="1"/>
  <c r="N1797" i="2" s="1"/>
  <c r="N1798" i="2" a="1"/>
  <c r="N1798" i="2" s="1"/>
  <c r="N1799" i="2" a="1"/>
  <c r="N1799" i="2" s="1"/>
  <c r="N1800" i="2" a="1"/>
  <c r="N1800" i="2" s="1"/>
  <c r="N1801" i="2" a="1"/>
  <c r="N1801" i="2" s="1"/>
  <c r="N1802" i="2" a="1"/>
  <c r="N1802" i="2" s="1"/>
  <c r="N1803" i="2" a="1"/>
  <c r="N1803" i="2"/>
  <c r="N1804" i="2" a="1"/>
  <c r="N1804" i="2" s="1"/>
  <c r="N1805" i="2" a="1"/>
  <c r="N1805" i="2" s="1"/>
  <c r="N1806" i="2" a="1"/>
  <c r="N1806" i="2" s="1"/>
  <c r="N1807" i="2" a="1"/>
  <c r="N1807" i="2"/>
  <c r="N1808" i="2" a="1"/>
  <c r="N1808" i="2" s="1"/>
  <c r="N1809" i="2" a="1"/>
  <c r="N1809" i="2" s="1"/>
  <c r="N1810" i="2" a="1"/>
  <c r="N1810" i="2" s="1"/>
  <c r="N1811" i="2" a="1"/>
  <c r="N1811" i="2" s="1"/>
  <c r="N1812" i="2" a="1"/>
  <c r="N1812" i="2" s="1"/>
  <c r="N1813" i="2" a="1"/>
  <c r="N1813" i="2"/>
  <c r="N1814" i="2" a="1"/>
  <c r="N1814" i="2"/>
  <c r="N1815" i="2" a="1"/>
  <c r="N1815" i="2" s="1"/>
  <c r="N1816" i="2" a="1"/>
  <c r="N1816" i="2" s="1"/>
  <c r="N1817" i="2" a="1"/>
  <c r="N1817" i="2" s="1"/>
  <c r="N1818" i="2" a="1"/>
  <c r="N1818" i="2" s="1"/>
  <c r="N1819" i="2" a="1"/>
  <c r="N1819" i="2" s="1"/>
  <c r="N1820" i="2" a="1"/>
  <c r="N1820" i="2" s="1"/>
  <c r="N1821" i="2" a="1"/>
  <c r="N1821" i="2" s="1"/>
  <c r="N1822" i="2" a="1"/>
  <c r="N1822" i="2" s="1"/>
  <c r="N1823" i="2" a="1"/>
  <c r="N1823" i="2" s="1"/>
  <c r="N1824" i="2" a="1"/>
  <c r="N1824" i="2" s="1"/>
  <c r="N1825" i="2" a="1"/>
  <c r="N1825" i="2"/>
  <c r="N1826" i="2" a="1"/>
  <c r="N1826" i="2" s="1"/>
  <c r="N1827" i="2" a="1"/>
  <c r="N1827" i="2" s="1"/>
  <c r="N1828" i="2" a="1"/>
  <c r="N1828" i="2" s="1"/>
  <c r="N1829" i="2" a="1"/>
  <c r="N1829" i="2" s="1"/>
  <c r="N1830" i="2" a="1"/>
  <c r="N1830" i="2" s="1"/>
  <c r="N1831" i="2" a="1"/>
  <c r="N1831" i="2"/>
  <c r="N1832" i="2" a="1"/>
  <c r="N1832" i="2" s="1"/>
  <c r="N1833" i="2" a="1"/>
  <c r="N1833" i="2"/>
  <c r="N1834" i="2" a="1"/>
  <c r="N1834" i="2" s="1"/>
  <c r="N1835" i="2" a="1"/>
  <c r="N1835" i="2"/>
  <c r="N1836" i="2" a="1"/>
  <c r="N1836" i="2" s="1"/>
  <c r="N1837" i="2" a="1"/>
  <c r="N1837" i="2" s="1"/>
  <c r="N1838" i="2" a="1"/>
  <c r="N1838" i="2" s="1"/>
  <c r="N1839" i="2" a="1"/>
  <c r="N1839" i="2" s="1"/>
  <c r="N1840" i="2" a="1"/>
  <c r="N1840" i="2" s="1"/>
  <c r="N1841" i="2" a="1"/>
  <c r="N1841" i="2" s="1"/>
  <c r="N1842" i="2" a="1"/>
  <c r="N1842" i="2" s="1"/>
  <c r="N1843" i="2" a="1"/>
  <c r="N1843" i="2" s="1"/>
  <c r="N1844" i="2" a="1"/>
  <c r="N1844" i="2"/>
  <c r="N1845" i="2" a="1"/>
  <c r="N1845" i="2" s="1"/>
  <c r="N1846" i="2" a="1"/>
  <c r="N1846" i="2" s="1"/>
  <c r="N1847" i="2" a="1"/>
  <c r="N1847" i="2" s="1"/>
  <c r="N1848" i="2" a="1"/>
  <c r="N1848" i="2" s="1"/>
  <c r="N1849" i="2" a="1"/>
  <c r="N1849" i="2" s="1"/>
  <c r="N1850" i="2" a="1"/>
  <c r="N1850" i="2" s="1"/>
  <c r="N1851" i="2" a="1"/>
  <c r="N1851" i="2" s="1"/>
  <c r="N1852" i="2" a="1"/>
  <c r="N1852" i="2" s="1"/>
  <c r="N1853" i="2" a="1"/>
  <c r="N1853" i="2"/>
  <c r="N1854" i="2" a="1"/>
  <c r="N1854" i="2"/>
  <c r="N1855" i="2" a="1"/>
  <c r="N1855" i="2" s="1"/>
  <c r="N1856" i="2" a="1"/>
  <c r="N1856" i="2"/>
  <c r="N1857" i="2" a="1"/>
  <c r="N1857" i="2"/>
  <c r="N1858" i="2" a="1"/>
  <c r="N1858" i="2" s="1"/>
  <c r="N1859" i="2" a="1"/>
  <c r="N1859" i="2"/>
  <c r="N1860" i="2" a="1"/>
  <c r="N1860" i="2" s="1"/>
  <c r="N1861" i="2" a="1"/>
  <c r="N1861" i="2" s="1"/>
  <c r="N1862" i="2" a="1"/>
  <c r="N1862" i="2" s="1"/>
  <c r="N1863" i="2" a="1"/>
  <c r="N1863" i="2" s="1"/>
  <c r="N1864" i="2" a="1"/>
  <c r="N1864" i="2"/>
  <c r="N1865" i="2" a="1"/>
  <c r="N1865" i="2" s="1"/>
  <c r="N1866" i="2" a="1"/>
  <c r="N1866" i="2" s="1"/>
  <c r="N1867" i="2" a="1"/>
  <c r="N1867" i="2" s="1"/>
  <c r="N1868" i="2" a="1"/>
  <c r="N1868" i="2"/>
  <c r="N1869" i="2" a="1"/>
  <c r="N1869" i="2"/>
  <c r="N1870" i="2" a="1"/>
  <c r="N1870" i="2" s="1"/>
  <c r="N1871" i="2" a="1"/>
  <c r="N1871" i="2" s="1"/>
  <c r="N1872" i="2" a="1"/>
  <c r="N1872" i="2" s="1"/>
  <c r="N1873" i="2" a="1"/>
  <c r="N1873" i="2" s="1"/>
  <c r="N1874" i="2" a="1"/>
  <c r="N1874" i="2" s="1"/>
  <c r="N1875" i="2" a="1"/>
  <c r="N1875" i="2" s="1"/>
  <c r="N1876" i="2" a="1"/>
  <c r="N1876" i="2" s="1"/>
  <c r="N1877" i="2" a="1"/>
  <c r="N1877" i="2" s="1"/>
  <c r="N1878" i="2" a="1"/>
  <c r="N1878" i="2"/>
  <c r="N1879" i="2" a="1"/>
  <c r="N1879" i="2" s="1"/>
  <c r="N1880" i="2" a="1"/>
  <c r="N1880" i="2"/>
  <c r="N1881" i="2" a="1"/>
  <c r="N1881" i="2" s="1"/>
  <c r="N1882" i="2" a="1"/>
  <c r="N1882" i="2" s="1"/>
  <c r="N1883" i="2" a="1"/>
  <c r="N1883" i="2" s="1"/>
  <c r="N1884" i="2" a="1"/>
  <c r="N1884" i="2" s="1"/>
  <c r="N1885" i="2" a="1"/>
  <c r="N1885" i="2" s="1"/>
  <c r="N1886" i="2" a="1"/>
  <c r="N1886" i="2" s="1"/>
  <c r="N1887" i="2" a="1"/>
  <c r="N1887" i="2" s="1"/>
  <c r="N1888" i="2" a="1"/>
  <c r="N1888" i="2" s="1"/>
  <c r="N1889" i="2" a="1"/>
  <c r="N1889" i="2" s="1"/>
  <c r="N1890" i="2" a="1"/>
  <c r="N1890" i="2" s="1"/>
  <c r="N1891" i="2" a="1"/>
  <c r="N1891" i="2"/>
  <c r="N1892" i="2" a="1"/>
  <c r="N1892" i="2" s="1"/>
  <c r="N1893" i="2" a="1"/>
  <c r="N1893" i="2" s="1"/>
  <c r="N1894" i="2" a="1"/>
  <c r="N1894" i="2" s="1"/>
  <c r="N1895" i="2" a="1"/>
  <c r="N1895" i="2"/>
  <c r="N1896" i="2" a="1"/>
  <c r="N1896" i="2" s="1"/>
  <c r="N1897" i="2" a="1"/>
  <c r="N1897" i="2" s="1"/>
  <c r="N1898" i="2" a="1"/>
  <c r="N1898" i="2" s="1"/>
  <c r="N1899" i="2" a="1"/>
  <c r="N1899" i="2" s="1"/>
  <c r="N1900" i="2" a="1"/>
  <c r="N1900" i="2"/>
  <c r="N1901" i="2" a="1"/>
  <c r="N1901" i="2"/>
  <c r="N1902" i="2" a="1"/>
  <c r="N1902" i="2" s="1"/>
  <c r="N1903" i="2" a="1"/>
  <c r="N1903" i="2" s="1"/>
  <c r="N1904" i="2" a="1"/>
  <c r="N1904" i="2" s="1"/>
  <c r="N1905" i="2" a="1"/>
  <c r="N1905" i="2"/>
  <c r="N1906" i="2" a="1"/>
  <c r="N1906" i="2" s="1"/>
  <c r="N1907" i="2" a="1"/>
  <c r="N1907" i="2" s="1"/>
  <c r="N1908" i="2" a="1"/>
  <c r="N1908" i="2" s="1"/>
  <c r="N1909" i="2" a="1"/>
  <c r="N1909" i="2" s="1"/>
  <c r="N1910" i="2" a="1"/>
  <c r="N1910" i="2"/>
  <c r="N1911" i="2" a="1"/>
  <c r="N1911" i="2" s="1"/>
  <c r="N1912" i="2" a="1"/>
  <c r="N1912" i="2" s="1"/>
  <c r="N1913" i="2" a="1"/>
  <c r="N1913" i="2" s="1"/>
  <c r="N1914" i="2" a="1"/>
  <c r="N1914" i="2" s="1"/>
  <c r="N1915" i="2" a="1"/>
  <c r="N1915" i="2" s="1"/>
  <c r="N1916" i="2" a="1"/>
  <c r="N1916" i="2" s="1"/>
  <c r="N1917" i="2" a="1"/>
  <c r="N1917" i="2" s="1"/>
  <c r="N1918" i="2" a="1"/>
  <c r="N1918" i="2"/>
  <c r="N1919" i="2" a="1"/>
  <c r="N1919" i="2"/>
  <c r="N1920" i="2" a="1"/>
  <c r="N1920" i="2" s="1"/>
  <c r="N1921" i="2" a="1"/>
  <c r="N1921" i="2" s="1"/>
  <c r="N1922" i="2" a="1"/>
  <c r="N1922" i="2" s="1"/>
  <c r="N1923" i="2" a="1"/>
  <c r="N1923" i="2" s="1"/>
  <c r="N1924" i="2" a="1"/>
  <c r="N1924" i="2"/>
  <c r="N1925" i="2" a="1"/>
  <c r="N1925" i="2" s="1"/>
  <c r="N1926" i="2" a="1"/>
  <c r="N1926" i="2" s="1"/>
  <c r="N1927" i="2" a="1"/>
  <c r="N1927" i="2" s="1"/>
  <c r="N1928" i="2" a="1"/>
  <c r="N1928" i="2" s="1"/>
  <c r="N1929" i="2" a="1"/>
  <c r="N1929" i="2"/>
  <c r="N1930" i="2" a="1"/>
  <c r="N1930" i="2" s="1"/>
  <c r="N1931" i="2" a="1"/>
  <c r="N1931" i="2" s="1"/>
  <c r="N1932" i="2" a="1"/>
  <c r="N1932" i="2" s="1"/>
  <c r="N1933" i="2" a="1"/>
  <c r="N1933" i="2" s="1"/>
  <c r="N1934" i="2" a="1"/>
  <c r="N1934" i="2" s="1"/>
  <c r="N1935" i="2" a="1"/>
  <c r="N1935" i="2" s="1"/>
  <c r="N1936" i="2" a="1"/>
  <c r="N1936" i="2" s="1"/>
  <c r="N1937" i="2" a="1"/>
  <c r="N1937" i="2" s="1"/>
  <c r="N1938" i="2" a="1"/>
  <c r="N1938" i="2" s="1"/>
  <c r="N1939" i="2" a="1"/>
  <c r="N1939" i="2" s="1"/>
  <c r="N1940" i="2" a="1"/>
  <c r="N1940" i="2"/>
  <c r="N1941" i="2" a="1"/>
  <c r="N1941" i="2"/>
  <c r="N1942" i="2" a="1"/>
  <c r="N1942" i="2" s="1"/>
  <c r="N1943" i="2" a="1"/>
  <c r="N1943" i="2" s="1"/>
  <c r="N1944" i="2" a="1"/>
  <c r="N1944" i="2" s="1"/>
  <c r="N1945" i="2" a="1"/>
  <c r="N1945" i="2" s="1"/>
  <c r="N1946" i="2" a="1"/>
  <c r="N1946" i="2" s="1"/>
  <c r="N1947" i="2" a="1"/>
  <c r="N1947" i="2" s="1"/>
  <c r="N1948" i="2" a="1"/>
  <c r="N1948" i="2" s="1"/>
  <c r="N1949" i="2" a="1"/>
  <c r="N1949" i="2" s="1"/>
  <c r="N1950" i="2" a="1"/>
  <c r="N1950" i="2" s="1"/>
  <c r="N1951" i="2" a="1"/>
  <c r="N1951" i="2" s="1"/>
  <c r="N1952" i="2" a="1"/>
  <c r="N1952" i="2"/>
  <c r="N1953" i="2" a="1"/>
  <c r="N1953" i="2" s="1"/>
  <c r="N1954" i="2" a="1"/>
  <c r="N1954" i="2" s="1"/>
  <c r="N1955" i="2" a="1"/>
  <c r="N1955" i="2" s="1"/>
  <c r="N1956" i="2" a="1"/>
  <c r="N1956" i="2" s="1"/>
  <c r="N1957" i="2" a="1"/>
  <c r="N1957" i="2" s="1"/>
  <c r="N1958" i="2" a="1"/>
  <c r="N1958" i="2"/>
  <c r="N1959" i="2" a="1"/>
  <c r="N1959" i="2" s="1"/>
  <c r="N1960" i="2" a="1"/>
  <c r="N1960" i="2" s="1"/>
  <c r="N1961" i="2" a="1"/>
  <c r="N1961" i="2" s="1"/>
  <c r="N1962" i="2" a="1"/>
  <c r="N1962" i="2" s="1"/>
  <c r="N1963" i="2" a="1"/>
  <c r="N1963" i="2" s="1"/>
  <c r="N1964" i="2" a="1"/>
  <c r="N1964" i="2"/>
  <c r="N1965" i="2" a="1"/>
  <c r="N1965" i="2"/>
  <c r="N1966" i="2" a="1"/>
  <c r="N1966" i="2" s="1"/>
  <c r="N1967" i="2" a="1"/>
  <c r="N1967" i="2" s="1"/>
  <c r="N1968" i="2" a="1"/>
  <c r="N1968" i="2" s="1"/>
  <c r="N1969" i="2" a="1"/>
  <c r="N1969" i="2" s="1"/>
  <c r="N1970" i="2" a="1"/>
  <c r="N1970" i="2" s="1"/>
  <c r="N1971" i="2" a="1"/>
  <c r="N1971" i="2" s="1"/>
  <c r="N1972" i="2" a="1"/>
  <c r="N1972" i="2" s="1"/>
  <c r="N1973" i="2" a="1"/>
  <c r="N1973" i="2" s="1"/>
  <c r="N1974" i="2" a="1"/>
  <c r="N1974" i="2" s="1"/>
  <c r="N1975" i="2" a="1"/>
  <c r="N1975" i="2"/>
  <c r="N1976" i="2" a="1"/>
  <c r="N1976" i="2" s="1"/>
  <c r="N1977" i="2" a="1"/>
  <c r="N1977" i="2" s="1"/>
  <c r="N1978" i="2" a="1"/>
  <c r="N1978" i="2" s="1"/>
  <c r="N1979" i="2" a="1"/>
  <c r="N1979" i="2"/>
  <c r="N1980" i="2" a="1"/>
  <c r="N1980" i="2" s="1"/>
  <c r="N1981" i="2" a="1"/>
  <c r="N1981" i="2"/>
  <c r="N1982" i="2" a="1"/>
  <c r="N1982" i="2"/>
  <c r="N1983" i="2" a="1"/>
  <c r="N1983" i="2" s="1"/>
  <c r="N1984" i="2" a="1"/>
  <c r="N1984" i="2" s="1"/>
  <c r="N1985" i="2" a="1"/>
  <c r="N1985" i="2" s="1"/>
  <c r="N1986" i="2" a="1"/>
  <c r="N1986" i="2" s="1"/>
  <c r="N1987" i="2" a="1"/>
  <c r="N1987" i="2"/>
  <c r="N1988" i="2" a="1"/>
  <c r="N1988" i="2" s="1"/>
  <c r="N1989" i="2" a="1"/>
  <c r="N1989" i="2" s="1"/>
  <c r="N1990" i="2" a="1"/>
  <c r="N1990" i="2" s="1"/>
  <c r="N1991" i="2" a="1"/>
  <c r="N1991" i="2" s="1"/>
  <c r="N1992" i="2" a="1"/>
  <c r="N1992" i="2"/>
  <c r="N1993" i="2" a="1"/>
  <c r="N1993" i="2"/>
  <c r="N1994" i="2" a="1"/>
  <c r="N1994" i="2" s="1"/>
  <c r="N1995" i="2" a="1"/>
  <c r="N1995" i="2" s="1"/>
  <c r="N1996" i="2" a="1"/>
  <c r="N1996" i="2" s="1"/>
  <c r="N1997" i="2" a="1"/>
  <c r="N1997" i="2"/>
  <c r="N1998" i="2" a="1"/>
  <c r="N1998" i="2" s="1"/>
  <c r="N1999" i="2" a="1"/>
  <c r="N1999" i="2" s="1"/>
  <c r="N2000" i="2" a="1"/>
  <c r="N2000" i="2" s="1"/>
  <c r="N2001" i="2" a="1"/>
  <c r="N2001" i="2" s="1"/>
  <c r="N2002" i="2" a="1"/>
  <c r="N2002" i="2" s="1"/>
  <c r="N2003" i="2" a="1"/>
  <c r="N2003" i="2" s="1"/>
  <c r="N2004" i="2" a="1"/>
  <c r="N2004" i="2" s="1"/>
  <c r="N2005" i="2" a="1"/>
  <c r="N2005" i="2" s="1"/>
  <c r="N2006" i="2" a="1"/>
  <c r="N2006" i="2"/>
  <c r="N2007" i="2" a="1"/>
  <c r="N2007" i="2"/>
  <c r="N2008" i="2" a="1"/>
  <c r="N2008" i="2" s="1"/>
  <c r="N2009" i="2" a="1"/>
  <c r="N2009" i="2" s="1"/>
  <c r="N2010" i="2" a="1"/>
  <c r="N2010" i="2" s="1"/>
  <c r="N2011" i="2" a="1"/>
  <c r="N2011" i="2" s="1"/>
  <c r="N2012" i="2" a="1"/>
  <c r="N2012" i="2" s="1"/>
  <c r="N2013" i="2" a="1"/>
  <c r="N2013" i="2" s="1"/>
  <c r="N2014" i="2" a="1"/>
  <c r="N2014" i="2" s="1"/>
  <c r="N2015" i="2" a="1"/>
  <c r="N2015" i="2" s="1"/>
  <c r="N2016" i="2" a="1"/>
  <c r="N2016" i="2" s="1"/>
  <c r="N2017" i="2" a="1"/>
  <c r="N2017" i="2" s="1"/>
  <c r="N2018" i="2" a="1"/>
  <c r="N2018" i="2" s="1"/>
  <c r="N2019" i="2" a="1"/>
  <c r="N2019" i="2" s="1"/>
  <c r="N2020" i="2" a="1"/>
  <c r="N2020" i="2" s="1"/>
  <c r="N2021" i="2" a="1"/>
  <c r="N2021" i="2" s="1"/>
  <c r="N2022" i="2" a="1"/>
  <c r="N2022" i="2" s="1"/>
  <c r="N2023" i="2" a="1"/>
  <c r="N2023" i="2" s="1"/>
  <c r="N2024" i="2" a="1"/>
  <c r="N2024" i="2"/>
  <c r="N2025" i="2" a="1"/>
  <c r="N2025" i="2" s="1"/>
  <c r="N2026" i="2" a="1"/>
  <c r="N2026" i="2"/>
  <c r="N2027" i="2" a="1"/>
  <c r="N2027" i="2" s="1"/>
  <c r="N2028" i="2" a="1"/>
  <c r="N2028" i="2" s="1"/>
  <c r="N2029" i="2" a="1"/>
  <c r="N2029" i="2" s="1"/>
  <c r="N2030" i="2" a="1"/>
  <c r="N2030" i="2"/>
  <c r="N2031" i="2" a="1"/>
  <c r="N2031" i="2" s="1"/>
  <c r="N2032" i="2" a="1"/>
  <c r="N2032" i="2"/>
  <c r="N2033" i="2" a="1"/>
  <c r="N2033" i="2"/>
  <c r="N2034" i="2" a="1"/>
  <c r="N2034" i="2" s="1"/>
  <c r="N2035" i="2" a="1"/>
  <c r="N2035" i="2" s="1"/>
  <c r="N2036" i="2" a="1"/>
  <c r="N2036" i="2" s="1"/>
  <c r="N2037" i="2" a="1"/>
  <c r="N2037" i="2" s="1"/>
  <c r="N2038" i="2" a="1"/>
  <c r="N2038" i="2" s="1"/>
  <c r="N2039" i="2" a="1"/>
  <c r="N2039" i="2" s="1"/>
  <c r="N2040" i="2" a="1"/>
  <c r="N2040" i="2" s="1"/>
  <c r="N2041" i="2" a="1"/>
  <c r="N2041" i="2" s="1"/>
  <c r="N2042" i="2" a="1"/>
  <c r="N2042" i="2" s="1"/>
  <c r="N2043" i="2" a="1"/>
  <c r="N2043" i="2" s="1"/>
  <c r="N2044" i="2" a="1"/>
  <c r="N2044" i="2" s="1"/>
  <c r="N2045" i="2" a="1"/>
  <c r="N2045" i="2"/>
  <c r="N2046" i="2" a="1"/>
  <c r="N2046" i="2" s="1"/>
  <c r="N2047" i="2" a="1"/>
  <c r="N2047" i="2"/>
  <c r="N2048" i="2" a="1"/>
  <c r="N2048" i="2" s="1"/>
  <c r="N2049" i="2" a="1"/>
  <c r="N2049" i="2" s="1"/>
  <c r="N2050" i="2" a="1"/>
  <c r="N2050" i="2" s="1"/>
  <c r="N2051" i="2" a="1"/>
  <c r="N2051" i="2" s="1"/>
  <c r="N2052" i="2" a="1"/>
  <c r="N2052" i="2" s="1"/>
  <c r="N2053" i="2" a="1"/>
  <c r="N2053" i="2" s="1"/>
  <c r="N2054" i="2" a="1"/>
  <c r="N2054" i="2" s="1"/>
  <c r="N2055" i="2" a="1"/>
  <c r="N2055" i="2" s="1"/>
  <c r="N2056" i="2" a="1"/>
  <c r="N2056" i="2"/>
  <c r="N2057" i="2" a="1"/>
  <c r="N2057" i="2" s="1"/>
  <c r="N2058" i="2" a="1"/>
  <c r="N2058" i="2" s="1"/>
  <c r="N2059" i="2" a="1"/>
  <c r="N2059" i="2" s="1"/>
  <c r="N2060" i="2" a="1"/>
  <c r="N2060" i="2" s="1"/>
  <c r="N2061" i="2" a="1"/>
  <c r="N2061" i="2"/>
  <c r="N2062" i="2" a="1"/>
  <c r="N2062" i="2" s="1"/>
  <c r="N2063" i="2" a="1"/>
  <c r="N2063" i="2" s="1"/>
  <c r="N2064" i="2" a="1"/>
  <c r="N2064" i="2"/>
  <c r="N2065" i="2" a="1"/>
  <c r="N2065" i="2" s="1"/>
  <c r="N2066" i="2" a="1"/>
  <c r="N2066" i="2" s="1"/>
  <c r="N2067" i="2" a="1"/>
  <c r="N2067" i="2" s="1"/>
  <c r="N2068" i="2" a="1"/>
  <c r="N2068" i="2" s="1"/>
  <c r="N2069" i="2" a="1"/>
  <c r="N2069" i="2" s="1"/>
  <c r="N2070" i="2" a="1"/>
  <c r="N2070" i="2" s="1"/>
  <c r="N2071" i="2" a="1"/>
  <c r="N2071" i="2" s="1"/>
  <c r="N2072" i="2" a="1"/>
  <c r="N2072" i="2" s="1"/>
  <c r="N2073" i="2" a="1"/>
  <c r="N2073" i="2"/>
  <c r="N2074" i="2" a="1"/>
  <c r="N2074" i="2"/>
  <c r="N2075" i="2" a="1"/>
  <c r="N2075" i="2" s="1"/>
  <c r="N2076" i="2" a="1"/>
  <c r="N2076" i="2" s="1"/>
  <c r="N2077" i="2" a="1"/>
  <c r="N2077" i="2" s="1"/>
  <c r="N2078" i="2" a="1"/>
  <c r="N2078" i="2" s="1"/>
  <c r="N2079" i="2" a="1"/>
  <c r="N2079" i="2"/>
  <c r="N2080" i="2" a="1"/>
  <c r="N2080" i="2" s="1"/>
  <c r="N2081" i="2" a="1"/>
  <c r="N2081" i="2" s="1"/>
  <c r="N2082" i="2" a="1"/>
  <c r="N2082" i="2" s="1"/>
  <c r="N2083" i="2" a="1"/>
  <c r="N2083" i="2" s="1"/>
  <c r="N2084" i="2" a="1"/>
  <c r="N2084" i="2"/>
  <c r="N2085" i="2" a="1"/>
  <c r="N2085" i="2" s="1"/>
  <c r="N2086" i="2" a="1"/>
  <c r="N2086" i="2"/>
  <c r="N2087" i="2" a="1"/>
  <c r="N2087" i="2"/>
  <c r="N2088" i="2" a="1"/>
  <c r="N2088" i="2" s="1"/>
  <c r="N2089" i="2" a="1"/>
  <c r="N2089" i="2" s="1"/>
  <c r="N2090" i="2" a="1"/>
  <c r="N2090" i="2" s="1"/>
  <c r="N2091" i="2" a="1"/>
  <c r="N2091" i="2" s="1"/>
  <c r="N2092" i="2" a="1"/>
  <c r="N2092" i="2" s="1"/>
  <c r="N2093" i="2" a="1"/>
  <c r="N2093" i="2" s="1"/>
  <c r="N2094" i="2" a="1"/>
  <c r="N2094" i="2"/>
  <c r="N2095" i="2" a="1"/>
  <c r="N2095" i="2"/>
  <c r="N2096" i="2" a="1"/>
  <c r="N2096" i="2"/>
  <c r="N2097" i="2" a="1"/>
  <c r="N2097" i="2"/>
  <c r="N2098" i="2" a="1"/>
  <c r="N2098" i="2"/>
  <c r="N2099" i="2" a="1"/>
  <c r="N2099" i="2" s="1"/>
  <c r="N2100" i="2" a="1"/>
  <c r="N2100" i="2" s="1"/>
  <c r="N2101" i="2" a="1"/>
  <c r="N2101" i="2" s="1"/>
  <c r="N2102" i="2" a="1"/>
  <c r="N2102" i="2" s="1"/>
  <c r="N2103" i="2" a="1"/>
  <c r="N2103" i="2" s="1"/>
  <c r="N2104" i="2" a="1"/>
  <c r="N2104" i="2"/>
  <c r="N2105" i="2" a="1"/>
  <c r="N2105" i="2"/>
  <c r="N2106" i="2" a="1"/>
  <c r="N2106" i="2"/>
  <c r="N2107" i="2" a="1"/>
  <c r="N2107" i="2" s="1"/>
  <c r="N2108" i="2" a="1"/>
  <c r="N2108" i="2" s="1"/>
  <c r="N2109" i="2" a="1"/>
  <c r="N2109" i="2" s="1"/>
  <c r="N2110" i="2" a="1"/>
  <c r="N2110" i="2" s="1"/>
  <c r="N2111" i="2" a="1"/>
  <c r="N2111" i="2" s="1"/>
  <c r="N2112" i="2" a="1"/>
  <c r="N2112" i="2" s="1"/>
  <c r="N2113" i="2" a="1"/>
  <c r="N2113" i="2" s="1"/>
  <c r="N2114" i="2" a="1"/>
  <c r="N2114" i="2" s="1"/>
  <c r="N2115" i="2" a="1"/>
  <c r="N2115" i="2" s="1"/>
  <c r="N2116" i="2" a="1"/>
  <c r="N2116" i="2" s="1"/>
  <c r="N2117" i="2" a="1"/>
  <c r="N2117" i="2"/>
  <c r="N2118" i="2" a="1"/>
  <c r="N2118" i="2"/>
  <c r="N2119" i="2" a="1"/>
  <c r="N2119" i="2" s="1"/>
  <c r="N2120" i="2" a="1"/>
  <c r="N2120" i="2" s="1"/>
  <c r="N2121" i="2" a="1"/>
  <c r="N2121" i="2" s="1"/>
  <c r="N2122" i="2" a="1"/>
  <c r="N2122" i="2" s="1"/>
  <c r="N2123" i="2" a="1"/>
  <c r="N2123" i="2" s="1"/>
  <c r="N2124" i="2" a="1"/>
  <c r="N2124" i="2" s="1"/>
  <c r="N2125" i="2" a="1"/>
  <c r="N2125" i="2" s="1"/>
  <c r="N2126" i="2" a="1"/>
  <c r="N2126" i="2" s="1"/>
  <c r="N2127" i="2" a="1"/>
  <c r="N2127" i="2" s="1"/>
  <c r="N2128" i="2" a="1"/>
  <c r="N2128" i="2"/>
  <c r="N2129" i="2" a="1"/>
  <c r="N2129" i="2" s="1"/>
  <c r="N2130" i="2" a="1"/>
  <c r="N2130" i="2" s="1"/>
  <c r="N2131" i="2" a="1"/>
  <c r="N2131" i="2" s="1"/>
  <c r="N2132" i="2" a="1"/>
  <c r="N2132" i="2"/>
  <c r="N2133" i="2" a="1"/>
  <c r="N2133" i="2" s="1"/>
  <c r="N2134" i="2" a="1"/>
  <c r="N2134" i="2" s="1"/>
  <c r="N2135" i="2" a="1"/>
  <c r="N2135" i="2"/>
  <c r="N2136" i="2" a="1"/>
  <c r="N2136" i="2" s="1"/>
  <c r="N2137" i="2" a="1"/>
  <c r="N2137" i="2"/>
  <c r="N2138" i="2" a="1"/>
  <c r="N2138" i="2" s="1"/>
  <c r="N2139" i="2" a="1"/>
  <c r="N2139" i="2" s="1"/>
  <c r="N2140" i="2" a="1"/>
  <c r="N2140" i="2"/>
  <c r="N2141" i="2" a="1"/>
  <c r="N2141" i="2"/>
  <c r="N2142" i="2" a="1"/>
  <c r="N2142" i="2" s="1"/>
  <c r="N2143" i="2" a="1"/>
  <c r="N2143" i="2"/>
  <c r="N2144" i="2" a="1"/>
  <c r="N2144" i="2" s="1"/>
  <c r="N2145" i="2" a="1"/>
  <c r="N2145" i="2" s="1"/>
  <c r="N2146" i="2" a="1"/>
  <c r="N2146" i="2"/>
  <c r="N2147" i="2" a="1"/>
  <c r="N2147" i="2" s="1"/>
  <c r="N2148" i="2" a="1"/>
  <c r="N2148" i="2" s="1"/>
  <c r="N2149" i="2" a="1"/>
  <c r="N2149" i="2" s="1"/>
  <c r="N2150" i="2" a="1"/>
  <c r="N2150" i="2"/>
  <c r="N2151" i="2" a="1"/>
  <c r="N2151" i="2" s="1"/>
  <c r="N2152" i="2" a="1"/>
  <c r="N2152" i="2"/>
  <c r="N2153" i="2" a="1"/>
  <c r="N2153" i="2" s="1"/>
  <c r="N2154" i="2" a="1"/>
  <c r="N2154" i="2" s="1"/>
  <c r="N2155" i="2" a="1"/>
  <c r="N2155" i="2" s="1"/>
  <c r="N2156" i="2" a="1"/>
  <c r="N2156" i="2"/>
  <c r="N2157" i="2" a="1"/>
  <c r="N2157" i="2" s="1"/>
  <c r="N2158" i="2" a="1"/>
  <c r="N2158" i="2" s="1"/>
  <c r="N2159" i="2" a="1"/>
  <c r="N2159" i="2" s="1"/>
  <c r="N2160" i="2" a="1"/>
  <c r="N2160" i="2"/>
  <c r="N2161" i="2" a="1"/>
  <c r="N2161" i="2" s="1"/>
  <c r="N2162" i="2" a="1"/>
  <c r="N2162" i="2"/>
  <c r="N2163" i="2" a="1"/>
  <c r="N2163" i="2" s="1"/>
  <c r="N2164" i="2" a="1"/>
  <c r="N2164" i="2" s="1"/>
  <c r="N2165" i="2" a="1"/>
  <c r="N2165" i="2" s="1"/>
  <c r="N2166" i="2" a="1"/>
  <c r="N2166" i="2"/>
  <c r="N2167" i="2" a="1"/>
  <c r="N2167" i="2"/>
  <c r="N2168" i="2" a="1"/>
  <c r="N2168" i="2"/>
  <c r="N2169" i="2" a="1"/>
  <c r="N2169" i="2"/>
  <c r="N2170" i="2" a="1"/>
  <c r="N2170" i="2" s="1"/>
  <c r="N2171" i="2" a="1"/>
  <c r="N2171" i="2" s="1"/>
  <c r="N2172" i="2" a="1"/>
  <c r="N2172" i="2"/>
  <c r="N2173" i="2" a="1"/>
  <c r="N2173" i="2" s="1"/>
  <c r="N2174" i="2" a="1"/>
  <c r="N2174" i="2" s="1"/>
  <c r="N2175" i="2" a="1"/>
  <c r="N2175" i="2" s="1"/>
  <c r="N2176" i="2" a="1"/>
  <c r="N2176" i="2" s="1"/>
  <c r="N2177" i="2" a="1"/>
  <c r="N2177" i="2" s="1"/>
  <c r="N2178" i="2" a="1"/>
  <c r="N2178" i="2" s="1"/>
  <c r="N2179" i="2" a="1"/>
  <c r="N2179" i="2" s="1"/>
  <c r="N2180" i="2" a="1"/>
  <c r="N2180" i="2" s="1"/>
  <c r="N2181" i="2" a="1"/>
  <c r="N2181" i="2" s="1"/>
  <c r="N2182" i="2" a="1"/>
  <c r="N2182" i="2" s="1"/>
  <c r="N2183" i="2" a="1"/>
  <c r="N2183" i="2"/>
  <c r="N2184" i="2" a="1"/>
  <c r="N2184" i="2" s="1"/>
  <c r="N2185" i="2" a="1"/>
  <c r="N2185" i="2"/>
  <c r="N2186" i="2" a="1"/>
  <c r="N2186" i="2" s="1"/>
  <c r="N2187" i="2" a="1"/>
  <c r="N2187" i="2" s="1"/>
  <c r="N2188" i="2" a="1"/>
  <c r="N2188" i="2" s="1"/>
  <c r="N2189" i="2" a="1"/>
  <c r="N2189" i="2"/>
  <c r="N2190" i="2" a="1"/>
  <c r="N2190" i="2" s="1"/>
  <c r="N2191" i="2" a="1"/>
  <c r="N2191" i="2"/>
  <c r="N2192" i="2" a="1"/>
  <c r="N2192" i="2"/>
  <c r="N2193" i="2" a="1"/>
  <c r="N2193" i="2"/>
  <c r="N2194" i="2" a="1"/>
  <c r="N2194" i="2" s="1"/>
  <c r="N2195" i="2" a="1"/>
  <c r="N2195" i="2" s="1"/>
  <c r="N2196" i="2" a="1"/>
  <c r="N2196" i="2" s="1"/>
  <c r="N2197" i="2" a="1"/>
  <c r="N2197" i="2"/>
  <c r="N2198" i="2" a="1"/>
  <c r="N2198" i="2"/>
  <c r="N2199" i="2" a="1"/>
  <c r="N2199" i="2" s="1"/>
  <c r="N2200" i="2" a="1"/>
  <c r="N2200" i="2" s="1"/>
  <c r="N2201" i="2" a="1"/>
  <c r="N2201" i="2"/>
  <c r="N2202" i="2" a="1"/>
  <c r="N2202" i="2" s="1"/>
  <c r="N2203" i="2" a="1"/>
  <c r="N2203" i="2" s="1"/>
  <c r="N2204" i="2" a="1"/>
  <c r="N2204" i="2" s="1"/>
  <c r="N2205" i="2" a="1"/>
  <c r="N2205" i="2"/>
  <c r="N2206" i="2" a="1"/>
  <c r="N2206" i="2" s="1"/>
  <c r="N2207" i="2" a="1"/>
  <c r="N2207" i="2" s="1"/>
  <c r="N2208" i="2" a="1"/>
  <c r="N2208" i="2"/>
  <c r="N2209" i="2" a="1"/>
  <c r="N2209" i="2" s="1"/>
  <c r="N2210" i="2" a="1"/>
  <c r="N2210" i="2" s="1"/>
  <c r="N2211" i="2" a="1"/>
  <c r="N2211" i="2" s="1"/>
  <c r="N2212" i="2" a="1"/>
  <c r="N2212" i="2"/>
  <c r="N2213" i="2" a="1"/>
  <c r="N2213" i="2" s="1"/>
  <c r="N2214" i="2" a="1"/>
  <c r="N2214" i="2" s="1"/>
  <c r="N2215" i="2" a="1"/>
  <c r="N2215" i="2" s="1"/>
  <c r="N2216" i="2" a="1"/>
  <c r="N2216" i="2" s="1"/>
  <c r="N2217" i="2" a="1"/>
  <c r="N2217" i="2"/>
  <c r="N2218" i="2" a="1"/>
  <c r="N2218" i="2" s="1"/>
  <c r="N2219" i="2" a="1"/>
  <c r="N2219" i="2" s="1"/>
  <c r="N2220" i="2" a="1"/>
  <c r="N2220" i="2"/>
  <c r="N2221" i="2" a="1"/>
  <c r="N2221" i="2" s="1"/>
  <c r="N2222" i="2" a="1"/>
  <c r="N2222" i="2" s="1"/>
  <c r="N2223" i="2" a="1"/>
  <c r="N2223" i="2"/>
  <c r="N2224" i="2" a="1"/>
  <c r="N2224" i="2"/>
  <c r="N2225" i="2" a="1"/>
  <c r="N2225" i="2"/>
  <c r="N2226" i="2" a="1"/>
  <c r="N2226" i="2"/>
  <c r="N2227" i="2" a="1"/>
  <c r="N2227" i="2" s="1"/>
  <c r="N2228" i="2" a="1"/>
  <c r="N2228" i="2"/>
  <c r="N2229" i="2" a="1"/>
  <c r="N2229" i="2" s="1"/>
  <c r="N2230" i="2" a="1"/>
  <c r="N2230" i="2" s="1"/>
  <c r="N2231" i="2" a="1"/>
  <c r="N2231" i="2" s="1"/>
  <c r="N2232" i="2" a="1"/>
  <c r="N2232" i="2"/>
  <c r="N2233" i="2" a="1"/>
  <c r="N2233" i="2"/>
  <c r="N2234" i="2" a="1"/>
  <c r="N2234" i="2"/>
  <c r="N2235" i="2" a="1"/>
  <c r="N2235" i="2" s="1"/>
  <c r="N2236" i="2" a="1"/>
  <c r="N2236" i="2" s="1"/>
  <c r="N2237" i="2" a="1"/>
  <c r="N2237" i="2" s="1"/>
  <c r="N2238" i="2" a="1"/>
  <c r="N2238" i="2" s="1"/>
  <c r="N2239" i="2" a="1"/>
  <c r="N2239" i="2"/>
  <c r="N2240" i="2" a="1"/>
  <c r="N2240" i="2" s="1"/>
  <c r="N2241" i="2" a="1"/>
  <c r="N2241" i="2" s="1"/>
  <c r="N2242" i="2" a="1"/>
  <c r="N2242" i="2" s="1"/>
  <c r="N2243" i="2" a="1"/>
  <c r="N2243" i="2" s="1"/>
  <c r="N2244" i="2" a="1"/>
  <c r="N2244" i="2"/>
  <c r="N2245" i="2" a="1"/>
  <c r="N2245" i="2" s="1"/>
  <c r="N2246" i="2" a="1"/>
  <c r="N2246" i="2" s="1"/>
  <c r="N2247" i="2" a="1"/>
  <c r="N2247" i="2" s="1"/>
  <c r="N2248" i="2" a="1"/>
  <c r="N2248" i="2"/>
  <c r="N2249" i="2" a="1"/>
  <c r="N2249" i="2"/>
  <c r="N2250" i="2" a="1"/>
  <c r="N2250" i="2" s="1"/>
  <c r="N2251" i="2" a="1"/>
  <c r="N2251" i="2" s="1"/>
  <c r="N2252" i="2" a="1"/>
  <c r="N2252" i="2" s="1"/>
  <c r="N2253" i="2" a="1"/>
  <c r="N2253" i="2" s="1"/>
  <c r="N2254" i="2" a="1"/>
  <c r="N2254" i="2" s="1"/>
  <c r="N2255" i="2" a="1"/>
  <c r="N2255" i="2" s="1"/>
  <c r="N2256" i="2" a="1"/>
  <c r="N2256" i="2" s="1"/>
  <c r="N2257" i="2" a="1"/>
  <c r="N2257" i="2"/>
  <c r="N2258" i="2" a="1"/>
  <c r="N2258" i="2"/>
  <c r="N2259" i="2" a="1"/>
  <c r="N2259" i="2" s="1"/>
  <c r="N2260" i="2" a="1"/>
  <c r="N2260" i="2"/>
  <c r="N2261" i="2" a="1"/>
  <c r="N2261" i="2" s="1"/>
  <c r="N2262" i="2" a="1"/>
  <c r="N2262" i="2" s="1"/>
  <c r="N2263" i="2" a="1"/>
  <c r="N2263" i="2" s="1"/>
  <c r="N2264" i="2" a="1"/>
  <c r="N2264" i="2" s="1"/>
  <c r="N2265" i="2" a="1"/>
  <c r="N2265" i="2" s="1"/>
  <c r="N2266" i="2" a="1"/>
  <c r="N2266" i="2" s="1"/>
  <c r="N2267" i="2" a="1"/>
  <c r="N2267" i="2" s="1"/>
  <c r="N2268" i="2" a="1"/>
  <c r="N2268" i="2"/>
  <c r="N2269" i="2" a="1"/>
  <c r="N2269" i="2"/>
  <c r="N2270" i="2" a="1"/>
  <c r="N2270" i="2" s="1"/>
  <c r="N2271" i="2" a="1"/>
  <c r="N2271" i="2"/>
  <c r="N2272" i="2" a="1"/>
  <c r="N2272" i="2" s="1"/>
  <c r="N2273" i="2" a="1"/>
  <c r="N2273" i="2" s="1"/>
  <c r="N2274" i="2" a="1"/>
  <c r="N2274" i="2"/>
  <c r="N2275" i="2" a="1"/>
  <c r="N2275" i="2" s="1"/>
  <c r="N2276" i="2" a="1"/>
  <c r="N2276" i="2" s="1"/>
  <c r="N2277" i="2" a="1"/>
  <c r="N2277" i="2" s="1"/>
  <c r="N2278" i="2" a="1"/>
  <c r="N2278" i="2"/>
  <c r="N2279" i="2" a="1"/>
  <c r="N2279" i="2" s="1"/>
  <c r="N2280" i="2" a="1"/>
  <c r="N2280" i="2" s="1"/>
  <c r="N2281" i="2" a="1"/>
  <c r="N2281" i="2"/>
  <c r="N2282" i="2" a="1"/>
  <c r="N2282" i="2"/>
  <c r="N2283" i="2" a="1"/>
  <c r="N2283" i="2" s="1"/>
  <c r="N2284" i="2" a="1"/>
  <c r="N2284" i="2" s="1"/>
  <c r="N2285" i="2" a="1"/>
  <c r="N2285" i="2"/>
  <c r="N2286" i="2" a="1"/>
  <c r="N2286" i="2"/>
  <c r="N2287" i="2" a="1"/>
  <c r="N2287" i="2" s="1"/>
  <c r="N2288" i="2" a="1"/>
  <c r="N2288" i="2" s="1"/>
  <c r="N2289" i="2" a="1"/>
  <c r="N2289" i="2" s="1"/>
  <c r="N2290" i="2" a="1"/>
  <c r="N2290" i="2"/>
  <c r="N2291" i="2" a="1"/>
  <c r="N2291" i="2" s="1"/>
  <c r="N2292" i="2" a="1"/>
  <c r="N2292" i="2" s="1"/>
  <c r="N2293" i="2" a="1"/>
  <c r="N2293" i="2" s="1"/>
  <c r="N2294" i="2" a="1"/>
  <c r="N2294" i="2" s="1"/>
  <c r="N2295" i="2" a="1"/>
  <c r="N2295" i="2" s="1"/>
  <c r="N2296" i="2" a="1"/>
  <c r="N2296" i="2"/>
  <c r="N2297" i="2" a="1"/>
  <c r="N2297" i="2" s="1"/>
  <c r="N2298" i="2" a="1"/>
  <c r="N2298" i="2" s="1"/>
  <c r="N2299" i="2" a="1"/>
  <c r="N2299" i="2" s="1"/>
  <c r="N2300" i="2" a="1"/>
  <c r="N2300" i="2"/>
  <c r="N2301" i="2" a="1"/>
  <c r="N2301" i="2"/>
  <c r="N2302" i="2" a="1"/>
  <c r="N2302" i="2" s="1"/>
  <c r="N2303" i="2" a="1"/>
  <c r="N2303" i="2" s="1"/>
  <c r="N2304" i="2" a="1"/>
  <c r="N2304" i="2" s="1"/>
  <c r="N2305" i="2" a="1"/>
  <c r="N2305" i="2"/>
  <c r="N2306" i="2" a="1"/>
  <c r="N2306" i="2" s="1"/>
  <c r="N2307" i="2" a="1"/>
  <c r="N2307" i="2" s="1"/>
  <c r="N2308" i="2" a="1"/>
  <c r="N2308" i="2" s="1"/>
  <c r="N2309" i="2" a="1"/>
  <c r="N2309" i="2" s="1"/>
  <c r="N2310" i="2" a="1"/>
  <c r="N2310" i="2" s="1"/>
  <c r="N2311" i="2" a="1"/>
  <c r="N2311" i="2"/>
  <c r="N2312" i="2" a="1"/>
  <c r="N2312" i="2" s="1"/>
  <c r="N2313" i="2" a="1"/>
  <c r="N2313" i="2" s="1"/>
  <c r="N2314" i="2" a="1"/>
  <c r="N2314" i="2"/>
  <c r="N2315" i="2" a="1"/>
  <c r="N2315" i="2" s="1"/>
  <c r="N2316" i="2" a="1"/>
  <c r="N2316" i="2" s="1"/>
  <c r="N2317" i="2" a="1"/>
  <c r="N2317" i="2"/>
  <c r="N2318" i="2" a="1"/>
  <c r="N2318" i="2" s="1"/>
  <c r="N2319" i="2" a="1"/>
  <c r="N2319" i="2" s="1"/>
  <c r="N2320" i="2" a="1"/>
  <c r="N2320" i="2"/>
  <c r="N2321" i="2" a="1"/>
  <c r="N2321" i="2"/>
  <c r="N2322" i="2" a="1"/>
  <c r="N2322" i="2" s="1"/>
  <c r="N2323" i="2" a="1"/>
  <c r="N2323" i="2" s="1"/>
  <c r="N2324" i="2" a="1"/>
  <c r="N2324" i="2" s="1"/>
  <c r="N2325" i="2" a="1"/>
  <c r="N2325" i="2" s="1"/>
  <c r="N2326" i="2" a="1"/>
  <c r="N2326" i="2" s="1"/>
  <c r="N2327" i="2" a="1"/>
  <c r="N2327" i="2" s="1"/>
  <c r="N2328" i="2" a="1"/>
  <c r="N2328" i="2" s="1"/>
  <c r="N2329" i="2" a="1"/>
  <c r="N2329" i="2"/>
  <c r="N2330" i="2" a="1"/>
  <c r="N2330" i="2" s="1"/>
  <c r="N2331" i="2" a="1"/>
  <c r="N2331" i="2" s="1"/>
  <c r="N2332" i="2" a="1"/>
  <c r="N2332" i="2" s="1"/>
  <c r="N2333" i="2" a="1"/>
  <c r="N2333" i="2"/>
  <c r="N2334" i="2" a="1"/>
  <c r="N2334" i="2"/>
  <c r="N2335" i="2" a="1"/>
  <c r="N2335" i="2"/>
  <c r="N2336" i="2" a="1"/>
  <c r="N2336" i="2" s="1"/>
  <c r="N2" i="2" a="1"/>
  <c r="N2" i="2" s="1"/>
  <c r="J77" i="2"/>
  <c r="J78" i="2"/>
  <c r="J94" i="2"/>
  <c r="J104" i="2"/>
  <c r="J105" i="2"/>
  <c r="J149" i="2"/>
  <c r="J150" i="2"/>
  <c r="J152" i="2"/>
  <c r="J190" i="2"/>
  <c r="J191" i="2"/>
  <c r="J192" i="2"/>
  <c r="J193" i="2"/>
  <c r="J194" i="2"/>
  <c r="J195" i="2"/>
  <c r="J277" i="2"/>
  <c r="J287" i="2"/>
  <c r="J317" i="2"/>
  <c r="J318" i="2"/>
  <c r="J321" i="2"/>
  <c r="J415" i="2"/>
  <c r="J446" i="2"/>
  <c r="J447" i="2"/>
  <c r="J509" i="2"/>
  <c r="J510" i="2"/>
  <c r="J511" i="2"/>
  <c r="J527" i="2"/>
  <c r="J552" i="2"/>
  <c r="J553" i="2"/>
  <c r="J622" i="2"/>
  <c r="J637" i="2"/>
  <c r="J654" i="2"/>
  <c r="J655" i="2"/>
  <c r="J670" i="2"/>
  <c r="J671" i="2"/>
  <c r="J734" i="2"/>
  <c r="J751" i="2"/>
  <c r="J757" i="2"/>
  <c r="J837" i="2"/>
  <c r="J862" i="2"/>
  <c r="J877" i="2"/>
  <c r="J878" i="2"/>
  <c r="J879" i="2"/>
  <c r="J880" i="2"/>
  <c r="J957" i="2"/>
  <c r="J958" i="2"/>
  <c r="J959" i="2"/>
  <c r="J974" i="2"/>
  <c r="J975" i="2"/>
  <c r="J991" i="2"/>
  <c r="J997" i="2"/>
  <c r="J1029" i="2"/>
  <c r="J1069" i="2"/>
  <c r="J1072" i="2"/>
  <c r="J1073" i="2"/>
  <c r="J1074" i="2"/>
  <c r="J1075" i="2"/>
  <c r="J1149" i="2"/>
  <c r="J1150" i="2"/>
  <c r="J1151" i="2"/>
  <c r="J1152" i="2"/>
  <c r="J1153" i="2"/>
  <c r="J1166" i="2"/>
  <c r="J1167" i="2"/>
  <c r="J1192" i="2"/>
  <c r="J1193" i="2"/>
  <c r="J1194" i="2"/>
  <c r="J1228" i="2"/>
  <c r="J1229" i="2"/>
  <c r="J1230" i="2"/>
  <c r="J1231" i="2"/>
  <c r="J1232" i="2"/>
  <c r="J1246" i="2"/>
  <c r="J1247" i="2"/>
  <c r="J1269" i="2"/>
  <c r="J1271" i="2"/>
  <c r="J1305" i="2"/>
  <c r="J1306" i="2"/>
  <c r="J1307" i="2"/>
  <c r="J1341" i="2"/>
  <c r="J1342" i="2"/>
  <c r="J1345" i="2"/>
  <c r="J1346" i="2"/>
  <c r="J1384" i="2"/>
  <c r="J1385" i="2"/>
  <c r="J1386" i="2"/>
  <c r="J1387" i="2"/>
  <c r="J1388" i="2"/>
  <c r="J1421" i="2"/>
  <c r="J1422" i="2"/>
  <c r="J1423" i="2"/>
  <c r="J1424" i="2"/>
  <c r="J1461" i="2"/>
  <c r="J1465" i="2"/>
  <c r="J1466" i="2"/>
  <c r="J1485" i="2"/>
  <c r="J1486" i="2"/>
  <c r="J1487" i="2"/>
  <c r="J1501" i="2"/>
  <c r="J1502" i="2"/>
  <c r="J1503" i="2"/>
  <c r="J1518" i="2"/>
  <c r="J1525" i="2"/>
  <c r="J1573" i="2"/>
  <c r="J1597" i="2"/>
  <c r="J1598" i="2"/>
  <c r="J1615" i="2"/>
  <c r="J1637" i="2"/>
  <c r="J1638" i="2"/>
  <c r="J1669" i="2"/>
  <c r="J1690" i="2"/>
  <c r="J1691" i="2"/>
  <c r="J1692" i="2"/>
  <c r="J1693" i="2"/>
  <c r="J1694" i="2"/>
  <c r="J1695" i="2"/>
  <c r="J1749" i="2"/>
  <c r="J1750" i="2"/>
  <c r="J1759" i="2"/>
  <c r="J1797" i="2"/>
  <c r="J1800" i="2"/>
  <c r="J1801" i="2"/>
  <c r="J1802" i="2"/>
  <c r="J1803" i="2"/>
  <c r="J1804" i="2"/>
  <c r="J1821" i="2"/>
  <c r="J1822" i="2"/>
  <c r="J1823" i="2"/>
  <c r="J1824" i="2"/>
  <c r="J1830" i="2"/>
  <c r="J1877" i="2"/>
  <c r="J1878" i="2"/>
  <c r="J1885" i="2"/>
  <c r="J1887" i="2"/>
  <c r="J1902" i="2"/>
  <c r="J1903" i="2"/>
  <c r="J1912" i="2"/>
  <c r="J1958" i="2"/>
  <c r="J1959" i="2"/>
  <c r="J1961" i="2"/>
  <c r="J1965" i="2"/>
  <c r="J1989" i="2"/>
  <c r="J1990" i="2"/>
  <c r="J2013" i="2"/>
  <c r="J2015" i="2"/>
  <c r="J2030" i="2"/>
  <c r="J2031" i="2"/>
  <c r="J2069" i="2"/>
  <c r="J2071" i="2"/>
  <c r="J2073" i="2"/>
  <c r="J2093" i="2"/>
  <c r="J2094" i="2"/>
  <c r="J2095" i="2"/>
  <c r="J2096" i="2"/>
  <c r="J2110" i="2"/>
  <c r="J2117" i="2"/>
  <c r="J2118" i="2"/>
  <c r="J2122" i="2"/>
  <c r="J2123" i="2"/>
  <c r="J2141" i="2"/>
  <c r="J2143" i="2"/>
  <c r="J2149" i="2"/>
  <c r="J2150" i="2"/>
  <c r="J2197" i="2"/>
  <c r="J2221" i="2"/>
  <c r="J2222" i="2"/>
  <c r="J2223" i="2"/>
  <c r="J2224" i="2"/>
  <c r="J2227" i="2"/>
  <c r="J2277" i="2"/>
  <c r="J2278" i="2"/>
  <c r="J2279" i="2"/>
  <c r="J2280" i="2"/>
  <c r="J2281" i="2"/>
  <c r="J2309"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 i="2"/>
  <c r="O1492" i="1"/>
  <c r="O1491" i="1"/>
  <c r="O1490" i="1"/>
  <c r="O1489" i="1"/>
  <c r="O1488" i="1"/>
  <c r="O1486" i="1"/>
  <c r="O1485" i="1"/>
  <c r="O1484" i="1"/>
  <c r="O1483" i="1"/>
  <c r="O1482" i="1"/>
  <c r="O1481" i="1"/>
  <c r="O1480" i="1"/>
  <c r="O1479" i="1"/>
  <c r="O1478" i="1"/>
  <c r="O1477" i="1"/>
  <c r="O1475" i="1"/>
  <c r="O1474" i="1"/>
  <c r="O1473" i="1"/>
  <c r="O1472" i="1"/>
  <c r="O1471" i="1"/>
  <c r="O1470" i="1"/>
  <c r="O1469" i="1"/>
  <c r="O1468" i="1"/>
  <c r="O1467" i="1"/>
  <c r="O1466" i="1"/>
  <c r="O1464" i="1"/>
  <c r="O1463" i="1"/>
  <c r="O1462" i="1"/>
  <c r="O1461" i="1"/>
  <c r="O1460" i="1"/>
  <c r="O1459" i="1"/>
  <c r="O1458" i="1"/>
  <c r="O1457" i="1"/>
  <c r="O1456" i="1"/>
  <c r="O1455" i="1"/>
  <c r="O1452" i="1"/>
  <c r="O1451" i="1"/>
  <c r="O1450" i="1"/>
  <c r="O1449" i="1"/>
  <c r="O1448" i="1"/>
  <c r="O1447" i="1"/>
  <c r="O1446" i="1"/>
  <c r="O1445" i="1"/>
  <c r="O1444" i="1"/>
  <c r="O2" i="1"/>
  <c r="O1443" i="1"/>
  <c r="O1441" i="1"/>
  <c r="O1440" i="1"/>
  <c r="O1439" i="1"/>
  <c r="O1438" i="1"/>
  <c r="O1437" i="1"/>
  <c r="O1436" i="1"/>
  <c r="O1435" i="1"/>
  <c r="O1434" i="1"/>
  <c r="O1433" i="1"/>
  <c r="O1432" i="1"/>
  <c r="O1430" i="1"/>
  <c r="O1429" i="1"/>
  <c r="O1428" i="1"/>
  <c r="O1427" i="1"/>
  <c r="O1426" i="1"/>
  <c r="O1425" i="1"/>
  <c r="O1424" i="1"/>
  <c r="O1423" i="1"/>
  <c r="O1422" i="1"/>
  <c r="O1421" i="1"/>
  <c r="O1419" i="1"/>
  <c r="O1418" i="1"/>
  <c r="O1417" i="1"/>
  <c r="O1416" i="1"/>
  <c r="O1415" i="1"/>
  <c r="O1414" i="1"/>
  <c r="O1413" i="1"/>
  <c r="O1412" i="1"/>
  <c r="O1411" i="1"/>
  <c r="O1410" i="1"/>
  <c r="O1408" i="1"/>
  <c r="O1407" i="1"/>
  <c r="O1406" i="1"/>
  <c r="O1405" i="1"/>
  <c r="O1404" i="1"/>
  <c r="O1403" i="1"/>
  <c r="O1402" i="1"/>
  <c r="O1401" i="1"/>
  <c r="O1400" i="1"/>
  <c r="O1399" i="1"/>
  <c r="O1397" i="1"/>
  <c r="O1396" i="1"/>
  <c r="O1395" i="1"/>
  <c r="O1394" i="1"/>
  <c r="O1393" i="1"/>
  <c r="O1392" i="1"/>
  <c r="O1391" i="1"/>
  <c r="O1390" i="1"/>
  <c r="O1389" i="1"/>
  <c r="O1388" i="1"/>
  <c r="O1386" i="1"/>
  <c r="O1385" i="1"/>
  <c r="O1384" i="1"/>
  <c r="O1383" i="1"/>
  <c r="O1382" i="1"/>
  <c r="O1381" i="1"/>
  <c r="O1380" i="1"/>
  <c r="O1379" i="1"/>
  <c r="O1378" i="1"/>
  <c r="O1377" i="1"/>
  <c r="O1375" i="1"/>
  <c r="O1374" i="1"/>
  <c r="O1373" i="1"/>
  <c r="O1372" i="1"/>
  <c r="O1371" i="1"/>
  <c r="O1370" i="1"/>
  <c r="O1369" i="1"/>
  <c r="O1368" i="1"/>
  <c r="O1367" i="1"/>
  <c r="O1366" i="1"/>
  <c r="O1364" i="1"/>
  <c r="O1363" i="1"/>
  <c r="O1362" i="1"/>
  <c r="O1361" i="1"/>
  <c r="O1360" i="1"/>
  <c r="O1359" i="1"/>
  <c r="O1358" i="1"/>
  <c r="O1357" i="1"/>
  <c r="O1356" i="1"/>
  <c r="O1355" i="1"/>
  <c r="O1353" i="1"/>
  <c r="O1352" i="1"/>
  <c r="O1351" i="1"/>
  <c r="O1350" i="1"/>
  <c r="O1349" i="1"/>
  <c r="O1348" i="1"/>
  <c r="O1347" i="1"/>
  <c r="O1346" i="1"/>
  <c r="O1345" i="1"/>
  <c r="O1344" i="1"/>
  <c r="O1341" i="1"/>
  <c r="O1340" i="1"/>
  <c r="O1339" i="1"/>
  <c r="O1338" i="1"/>
  <c r="O1337" i="1"/>
  <c r="O1336" i="1"/>
  <c r="O1335" i="1"/>
  <c r="O1334" i="1"/>
  <c r="O1333" i="1"/>
  <c r="O1332" i="1"/>
  <c r="O1330" i="1"/>
  <c r="O1329" i="1"/>
  <c r="O1328" i="1"/>
  <c r="O1327" i="1"/>
  <c r="O1326" i="1"/>
  <c r="O1325" i="1"/>
  <c r="O1324" i="1"/>
  <c r="O1323" i="1"/>
  <c r="O1322" i="1"/>
  <c r="O1321" i="1"/>
  <c r="O1319" i="1"/>
  <c r="O1318" i="1"/>
  <c r="O1317" i="1"/>
  <c r="O1316" i="1"/>
  <c r="O1315" i="1"/>
  <c r="O1314" i="1"/>
  <c r="O1313" i="1"/>
  <c r="O1312" i="1"/>
  <c r="O1311" i="1"/>
  <c r="O1310" i="1"/>
  <c r="O1308" i="1"/>
  <c r="O1307" i="1"/>
  <c r="O1306" i="1"/>
  <c r="O1305" i="1"/>
  <c r="O1304" i="1"/>
  <c r="O1303" i="1"/>
  <c r="O1302" i="1"/>
  <c r="O1301" i="1"/>
  <c r="O1300" i="1"/>
  <c r="O1299" i="1"/>
  <c r="O1297" i="1"/>
  <c r="O1296" i="1"/>
  <c r="O1295" i="1"/>
  <c r="O1294" i="1"/>
  <c r="O1293" i="1"/>
  <c r="O1292" i="1"/>
  <c r="O1291" i="1"/>
  <c r="O1290" i="1"/>
  <c r="O1289" i="1"/>
  <c r="O1288" i="1"/>
  <c r="O1286" i="1"/>
  <c r="O1285" i="1"/>
  <c r="O1284" i="1"/>
  <c r="O1283" i="1"/>
  <c r="O1282" i="1"/>
  <c r="O1281" i="1"/>
  <c r="O1280" i="1"/>
  <c r="O1279" i="1"/>
  <c r="O1278" i="1"/>
  <c r="O1277" i="1"/>
  <c r="O1275" i="1"/>
  <c r="O1274" i="1"/>
  <c r="O1273" i="1"/>
  <c r="O1272" i="1"/>
  <c r="O1271" i="1"/>
  <c r="O1270" i="1"/>
  <c r="O1269" i="1"/>
  <c r="O1268" i="1"/>
  <c r="O1267" i="1"/>
  <c r="O1266" i="1"/>
  <c r="O1264" i="1"/>
  <c r="O1263" i="1"/>
  <c r="O1262" i="1"/>
  <c r="O1261" i="1"/>
  <c r="O1260" i="1"/>
  <c r="O1259" i="1"/>
  <c r="O1258" i="1"/>
  <c r="O1257" i="1"/>
  <c r="O1256" i="1"/>
  <c r="O1255" i="1"/>
  <c r="O1253" i="1"/>
  <c r="O1252" i="1"/>
  <c r="O1251" i="1"/>
  <c r="O1250" i="1"/>
  <c r="O1249" i="1"/>
  <c r="O1248" i="1"/>
  <c r="O1247" i="1"/>
  <c r="O1246" i="1"/>
  <c r="O1245" i="1"/>
  <c r="O1244" i="1"/>
  <c r="O1242" i="1"/>
  <c r="O1241" i="1"/>
  <c r="O1240" i="1"/>
  <c r="O1239" i="1"/>
  <c r="O1238" i="1"/>
  <c r="O1237" i="1"/>
  <c r="O1236" i="1"/>
  <c r="O1235" i="1"/>
  <c r="O1234" i="1"/>
  <c r="O1233" i="1"/>
  <c r="O1230" i="1"/>
  <c r="O1229" i="1"/>
  <c r="O1228" i="1"/>
  <c r="O1227" i="1"/>
  <c r="O1226" i="1"/>
  <c r="O1225" i="1"/>
  <c r="O1224" i="1"/>
  <c r="O1223" i="1"/>
  <c r="O1222" i="1"/>
  <c r="O1221" i="1"/>
  <c r="O1219" i="1"/>
  <c r="O1218" i="1"/>
  <c r="O1217" i="1"/>
  <c r="O1216" i="1"/>
  <c r="O1215" i="1"/>
  <c r="O1214" i="1"/>
  <c r="O1213" i="1"/>
  <c r="O1212" i="1"/>
  <c r="O1211" i="1"/>
  <c r="O1210" i="1"/>
  <c r="O1208" i="1"/>
  <c r="O1207" i="1"/>
  <c r="O1206" i="1"/>
  <c r="O1205" i="1"/>
  <c r="O1204" i="1"/>
  <c r="O1203" i="1"/>
  <c r="O1202" i="1"/>
  <c r="O1201" i="1"/>
  <c r="O1200" i="1"/>
  <c r="O1199" i="1"/>
  <c r="O1197" i="1"/>
  <c r="O1196" i="1"/>
  <c r="O1195" i="1"/>
  <c r="O1194" i="1"/>
  <c r="O1193" i="1"/>
  <c r="O1192" i="1"/>
  <c r="O1191" i="1"/>
  <c r="O1190" i="1"/>
  <c r="O1189" i="1"/>
  <c r="O1188" i="1"/>
  <c r="O1186" i="1"/>
  <c r="O1185" i="1"/>
  <c r="O1184" i="1"/>
  <c r="O1183" i="1"/>
  <c r="O1182" i="1"/>
  <c r="O1181" i="1"/>
  <c r="O1180" i="1"/>
  <c r="O1179" i="1"/>
  <c r="O1178" i="1"/>
  <c r="O1177" i="1"/>
  <c r="O1175" i="1"/>
  <c r="O1174" i="1"/>
  <c r="O1173" i="1"/>
  <c r="O1172" i="1"/>
  <c r="O1171" i="1"/>
  <c r="O1170" i="1"/>
  <c r="O1169" i="1"/>
  <c r="O3" i="1"/>
  <c r="O1168" i="1"/>
  <c r="O1167" i="1"/>
  <c r="O1166" i="1"/>
  <c r="O1164" i="1"/>
  <c r="O1163" i="1"/>
  <c r="O1162" i="1"/>
  <c r="O1161" i="1"/>
  <c r="O1160" i="1"/>
  <c r="O1159" i="1"/>
  <c r="O1158" i="1"/>
  <c r="O1157" i="1"/>
  <c r="O1156" i="1"/>
  <c r="O1155" i="1"/>
  <c r="O1153" i="1"/>
  <c r="O1152" i="1"/>
  <c r="O1151" i="1"/>
  <c r="O1150" i="1"/>
  <c r="O1149" i="1"/>
  <c r="O1148" i="1"/>
  <c r="O1147" i="1"/>
  <c r="O1146" i="1"/>
  <c r="O1145" i="1"/>
  <c r="O1144" i="1"/>
  <c r="O1142" i="1"/>
  <c r="O1141" i="1"/>
  <c r="O1140" i="1"/>
  <c r="O1139" i="1"/>
  <c r="O1138" i="1"/>
  <c r="O1137" i="1"/>
  <c r="O1136" i="1"/>
  <c r="O1135" i="1"/>
  <c r="O1134" i="1"/>
  <c r="O1133" i="1"/>
  <c r="O1131" i="1"/>
  <c r="O1130" i="1"/>
  <c r="O1129" i="1"/>
  <c r="O1128" i="1"/>
  <c r="O1127" i="1"/>
  <c r="O1126" i="1"/>
  <c r="O1125" i="1"/>
  <c r="O1124" i="1"/>
  <c r="O1123" i="1"/>
  <c r="O1122" i="1"/>
  <c r="O1118" i="1"/>
  <c r="O1117" i="1"/>
  <c r="O1116" i="1"/>
  <c r="O1115" i="1"/>
  <c r="O1114" i="1"/>
  <c r="O1113" i="1"/>
  <c r="O1112" i="1"/>
  <c r="O1111" i="1"/>
  <c r="O1110" i="1"/>
  <c r="O1109" i="1"/>
  <c r="O1107" i="1"/>
  <c r="O1106" i="1"/>
  <c r="O1105" i="1"/>
  <c r="O1104" i="1"/>
  <c r="O1103" i="1"/>
  <c r="O1102" i="1"/>
  <c r="O1101" i="1"/>
  <c r="O1100" i="1"/>
  <c r="O1099" i="1"/>
  <c r="O1098" i="1"/>
  <c r="O1096" i="1"/>
  <c r="O1095" i="1"/>
  <c r="O1094" i="1"/>
  <c r="O1093" i="1"/>
  <c r="O1092" i="1"/>
  <c r="O1091" i="1"/>
  <c r="O1090" i="1"/>
  <c r="O1089" i="1"/>
  <c r="O1088" i="1"/>
  <c r="O1087" i="1"/>
  <c r="O1085" i="1"/>
  <c r="O1084" i="1"/>
  <c r="O1083" i="1"/>
  <c r="O1082" i="1"/>
  <c r="O1081" i="1"/>
  <c r="O1080" i="1"/>
  <c r="O1079" i="1"/>
  <c r="O1078" i="1"/>
  <c r="O1077" i="1"/>
  <c r="O1076" i="1"/>
  <c r="O1074" i="1"/>
  <c r="O1073" i="1"/>
  <c r="O1072" i="1"/>
  <c r="O1071" i="1"/>
  <c r="O1070" i="1"/>
  <c r="O1069" i="1"/>
  <c r="O1068" i="1"/>
  <c r="O1067" i="1"/>
  <c r="O1066" i="1"/>
  <c r="O1065" i="1"/>
  <c r="O1063" i="1"/>
  <c r="O1062" i="1"/>
  <c r="O1061" i="1"/>
  <c r="O1060" i="1"/>
  <c r="O1059" i="1"/>
  <c r="O1058" i="1"/>
  <c r="O1057" i="1"/>
  <c r="O1056" i="1"/>
  <c r="O1055" i="1"/>
  <c r="O1054" i="1"/>
  <c r="O1052" i="1"/>
  <c r="O1051" i="1"/>
  <c r="O1050" i="1"/>
  <c r="O1049" i="1"/>
  <c r="O1048" i="1"/>
  <c r="O1047" i="1"/>
  <c r="O1046" i="1"/>
  <c r="O1045" i="1"/>
  <c r="O1044" i="1"/>
  <c r="O1043" i="1"/>
  <c r="O1041" i="1"/>
  <c r="O1040" i="1"/>
  <c r="O1039" i="1"/>
  <c r="O1038" i="1"/>
  <c r="O1037" i="1"/>
  <c r="O1036" i="1"/>
  <c r="O1035" i="1"/>
  <c r="O1034" i="1"/>
  <c r="O1033" i="1"/>
  <c r="O1032" i="1"/>
  <c r="O1030" i="1"/>
  <c r="O1029" i="1"/>
  <c r="O1028" i="1"/>
  <c r="O1027" i="1"/>
  <c r="O1026" i="1"/>
  <c r="O1025" i="1"/>
  <c r="O1024" i="1"/>
  <c r="O1023" i="1"/>
  <c r="O1022" i="1"/>
  <c r="O1021" i="1"/>
  <c r="O1019" i="1"/>
  <c r="O1018" i="1"/>
  <c r="O1017" i="1"/>
  <c r="O1016" i="1"/>
  <c r="O1015" i="1"/>
  <c r="O1014" i="1"/>
  <c r="O1013" i="1"/>
  <c r="O1012" i="1"/>
  <c r="O1011" i="1"/>
  <c r="O1010" i="1"/>
  <c r="O1007" i="1"/>
  <c r="O1006" i="1"/>
  <c r="O1005" i="1"/>
  <c r="O1004" i="1"/>
  <c r="O1003" i="1"/>
  <c r="O1002" i="1"/>
  <c r="O1001" i="1"/>
  <c r="O1000" i="1"/>
  <c r="O999" i="1"/>
  <c r="O998" i="1"/>
  <c r="O996" i="1"/>
  <c r="O995" i="1"/>
  <c r="O994" i="1"/>
  <c r="O993" i="1"/>
  <c r="O992" i="1"/>
  <c r="O991" i="1"/>
  <c r="O990" i="1"/>
  <c r="O989" i="1"/>
  <c r="O988" i="1"/>
  <c r="O987" i="1"/>
  <c r="O985" i="1"/>
  <c r="O984" i="1"/>
  <c r="O983" i="1"/>
  <c r="O982" i="1"/>
  <c r="O981" i="1"/>
  <c r="O980" i="1"/>
  <c r="O979" i="1"/>
  <c r="O978" i="1"/>
  <c r="O977" i="1"/>
  <c r="O976" i="1"/>
  <c r="O974" i="1"/>
  <c r="O973" i="1"/>
  <c r="O972" i="1"/>
  <c r="O971" i="1"/>
  <c r="O970" i="1"/>
  <c r="O969" i="1"/>
  <c r="O968" i="1"/>
  <c r="O967" i="1"/>
  <c r="O966" i="1"/>
  <c r="O965" i="1"/>
  <c r="O963" i="1"/>
  <c r="O962" i="1"/>
  <c r="O961" i="1"/>
  <c r="O960" i="1"/>
  <c r="O959" i="1"/>
  <c r="O958" i="1"/>
  <c r="O957" i="1"/>
  <c r="O956" i="1"/>
  <c r="O955" i="1"/>
  <c r="O954" i="1"/>
  <c r="O952" i="1"/>
  <c r="O951" i="1"/>
  <c r="O950" i="1"/>
  <c r="O949" i="1"/>
  <c r="O948" i="1"/>
  <c r="O947" i="1"/>
  <c r="O946" i="1"/>
  <c r="O945" i="1"/>
  <c r="O944" i="1"/>
  <c r="O943" i="1"/>
  <c r="O941" i="1"/>
  <c r="O940" i="1"/>
  <c r="O939" i="1"/>
  <c r="O938" i="1"/>
  <c r="O937" i="1"/>
  <c r="O936" i="1"/>
  <c r="O935" i="1"/>
  <c r="O934" i="1"/>
  <c r="O933" i="1"/>
  <c r="O932" i="1"/>
  <c r="O930" i="1"/>
  <c r="O929" i="1"/>
  <c r="O928" i="1"/>
  <c r="O927" i="1"/>
  <c r="O926" i="1"/>
  <c r="O925" i="1"/>
  <c r="O924" i="1"/>
  <c r="O923" i="1"/>
  <c r="O922" i="1"/>
  <c r="O921" i="1"/>
  <c r="O919" i="1"/>
  <c r="O918" i="1"/>
  <c r="O917" i="1"/>
  <c r="O916" i="1"/>
  <c r="O915" i="1"/>
  <c r="O914" i="1"/>
  <c r="O913" i="1"/>
  <c r="O912" i="1"/>
  <c r="O911" i="1"/>
  <c r="O910" i="1"/>
  <c r="O908" i="1"/>
  <c r="O907" i="1"/>
  <c r="O906" i="1"/>
  <c r="O905" i="1"/>
  <c r="O904" i="1"/>
  <c r="O903" i="1"/>
  <c r="O902" i="1"/>
  <c r="O901" i="1"/>
  <c r="O900" i="1"/>
  <c r="O899" i="1"/>
  <c r="O896" i="1"/>
  <c r="O895" i="1"/>
  <c r="O894" i="1"/>
  <c r="O893" i="1"/>
  <c r="O892" i="1"/>
  <c r="O891" i="1"/>
  <c r="O890" i="1"/>
  <c r="O889" i="1"/>
  <c r="O888" i="1"/>
  <c r="O887" i="1"/>
  <c r="O885" i="1"/>
  <c r="O884" i="1"/>
  <c r="O883" i="1"/>
  <c r="O882" i="1"/>
  <c r="O881" i="1"/>
  <c r="O880" i="1"/>
  <c r="O879" i="1"/>
  <c r="O878" i="1"/>
  <c r="O877" i="1"/>
  <c r="O876" i="1"/>
  <c r="O874" i="1"/>
  <c r="O873" i="1"/>
  <c r="O872" i="1"/>
  <c r="O871" i="1"/>
  <c r="O870" i="1"/>
  <c r="O869" i="1"/>
  <c r="O868" i="1"/>
  <c r="O867" i="1"/>
  <c r="O866" i="1"/>
  <c r="O865" i="1"/>
  <c r="O863" i="1"/>
  <c r="O862" i="1"/>
  <c r="O861" i="1"/>
  <c r="O860" i="1"/>
  <c r="O859" i="1"/>
  <c r="O858" i="1"/>
  <c r="O857" i="1"/>
  <c r="O856" i="1"/>
  <c r="O855" i="1"/>
  <c r="O854" i="1"/>
  <c r="O852" i="1"/>
  <c r="O851" i="1"/>
  <c r="O850" i="1"/>
  <c r="O849" i="1"/>
  <c r="O848" i="1"/>
  <c r="O847" i="1"/>
  <c r="O846" i="1"/>
  <c r="O845" i="1"/>
  <c r="O844" i="1"/>
  <c r="O843" i="1"/>
  <c r="O841" i="1"/>
  <c r="O840" i="1"/>
  <c r="O839" i="1"/>
  <c r="O838" i="1"/>
  <c r="O837" i="1"/>
  <c r="O836" i="1"/>
  <c r="O835" i="1"/>
  <c r="O834" i="1"/>
  <c r="O833" i="1"/>
  <c r="O832" i="1"/>
  <c r="O830" i="1"/>
  <c r="O829" i="1"/>
  <c r="O828" i="1"/>
  <c r="O827" i="1"/>
  <c r="O826" i="1"/>
  <c r="O825" i="1"/>
  <c r="O824" i="1"/>
  <c r="O823" i="1"/>
  <c r="O822" i="1"/>
  <c r="O821" i="1"/>
  <c r="O819" i="1"/>
  <c r="O818" i="1"/>
  <c r="O817" i="1"/>
  <c r="O816" i="1"/>
  <c r="O815" i="1"/>
  <c r="O814" i="1"/>
  <c r="O813" i="1"/>
  <c r="O812" i="1"/>
  <c r="O811" i="1"/>
  <c r="O810" i="1"/>
  <c r="O808" i="1"/>
  <c r="O807" i="1"/>
  <c r="O806" i="1"/>
  <c r="O805" i="1"/>
  <c r="O804" i="1"/>
  <c r="O803" i="1"/>
  <c r="O802" i="1"/>
  <c r="O801" i="1"/>
  <c r="O800" i="1"/>
  <c r="O799" i="1"/>
  <c r="O797" i="1"/>
  <c r="O796" i="1"/>
  <c r="O795" i="1"/>
  <c r="O794" i="1"/>
  <c r="O793" i="1"/>
  <c r="O792" i="1"/>
  <c r="O791" i="1"/>
  <c r="O790" i="1"/>
  <c r="O789" i="1"/>
  <c r="O788" i="1"/>
  <c r="O785" i="1"/>
  <c r="O784" i="1"/>
  <c r="O783" i="1"/>
  <c r="O782" i="1"/>
  <c r="O781" i="1"/>
  <c r="O780" i="1"/>
  <c r="O779" i="1"/>
  <c r="O778" i="1"/>
  <c r="O777" i="1"/>
  <c r="O776" i="1"/>
  <c r="O774" i="1"/>
  <c r="O773" i="1"/>
  <c r="O772" i="1"/>
  <c r="O771" i="1"/>
  <c r="O770" i="1"/>
  <c r="O769" i="1"/>
  <c r="O768" i="1"/>
  <c r="O767" i="1"/>
  <c r="O766" i="1"/>
  <c r="O765" i="1"/>
  <c r="O763" i="1"/>
  <c r="O762" i="1"/>
  <c r="O761" i="1"/>
  <c r="O760" i="1"/>
  <c r="O759" i="1"/>
  <c r="O758" i="1"/>
  <c r="O757" i="1"/>
  <c r="O756" i="1"/>
  <c r="O755" i="1"/>
  <c r="O754" i="1"/>
  <c r="O752" i="1"/>
  <c r="O751" i="1"/>
  <c r="O750" i="1"/>
  <c r="O749" i="1"/>
  <c r="O748" i="1"/>
  <c r="O747" i="1"/>
  <c r="O746" i="1"/>
  <c r="O745" i="1"/>
  <c r="O744" i="1"/>
  <c r="O743" i="1"/>
  <c r="O741" i="1"/>
  <c r="O740" i="1"/>
  <c r="O739" i="1"/>
  <c r="O738" i="1"/>
  <c r="O737" i="1"/>
  <c r="O736" i="1"/>
  <c r="O735" i="1"/>
  <c r="O734" i="1"/>
  <c r="O733" i="1"/>
  <c r="O732" i="1"/>
  <c r="O730" i="1"/>
  <c r="O729" i="1"/>
  <c r="O728" i="1"/>
  <c r="O727" i="1"/>
  <c r="O726" i="1"/>
  <c r="O725" i="1"/>
  <c r="O724" i="1"/>
  <c r="O723" i="1"/>
  <c r="O722" i="1"/>
  <c r="O721" i="1"/>
  <c r="O719" i="1"/>
  <c r="O718" i="1"/>
  <c r="O717" i="1"/>
  <c r="O716" i="1"/>
  <c r="O715" i="1"/>
  <c r="O714" i="1"/>
  <c r="O713" i="1"/>
  <c r="O712" i="1"/>
  <c r="O711" i="1"/>
  <c r="O710" i="1"/>
  <c r="O708" i="1"/>
  <c r="O707" i="1"/>
  <c r="O706" i="1"/>
  <c r="O705" i="1"/>
  <c r="O704" i="1"/>
  <c r="O703" i="1"/>
  <c r="O702" i="1"/>
  <c r="O701" i="1"/>
  <c r="O700" i="1"/>
  <c r="O699" i="1"/>
  <c r="O697" i="1"/>
  <c r="O696" i="1"/>
  <c r="O695" i="1"/>
  <c r="O694" i="1"/>
  <c r="O693" i="1"/>
  <c r="O692" i="1"/>
  <c r="O691" i="1"/>
  <c r="O690" i="1"/>
  <c r="O689" i="1"/>
  <c r="O688" i="1"/>
  <c r="O686" i="1"/>
  <c r="O685" i="1"/>
  <c r="O684" i="1"/>
  <c r="O4" i="1"/>
  <c r="O683" i="1"/>
  <c r="O682" i="1"/>
  <c r="O681" i="1"/>
  <c r="O680" i="1"/>
  <c r="O679" i="1"/>
  <c r="O678" i="1"/>
  <c r="O677" i="1"/>
  <c r="O674" i="1"/>
  <c r="O673" i="1"/>
  <c r="O672" i="1"/>
  <c r="O671" i="1"/>
  <c r="O670" i="1"/>
  <c r="O669" i="1"/>
  <c r="O668" i="1"/>
  <c r="O667" i="1"/>
  <c r="O666" i="1"/>
  <c r="O665" i="1"/>
  <c r="O663" i="1"/>
  <c r="O662" i="1"/>
  <c r="O661" i="1"/>
  <c r="O660" i="1"/>
  <c r="O659" i="1"/>
  <c r="O658" i="1"/>
  <c r="O657" i="1"/>
  <c r="O656" i="1"/>
  <c r="O655" i="1"/>
  <c r="O654" i="1"/>
  <c r="O652" i="1"/>
  <c r="O651" i="1"/>
  <c r="O650" i="1"/>
  <c r="O649" i="1"/>
  <c r="O648" i="1"/>
  <c r="O647" i="1"/>
  <c r="O646" i="1"/>
  <c r="O645" i="1"/>
  <c r="O644" i="1"/>
  <c r="O643" i="1"/>
  <c r="O641" i="1"/>
  <c r="O640" i="1"/>
  <c r="O639" i="1"/>
  <c r="O638" i="1"/>
  <c r="O637" i="1"/>
  <c r="O636" i="1"/>
  <c r="O635" i="1"/>
  <c r="O634" i="1"/>
  <c r="O633" i="1"/>
  <c r="O632" i="1"/>
  <c r="O630" i="1"/>
  <c r="O629" i="1"/>
  <c r="O628" i="1"/>
  <c r="O627" i="1"/>
  <c r="O626" i="1"/>
  <c r="O625" i="1"/>
  <c r="O624" i="1"/>
  <c r="O623" i="1"/>
  <c r="O622" i="1"/>
  <c r="O621" i="1"/>
  <c r="O619" i="1"/>
  <c r="O618" i="1"/>
  <c r="O617" i="1"/>
  <c r="O616" i="1"/>
  <c r="O615" i="1"/>
  <c r="O614" i="1"/>
  <c r="O613" i="1"/>
  <c r="O612" i="1"/>
  <c r="O611" i="1"/>
  <c r="O610" i="1"/>
  <c r="O608" i="1"/>
  <c r="O607" i="1"/>
  <c r="O606" i="1"/>
  <c r="O605" i="1"/>
  <c r="O604" i="1"/>
  <c r="O603" i="1"/>
  <c r="O602" i="1"/>
  <c r="O601" i="1"/>
  <c r="O600" i="1"/>
  <c r="O599" i="1"/>
  <c r="O597" i="1"/>
  <c r="O596" i="1"/>
  <c r="O595" i="1"/>
  <c r="O594" i="1"/>
  <c r="O593" i="1"/>
  <c r="O592" i="1"/>
  <c r="O591" i="1"/>
  <c r="O590" i="1"/>
  <c r="O589" i="1"/>
  <c r="O588" i="1"/>
  <c r="O586" i="1"/>
  <c r="O585" i="1"/>
  <c r="O584" i="1"/>
  <c r="O583" i="1"/>
  <c r="O582" i="1"/>
  <c r="O581" i="1"/>
  <c r="O580" i="1"/>
  <c r="O579" i="1"/>
  <c r="O578" i="1"/>
  <c r="O577" i="1"/>
  <c r="O575" i="1"/>
  <c r="O574" i="1"/>
  <c r="O573" i="1"/>
  <c r="O572" i="1"/>
  <c r="O571" i="1"/>
  <c r="O570" i="1"/>
  <c r="O569" i="1"/>
  <c r="O568" i="1"/>
  <c r="O567" i="1"/>
  <c r="O566" i="1"/>
  <c r="O563" i="1"/>
  <c r="O562" i="1"/>
  <c r="O561" i="1"/>
  <c r="O560" i="1"/>
  <c r="O559" i="1"/>
  <c r="O558" i="1"/>
  <c r="O557" i="1"/>
  <c r="O556" i="1"/>
  <c r="O555" i="1"/>
  <c r="O554" i="1"/>
  <c r="O552" i="1"/>
  <c r="O551" i="1"/>
  <c r="O550" i="1"/>
  <c r="O549" i="1"/>
  <c r="O548" i="1"/>
  <c r="O547" i="1"/>
  <c r="O546" i="1"/>
  <c r="O545" i="1"/>
  <c r="O544" i="1"/>
  <c r="O543" i="1"/>
  <c r="O541" i="1"/>
  <c r="O540" i="1"/>
  <c r="O539" i="1"/>
  <c r="O538" i="1"/>
  <c r="O537" i="1"/>
  <c r="O536" i="1"/>
  <c r="O535" i="1"/>
  <c r="O534" i="1"/>
  <c r="O533" i="1"/>
  <c r="O532" i="1"/>
  <c r="O530" i="1"/>
  <c r="O529" i="1"/>
  <c r="O528" i="1"/>
  <c r="O527" i="1"/>
  <c r="O526" i="1"/>
  <c r="O525" i="1"/>
  <c r="O524" i="1"/>
  <c r="O523" i="1"/>
  <c r="O522" i="1"/>
  <c r="O521" i="1"/>
  <c r="O519" i="1"/>
  <c r="O518" i="1"/>
  <c r="O517" i="1"/>
  <c r="O516" i="1"/>
  <c r="O515" i="1"/>
  <c r="O514" i="1"/>
  <c r="O513" i="1"/>
  <c r="O512" i="1"/>
  <c r="O511" i="1"/>
  <c r="O510" i="1"/>
  <c r="O508" i="1"/>
  <c r="O507" i="1"/>
  <c r="O506" i="1"/>
  <c r="O505" i="1"/>
  <c r="O504" i="1"/>
  <c r="O503" i="1"/>
  <c r="O502" i="1"/>
  <c r="O501" i="1"/>
  <c r="O500" i="1"/>
  <c r="O499" i="1"/>
  <c r="O497" i="1"/>
  <c r="O496" i="1"/>
  <c r="O495" i="1"/>
  <c r="O494" i="1"/>
  <c r="O493" i="1"/>
  <c r="O492" i="1"/>
  <c r="O491" i="1"/>
  <c r="O490" i="1"/>
  <c r="O489" i="1"/>
  <c r="O488" i="1"/>
  <c r="O486" i="1"/>
  <c r="O485" i="1"/>
  <c r="O484" i="1"/>
  <c r="O483" i="1"/>
  <c r="O482" i="1"/>
  <c r="O481" i="1"/>
  <c r="O480" i="1"/>
  <c r="O479" i="1"/>
  <c r="O478" i="1"/>
  <c r="O477" i="1"/>
  <c r="O475" i="1"/>
  <c r="O474" i="1"/>
  <c r="O473" i="1"/>
  <c r="O472" i="1"/>
  <c r="O471" i="1"/>
  <c r="O470" i="1"/>
  <c r="O469" i="1"/>
  <c r="O468" i="1"/>
  <c r="O467" i="1"/>
  <c r="O466" i="1"/>
  <c r="O464" i="1"/>
  <c r="O463" i="1"/>
  <c r="O462" i="1"/>
  <c r="O461" i="1"/>
  <c r="O460" i="1"/>
  <c r="O459" i="1"/>
  <c r="O458" i="1"/>
  <c r="O457" i="1"/>
  <c r="O456" i="1"/>
  <c r="O455" i="1"/>
  <c r="O452" i="1"/>
  <c r="O451" i="1"/>
  <c r="O450" i="1"/>
  <c r="O449" i="1"/>
  <c r="O448" i="1"/>
  <c r="O447" i="1"/>
  <c r="O446" i="1"/>
  <c r="O445" i="1"/>
  <c r="O444" i="1"/>
  <c r="O443" i="1"/>
  <c r="O441" i="1"/>
  <c r="O440" i="1"/>
  <c r="O439" i="1"/>
  <c r="O438" i="1"/>
  <c r="O437" i="1"/>
  <c r="O436" i="1"/>
  <c r="O435" i="1"/>
  <c r="O434" i="1"/>
  <c r="O433" i="1"/>
  <c r="O432" i="1"/>
  <c r="O430" i="1"/>
  <c r="O429" i="1"/>
  <c r="O428" i="1"/>
  <c r="O427" i="1"/>
  <c r="O426" i="1"/>
  <c r="O425" i="1"/>
  <c r="O424" i="1"/>
  <c r="O423" i="1"/>
  <c r="O422" i="1"/>
  <c r="O421" i="1"/>
  <c r="O419" i="1"/>
  <c r="O418" i="1"/>
  <c r="O417" i="1"/>
  <c r="O416" i="1"/>
  <c r="O415" i="1"/>
  <c r="O414" i="1"/>
  <c r="O413" i="1"/>
  <c r="O412" i="1"/>
  <c r="O411" i="1"/>
  <c r="O410" i="1"/>
  <c r="O408" i="1"/>
  <c r="O407" i="1"/>
  <c r="O406" i="1"/>
  <c r="O405" i="1"/>
  <c r="O404" i="1"/>
  <c r="O403" i="1"/>
  <c r="O402" i="1"/>
  <c r="O401" i="1"/>
  <c r="O400" i="1"/>
  <c r="O399" i="1"/>
  <c r="O397" i="1"/>
  <c r="O396" i="1"/>
  <c r="O395" i="1"/>
  <c r="O394" i="1"/>
  <c r="O393" i="1"/>
  <c r="O392" i="1"/>
  <c r="O391" i="1"/>
  <c r="O390" i="1"/>
  <c r="O389" i="1"/>
  <c r="O388" i="1"/>
  <c r="O386" i="1"/>
  <c r="O385" i="1"/>
  <c r="O384" i="1"/>
  <c r="O383" i="1"/>
  <c r="O382" i="1"/>
  <c r="O381" i="1"/>
  <c r="O380" i="1"/>
  <c r="O379" i="1"/>
  <c r="O378" i="1"/>
  <c r="O377" i="1"/>
  <c r="O375" i="1"/>
  <c r="O374" i="1"/>
  <c r="O373" i="1"/>
  <c r="O372" i="1"/>
  <c r="O371" i="1"/>
  <c r="O370" i="1"/>
  <c r="O369" i="1"/>
  <c r="O368" i="1"/>
  <c r="O367" i="1"/>
  <c r="O366" i="1"/>
  <c r="O364" i="1"/>
  <c r="O363" i="1"/>
  <c r="O362" i="1"/>
  <c r="O361" i="1"/>
  <c r="O360" i="1"/>
  <c r="O359" i="1"/>
  <c r="O358" i="1"/>
  <c r="O357" i="1"/>
  <c r="O356" i="1"/>
  <c r="O355" i="1"/>
  <c r="O353" i="1"/>
  <c r="O352" i="1"/>
  <c r="O351" i="1"/>
  <c r="O350" i="1"/>
  <c r="O349" i="1"/>
  <c r="O348" i="1"/>
  <c r="O347" i="1"/>
  <c r="O346" i="1"/>
  <c r="O345" i="1"/>
  <c r="O344" i="1"/>
  <c r="O341" i="1"/>
  <c r="O340" i="1"/>
  <c r="O339" i="1"/>
  <c r="O338" i="1"/>
  <c r="O337" i="1"/>
  <c r="O336" i="1"/>
  <c r="O335" i="1"/>
  <c r="O334" i="1"/>
  <c r="O333" i="1"/>
  <c r="O332" i="1"/>
  <c r="O330" i="1"/>
  <c r="O329" i="1"/>
  <c r="O328" i="1"/>
  <c r="O327" i="1"/>
  <c r="O326" i="1"/>
  <c r="O325" i="1"/>
  <c r="O324" i="1"/>
  <c r="O323" i="1"/>
  <c r="O322" i="1"/>
  <c r="O321" i="1"/>
  <c r="O319" i="1"/>
  <c r="O318" i="1"/>
  <c r="O317" i="1"/>
  <c r="O316" i="1"/>
  <c r="O315" i="1"/>
  <c r="O314" i="1"/>
  <c r="O313" i="1"/>
  <c r="O312" i="1"/>
  <c r="O311" i="1"/>
  <c r="O310" i="1"/>
  <c r="O308" i="1"/>
  <c r="O307" i="1"/>
  <c r="O306" i="1"/>
  <c r="O305" i="1"/>
  <c r="O304" i="1"/>
  <c r="O303" i="1"/>
  <c r="O302" i="1"/>
  <c r="O301" i="1"/>
  <c r="O300" i="1"/>
  <c r="O299" i="1"/>
  <c r="O297" i="1"/>
  <c r="O296" i="1"/>
  <c r="O295" i="1"/>
  <c r="O294" i="1"/>
  <c r="O293" i="1"/>
  <c r="O292" i="1"/>
  <c r="O291" i="1"/>
  <c r="O290" i="1"/>
  <c r="O289" i="1"/>
  <c r="O288" i="1"/>
  <c r="O286" i="1"/>
  <c r="O285" i="1"/>
  <c r="O284" i="1"/>
  <c r="O283" i="1"/>
  <c r="O282" i="1"/>
  <c r="O281" i="1"/>
  <c r="O280" i="1"/>
  <c r="O279" i="1"/>
  <c r="O278" i="1"/>
  <c r="O277" i="1"/>
  <c r="O275" i="1"/>
  <c r="O274" i="1"/>
  <c r="O273" i="1"/>
  <c r="O272" i="1"/>
  <c r="O271" i="1"/>
  <c r="O270" i="1"/>
  <c r="O269" i="1"/>
  <c r="O268" i="1"/>
  <c r="O267" i="1"/>
  <c r="O266" i="1"/>
  <c r="O264" i="1"/>
  <c r="O263" i="1"/>
  <c r="O262" i="1"/>
  <c r="O261" i="1"/>
  <c r="O260" i="1"/>
  <c r="O259" i="1"/>
  <c r="O258" i="1"/>
  <c r="O257" i="1"/>
  <c r="O256" i="1"/>
  <c r="O255" i="1"/>
  <c r="O253" i="1"/>
  <c r="O252" i="1"/>
  <c r="O251" i="1"/>
  <c r="O250" i="1"/>
  <c r="O249" i="1"/>
  <c r="O248" i="1"/>
  <c r="O247" i="1"/>
  <c r="O246" i="1"/>
  <c r="O245" i="1"/>
  <c r="O244" i="1"/>
  <c r="O242" i="1"/>
  <c r="O241" i="1"/>
  <c r="O240" i="1"/>
  <c r="O239" i="1"/>
  <c r="O238" i="1"/>
  <c r="O237" i="1"/>
  <c r="O236" i="1"/>
  <c r="O235" i="1"/>
  <c r="O234" i="1"/>
  <c r="O233" i="1"/>
  <c r="O230" i="1"/>
  <c r="O229" i="1"/>
  <c r="O228" i="1"/>
  <c r="O227" i="1"/>
  <c r="O226" i="1"/>
  <c r="O225" i="1"/>
  <c r="O224" i="1"/>
  <c r="O223" i="1"/>
  <c r="O222" i="1"/>
  <c r="O221" i="1"/>
  <c r="O219" i="1"/>
  <c r="O218" i="1"/>
  <c r="O217" i="1"/>
  <c r="O216" i="1"/>
  <c r="O215" i="1"/>
  <c r="O214" i="1"/>
  <c r="O213" i="1"/>
  <c r="O212" i="1"/>
  <c r="O211" i="1"/>
  <c r="O210" i="1"/>
  <c r="O208" i="1"/>
  <c r="O207" i="1"/>
  <c r="O206" i="1"/>
  <c r="O205" i="1"/>
  <c r="O204" i="1"/>
  <c r="O203" i="1"/>
  <c r="O202" i="1"/>
  <c r="O201" i="1"/>
  <c r="O200" i="1"/>
  <c r="O199" i="1"/>
  <c r="O197" i="1"/>
  <c r="O196" i="1"/>
  <c r="O195" i="1"/>
  <c r="O194" i="1"/>
  <c r="O193" i="1"/>
  <c r="O192" i="1"/>
  <c r="O191" i="1"/>
  <c r="O190" i="1"/>
  <c r="O189" i="1"/>
  <c r="O188" i="1"/>
  <c r="O186" i="1"/>
  <c r="O185" i="1"/>
  <c r="O184" i="1"/>
  <c r="O183" i="1"/>
  <c r="O182" i="1"/>
  <c r="O181" i="1"/>
  <c r="O180" i="1"/>
  <c r="O179" i="1"/>
  <c r="O178" i="1"/>
  <c r="O177" i="1"/>
  <c r="O175" i="1"/>
  <c r="O174" i="1"/>
  <c r="O173" i="1"/>
  <c r="O172" i="1"/>
  <c r="O171" i="1"/>
  <c r="O170" i="1"/>
  <c r="O169" i="1"/>
  <c r="O168" i="1"/>
  <c r="O167" i="1"/>
  <c r="O166" i="1"/>
  <c r="O164" i="1"/>
  <c r="O163" i="1"/>
  <c r="O162" i="1"/>
  <c r="O161" i="1"/>
  <c r="O160" i="1"/>
  <c r="O159" i="1"/>
  <c r="O158" i="1"/>
  <c r="O157" i="1"/>
  <c r="O156" i="1"/>
  <c r="O155" i="1"/>
  <c r="O153" i="1"/>
  <c r="O152" i="1"/>
  <c r="O151" i="1"/>
  <c r="O150" i="1"/>
  <c r="O149" i="1"/>
  <c r="O148" i="1"/>
  <c r="O147" i="1"/>
  <c r="O146" i="1"/>
  <c r="O145" i="1"/>
  <c r="O144" i="1"/>
  <c r="O142" i="1"/>
  <c r="O141" i="1"/>
  <c r="O140" i="1"/>
  <c r="O139" i="1"/>
  <c r="O138" i="1"/>
  <c r="O137" i="1"/>
  <c r="O136" i="1"/>
  <c r="O135" i="1"/>
  <c r="O134" i="1"/>
  <c r="O133" i="1"/>
  <c r="O131" i="1"/>
  <c r="O130" i="1"/>
  <c r="O129" i="1"/>
  <c r="O128" i="1"/>
  <c r="O127" i="1"/>
  <c r="O126" i="1"/>
  <c r="O125" i="1"/>
  <c r="O124" i="1"/>
  <c r="O123" i="1"/>
  <c r="O122" i="1"/>
  <c r="O119" i="1"/>
  <c r="O118" i="1"/>
  <c r="O117" i="1"/>
  <c r="O116" i="1"/>
  <c r="O115" i="1"/>
  <c r="O114" i="1"/>
  <c r="O113" i="1"/>
  <c r="O112" i="1"/>
  <c r="O111" i="1"/>
  <c r="O110" i="1"/>
  <c r="O108" i="1"/>
  <c r="O107" i="1"/>
  <c r="O106" i="1"/>
  <c r="O105" i="1"/>
  <c r="O104" i="1"/>
  <c r="O103" i="1"/>
  <c r="O102" i="1"/>
  <c r="O101" i="1"/>
  <c r="O100" i="1"/>
  <c r="O99" i="1"/>
  <c r="O97" i="1"/>
  <c r="O96" i="1"/>
  <c r="O95" i="1"/>
  <c r="O94" i="1"/>
  <c r="O93" i="1"/>
  <c r="O92" i="1"/>
  <c r="O91" i="1"/>
  <c r="O90" i="1"/>
  <c r="O89" i="1"/>
  <c r="O88" i="1"/>
  <c r="O86" i="1"/>
  <c r="O85" i="1"/>
  <c r="O84" i="1"/>
  <c r="O83" i="1"/>
  <c r="O82" i="1"/>
  <c r="O81" i="1"/>
  <c r="O80" i="1"/>
  <c r="O79" i="1"/>
  <c r="O78" i="1"/>
  <c r="O77" i="1"/>
  <c r="O75" i="1"/>
  <c r="O74" i="1"/>
  <c r="O73" i="1"/>
  <c r="O72" i="1"/>
  <c r="O71" i="1"/>
  <c r="O70" i="1"/>
  <c r="O69" i="1"/>
  <c r="O68" i="1"/>
  <c r="O67" i="1"/>
  <c r="O66" i="1"/>
  <c r="O64" i="1"/>
  <c r="O63" i="1"/>
  <c r="O62" i="1"/>
  <c r="O61" i="1"/>
  <c r="O60" i="1"/>
  <c r="O59" i="1"/>
  <c r="O58" i="1"/>
  <c r="O57" i="1"/>
  <c r="O56" i="1"/>
  <c r="O55" i="1"/>
  <c r="O53" i="1"/>
  <c r="O52" i="1"/>
  <c r="O51" i="1"/>
  <c r="O50" i="1"/>
  <c r="O49" i="1"/>
  <c r="O48" i="1"/>
  <c r="O47" i="1"/>
  <c r="O46" i="1"/>
  <c r="O45" i="1"/>
  <c r="O44" i="1"/>
  <c r="O42" i="1"/>
  <c r="O41" i="1"/>
  <c r="O40" i="1"/>
  <c r="O39" i="1"/>
  <c r="O38" i="1"/>
  <c r="O37" i="1"/>
  <c r="O36" i="1"/>
  <c r="O35" i="1"/>
  <c r="O34" i="1"/>
  <c r="O33" i="1"/>
  <c r="O31" i="1"/>
  <c r="O30" i="1"/>
  <c r="O29" i="1"/>
  <c r="O28" i="1"/>
  <c r="O27" i="1"/>
  <c r="O26" i="1"/>
  <c r="O25" i="1"/>
  <c r="O24" i="1"/>
  <c r="O23" i="1"/>
  <c r="O22" i="1"/>
  <c r="O20" i="1"/>
  <c r="O19" i="1"/>
  <c r="O18" i="1"/>
  <c r="O17" i="1"/>
  <c r="O16" i="1"/>
  <c r="O15" i="1"/>
  <c r="O14" i="1"/>
  <c r="O13" i="1"/>
  <c r="O12" i="1"/>
  <c r="O11" i="1"/>
  <c r="O2344" i="1"/>
  <c r="O2343" i="1"/>
  <c r="O2342" i="1"/>
  <c r="O2341" i="1"/>
  <c r="O2340" i="1"/>
  <c r="O2339" i="1"/>
  <c r="O2338" i="1"/>
  <c r="O2337" i="1"/>
  <c r="O2336" i="1"/>
  <c r="O2335" i="1"/>
  <c r="O2333" i="1"/>
  <c r="O2332" i="1"/>
  <c r="O2331" i="1"/>
  <c r="O2330" i="1"/>
  <c r="O2329" i="1"/>
  <c r="O2328" i="1"/>
  <c r="O2327" i="1"/>
  <c r="O2326" i="1"/>
  <c r="O2325" i="1"/>
  <c r="O2324" i="1"/>
  <c r="O2322" i="1"/>
  <c r="O2321" i="1"/>
  <c r="O2320" i="1"/>
  <c r="O2319" i="1"/>
  <c r="O2318" i="1"/>
  <c r="O2317" i="1"/>
  <c r="O2316" i="1"/>
  <c r="O2315" i="1"/>
  <c r="O2314" i="1"/>
  <c r="O2313" i="1"/>
  <c r="O2311" i="1"/>
  <c r="O2310" i="1"/>
  <c r="O2309" i="1"/>
  <c r="O2308" i="1"/>
  <c r="O2307" i="1"/>
  <c r="O2306" i="1"/>
  <c r="O2305" i="1"/>
  <c r="O2304" i="1"/>
  <c r="O2303" i="1"/>
  <c r="O2302" i="1"/>
  <c r="O2300" i="1"/>
  <c r="O2299" i="1"/>
  <c r="O2298" i="1"/>
  <c r="O2297" i="1"/>
  <c r="O2296" i="1"/>
  <c r="O2295" i="1"/>
  <c r="O2294" i="1"/>
  <c r="O2293" i="1"/>
  <c r="O2292" i="1"/>
  <c r="O2291" i="1"/>
  <c r="O2289" i="1"/>
  <c r="O2288" i="1"/>
  <c r="O2287" i="1"/>
  <c r="O2286" i="1"/>
  <c r="O2285" i="1"/>
  <c r="O2284" i="1"/>
  <c r="O2283" i="1"/>
  <c r="O2282" i="1"/>
  <c r="O2281" i="1"/>
  <c r="O2280" i="1"/>
  <c r="O2278" i="1"/>
  <c r="O2277" i="1"/>
  <c r="O2276" i="1"/>
  <c r="O2275" i="1"/>
  <c r="O2274" i="1"/>
  <c r="O2273" i="1"/>
  <c r="O2272" i="1"/>
  <c r="O2271" i="1"/>
  <c r="O2270" i="1"/>
  <c r="O2269" i="1"/>
  <c r="O2267" i="1"/>
  <c r="O2266" i="1"/>
  <c r="O2265" i="1"/>
  <c r="O2264" i="1"/>
  <c r="O2263" i="1"/>
  <c r="O2262" i="1"/>
  <c r="O2261" i="1"/>
  <c r="O2260" i="1"/>
  <c r="O2259" i="1"/>
  <c r="O2258" i="1"/>
  <c r="O2256" i="1"/>
  <c r="O2255" i="1"/>
  <c r="O2254" i="1"/>
  <c r="O2253" i="1"/>
  <c r="O2252" i="1"/>
  <c r="O2251" i="1"/>
  <c r="O2250" i="1"/>
  <c r="O2249" i="1"/>
  <c r="O2248" i="1"/>
  <c r="O2247" i="1"/>
  <c r="O2245" i="1"/>
  <c r="O2244" i="1"/>
  <c r="O2243" i="1"/>
  <c r="O2242" i="1"/>
  <c r="O2241" i="1"/>
  <c r="O2240" i="1"/>
  <c r="O2239" i="1"/>
  <c r="O2238" i="1"/>
  <c r="O2237" i="1"/>
  <c r="O2236" i="1"/>
  <c r="O2233" i="1"/>
  <c r="O2232" i="1"/>
  <c r="O2231" i="1"/>
  <c r="O2230" i="1"/>
  <c r="O2229" i="1"/>
  <c r="O2228" i="1"/>
  <c r="O2227" i="1"/>
  <c r="O2226" i="1"/>
  <c r="O2225" i="1"/>
  <c r="O2224" i="1"/>
  <c r="O2222" i="1"/>
  <c r="O2221" i="1"/>
  <c r="O2220" i="1"/>
  <c r="O2219" i="1"/>
  <c r="O2218" i="1"/>
  <c r="O2217" i="1"/>
  <c r="O2216" i="1"/>
  <c r="O2215" i="1"/>
  <c r="O2214" i="1"/>
  <c r="O2213" i="1"/>
  <c r="O2211" i="1"/>
  <c r="O2210" i="1"/>
  <c r="O2209" i="1"/>
  <c r="O2208" i="1"/>
  <c r="O2207" i="1"/>
  <c r="O2206" i="1"/>
  <c r="O2205" i="1"/>
  <c r="O2204" i="1"/>
  <c r="O2203" i="1"/>
  <c r="O2202" i="1"/>
  <c r="O2200" i="1"/>
  <c r="O2199" i="1"/>
  <c r="O2198" i="1"/>
  <c r="O2197" i="1"/>
  <c r="O2196" i="1"/>
  <c r="O2195" i="1"/>
  <c r="O2194" i="1"/>
  <c r="O2193" i="1"/>
  <c r="O2192" i="1"/>
  <c r="O2191" i="1"/>
  <c r="O2189" i="1"/>
  <c r="O2188" i="1"/>
  <c r="O2187" i="1"/>
  <c r="O2186" i="1"/>
  <c r="O2185" i="1"/>
  <c r="O2184" i="1"/>
  <c r="O2183" i="1"/>
  <c r="O2182" i="1"/>
  <c r="O2181" i="1"/>
  <c r="O2180" i="1"/>
  <c r="O2178" i="1"/>
  <c r="O2177" i="1"/>
  <c r="O2176" i="1"/>
  <c r="O2175" i="1"/>
  <c r="O2174" i="1"/>
  <c r="O2173" i="1"/>
  <c r="O2172" i="1"/>
  <c r="O2171" i="1"/>
  <c r="O2170" i="1"/>
  <c r="O2169" i="1"/>
  <c r="O2167" i="1"/>
  <c r="O2166" i="1"/>
  <c r="O2165" i="1"/>
  <c r="O2164" i="1"/>
  <c r="O2163" i="1"/>
  <c r="O2162" i="1"/>
  <c r="O2161" i="1"/>
  <c r="O2160" i="1"/>
  <c r="O2159" i="1"/>
  <c r="O2158" i="1"/>
  <c r="O2156" i="1"/>
  <c r="O2155" i="1"/>
  <c r="O2154" i="1"/>
  <c r="O2153" i="1"/>
  <c r="O2152" i="1"/>
  <c r="O2151" i="1"/>
  <c r="O2150" i="1"/>
  <c r="O2149" i="1"/>
  <c r="O2148" i="1"/>
  <c r="O2147" i="1"/>
  <c r="O2145" i="1"/>
  <c r="O2144" i="1"/>
  <c r="O2143" i="1"/>
  <c r="O2142" i="1"/>
  <c r="O2141" i="1"/>
  <c r="O2140" i="1"/>
  <c r="O2139" i="1"/>
  <c r="O2138" i="1"/>
  <c r="O2137" i="1"/>
  <c r="O2136" i="1"/>
  <c r="O2134" i="1"/>
  <c r="O2133" i="1"/>
  <c r="O2132" i="1"/>
  <c r="O2131" i="1"/>
  <c r="O2130" i="1"/>
  <c r="O2129" i="1"/>
  <c r="O2128" i="1"/>
  <c r="O2127" i="1"/>
  <c r="O2126" i="1"/>
  <c r="O2125" i="1"/>
  <c r="O2122" i="1"/>
  <c r="O2121" i="1"/>
  <c r="O2120" i="1"/>
  <c r="O2119" i="1"/>
  <c r="O2118" i="1"/>
  <c r="O2117" i="1"/>
  <c r="O2116" i="1"/>
  <c r="O2115" i="1"/>
  <c r="O2114" i="1"/>
  <c r="O2113" i="1"/>
  <c r="O2111" i="1"/>
  <c r="O2110" i="1"/>
  <c r="O2109" i="1"/>
  <c r="O2108" i="1"/>
  <c r="O2107" i="1"/>
  <c r="O2106" i="1"/>
  <c r="O2105" i="1"/>
  <c r="O2104" i="1"/>
  <c r="O2103" i="1"/>
  <c r="O2102" i="1"/>
  <c r="O2100" i="1"/>
  <c r="O2099" i="1"/>
  <c r="O2098" i="1"/>
  <c r="O2097" i="1"/>
  <c r="O2096" i="1"/>
  <c r="O2095" i="1"/>
  <c r="O2094" i="1"/>
  <c r="O2093" i="1"/>
  <c r="O2092" i="1"/>
  <c r="O2091" i="1"/>
  <c r="O2089" i="1"/>
  <c r="O2088" i="1"/>
  <c r="O2087" i="1"/>
  <c r="O2086" i="1"/>
  <c r="O2085" i="1"/>
  <c r="O2084" i="1"/>
  <c r="O2083" i="1"/>
  <c r="O2082" i="1"/>
  <c r="O2081" i="1"/>
  <c r="O2080" i="1"/>
  <c r="O2078" i="1"/>
  <c r="O2077" i="1"/>
  <c r="O2076" i="1"/>
  <c r="O2075" i="1"/>
  <c r="O2074" i="1"/>
  <c r="O2073" i="1"/>
  <c r="O2072" i="1"/>
  <c r="O2071" i="1"/>
  <c r="O2070" i="1"/>
  <c r="O2069" i="1"/>
  <c r="O2067" i="1"/>
  <c r="O2066" i="1"/>
  <c r="O2065" i="1"/>
  <c r="O2064" i="1"/>
  <c r="O2063" i="1"/>
  <c r="O2062" i="1"/>
  <c r="O2061" i="1"/>
  <c r="O2060" i="1"/>
  <c r="O2059" i="1"/>
  <c r="O2058" i="1"/>
  <c r="O2056" i="1"/>
  <c r="O2055" i="1"/>
  <c r="O2054" i="1"/>
  <c r="O2053" i="1"/>
  <c r="O2052" i="1"/>
  <c r="O2051" i="1"/>
  <c r="O2050" i="1"/>
  <c r="O2049" i="1"/>
  <c r="O2048" i="1"/>
  <c r="O2047" i="1"/>
  <c r="O2045" i="1"/>
  <c r="O2044" i="1"/>
  <c r="O2043" i="1"/>
  <c r="O2042" i="1"/>
  <c r="O2041" i="1"/>
  <c r="O2040" i="1"/>
  <c r="O2039" i="1"/>
  <c r="O2038" i="1"/>
  <c r="O2037" i="1"/>
  <c r="O2036" i="1"/>
  <c r="O2034" i="1"/>
  <c r="O2033" i="1"/>
  <c r="O2032" i="1"/>
  <c r="O2031" i="1"/>
  <c r="O2030" i="1"/>
  <c r="O2029" i="1"/>
  <c r="O2028" i="1"/>
  <c r="O2027" i="1"/>
  <c r="O2026" i="1"/>
  <c r="O2025" i="1"/>
  <c r="O2023" i="1"/>
  <c r="O2022" i="1"/>
  <c r="O2021" i="1"/>
  <c r="O2020" i="1"/>
  <c r="O2019" i="1"/>
  <c r="O2018" i="1"/>
  <c r="O2017" i="1"/>
  <c r="O2016" i="1"/>
  <c r="O2015" i="1"/>
  <c r="O2014" i="1"/>
  <c r="O2011" i="1"/>
  <c r="O2010" i="1"/>
  <c r="O2009" i="1"/>
  <c r="O2008" i="1"/>
  <c r="O2007" i="1"/>
  <c r="O2006" i="1"/>
  <c r="O2005" i="1"/>
  <c r="O2004" i="1"/>
  <c r="O2003" i="1"/>
  <c r="O2002" i="1"/>
  <c r="O2000" i="1"/>
  <c r="O1999" i="1"/>
  <c r="O1998" i="1"/>
  <c r="O1997" i="1"/>
  <c r="O1996" i="1"/>
  <c r="O1995" i="1"/>
  <c r="O1994" i="1"/>
  <c r="O1993" i="1"/>
  <c r="O1992" i="1"/>
  <c r="O1991" i="1"/>
  <c r="O1989" i="1"/>
  <c r="O1988" i="1"/>
  <c r="O1987" i="1"/>
  <c r="O1986" i="1"/>
  <c r="O1985" i="1"/>
  <c r="O1984" i="1"/>
  <c r="O1983" i="1"/>
  <c r="O1982" i="1"/>
  <c r="O1981" i="1"/>
  <c r="O1980" i="1"/>
  <c r="O1978" i="1"/>
  <c r="O1977" i="1"/>
  <c r="O1976" i="1"/>
  <c r="O1975" i="1"/>
  <c r="O1974" i="1"/>
  <c r="O1973" i="1"/>
  <c r="O1972" i="1"/>
  <c r="O1971" i="1"/>
  <c r="O1970" i="1"/>
  <c r="O1969" i="1"/>
  <c r="O1967" i="1"/>
  <c r="O1966" i="1"/>
  <c r="O1965" i="1"/>
  <c r="O1964" i="1"/>
  <c r="O1963" i="1"/>
  <c r="O1962" i="1"/>
  <c r="O1961" i="1"/>
  <c r="O1960" i="1"/>
  <c r="O1959" i="1"/>
  <c r="O1958" i="1"/>
  <c r="O1956" i="1"/>
  <c r="O1955" i="1"/>
  <c r="O1954" i="1"/>
  <c r="O1953" i="1"/>
  <c r="O1952" i="1"/>
  <c r="O1951" i="1"/>
  <c r="O1950" i="1"/>
  <c r="O1949" i="1"/>
  <c r="O1948" i="1"/>
  <c r="O1947" i="1"/>
  <c r="O1945" i="1"/>
  <c r="O1944" i="1"/>
  <c r="O1943" i="1"/>
  <c r="O1942" i="1"/>
  <c r="O1941" i="1"/>
  <c r="O1940" i="1"/>
  <c r="O1939" i="1"/>
  <c r="O1938" i="1"/>
  <c r="O1937" i="1"/>
  <c r="O1936" i="1"/>
  <c r="O1934" i="1"/>
  <c r="O1933" i="1"/>
  <c r="O1932" i="1"/>
  <c r="O1931" i="1"/>
  <c r="O1930" i="1"/>
  <c r="O1929" i="1"/>
  <c r="O1928" i="1"/>
  <c r="O1927" i="1"/>
  <c r="O1926" i="1"/>
  <c r="O1925" i="1"/>
  <c r="O1923" i="1"/>
  <c r="O1922" i="1"/>
  <c r="O1921" i="1"/>
  <c r="O1920" i="1"/>
  <c r="O1919" i="1"/>
  <c r="O1918" i="1"/>
  <c r="O1917" i="1"/>
  <c r="O1916" i="1"/>
  <c r="O1915" i="1"/>
  <c r="O1914" i="1"/>
  <c r="O1912" i="1"/>
  <c r="O1911" i="1"/>
  <c r="O1910" i="1"/>
  <c r="O1909" i="1"/>
  <c r="O1908" i="1"/>
  <c r="O1907" i="1"/>
  <c r="O1906" i="1"/>
  <c r="O1905" i="1"/>
  <c r="O1904" i="1"/>
  <c r="O1903" i="1"/>
  <c r="O1900" i="1"/>
  <c r="O1899" i="1"/>
  <c r="O1898" i="1"/>
  <c r="O1897" i="1"/>
  <c r="O1896" i="1"/>
  <c r="O1895" i="1"/>
  <c r="O1894" i="1"/>
  <c r="O1893" i="1"/>
  <c r="O1892" i="1"/>
  <c r="O1891" i="1"/>
  <c r="O1889" i="1"/>
  <c r="O1888" i="1"/>
  <c r="O1887" i="1"/>
  <c r="O1886" i="1"/>
  <c r="O1885" i="1"/>
  <c r="O1884" i="1"/>
  <c r="O1883" i="1"/>
  <c r="O1882" i="1"/>
  <c r="O1881" i="1"/>
  <c r="O1880" i="1"/>
  <c r="O1878" i="1"/>
  <c r="O1877" i="1"/>
  <c r="O1876" i="1"/>
  <c r="O1875" i="1"/>
  <c r="O1874" i="1"/>
  <c r="O1873" i="1"/>
  <c r="O1872" i="1"/>
  <c r="O1871" i="1"/>
  <c r="O1870" i="1"/>
  <c r="O1869" i="1"/>
  <c r="O1867" i="1"/>
  <c r="O1866" i="1"/>
  <c r="O1865" i="1"/>
  <c r="O1864" i="1"/>
  <c r="O1863" i="1"/>
  <c r="O1862" i="1"/>
  <c r="O1861" i="1"/>
  <c r="O1860" i="1"/>
  <c r="O1859" i="1"/>
  <c r="O1858" i="1"/>
  <c r="O1856" i="1"/>
  <c r="O1855" i="1"/>
  <c r="O1854" i="1"/>
  <c r="O1853" i="1"/>
  <c r="O1852" i="1"/>
  <c r="O1851" i="1"/>
  <c r="O1850" i="1"/>
  <c r="O1849" i="1"/>
  <c r="O1848" i="1"/>
  <c r="O1847" i="1"/>
  <c r="O1845" i="1"/>
  <c r="O1844" i="1"/>
  <c r="O1843" i="1"/>
  <c r="O1842" i="1"/>
  <c r="O1841" i="1"/>
  <c r="O1840" i="1"/>
  <c r="O1839" i="1"/>
  <c r="O1838" i="1"/>
  <c r="O1837" i="1"/>
  <c r="O1836" i="1"/>
  <c r="O1834" i="1"/>
  <c r="O1833" i="1"/>
  <c r="O1832" i="1"/>
  <c r="O1831" i="1"/>
  <c r="O1830" i="1"/>
  <c r="O1829" i="1"/>
  <c r="O1828" i="1"/>
  <c r="O1827" i="1"/>
  <c r="O1826" i="1"/>
  <c r="O1825" i="1"/>
  <c r="O1823" i="1"/>
  <c r="O1822" i="1"/>
  <c r="O1821" i="1"/>
  <c r="O1820" i="1"/>
  <c r="O1819" i="1"/>
  <c r="O1818" i="1"/>
  <c r="O1817" i="1"/>
  <c r="O1816" i="1"/>
  <c r="O1815" i="1"/>
  <c r="O1814" i="1"/>
  <c r="O1812" i="1"/>
  <c r="O1811" i="1"/>
  <c r="O1810" i="1"/>
  <c r="O1809" i="1"/>
  <c r="O1808" i="1"/>
  <c r="O1807" i="1"/>
  <c r="O1806" i="1"/>
  <c r="O1805" i="1"/>
  <c r="O1804" i="1"/>
  <c r="O1803" i="1"/>
  <c r="O1801" i="1"/>
  <c r="O1800" i="1"/>
  <c r="O1799" i="1"/>
  <c r="O1798" i="1"/>
  <c r="O1797" i="1"/>
  <c r="O1796" i="1"/>
  <c r="O1795" i="1"/>
  <c r="O1794" i="1"/>
  <c r="O1793" i="1"/>
  <c r="O1792" i="1"/>
  <c r="O1789" i="1"/>
  <c r="O1788" i="1"/>
  <c r="O1787" i="1"/>
  <c r="O1786" i="1"/>
  <c r="O1785" i="1"/>
  <c r="O1784" i="1"/>
  <c r="O1783" i="1"/>
  <c r="O1782" i="1"/>
  <c r="O1781" i="1"/>
  <c r="O1780" i="1"/>
  <c r="O1778" i="1"/>
  <c r="O1777" i="1"/>
  <c r="O1776" i="1"/>
  <c r="O1775" i="1"/>
  <c r="O1774" i="1"/>
  <c r="O1773" i="1"/>
  <c r="O1772" i="1"/>
  <c r="O1771" i="1"/>
  <c r="O1770" i="1"/>
  <c r="O1769" i="1"/>
  <c r="O1767" i="1"/>
  <c r="O1766" i="1"/>
  <c r="O1765" i="1"/>
  <c r="O1764" i="1"/>
  <c r="O1506" i="1"/>
  <c r="O1763" i="1"/>
  <c r="O1762" i="1"/>
  <c r="O1761" i="1"/>
  <c r="O1760" i="1"/>
  <c r="O1759" i="1"/>
  <c r="O1758" i="1"/>
  <c r="O1756" i="1"/>
  <c r="O1755" i="1"/>
  <c r="O1754" i="1"/>
  <c r="O1753" i="1"/>
  <c r="O1752" i="1"/>
  <c r="O1751" i="1"/>
  <c r="O1750" i="1"/>
  <c r="O1749" i="1"/>
  <c r="O1748" i="1"/>
  <c r="O1747" i="1"/>
  <c r="O1745" i="1"/>
  <c r="O1744" i="1"/>
  <c r="O1743" i="1"/>
  <c r="O1742" i="1"/>
  <c r="O1741" i="1"/>
  <c r="O1740" i="1"/>
  <c r="O1739" i="1"/>
  <c r="O1738" i="1"/>
  <c r="O1737" i="1"/>
  <c r="O1736" i="1"/>
  <c r="O1734" i="1"/>
  <c r="O1733" i="1"/>
  <c r="O1732" i="1"/>
  <c r="O1731" i="1"/>
  <c r="O1730" i="1"/>
  <c r="O1729" i="1"/>
  <c r="O1728" i="1"/>
  <c r="O1727" i="1"/>
  <c r="O1726" i="1"/>
  <c r="O1725" i="1"/>
  <c r="O1723" i="1"/>
  <c r="O1722" i="1"/>
  <c r="O1721" i="1"/>
  <c r="O1720" i="1"/>
  <c r="O1719" i="1"/>
  <c r="O1718" i="1"/>
  <c r="O1717" i="1"/>
  <c r="O1716" i="1"/>
  <c r="O1715" i="1"/>
  <c r="O1714" i="1"/>
  <c r="O1712" i="1"/>
  <c r="O1711" i="1"/>
  <c r="O1710" i="1"/>
  <c r="O1709" i="1"/>
  <c r="O1708" i="1"/>
  <c r="O1707" i="1"/>
  <c r="O1706" i="1"/>
  <c r="O1705" i="1"/>
  <c r="O1704" i="1"/>
  <c r="O1703" i="1"/>
  <c r="O1701" i="1"/>
  <c r="O1700" i="1"/>
  <c r="O1699" i="1"/>
  <c r="O1698" i="1"/>
  <c r="O1697" i="1"/>
  <c r="O1696" i="1"/>
  <c r="O1695" i="1"/>
  <c r="O1694" i="1"/>
  <c r="O1693" i="1"/>
  <c r="O1692" i="1"/>
  <c r="O1690" i="1"/>
  <c r="O1689" i="1"/>
  <c r="O1688" i="1"/>
  <c r="O1687" i="1"/>
  <c r="O1686" i="1"/>
  <c r="O1685" i="1"/>
  <c r="O1684" i="1"/>
  <c r="O1683" i="1"/>
  <c r="O1682" i="1"/>
  <c r="O1681" i="1"/>
  <c r="O1678" i="1"/>
  <c r="O1677" i="1"/>
  <c r="O1676" i="1"/>
  <c r="O1675" i="1"/>
  <c r="O1674" i="1"/>
  <c r="O1673" i="1"/>
  <c r="O1672" i="1"/>
  <c r="O1671" i="1"/>
  <c r="O1670" i="1"/>
  <c r="O1669" i="1"/>
  <c r="O1667" i="1"/>
  <c r="O1666" i="1"/>
  <c r="O1665" i="1"/>
  <c r="O1664" i="1"/>
  <c r="O1663" i="1"/>
  <c r="O1662" i="1"/>
  <c r="O1661" i="1"/>
  <c r="O1660" i="1"/>
  <c r="O1659" i="1"/>
  <c r="O1658" i="1"/>
  <c r="O1656" i="1"/>
  <c r="O1655" i="1"/>
  <c r="O1654" i="1"/>
  <c r="O1653" i="1"/>
  <c r="O1652" i="1"/>
  <c r="O1651" i="1"/>
  <c r="O1650" i="1"/>
  <c r="O1649" i="1"/>
  <c r="O1648" i="1"/>
  <c r="O1647" i="1"/>
  <c r="O1645" i="1"/>
  <c r="O1644" i="1"/>
  <c r="O1643" i="1"/>
  <c r="O1642" i="1"/>
  <c r="O1641" i="1"/>
  <c r="O1640" i="1"/>
  <c r="O1639" i="1"/>
  <c r="O1638" i="1"/>
  <c r="O1637" i="1"/>
  <c r="O1636" i="1"/>
  <c r="O1634" i="1"/>
  <c r="O1633" i="1"/>
  <c r="O1632" i="1"/>
  <c r="O1631" i="1"/>
  <c r="O1630" i="1"/>
  <c r="O1629" i="1"/>
  <c r="O1628" i="1"/>
  <c r="O1627" i="1"/>
  <c r="O1626" i="1"/>
  <c r="O1625" i="1"/>
  <c r="O1623" i="1"/>
  <c r="O1622" i="1"/>
  <c r="O1621" i="1"/>
  <c r="O1620" i="1"/>
  <c r="O1619" i="1"/>
  <c r="O1617" i="1"/>
  <c r="O1616" i="1"/>
  <c r="O1615" i="1"/>
  <c r="O1614" i="1"/>
  <c r="O1613" i="1"/>
  <c r="O1611" i="1"/>
  <c r="O1610" i="1"/>
  <c r="O1609" i="1"/>
  <c r="O1608" i="1"/>
  <c r="O1607" i="1"/>
  <c r="O1606" i="1"/>
  <c r="O1605" i="1"/>
  <c r="O1604" i="1"/>
  <c r="O1603" i="1"/>
  <c r="O1602" i="1"/>
  <c r="O1600" i="1"/>
  <c r="O1599" i="1"/>
  <c r="O1598" i="1"/>
  <c r="O1597" i="1"/>
  <c r="O1596" i="1"/>
  <c r="O1595" i="1"/>
  <c r="O1594" i="1"/>
  <c r="O1593" i="1"/>
  <c r="O1592" i="1"/>
  <c r="O1591" i="1"/>
  <c r="O1589" i="1"/>
  <c r="O1588" i="1"/>
  <c r="O1587" i="1"/>
  <c r="O1586" i="1"/>
  <c r="O1585" i="1"/>
  <c r="O1584" i="1"/>
  <c r="O1583" i="1"/>
  <c r="O1582" i="1"/>
  <c r="O1581" i="1"/>
  <c r="O1580" i="1"/>
  <c r="O1578" i="1"/>
  <c r="O1577" i="1"/>
  <c r="O1576" i="1"/>
  <c r="O1575" i="1"/>
  <c r="O1574" i="1"/>
  <c r="O1573" i="1"/>
  <c r="O1572" i="1"/>
  <c r="O1571" i="1"/>
  <c r="O1570" i="1"/>
  <c r="O1569" i="1"/>
  <c r="O1566" i="1"/>
  <c r="O1565" i="1"/>
  <c r="O1564" i="1"/>
  <c r="O1563" i="1"/>
  <c r="O1562" i="1"/>
  <c r="O1561" i="1"/>
  <c r="O1560" i="1"/>
  <c r="O1559" i="1"/>
  <c r="O1558" i="1"/>
  <c r="O1557" i="1"/>
  <c r="O1555" i="1"/>
  <c r="O1554" i="1"/>
  <c r="O1553" i="1"/>
  <c r="O1552" i="1"/>
  <c r="O1551" i="1"/>
  <c r="O1550" i="1"/>
  <c r="O1549" i="1"/>
  <c r="O1548" i="1"/>
  <c r="O1547" i="1"/>
  <c r="O1546" i="1"/>
  <c r="O1544" i="1"/>
  <c r="O1543" i="1"/>
  <c r="O1542" i="1"/>
  <c r="O1541" i="1"/>
  <c r="O1540" i="1"/>
  <c r="O1539" i="1"/>
  <c r="O1538" i="1"/>
  <c r="O1537" i="1"/>
  <c r="O1536" i="1"/>
  <c r="O1535" i="1"/>
  <c r="O1533" i="1"/>
  <c r="O1532" i="1"/>
  <c r="O1531" i="1"/>
  <c r="O1530" i="1"/>
  <c r="O1529" i="1"/>
  <c r="O1528" i="1"/>
  <c r="O1527" i="1"/>
  <c r="O1526" i="1"/>
  <c r="O1525" i="1"/>
  <c r="O1524" i="1"/>
  <c r="O1522" i="1"/>
  <c r="O1521" i="1"/>
  <c r="O1520" i="1"/>
  <c r="O1519" i="1"/>
  <c r="O1518" i="1"/>
  <c r="O1517" i="1"/>
  <c r="O1516" i="1"/>
  <c r="O1515" i="1"/>
  <c r="O1514" i="1"/>
  <c r="O1513" i="1"/>
  <c r="O1511" i="1"/>
  <c r="O1510" i="1"/>
  <c r="O1509" i="1"/>
  <c r="O1508" i="1"/>
  <c r="O1507" i="1"/>
  <c r="O1505" i="1"/>
  <c r="O1504" i="1"/>
  <c r="O1503" i="1"/>
  <c r="O1618" i="1"/>
  <c r="O1502" i="1"/>
  <c r="O1501" i="1"/>
  <c r="O1499" i="1"/>
  <c r="O1498" i="1"/>
  <c r="O1497" i="1"/>
  <c r="O1496" i="1"/>
  <c r="O1495" i="1"/>
  <c r="O1494" i="1"/>
  <c r="O1487" i="1"/>
  <c r="O1476" i="1"/>
  <c r="O1465" i="1"/>
  <c r="O1454" i="1"/>
  <c r="O1442" i="1"/>
  <c r="O1431" i="1"/>
  <c r="O1420" i="1"/>
  <c r="O1409" i="1"/>
  <c r="O1398" i="1"/>
  <c r="O1387" i="1"/>
  <c r="O1376" i="1"/>
  <c r="O1365" i="1"/>
  <c r="O1354" i="1"/>
  <c r="O1343" i="1"/>
  <c r="O1331" i="1"/>
  <c r="O1320" i="1"/>
  <c r="O1309" i="1"/>
  <c r="O1298" i="1"/>
  <c r="O1287" i="1"/>
  <c r="O1276" i="1"/>
  <c r="O1265" i="1"/>
  <c r="O1254" i="1"/>
  <c r="O5" i="1"/>
  <c r="O1243" i="1"/>
  <c r="O1232" i="1"/>
  <c r="O1220" i="1"/>
  <c r="O1209" i="1"/>
  <c r="O1198" i="1"/>
  <c r="O1187" i="1"/>
  <c r="O1176" i="1"/>
  <c r="O1165" i="1"/>
  <c r="O1154" i="1"/>
  <c r="O1143" i="1"/>
  <c r="O1132" i="1"/>
  <c r="O1121" i="1"/>
  <c r="O1108" i="1"/>
  <c r="O1097" i="1"/>
  <c r="O1086" i="1"/>
  <c r="O1075" i="1"/>
  <c r="O1064" i="1"/>
  <c r="O1053" i="1"/>
  <c r="O1042" i="1"/>
  <c r="O1031" i="1"/>
  <c r="O1020" i="1"/>
  <c r="O1009" i="1"/>
  <c r="O997" i="1"/>
  <c r="O986" i="1"/>
  <c r="O975" i="1"/>
  <c r="O964" i="1"/>
  <c r="O953" i="1"/>
  <c r="O942" i="1"/>
  <c r="O6" i="1"/>
  <c r="O931" i="1"/>
  <c r="O920" i="1"/>
  <c r="O909" i="1"/>
  <c r="O898" i="1"/>
  <c r="O886" i="1"/>
  <c r="O875" i="1"/>
  <c r="O864" i="1"/>
  <c r="O853" i="1"/>
  <c r="O842" i="1"/>
  <c r="O831" i="1"/>
  <c r="O820" i="1"/>
  <c r="O809" i="1"/>
  <c r="O798" i="1"/>
  <c r="O787" i="1"/>
  <c r="O775" i="1"/>
  <c r="O764" i="1"/>
  <c r="O753" i="1"/>
  <c r="O742" i="1"/>
  <c r="O731" i="1"/>
  <c r="O720" i="1"/>
  <c r="O709" i="1"/>
  <c r="O698" i="1"/>
  <c r="O687" i="1"/>
  <c r="O676" i="1"/>
  <c r="O664" i="1"/>
  <c r="O653" i="1"/>
  <c r="O642" i="1"/>
  <c r="O631" i="1"/>
  <c r="O620" i="1"/>
  <c r="O609" i="1"/>
  <c r="O598" i="1"/>
  <c r="O587" i="1"/>
  <c r="O576" i="1"/>
  <c r="O565" i="1"/>
  <c r="O553" i="1"/>
  <c r="O542" i="1"/>
  <c r="O531" i="1"/>
  <c r="O520" i="1"/>
  <c r="O509" i="1"/>
  <c r="O498" i="1"/>
  <c r="O487" i="1"/>
  <c r="O476" i="1"/>
  <c r="O465" i="1"/>
  <c r="O7" i="1"/>
  <c r="O454" i="1"/>
  <c r="O442" i="1"/>
  <c r="O431" i="1"/>
  <c r="O420" i="1"/>
  <c r="O409" i="1"/>
  <c r="O398" i="1"/>
  <c r="O387" i="1"/>
  <c r="O376" i="1"/>
  <c r="O365" i="1"/>
  <c r="O354" i="1"/>
  <c r="O343" i="1"/>
  <c r="O331" i="1"/>
  <c r="O320" i="1"/>
  <c r="O309" i="1"/>
  <c r="O298" i="1"/>
  <c r="O287" i="1"/>
  <c r="O276" i="1"/>
  <c r="O265" i="1"/>
  <c r="O254" i="1"/>
  <c r="O243" i="1"/>
  <c r="O232" i="1"/>
  <c r="O220" i="1"/>
  <c r="O209" i="1"/>
  <c r="O198" i="1"/>
  <c r="O187" i="1"/>
  <c r="O176" i="1"/>
  <c r="O165" i="1"/>
  <c r="O154" i="1"/>
  <c r="O143" i="1"/>
  <c r="O132" i="1"/>
  <c r="O121" i="1"/>
  <c r="O109" i="1"/>
  <c r="O98" i="1"/>
  <c r="O87" i="1"/>
  <c r="O76" i="1"/>
  <c r="O65" i="1"/>
  <c r="O54" i="1"/>
  <c r="O43" i="1"/>
  <c r="O32" i="1"/>
  <c r="O21" i="1"/>
  <c r="O10" i="1"/>
  <c r="O2334" i="1"/>
  <c r="O2323" i="1"/>
  <c r="O2312" i="1"/>
  <c r="O2301" i="1"/>
  <c r="O2290" i="1"/>
  <c r="O2279" i="1"/>
  <c r="O2268" i="1"/>
  <c r="O2257" i="1"/>
  <c r="O2246" i="1"/>
  <c r="O2235" i="1"/>
  <c r="O2223" i="1"/>
  <c r="O2212" i="1"/>
  <c r="O2201" i="1"/>
  <c r="O2190" i="1"/>
  <c r="O2179" i="1"/>
  <c r="O2168" i="1"/>
  <c r="O2157" i="1"/>
  <c r="O2146" i="1"/>
  <c r="O2135" i="1"/>
  <c r="O2124" i="1"/>
  <c r="O2112" i="1"/>
  <c r="O2101" i="1"/>
  <c r="O2090" i="1"/>
  <c r="O2079" i="1"/>
  <c r="O2068" i="1"/>
  <c r="O2057" i="1"/>
  <c r="O2046" i="1"/>
  <c r="O2035" i="1"/>
  <c r="O2024" i="1"/>
  <c r="O2013" i="1"/>
  <c r="O2001" i="1"/>
  <c r="O1990" i="1"/>
  <c r="O1979" i="1"/>
  <c r="O1968" i="1"/>
  <c r="O1957" i="1"/>
  <c r="O1946" i="1"/>
  <c r="O1935" i="1"/>
  <c r="O1924" i="1"/>
  <c r="O1913" i="1"/>
  <c r="O1902" i="1"/>
  <c r="O1890" i="1"/>
  <c r="O1879" i="1"/>
  <c r="O1868" i="1"/>
  <c r="O1857" i="1"/>
  <c r="O1846" i="1"/>
  <c r="O1835" i="1"/>
  <c r="O1824" i="1"/>
  <c r="O1813" i="1"/>
  <c r="O1802" i="1"/>
  <c r="O1791" i="1"/>
  <c r="O1779" i="1"/>
  <c r="O1768" i="1"/>
  <c r="O1757" i="1"/>
  <c r="O1746" i="1"/>
  <c r="O1735" i="1"/>
  <c r="O1724" i="1"/>
  <c r="O1713" i="1"/>
  <c r="O1702" i="1"/>
  <c r="O1691" i="1"/>
  <c r="O1680" i="1"/>
  <c r="O1668" i="1"/>
  <c r="O1657" i="1"/>
  <c r="O1646" i="1"/>
  <c r="O1635" i="1"/>
  <c r="O1624" i="1"/>
  <c r="O1612" i="1"/>
  <c r="O1601" i="1"/>
  <c r="O1590" i="1"/>
  <c r="O1579" i="1"/>
  <c r="O1568" i="1"/>
  <c r="O1556" i="1"/>
  <c r="O1545" i="1"/>
  <c r="O1534" i="1"/>
  <c r="O1523" i="1"/>
  <c r="O1512" i="1"/>
  <c r="O1500" i="1"/>
  <c r="O1453" i="1"/>
  <c r="O1342" i="1"/>
  <c r="O1231" i="1"/>
  <c r="O1120" i="1"/>
  <c r="O1008" i="1"/>
  <c r="O897" i="1"/>
  <c r="O786" i="1"/>
  <c r="O675" i="1"/>
  <c r="O564" i="1"/>
  <c r="O453" i="1"/>
  <c r="O342" i="1"/>
  <c r="O231" i="1"/>
  <c r="O120" i="1"/>
  <c r="O9" i="1"/>
  <c r="O2234" i="1"/>
  <c r="O2123" i="1"/>
  <c r="O2012" i="1"/>
  <c r="O1901" i="1"/>
  <c r="O1790" i="1"/>
  <c r="O1679" i="1"/>
  <c r="O1567" i="1"/>
  <c r="O1119" i="1"/>
  <c r="O8" i="1"/>
  <c r="O1493" i="1"/>
  <c r="K3" i="2"/>
  <c r="J3" i="2" s="1"/>
  <c r="K4" i="2"/>
  <c r="J4" i="2" s="1"/>
  <c r="K5" i="2"/>
  <c r="J5" i="2" s="1"/>
  <c r="K6" i="2"/>
  <c r="J6" i="2" s="1"/>
  <c r="K7" i="2"/>
  <c r="J7" i="2" s="1"/>
  <c r="K8" i="2"/>
  <c r="J8" i="2" s="1"/>
  <c r="K9" i="2"/>
  <c r="J9" i="2" s="1"/>
  <c r="K10" i="2"/>
  <c r="J10" i="2" s="1"/>
  <c r="K11" i="2"/>
  <c r="J11" i="2" s="1"/>
  <c r="K12" i="2"/>
  <c r="J12" i="2" s="1"/>
  <c r="K13" i="2"/>
  <c r="J13" i="2" s="1"/>
  <c r="K14" i="2"/>
  <c r="J14" i="2" s="1"/>
  <c r="K15" i="2"/>
  <c r="J15" i="2" s="1"/>
  <c r="K16" i="2"/>
  <c r="J16" i="2" s="1"/>
  <c r="K17" i="2"/>
  <c r="J17" i="2" s="1"/>
  <c r="K18" i="2"/>
  <c r="J18" i="2" s="1"/>
  <c r="K19" i="2"/>
  <c r="J19" i="2" s="1"/>
  <c r="K20" i="2"/>
  <c r="J20" i="2" s="1"/>
  <c r="K21" i="2"/>
  <c r="J21" i="2" s="1"/>
  <c r="K22" i="2"/>
  <c r="J22" i="2" s="1"/>
  <c r="K23" i="2"/>
  <c r="J23" i="2" s="1"/>
  <c r="K24" i="2"/>
  <c r="J24" i="2" s="1"/>
  <c r="K25" i="2"/>
  <c r="J25" i="2" s="1"/>
  <c r="K26" i="2"/>
  <c r="J26" i="2" s="1"/>
  <c r="K27" i="2"/>
  <c r="J27" i="2" s="1"/>
  <c r="K28" i="2"/>
  <c r="J28" i="2" s="1"/>
  <c r="K29" i="2"/>
  <c r="J29" i="2" s="1"/>
  <c r="K30" i="2"/>
  <c r="J30" i="2" s="1"/>
  <c r="K31" i="2"/>
  <c r="J31" i="2" s="1"/>
  <c r="K32" i="2"/>
  <c r="J32" i="2" s="1"/>
  <c r="K33" i="2"/>
  <c r="J33" i="2" s="1"/>
  <c r="K34" i="2"/>
  <c r="J34" i="2" s="1"/>
  <c r="K35" i="2"/>
  <c r="J35" i="2" s="1"/>
  <c r="K36" i="2"/>
  <c r="J36" i="2" s="1"/>
  <c r="K37" i="2"/>
  <c r="J37" i="2" s="1"/>
  <c r="K38" i="2"/>
  <c r="J38" i="2" s="1"/>
  <c r="K39" i="2"/>
  <c r="J39" i="2" s="1"/>
  <c r="K40" i="2"/>
  <c r="J40" i="2" s="1"/>
  <c r="K41" i="2"/>
  <c r="J41" i="2" s="1"/>
  <c r="K42" i="2"/>
  <c r="J42" i="2" s="1"/>
  <c r="K43" i="2"/>
  <c r="J43" i="2" s="1"/>
  <c r="K44" i="2"/>
  <c r="J44" i="2" s="1"/>
  <c r="K45" i="2"/>
  <c r="J45" i="2" s="1"/>
  <c r="K46" i="2"/>
  <c r="J46" i="2" s="1"/>
  <c r="K47" i="2"/>
  <c r="J47" i="2" s="1"/>
  <c r="K48" i="2"/>
  <c r="J48" i="2" s="1"/>
  <c r="K49" i="2"/>
  <c r="J49" i="2" s="1"/>
  <c r="K50" i="2"/>
  <c r="J50" i="2" s="1"/>
  <c r="K51" i="2"/>
  <c r="J51" i="2" s="1"/>
  <c r="K52" i="2"/>
  <c r="J52" i="2" s="1"/>
  <c r="K53" i="2"/>
  <c r="J53" i="2" s="1"/>
  <c r="K54" i="2"/>
  <c r="J54" i="2" s="1"/>
  <c r="K55" i="2"/>
  <c r="J55" i="2" s="1"/>
  <c r="K56" i="2"/>
  <c r="J56" i="2" s="1"/>
  <c r="K57" i="2"/>
  <c r="J57" i="2" s="1"/>
  <c r="K58" i="2"/>
  <c r="J58" i="2" s="1"/>
  <c r="K59" i="2"/>
  <c r="J59" i="2" s="1"/>
  <c r="K60" i="2"/>
  <c r="J60" i="2" s="1"/>
  <c r="K61" i="2"/>
  <c r="J61" i="2" s="1"/>
  <c r="K62" i="2"/>
  <c r="J62" i="2" s="1"/>
  <c r="K63" i="2"/>
  <c r="J63" i="2" s="1"/>
  <c r="K64" i="2"/>
  <c r="J64" i="2" s="1"/>
  <c r="K65" i="2"/>
  <c r="J65" i="2" s="1"/>
  <c r="K66" i="2"/>
  <c r="J66" i="2" s="1"/>
  <c r="K67" i="2"/>
  <c r="J67" i="2" s="1"/>
  <c r="K68" i="2"/>
  <c r="J68" i="2" s="1"/>
  <c r="K69" i="2"/>
  <c r="J69" i="2" s="1"/>
  <c r="K70" i="2"/>
  <c r="J70" i="2" s="1"/>
  <c r="K71" i="2"/>
  <c r="J71" i="2" s="1"/>
  <c r="K72" i="2"/>
  <c r="J72" i="2" s="1"/>
  <c r="K73" i="2"/>
  <c r="J73" i="2" s="1"/>
  <c r="K74" i="2"/>
  <c r="J74" i="2" s="1"/>
  <c r="K75" i="2"/>
  <c r="J75" i="2" s="1"/>
  <c r="K76" i="2"/>
  <c r="J76" i="2" s="1"/>
  <c r="K77" i="2"/>
  <c r="K78" i="2"/>
  <c r="K79" i="2"/>
  <c r="J79" i="2" s="1"/>
  <c r="K80" i="2"/>
  <c r="J80" i="2" s="1"/>
  <c r="K81" i="2"/>
  <c r="J81" i="2" s="1"/>
  <c r="K82" i="2"/>
  <c r="J82" i="2" s="1"/>
  <c r="K83" i="2"/>
  <c r="J83" i="2" s="1"/>
  <c r="K84" i="2"/>
  <c r="J84" i="2" s="1"/>
  <c r="K85" i="2"/>
  <c r="J85" i="2" s="1"/>
  <c r="K86" i="2"/>
  <c r="J86" i="2" s="1"/>
  <c r="K87" i="2"/>
  <c r="J87" i="2" s="1"/>
  <c r="K88" i="2"/>
  <c r="J88" i="2" s="1"/>
  <c r="K89" i="2"/>
  <c r="J89" i="2" s="1"/>
  <c r="K90" i="2"/>
  <c r="J90" i="2" s="1"/>
  <c r="K91" i="2"/>
  <c r="J91" i="2" s="1"/>
  <c r="K92" i="2"/>
  <c r="J92" i="2" s="1"/>
  <c r="K93" i="2"/>
  <c r="J93" i="2" s="1"/>
  <c r="K94" i="2"/>
  <c r="K95" i="2"/>
  <c r="J95" i="2" s="1"/>
  <c r="K96" i="2"/>
  <c r="J96" i="2" s="1"/>
  <c r="K97" i="2"/>
  <c r="J97" i="2" s="1"/>
  <c r="K98" i="2"/>
  <c r="J98" i="2" s="1"/>
  <c r="K99" i="2"/>
  <c r="J99" i="2" s="1"/>
  <c r="K100" i="2"/>
  <c r="J100" i="2" s="1"/>
  <c r="K101" i="2"/>
  <c r="J101" i="2" s="1"/>
  <c r="K102" i="2"/>
  <c r="J102" i="2" s="1"/>
  <c r="K103" i="2"/>
  <c r="J103" i="2" s="1"/>
  <c r="K104" i="2"/>
  <c r="K105" i="2"/>
  <c r="K106" i="2"/>
  <c r="J106" i="2" s="1"/>
  <c r="K107" i="2"/>
  <c r="J107" i="2" s="1"/>
  <c r="K108" i="2"/>
  <c r="J108" i="2" s="1"/>
  <c r="K109" i="2"/>
  <c r="J109" i="2" s="1"/>
  <c r="K110" i="2"/>
  <c r="J110" i="2" s="1"/>
  <c r="K111" i="2"/>
  <c r="J111" i="2" s="1"/>
  <c r="K112" i="2"/>
  <c r="J112" i="2" s="1"/>
  <c r="K113" i="2"/>
  <c r="J113" i="2" s="1"/>
  <c r="K114" i="2"/>
  <c r="J114" i="2" s="1"/>
  <c r="K115" i="2"/>
  <c r="J115" i="2" s="1"/>
  <c r="K116" i="2"/>
  <c r="J116" i="2" s="1"/>
  <c r="K117" i="2"/>
  <c r="J117" i="2" s="1"/>
  <c r="K118" i="2"/>
  <c r="J118" i="2" s="1"/>
  <c r="K119" i="2"/>
  <c r="J119" i="2" s="1"/>
  <c r="K120" i="2"/>
  <c r="J120" i="2" s="1"/>
  <c r="K121" i="2"/>
  <c r="J121" i="2" s="1"/>
  <c r="K122" i="2"/>
  <c r="J122" i="2" s="1"/>
  <c r="K123" i="2"/>
  <c r="J123" i="2" s="1"/>
  <c r="K124" i="2"/>
  <c r="J124" i="2" s="1"/>
  <c r="K125" i="2"/>
  <c r="J125" i="2" s="1"/>
  <c r="K126" i="2"/>
  <c r="J126" i="2" s="1"/>
  <c r="K127" i="2"/>
  <c r="J127" i="2" s="1"/>
  <c r="K128" i="2"/>
  <c r="J128" i="2" s="1"/>
  <c r="K129" i="2"/>
  <c r="J129" i="2" s="1"/>
  <c r="K130" i="2"/>
  <c r="J130" i="2" s="1"/>
  <c r="K131" i="2"/>
  <c r="J131" i="2" s="1"/>
  <c r="K132" i="2"/>
  <c r="J132" i="2" s="1"/>
  <c r="K133" i="2"/>
  <c r="J133" i="2" s="1"/>
  <c r="K134" i="2"/>
  <c r="J134" i="2" s="1"/>
  <c r="K135" i="2"/>
  <c r="J135" i="2" s="1"/>
  <c r="K136" i="2"/>
  <c r="J136" i="2" s="1"/>
  <c r="K137" i="2"/>
  <c r="J137" i="2" s="1"/>
  <c r="K138" i="2"/>
  <c r="J138" i="2" s="1"/>
  <c r="K139" i="2"/>
  <c r="J139" i="2" s="1"/>
  <c r="K140" i="2"/>
  <c r="J140" i="2" s="1"/>
  <c r="K141" i="2"/>
  <c r="J141" i="2" s="1"/>
  <c r="K142" i="2"/>
  <c r="J142" i="2" s="1"/>
  <c r="K143" i="2"/>
  <c r="J143" i="2" s="1"/>
  <c r="K144" i="2"/>
  <c r="J144" i="2" s="1"/>
  <c r="K145" i="2"/>
  <c r="J145" i="2" s="1"/>
  <c r="K146" i="2"/>
  <c r="J146" i="2" s="1"/>
  <c r="K147" i="2"/>
  <c r="J147" i="2" s="1"/>
  <c r="K148" i="2"/>
  <c r="J148" i="2" s="1"/>
  <c r="K149" i="2"/>
  <c r="K150" i="2"/>
  <c r="K151" i="2"/>
  <c r="J151" i="2" s="1"/>
  <c r="K152" i="2"/>
  <c r="K153" i="2"/>
  <c r="J153" i="2" s="1"/>
  <c r="K154" i="2"/>
  <c r="J154" i="2" s="1"/>
  <c r="K155" i="2"/>
  <c r="J155" i="2" s="1"/>
  <c r="K156" i="2"/>
  <c r="J156" i="2" s="1"/>
  <c r="K157" i="2"/>
  <c r="J157" i="2" s="1"/>
  <c r="K158" i="2"/>
  <c r="J158" i="2" s="1"/>
  <c r="K159" i="2"/>
  <c r="J159" i="2" s="1"/>
  <c r="K160" i="2"/>
  <c r="J160" i="2" s="1"/>
  <c r="K161" i="2"/>
  <c r="J161" i="2" s="1"/>
  <c r="K162" i="2"/>
  <c r="J162" i="2" s="1"/>
  <c r="K163" i="2"/>
  <c r="J163" i="2" s="1"/>
  <c r="K164" i="2"/>
  <c r="J164" i="2" s="1"/>
  <c r="K165" i="2"/>
  <c r="J165" i="2" s="1"/>
  <c r="K166" i="2"/>
  <c r="J166" i="2" s="1"/>
  <c r="K167" i="2"/>
  <c r="J167" i="2" s="1"/>
  <c r="K168" i="2"/>
  <c r="J168" i="2" s="1"/>
  <c r="K169" i="2"/>
  <c r="J169" i="2" s="1"/>
  <c r="K170" i="2"/>
  <c r="J170" i="2" s="1"/>
  <c r="K171" i="2"/>
  <c r="J171" i="2" s="1"/>
  <c r="K172" i="2"/>
  <c r="J172" i="2" s="1"/>
  <c r="K173" i="2"/>
  <c r="J173" i="2" s="1"/>
  <c r="K174" i="2"/>
  <c r="J174" i="2" s="1"/>
  <c r="K175" i="2"/>
  <c r="J175" i="2" s="1"/>
  <c r="K176" i="2"/>
  <c r="J176" i="2" s="1"/>
  <c r="K177" i="2"/>
  <c r="J177" i="2" s="1"/>
  <c r="K178" i="2"/>
  <c r="J178" i="2" s="1"/>
  <c r="K179" i="2"/>
  <c r="J179" i="2" s="1"/>
  <c r="K180" i="2"/>
  <c r="J180" i="2" s="1"/>
  <c r="K181" i="2"/>
  <c r="J181" i="2" s="1"/>
  <c r="K182" i="2"/>
  <c r="J182" i="2" s="1"/>
  <c r="K183" i="2"/>
  <c r="J183" i="2" s="1"/>
  <c r="K184" i="2"/>
  <c r="J184" i="2" s="1"/>
  <c r="K185" i="2"/>
  <c r="J185" i="2" s="1"/>
  <c r="K186" i="2"/>
  <c r="J186" i="2" s="1"/>
  <c r="K187" i="2"/>
  <c r="J187" i="2" s="1"/>
  <c r="K188" i="2"/>
  <c r="J188" i="2" s="1"/>
  <c r="K189" i="2"/>
  <c r="J189" i="2" s="1"/>
  <c r="K190" i="2"/>
  <c r="K191" i="2"/>
  <c r="K192" i="2"/>
  <c r="K193" i="2"/>
  <c r="K194" i="2"/>
  <c r="K195" i="2"/>
  <c r="K196" i="2"/>
  <c r="J196" i="2" s="1"/>
  <c r="K197" i="2"/>
  <c r="J197" i="2" s="1"/>
  <c r="K198" i="2"/>
  <c r="J198" i="2" s="1"/>
  <c r="K199" i="2"/>
  <c r="J199" i="2" s="1"/>
  <c r="K200" i="2"/>
  <c r="J200" i="2" s="1"/>
  <c r="K201" i="2"/>
  <c r="J201" i="2" s="1"/>
  <c r="K202" i="2"/>
  <c r="J202" i="2" s="1"/>
  <c r="K203" i="2"/>
  <c r="J203" i="2" s="1"/>
  <c r="K204" i="2"/>
  <c r="J204" i="2" s="1"/>
  <c r="K205" i="2"/>
  <c r="J205" i="2" s="1"/>
  <c r="K206" i="2"/>
  <c r="J206" i="2" s="1"/>
  <c r="K207" i="2"/>
  <c r="J207" i="2" s="1"/>
  <c r="K208" i="2"/>
  <c r="J208" i="2" s="1"/>
  <c r="K209" i="2"/>
  <c r="J209" i="2" s="1"/>
  <c r="K210" i="2"/>
  <c r="J210" i="2" s="1"/>
  <c r="K211" i="2"/>
  <c r="J211" i="2" s="1"/>
  <c r="K212" i="2"/>
  <c r="J212" i="2" s="1"/>
  <c r="K213" i="2"/>
  <c r="J213" i="2" s="1"/>
  <c r="K214" i="2"/>
  <c r="J214" i="2" s="1"/>
  <c r="K215" i="2"/>
  <c r="J215" i="2" s="1"/>
  <c r="K216" i="2"/>
  <c r="J216" i="2" s="1"/>
  <c r="K217" i="2"/>
  <c r="J217" i="2" s="1"/>
  <c r="K218" i="2"/>
  <c r="J218" i="2" s="1"/>
  <c r="K219" i="2"/>
  <c r="J219" i="2" s="1"/>
  <c r="K220" i="2"/>
  <c r="J220" i="2" s="1"/>
  <c r="K221" i="2"/>
  <c r="J221" i="2" s="1"/>
  <c r="K222" i="2"/>
  <c r="J222" i="2" s="1"/>
  <c r="K223" i="2"/>
  <c r="J223" i="2" s="1"/>
  <c r="K224" i="2"/>
  <c r="J224" i="2" s="1"/>
  <c r="K225" i="2"/>
  <c r="J225" i="2" s="1"/>
  <c r="K226" i="2"/>
  <c r="J226" i="2" s="1"/>
  <c r="K227" i="2"/>
  <c r="J227" i="2" s="1"/>
  <c r="K228" i="2"/>
  <c r="J228" i="2" s="1"/>
  <c r="K229" i="2"/>
  <c r="J229" i="2" s="1"/>
  <c r="K230" i="2"/>
  <c r="J230" i="2" s="1"/>
  <c r="K231" i="2"/>
  <c r="J231" i="2" s="1"/>
  <c r="K232" i="2"/>
  <c r="J232" i="2" s="1"/>
  <c r="K233" i="2"/>
  <c r="J233" i="2" s="1"/>
  <c r="K234" i="2"/>
  <c r="J234" i="2" s="1"/>
  <c r="K235" i="2"/>
  <c r="J235" i="2" s="1"/>
  <c r="K236" i="2"/>
  <c r="J236" i="2" s="1"/>
  <c r="K237" i="2"/>
  <c r="J237" i="2" s="1"/>
  <c r="K238" i="2"/>
  <c r="J238" i="2" s="1"/>
  <c r="K239" i="2"/>
  <c r="J239" i="2" s="1"/>
  <c r="K240" i="2"/>
  <c r="J240" i="2" s="1"/>
  <c r="K241" i="2"/>
  <c r="J241" i="2" s="1"/>
  <c r="K242" i="2"/>
  <c r="J242" i="2" s="1"/>
  <c r="K243" i="2"/>
  <c r="J243" i="2" s="1"/>
  <c r="K244" i="2"/>
  <c r="J244" i="2" s="1"/>
  <c r="K245" i="2"/>
  <c r="J245" i="2" s="1"/>
  <c r="K246" i="2"/>
  <c r="J246" i="2" s="1"/>
  <c r="K247" i="2"/>
  <c r="J247" i="2" s="1"/>
  <c r="K248" i="2"/>
  <c r="J248" i="2" s="1"/>
  <c r="K249" i="2"/>
  <c r="J249" i="2" s="1"/>
  <c r="K250" i="2"/>
  <c r="J250" i="2" s="1"/>
  <c r="K251" i="2"/>
  <c r="J251" i="2" s="1"/>
  <c r="K252" i="2"/>
  <c r="J252" i="2" s="1"/>
  <c r="K253" i="2"/>
  <c r="J253" i="2" s="1"/>
  <c r="K254" i="2"/>
  <c r="J254" i="2" s="1"/>
  <c r="K255" i="2"/>
  <c r="J255" i="2" s="1"/>
  <c r="K256" i="2"/>
  <c r="J256" i="2" s="1"/>
  <c r="K257" i="2"/>
  <c r="J257" i="2" s="1"/>
  <c r="K258" i="2"/>
  <c r="J258" i="2" s="1"/>
  <c r="K259" i="2"/>
  <c r="J259" i="2" s="1"/>
  <c r="K260" i="2"/>
  <c r="J260" i="2" s="1"/>
  <c r="K261" i="2"/>
  <c r="J261" i="2" s="1"/>
  <c r="K262" i="2"/>
  <c r="J262" i="2" s="1"/>
  <c r="K263" i="2"/>
  <c r="J263" i="2" s="1"/>
  <c r="K264" i="2"/>
  <c r="J264" i="2" s="1"/>
  <c r="K265" i="2"/>
  <c r="J265" i="2" s="1"/>
  <c r="K266" i="2"/>
  <c r="J266" i="2" s="1"/>
  <c r="K267" i="2"/>
  <c r="J267" i="2" s="1"/>
  <c r="K268" i="2"/>
  <c r="J268" i="2" s="1"/>
  <c r="K269" i="2"/>
  <c r="J269" i="2" s="1"/>
  <c r="K270" i="2"/>
  <c r="J270" i="2" s="1"/>
  <c r="K271" i="2"/>
  <c r="J271" i="2" s="1"/>
  <c r="K272" i="2"/>
  <c r="J272" i="2" s="1"/>
  <c r="K273" i="2"/>
  <c r="J273" i="2" s="1"/>
  <c r="K274" i="2"/>
  <c r="J274" i="2" s="1"/>
  <c r="K275" i="2"/>
  <c r="J275" i="2" s="1"/>
  <c r="K276" i="2"/>
  <c r="J276" i="2" s="1"/>
  <c r="K277" i="2"/>
  <c r="K278" i="2"/>
  <c r="J278" i="2" s="1"/>
  <c r="K279" i="2"/>
  <c r="J279" i="2" s="1"/>
  <c r="K280" i="2"/>
  <c r="J280" i="2" s="1"/>
  <c r="K281" i="2"/>
  <c r="J281" i="2" s="1"/>
  <c r="K282" i="2"/>
  <c r="J282" i="2" s="1"/>
  <c r="K283" i="2"/>
  <c r="J283" i="2" s="1"/>
  <c r="K284" i="2"/>
  <c r="J284" i="2" s="1"/>
  <c r="K285" i="2"/>
  <c r="J285" i="2" s="1"/>
  <c r="K286" i="2"/>
  <c r="J286" i="2" s="1"/>
  <c r="K287" i="2"/>
  <c r="K288" i="2"/>
  <c r="J288" i="2" s="1"/>
  <c r="K289" i="2"/>
  <c r="J289" i="2" s="1"/>
  <c r="K290" i="2"/>
  <c r="J290" i="2" s="1"/>
  <c r="K291" i="2"/>
  <c r="J291" i="2" s="1"/>
  <c r="K292" i="2"/>
  <c r="J292" i="2" s="1"/>
  <c r="K293" i="2"/>
  <c r="J293" i="2" s="1"/>
  <c r="K294" i="2"/>
  <c r="J294" i="2" s="1"/>
  <c r="K295" i="2"/>
  <c r="J295" i="2" s="1"/>
  <c r="K296" i="2"/>
  <c r="J296" i="2" s="1"/>
  <c r="K297" i="2"/>
  <c r="J297" i="2" s="1"/>
  <c r="K298" i="2"/>
  <c r="J298" i="2" s="1"/>
  <c r="K299" i="2"/>
  <c r="J299" i="2" s="1"/>
  <c r="K300" i="2"/>
  <c r="J300" i="2" s="1"/>
  <c r="K301" i="2"/>
  <c r="J301" i="2" s="1"/>
  <c r="K302" i="2"/>
  <c r="J302" i="2" s="1"/>
  <c r="K303" i="2"/>
  <c r="J303" i="2" s="1"/>
  <c r="K304" i="2"/>
  <c r="J304" i="2" s="1"/>
  <c r="K305" i="2"/>
  <c r="J305" i="2" s="1"/>
  <c r="K306" i="2"/>
  <c r="J306" i="2" s="1"/>
  <c r="K307" i="2"/>
  <c r="J307" i="2" s="1"/>
  <c r="K308" i="2"/>
  <c r="J308" i="2" s="1"/>
  <c r="K309" i="2"/>
  <c r="J309" i="2" s="1"/>
  <c r="K310" i="2"/>
  <c r="J310" i="2" s="1"/>
  <c r="K311" i="2"/>
  <c r="J311" i="2" s="1"/>
  <c r="K312" i="2"/>
  <c r="J312" i="2" s="1"/>
  <c r="K313" i="2"/>
  <c r="J313" i="2" s="1"/>
  <c r="K314" i="2"/>
  <c r="J314" i="2" s="1"/>
  <c r="K315" i="2"/>
  <c r="J315" i="2" s="1"/>
  <c r="K316" i="2"/>
  <c r="J316" i="2" s="1"/>
  <c r="K317" i="2"/>
  <c r="K318" i="2"/>
  <c r="K319" i="2"/>
  <c r="J319" i="2" s="1"/>
  <c r="K320" i="2"/>
  <c r="J320" i="2" s="1"/>
  <c r="K321" i="2"/>
  <c r="K322" i="2"/>
  <c r="J322" i="2" s="1"/>
  <c r="K323" i="2"/>
  <c r="J323" i="2" s="1"/>
  <c r="K324" i="2"/>
  <c r="J324" i="2" s="1"/>
  <c r="K325" i="2"/>
  <c r="J325" i="2" s="1"/>
  <c r="K326" i="2"/>
  <c r="J326" i="2" s="1"/>
  <c r="K327" i="2"/>
  <c r="J327" i="2" s="1"/>
  <c r="K328" i="2"/>
  <c r="J328" i="2" s="1"/>
  <c r="K329" i="2"/>
  <c r="J329" i="2" s="1"/>
  <c r="K330" i="2"/>
  <c r="J330" i="2" s="1"/>
  <c r="K331" i="2"/>
  <c r="J331" i="2" s="1"/>
  <c r="K332" i="2"/>
  <c r="J332" i="2" s="1"/>
  <c r="K333" i="2"/>
  <c r="J333" i="2" s="1"/>
  <c r="K334" i="2"/>
  <c r="J334" i="2" s="1"/>
  <c r="K335" i="2"/>
  <c r="J335" i="2" s="1"/>
  <c r="K336" i="2"/>
  <c r="J336" i="2" s="1"/>
  <c r="K337" i="2"/>
  <c r="J337" i="2" s="1"/>
  <c r="K338" i="2"/>
  <c r="J338" i="2" s="1"/>
  <c r="K339" i="2"/>
  <c r="J339" i="2" s="1"/>
  <c r="K340" i="2"/>
  <c r="J340" i="2" s="1"/>
  <c r="K341" i="2"/>
  <c r="J341" i="2" s="1"/>
  <c r="K342" i="2"/>
  <c r="J342" i="2" s="1"/>
  <c r="K343" i="2"/>
  <c r="J343" i="2" s="1"/>
  <c r="K344" i="2"/>
  <c r="J344" i="2" s="1"/>
  <c r="K345" i="2"/>
  <c r="J345" i="2" s="1"/>
  <c r="K346" i="2"/>
  <c r="J346" i="2" s="1"/>
  <c r="K347" i="2"/>
  <c r="J347" i="2" s="1"/>
  <c r="K348" i="2"/>
  <c r="J348" i="2" s="1"/>
  <c r="K349" i="2"/>
  <c r="J349" i="2" s="1"/>
  <c r="K350" i="2"/>
  <c r="J350" i="2" s="1"/>
  <c r="K351" i="2"/>
  <c r="J351" i="2" s="1"/>
  <c r="K352" i="2"/>
  <c r="J352" i="2" s="1"/>
  <c r="K353" i="2"/>
  <c r="J353" i="2" s="1"/>
  <c r="K354" i="2"/>
  <c r="J354" i="2" s="1"/>
  <c r="K355" i="2"/>
  <c r="J355" i="2" s="1"/>
  <c r="K356" i="2"/>
  <c r="J356" i="2" s="1"/>
  <c r="K357" i="2"/>
  <c r="J357" i="2" s="1"/>
  <c r="K358" i="2"/>
  <c r="J358" i="2" s="1"/>
  <c r="K359" i="2"/>
  <c r="J359" i="2" s="1"/>
  <c r="K360" i="2"/>
  <c r="J360" i="2" s="1"/>
  <c r="K361" i="2"/>
  <c r="J361" i="2" s="1"/>
  <c r="K362" i="2"/>
  <c r="J362" i="2" s="1"/>
  <c r="K363" i="2"/>
  <c r="J363" i="2" s="1"/>
  <c r="K364" i="2"/>
  <c r="J364" i="2" s="1"/>
  <c r="K365" i="2"/>
  <c r="J365" i="2" s="1"/>
  <c r="K366" i="2"/>
  <c r="J366" i="2" s="1"/>
  <c r="K367" i="2"/>
  <c r="J367" i="2" s="1"/>
  <c r="K368" i="2"/>
  <c r="J368" i="2" s="1"/>
  <c r="K369" i="2"/>
  <c r="J369" i="2" s="1"/>
  <c r="K370" i="2"/>
  <c r="J370" i="2" s="1"/>
  <c r="K371" i="2"/>
  <c r="J371" i="2" s="1"/>
  <c r="K372" i="2"/>
  <c r="J372" i="2" s="1"/>
  <c r="K373" i="2"/>
  <c r="J373" i="2" s="1"/>
  <c r="K374" i="2"/>
  <c r="J374" i="2" s="1"/>
  <c r="K375" i="2"/>
  <c r="J375" i="2" s="1"/>
  <c r="K376" i="2"/>
  <c r="J376" i="2" s="1"/>
  <c r="K377" i="2"/>
  <c r="J377" i="2" s="1"/>
  <c r="K378" i="2"/>
  <c r="J378" i="2" s="1"/>
  <c r="K379" i="2"/>
  <c r="J379" i="2" s="1"/>
  <c r="K380" i="2"/>
  <c r="J380" i="2" s="1"/>
  <c r="K381" i="2"/>
  <c r="J381" i="2" s="1"/>
  <c r="K382" i="2"/>
  <c r="J382" i="2" s="1"/>
  <c r="K383" i="2"/>
  <c r="J383" i="2" s="1"/>
  <c r="K384" i="2"/>
  <c r="J384" i="2" s="1"/>
  <c r="K385" i="2"/>
  <c r="J385" i="2" s="1"/>
  <c r="K386" i="2"/>
  <c r="J386" i="2" s="1"/>
  <c r="K387" i="2"/>
  <c r="J387" i="2" s="1"/>
  <c r="K388" i="2"/>
  <c r="J388" i="2" s="1"/>
  <c r="K389" i="2"/>
  <c r="J389" i="2" s="1"/>
  <c r="K390" i="2"/>
  <c r="J390" i="2" s="1"/>
  <c r="K391" i="2"/>
  <c r="J391" i="2" s="1"/>
  <c r="K392" i="2"/>
  <c r="J392" i="2" s="1"/>
  <c r="K393" i="2"/>
  <c r="J393" i="2" s="1"/>
  <c r="K394" i="2"/>
  <c r="J394" i="2" s="1"/>
  <c r="K395" i="2"/>
  <c r="J395" i="2" s="1"/>
  <c r="K396" i="2"/>
  <c r="J396" i="2" s="1"/>
  <c r="K397" i="2"/>
  <c r="J397" i="2" s="1"/>
  <c r="K398" i="2"/>
  <c r="J398" i="2" s="1"/>
  <c r="K399" i="2"/>
  <c r="J399" i="2" s="1"/>
  <c r="K400" i="2"/>
  <c r="J400" i="2" s="1"/>
  <c r="K401" i="2"/>
  <c r="J401" i="2" s="1"/>
  <c r="K402" i="2"/>
  <c r="J402" i="2" s="1"/>
  <c r="K403" i="2"/>
  <c r="J403" i="2" s="1"/>
  <c r="K404" i="2"/>
  <c r="J404" i="2" s="1"/>
  <c r="K405" i="2"/>
  <c r="J405" i="2" s="1"/>
  <c r="K406" i="2"/>
  <c r="J406" i="2" s="1"/>
  <c r="K407" i="2"/>
  <c r="J407" i="2" s="1"/>
  <c r="K408" i="2"/>
  <c r="J408" i="2" s="1"/>
  <c r="K409" i="2"/>
  <c r="J409" i="2" s="1"/>
  <c r="K410" i="2"/>
  <c r="J410" i="2" s="1"/>
  <c r="K411" i="2"/>
  <c r="J411" i="2" s="1"/>
  <c r="K412" i="2"/>
  <c r="J412" i="2" s="1"/>
  <c r="K413" i="2"/>
  <c r="J413" i="2" s="1"/>
  <c r="K414" i="2"/>
  <c r="J414" i="2" s="1"/>
  <c r="K415" i="2"/>
  <c r="K416" i="2"/>
  <c r="J416" i="2" s="1"/>
  <c r="K417" i="2"/>
  <c r="J417" i="2" s="1"/>
  <c r="K418" i="2"/>
  <c r="J418" i="2" s="1"/>
  <c r="K419" i="2"/>
  <c r="J419" i="2" s="1"/>
  <c r="K420" i="2"/>
  <c r="J420" i="2" s="1"/>
  <c r="K421" i="2"/>
  <c r="J421" i="2" s="1"/>
  <c r="K422" i="2"/>
  <c r="J422" i="2" s="1"/>
  <c r="K423" i="2"/>
  <c r="J423" i="2" s="1"/>
  <c r="K424" i="2"/>
  <c r="J424" i="2" s="1"/>
  <c r="K425" i="2"/>
  <c r="J425" i="2" s="1"/>
  <c r="K426" i="2"/>
  <c r="J426" i="2" s="1"/>
  <c r="K427" i="2"/>
  <c r="J427" i="2" s="1"/>
  <c r="K428" i="2"/>
  <c r="J428" i="2" s="1"/>
  <c r="K429" i="2"/>
  <c r="J429" i="2" s="1"/>
  <c r="K430" i="2"/>
  <c r="J430" i="2" s="1"/>
  <c r="K431" i="2"/>
  <c r="J431" i="2" s="1"/>
  <c r="K432" i="2"/>
  <c r="J432" i="2" s="1"/>
  <c r="K433" i="2"/>
  <c r="J433" i="2" s="1"/>
  <c r="K434" i="2"/>
  <c r="J434" i="2" s="1"/>
  <c r="K435" i="2"/>
  <c r="J435" i="2" s="1"/>
  <c r="K436" i="2"/>
  <c r="J436" i="2" s="1"/>
  <c r="K437" i="2"/>
  <c r="J437" i="2" s="1"/>
  <c r="K438" i="2"/>
  <c r="J438" i="2" s="1"/>
  <c r="K439" i="2"/>
  <c r="J439" i="2" s="1"/>
  <c r="K440" i="2"/>
  <c r="J440" i="2" s="1"/>
  <c r="K441" i="2"/>
  <c r="J441" i="2" s="1"/>
  <c r="K442" i="2"/>
  <c r="J442" i="2" s="1"/>
  <c r="K443" i="2"/>
  <c r="J443" i="2" s="1"/>
  <c r="K444" i="2"/>
  <c r="J444" i="2" s="1"/>
  <c r="K445" i="2"/>
  <c r="J445" i="2" s="1"/>
  <c r="K446" i="2"/>
  <c r="K447" i="2"/>
  <c r="K448" i="2"/>
  <c r="J448" i="2" s="1"/>
  <c r="K449" i="2"/>
  <c r="J449" i="2" s="1"/>
  <c r="K450" i="2"/>
  <c r="J450" i="2" s="1"/>
  <c r="K451" i="2"/>
  <c r="J451" i="2" s="1"/>
  <c r="K452" i="2"/>
  <c r="J452" i="2" s="1"/>
  <c r="K453" i="2"/>
  <c r="J453" i="2" s="1"/>
  <c r="K454" i="2"/>
  <c r="J454" i="2" s="1"/>
  <c r="K455" i="2"/>
  <c r="J455" i="2" s="1"/>
  <c r="K456" i="2"/>
  <c r="J456" i="2" s="1"/>
  <c r="K457" i="2"/>
  <c r="J457" i="2" s="1"/>
  <c r="K458" i="2"/>
  <c r="J458" i="2" s="1"/>
  <c r="K459" i="2"/>
  <c r="J459" i="2" s="1"/>
  <c r="K460" i="2"/>
  <c r="J460" i="2" s="1"/>
  <c r="K461" i="2"/>
  <c r="J461" i="2" s="1"/>
  <c r="K462" i="2"/>
  <c r="J462" i="2" s="1"/>
  <c r="K463" i="2"/>
  <c r="J463" i="2" s="1"/>
  <c r="K464" i="2"/>
  <c r="J464" i="2" s="1"/>
  <c r="K465" i="2"/>
  <c r="J465" i="2" s="1"/>
  <c r="K466" i="2"/>
  <c r="J466" i="2" s="1"/>
  <c r="K467" i="2"/>
  <c r="J467" i="2" s="1"/>
  <c r="K468" i="2"/>
  <c r="J468" i="2" s="1"/>
  <c r="K469" i="2"/>
  <c r="J469" i="2" s="1"/>
  <c r="K470" i="2"/>
  <c r="J470" i="2" s="1"/>
  <c r="K471" i="2"/>
  <c r="J471" i="2" s="1"/>
  <c r="K472" i="2"/>
  <c r="J472" i="2" s="1"/>
  <c r="K473" i="2"/>
  <c r="J473" i="2" s="1"/>
  <c r="K474" i="2"/>
  <c r="J474" i="2" s="1"/>
  <c r="K475" i="2"/>
  <c r="J475" i="2" s="1"/>
  <c r="K476" i="2"/>
  <c r="J476" i="2" s="1"/>
  <c r="K477" i="2"/>
  <c r="J477" i="2" s="1"/>
  <c r="K478" i="2"/>
  <c r="J478" i="2" s="1"/>
  <c r="K479" i="2"/>
  <c r="J479" i="2" s="1"/>
  <c r="K480" i="2"/>
  <c r="J480" i="2" s="1"/>
  <c r="K481" i="2"/>
  <c r="J481" i="2" s="1"/>
  <c r="K482" i="2"/>
  <c r="J482" i="2" s="1"/>
  <c r="K483" i="2"/>
  <c r="J483" i="2" s="1"/>
  <c r="K484" i="2"/>
  <c r="J484" i="2" s="1"/>
  <c r="K485" i="2"/>
  <c r="J485" i="2" s="1"/>
  <c r="K486" i="2"/>
  <c r="J486" i="2" s="1"/>
  <c r="K487" i="2"/>
  <c r="J487" i="2" s="1"/>
  <c r="K488" i="2"/>
  <c r="J488" i="2" s="1"/>
  <c r="K489" i="2"/>
  <c r="J489" i="2" s="1"/>
  <c r="K490" i="2"/>
  <c r="J490" i="2" s="1"/>
  <c r="K491" i="2"/>
  <c r="J491" i="2" s="1"/>
  <c r="K492" i="2"/>
  <c r="J492" i="2" s="1"/>
  <c r="K493" i="2"/>
  <c r="J493" i="2" s="1"/>
  <c r="K494" i="2"/>
  <c r="J494" i="2" s="1"/>
  <c r="K495" i="2"/>
  <c r="J495" i="2" s="1"/>
  <c r="K496" i="2"/>
  <c r="J496" i="2" s="1"/>
  <c r="K497" i="2"/>
  <c r="J497" i="2" s="1"/>
  <c r="K498" i="2"/>
  <c r="J498" i="2" s="1"/>
  <c r="K499" i="2"/>
  <c r="J499" i="2" s="1"/>
  <c r="K500" i="2"/>
  <c r="J500" i="2" s="1"/>
  <c r="K501" i="2"/>
  <c r="J501" i="2" s="1"/>
  <c r="K502" i="2"/>
  <c r="J502" i="2" s="1"/>
  <c r="K503" i="2"/>
  <c r="J503" i="2" s="1"/>
  <c r="K504" i="2"/>
  <c r="J504" i="2" s="1"/>
  <c r="K505" i="2"/>
  <c r="J505" i="2" s="1"/>
  <c r="K506" i="2"/>
  <c r="J506" i="2" s="1"/>
  <c r="K507" i="2"/>
  <c r="J507" i="2" s="1"/>
  <c r="K508" i="2"/>
  <c r="J508" i="2" s="1"/>
  <c r="K509" i="2"/>
  <c r="K510" i="2"/>
  <c r="K511" i="2"/>
  <c r="K512" i="2"/>
  <c r="J512" i="2" s="1"/>
  <c r="K513" i="2"/>
  <c r="J513" i="2" s="1"/>
  <c r="K514" i="2"/>
  <c r="J514" i="2" s="1"/>
  <c r="K515" i="2"/>
  <c r="J515" i="2" s="1"/>
  <c r="K516" i="2"/>
  <c r="J516" i="2" s="1"/>
  <c r="K517" i="2"/>
  <c r="J517" i="2" s="1"/>
  <c r="K518" i="2"/>
  <c r="J518" i="2" s="1"/>
  <c r="K519" i="2"/>
  <c r="J519" i="2" s="1"/>
  <c r="K520" i="2"/>
  <c r="J520" i="2" s="1"/>
  <c r="K521" i="2"/>
  <c r="J521" i="2" s="1"/>
  <c r="K522" i="2"/>
  <c r="J522" i="2" s="1"/>
  <c r="K523" i="2"/>
  <c r="J523" i="2" s="1"/>
  <c r="K524" i="2"/>
  <c r="J524" i="2" s="1"/>
  <c r="K525" i="2"/>
  <c r="J525" i="2" s="1"/>
  <c r="K526" i="2"/>
  <c r="J526" i="2" s="1"/>
  <c r="K527" i="2"/>
  <c r="K528" i="2"/>
  <c r="J528" i="2" s="1"/>
  <c r="K529" i="2"/>
  <c r="J529" i="2" s="1"/>
  <c r="K530" i="2"/>
  <c r="J530" i="2" s="1"/>
  <c r="K531" i="2"/>
  <c r="J531" i="2" s="1"/>
  <c r="K532" i="2"/>
  <c r="J532" i="2" s="1"/>
  <c r="K533" i="2"/>
  <c r="J533" i="2" s="1"/>
  <c r="K534" i="2"/>
  <c r="J534" i="2" s="1"/>
  <c r="K535" i="2"/>
  <c r="J535" i="2" s="1"/>
  <c r="K536" i="2"/>
  <c r="J536" i="2" s="1"/>
  <c r="K537" i="2"/>
  <c r="J537" i="2" s="1"/>
  <c r="K538" i="2"/>
  <c r="J538" i="2" s="1"/>
  <c r="K539" i="2"/>
  <c r="J539" i="2" s="1"/>
  <c r="K540" i="2"/>
  <c r="J540" i="2" s="1"/>
  <c r="K541" i="2"/>
  <c r="J541" i="2" s="1"/>
  <c r="K542" i="2"/>
  <c r="J542" i="2" s="1"/>
  <c r="K543" i="2"/>
  <c r="J543" i="2" s="1"/>
  <c r="K544" i="2"/>
  <c r="J544" i="2" s="1"/>
  <c r="K545" i="2"/>
  <c r="J545" i="2" s="1"/>
  <c r="K546" i="2"/>
  <c r="J546" i="2" s="1"/>
  <c r="K547" i="2"/>
  <c r="J547" i="2" s="1"/>
  <c r="K548" i="2"/>
  <c r="J548" i="2" s="1"/>
  <c r="K549" i="2"/>
  <c r="J549" i="2" s="1"/>
  <c r="K550" i="2"/>
  <c r="J550" i="2" s="1"/>
  <c r="K551" i="2"/>
  <c r="J551" i="2" s="1"/>
  <c r="K552" i="2"/>
  <c r="K553" i="2"/>
  <c r="K554" i="2"/>
  <c r="J554" i="2" s="1"/>
  <c r="K555" i="2"/>
  <c r="J555" i="2" s="1"/>
  <c r="K556" i="2"/>
  <c r="J556" i="2" s="1"/>
  <c r="K557" i="2"/>
  <c r="J557" i="2" s="1"/>
  <c r="K558" i="2"/>
  <c r="J558" i="2" s="1"/>
  <c r="K559" i="2"/>
  <c r="J559" i="2" s="1"/>
  <c r="K560" i="2"/>
  <c r="J560" i="2" s="1"/>
  <c r="K561" i="2"/>
  <c r="J561" i="2" s="1"/>
  <c r="K562" i="2"/>
  <c r="J562" i="2" s="1"/>
  <c r="K563" i="2"/>
  <c r="J563" i="2" s="1"/>
  <c r="K564" i="2"/>
  <c r="J564" i="2" s="1"/>
  <c r="K565" i="2"/>
  <c r="J565" i="2" s="1"/>
  <c r="K566" i="2"/>
  <c r="J566" i="2" s="1"/>
  <c r="K567" i="2"/>
  <c r="J567" i="2" s="1"/>
  <c r="K568" i="2"/>
  <c r="J568" i="2" s="1"/>
  <c r="K569" i="2"/>
  <c r="J569" i="2" s="1"/>
  <c r="K570" i="2"/>
  <c r="J570" i="2" s="1"/>
  <c r="K571" i="2"/>
  <c r="J571" i="2" s="1"/>
  <c r="K572" i="2"/>
  <c r="J572" i="2" s="1"/>
  <c r="K573" i="2"/>
  <c r="J573" i="2" s="1"/>
  <c r="K574" i="2"/>
  <c r="J574" i="2" s="1"/>
  <c r="K575" i="2"/>
  <c r="J575" i="2" s="1"/>
  <c r="K576" i="2"/>
  <c r="J576" i="2" s="1"/>
  <c r="K577" i="2"/>
  <c r="J577" i="2" s="1"/>
  <c r="K578" i="2"/>
  <c r="J578" i="2" s="1"/>
  <c r="K579" i="2"/>
  <c r="J579" i="2" s="1"/>
  <c r="K580" i="2"/>
  <c r="J580" i="2" s="1"/>
  <c r="K581" i="2"/>
  <c r="J581" i="2" s="1"/>
  <c r="K582" i="2"/>
  <c r="J582" i="2" s="1"/>
  <c r="K583" i="2"/>
  <c r="J583" i="2" s="1"/>
  <c r="K584" i="2"/>
  <c r="J584" i="2" s="1"/>
  <c r="K585" i="2"/>
  <c r="J585" i="2" s="1"/>
  <c r="K586" i="2"/>
  <c r="J586" i="2" s="1"/>
  <c r="K587" i="2"/>
  <c r="J587" i="2" s="1"/>
  <c r="K588" i="2"/>
  <c r="J588" i="2" s="1"/>
  <c r="K589" i="2"/>
  <c r="J589" i="2" s="1"/>
  <c r="K590" i="2"/>
  <c r="J590" i="2" s="1"/>
  <c r="K591" i="2"/>
  <c r="J591" i="2" s="1"/>
  <c r="K592" i="2"/>
  <c r="J592" i="2" s="1"/>
  <c r="K593" i="2"/>
  <c r="J593" i="2" s="1"/>
  <c r="K594" i="2"/>
  <c r="J594" i="2" s="1"/>
  <c r="K595" i="2"/>
  <c r="J595" i="2" s="1"/>
  <c r="K596" i="2"/>
  <c r="J596" i="2" s="1"/>
  <c r="K597" i="2"/>
  <c r="J597" i="2" s="1"/>
  <c r="K598" i="2"/>
  <c r="J598" i="2" s="1"/>
  <c r="K599" i="2"/>
  <c r="J599" i="2" s="1"/>
  <c r="K600" i="2"/>
  <c r="J600" i="2" s="1"/>
  <c r="K601" i="2"/>
  <c r="J601" i="2" s="1"/>
  <c r="K602" i="2"/>
  <c r="J602" i="2" s="1"/>
  <c r="K603" i="2"/>
  <c r="J603" i="2" s="1"/>
  <c r="K604" i="2"/>
  <c r="J604" i="2" s="1"/>
  <c r="K605" i="2"/>
  <c r="J605" i="2" s="1"/>
  <c r="K606" i="2"/>
  <c r="J606" i="2" s="1"/>
  <c r="K607" i="2"/>
  <c r="J607" i="2" s="1"/>
  <c r="K608" i="2"/>
  <c r="J608" i="2" s="1"/>
  <c r="K609" i="2"/>
  <c r="J609" i="2" s="1"/>
  <c r="K610" i="2"/>
  <c r="J610" i="2" s="1"/>
  <c r="K611" i="2"/>
  <c r="J611" i="2" s="1"/>
  <c r="K612" i="2"/>
  <c r="J612" i="2" s="1"/>
  <c r="K613" i="2"/>
  <c r="J613" i="2" s="1"/>
  <c r="K614" i="2"/>
  <c r="J614" i="2" s="1"/>
  <c r="K615" i="2"/>
  <c r="J615" i="2" s="1"/>
  <c r="K616" i="2"/>
  <c r="J616" i="2" s="1"/>
  <c r="K617" i="2"/>
  <c r="J617" i="2" s="1"/>
  <c r="K618" i="2"/>
  <c r="J618" i="2" s="1"/>
  <c r="K619" i="2"/>
  <c r="J619" i="2" s="1"/>
  <c r="K620" i="2"/>
  <c r="J620" i="2" s="1"/>
  <c r="K621" i="2"/>
  <c r="J621" i="2" s="1"/>
  <c r="K622" i="2"/>
  <c r="K623" i="2"/>
  <c r="J623" i="2" s="1"/>
  <c r="K624" i="2"/>
  <c r="J624" i="2" s="1"/>
  <c r="K625" i="2"/>
  <c r="J625" i="2" s="1"/>
  <c r="K626" i="2"/>
  <c r="J626" i="2" s="1"/>
  <c r="K627" i="2"/>
  <c r="J627" i="2" s="1"/>
  <c r="K628" i="2"/>
  <c r="J628" i="2" s="1"/>
  <c r="K629" i="2"/>
  <c r="J629" i="2" s="1"/>
  <c r="K630" i="2"/>
  <c r="J630" i="2" s="1"/>
  <c r="K631" i="2"/>
  <c r="J631" i="2" s="1"/>
  <c r="K632" i="2"/>
  <c r="J632" i="2" s="1"/>
  <c r="K633" i="2"/>
  <c r="J633" i="2" s="1"/>
  <c r="K634" i="2"/>
  <c r="J634" i="2" s="1"/>
  <c r="K635" i="2"/>
  <c r="J635" i="2" s="1"/>
  <c r="K636" i="2"/>
  <c r="J636" i="2" s="1"/>
  <c r="K637" i="2"/>
  <c r="K638" i="2"/>
  <c r="J638" i="2" s="1"/>
  <c r="K639" i="2"/>
  <c r="J639" i="2" s="1"/>
  <c r="K640" i="2"/>
  <c r="J640" i="2" s="1"/>
  <c r="K641" i="2"/>
  <c r="J641" i="2" s="1"/>
  <c r="K642" i="2"/>
  <c r="J642" i="2" s="1"/>
  <c r="K643" i="2"/>
  <c r="J643" i="2" s="1"/>
  <c r="K644" i="2"/>
  <c r="J644" i="2" s="1"/>
  <c r="K645" i="2"/>
  <c r="J645" i="2" s="1"/>
  <c r="K646" i="2"/>
  <c r="J646" i="2" s="1"/>
  <c r="K647" i="2"/>
  <c r="J647" i="2" s="1"/>
  <c r="K648" i="2"/>
  <c r="J648" i="2" s="1"/>
  <c r="K649" i="2"/>
  <c r="J649" i="2" s="1"/>
  <c r="K650" i="2"/>
  <c r="J650" i="2" s="1"/>
  <c r="K651" i="2"/>
  <c r="J651" i="2" s="1"/>
  <c r="K652" i="2"/>
  <c r="J652" i="2" s="1"/>
  <c r="K653" i="2"/>
  <c r="J653" i="2" s="1"/>
  <c r="K654" i="2"/>
  <c r="K655" i="2"/>
  <c r="K656" i="2"/>
  <c r="J656" i="2" s="1"/>
  <c r="K657" i="2"/>
  <c r="J657" i="2" s="1"/>
  <c r="K658" i="2"/>
  <c r="J658" i="2" s="1"/>
  <c r="K659" i="2"/>
  <c r="J659" i="2" s="1"/>
  <c r="K660" i="2"/>
  <c r="J660" i="2" s="1"/>
  <c r="K661" i="2"/>
  <c r="J661" i="2" s="1"/>
  <c r="K662" i="2"/>
  <c r="J662" i="2" s="1"/>
  <c r="K663" i="2"/>
  <c r="J663" i="2" s="1"/>
  <c r="K664" i="2"/>
  <c r="J664" i="2" s="1"/>
  <c r="K665" i="2"/>
  <c r="J665" i="2" s="1"/>
  <c r="K666" i="2"/>
  <c r="J666" i="2" s="1"/>
  <c r="K667" i="2"/>
  <c r="J667" i="2" s="1"/>
  <c r="K668" i="2"/>
  <c r="J668" i="2" s="1"/>
  <c r="K669" i="2"/>
  <c r="J669" i="2" s="1"/>
  <c r="K670" i="2"/>
  <c r="K671" i="2"/>
  <c r="K672" i="2"/>
  <c r="J672" i="2" s="1"/>
  <c r="K673" i="2"/>
  <c r="J673" i="2" s="1"/>
  <c r="K674" i="2"/>
  <c r="J674" i="2" s="1"/>
  <c r="K675" i="2"/>
  <c r="J675" i="2" s="1"/>
  <c r="K676" i="2"/>
  <c r="J676" i="2" s="1"/>
  <c r="K677" i="2"/>
  <c r="J677" i="2" s="1"/>
  <c r="K678" i="2"/>
  <c r="J678" i="2" s="1"/>
  <c r="K679" i="2"/>
  <c r="J679" i="2" s="1"/>
  <c r="K680" i="2"/>
  <c r="J680" i="2" s="1"/>
  <c r="K681" i="2"/>
  <c r="J681" i="2" s="1"/>
  <c r="K682" i="2"/>
  <c r="J682" i="2" s="1"/>
  <c r="K683" i="2"/>
  <c r="J683" i="2" s="1"/>
  <c r="K684" i="2"/>
  <c r="J684" i="2" s="1"/>
  <c r="K685" i="2"/>
  <c r="J685" i="2" s="1"/>
  <c r="K686" i="2"/>
  <c r="J686" i="2" s="1"/>
  <c r="K687" i="2"/>
  <c r="J687" i="2" s="1"/>
  <c r="K688" i="2"/>
  <c r="J688" i="2" s="1"/>
  <c r="K689" i="2"/>
  <c r="J689" i="2" s="1"/>
  <c r="K690" i="2"/>
  <c r="J690" i="2" s="1"/>
  <c r="K691" i="2"/>
  <c r="J691" i="2" s="1"/>
  <c r="K692" i="2"/>
  <c r="J692" i="2" s="1"/>
  <c r="K693" i="2"/>
  <c r="J693" i="2" s="1"/>
  <c r="K694" i="2"/>
  <c r="J694" i="2" s="1"/>
  <c r="K695" i="2"/>
  <c r="J695" i="2" s="1"/>
  <c r="K696" i="2"/>
  <c r="J696" i="2" s="1"/>
  <c r="K697" i="2"/>
  <c r="J697" i="2" s="1"/>
  <c r="K698" i="2"/>
  <c r="J698" i="2" s="1"/>
  <c r="K699" i="2"/>
  <c r="J699" i="2" s="1"/>
  <c r="K700" i="2"/>
  <c r="J700" i="2" s="1"/>
  <c r="K701" i="2"/>
  <c r="J701" i="2" s="1"/>
  <c r="K702" i="2"/>
  <c r="J702" i="2" s="1"/>
  <c r="K703" i="2"/>
  <c r="J703" i="2" s="1"/>
  <c r="K704" i="2"/>
  <c r="J704" i="2" s="1"/>
  <c r="K705" i="2"/>
  <c r="J705" i="2" s="1"/>
  <c r="K706" i="2"/>
  <c r="J706" i="2" s="1"/>
  <c r="K707" i="2"/>
  <c r="J707" i="2" s="1"/>
  <c r="K708" i="2"/>
  <c r="J708" i="2" s="1"/>
  <c r="K709" i="2"/>
  <c r="J709" i="2" s="1"/>
  <c r="K710" i="2"/>
  <c r="J710" i="2" s="1"/>
  <c r="K711" i="2"/>
  <c r="J711" i="2" s="1"/>
  <c r="K712" i="2"/>
  <c r="J712" i="2" s="1"/>
  <c r="K713" i="2"/>
  <c r="J713" i="2" s="1"/>
  <c r="K714" i="2"/>
  <c r="J714" i="2" s="1"/>
  <c r="K715" i="2"/>
  <c r="J715" i="2" s="1"/>
  <c r="K716" i="2"/>
  <c r="J716" i="2" s="1"/>
  <c r="K717" i="2"/>
  <c r="J717" i="2" s="1"/>
  <c r="K718" i="2"/>
  <c r="J718" i="2" s="1"/>
  <c r="K719" i="2"/>
  <c r="J719" i="2" s="1"/>
  <c r="K720" i="2"/>
  <c r="J720" i="2" s="1"/>
  <c r="K721" i="2"/>
  <c r="J721" i="2" s="1"/>
  <c r="K722" i="2"/>
  <c r="J722" i="2" s="1"/>
  <c r="K723" i="2"/>
  <c r="J723" i="2" s="1"/>
  <c r="K724" i="2"/>
  <c r="J724" i="2" s="1"/>
  <c r="K725" i="2"/>
  <c r="J725" i="2" s="1"/>
  <c r="K726" i="2"/>
  <c r="J726" i="2" s="1"/>
  <c r="K727" i="2"/>
  <c r="J727" i="2" s="1"/>
  <c r="K728" i="2"/>
  <c r="J728" i="2" s="1"/>
  <c r="K729" i="2"/>
  <c r="J729" i="2" s="1"/>
  <c r="K730" i="2"/>
  <c r="J730" i="2" s="1"/>
  <c r="K731" i="2"/>
  <c r="J731" i="2" s="1"/>
  <c r="K732" i="2"/>
  <c r="J732" i="2" s="1"/>
  <c r="K733" i="2"/>
  <c r="J733" i="2" s="1"/>
  <c r="K734" i="2"/>
  <c r="K735" i="2"/>
  <c r="J735" i="2" s="1"/>
  <c r="K736" i="2"/>
  <c r="J736" i="2" s="1"/>
  <c r="K737" i="2"/>
  <c r="J737" i="2" s="1"/>
  <c r="K738" i="2"/>
  <c r="J738" i="2" s="1"/>
  <c r="K739" i="2"/>
  <c r="J739" i="2" s="1"/>
  <c r="K740" i="2"/>
  <c r="J740" i="2" s="1"/>
  <c r="K741" i="2"/>
  <c r="J741" i="2" s="1"/>
  <c r="K742" i="2"/>
  <c r="J742" i="2" s="1"/>
  <c r="K743" i="2"/>
  <c r="J743" i="2" s="1"/>
  <c r="K744" i="2"/>
  <c r="J744" i="2" s="1"/>
  <c r="K745" i="2"/>
  <c r="J745" i="2" s="1"/>
  <c r="K746" i="2"/>
  <c r="J746" i="2" s="1"/>
  <c r="K747" i="2"/>
  <c r="J747" i="2" s="1"/>
  <c r="K748" i="2"/>
  <c r="J748" i="2" s="1"/>
  <c r="K749" i="2"/>
  <c r="J749" i="2" s="1"/>
  <c r="K750" i="2"/>
  <c r="J750" i="2" s="1"/>
  <c r="K751" i="2"/>
  <c r="K752" i="2"/>
  <c r="J752" i="2" s="1"/>
  <c r="K753" i="2"/>
  <c r="J753" i="2" s="1"/>
  <c r="K754" i="2"/>
  <c r="J754" i="2" s="1"/>
  <c r="K755" i="2"/>
  <c r="J755" i="2" s="1"/>
  <c r="K756" i="2"/>
  <c r="J756" i="2" s="1"/>
  <c r="K757" i="2"/>
  <c r="K758" i="2"/>
  <c r="J758" i="2" s="1"/>
  <c r="K759" i="2"/>
  <c r="J759" i="2" s="1"/>
  <c r="K760" i="2"/>
  <c r="J760" i="2" s="1"/>
  <c r="K761" i="2"/>
  <c r="J761" i="2" s="1"/>
  <c r="K762" i="2"/>
  <c r="J762" i="2" s="1"/>
  <c r="K763" i="2"/>
  <c r="J763" i="2" s="1"/>
  <c r="K764" i="2"/>
  <c r="J764" i="2" s="1"/>
  <c r="K765" i="2"/>
  <c r="J765" i="2" s="1"/>
  <c r="K766" i="2"/>
  <c r="J766" i="2" s="1"/>
  <c r="K767" i="2"/>
  <c r="J767" i="2" s="1"/>
  <c r="K768" i="2"/>
  <c r="J768" i="2" s="1"/>
  <c r="K769" i="2"/>
  <c r="J769" i="2" s="1"/>
  <c r="K770" i="2"/>
  <c r="J770" i="2" s="1"/>
  <c r="K771" i="2"/>
  <c r="J771" i="2" s="1"/>
  <c r="K772" i="2"/>
  <c r="J772" i="2" s="1"/>
  <c r="K773" i="2"/>
  <c r="J773" i="2" s="1"/>
  <c r="K774" i="2"/>
  <c r="J774" i="2" s="1"/>
  <c r="K775" i="2"/>
  <c r="J775" i="2" s="1"/>
  <c r="K776" i="2"/>
  <c r="J776" i="2" s="1"/>
  <c r="K777" i="2"/>
  <c r="J777" i="2" s="1"/>
  <c r="K778" i="2"/>
  <c r="J778" i="2" s="1"/>
  <c r="K779" i="2"/>
  <c r="J779" i="2" s="1"/>
  <c r="K780" i="2"/>
  <c r="J780" i="2" s="1"/>
  <c r="K781" i="2"/>
  <c r="J781" i="2" s="1"/>
  <c r="K782" i="2"/>
  <c r="J782" i="2" s="1"/>
  <c r="K783" i="2"/>
  <c r="J783" i="2" s="1"/>
  <c r="K784" i="2"/>
  <c r="J784" i="2" s="1"/>
  <c r="K785" i="2"/>
  <c r="J785" i="2" s="1"/>
  <c r="K786" i="2"/>
  <c r="J786" i="2" s="1"/>
  <c r="K787" i="2"/>
  <c r="J787" i="2" s="1"/>
  <c r="K788" i="2"/>
  <c r="J788" i="2" s="1"/>
  <c r="K789" i="2"/>
  <c r="J789" i="2" s="1"/>
  <c r="K790" i="2"/>
  <c r="J790" i="2" s="1"/>
  <c r="K791" i="2"/>
  <c r="J791" i="2" s="1"/>
  <c r="K792" i="2"/>
  <c r="J792" i="2" s="1"/>
  <c r="K793" i="2"/>
  <c r="J793" i="2" s="1"/>
  <c r="K794" i="2"/>
  <c r="J794" i="2" s="1"/>
  <c r="K795" i="2"/>
  <c r="J795" i="2" s="1"/>
  <c r="K796" i="2"/>
  <c r="J796" i="2" s="1"/>
  <c r="K797" i="2"/>
  <c r="J797" i="2" s="1"/>
  <c r="K798" i="2"/>
  <c r="J798" i="2" s="1"/>
  <c r="K799" i="2"/>
  <c r="J799" i="2" s="1"/>
  <c r="K800" i="2"/>
  <c r="J800" i="2" s="1"/>
  <c r="K801" i="2"/>
  <c r="J801" i="2" s="1"/>
  <c r="K802" i="2"/>
  <c r="J802" i="2" s="1"/>
  <c r="K803" i="2"/>
  <c r="J803" i="2" s="1"/>
  <c r="K804" i="2"/>
  <c r="J804" i="2" s="1"/>
  <c r="K805" i="2"/>
  <c r="J805" i="2" s="1"/>
  <c r="K806" i="2"/>
  <c r="J806" i="2" s="1"/>
  <c r="K807" i="2"/>
  <c r="J807" i="2" s="1"/>
  <c r="K808" i="2"/>
  <c r="J808" i="2" s="1"/>
  <c r="K809" i="2"/>
  <c r="J809" i="2" s="1"/>
  <c r="K810" i="2"/>
  <c r="J810" i="2" s="1"/>
  <c r="K811" i="2"/>
  <c r="J811" i="2" s="1"/>
  <c r="K812" i="2"/>
  <c r="J812" i="2" s="1"/>
  <c r="K813" i="2"/>
  <c r="J813" i="2" s="1"/>
  <c r="K814" i="2"/>
  <c r="J814" i="2" s="1"/>
  <c r="K815" i="2"/>
  <c r="J815" i="2" s="1"/>
  <c r="K816" i="2"/>
  <c r="J816" i="2" s="1"/>
  <c r="K817" i="2"/>
  <c r="J817" i="2" s="1"/>
  <c r="K818" i="2"/>
  <c r="J818" i="2" s="1"/>
  <c r="K819" i="2"/>
  <c r="J819" i="2" s="1"/>
  <c r="K820" i="2"/>
  <c r="J820" i="2" s="1"/>
  <c r="K821" i="2"/>
  <c r="J821" i="2" s="1"/>
  <c r="K822" i="2"/>
  <c r="J822" i="2" s="1"/>
  <c r="K823" i="2"/>
  <c r="J823" i="2" s="1"/>
  <c r="K824" i="2"/>
  <c r="J824" i="2" s="1"/>
  <c r="K825" i="2"/>
  <c r="J825" i="2" s="1"/>
  <c r="K826" i="2"/>
  <c r="J826" i="2" s="1"/>
  <c r="K827" i="2"/>
  <c r="J827" i="2" s="1"/>
  <c r="K828" i="2"/>
  <c r="J828" i="2" s="1"/>
  <c r="K829" i="2"/>
  <c r="J829" i="2" s="1"/>
  <c r="K830" i="2"/>
  <c r="J830" i="2" s="1"/>
  <c r="K831" i="2"/>
  <c r="J831" i="2" s="1"/>
  <c r="K832" i="2"/>
  <c r="J832" i="2" s="1"/>
  <c r="K833" i="2"/>
  <c r="J833" i="2" s="1"/>
  <c r="K834" i="2"/>
  <c r="J834" i="2" s="1"/>
  <c r="K835" i="2"/>
  <c r="J835" i="2" s="1"/>
  <c r="K836" i="2"/>
  <c r="J836" i="2" s="1"/>
  <c r="K837" i="2"/>
  <c r="K838" i="2"/>
  <c r="J838" i="2" s="1"/>
  <c r="K839" i="2"/>
  <c r="J839" i="2" s="1"/>
  <c r="K840" i="2"/>
  <c r="J840" i="2" s="1"/>
  <c r="K841" i="2"/>
  <c r="J841" i="2" s="1"/>
  <c r="K842" i="2"/>
  <c r="J842" i="2" s="1"/>
  <c r="K843" i="2"/>
  <c r="J843" i="2" s="1"/>
  <c r="K844" i="2"/>
  <c r="J844" i="2" s="1"/>
  <c r="K845" i="2"/>
  <c r="J845" i="2" s="1"/>
  <c r="K846" i="2"/>
  <c r="J846" i="2" s="1"/>
  <c r="K847" i="2"/>
  <c r="J847" i="2" s="1"/>
  <c r="K848" i="2"/>
  <c r="J848" i="2" s="1"/>
  <c r="K849" i="2"/>
  <c r="J849" i="2" s="1"/>
  <c r="K850" i="2"/>
  <c r="J850" i="2" s="1"/>
  <c r="K851" i="2"/>
  <c r="J851" i="2" s="1"/>
  <c r="K852" i="2"/>
  <c r="J852" i="2" s="1"/>
  <c r="K853" i="2"/>
  <c r="J853" i="2" s="1"/>
  <c r="K854" i="2"/>
  <c r="J854" i="2" s="1"/>
  <c r="K855" i="2"/>
  <c r="J855" i="2" s="1"/>
  <c r="K856" i="2"/>
  <c r="J856" i="2" s="1"/>
  <c r="K857" i="2"/>
  <c r="J857" i="2" s="1"/>
  <c r="K858" i="2"/>
  <c r="J858" i="2" s="1"/>
  <c r="K859" i="2"/>
  <c r="J859" i="2" s="1"/>
  <c r="K860" i="2"/>
  <c r="J860" i="2" s="1"/>
  <c r="K861" i="2"/>
  <c r="J861" i="2" s="1"/>
  <c r="K862" i="2"/>
  <c r="K863" i="2"/>
  <c r="J863" i="2" s="1"/>
  <c r="K864" i="2"/>
  <c r="J864" i="2" s="1"/>
  <c r="K865" i="2"/>
  <c r="J865" i="2" s="1"/>
  <c r="K866" i="2"/>
  <c r="J866" i="2" s="1"/>
  <c r="K867" i="2"/>
  <c r="J867" i="2" s="1"/>
  <c r="K868" i="2"/>
  <c r="J868" i="2" s="1"/>
  <c r="K869" i="2"/>
  <c r="J869" i="2" s="1"/>
  <c r="K870" i="2"/>
  <c r="J870" i="2" s="1"/>
  <c r="K871" i="2"/>
  <c r="J871" i="2" s="1"/>
  <c r="K872" i="2"/>
  <c r="J872" i="2" s="1"/>
  <c r="K873" i="2"/>
  <c r="J873" i="2" s="1"/>
  <c r="K874" i="2"/>
  <c r="J874" i="2" s="1"/>
  <c r="K875" i="2"/>
  <c r="J875" i="2" s="1"/>
  <c r="K876" i="2"/>
  <c r="J876" i="2" s="1"/>
  <c r="K877" i="2"/>
  <c r="K878" i="2"/>
  <c r="K879" i="2"/>
  <c r="K880" i="2"/>
  <c r="K881" i="2"/>
  <c r="J881" i="2" s="1"/>
  <c r="K882" i="2"/>
  <c r="J882" i="2" s="1"/>
  <c r="K883" i="2"/>
  <c r="J883" i="2" s="1"/>
  <c r="K884" i="2"/>
  <c r="J884" i="2" s="1"/>
  <c r="K885" i="2"/>
  <c r="J885" i="2" s="1"/>
  <c r="K886" i="2"/>
  <c r="J886" i="2" s="1"/>
  <c r="K887" i="2"/>
  <c r="J887" i="2" s="1"/>
  <c r="K888" i="2"/>
  <c r="J888" i="2" s="1"/>
  <c r="K889" i="2"/>
  <c r="J889" i="2" s="1"/>
  <c r="K890" i="2"/>
  <c r="J890" i="2" s="1"/>
  <c r="K891" i="2"/>
  <c r="J891" i="2" s="1"/>
  <c r="K892" i="2"/>
  <c r="J892" i="2" s="1"/>
  <c r="K893" i="2"/>
  <c r="J893" i="2" s="1"/>
  <c r="K894" i="2"/>
  <c r="J894" i="2" s="1"/>
  <c r="K895" i="2"/>
  <c r="J895" i="2" s="1"/>
  <c r="K896" i="2"/>
  <c r="J896" i="2" s="1"/>
  <c r="K897" i="2"/>
  <c r="J897" i="2" s="1"/>
  <c r="K898" i="2"/>
  <c r="J898" i="2" s="1"/>
  <c r="K899" i="2"/>
  <c r="J899" i="2" s="1"/>
  <c r="K900" i="2"/>
  <c r="J900" i="2" s="1"/>
  <c r="K901" i="2"/>
  <c r="J901" i="2" s="1"/>
  <c r="K902" i="2"/>
  <c r="J902" i="2" s="1"/>
  <c r="K903" i="2"/>
  <c r="J903" i="2" s="1"/>
  <c r="K904" i="2"/>
  <c r="J904" i="2" s="1"/>
  <c r="K905" i="2"/>
  <c r="J905" i="2" s="1"/>
  <c r="K906" i="2"/>
  <c r="J906" i="2" s="1"/>
  <c r="K907" i="2"/>
  <c r="J907" i="2" s="1"/>
  <c r="K908" i="2"/>
  <c r="J908" i="2" s="1"/>
  <c r="K909" i="2"/>
  <c r="J909" i="2" s="1"/>
  <c r="K910" i="2"/>
  <c r="J910" i="2" s="1"/>
  <c r="K911" i="2"/>
  <c r="J911" i="2" s="1"/>
  <c r="K912" i="2"/>
  <c r="J912" i="2" s="1"/>
  <c r="K913" i="2"/>
  <c r="J913" i="2" s="1"/>
  <c r="K914" i="2"/>
  <c r="J914" i="2" s="1"/>
  <c r="K915" i="2"/>
  <c r="J915" i="2" s="1"/>
  <c r="K916" i="2"/>
  <c r="J916" i="2" s="1"/>
  <c r="K917" i="2"/>
  <c r="J917" i="2" s="1"/>
  <c r="K918" i="2"/>
  <c r="J918" i="2" s="1"/>
  <c r="K919" i="2"/>
  <c r="J919" i="2" s="1"/>
  <c r="K920" i="2"/>
  <c r="J920" i="2" s="1"/>
  <c r="K921" i="2"/>
  <c r="J921" i="2" s="1"/>
  <c r="K922" i="2"/>
  <c r="J922" i="2" s="1"/>
  <c r="K923" i="2"/>
  <c r="J923" i="2" s="1"/>
  <c r="K924" i="2"/>
  <c r="J924" i="2" s="1"/>
  <c r="K925" i="2"/>
  <c r="J925" i="2" s="1"/>
  <c r="K926" i="2"/>
  <c r="J926" i="2" s="1"/>
  <c r="K927" i="2"/>
  <c r="J927" i="2" s="1"/>
  <c r="K928" i="2"/>
  <c r="J928" i="2" s="1"/>
  <c r="K929" i="2"/>
  <c r="J929" i="2" s="1"/>
  <c r="K930" i="2"/>
  <c r="J930" i="2" s="1"/>
  <c r="K931" i="2"/>
  <c r="J931" i="2" s="1"/>
  <c r="K932" i="2"/>
  <c r="J932" i="2" s="1"/>
  <c r="K933" i="2"/>
  <c r="J933" i="2" s="1"/>
  <c r="K934" i="2"/>
  <c r="J934" i="2" s="1"/>
  <c r="K935" i="2"/>
  <c r="J935" i="2" s="1"/>
  <c r="K936" i="2"/>
  <c r="J936" i="2" s="1"/>
  <c r="K937" i="2"/>
  <c r="J937" i="2" s="1"/>
  <c r="K938" i="2"/>
  <c r="J938" i="2" s="1"/>
  <c r="K939" i="2"/>
  <c r="J939" i="2" s="1"/>
  <c r="K940" i="2"/>
  <c r="J940" i="2" s="1"/>
  <c r="K941" i="2"/>
  <c r="J941" i="2" s="1"/>
  <c r="K942" i="2"/>
  <c r="J942" i="2" s="1"/>
  <c r="K943" i="2"/>
  <c r="J943" i="2" s="1"/>
  <c r="K944" i="2"/>
  <c r="J944" i="2" s="1"/>
  <c r="K945" i="2"/>
  <c r="J945" i="2" s="1"/>
  <c r="K946" i="2"/>
  <c r="J946" i="2" s="1"/>
  <c r="K947" i="2"/>
  <c r="J947" i="2" s="1"/>
  <c r="K948" i="2"/>
  <c r="J948" i="2" s="1"/>
  <c r="K949" i="2"/>
  <c r="J949" i="2" s="1"/>
  <c r="K950" i="2"/>
  <c r="J950" i="2" s="1"/>
  <c r="K951" i="2"/>
  <c r="J951" i="2" s="1"/>
  <c r="K952" i="2"/>
  <c r="J952" i="2" s="1"/>
  <c r="K953" i="2"/>
  <c r="J953" i="2" s="1"/>
  <c r="K954" i="2"/>
  <c r="J954" i="2" s="1"/>
  <c r="K955" i="2"/>
  <c r="J955" i="2" s="1"/>
  <c r="K956" i="2"/>
  <c r="J956" i="2" s="1"/>
  <c r="K957" i="2"/>
  <c r="K958" i="2"/>
  <c r="K959" i="2"/>
  <c r="K960" i="2"/>
  <c r="J960" i="2" s="1"/>
  <c r="K961" i="2"/>
  <c r="J961" i="2" s="1"/>
  <c r="K962" i="2"/>
  <c r="J962" i="2" s="1"/>
  <c r="K963" i="2"/>
  <c r="J963" i="2" s="1"/>
  <c r="K964" i="2"/>
  <c r="J964" i="2" s="1"/>
  <c r="K965" i="2"/>
  <c r="J965" i="2" s="1"/>
  <c r="K966" i="2"/>
  <c r="J966" i="2" s="1"/>
  <c r="K967" i="2"/>
  <c r="J967" i="2" s="1"/>
  <c r="K968" i="2"/>
  <c r="J968" i="2" s="1"/>
  <c r="K969" i="2"/>
  <c r="J969" i="2" s="1"/>
  <c r="K970" i="2"/>
  <c r="J970" i="2" s="1"/>
  <c r="K971" i="2"/>
  <c r="J971" i="2" s="1"/>
  <c r="K972" i="2"/>
  <c r="J972" i="2" s="1"/>
  <c r="K973" i="2"/>
  <c r="J973" i="2" s="1"/>
  <c r="K974" i="2"/>
  <c r="K975" i="2"/>
  <c r="K976" i="2"/>
  <c r="J976" i="2" s="1"/>
  <c r="K977" i="2"/>
  <c r="J977" i="2" s="1"/>
  <c r="K978" i="2"/>
  <c r="J978" i="2" s="1"/>
  <c r="K979" i="2"/>
  <c r="J979" i="2" s="1"/>
  <c r="K980" i="2"/>
  <c r="J980" i="2" s="1"/>
  <c r="K981" i="2"/>
  <c r="J981" i="2" s="1"/>
  <c r="K982" i="2"/>
  <c r="J982" i="2" s="1"/>
  <c r="K983" i="2"/>
  <c r="J983" i="2" s="1"/>
  <c r="K984" i="2"/>
  <c r="J984" i="2" s="1"/>
  <c r="K985" i="2"/>
  <c r="J985" i="2" s="1"/>
  <c r="K986" i="2"/>
  <c r="J986" i="2" s="1"/>
  <c r="K987" i="2"/>
  <c r="J987" i="2" s="1"/>
  <c r="K988" i="2"/>
  <c r="J988" i="2" s="1"/>
  <c r="K989" i="2"/>
  <c r="J989" i="2" s="1"/>
  <c r="K990" i="2"/>
  <c r="J990" i="2" s="1"/>
  <c r="K991" i="2"/>
  <c r="K992" i="2"/>
  <c r="J992" i="2" s="1"/>
  <c r="K993" i="2"/>
  <c r="J993" i="2" s="1"/>
  <c r="K994" i="2"/>
  <c r="J994" i="2" s="1"/>
  <c r="K995" i="2"/>
  <c r="J995" i="2" s="1"/>
  <c r="K996" i="2"/>
  <c r="J996" i="2" s="1"/>
  <c r="K997" i="2"/>
  <c r="K998" i="2"/>
  <c r="J998" i="2" s="1"/>
  <c r="K999" i="2"/>
  <c r="J999" i="2" s="1"/>
  <c r="K1000" i="2"/>
  <c r="J1000" i="2" s="1"/>
  <c r="K1001" i="2"/>
  <c r="J1001" i="2" s="1"/>
  <c r="K1002" i="2"/>
  <c r="J1002" i="2" s="1"/>
  <c r="K1003" i="2"/>
  <c r="J1003" i="2" s="1"/>
  <c r="K1004" i="2"/>
  <c r="J1004" i="2" s="1"/>
  <c r="K1005" i="2"/>
  <c r="J1005" i="2" s="1"/>
  <c r="K1006" i="2"/>
  <c r="J1006" i="2" s="1"/>
  <c r="K1007" i="2"/>
  <c r="J1007" i="2" s="1"/>
  <c r="K1008" i="2"/>
  <c r="J1008" i="2" s="1"/>
  <c r="K1009" i="2"/>
  <c r="J1009" i="2" s="1"/>
  <c r="K1010" i="2"/>
  <c r="J1010" i="2" s="1"/>
  <c r="K1011" i="2"/>
  <c r="J1011" i="2" s="1"/>
  <c r="K1012" i="2"/>
  <c r="J1012" i="2" s="1"/>
  <c r="K1013" i="2"/>
  <c r="J1013" i="2" s="1"/>
  <c r="K1014" i="2"/>
  <c r="J1014" i="2" s="1"/>
  <c r="K1015" i="2"/>
  <c r="J1015" i="2" s="1"/>
  <c r="K1016" i="2"/>
  <c r="J1016" i="2" s="1"/>
  <c r="K1017" i="2"/>
  <c r="J1017" i="2" s="1"/>
  <c r="K1018" i="2"/>
  <c r="J1018" i="2" s="1"/>
  <c r="K1019" i="2"/>
  <c r="J1019" i="2" s="1"/>
  <c r="K1020" i="2"/>
  <c r="J1020" i="2" s="1"/>
  <c r="K1021" i="2"/>
  <c r="J1021" i="2" s="1"/>
  <c r="K1022" i="2"/>
  <c r="J1022" i="2" s="1"/>
  <c r="K1023" i="2"/>
  <c r="J1023" i="2" s="1"/>
  <c r="K1024" i="2"/>
  <c r="J1024" i="2" s="1"/>
  <c r="K1025" i="2"/>
  <c r="J1025" i="2" s="1"/>
  <c r="K1026" i="2"/>
  <c r="J1026" i="2" s="1"/>
  <c r="K1027" i="2"/>
  <c r="J1027" i="2" s="1"/>
  <c r="K1028" i="2"/>
  <c r="J1028" i="2" s="1"/>
  <c r="K1029" i="2"/>
  <c r="K1030" i="2"/>
  <c r="J1030" i="2" s="1"/>
  <c r="K1031" i="2"/>
  <c r="J1031" i="2" s="1"/>
  <c r="K1032" i="2"/>
  <c r="J1032" i="2" s="1"/>
  <c r="K1033" i="2"/>
  <c r="J1033" i="2" s="1"/>
  <c r="K1034" i="2"/>
  <c r="J1034" i="2" s="1"/>
  <c r="K1035" i="2"/>
  <c r="J1035" i="2" s="1"/>
  <c r="K1036" i="2"/>
  <c r="J1036" i="2" s="1"/>
  <c r="K1037" i="2"/>
  <c r="J1037" i="2" s="1"/>
  <c r="K1038" i="2"/>
  <c r="J1038" i="2" s="1"/>
  <c r="K1039" i="2"/>
  <c r="J1039" i="2" s="1"/>
  <c r="K1040" i="2"/>
  <c r="J1040" i="2" s="1"/>
  <c r="K1041" i="2"/>
  <c r="J1041" i="2" s="1"/>
  <c r="K1042" i="2"/>
  <c r="J1042" i="2" s="1"/>
  <c r="K1043" i="2"/>
  <c r="J1043" i="2" s="1"/>
  <c r="K1044" i="2"/>
  <c r="J1044" i="2" s="1"/>
  <c r="K1045" i="2"/>
  <c r="J1045" i="2" s="1"/>
  <c r="K1046" i="2"/>
  <c r="J1046" i="2" s="1"/>
  <c r="K1047" i="2"/>
  <c r="J1047" i="2" s="1"/>
  <c r="K1048" i="2"/>
  <c r="J1048" i="2" s="1"/>
  <c r="K1049" i="2"/>
  <c r="J1049" i="2" s="1"/>
  <c r="K1050" i="2"/>
  <c r="J1050" i="2" s="1"/>
  <c r="K1051" i="2"/>
  <c r="J1051" i="2" s="1"/>
  <c r="K1052" i="2"/>
  <c r="J1052" i="2" s="1"/>
  <c r="K1053" i="2"/>
  <c r="J1053" i="2" s="1"/>
  <c r="K1054" i="2"/>
  <c r="J1054" i="2" s="1"/>
  <c r="K1055" i="2"/>
  <c r="J1055" i="2" s="1"/>
  <c r="K1056" i="2"/>
  <c r="J1056" i="2" s="1"/>
  <c r="K1057" i="2"/>
  <c r="J1057" i="2" s="1"/>
  <c r="K1058" i="2"/>
  <c r="J1058" i="2" s="1"/>
  <c r="K1059" i="2"/>
  <c r="J1059" i="2" s="1"/>
  <c r="K1060" i="2"/>
  <c r="J1060" i="2" s="1"/>
  <c r="K1061" i="2"/>
  <c r="J1061" i="2" s="1"/>
  <c r="K1062" i="2"/>
  <c r="J1062" i="2" s="1"/>
  <c r="K1063" i="2"/>
  <c r="J1063" i="2" s="1"/>
  <c r="K1064" i="2"/>
  <c r="J1064" i="2" s="1"/>
  <c r="K1065" i="2"/>
  <c r="J1065" i="2" s="1"/>
  <c r="K1066" i="2"/>
  <c r="J1066" i="2" s="1"/>
  <c r="K1067" i="2"/>
  <c r="J1067" i="2" s="1"/>
  <c r="K1068" i="2"/>
  <c r="J1068" i="2" s="1"/>
  <c r="K1069" i="2"/>
  <c r="K1070" i="2"/>
  <c r="J1070" i="2" s="1"/>
  <c r="K1071" i="2"/>
  <c r="J1071" i="2" s="1"/>
  <c r="K1072" i="2"/>
  <c r="K1073" i="2"/>
  <c r="K1074" i="2"/>
  <c r="K1075" i="2"/>
  <c r="K1076" i="2"/>
  <c r="J1076" i="2" s="1"/>
  <c r="K1077" i="2"/>
  <c r="J1077" i="2" s="1"/>
  <c r="K1078" i="2"/>
  <c r="J1078" i="2" s="1"/>
  <c r="K1079" i="2"/>
  <c r="J1079" i="2" s="1"/>
  <c r="K1080" i="2"/>
  <c r="J1080" i="2" s="1"/>
  <c r="K1081" i="2"/>
  <c r="J1081" i="2" s="1"/>
  <c r="K1082" i="2"/>
  <c r="J1082" i="2" s="1"/>
  <c r="K1083" i="2"/>
  <c r="J1083" i="2" s="1"/>
  <c r="K1084" i="2"/>
  <c r="J1084" i="2" s="1"/>
  <c r="K1085" i="2"/>
  <c r="J1085" i="2" s="1"/>
  <c r="K1086" i="2"/>
  <c r="J1086" i="2" s="1"/>
  <c r="K1087" i="2"/>
  <c r="J1087" i="2" s="1"/>
  <c r="K1088" i="2"/>
  <c r="J1088" i="2" s="1"/>
  <c r="K1089" i="2"/>
  <c r="J1089" i="2" s="1"/>
  <c r="K1090" i="2"/>
  <c r="J1090" i="2" s="1"/>
  <c r="K1091" i="2"/>
  <c r="J1091" i="2" s="1"/>
  <c r="K1092" i="2"/>
  <c r="J1092" i="2" s="1"/>
  <c r="K1093" i="2"/>
  <c r="J1093" i="2" s="1"/>
  <c r="K1094" i="2"/>
  <c r="J1094" i="2" s="1"/>
  <c r="K1095" i="2"/>
  <c r="J1095" i="2" s="1"/>
  <c r="K1096" i="2"/>
  <c r="J1096" i="2" s="1"/>
  <c r="K1097" i="2"/>
  <c r="J1097" i="2" s="1"/>
  <c r="K1098" i="2"/>
  <c r="J1098" i="2" s="1"/>
  <c r="K1099" i="2"/>
  <c r="J1099" i="2" s="1"/>
  <c r="K1100" i="2"/>
  <c r="J1100" i="2" s="1"/>
  <c r="K1101" i="2"/>
  <c r="J1101" i="2" s="1"/>
  <c r="K1102" i="2"/>
  <c r="J1102" i="2" s="1"/>
  <c r="K1103" i="2"/>
  <c r="J1103" i="2" s="1"/>
  <c r="K1104" i="2"/>
  <c r="J1104" i="2" s="1"/>
  <c r="K1105" i="2"/>
  <c r="J1105" i="2" s="1"/>
  <c r="K1106" i="2"/>
  <c r="J1106" i="2" s="1"/>
  <c r="K1107" i="2"/>
  <c r="J1107" i="2" s="1"/>
  <c r="K1108" i="2"/>
  <c r="J1108" i="2" s="1"/>
  <c r="K1109" i="2"/>
  <c r="J1109" i="2" s="1"/>
  <c r="K1110" i="2"/>
  <c r="J1110" i="2" s="1"/>
  <c r="K1111" i="2"/>
  <c r="J1111" i="2" s="1"/>
  <c r="K1112" i="2"/>
  <c r="J1112" i="2" s="1"/>
  <c r="K1113" i="2"/>
  <c r="J1113" i="2" s="1"/>
  <c r="K1114" i="2"/>
  <c r="J1114" i="2" s="1"/>
  <c r="K1115" i="2"/>
  <c r="J1115" i="2" s="1"/>
  <c r="K1116" i="2"/>
  <c r="J1116" i="2" s="1"/>
  <c r="K1117" i="2"/>
  <c r="J1117" i="2" s="1"/>
  <c r="K1118" i="2"/>
  <c r="J1118" i="2" s="1"/>
  <c r="K1119" i="2"/>
  <c r="J1119" i="2" s="1"/>
  <c r="K1120" i="2"/>
  <c r="J1120" i="2" s="1"/>
  <c r="K1121" i="2"/>
  <c r="J1121" i="2" s="1"/>
  <c r="K1122" i="2"/>
  <c r="J1122" i="2" s="1"/>
  <c r="K1123" i="2"/>
  <c r="J1123" i="2" s="1"/>
  <c r="K1124" i="2"/>
  <c r="J1124" i="2" s="1"/>
  <c r="K1125" i="2"/>
  <c r="J1125" i="2" s="1"/>
  <c r="K1126" i="2"/>
  <c r="J1126" i="2" s="1"/>
  <c r="K1127" i="2"/>
  <c r="J1127" i="2" s="1"/>
  <c r="K1128" i="2"/>
  <c r="J1128" i="2" s="1"/>
  <c r="K1129" i="2"/>
  <c r="J1129" i="2" s="1"/>
  <c r="K1130" i="2"/>
  <c r="J1130" i="2" s="1"/>
  <c r="K1131" i="2"/>
  <c r="J1131" i="2" s="1"/>
  <c r="K1132" i="2"/>
  <c r="J1132" i="2" s="1"/>
  <c r="K1133" i="2"/>
  <c r="J1133" i="2" s="1"/>
  <c r="K1134" i="2"/>
  <c r="J1134" i="2" s="1"/>
  <c r="K1135" i="2"/>
  <c r="J1135" i="2" s="1"/>
  <c r="K1136" i="2"/>
  <c r="J1136" i="2" s="1"/>
  <c r="K1137" i="2"/>
  <c r="J1137" i="2" s="1"/>
  <c r="K1138" i="2"/>
  <c r="J1138" i="2" s="1"/>
  <c r="K1139" i="2"/>
  <c r="J1139" i="2" s="1"/>
  <c r="K1140" i="2"/>
  <c r="J1140" i="2" s="1"/>
  <c r="K1141" i="2"/>
  <c r="J1141" i="2" s="1"/>
  <c r="K1142" i="2"/>
  <c r="J1142" i="2" s="1"/>
  <c r="K1143" i="2"/>
  <c r="J1143" i="2" s="1"/>
  <c r="K1144" i="2"/>
  <c r="J1144" i="2" s="1"/>
  <c r="K1145" i="2"/>
  <c r="J1145" i="2" s="1"/>
  <c r="K1146" i="2"/>
  <c r="J1146" i="2" s="1"/>
  <c r="K1147" i="2"/>
  <c r="J1147" i="2" s="1"/>
  <c r="K1148" i="2"/>
  <c r="J1148" i="2" s="1"/>
  <c r="K1149" i="2"/>
  <c r="K1150" i="2"/>
  <c r="K1151" i="2"/>
  <c r="K1152" i="2"/>
  <c r="K1153" i="2"/>
  <c r="K1154" i="2"/>
  <c r="J1154" i="2" s="1"/>
  <c r="K1155" i="2"/>
  <c r="J1155" i="2" s="1"/>
  <c r="K1156" i="2"/>
  <c r="J1156" i="2" s="1"/>
  <c r="K1157" i="2"/>
  <c r="J1157" i="2" s="1"/>
  <c r="K1158" i="2"/>
  <c r="J1158" i="2" s="1"/>
  <c r="K1159" i="2"/>
  <c r="J1159" i="2" s="1"/>
  <c r="K1160" i="2"/>
  <c r="J1160" i="2" s="1"/>
  <c r="K1161" i="2"/>
  <c r="J1161" i="2" s="1"/>
  <c r="K1162" i="2"/>
  <c r="J1162" i="2" s="1"/>
  <c r="K1163" i="2"/>
  <c r="J1163" i="2" s="1"/>
  <c r="K1164" i="2"/>
  <c r="J1164" i="2" s="1"/>
  <c r="K1165" i="2"/>
  <c r="J1165" i="2" s="1"/>
  <c r="K1166" i="2"/>
  <c r="K1167" i="2"/>
  <c r="K1168" i="2"/>
  <c r="J1168" i="2" s="1"/>
  <c r="K1169" i="2"/>
  <c r="J1169" i="2" s="1"/>
  <c r="K1170" i="2"/>
  <c r="J1170" i="2" s="1"/>
  <c r="K1171" i="2"/>
  <c r="J1171" i="2" s="1"/>
  <c r="K1172" i="2"/>
  <c r="J1172" i="2" s="1"/>
  <c r="K1173" i="2"/>
  <c r="J1173" i="2" s="1"/>
  <c r="K1174" i="2"/>
  <c r="J1174" i="2" s="1"/>
  <c r="K1175" i="2"/>
  <c r="J1175" i="2" s="1"/>
  <c r="K1176" i="2"/>
  <c r="J1176" i="2" s="1"/>
  <c r="K1177" i="2"/>
  <c r="J1177" i="2" s="1"/>
  <c r="K1178" i="2"/>
  <c r="J1178" i="2" s="1"/>
  <c r="K1179" i="2"/>
  <c r="J1179" i="2" s="1"/>
  <c r="K1180" i="2"/>
  <c r="J1180" i="2" s="1"/>
  <c r="K1181" i="2"/>
  <c r="J1181" i="2" s="1"/>
  <c r="K1182" i="2"/>
  <c r="J1182" i="2" s="1"/>
  <c r="K1183" i="2"/>
  <c r="J1183" i="2" s="1"/>
  <c r="K1184" i="2"/>
  <c r="J1184" i="2" s="1"/>
  <c r="K1185" i="2"/>
  <c r="J1185" i="2" s="1"/>
  <c r="K1186" i="2"/>
  <c r="J1186" i="2" s="1"/>
  <c r="K1187" i="2"/>
  <c r="J1187" i="2" s="1"/>
  <c r="K1188" i="2"/>
  <c r="J1188" i="2" s="1"/>
  <c r="K1189" i="2"/>
  <c r="J1189" i="2" s="1"/>
  <c r="K1190" i="2"/>
  <c r="J1190" i="2" s="1"/>
  <c r="K1191" i="2"/>
  <c r="J1191" i="2" s="1"/>
  <c r="K1192" i="2"/>
  <c r="K1193" i="2"/>
  <c r="K1194" i="2"/>
  <c r="K1195" i="2"/>
  <c r="J1195" i="2" s="1"/>
  <c r="K1196" i="2"/>
  <c r="J1196" i="2" s="1"/>
  <c r="K1197" i="2"/>
  <c r="J1197" i="2" s="1"/>
  <c r="K1198" i="2"/>
  <c r="J1198" i="2" s="1"/>
  <c r="K1199" i="2"/>
  <c r="J1199" i="2" s="1"/>
  <c r="K1200" i="2"/>
  <c r="J1200" i="2" s="1"/>
  <c r="K1201" i="2"/>
  <c r="J1201" i="2" s="1"/>
  <c r="K1202" i="2"/>
  <c r="J1202" i="2" s="1"/>
  <c r="K1203" i="2"/>
  <c r="J1203" i="2" s="1"/>
  <c r="K1204" i="2"/>
  <c r="J1204" i="2" s="1"/>
  <c r="K1205" i="2"/>
  <c r="J1205" i="2" s="1"/>
  <c r="K1206" i="2"/>
  <c r="J1206" i="2" s="1"/>
  <c r="K1207" i="2"/>
  <c r="J1207" i="2" s="1"/>
  <c r="K1208" i="2"/>
  <c r="J1208" i="2" s="1"/>
  <c r="K1209" i="2"/>
  <c r="J1209" i="2" s="1"/>
  <c r="K1210" i="2"/>
  <c r="J1210" i="2" s="1"/>
  <c r="K1211" i="2"/>
  <c r="J1211" i="2" s="1"/>
  <c r="K1212" i="2"/>
  <c r="J1212" i="2" s="1"/>
  <c r="K1213" i="2"/>
  <c r="J1213" i="2" s="1"/>
  <c r="K1214" i="2"/>
  <c r="J1214" i="2" s="1"/>
  <c r="K1215" i="2"/>
  <c r="J1215" i="2" s="1"/>
  <c r="K1216" i="2"/>
  <c r="J1216" i="2" s="1"/>
  <c r="K1217" i="2"/>
  <c r="J1217" i="2" s="1"/>
  <c r="K1218" i="2"/>
  <c r="J1218" i="2" s="1"/>
  <c r="K1219" i="2"/>
  <c r="J1219" i="2" s="1"/>
  <c r="K1220" i="2"/>
  <c r="J1220" i="2" s="1"/>
  <c r="K1221" i="2"/>
  <c r="J1221" i="2" s="1"/>
  <c r="K1222" i="2"/>
  <c r="J1222" i="2" s="1"/>
  <c r="K1223" i="2"/>
  <c r="J1223" i="2" s="1"/>
  <c r="K1224" i="2"/>
  <c r="J1224" i="2" s="1"/>
  <c r="K1225" i="2"/>
  <c r="J1225" i="2" s="1"/>
  <c r="K1226" i="2"/>
  <c r="J1226" i="2" s="1"/>
  <c r="K1227" i="2"/>
  <c r="J1227" i="2" s="1"/>
  <c r="K1228" i="2"/>
  <c r="K1229" i="2"/>
  <c r="K1230" i="2"/>
  <c r="K1231" i="2"/>
  <c r="K1232" i="2"/>
  <c r="K1233" i="2"/>
  <c r="J1233" i="2" s="1"/>
  <c r="K1234" i="2"/>
  <c r="J1234" i="2" s="1"/>
  <c r="K1235" i="2"/>
  <c r="J1235" i="2" s="1"/>
  <c r="K1236" i="2"/>
  <c r="J1236" i="2" s="1"/>
  <c r="K1237" i="2"/>
  <c r="J1237" i="2" s="1"/>
  <c r="K1238" i="2"/>
  <c r="J1238" i="2" s="1"/>
  <c r="K1239" i="2"/>
  <c r="J1239" i="2" s="1"/>
  <c r="K1240" i="2"/>
  <c r="J1240" i="2" s="1"/>
  <c r="K1241" i="2"/>
  <c r="J1241" i="2" s="1"/>
  <c r="K1242" i="2"/>
  <c r="J1242" i="2" s="1"/>
  <c r="K1243" i="2"/>
  <c r="J1243" i="2" s="1"/>
  <c r="K1244" i="2"/>
  <c r="J1244" i="2" s="1"/>
  <c r="K1245" i="2"/>
  <c r="J1245" i="2" s="1"/>
  <c r="K1246" i="2"/>
  <c r="K1247" i="2"/>
  <c r="K1248" i="2"/>
  <c r="J1248" i="2" s="1"/>
  <c r="K1249" i="2"/>
  <c r="J1249" i="2" s="1"/>
  <c r="K1250" i="2"/>
  <c r="J1250" i="2" s="1"/>
  <c r="K1251" i="2"/>
  <c r="J1251" i="2" s="1"/>
  <c r="K1252" i="2"/>
  <c r="J1252" i="2" s="1"/>
  <c r="K1253" i="2"/>
  <c r="J1253" i="2" s="1"/>
  <c r="K1254" i="2"/>
  <c r="J1254" i="2" s="1"/>
  <c r="K1255" i="2"/>
  <c r="J1255" i="2" s="1"/>
  <c r="K1256" i="2"/>
  <c r="J1256" i="2" s="1"/>
  <c r="K1257" i="2"/>
  <c r="J1257" i="2" s="1"/>
  <c r="K1258" i="2"/>
  <c r="J1258" i="2" s="1"/>
  <c r="K1259" i="2"/>
  <c r="J1259" i="2" s="1"/>
  <c r="K1260" i="2"/>
  <c r="J1260" i="2" s="1"/>
  <c r="K1261" i="2"/>
  <c r="J1261" i="2" s="1"/>
  <c r="K1262" i="2"/>
  <c r="J1262" i="2" s="1"/>
  <c r="K1263" i="2"/>
  <c r="J1263" i="2" s="1"/>
  <c r="K1264" i="2"/>
  <c r="J1264" i="2" s="1"/>
  <c r="K1265" i="2"/>
  <c r="J1265" i="2" s="1"/>
  <c r="K1266" i="2"/>
  <c r="J1266" i="2" s="1"/>
  <c r="K1267" i="2"/>
  <c r="J1267" i="2" s="1"/>
  <c r="K1268" i="2"/>
  <c r="J1268" i="2" s="1"/>
  <c r="K1269" i="2"/>
  <c r="K1270" i="2"/>
  <c r="J1270" i="2" s="1"/>
  <c r="K1271" i="2"/>
  <c r="K1272" i="2"/>
  <c r="J1272" i="2" s="1"/>
  <c r="K1273" i="2"/>
  <c r="J1273" i="2" s="1"/>
  <c r="K1274" i="2"/>
  <c r="J1274" i="2" s="1"/>
  <c r="K1275" i="2"/>
  <c r="J1275" i="2" s="1"/>
  <c r="K1276" i="2"/>
  <c r="J1276" i="2" s="1"/>
  <c r="K1277" i="2"/>
  <c r="J1277" i="2" s="1"/>
  <c r="K1278" i="2"/>
  <c r="J1278" i="2" s="1"/>
  <c r="K1279" i="2"/>
  <c r="J1279" i="2" s="1"/>
  <c r="K1280" i="2"/>
  <c r="J1280" i="2" s="1"/>
  <c r="K1281" i="2"/>
  <c r="J1281" i="2" s="1"/>
  <c r="K1282" i="2"/>
  <c r="J1282" i="2" s="1"/>
  <c r="K1283" i="2"/>
  <c r="J1283" i="2" s="1"/>
  <c r="K1284" i="2"/>
  <c r="J1284" i="2" s="1"/>
  <c r="K1285" i="2"/>
  <c r="J1285" i="2" s="1"/>
  <c r="K1286" i="2"/>
  <c r="J1286" i="2" s="1"/>
  <c r="K1287" i="2"/>
  <c r="J1287" i="2" s="1"/>
  <c r="K1288" i="2"/>
  <c r="J1288" i="2" s="1"/>
  <c r="K1289" i="2"/>
  <c r="J1289" i="2" s="1"/>
  <c r="K1290" i="2"/>
  <c r="J1290" i="2" s="1"/>
  <c r="K1291" i="2"/>
  <c r="J1291" i="2" s="1"/>
  <c r="K1292" i="2"/>
  <c r="J1292" i="2" s="1"/>
  <c r="K1293" i="2"/>
  <c r="J1293" i="2" s="1"/>
  <c r="K1294" i="2"/>
  <c r="J1294" i="2" s="1"/>
  <c r="K1295" i="2"/>
  <c r="J1295" i="2" s="1"/>
  <c r="K1296" i="2"/>
  <c r="J1296" i="2" s="1"/>
  <c r="K1297" i="2"/>
  <c r="J1297" i="2" s="1"/>
  <c r="K1298" i="2"/>
  <c r="J1298" i="2" s="1"/>
  <c r="K1299" i="2"/>
  <c r="J1299" i="2" s="1"/>
  <c r="K1300" i="2"/>
  <c r="J1300" i="2" s="1"/>
  <c r="K1301" i="2"/>
  <c r="J1301" i="2" s="1"/>
  <c r="K1302" i="2"/>
  <c r="J1302" i="2" s="1"/>
  <c r="K1303" i="2"/>
  <c r="J1303" i="2" s="1"/>
  <c r="K1304" i="2"/>
  <c r="J1304" i="2" s="1"/>
  <c r="K1305" i="2"/>
  <c r="K1306" i="2"/>
  <c r="K1307" i="2"/>
  <c r="K1308" i="2"/>
  <c r="J1308" i="2" s="1"/>
  <c r="K1309" i="2"/>
  <c r="J1309" i="2" s="1"/>
  <c r="K1310" i="2"/>
  <c r="J1310" i="2" s="1"/>
  <c r="K1311" i="2"/>
  <c r="J1311" i="2" s="1"/>
  <c r="K1312" i="2"/>
  <c r="J1312" i="2" s="1"/>
  <c r="K1313" i="2"/>
  <c r="J1313" i="2" s="1"/>
  <c r="K1314" i="2"/>
  <c r="J1314" i="2" s="1"/>
  <c r="K1315" i="2"/>
  <c r="J1315" i="2" s="1"/>
  <c r="K1316" i="2"/>
  <c r="J1316" i="2" s="1"/>
  <c r="K1317" i="2"/>
  <c r="J1317" i="2" s="1"/>
  <c r="K1318" i="2"/>
  <c r="J1318" i="2" s="1"/>
  <c r="K1319" i="2"/>
  <c r="J1319" i="2" s="1"/>
  <c r="K1320" i="2"/>
  <c r="J1320" i="2" s="1"/>
  <c r="K1321" i="2"/>
  <c r="J1321" i="2" s="1"/>
  <c r="K1322" i="2"/>
  <c r="J1322" i="2" s="1"/>
  <c r="K1323" i="2"/>
  <c r="J1323" i="2" s="1"/>
  <c r="K1324" i="2"/>
  <c r="J1324" i="2" s="1"/>
  <c r="K1325" i="2"/>
  <c r="J1325" i="2" s="1"/>
  <c r="K1326" i="2"/>
  <c r="J1326" i="2" s="1"/>
  <c r="K1327" i="2"/>
  <c r="J1327" i="2" s="1"/>
  <c r="K1328" i="2"/>
  <c r="J1328" i="2" s="1"/>
  <c r="K1329" i="2"/>
  <c r="J1329" i="2" s="1"/>
  <c r="K1330" i="2"/>
  <c r="J1330" i="2" s="1"/>
  <c r="K1331" i="2"/>
  <c r="J1331" i="2" s="1"/>
  <c r="K1332" i="2"/>
  <c r="J1332" i="2" s="1"/>
  <c r="K1333" i="2"/>
  <c r="J1333" i="2" s="1"/>
  <c r="K1334" i="2"/>
  <c r="J1334" i="2" s="1"/>
  <c r="K1335" i="2"/>
  <c r="J1335" i="2" s="1"/>
  <c r="K1336" i="2"/>
  <c r="J1336" i="2" s="1"/>
  <c r="K1337" i="2"/>
  <c r="J1337" i="2" s="1"/>
  <c r="K1338" i="2"/>
  <c r="J1338" i="2" s="1"/>
  <c r="K1339" i="2"/>
  <c r="J1339" i="2" s="1"/>
  <c r="K1340" i="2"/>
  <c r="J1340" i="2" s="1"/>
  <c r="K1341" i="2"/>
  <c r="K1342" i="2"/>
  <c r="K1343" i="2"/>
  <c r="J1343" i="2" s="1"/>
  <c r="K1344" i="2"/>
  <c r="J1344" i="2" s="1"/>
  <c r="K1345" i="2"/>
  <c r="K1346" i="2"/>
  <c r="K1347" i="2"/>
  <c r="J1347" i="2" s="1"/>
  <c r="K1348" i="2"/>
  <c r="J1348" i="2" s="1"/>
  <c r="K1349" i="2"/>
  <c r="J1349" i="2" s="1"/>
  <c r="K1350" i="2"/>
  <c r="J1350" i="2" s="1"/>
  <c r="K1351" i="2"/>
  <c r="J1351" i="2" s="1"/>
  <c r="K1352" i="2"/>
  <c r="J1352" i="2" s="1"/>
  <c r="K1353" i="2"/>
  <c r="J1353" i="2" s="1"/>
  <c r="K1354" i="2"/>
  <c r="J1354" i="2" s="1"/>
  <c r="K1355" i="2"/>
  <c r="J1355" i="2" s="1"/>
  <c r="K1356" i="2"/>
  <c r="J1356" i="2" s="1"/>
  <c r="K1357" i="2"/>
  <c r="J1357" i="2" s="1"/>
  <c r="K1358" i="2"/>
  <c r="J1358" i="2" s="1"/>
  <c r="K1359" i="2"/>
  <c r="J1359" i="2" s="1"/>
  <c r="K1360" i="2"/>
  <c r="J1360" i="2" s="1"/>
  <c r="K1361" i="2"/>
  <c r="J1361" i="2" s="1"/>
  <c r="K1362" i="2"/>
  <c r="J1362" i="2" s="1"/>
  <c r="K1363" i="2"/>
  <c r="J1363" i="2" s="1"/>
  <c r="K1364" i="2"/>
  <c r="J1364" i="2" s="1"/>
  <c r="K1365" i="2"/>
  <c r="J1365" i="2" s="1"/>
  <c r="K1366" i="2"/>
  <c r="J1366" i="2" s="1"/>
  <c r="K1367" i="2"/>
  <c r="J1367" i="2" s="1"/>
  <c r="K1368" i="2"/>
  <c r="J1368" i="2" s="1"/>
  <c r="K1369" i="2"/>
  <c r="J1369" i="2" s="1"/>
  <c r="K1370" i="2"/>
  <c r="J1370" i="2" s="1"/>
  <c r="K1371" i="2"/>
  <c r="J1371" i="2" s="1"/>
  <c r="K1372" i="2"/>
  <c r="J1372" i="2" s="1"/>
  <c r="K1373" i="2"/>
  <c r="J1373" i="2" s="1"/>
  <c r="K1374" i="2"/>
  <c r="J1374" i="2" s="1"/>
  <c r="K1375" i="2"/>
  <c r="J1375" i="2" s="1"/>
  <c r="K1376" i="2"/>
  <c r="J1376" i="2" s="1"/>
  <c r="K1377" i="2"/>
  <c r="J1377" i="2" s="1"/>
  <c r="K1378" i="2"/>
  <c r="J1378" i="2" s="1"/>
  <c r="K1379" i="2"/>
  <c r="J1379" i="2" s="1"/>
  <c r="K1380" i="2"/>
  <c r="J1380" i="2" s="1"/>
  <c r="K1381" i="2"/>
  <c r="J1381" i="2" s="1"/>
  <c r="K1382" i="2"/>
  <c r="J1382" i="2" s="1"/>
  <c r="K1383" i="2"/>
  <c r="J1383" i="2" s="1"/>
  <c r="K1384" i="2"/>
  <c r="K1385" i="2"/>
  <c r="K1386" i="2"/>
  <c r="K1387" i="2"/>
  <c r="K1388" i="2"/>
  <c r="K1389" i="2"/>
  <c r="J1389" i="2" s="1"/>
  <c r="K1390" i="2"/>
  <c r="J1390" i="2" s="1"/>
  <c r="K1391" i="2"/>
  <c r="J1391" i="2" s="1"/>
  <c r="K1392" i="2"/>
  <c r="J1392" i="2" s="1"/>
  <c r="K1393" i="2"/>
  <c r="J1393" i="2" s="1"/>
  <c r="K1394" i="2"/>
  <c r="J1394" i="2" s="1"/>
  <c r="K1395" i="2"/>
  <c r="J1395" i="2" s="1"/>
  <c r="K1396" i="2"/>
  <c r="J1396" i="2" s="1"/>
  <c r="K1397" i="2"/>
  <c r="J1397" i="2" s="1"/>
  <c r="K1398" i="2"/>
  <c r="J1398" i="2" s="1"/>
  <c r="K1399" i="2"/>
  <c r="J1399" i="2" s="1"/>
  <c r="K1400" i="2"/>
  <c r="J1400" i="2" s="1"/>
  <c r="K1401" i="2"/>
  <c r="J1401" i="2" s="1"/>
  <c r="K1402" i="2"/>
  <c r="J1402" i="2" s="1"/>
  <c r="K1403" i="2"/>
  <c r="J1403" i="2" s="1"/>
  <c r="K1404" i="2"/>
  <c r="J1404" i="2" s="1"/>
  <c r="K1405" i="2"/>
  <c r="J1405" i="2" s="1"/>
  <c r="K1406" i="2"/>
  <c r="J1406" i="2" s="1"/>
  <c r="K1407" i="2"/>
  <c r="J1407" i="2" s="1"/>
  <c r="K1408" i="2"/>
  <c r="J1408" i="2" s="1"/>
  <c r="K1409" i="2"/>
  <c r="J1409" i="2" s="1"/>
  <c r="K1410" i="2"/>
  <c r="J1410" i="2" s="1"/>
  <c r="K1411" i="2"/>
  <c r="J1411" i="2" s="1"/>
  <c r="K1412" i="2"/>
  <c r="J1412" i="2" s="1"/>
  <c r="K1413" i="2"/>
  <c r="J1413" i="2" s="1"/>
  <c r="K1414" i="2"/>
  <c r="J1414" i="2" s="1"/>
  <c r="K1415" i="2"/>
  <c r="J1415" i="2" s="1"/>
  <c r="K1416" i="2"/>
  <c r="J1416" i="2" s="1"/>
  <c r="K1417" i="2"/>
  <c r="J1417" i="2" s="1"/>
  <c r="K1418" i="2"/>
  <c r="J1418" i="2" s="1"/>
  <c r="K1419" i="2"/>
  <c r="J1419" i="2" s="1"/>
  <c r="K1420" i="2"/>
  <c r="J1420" i="2" s="1"/>
  <c r="K1421" i="2"/>
  <c r="K1422" i="2"/>
  <c r="K1423" i="2"/>
  <c r="K1424" i="2"/>
  <c r="K1425" i="2"/>
  <c r="J1425" i="2" s="1"/>
  <c r="K1426" i="2"/>
  <c r="J1426" i="2" s="1"/>
  <c r="K1427" i="2"/>
  <c r="J1427" i="2" s="1"/>
  <c r="K1428" i="2"/>
  <c r="J1428" i="2" s="1"/>
  <c r="K1429" i="2"/>
  <c r="J1429" i="2" s="1"/>
  <c r="K1430" i="2"/>
  <c r="J1430" i="2" s="1"/>
  <c r="K1431" i="2"/>
  <c r="J1431" i="2" s="1"/>
  <c r="K1432" i="2"/>
  <c r="J1432" i="2" s="1"/>
  <c r="K1433" i="2"/>
  <c r="J1433" i="2" s="1"/>
  <c r="K1434" i="2"/>
  <c r="J1434" i="2" s="1"/>
  <c r="K1435" i="2"/>
  <c r="J1435" i="2" s="1"/>
  <c r="K1436" i="2"/>
  <c r="J1436" i="2" s="1"/>
  <c r="K1437" i="2"/>
  <c r="J1437" i="2" s="1"/>
  <c r="K1438" i="2"/>
  <c r="J1438" i="2" s="1"/>
  <c r="K1439" i="2"/>
  <c r="J1439" i="2" s="1"/>
  <c r="K1440" i="2"/>
  <c r="J1440" i="2" s="1"/>
  <c r="K1441" i="2"/>
  <c r="J1441" i="2" s="1"/>
  <c r="K1442" i="2"/>
  <c r="J1442" i="2" s="1"/>
  <c r="K1443" i="2"/>
  <c r="J1443" i="2" s="1"/>
  <c r="K1444" i="2"/>
  <c r="J1444" i="2" s="1"/>
  <c r="K1445" i="2"/>
  <c r="J1445" i="2" s="1"/>
  <c r="K1446" i="2"/>
  <c r="J1446" i="2" s="1"/>
  <c r="K1447" i="2"/>
  <c r="J1447" i="2" s="1"/>
  <c r="K1448" i="2"/>
  <c r="J1448" i="2" s="1"/>
  <c r="K1449" i="2"/>
  <c r="J1449" i="2" s="1"/>
  <c r="K1450" i="2"/>
  <c r="J1450" i="2" s="1"/>
  <c r="K1451" i="2"/>
  <c r="J1451" i="2" s="1"/>
  <c r="K1452" i="2"/>
  <c r="J1452" i="2" s="1"/>
  <c r="K1453" i="2"/>
  <c r="J1453" i="2" s="1"/>
  <c r="K1454" i="2"/>
  <c r="J1454" i="2" s="1"/>
  <c r="K1455" i="2"/>
  <c r="J1455" i="2" s="1"/>
  <c r="K1456" i="2"/>
  <c r="J1456" i="2" s="1"/>
  <c r="K1457" i="2"/>
  <c r="J1457" i="2" s="1"/>
  <c r="K1458" i="2"/>
  <c r="J1458" i="2" s="1"/>
  <c r="K1459" i="2"/>
  <c r="J1459" i="2" s="1"/>
  <c r="K1460" i="2"/>
  <c r="J1460" i="2" s="1"/>
  <c r="K1461" i="2"/>
  <c r="K1462" i="2"/>
  <c r="J1462" i="2" s="1"/>
  <c r="K1463" i="2"/>
  <c r="J1463" i="2" s="1"/>
  <c r="K1464" i="2"/>
  <c r="J1464" i="2" s="1"/>
  <c r="K1465" i="2"/>
  <c r="K1466" i="2"/>
  <c r="K1467" i="2"/>
  <c r="J1467" i="2" s="1"/>
  <c r="K1468" i="2"/>
  <c r="J1468" i="2" s="1"/>
  <c r="K1469" i="2"/>
  <c r="J1469" i="2" s="1"/>
  <c r="K1470" i="2"/>
  <c r="J1470" i="2" s="1"/>
  <c r="K1471" i="2"/>
  <c r="J1471" i="2" s="1"/>
  <c r="K1472" i="2"/>
  <c r="J1472" i="2" s="1"/>
  <c r="K1473" i="2"/>
  <c r="J1473" i="2" s="1"/>
  <c r="K1474" i="2"/>
  <c r="J1474" i="2" s="1"/>
  <c r="K1475" i="2"/>
  <c r="J1475" i="2" s="1"/>
  <c r="K1476" i="2"/>
  <c r="J1476" i="2" s="1"/>
  <c r="K1477" i="2"/>
  <c r="J1477" i="2" s="1"/>
  <c r="K1478" i="2"/>
  <c r="J1478" i="2" s="1"/>
  <c r="K1479" i="2"/>
  <c r="J1479" i="2" s="1"/>
  <c r="K1480" i="2"/>
  <c r="J1480" i="2" s="1"/>
  <c r="K1481" i="2"/>
  <c r="J1481" i="2" s="1"/>
  <c r="K1482" i="2"/>
  <c r="J1482" i="2" s="1"/>
  <c r="K1483" i="2"/>
  <c r="J1483" i="2" s="1"/>
  <c r="K1484" i="2"/>
  <c r="J1484" i="2" s="1"/>
  <c r="K1485" i="2"/>
  <c r="K1486" i="2"/>
  <c r="K1487" i="2"/>
  <c r="K1488" i="2"/>
  <c r="J1488" i="2" s="1"/>
  <c r="K1489" i="2"/>
  <c r="J1489" i="2" s="1"/>
  <c r="K1490" i="2"/>
  <c r="J1490" i="2" s="1"/>
  <c r="K1491" i="2"/>
  <c r="J1491" i="2" s="1"/>
  <c r="K1492" i="2"/>
  <c r="J1492" i="2" s="1"/>
  <c r="K1493" i="2"/>
  <c r="J1493" i="2" s="1"/>
  <c r="K1494" i="2"/>
  <c r="J1494" i="2" s="1"/>
  <c r="K1495" i="2"/>
  <c r="J1495" i="2" s="1"/>
  <c r="K1496" i="2"/>
  <c r="J1496" i="2" s="1"/>
  <c r="K1497" i="2"/>
  <c r="J1497" i="2" s="1"/>
  <c r="K1498" i="2"/>
  <c r="J1498" i="2" s="1"/>
  <c r="K1499" i="2"/>
  <c r="J1499" i="2" s="1"/>
  <c r="K1500" i="2"/>
  <c r="J1500" i="2" s="1"/>
  <c r="K1501" i="2"/>
  <c r="K1502" i="2"/>
  <c r="K1503" i="2"/>
  <c r="K1504" i="2"/>
  <c r="J1504" i="2" s="1"/>
  <c r="K1505" i="2"/>
  <c r="J1505" i="2" s="1"/>
  <c r="K1506" i="2"/>
  <c r="J1506" i="2" s="1"/>
  <c r="K1507" i="2"/>
  <c r="J1507" i="2" s="1"/>
  <c r="K1508" i="2"/>
  <c r="J1508" i="2" s="1"/>
  <c r="K1509" i="2"/>
  <c r="J1509" i="2" s="1"/>
  <c r="K1510" i="2"/>
  <c r="J1510" i="2" s="1"/>
  <c r="K1511" i="2"/>
  <c r="J1511" i="2" s="1"/>
  <c r="K1512" i="2"/>
  <c r="J1512" i="2" s="1"/>
  <c r="K1513" i="2"/>
  <c r="J1513" i="2" s="1"/>
  <c r="K1514" i="2"/>
  <c r="J1514" i="2" s="1"/>
  <c r="K1515" i="2"/>
  <c r="J1515" i="2" s="1"/>
  <c r="K1516" i="2"/>
  <c r="J1516" i="2" s="1"/>
  <c r="K1517" i="2"/>
  <c r="J1517" i="2" s="1"/>
  <c r="K1518" i="2"/>
  <c r="K1519" i="2"/>
  <c r="J1519" i="2" s="1"/>
  <c r="K1520" i="2"/>
  <c r="J1520" i="2" s="1"/>
  <c r="K1521" i="2"/>
  <c r="J1521" i="2" s="1"/>
  <c r="K1522" i="2"/>
  <c r="J1522" i="2" s="1"/>
  <c r="K1523" i="2"/>
  <c r="J1523" i="2" s="1"/>
  <c r="K1524" i="2"/>
  <c r="J1524" i="2" s="1"/>
  <c r="K1525" i="2"/>
  <c r="K1526" i="2"/>
  <c r="J1526" i="2" s="1"/>
  <c r="K1527" i="2"/>
  <c r="J1527" i="2" s="1"/>
  <c r="K1528" i="2"/>
  <c r="J1528" i="2" s="1"/>
  <c r="K1529" i="2"/>
  <c r="J1529" i="2" s="1"/>
  <c r="K1530" i="2"/>
  <c r="J1530" i="2" s="1"/>
  <c r="K1531" i="2"/>
  <c r="J1531" i="2" s="1"/>
  <c r="K1532" i="2"/>
  <c r="J1532" i="2" s="1"/>
  <c r="K1533" i="2"/>
  <c r="J1533" i="2" s="1"/>
  <c r="K1534" i="2"/>
  <c r="J1534" i="2" s="1"/>
  <c r="K1535" i="2"/>
  <c r="J1535" i="2" s="1"/>
  <c r="K1536" i="2"/>
  <c r="J1536" i="2" s="1"/>
  <c r="K1537" i="2"/>
  <c r="J1537" i="2" s="1"/>
  <c r="K1538" i="2"/>
  <c r="J1538" i="2" s="1"/>
  <c r="K1539" i="2"/>
  <c r="J1539" i="2" s="1"/>
  <c r="K1540" i="2"/>
  <c r="J1540" i="2" s="1"/>
  <c r="K1541" i="2"/>
  <c r="J1541" i="2" s="1"/>
  <c r="K1542" i="2"/>
  <c r="J1542" i="2" s="1"/>
  <c r="K1543" i="2"/>
  <c r="J1543" i="2" s="1"/>
  <c r="K1544" i="2"/>
  <c r="J1544" i="2" s="1"/>
  <c r="K1545" i="2"/>
  <c r="J1545" i="2" s="1"/>
  <c r="K1546" i="2"/>
  <c r="J1546" i="2" s="1"/>
  <c r="K1547" i="2"/>
  <c r="J1547" i="2" s="1"/>
  <c r="K1548" i="2"/>
  <c r="J1548" i="2" s="1"/>
  <c r="K1549" i="2"/>
  <c r="J1549" i="2" s="1"/>
  <c r="K1550" i="2"/>
  <c r="J1550" i="2" s="1"/>
  <c r="K1551" i="2"/>
  <c r="J1551" i="2" s="1"/>
  <c r="K1552" i="2"/>
  <c r="J1552" i="2" s="1"/>
  <c r="K1553" i="2"/>
  <c r="J1553" i="2" s="1"/>
  <c r="K1554" i="2"/>
  <c r="J1554" i="2" s="1"/>
  <c r="K1555" i="2"/>
  <c r="J1555" i="2" s="1"/>
  <c r="K1556" i="2"/>
  <c r="J1556" i="2" s="1"/>
  <c r="K1557" i="2"/>
  <c r="J1557" i="2" s="1"/>
  <c r="K1558" i="2"/>
  <c r="J1558" i="2" s="1"/>
  <c r="K1559" i="2"/>
  <c r="J1559" i="2" s="1"/>
  <c r="K1560" i="2"/>
  <c r="J1560" i="2" s="1"/>
  <c r="K1561" i="2"/>
  <c r="J1561" i="2" s="1"/>
  <c r="K1562" i="2"/>
  <c r="J1562" i="2" s="1"/>
  <c r="K1563" i="2"/>
  <c r="J1563" i="2" s="1"/>
  <c r="K1564" i="2"/>
  <c r="J1564" i="2" s="1"/>
  <c r="K1565" i="2"/>
  <c r="J1565" i="2" s="1"/>
  <c r="K1566" i="2"/>
  <c r="J1566" i="2" s="1"/>
  <c r="K1567" i="2"/>
  <c r="J1567" i="2" s="1"/>
  <c r="K1568" i="2"/>
  <c r="J1568" i="2" s="1"/>
  <c r="K1569" i="2"/>
  <c r="J1569" i="2" s="1"/>
  <c r="K1570" i="2"/>
  <c r="J1570" i="2" s="1"/>
  <c r="K1571" i="2"/>
  <c r="J1571" i="2" s="1"/>
  <c r="K1572" i="2"/>
  <c r="J1572" i="2" s="1"/>
  <c r="K1573" i="2"/>
  <c r="K1574" i="2"/>
  <c r="J1574" i="2" s="1"/>
  <c r="K1575" i="2"/>
  <c r="J1575" i="2" s="1"/>
  <c r="K1576" i="2"/>
  <c r="J1576" i="2" s="1"/>
  <c r="K1577" i="2"/>
  <c r="J1577" i="2" s="1"/>
  <c r="K1578" i="2"/>
  <c r="J1578" i="2" s="1"/>
  <c r="K1579" i="2"/>
  <c r="J1579" i="2" s="1"/>
  <c r="K1580" i="2"/>
  <c r="J1580" i="2" s="1"/>
  <c r="K1581" i="2"/>
  <c r="J1581" i="2" s="1"/>
  <c r="K1582" i="2"/>
  <c r="J1582" i="2" s="1"/>
  <c r="K1583" i="2"/>
  <c r="J1583" i="2" s="1"/>
  <c r="K1584" i="2"/>
  <c r="J1584" i="2" s="1"/>
  <c r="K1585" i="2"/>
  <c r="J1585" i="2" s="1"/>
  <c r="K1586" i="2"/>
  <c r="J1586" i="2" s="1"/>
  <c r="K1587" i="2"/>
  <c r="J1587" i="2" s="1"/>
  <c r="K1588" i="2"/>
  <c r="J1588" i="2" s="1"/>
  <c r="K1589" i="2"/>
  <c r="J1589" i="2" s="1"/>
  <c r="K1590" i="2"/>
  <c r="J1590" i="2" s="1"/>
  <c r="K1591" i="2"/>
  <c r="J1591" i="2" s="1"/>
  <c r="K1592" i="2"/>
  <c r="J1592" i="2" s="1"/>
  <c r="K1593" i="2"/>
  <c r="J1593" i="2" s="1"/>
  <c r="K1594" i="2"/>
  <c r="J1594" i="2" s="1"/>
  <c r="K1595" i="2"/>
  <c r="J1595" i="2" s="1"/>
  <c r="K1596" i="2"/>
  <c r="J1596" i="2" s="1"/>
  <c r="K1597" i="2"/>
  <c r="K1598" i="2"/>
  <c r="K1599" i="2"/>
  <c r="J1599" i="2" s="1"/>
  <c r="K1600" i="2"/>
  <c r="J1600" i="2" s="1"/>
  <c r="K1601" i="2"/>
  <c r="J1601" i="2" s="1"/>
  <c r="K1602" i="2"/>
  <c r="J1602" i="2" s="1"/>
  <c r="K1603" i="2"/>
  <c r="J1603" i="2" s="1"/>
  <c r="K1604" i="2"/>
  <c r="J1604" i="2" s="1"/>
  <c r="K1605" i="2"/>
  <c r="J1605" i="2" s="1"/>
  <c r="K1606" i="2"/>
  <c r="J1606" i="2" s="1"/>
  <c r="K1607" i="2"/>
  <c r="J1607" i="2" s="1"/>
  <c r="K1608" i="2"/>
  <c r="J1608" i="2" s="1"/>
  <c r="K1609" i="2"/>
  <c r="J1609" i="2" s="1"/>
  <c r="K1610" i="2"/>
  <c r="J1610" i="2" s="1"/>
  <c r="K1611" i="2"/>
  <c r="J1611" i="2" s="1"/>
  <c r="K1612" i="2"/>
  <c r="J1612" i="2" s="1"/>
  <c r="K1613" i="2"/>
  <c r="J1613" i="2" s="1"/>
  <c r="K1614" i="2"/>
  <c r="J1614" i="2" s="1"/>
  <c r="K1615" i="2"/>
  <c r="K1616" i="2"/>
  <c r="J1616" i="2" s="1"/>
  <c r="K1617" i="2"/>
  <c r="J1617" i="2" s="1"/>
  <c r="K1618" i="2"/>
  <c r="J1618" i="2" s="1"/>
  <c r="K1619" i="2"/>
  <c r="J1619" i="2" s="1"/>
  <c r="K1620" i="2"/>
  <c r="J1620" i="2" s="1"/>
  <c r="K1621" i="2"/>
  <c r="J1621" i="2" s="1"/>
  <c r="K1622" i="2"/>
  <c r="J1622" i="2" s="1"/>
  <c r="K1623" i="2"/>
  <c r="J1623" i="2" s="1"/>
  <c r="K1624" i="2"/>
  <c r="J1624" i="2" s="1"/>
  <c r="K1625" i="2"/>
  <c r="J1625" i="2" s="1"/>
  <c r="K1626" i="2"/>
  <c r="J1626" i="2" s="1"/>
  <c r="K1627" i="2"/>
  <c r="J1627" i="2" s="1"/>
  <c r="K1628" i="2"/>
  <c r="J1628" i="2" s="1"/>
  <c r="K1629" i="2"/>
  <c r="J1629" i="2" s="1"/>
  <c r="K1630" i="2"/>
  <c r="J1630" i="2" s="1"/>
  <c r="K1631" i="2"/>
  <c r="J1631" i="2" s="1"/>
  <c r="K1632" i="2"/>
  <c r="J1632" i="2" s="1"/>
  <c r="K1633" i="2"/>
  <c r="J1633" i="2" s="1"/>
  <c r="K1634" i="2"/>
  <c r="J1634" i="2" s="1"/>
  <c r="K1635" i="2"/>
  <c r="J1635" i="2" s="1"/>
  <c r="K1636" i="2"/>
  <c r="J1636" i="2" s="1"/>
  <c r="K1637" i="2"/>
  <c r="K1638" i="2"/>
  <c r="K1639" i="2"/>
  <c r="J1639" i="2" s="1"/>
  <c r="K1640" i="2"/>
  <c r="J1640" i="2" s="1"/>
  <c r="K1641" i="2"/>
  <c r="J1641" i="2" s="1"/>
  <c r="K1642" i="2"/>
  <c r="J1642" i="2" s="1"/>
  <c r="K1643" i="2"/>
  <c r="J1643" i="2" s="1"/>
  <c r="K1644" i="2"/>
  <c r="J1644" i="2" s="1"/>
  <c r="K1645" i="2"/>
  <c r="J1645" i="2" s="1"/>
  <c r="K1646" i="2"/>
  <c r="J1646" i="2" s="1"/>
  <c r="K1647" i="2"/>
  <c r="J1647" i="2" s="1"/>
  <c r="K1648" i="2"/>
  <c r="J1648" i="2" s="1"/>
  <c r="K1649" i="2"/>
  <c r="J1649" i="2" s="1"/>
  <c r="K1650" i="2"/>
  <c r="J1650" i="2" s="1"/>
  <c r="K1651" i="2"/>
  <c r="J1651" i="2" s="1"/>
  <c r="K1652" i="2"/>
  <c r="J1652" i="2" s="1"/>
  <c r="K1653" i="2"/>
  <c r="J1653" i="2" s="1"/>
  <c r="K1654" i="2"/>
  <c r="J1654" i="2" s="1"/>
  <c r="K1655" i="2"/>
  <c r="J1655" i="2" s="1"/>
  <c r="K1656" i="2"/>
  <c r="J1656" i="2" s="1"/>
  <c r="K1657" i="2"/>
  <c r="J1657" i="2" s="1"/>
  <c r="K1658" i="2"/>
  <c r="J1658" i="2" s="1"/>
  <c r="K1659" i="2"/>
  <c r="J1659" i="2" s="1"/>
  <c r="K1660" i="2"/>
  <c r="J1660" i="2" s="1"/>
  <c r="K1661" i="2"/>
  <c r="J1661" i="2" s="1"/>
  <c r="K1662" i="2"/>
  <c r="J1662" i="2" s="1"/>
  <c r="K1663" i="2"/>
  <c r="J1663" i="2" s="1"/>
  <c r="K1664" i="2"/>
  <c r="J1664" i="2" s="1"/>
  <c r="K1665" i="2"/>
  <c r="J1665" i="2" s="1"/>
  <c r="K1666" i="2"/>
  <c r="J1666" i="2" s="1"/>
  <c r="K1667" i="2"/>
  <c r="J1667" i="2" s="1"/>
  <c r="K1668" i="2"/>
  <c r="J1668" i="2" s="1"/>
  <c r="K1669" i="2"/>
  <c r="K1670" i="2"/>
  <c r="J1670" i="2" s="1"/>
  <c r="K1671" i="2"/>
  <c r="J1671" i="2" s="1"/>
  <c r="K1672" i="2"/>
  <c r="J1672" i="2" s="1"/>
  <c r="K1673" i="2"/>
  <c r="J1673" i="2" s="1"/>
  <c r="K1674" i="2"/>
  <c r="J1674" i="2" s="1"/>
  <c r="K1675" i="2"/>
  <c r="J1675" i="2" s="1"/>
  <c r="K1676" i="2"/>
  <c r="J1676" i="2" s="1"/>
  <c r="K1677" i="2"/>
  <c r="J1677" i="2" s="1"/>
  <c r="K1678" i="2"/>
  <c r="J1678" i="2" s="1"/>
  <c r="K1679" i="2"/>
  <c r="J1679" i="2" s="1"/>
  <c r="K1680" i="2"/>
  <c r="J1680" i="2" s="1"/>
  <c r="K1681" i="2"/>
  <c r="J1681" i="2" s="1"/>
  <c r="K1682" i="2"/>
  <c r="J1682" i="2" s="1"/>
  <c r="K1683" i="2"/>
  <c r="J1683" i="2" s="1"/>
  <c r="K1684" i="2"/>
  <c r="J1684" i="2" s="1"/>
  <c r="K1685" i="2"/>
  <c r="J1685" i="2" s="1"/>
  <c r="K1686" i="2"/>
  <c r="J1686" i="2" s="1"/>
  <c r="K1687" i="2"/>
  <c r="J1687" i="2" s="1"/>
  <c r="K1688" i="2"/>
  <c r="J1688" i="2" s="1"/>
  <c r="K1689" i="2"/>
  <c r="J1689" i="2" s="1"/>
  <c r="K1690" i="2"/>
  <c r="K1691" i="2"/>
  <c r="K1692" i="2"/>
  <c r="K1693" i="2"/>
  <c r="K1694" i="2"/>
  <c r="K1695" i="2"/>
  <c r="K1696" i="2"/>
  <c r="J1696" i="2" s="1"/>
  <c r="K1697" i="2"/>
  <c r="J1697" i="2" s="1"/>
  <c r="K1698" i="2"/>
  <c r="J1698" i="2" s="1"/>
  <c r="K1699" i="2"/>
  <c r="J1699" i="2" s="1"/>
  <c r="K1700" i="2"/>
  <c r="J1700" i="2" s="1"/>
  <c r="K1701" i="2"/>
  <c r="J1701" i="2" s="1"/>
  <c r="K1702" i="2"/>
  <c r="J1702" i="2" s="1"/>
  <c r="K1703" i="2"/>
  <c r="J1703" i="2" s="1"/>
  <c r="K1704" i="2"/>
  <c r="J1704" i="2" s="1"/>
  <c r="K1705" i="2"/>
  <c r="J1705" i="2" s="1"/>
  <c r="K1706" i="2"/>
  <c r="J1706" i="2" s="1"/>
  <c r="K1707" i="2"/>
  <c r="J1707" i="2" s="1"/>
  <c r="K1708" i="2"/>
  <c r="J1708" i="2" s="1"/>
  <c r="K1709" i="2"/>
  <c r="J1709" i="2" s="1"/>
  <c r="K1710" i="2"/>
  <c r="J1710" i="2" s="1"/>
  <c r="K1711" i="2"/>
  <c r="J1711" i="2" s="1"/>
  <c r="K1712" i="2"/>
  <c r="J1712" i="2" s="1"/>
  <c r="K1713" i="2"/>
  <c r="J1713" i="2" s="1"/>
  <c r="K1714" i="2"/>
  <c r="J1714" i="2" s="1"/>
  <c r="K1715" i="2"/>
  <c r="J1715" i="2" s="1"/>
  <c r="K1716" i="2"/>
  <c r="J1716" i="2" s="1"/>
  <c r="K1717" i="2"/>
  <c r="J1717" i="2" s="1"/>
  <c r="K1718" i="2"/>
  <c r="J1718" i="2" s="1"/>
  <c r="K1719" i="2"/>
  <c r="J1719" i="2" s="1"/>
  <c r="K1720" i="2"/>
  <c r="J1720" i="2" s="1"/>
  <c r="K1721" i="2"/>
  <c r="J1721" i="2" s="1"/>
  <c r="K1722" i="2"/>
  <c r="J1722" i="2" s="1"/>
  <c r="K1723" i="2"/>
  <c r="J1723" i="2" s="1"/>
  <c r="K1724" i="2"/>
  <c r="J1724" i="2" s="1"/>
  <c r="K1725" i="2"/>
  <c r="J1725" i="2" s="1"/>
  <c r="K1726" i="2"/>
  <c r="J1726" i="2" s="1"/>
  <c r="K1727" i="2"/>
  <c r="J1727" i="2" s="1"/>
  <c r="K1728" i="2"/>
  <c r="J1728" i="2" s="1"/>
  <c r="K1729" i="2"/>
  <c r="J1729" i="2" s="1"/>
  <c r="K1730" i="2"/>
  <c r="J1730" i="2" s="1"/>
  <c r="K1731" i="2"/>
  <c r="J1731" i="2" s="1"/>
  <c r="K1732" i="2"/>
  <c r="J1732" i="2" s="1"/>
  <c r="K1733" i="2"/>
  <c r="J1733" i="2" s="1"/>
  <c r="K1734" i="2"/>
  <c r="J1734" i="2" s="1"/>
  <c r="K1735" i="2"/>
  <c r="J1735" i="2" s="1"/>
  <c r="K1736" i="2"/>
  <c r="J1736" i="2" s="1"/>
  <c r="K1737" i="2"/>
  <c r="J1737" i="2" s="1"/>
  <c r="K1738" i="2"/>
  <c r="J1738" i="2" s="1"/>
  <c r="K1739" i="2"/>
  <c r="J1739" i="2" s="1"/>
  <c r="K1740" i="2"/>
  <c r="J1740" i="2" s="1"/>
  <c r="K1741" i="2"/>
  <c r="J1741" i="2" s="1"/>
  <c r="K1742" i="2"/>
  <c r="J1742" i="2" s="1"/>
  <c r="K1743" i="2"/>
  <c r="J1743" i="2" s="1"/>
  <c r="K1744" i="2"/>
  <c r="J1744" i="2" s="1"/>
  <c r="K1745" i="2"/>
  <c r="J1745" i="2" s="1"/>
  <c r="K1746" i="2"/>
  <c r="J1746" i="2" s="1"/>
  <c r="K1747" i="2"/>
  <c r="J1747" i="2" s="1"/>
  <c r="K1748" i="2"/>
  <c r="J1748" i="2" s="1"/>
  <c r="K1749" i="2"/>
  <c r="K1750" i="2"/>
  <c r="K1751" i="2"/>
  <c r="J1751" i="2" s="1"/>
  <c r="K1752" i="2"/>
  <c r="J1752" i="2" s="1"/>
  <c r="K1753" i="2"/>
  <c r="J1753" i="2" s="1"/>
  <c r="K1754" i="2"/>
  <c r="J1754" i="2" s="1"/>
  <c r="K1755" i="2"/>
  <c r="J1755" i="2" s="1"/>
  <c r="K1756" i="2"/>
  <c r="J1756" i="2" s="1"/>
  <c r="K1757" i="2"/>
  <c r="J1757" i="2" s="1"/>
  <c r="K1758" i="2"/>
  <c r="J1758" i="2" s="1"/>
  <c r="K1759" i="2"/>
  <c r="K1760" i="2"/>
  <c r="J1760" i="2" s="1"/>
  <c r="K1761" i="2"/>
  <c r="J1761" i="2" s="1"/>
  <c r="K1762" i="2"/>
  <c r="J1762" i="2" s="1"/>
  <c r="K1763" i="2"/>
  <c r="J1763" i="2" s="1"/>
  <c r="K1764" i="2"/>
  <c r="J1764" i="2" s="1"/>
  <c r="K1765" i="2"/>
  <c r="J1765" i="2" s="1"/>
  <c r="K1766" i="2"/>
  <c r="J1766" i="2" s="1"/>
  <c r="K1767" i="2"/>
  <c r="J1767" i="2" s="1"/>
  <c r="K1768" i="2"/>
  <c r="J1768" i="2" s="1"/>
  <c r="K1769" i="2"/>
  <c r="J1769" i="2" s="1"/>
  <c r="K1770" i="2"/>
  <c r="J1770" i="2" s="1"/>
  <c r="K1771" i="2"/>
  <c r="J1771" i="2" s="1"/>
  <c r="K1772" i="2"/>
  <c r="J1772" i="2" s="1"/>
  <c r="K1773" i="2"/>
  <c r="J1773" i="2" s="1"/>
  <c r="K1774" i="2"/>
  <c r="J1774" i="2" s="1"/>
  <c r="K1775" i="2"/>
  <c r="J1775" i="2" s="1"/>
  <c r="K1776" i="2"/>
  <c r="J1776" i="2" s="1"/>
  <c r="K1777" i="2"/>
  <c r="J1777" i="2" s="1"/>
  <c r="K1778" i="2"/>
  <c r="J1778" i="2" s="1"/>
  <c r="K1779" i="2"/>
  <c r="J1779" i="2" s="1"/>
  <c r="K1780" i="2"/>
  <c r="J1780" i="2" s="1"/>
  <c r="K1781" i="2"/>
  <c r="J1781" i="2" s="1"/>
  <c r="K1782" i="2"/>
  <c r="J1782" i="2" s="1"/>
  <c r="K1783" i="2"/>
  <c r="J1783" i="2" s="1"/>
  <c r="K1784" i="2"/>
  <c r="J1784" i="2" s="1"/>
  <c r="K1785" i="2"/>
  <c r="J1785" i="2" s="1"/>
  <c r="K1786" i="2"/>
  <c r="J1786" i="2" s="1"/>
  <c r="K1787" i="2"/>
  <c r="J1787" i="2" s="1"/>
  <c r="K1788" i="2"/>
  <c r="J1788" i="2" s="1"/>
  <c r="K1789" i="2"/>
  <c r="J1789" i="2" s="1"/>
  <c r="K1790" i="2"/>
  <c r="J1790" i="2" s="1"/>
  <c r="K1791" i="2"/>
  <c r="J1791" i="2" s="1"/>
  <c r="K1792" i="2"/>
  <c r="J1792" i="2" s="1"/>
  <c r="K1793" i="2"/>
  <c r="J1793" i="2" s="1"/>
  <c r="K1794" i="2"/>
  <c r="J1794" i="2" s="1"/>
  <c r="K1795" i="2"/>
  <c r="J1795" i="2" s="1"/>
  <c r="K1796" i="2"/>
  <c r="J1796" i="2" s="1"/>
  <c r="K1797" i="2"/>
  <c r="K1798" i="2"/>
  <c r="J1798" i="2" s="1"/>
  <c r="K1799" i="2"/>
  <c r="J1799" i="2" s="1"/>
  <c r="K1800" i="2"/>
  <c r="K1801" i="2"/>
  <c r="K1802" i="2"/>
  <c r="K1803" i="2"/>
  <c r="K1804" i="2"/>
  <c r="K1805" i="2"/>
  <c r="J1805" i="2" s="1"/>
  <c r="K1806" i="2"/>
  <c r="J1806" i="2" s="1"/>
  <c r="K1807" i="2"/>
  <c r="J1807" i="2" s="1"/>
  <c r="K1808" i="2"/>
  <c r="J1808" i="2" s="1"/>
  <c r="K1809" i="2"/>
  <c r="J1809" i="2" s="1"/>
  <c r="K1810" i="2"/>
  <c r="J1810" i="2" s="1"/>
  <c r="K1811" i="2"/>
  <c r="J1811" i="2" s="1"/>
  <c r="K1812" i="2"/>
  <c r="J1812" i="2" s="1"/>
  <c r="K1813" i="2"/>
  <c r="J1813" i="2" s="1"/>
  <c r="K1814" i="2"/>
  <c r="J1814" i="2" s="1"/>
  <c r="K1815" i="2"/>
  <c r="J1815" i="2" s="1"/>
  <c r="K1816" i="2"/>
  <c r="J1816" i="2" s="1"/>
  <c r="K1817" i="2"/>
  <c r="J1817" i="2" s="1"/>
  <c r="K1818" i="2"/>
  <c r="J1818" i="2" s="1"/>
  <c r="K1819" i="2"/>
  <c r="J1819" i="2" s="1"/>
  <c r="K1820" i="2"/>
  <c r="J1820" i="2" s="1"/>
  <c r="K1821" i="2"/>
  <c r="K1822" i="2"/>
  <c r="K1823" i="2"/>
  <c r="K1824" i="2"/>
  <c r="K1825" i="2"/>
  <c r="J1825" i="2" s="1"/>
  <c r="K1826" i="2"/>
  <c r="J1826" i="2" s="1"/>
  <c r="K1827" i="2"/>
  <c r="J1827" i="2" s="1"/>
  <c r="K1828" i="2"/>
  <c r="J1828" i="2" s="1"/>
  <c r="K1829" i="2"/>
  <c r="J1829" i="2" s="1"/>
  <c r="K1830" i="2"/>
  <c r="K1831" i="2"/>
  <c r="J1831" i="2" s="1"/>
  <c r="K1832" i="2"/>
  <c r="J1832" i="2" s="1"/>
  <c r="K1833" i="2"/>
  <c r="J1833" i="2" s="1"/>
  <c r="K1834" i="2"/>
  <c r="J1834" i="2" s="1"/>
  <c r="K1835" i="2"/>
  <c r="J1835" i="2" s="1"/>
  <c r="K1836" i="2"/>
  <c r="J1836" i="2" s="1"/>
  <c r="K1837" i="2"/>
  <c r="J1837" i="2" s="1"/>
  <c r="K1838" i="2"/>
  <c r="J1838" i="2" s="1"/>
  <c r="K1839" i="2"/>
  <c r="J1839" i="2" s="1"/>
  <c r="K1840" i="2"/>
  <c r="J1840" i="2" s="1"/>
  <c r="K1841" i="2"/>
  <c r="J1841" i="2" s="1"/>
  <c r="K1842" i="2"/>
  <c r="J1842" i="2" s="1"/>
  <c r="K1843" i="2"/>
  <c r="J1843" i="2" s="1"/>
  <c r="K1844" i="2"/>
  <c r="J1844" i="2" s="1"/>
  <c r="K1845" i="2"/>
  <c r="J1845" i="2" s="1"/>
  <c r="K1846" i="2"/>
  <c r="J1846" i="2" s="1"/>
  <c r="K1847" i="2"/>
  <c r="J1847" i="2" s="1"/>
  <c r="K1848" i="2"/>
  <c r="J1848" i="2" s="1"/>
  <c r="K1849" i="2"/>
  <c r="J1849" i="2" s="1"/>
  <c r="K1850" i="2"/>
  <c r="J1850" i="2" s="1"/>
  <c r="K1851" i="2"/>
  <c r="J1851" i="2" s="1"/>
  <c r="K1852" i="2"/>
  <c r="J1852" i="2" s="1"/>
  <c r="K1853" i="2"/>
  <c r="J1853" i="2" s="1"/>
  <c r="K1854" i="2"/>
  <c r="J1854" i="2" s="1"/>
  <c r="K1855" i="2"/>
  <c r="J1855" i="2" s="1"/>
  <c r="K1856" i="2"/>
  <c r="J1856" i="2" s="1"/>
  <c r="K1857" i="2"/>
  <c r="J1857" i="2" s="1"/>
  <c r="K1858" i="2"/>
  <c r="J1858" i="2" s="1"/>
  <c r="K1859" i="2"/>
  <c r="J1859" i="2" s="1"/>
  <c r="K1860" i="2"/>
  <c r="J1860" i="2" s="1"/>
  <c r="K1861" i="2"/>
  <c r="J1861" i="2" s="1"/>
  <c r="K1862" i="2"/>
  <c r="J1862" i="2" s="1"/>
  <c r="K1863" i="2"/>
  <c r="J1863" i="2" s="1"/>
  <c r="K1864" i="2"/>
  <c r="J1864" i="2" s="1"/>
  <c r="K1865" i="2"/>
  <c r="J1865" i="2" s="1"/>
  <c r="K1866" i="2"/>
  <c r="J1866" i="2" s="1"/>
  <c r="K1867" i="2"/>
  <c r="J1867" i="2" s="1"/>
  <c r="K1868" i="2"/>
  <c r="J1868" i="2" s="1"/>
  <c r="K1869" i="2"/>
  <c r="J1869" i="2" s="1"/>
  <c r="K1870" i="2"/>
  <c r="J1870" i="2" s="1"/>
  <c r="K1871" i="2"/>
  <c r="J1871" i="2" s="1"/>
  <c r="K1872" i="2"/>
  <c r="J1872" i="2" s="1"/>
  <c r="K1873" i="2"/>
  <c r="J1873" i="2" s="1"/>
  <c r="K1874" i="2"/>
  <c r="J1874" i="2" s="1"/>
  <c r="K1875" i="2"/>
  <c r="J1875" i="2" s="1"/>
  <c r="K1876" i="2"/>
  <c r="J1876" i="2" s="1"/>
  <c r="K1877" i="2"/>
  <c r="K1878" i="2"/>
  <c r="K1879" i="2"/>
  <c r="J1879" i="2" s="1"/>
  <c r="K1880" i="2"/>
  <c r="J1880" i="2" s="1"/>
  <c r="K1881" i="2"/>
  <c r="J1881" i="2" s="1"/>
  <c r="K1882" i="2"/>
  <c r="J1882" i="2" s="1"/>
  <c r="K1883" i="2"/>
  <c r="J1883" i="2" s="1"/>
  <c r="K1884" i="2"/>
  <c r="J1884" i="2" s="1"/>
  <c r="K1885" i="2"/>
  <c r="K1886" i="2"/>
  <c r="J1886" i="2" s="1"/>
  <c r="K1887" i="2"/>
  <c r="K1888" i="2"/>
  <c r="J1888" i="2" s="1"/>
  <c r="K1889" i="2"/>
  <c r="J1889" i="2" s="1"/>
  <c r="K1890" i="2"/>
  <c r="J1890" i="2" s="1"/>
  <c r="K1891" i="2"/>
  <c r="J1891" i="2" s="1"/>
  <c r="K1892" i="2"/>
  <c r="J1892" i="2" s="1"/>
  <c r="K1893" i="2"/>
  <c r="J1893" i="2" s="1"/>
  <c r="K1894" i="2"/>
  <c r="J1894" i="2" s="1"/>
  <c r="K1895" i="2"/>
  <c r="J1895" i="2" s="1"/>
  <c r="K1896" i="2"/>
  <c r="J1896" i="2" s="1"/>
  <c r="K1897" i="2"/>
  <c r="J1897" i="2" s="1"/>
  <c r="K1898" i="2"/>
  <c r="J1898" i="2" s="1"/>
  <c r="K1899" i="2"/>
  <c r="J1899" i="2" s="1"/>
  <c r="K1900" i="2"/>
  <c r="J1900" i="2" s="1"/>
  <c r="K1901" i="2"/>
  <c r="J1901" i="2" s="1"/>
  <c r="K1902" i="2"/>
  <c r="K1903" i="2"/>
  <c r="K1904" i="2"/>
  <c r="J1904" i="2" s="1"/>
  <c r="K1905" i="2"/>
  <c r="J1905" i="2" s="1"/>
  <c r="K1906" i="2"/>
  <c r="J1906" i="2" s="1"/>
  <c r="K1907" i="2"/>
  <c r="J1907" i="2" s="1"/>
  <c r="K1908" i="2"/>
  <c r="J1908" i="2" s="1"/>
  <c r="K1909" i="2"/>
  <c r="J1909" i="2" s="1"/>
  <c r="K1910" i="2"/>
  <c r="J1910" i="2" s="1"/>
  <c r="K1911" i="2"/>
  <c r="J1911" i="2" s="1"/>
  <c r="K1912" i="2"/>
  <c r="K1913" i="2"/>
  <c r="J1913" i="2" s="1"/>
  <c r="K1914" i="2"/>
  <c r="J1914" i="2" s="1"/>
  <c r="K1915" i="2"/>
  <c r="J1915" i="2" s="1"/>
  <c r="K1916" i="2"/>
  <c r="J1916" i="2" s="1"/>
  <c r="K1917" i="2"/>
  <c r="J1917" i="2" s="1"/>
  <c r="K1918" i="2"/>
  <c r="J1918" i="2" s="1"/>
  <c r="K1919" i="2"/>
  <c r="J1919" i="2" s="1"/>
  <c r="K1920" i="2"/>
  <c r="J1920" i="2" s="1"/>
  <c r="K1921" i="2"/>
  <c r="J1921" i="2" s="1"/>
  <c r="K1922" i="2"/>
  <c r="J1922" i="2" s="1"/>
  <c r="K1923" i="2"/>
  <c r="J1923" i="2" s="1"/>
  <c r="K1924" i="2"/>
  <c r="J1924" i="2" s="1"/>
  <c r="K1925" i="2"/>
  <c r="J1925" i="2" s="1"/>
  <c r="K1926" i="2"/>
  <c r="J1926" i="2" s="1"/>
  <c r="K1927" i="2"/>
  <c r="J1927" i="2" s="1"/>
  <c r="K1928" i="2"/>
  <c r="J1928" i="2" s="1"/>
  <c r="K1929" i="2"/>
  <c r="J1929" i="2" s="1"/>
  <c r="K1930" i="2"/>
  <c r="J1930" i="2" s="1"/>
  <c r="K1931" i="2"/>
  <c r="J1931" i="2" s="1"/>
  <c r="K1932" i="2"/>
  <c r="J1932" i="2" s="1"/>
  <c r="K1933" i="2"/>
  <c r="J1933" i="2" s="1"/>
  <c r="K1934" i="2"/>
  <c r="J1934" i="2" s="1"/>
  <c r="K1935" i="2"/>
  <c r="J1935" i="2" s="1"/>
  <c r="K1936" i="2"/>
  <c r="J1936" i="2" s="1"/>
  <c r="K1937" i="2"/>
  <c r="J1937" i="2" s="1"/>
  <c r="K1938" i="2"/>
  <c r="J1938" i="2" s="1"/>
  <c r="K1939" i="2"/>
  <c r="J1939" i="2" s="1"/>
  <c r="K1940" i="2"/>
  <c r="J1940" i="2" s="1"/>
  <c r="K1941" i="2"/>
  <c r="J1941" i="2" s="1"/>
  <c r="K1942" i="2"/>
  <c r="J1942" i="2" s="1"/>
  <c r="K1943" i="2"/>
  <c r="J1943" i="2" s="1"/>
  <c r="K1944" i="2"/>
  <c r="J1944" i="2" s="1"/>
  <c r="K1945" i="2"/>
  <c r="J1945" i="2" s="1"/>
  <c r="K1946" i="2"/>
  <c r="J1946" i="2" s="1"/>
  <c r="K1947" i="2"/>
  <c r="J1947" i="2" s="1"/>
  <c r="K1948" i="2"/>
  <c r="J1948" i="2" s="1"/>
  <c r="K1949" i="2"/>
  <c r="J1949" i="2" s="1"/>
  <c r="K1950" i="2"/>
  <c r="J1950" i="2" s="1"/>
  <c r="K1951" i="2"/>
  <c r="J1951" i="2" s="1"/>
  <c r="K1952" i="2"/>
  <c r="J1952" i="2" s="1"/>
  <c r="K1953" i="2"/>
  <c r="J1953" i="2" s="1"/>
  <c r="K1954" i="2"/>
  <c r="J1954" i="2" s="1"/>
  <c r="K1955" i="2"/>
  <c r="J1955" i="2" s="1"/>
  <c r="K1956" i="2"/>
  <c r="J1956" i="2" s="1"/>
  <c r="K1957" i="2"/>
  <c r="J1957" i="2" s="1"/>
  <c r="K1958" i="2"/>
  <c r="K1959" i="2"/>
  <c r="K1960" i="2"/>
  <c r="J1960" i="2" s="1"/>
  <c r="K1961" i="2"/>
  <c r="K1962" i="2"/>
  <c r="J1962" i="2" s="1"/>
  <c r="K1963" i="2"/>
  <c r="J1963" i="2" s="1"/>
  <c r="K1964" i="2"/>
  <c r="J1964" i="2" s="1"/>
  <c r="K1965" i="2"/>
  <c r="K1966" i="2"/>
  <c r="J1966" i="2" s="1"/>
  <c r="K1967" i="2"/>
  <c r="J1967" i="2" s="1"/>
  <c r="K1968" i="2"/>
  <c r="J1968" i="2" s="1"/>
  <c r="K1969" i="2"/>
  <c r="J1969" i="2" s="1"/>
  <c r="K1970" i="2"/>
  <c r="J1970" i="2" s="1"/>
  <c r="K1971" i="2"/>
  <c r="J1971" i="2" s="1"/>
  <c r="K1972" i="2"/>
  <c r="J1972" i="2" s="1"/>
  <c r="K1973" i="2"/>
  <c r="J1973" i="2" s="1"/>
  <c r="K1974" i="2"/>
  <c r="J1974" i="2" s="1"/>
  <c r="K1975" i="2"/>
  <c r="J1975" i="2" s="1"/>
  <c r="K1976" i="2"/>
  <c r="J1976" i="2" s="1"/>
  <c r="K1977" i="2"/>
  <c r="J1977" i="2" s="1"/>
  <c r="K1978" i="2"/>
  <c r="J1978" i="2" s="1"/>
  <c r="K1979" i="2"/>
  <c r="J1979" i="2" s="1"/>
  <c r="K1980" i="2"/>
  <c r="J1980" i="2" s="1"/>
  <c r="K1981" i="2"/>
  <c r="J1981" i="2" s="1"/>
  <c r="K1982" i="2"/>
  <c r="J1982" i="2" s="1"/>
  <c r="K1983" i="2"/>
  <c r="J1983" i="2" s="1"/>
  <c r="K1984" i="2"/>
  <c r="J1984" i="2" s="1"/>
  <c r="K1985" i="2"/>
  <c r="J1985" i="2" s="1"/>
  <c r="K1986" i="2"/>
  <c r="J1986" i="2" s="1"/>
  <c r="K1987" i="2"/>
  <c r="J1987" i="2" s="1"/>
  <c r="K1988" i="2"/>
  <c r="J1988" i="2" s="1"/>
  <c r="K1989" i="2"/>
  <c r="K1990" i="2"/>
  <c r="K1991" i="2"/>
  <c r="J1991" i="2" s="1"/>
  <c r="K1992" i="2"/>
  <c r="J1992" i="2" s="1"/>
  <c r="K1993" i="2"/>
  <c r="J1993" i="2" s="1"/>
  <c r="K1994" i="2"/>
  <c r="J1994" i="2" s="1"/>
  <c r="K1995" i="2"/>
  <c r="J1995" i="2" s="1"/>
  <c r="K1996" i="2"/>
  <c r="J1996" i="2" s="1"/>
  <c r="K1997" i="2"/>
  <c r="J1997" i="2" s="1"/>
  <c r="K1998" i="2"/>
  <c r="J1998" i="2" s="1"/>
  <c r="K1999" i="2"/>
  <c r="J1999" i="2" s="1"/>
  <c r="K2000" i="2"/>
  <c r="J2000" i="2" s="1"/>
  <c r="K2001" i="2"/>
  <c r="J2001" i="2" s="1"/>
  <c r="K2002" i="2"/>
  <c r="J2002" i="2" s="1"/>
  <c r="K2003" i="2"/>
  <c r="J2003" i="2" s="1"/>
  <c r="K2004" i="2"/>
  <c r="J2004" i="2" s="1"/>
  <c r="K2005" i="2"/>
  <c r="J2005" i="2" s="1"/>
  <c r="K2006" i="2"/>
  <c r="J2006" i="2" s="1"/>
  <c r="K2007" i="2"/>
  <c r="J2007" i="2" s="1"/>
  <c r="K2008" i="2"/>
  <c r="J2008" i="2" s="1"/>
  <c r="K2009" i="2"/>
  <c r="J2009" i="2" s="1"/>
  <c r="K2010" i="2"/>
  <c r="J2010" i="2" s="1"/>
  <c r="K2011" i="2"/>
  <c r="J2011" i="2" s="1"/>
  <c r="K2012" i="2"/>
  <c r="J2012" i="2" s="1"/>
  <c r="K2013" i="2"/>
  <c r="K2014" i="2"/>
  <c r="J2014" i="2" s="1"/>
  <c r="K2015" i="2"/>
  <c r="K2016" i="2"/>
  <c r="J2016" i="2" s="1"/>
  <c r="K2017" i="2"/>
  <c r="J2017" i="2" s="1"/>
  <c r="K2018" i="2"/>
  <c r="J2018" i="2" s="1"/>
  <c r="K2019" i="2"/>
  <c r="J2019" i="2" s="1"/>
  <c r="K2020" i="2"/>
  <c r="J2020" i="2" s="1"/>
  <c r="K2021" i="2"/>
  <c r="J2021" i="2" s="1"/>
  <c r="K2022" i="2"/>
  <c r="J2022" i="2" s="1"/>
  <c r="K2023" i="2"/>
  <c r="J2023" i="2" s="1"/>
  <c r="K2024" i="2"/>
  <c r="J2024" i="2" s="1"/>
  <c r="K2025" i="2"/>
  <c r="J2025" i="2" s="1"/>
  <c r="K2026" i="2"/>
  <c r="J2026" i="2" s="1"/>
  <c r="K2027" i="2"/>
  <c r="J2027" i="2" s="1"/>
  <c r="K2028" i="2"/>
  <c r="J2028" i="2" s="1"/>
  <c r="K2029" i="2"/>
  <c r="J2029" i="2" s="1"/>
  <c r="K2030" i="2"/>
  <c r="K2031" i="2"/>
  <c r="K2032" i="2"/>
  <c r="J2032" i="2" s="1"/>
  <c r="K2033" i="2"/>
  <c r="J2033" i="2" s="1"/>
  <c r="K2034" i="2"/>
  <c r="J2034" i="2" s="1"/>
  <c r="K2035" i="2"/>
  <c r="J2035" i="2" s="1"/>
  <c r="K2036" i="2"/>
  <c r="J2036" i="2" s="1"/>
  <c r="K2037" i="2"/>
  <c r="J2037" i="2" s="1"/>
  <c r="K2038" i="2"/>
  <c r="J2038" i="2" s="1"/>
  <c r="K2039" i="2"/>
  <c r="J2039" i="2" s="1"/>
  <c r="K2040" i="2"/>
  <c r="J2040" i="2" s="1"/>
  <c r="K2041" i="2"/>
  <c r="J2041" i="2" s="1"/>
  <c r="K2042" i="2"/>
  <c r="J2042" i="2" s="1"/>
  <c r="K2043" i="2"/>
  <c r="J2043" i="2" s="1"/>
  <c r="K2044" i="2"/>
  <c r="J2044" i="2" s="1"/>
  <c r="K2045" i="2"/>
  <c r="J2045" i="2" s="1"/>
  <c r="K2046" i="2"/>
  <c r="J2046" i="2" s="1"/>
  <c r="K2047" i="2"/>
  <c r="J2047" i="2" s="1"/>
  <c r="K2048" i="2"/>
  <c r="J2048" i="2" s="1"/>
  <c r="K2049" i="2"/>
  <c r="J2049" i="2" s="1"/>
  <c r="K2050" i="2"/>
  <c r="J2050" i="2" s="1"/>
  <c r="K2051" i="2"/>
  <c r="J2051" i="2" s="1"/>
  <c r="K2052" i="2"/>
  <c r="J2052" i="2" s="1"/>
  <c r="K2053" i="2"/>
  <c r="J2053" i="2" s="1"/>
  <c r="K2054" i="2"/>
  <c r="J2054" i="2" s="1"/>
  <c r="K2055" i="2"/>
  <c r="J2055" i="2" s="1"/>
  <c r="K2056" i="2"/>
  <c r="J2056" i="2" s="1"/>
  <c r="K2057" i="2"/>
  <c r="J2057" i="2" s="1"/>
  <c r="K2058" i="2"/>
  <c r="J2058" i="2" s="1"/>
  <c r="K2059" i="2"/>
  <c r="J2059" i="2" s="1"/>
  <c r="K2060" i="2"/>
  <c r="J2060" i="2" s="1"/>
  <c r="K2061" i="2"/>
  <c r="J2061" i="2" s="1"/>
  <c r="K2062" i="2"/>
  <c r="J2062" i="2" s="1"/>
  <c r="K2063" i="2"/>
  <c r="J2063" i="2" s="1"/>
  <c r="K2064" i="2"/>
  <c r="J2064" i="2" s="1"/>
  <c r="K2065" i="2"/>
  <c r="J2065" i="2" s="1"/>
  <c r="K2066" i="2"/>
  <c r="J2066" i="2" s="1"/>
  <c r="K2067" i="2"/>
  <c r="J2067" i="2" s="1"/>
  <c r="K2068" i="2"/>
  <c r="J2068" i="2" s="1"/>
  <c r="K2069" i="2"/>
  <c r="K2070" i="2"/>
  <c r="J2070" i="2" s="1"/>
  <c r="K2071" i="2"/>
  <c r="K2072" i="2"/>
  <c r="J2072" i="2" s="1"/>
  <c r="K2073" i="2"/>
  <c r="K2074" i="2"/>
  <c r="J2074" i="2" s="1"/>
  <c r="K2075" i="2"/>
  <c r="J2075" i="2" s="1"/>
  <c r="K2076" i="2"/>
  <c r="J2076" i="2" s="1"/>
  <c r="K2077" i="2"/>
  <c r="J2077" i="2" s="1"/>
  <c r="K2078" i="2"/>
  <c r="J2078" i="2" s="1"/>
  <c r="K2079" i="2"/>
  <c r="J2079" i="2" s="1"/>
  <c r="K2080" i="2"/>
  <c r="J2080" i="2" s="1"/>
  <c r="K2081" i="2"/>
  <c r="J2081" i="2" s="1"/>
  <c r="K2082" i="2"/>
  <c r="J2082" i="2" s="1"/>
  <c r="K2083" i="2"/>
  <c r="J2083" i="2" s="1"/>
  <c r="K2084" i="2"/>
  <c r="J2084" i="2" s="1"/>
  <c r="K2085" i="2"/>
  <c r="J2085" i="2" s="1"/>
  <c r="K2086" i="2"/>
  <c r="J2086" i="2" s="1"/>
  <c r="K2087" i="2"/>
  <c r="J2087" i="2" s="1"/>
  <c r="K2088" i="2"/>
  <c r="J2088" i="2" s="1"/>
  <c r="K2089" i="2"/>
  <c r="J2089" i="2" s="1"/>
  <c r="K2090" i="2"/>
  <c r="J2090" i="2" s="1"/>
  <c r="K2091" i="2"/>
  <c r="J2091" i="2" s="1"/>
  <c r="K2092" i="2"/>
  <c r="J2092" i="2" s="1"/>
  <c r="K2093" i="2"/>
  <c r="K2094" i="2"/>
  <c r="K2095" i="2"/>
  <c r="K2096" i="2"/>
  <c r="K2097" i="2"/>
  <c r="J2097" i="2" s="1"/>
  <c r="K2098" i="2"/>
  <c r="J2098" i="2" s="1"/>
  <c r="K2099" i="2"/>
  <c r="J2099" i="2" s="1"/>
  <c r="K2100" i="2"/>
  <c r="J2100" i="2" s="1"/>
  <c r="K2101" i="2"/>
  <c r="J2101" i="2" s="1"/>
  <c r="K2102" i="2"/>
  <c r="J2102" i="2" s="1"/>
  <c r="K2103" i="2"/>
  <c r="J2103" i="2" s="1"/>
  <c r="K2104" i="2"/>
  <c r="J2104" i="2" s="1"/>
  <c r="K2105" i="2"/>
  <c r="J2105" i="2" s="1"/>
  <c r="K2106" i="2"/>
  <c r="J2106" i="2" s="1"/>
  <c r="K2107" i="2"/>
  <c r="J2107" i="2" s="1"/>
  <c r="K2108" i="2"/>
  <c r="J2108" i="2" s="1"/>
  <c r="K2109" i="2"/>
  <c r="J2109" i="2" s="1"/>
  <c r="K2110" i="2"/>
  <c r="K2111" i="2"/>
  <c r="J2111" i="2" s="1"/>
  <c r="K2112" i="2"/>
  <c r="J2112" i="2" s="1"/>
  <c r="K2113" i="2"/>
  <c r="J2113" i="2" s="1"/>
  <c r="K2114" i="2"/>
  <c r="J2114" i="2" s="1"/>
  <c r="K2115" i="2"/>
  <c r="J2115" i="2" s="1"/>
  <c r="K2116" i="2"/>
  <c r="J2116" i="2" s="1"/>
  <c r="K2117" i="2"/>
  <c r="K2118" i="2"/>
  <c r="K2119" i="2"/>
  <c r="J2119" i="2" s="1"/>
  <c r="K2120" i="2"/>
  <c r="J2120" i="2" s="1"/>
  <c r="K2121" i="2"/>
  <c r="J2121" i="2" s="1"/>
  <c r="K2122" i="2"/>
  <c r="K2123" i="2"/>
  <c r="K2124" i="2"/>
  <c r="J2124" i="2" s="1"/>
  <c r="K2125" i="2"/>
  <c r="J2125" i="2" s="1"/>
  <c r="K2126" i="2"/>
  <c r="J2126" i="2" s="1"/>
  <c r="K2127" i="2"/>
  <c r="J2127" i="2" s="1"/>
  <c r="K2128" i="2"/>
  <c r="J2128" i="2" s="1"/>
  <c r="K2129" i="2"/>
  <c r="J2129" i="2" s="1"/>
  <c r="K2130" i="2"/>
  <c r="J2130" i="2" s="1"/>
  <c r="K2131" i="2"/>
  <c r="J2131" i="2" s="1"/>
  <c r="K2132" i="2"/>
  <c r="J2132" i="2" s="1"/>
  <c r="K2133" i="2"/>
  <c r="J2133" i="2" s="1"/>
  <c r="K2134" i="2"/>
  <c r="J2134" i="2" s="1"/>
  <c r="K2135" i="2"/>
  <c r="J2135" i="2" s="1"/>
  <c r="K2136" i="2"/>
  <c r="J2136" i="2" s="1"/>
  <c r="K2137" i="2"/>
  <c r="J2137" i="2" s="1"/>
  <c r="K2138" i="2"/>
  <c r="J2138" i="2" s="1"/>
  <c r="K2139" i="2"/>
  <c r="J2139" i="2" s="1"/>
  <c r="K2140" i="2"/>
  <c r="J2140" i="2" s="1"/>
  <c r="K2141" i="2"/>
  <c r="K2142" i="2"/>
  <c r="J2142" i="2" s="1"/>
  <c r="K2143" i="2"/>
  <c r="K2144" i="2"/>
  <c r="J2144" i="2" s="1"/>
  <c r="K2145" i="2"/>
  <c r="J2145" i="2" s="1"/>
  <c r="K2146" i="2"/>
  <c r="J2146" i="2" s="1"/>
  <c r="K2147" i="2"/>
  <c r="J2147" i="2" s="1"/>
  <c r="K2148" i="2"/>
  <c r="J2148" i="2" s="1"/>
  <c r="K2149" i="2"/>
  <c r="K2150" i="2"/>
  <c r="K2151" i="2"/>
  <c r="J2151" i="2" s="1"/>
  <c r="K2152" i="2"/>
  <c r="J2152" i="2" s="1"/>
  <c r="K2153" i="2"/>
  <c r="J2153" i="2" s="1"/>
  <c r="K2154" i="2"/>
  <c r="J2154" i="2" s="1"/>
  <c r="K2155" i="2"/>
  <c r="J2155" i="2" s="1"/>
  <c r="K2156" i="2"/>
  <c r="J2156" i="2" s="1"/>
  <c r="K2157" i="2"/>
  <c r="J2157" i="2" s="1"/>
  <c r="K2158" i="2"/>
  <c r="J2158" i="2" s="1"/>
  <c r="K2159" i="2"/>
  <c r="J2159" i="2" s="1"/>
  <c r="K2160" i="2"/>
  <c r="J2160" i="2" s="1"/>
  <c r="K2161" i="2"/>
  <c r="J2161" i="2" s="1"/>
  <c r="K2162" i="2"/>
  <c r="J2162" i="2" s="1"/>
  <c r="K2163" i="2"/>
  <c r="J2163" i="2" s="1"/>
  <c r="K2164" i="2"/>
  <c r="J2164" i="2" s="1"/>
  <c r="K2165" i="2"/>
  <c r="J2165" i="2" s="1"/>
  <c r="K2166" i="2"/>
  <c r="J2166" i="2" s="1"/>
  <c r="K2167" i="2"/>
  <c r="J2167" i="2" s="1"/>
  <c r="K2168" i="2"/>
  <c r="J2168" i="2" s="1"/>
  <c r="K2169" i="2"/>
  <c r="J2169" i="2" s="1"/>
  <c r="K2170" i="2"/>
  <c r="J2170" i="2" s="1"/>
  <c r="K2171" i="2"/>
  <c r="J2171" i="2" s="1"/>
  <c r="K2172" i="2"/>
  <c r="J2172" i="2" s="1"/>
  <c r="K2173" i="2"/>
  <c r="J2173" i="2" s="1"/>
  <c r="K2174" i="2"/>
  <c r="J2174" i="2" s="1"/>
  <c r="K2175" i="2"/>
  <c r="J2175" i="2" s="1"/>
  <c r="K2176" i="2"/>
  <c r="J2176" i="2" s="1"/>
  <c r="K2177" i="2"/>
  <c r="J2177" i="2" s="1"/>
  <c r="K2178" i="2"/>
  <c r="J2178" i="2" s="1"/>
  <c r="K2179" i="2"/>
  <c r="J2179" i="2" s="1"/>
  <c r="K2180" i="2"/>
  <c r="J2180" i="2" s="1"/>
  <c r="K2181" i="2"/>
  <c r="J2181" i="2" s="1"/>
  <c r="K2182" i="2"/>
  <c r="J2182" i="2" s="1"/>
  <c r="K2183" i="2"/>
  <c r="J2183" i="2" s="1"/>
  <c r="K2184" i="2"/>
  <c r="J2184" i="2" s="1"/>
  <c r="K2185" i="2"/>
  <c r="J2185" i="2" s="1"/>
  <c r="K2186" i="2"/>
  <c r="J2186" i="2" s="1"/>
  <c r="K2187" i="2"/>
  <c r="J2187" i="2" s="1"/>
  <c r="K2188" i="2"/>
  <c r="J2188" i="2" s="1"/>
  <c r="K2189" i="2"/>
  <c r="J2189" i="2" s="1"/>
  <c r="K2190" i="2"/>
  <c r="J2190" i="2" s="1"/>
  <c r="K2191" i="2"/>
  <c r="J2191" i="2" s="1"/>
  <c r="K2192" i="2"/>
  <c r="J2192" i="2" s="1"/>
  <c r="K2193" i="2"/>
  <c r="J2193" i="2" s="1"/>
  <c r="K2194" i="2"/>
  <c r="J2194" i="2" s="1"/>
  <c r="K2195" i="2"/>
  <c r="J2195" i="2" s="1"/>
  <c r="K2196" i="2"/>
  <c r="J2196" i="2" s="1"/>
  <c r="K2197" i="2"/>
  <c r="K2198" i="2"/>
  <c r="J2198" i="2" s="1"/>
  <c r="K2199" i="2"/>
  <c r="J2199" i="2" s="1"/>
  <c r="K2200" i="2"/>
  <c r="J2200" i="2" s="1"/>
  <c r="K2201" i="2"/>
  <c r="J2201" i="2" s="1"/>
  <c r="K2202" i="2"/>
  <c r="J2202" i="2" s="1"/>
  <c r="K2203" i="2"/>
  <c r="J2203" i="2" s="1"/>
  <c r="K2204" i="2"/>
  <c r="J2204" i="2" s="1"/>
  <c r="K2205" i="2"/>
  <c r="J2205" i="2" s="1"/>
  <c r="K2206" i="2"/>
  <c r="J2206" i="2" s="1"/>
  <c r="K2207" i="2"/>
  <c r="J2207" i="2" s="1"/>
  <c r="K2208" i="2"/>
  <c r="J2208" i="2" s="1"/>
  <c r="K2209" i="2"/>
  <c r="J2209" i="2" s="1"/>
  <c r="K2210" i="2"/>
  <c r="J2210" i="2" s="1"/>
  <c r="K2211" i="2"/>
  <c r="J2211" i="2" s="1"/>
  <c r="K2212" i="2"/>
  <c r="J2212" i="2" s="1"/>
  <c r="K2213" i="2"/>
  <c r="J2213" i="2" s="1"/>
  <c r="K2214" i="2"/>
  <c r="J2214" i="2" s="1"/>
  <c r="K2215" i="2"/>
  <c r="J2215" i="2" s="1"/>
  <c r="K2216" i="2"/>
  <c r="J2216" i="2" s="1"/>
  <c r="K2217" i="2"/>
  <c r="J2217" i="2" s="1"/>
  <c r="K2218" i="2"/>
  <c r="J2218" i="2" s="1"/>
  <c r="K2219" i="2"/>
  <c r="J2219" i="2" s="1"/>
  <c r="K2220" i="2"/>
  <c r="J2220" i="2" s="1"/>
  <c r="K2221" i="2"/>
  <c r="K2222" i="2"/>
  <c r="K2223" i="2"/>
  <c r="K2224" i="2"/>
  <c r="K2225" i="2"/>
  <c r="J2225" i="2" s="1"/>
  <c r="K2226" i="2"/>
  <c r="J2226" i="2" s="1"/>
  <c r="K2227" i="2"/>
  <c r="K2228" i="2"/>
  <c r="J2228" i="2" s="1"/>
  <c r="K2229" i="2"/>
  <c r="J2229" i="2" s="1"/>
  <c r="K2230" i="2"/>
  <c r="J2230" i="2" s="1"/>
  <c r="K2231" i="2"/>
  <c r="J2231" i="2" s="1"/>
  <c r="K2232" i="2"/>
  <c r="J2232" i="2" s="1"/>
  <c r="K2233" i="2"/>
  <c r="J2233" i="2" s="1"/>
  <c r="K2234" i="2"/>
  <c r="J2234" i="2" s="1"/>
  <c r="K2235" i="2"/>
  <c r="J2235" i="2" s="1"/>
  <c r="K2236" i="2"/>
  <c r="J2236" i="2" s="1"/>
  <c r="K2237" i="2"/>
  <c r="J2237" i="2" s="1"/>
  <c r="K2238" i="2"/>
  <c r="J2238" i="2" s="1"/>
  <c r="K2239" i="2"/>
  <c r="J2239" i="2" s="1"/>
  <c r="K2240" i="2"/>
  <c r="J2240" i="2" s="1"/>
  <c r="K2241" i="2"/>
  <c r="J2241" i="2" s="1"/>
  <c r="K2242" i="2"/>
  <c r="J2242" i="2" s="1"/>
  <c r="K2243" i="2"/>
  <c r="J2243" i="2" s="1"/>
  <c r="K2244" i="2"/>
  <c r="J2244" i="2" s="1"/>
  <c r="K2245" i="2"/>
  <c r="J2245" i="2" s="1"/>
  <c r="K2246" i="2"/>
  <c r="J2246" i="2" s="1"/>
  <c r="K2247" i="2"/>
  <c r="J2247" i="2" s="1"/>
  <c r="K2248" i="2"/>
  <c r="J2248" i="2" s="1"/>
  <c r="K2249" i="2"/>
  <c r="J2249" i="2" s="1"/>
  <c r="K2250" i="2"/>
  <c r="J2250" i="2" s="1"/>
  <c r="K2251" i="2"/>
  <c r="J2251" i="2" s="1"/>
  <c r="K2252" i="2"/>
  <c r="J2252" i="2" s="1"/>
  <c r="K2253" i="2"/>
  <c r="J2253" i="2" s="1"/>
  <c r="K2254" i="2"/>
  <c r="J2254" i="2" s="1"/>
  <c r="K2255" i="2"/>
  <c r="J2255" i="2" s="1"/>
  <c r="K2256" i="2"/>
  <c r="J2256" i="2" s="1"/>
  <c r="K2257" i="2"/>
  <c r="J2257" i="2" s="1"/>
  <c r="K2258" i="2"/>
  <c r="J2258" i="2" s="1"/>
  <c r="K2259" i="2"/>
  <c r="J2259" i="2" s="1"/>
  <c r="K2260" i="2"/>
  <c r="J2260" i="2" s="1"/>
  <c r="K2261" i="2"/>
  <c r="J2261" i="2" s="1"/>
  <c r="K2262" i="2"/>
  <c r="J2262" i="2" s="1"/>
  <c r="K2263" i="2"/>
  <c r="J2263" i="2" s="1"/>
  <c r="K2264" i="2"/>
  <c r="J2264" i="2" s="1"/>
  <c r="K2265" i="2"/>
  <c r="J2265" i="2" s="1"/>
  <c r="K2266" i="2"/>
  <c r="J2266" i="2" s="1"/>
  <c r="K2267" i="2"/>
  <c r="J2267" i="2" s="1"/>
  <c r="K2268" i="2"/>
  <c r="J2268" i="2" s="1"/>
  <c r="K2269" i="2"/>
  <c r="J2269" i="2" s="1"/>
  <c r="K2270" i="2"/>
  <c r="J2270" i="2" s="1"/>
  <c r="K2271" i="2"/>
  <c r="J2271" i="2" s="1"/>
  <c r="K2272" i="2"/>
  <c r="J2272" i="2" s="1"/>
  <c r="K2273" i="2"/>
  <c r="J2273" i="2" s="1"/>
  <c r="K2274" i="2"/>
  <c r="J2274" i="2" s="1"/>
  <c r="K2275" i="2"/>
  <c r="J2275" i="2" s="1"/>
  <c r="K2276" i="2"/>
  <c r="J2276" i="2" s="1"/>
  <c r="K2277" i="2"/>
  <c r="K2278" i="2"/>
  <c r="K2279" i="2"/>
  <c r="K2280" i="2"/>
  <c r="K2281" i="2"/>
  <c r="K2282" i="2"/>
  <c r="J2282" i="2" s="1"/>
  <c r="K2283" i="2"/>
  <c r="J2283" i="2" s="1"/>
  <c r="K2284" i="2"/>
  <c r="J2284" i="2" s="1"/>
  <c r="K2285" i="2"/>
  <c r="J2285" i="2" s="1"/>
  <c r="K2286" i="2"/>
  <c r="J2286" i="2" s="1"/>
  <c r="K2287" i="2"/>
  <c r="J2287" i="2" s="1"/>
  <c r="K2288" i="2"/>
  <c r="J2288" i="2" s="1"/>
  <c r="K2289" i="2"/>
  <c r="J2289" i="2" s="1"/>
  <c r="K2290" i="2"/>
  <c r="J2290" i="2" s="1"/>
  <c r="K2291" i="2"/>
  <c r="J2291" i="2" s="1"/>
  <c r="K2292" i="2"/>
  <c r="J2292" i="2" s="1"/>
  <c r="K2293" i="2"/>
  <c r="J2293" i="2" s="1"/>
  <c r="K2294" i="2"/>
  <c r="J2294" i="2" s="1"/>
  <c r="K2295" i="2"/>
  <c r="J2295" i="2" s="1"/>
  <c r="K2296" i="2"/>
  <c r="J2296" i="2" s="1"/>
  <c r="K2297" i="2"/>
  <c r="J2297" i="2" s="1"/>
  <c r="K2298" i="2"/>
  <c r="J2298" i="2" s="1"/>
  <c r="K2299" i="2"/>
  <c r="J2299" i="2" s="1"/>
  <c r="K2300" i="2"/>
  <c r="J2300" i="2" s="1"/>
  <c r="K2301" i="2"/>
  <c r="J2301" i="2" s="1"/>
  <c r="K2302" i="2"/>
  <c r="J2302" i="2" s="1"/>
  <c r="K2303" i="2"/>
  <c r="J2303" i="2" s="1"/>
  <c r="K2304" i="2"/>
  <c r="J2304" i="2" s="1"/>
  <c r="K2305" i="2"/>
  <c r="J2305" i="2" s="1"/>
  <c r="K2306" i="2"/>
  <c r="J2306" i="2" s="1"/>
  <c r="K2307" i="2"/>
  <c r="J2307" i="2" s="1"/>
  <c r="K2308" i="2"/>
  <c r="J2308" i="2" s="1"/>
  <c r="K2309" i="2"/>
  <c r="K2310" i="2"/>
  <c r="J2310" i="2" s="1"/>
  <c r="K2311" i="2"/>
  <c r="J2311" i="2" s="1"/>
  <c r="K2312" i="2"/>
  <c r="J2312" i="2" s="1"/>
  <c r="K2313" i="2"/>
  <c r="J2313" i="2" s="1"/>
  <c r="K2314" i="2"/>
  <c r="J2314" i="2" s="1"/>
  <c r="K2315" i="2"/>
  <c r="J2315" i="2" s="1"/>
  <c r="K2316" i="2"/>
  <c r="J2316" i="2" s="1"/>
  <c r="K2317" i="2"/>
  <c r="J2317" i="2" s="1"/>
  <c r="K2318" i="2"/>
  <c r="J2318" i="2" s="1"/>
  <c r="K2319" i="2"/>
  <c r="J2319" i="2" s="1"/>
  <c r="K2320" i="2"/>
  <c r="J2320" i="2" s="1"/>
  <c r="K2321" i="2"/>
  <c r="J2321" i="2" s="1"/>
  <c r="K2322" i="2"/>
  <c r="J2322" i="2" s="1"/>
  <c r="K2323" i="2"/>
  <c r="J2323" i="2" s="1"/>
  <c r="K2324" i="2"/>
  <c r="J2324" i="2" s="1"/>
  <c r="K2325" i="2"/>
  <c r="J2325" i="2" s="1"/>
  <c r="K2326" i="2"/>
  <c r="J2326" i="2" s="1"/>
  <c r="K2327" i="2"/>
  <c r="J2327" i="2" s="1"/>
  <c r="K2328" i="2"/>
  <c r="J2328" i="2" s="1"/>
  <c r="K2329" i="2"/>
  <c r="J2329" i="2" s="1"/>
  <c r="K2330" i="2"/>
  <c r="J2330" i="2" s="1"/>
  <c r="K2331" i="2"/>
  <c r="J2331" i="2" s="1"/>
  <c r="K2332" i="2"/>
  <c r="J2332" i="2" s="1"/>
  <c r="K2333" i="2"/>
  <c r="J2333" i="2" s="1"/>
  <c r="K2334" i="2"/>
  <c r="J2334" i="2" s="1"/>
  <c r="K2335" i="2"/>
  <c r="J2335" i="2" s="1"/>
  <c r="K2336" i="2"/>
  <c r="J2336" i="2" s="1"/>
  <c r="K2" i="2"/>
  <c r="J2" i="2" s="1"/>
  <c r="M1492" i="1"/>
  <c r="M1491" i="1"/>
  <c r="M1490" i="1"/>
  <c r="M1489" i="1"/>
  <c r="M1488" i="1"/>
  <c r="M1486" i="1"/>
  <c r="M1485" i="1"/>
  <c r="M1484" i="1"/>
  <c r="M1483" i="1"/>
  <c r="M1482" i="1"/>
  <c r="M1481" i="1"/>
  <c r="M1480" i="1"/>
  <c r="M1479" i="1"/>
  <c r="M1478" i="1"/>
  <c r="M1477" i="1"/>
  <c r="M1475" i="1"/>
  <c r="M1474" i="1"/>
  <c r="M1473" i="1"/>
  <c r="M1472" i="1"/>
  <c r="M1471" i="1"/>
  <c r="M1470" i="1"/>
  <c r="M1469" i="1"/>
  <c r="M1468" i="1"/>
  <c r="M1467" i="1"/>
  <c r="M1466" i="1"/>
  <c r="M1464" i="1"/>
  <c r="M1463" i="1"/>
  <c r="M1462" i="1"/>
  <c r="M1461" i="1"/>
  <c r="M1460" i="1"/>
  <c r="M1459" i="1"/>
  <c r="M1458" i="1"/>
  <c r="M1457" i="1"/>
  <c r="M1456" i="1"/>
  <c r="M1455" i="1"/>
  <c r="M1452" i="1"/>
  <c r="M1451" i="1"/>
  <c r="M1450" i="1"/>
  <c r="M1449" i="1"/>
  <c r="M1448" i="1"/>
  <c r="M1447" i="1"/>
  <c r="M1446" i="1"/>
  <c r="M1445" i="1"/>
  <c r="M1444" i="1"/>
  <c r="M2" i="1"/>
  <c r="M1443" i="1"/>
  <c r="M1441" i="1"/>
  <c r="M1440" i="1"/>
  <c r="M1439" i="1"/>
  <c r="M1438" i="1"/>
  <c r="M1437" i="1"/>
  <c r="M1436" i="1"/>
  <c r="M1435" i="1"/>
  <c r="M1434" i="1"/>
  <c r="M1433" i="1"/>
  <c r="M1432" i="1"/>
  <c r="M1430" i="1"/>
  <c r="M1429" i="1"/>
  <c r="M1428" i="1"/>
  <c r="M1427" i="1"/>
  <c r="M1426" i="1"/>
  <c r="M1425" i="1"/>
  <c r="M1424" i="1"/>
  <c r="M1423" i="1"/>
  <c r="M1422" i="1"/>
  <c r="M1421" i="1"/>
  <c r="M1419" i="1"/>
  <c r="M1418" i="1"/>
  <c r="M1417" i="1"/>
  <c r="M1416" i="1"/>
  <c r="M1415" i="1"/>
  <c r="M1414" i="1"/>
  <c r="M1413" i="1"/>
  <c r="M1412" i="1"/>
  <c r="M1411" i="1"/>
  <c r="M1410" i="1"/>
  <c r="M1408" i="1"/>
  <c r="M1407" i="1"/>
  <c r="M1406" i="1"/>
  <c r="M1405" i="1"/>
  <c r="M1404" i="1"/>
  <c r="M1403" i="1"/>
  <c r="M1402" i="1"/>
  <c r="M1401" i="1"/>
  <c r="M1400" i="1"/>
  <c r="M1399" i="1"/>
  <c r="M1397" i="1"/>
  <c r="M1396" i="1"/>
  <c r="M1395" i="1"/>
  <c r="M1394" i="1"/>
  <c r="M1393" i="1"/>
  <c r="M1392" i="1"/>
  <c r="M1391" i="1"/>
  <c r="M1390" i="1"/>
  <c r="M1389" i="1"/>
  <c r="M1388" i="1"/>
  <c r="M1386" i="1"/>
  <c r="M1385" i="1"/>
  <c r="M1384" i="1"/>
  <c r="M1383" i="1"/>
  <c r="M1382" i="1"/>
  <c r="M1381" i="1"/>
  <c r="M1380" i="1"/>
  <c r="M1379" i="1"/>
  <c r="M1378" i="1"/>
  <c r="M1377" i="1"/>
  <c r="M1375" i="1"/>
  <c r="M1374" i="1"/>
  <c r="M1373" i="1"/>
  <c r="M1372" i="1"/>
  <c r="M1371" i="1"/>
  <c r="M1370" i="1"/>
  <c r="M1369" i="1"/>
  <c r="M1368" i="1"/>
  <c r="M1367" i="1"/>
  <c r="M1366" i="1"/>
  <c r="M1364" i="1"/>
  <c r="M1363" i="1"/>
  <c r="M1362" i="1"/>
  <c r="M1361" i="1"/>
  <c r="M1360" i="1"/>
  <c r="M1359" i="1"/>
  <c r="M1358" i="1"/>
  <c r="M1357" i="1"/>
  <c r="M1356" i="1"/>
  <c r="M1355" i="1"/>
  <c r="M1353" i="1"/>
  <c r="M1352" i="1"/>
  <c r="M1351" i="1"/>
  <c r="M1350" i="1"/>
  <c r="M1349" i="1"/>
  <c r="M1348" i="1"/>
  <c r="M1347" i="1"/>
  <c r="M1346" i="1"/>
  <c r="M1345" i="1"/>
  <c r="M1344" i="1"/>
  <c r="M1341" i="1"/>
  <c r="M1340" i="1"/>
  <c r="M1339" i="1"/>
  <c r="M1338" i="1"/>
  <c r="M1337" i="1"/>
  <c r="M1336" i="1"/>
  <c r="M1335" i="1"/>
  <c r="M1334" i="1"/>
  <c r="M1333" i="1"/>
  <c r="M1332" i="1"/>
  <c r="M1330" i="1"/>
  <c r="M1329" i="1"/>
  <c r="M1328" i="1"/>
  <c r="M1327" i="1"/>
  <c r="M1326" i="1"/>
  <c r="M1325" i="1"/>
  <c r="M1324" i="1"/>
  <c r="M1323" i="1"/>
  <c r="M1322" i="1"/>
  <c r="M1321" i="1"/>
  <c r="M1319" i="1"/>
  <c r="M1318" i="1"/>
  <c r="M1317" i="1"/>
  <c r="M1316" i="1"/>
  <c r="M1315" i="1"/>
  <c r="M1314" i="1"/>
  <c r="M1313" i="1"/>
  <c r="M1312" i="1"/>
  <c r="M1311" i="1"/>
  <c r="M1310" i="1"/>
  <c r="M1308" i="1"/>
  <c r="M1307" i="1"/>
  <c r="M1306" i="1"/>
  <c r="M1305" i="1"/>
  <c r="M1304" i="1"/>
  <c r="M1303" i="1"/>
  <c r="M1302" i="1"/>
  <c r="M1301" i="1"/>
  <c r="M1300" i="1"/>
  <c r="M1299" i="1"/>
  <c r="M1297" i="1"/>
  <c r="M1296" i="1"/>
  <c r="M1295" i="1"/>
  <c r="M1294" i="1"/>
  <c r="M1293" i="1"/>
  <c r="M1292" i="1"/>
  <c r="M1291" i="1"/>
  <c r="M1290" i="1"/>
  <c r="M1289" i="1"/>
  <c r="M1288" i="1"/>
  <c r="M1286" i="1"/>
  <c r="M1285" i="1"/>
  <c r="M1284" i="1"/>
  <c r="M1283" i="1"/>
  <c r="M1282" i="1"/>
  <c r="M1281" i="1"/>
  <c r="M1280" i="1"/>
  <c r="M1279" i="1"/>
  <c r="M1278" i="1"/>
  <c r="M1277" i="1"/>
  <c r="M1275" i="1"/>
  <c r="M1274" i="1"/>
  <c r="M1273" i="1"/>
  <c r="M1272" i="1"/>
  <c r="M1271" i="1"/>
  <c r="M1270" i="1"/>
  <c r="M1269" i="1"/>
  <c r="M1268" i="1"/>
  <c r="M1267" i="1"/>
  <c r="M1266" i="1"/>
  <c r="M1264" i="1"/>
  <c r="M1263" i="1"/>
  <c r="M1262" i="1"/>
  <c r="M1261" i="1"/>
  <c r="M1260" i="1"/>
  <c r="M1259" i="1"/>
  <c r="M1258" i="1"/>
  <c r="M1257" i="1"/>
  <c r="M1256" i="1"/>
  <c r="M1255" i="1"/>
  <c r="M1253" i="1"/>
  <c r="M1252" i="1"/>
  <c r="M1251" i="1"/>
  <c r="M1250" i="1"/>
  <c r="M1249" i="1"/>
  <c r="M1248" i="1"/>
  <c r="M1247" i="1"/>
  <c r="M1246" i="1"/>
  <c r="M1245" i="1"/>
  <c r="M1244" i="1"/>
  <c r="M1242" i="1"/>
  <c r="M1241" i="1"/>
  <c r="M1240" i="1"/>
  <c r="M1239" i="1"/>
  <c r="M1238" i="1"/>
  <c r="M1237" i="1"/>
  <c r="M1236" i="1"/>
  <c r="M1235" i="1"/>
  <c r="M1234" i="1"/>
  <c r="M1233" i="1"/>
  <c r="M1230" i="1"/>
  <c r="M1229" i="1"/>
  <c r="M1228" i="1"/>
  <c r="M1227" i="1"/>
  <c r="M1226" i="1"/>
  <c r="M1225" i="1"/>
  <c r="M1224" i="1"/>
  <c r="M1223" i="1"/>
  <c r="M1222" i="1"/>
  <c r="M1221" i="1"/>
  <c r="M1219" i="1"/>
  <c r="M1218" i="1"/>
  <c r="M1217" i="1"/>
  <c r="M1216" i="1"/>
  <c r="M1215" i="1"/>
  <c r="M1214" i="1"/>
  <c r="M1213" i="1"/>
  <c r="M1212" i="1"/>
  <c r="M1211" i="1"/>
  <c r="M1210" i="1"/>
  <c r="M1208" i="1"/>
  <c r="M1207" i="1"/>
  <c r="M1206" i="1"/>
  <c r="M1205" i="1"/>
  <c r="M1204" i="1"/>
  <c r="M1203" i="1"/>
  <c r="M1202" i="1"/>
  <c r="M1201" i="1"/>
  <c r="M1200" i="1"/>
  <c r="M1199" i="1"/>
  <c r="M1197" i="1"/>
  <c r="M1196" i="1"/>
  <c r="M1195" i="1"/>
  <c r="M1194" i="1"/>
  <c r="M1193" i="1"/>
  <c r="M1192" i="1"/>
  <c r="M1191" i="1"/>
  <c r="M1190" i="1"/>
  <c r="M1189" i="1"/>
  <c r="M1188" i="1"/>
  <c r="M1186" i="1"/>
  <c r="M1185" i="1"/>
  <c r="M1184" i="1"/>
  <c r="M1183" i="1"/>
  <c r="M1182" i="1"/>
  <c r="M1181" i="1"/>
  <c r="M1180" i="1"/>
  <c r="M1179" i="1"/>
  <c r="M1178" i="1"/>
  <c r="M1177" i="1"/>
  <c r="M1175" i="1"/>
  <c r="M1174" i="1"/>
  <c r="M1173" i="1"/>
  <c r="M1172" i="1"/>
  <c r="M1171" i="1"/>
  <c r="M1170" i="1"/>
  <c r="M1169" i="1"/>
  <c r="M3" i="1"/>
  <c r="M1168" i="1"/>
  <c r="M1167" i="1"/>
  <c r="M1166" i="1"/>
  <c r="M1164" i="1"/>
  <c r="M1163" i="1"/>
  <c r="M1162" i="1"/>
  <c r="M1161" i="1"/>
  <c r="M1160" i="1"/>
  <c r="M1159" i="1"/>
  <c r="M1158" i="1"/>
  <c r="M1157" i="1"/>
  <c r="M1156" i="1"/>
  <c r="M1155" i="1"/>
  <c r="M1153" i="1"/>
  <c r="M1152" i="1"/>
  <c r="M1151" i="1"/>
  <c r="M1150" i="1"/>
  <c r="M1149" i="1"/>
  <c r="M1148" i="1"/>
  <c r="M1147" i="1"/>
  <c r="M1146" i="1"/>
  <c r="M1145" i="1"/>
  <c r="M1144" i="1"/>
  <c r="M1142" i="1"/>
  <c r="M1141" i="1"/>
  <c r="M1140" i="1"/>
  <c r="M1139" i="1"/>
  <c r="M1138" i="1"/>
  <c r="M1137" i="1"/>
  <c r="M1136" i="1"/>
  <c r="M1135" i="1"/>
  <c r="M1134" i="1"/>
  <c r="M1133" i="1"/>
  <c r="M1131" i="1"/>
  <c r="M1130" i="1"/>
  <c r="M1129" i="1"/>
  <c r="M1128" i="1"/>
  <c r="M1127" i="1"/>
  <c r="M1126" i="1"/>
  <c r="M1125" i="1"/>
  <c r="M1124" i="1"/>
  <c r="M1123" i="1"/>
  <c r="M1122" i="1"/>
  <c r="M1118" i="1"/>
  <c r="M1117" i="1"/>
  <c r="M1116" i="1"/>
  <c r="M1115" i="1"/>
  <c r="M1114" i="1"/>
  <c r="M1113" i="1"/>
  <c r="M1112" i="1"/>
  <c r="M1111" i="1"/>
  <c r="M1110" i="1"/>
  <c r="M1109" i="1"/>
  <c r="M1107" i="1"/>
  <c r="M1106" i="1"/>
  <c r="M1105" i="1"/>
  <c r="M1104" i="1"/>
  <c r="M1103" i="1"/>
  <c r="M1102" i="1"/>
  <c r="M1101" i="1"/>
  <c r="M1100" i="1"/>
  <c r="M1099" i="1"/>
  <c r="M1098" i="1"/>
  <c r="M1096" i="1"/>
  <c r="M1095" i="1"/>
  <c r="M1094" i="1"/>
  <c r="M1093" i="1"/>
  <c r="M1092" i="1"/>
  <c r="M1091" i="1"/>
  <c r="M1090" i="1"/>
  <c r="M1089" i="1"/>
  <c r="M1088" i="1"/>
  <c r="M1087" i="1"/>
  <c r="M1085" i="1"/>
  <c r="M1084" i="1"/>
  <c r="M1083" i="1"/>
  <c r="M1082" i="1"/>
  <c r="M1081" i="1"/>
  <c r="M1080" i="1"/>
  <c r="M1079" i="1"/>
  <c r="M1078" i="1"/>
  <c r="M1077" i="1"/>
  <c r="M1076" i="1"/>
  <c r="M1074" i="1"/>
  <c r="M1073" i="1"/>
  <c r="M1072" i="1"/>
  <c r="M1071" i="1"/>
  <c r="M1070" i="1"/>
  <c r="M1069" i="1"/>
  <c r="M1068" i="1"/>
  <c r="M1067" i="1"/>
  <c r="M1066" i="1"/>
  <c r="M1065" i="1"/>
  <c r="M1063" i="1"/>
  <c r="M1062" i="1"/>
  <c r="M1061" i="1"/>
  <c r="M1060" i="1"/>
  <c r="M1059" i="1"/>
  <c r="M1058" i="1"/>
  <c r="M1057" i="1"/>
  <c r="M1056" i="1"/>
  <c r="M1055" i="1"/>
  <c r="M1054" i="1"/>
  <c r="M1052" i="1"/>
  <c r="M1051" i="1"/>
  <c r="M1050" i="1"/>
  <c r="M1049" i="1"/>
  <c r="M1048" i="1"/>
  <c r="M1047" i="1"/>
  <c r="M1046" i="1"/>
  <c r="M1045" i="1"/>
  <c r="M1044" i="1"/>
  <c r="M1043" i="1"/>
  <c r="M1041" i="1"/>
  <c r="M1040" i="1"/>
  <c r="M1039" i="1"/>
  <c r="M1038" i="1"/>
  <c r="M1037" i="1"/>
  <c r="M1036" i="1"/>
  <c r="M1035" i="1"/>
  <c r="M1034" i="1"/>
  <c r="M1033" i="1"/>
  <c r="M1032" i="1"/>
  <c r="M1030" i="1"/>
  <c r="M1029" i="1"/>
  <c r="M1028" i="1"/>
  <c r="M1027" i="1"/>
  <c r="M1026" i="1"/>
  <c r="M1025" i="1"/>
  <c r="M1024" i="1"/>
  <c r="M1023" i="1"/>
  <c r="M1022" i="1"/>
  <c r="M1021" i="1"/>
  <c r="M1019" i="1"/>
  <c r="M1018" i="1"/>
  <c r="M1017" i="1"/>
  <c r="M1016" i="1"/>
  <c r="M1015" i="1"/>
  <c r="M1014" i="1"/>
  <c r="M1013" i="1"/>
  <c r="M1012" i="1"/>
  <c r="M1011" i="1"/>
  <c r="M1010" i="1"/>
  <c r="M1007" i="1"/>
  <c r="M1006" i="1"/>
  <c r="M1005" i="1"/>
  <c r="M1004" i="1"/>
  <c r="M1003" i="1"/>
  <c r="M1002" i="1"/>
  <c r="M1001" i="1"/>
  <c r="M1000" i="1"/>
  <c r="M999" i="1"/>
  <c r="M998" i="1"/>
  <c r="M996" i="1"/>
  <c r="M995" i="1"/>
  <c r="M994" i="1"/>
  <c r="M993" i="1"/>
  <c r="M992" i="1"/>
  <c r="M991" i="1"/>
  <c r="M990" i="1"/>
  <c r="M989" i="1"/>
  <c r="M988" i="1"/>
  <c r="M987" i="1"/>
  <c r="M985" i="1"/>
  <c r="M984" i="1"/>
  <c r="M983" i="1"/>
  <c r="M982" i="1"/>
  <c r="M981" i="1"/>
  <c r="M980" i="1"/>
  <c r="M979" i="1"/>
  <c r="M978" i="1"/>
  <c r="M977" i="1"/>
  <c r="M976" i="1"/>
  <c r="M974" i="1"/>
  <c r="M973" i="1"/>
  <c r="M972" i="1"/>
  <c r="M971" i="1"/>
  <c r="M970" i="1"/>
  <c r="M969" i="1"/>
  <c r="M968" i="1"/>
  <c r="M967" i="1"/>
  <c r="M966" i="1"/>
  <c r="M965" i="1"/>
  <c r="M963" i="1"/>
  <c r="M962" i="1"/>
  <c r="M961" i="1"/>
  <c r="M960" i="1"/>
  <c r="M959" i="1"/>
  <c r="M958" i="1"/>
  <c r="M957" i="1"/>
  <c r="M956" i="1"/>
  <c r="M955" i="1"/>
  <c r="M954" i="1"/>
  <c r="M952" i="1"/>
  <c r="M951" i="1"/>
  <c r="M950" i="1"/>
  <c r="M949" i="1"/>
  <c r="M948" i="1"/>
  <c r="M947" i="1"/>
  <c r="M946" i="1"/>
  <c r="M945" i="1"/>
  <c r="M944" i="1"/>
  <c r="M943" i="1"/>
  <c r="M941" i="1"/>
  <c r="M940" i="1"/>
  <c r="M939" i="1"/>
  <c r="M938" i="1"/>
  <c r="M937" i="1"/>
  <c r="M936" i="1"/>
  <c r="M935" i="1"/>
  <c r="M934" i="1"/>
  <c r="M933" i="1"/>
  <c r="M932" i="1"/>
  <c r="M930" i="1"/>
  <c r="M929" i="1"/>
  <c r="M928" i="1"/>
  <c r="M927" i="1"/>
  <c r="M926" i="1"/>
  <c r="M925" i="1"/>
  <c r="M924" i="1"/>
  <c r="M923" i="1"/>
  <c r="M922" i="1"/>
  <c r="M921" i="1"/>
  <c r="M919" i="1"/>
  <c r="M918" i="1"/>
  <c r="M917" i="1"/>
  <c r="M916" i="1"/>
  <c r="M915" i="1"/>
  <c r="M914" i="1"/>
  <c r="M913" i="1"/>
  <c r="M912" i="1"/>
  <c r="M911" i="1"/>
  <c r="M910" i="1"/>
  <c r="M908" i="1"/>
  <c r="M907" i="1"/>
  <c r="M906" i="1"/>
  <c r="M905" i="1"/>
  <c r="M904" i="1"/>
  <c r="M903" i="1"/>
  <c r="M902" i="1"/>
  <c r="M901" i="1"/>
  <c r="M900" i="1"/>
  <c r="M899" i="1"/>
  <c r="M896" i="1"/>
  <c r="M895" i="1"/>
  <c r="M894" i="1"/>
  <c r="M893" i="1"/>
  <c r="M892" i="1"/>
  <c r="M891" i="1"/>
  <c r="M890" i="1"/>
  <c r="M889" i="1"/>
  <c r="M888" i="1"/>
  <c r="M887" i="1"/>
  <c r="M885" i="1"/>
  <c r="M884" i="1"/>
  <c r="M883" i="1"/>
  <c r="M882" i="1"/>
  <c r="M881" i="1"/>
  <c r="M880" i="1"/>
  <c r="M879" i="1"/>
  <c r="M878" i="1"/>
  <c r="M877" i="1"/>
  <c r="M876" i="1"/>
  <c r="M874" i="1"/>
  <c r="M873" i="1"/>
  <c r="M872" i="1"/>
  <c r="M871" i="1"/>
  <c r="M870" i="1"/>
  <c r="M869" i="1"/>
  <c r="M868" i="1"/>
  <c r="M867" i="1"/>
  <c r="M866" i="1"/>
  <c r="M865" i="1"/>
  <c r="M863" i="1"/>
  <c r="M862" i="1"/>
  <c r="M861" i="1"/>
  <c r="M860" i="1"/>
  <c r="M859" i="1"/>
  <c r="M858" i="1"/>
  <c r="M857" i="1"/>
  <c r="M856" i="1"/>
  <c r="M855" i="1"/>
  <c r="M854" i="1"/>
  <c r="M852" i="1"/>
  <c r="M851" i="1"/>
  <c r="M850" i="1"/>
  <c r="M849" i="1"/>
  <c r="M848" i="1"/>
  <c r="M847" i="1"/>
  <c r="M846" i="1"/>
  <c r="M845" i="1"/>
  <c r="M844" i="1"/>
  <c r="M843" i="1"/>
  <c r="M841" i="1"/>
  <c r="M840" i="1"/>
  <c r="M839" i="1"/>
  <c r="M838" i="1"/>
  <c r="M837" i="1"/>
  <c r="M836" i="1"/>
  <c r="M835" i="1"/>
  <c r="M834" i="1"/>
  <c r="M833" i="1"/>
  <c r="M832" i="1"/>
  <c r="M830" i="1"/>
  <c r="M829" i="1"/>
  <c r="M828" i="1"/>
  <c r="M827" i="1"/>
  <c r="M826" i="1"/>
  <c r="M825" i="1"/>
  <c r="M824" i="1"/>
  <c r="M823" i="1"/>
  <c r="M822" i="1"/>
  <c r="M821" i="1"/>
  <c r="M819" i="1"/>
  <c r="M818" i="1"/>
  <c r="M817" i="1"/>
  <c r="M816" i="1"/>
  <c r="M815" i="1"/>
  <c r="M814" i="1"/>
  <c r="M813" i="1"/>
  <c r="M812" i="1"/>
  <c r="M811" i="1"/>
  <c r="M810" i="1"/>
  <c r="M808" i="1"/>
  <c r="M807" i="1"/>
  <c r="M806" i="1"/>
  <c r="M805" i="1"/>
  <c r="M804" i="1"/>
  <c r="M803" i="1"/>
  <c r="M802" i="1"/>
  <c r="M801" i="1"/>
  <c r="M800" i="1"/>
  <c r="M799" i="1"/>
  <c r="M797" i="1"/>
  <c r="M796" i="1"/>
  <c r="M795" i="1"/>
  <c r="M794" i="1"/>
  <c r="M793" i="1"/>
  <c r="M792" i="1"/>
  <c r="M791" i="1"/>
  <c r="M790" i="1"/>
  <c r="M789" i="1"/>
  <c r="M788" i="1"/>
  <c r="M785" i="1"/>
  <c r="M784" i="1"/>
  <c r="M783" i="1"/>
  <c r="M782" i="1"/>
  <c r="M781" i="1"/>
  <c r="M780" i="1"/>
  <c r="M779" i="1"/>
  <c r="M778" i="1"/>
  <c r="M777" i="1"/>
  <c r="M776" i="1"/>
  <c r="M774" i="1"/>
  <c r="M773" i="1"/>
  <c r="M772" i="1"/>
  <c r="M771" i="1"/>
  <c r="M770" i="1"/>
  <c r="M769" i="1"/>
  <c r="M768" i="1"/>
  <c r="M767" i="1"/>
  <c r="M766" i="1"/>
  <c r="M765" i="1"/>
  <c r="M763" i="1"/>
  <c r="M762" i="1"/>
  <c r="M761" i="1"/>
  <c r="M760" i="1"/>
  <c r="M759" i="1"/>
  <c r="M758" i="1"/>
  <c r="M757" i="1"/>
  <c r="M756" i="1"/>
  <c r="M755" i="1"/>
  <c r="M754" i="1"/>
  <c r="M752" i="1"/>
  <c r="M751" i="1"/>
  <c r="M750" i="1"/>
  <c r="M749" i="1"/>
  <c r="M748" i="1"/>
  <c r="M747" i="1"/>
  <c r="M746" i="1"/>
  <c r="M745" i="1"/>
  <c r="M744" i="1"/>
  <c r="M743" i="1"/>
  <c r="M741" i="1"/>
  <c r="M740" i="1"/>
  <c r="M739" i="1"/>
  <c r="M738" i="1"/>
  <c r="M737" i="1"/>
  <c r="M736" i="1"/>
  <c r="M735" i="1"/>
  <c r="M734" i="1"/>
  <c r="M733" i="1"/>
  <c r="M732" i="1"/>
  <c r="M730" i="1"/>
  <c r="M729" i="1"/>
  <c r="M728" i="1"/>
  <c r="M727" i="1"/>
  <c r="M726" i="1"/>
  <c r="M725" i="1"/>
  <c r="M724" i="1"/>
  <c r="M723" i="1"/>
  <c r="M722" i="1"/>
  <c r="M721" i="1"/>
  <c r="M719" i="1"/>
  <c r="M718" i="1"/>
  <c r="M717" i="1"/>
  <c r="M716" i="1"/>
  <c r="M715" i="1"/>
  <c r="M714" i="1"/>
  <c r="M713" i="1"/>
  <c r="M712" i="1"/>
  <c r="M711" i="1"/>
  <c r="M710" i="1"/>
  <c r="M708" i="1"/>
  <c r="M707" i="1"/>
  <c r="M706" i="1"/>
  <c r="M705" i="1"/>
  <c r="M704" i="1"/>
  <c r="M703" i="1"/>
  <c r="M702" i="1"/>
  <c r="M701" i="1"/>
  <c r="M700" i="1"/>
  <c r="M699" i="1"/>
  <c r="M697" i="1"/>
  <c r="M696" i="1"/>
  <c r="M695" i="1"/>
  <c r="M694" i="1"/>
  <c r="M693" i="1"/>
  <c r="M692" i="1"/>
  <c r="M691" i="1"/>
  <c r="M690" i="1"/>
  <c r="M689" i="1"/>
  <c r="M688" i="1"/>
  <c r="M686" i="1"/>
  <c r="M685" i="1"/>
  <c r="M684" i="1"/>
  <c r="M4" i="1"/>
  <c r="M683" i="1"/>
  <c r="M682" i="1"/>
  <c r="M681" i="1"/>
  <c r="M680" i="1"/>
  <c r="M679" i="1"/>
  <c r="M678" i="1"/>
  <c r="M677" i="1"/>
  <c r="M674" i="1"/>
  <c r="M673" i="1"/>
  <c r="M672" i="1"/>
  <c r="M671" i="1"/>
  <c r="M670" i="1"/>
  <c r="M669" i="1"/>
  <c r="M668" i="1"/>
  <c r="M667" i="1"/>
  <c r="M666" i="1"/>
  <c r="M665" i="1"/>
  <c r="M663" i="1"/>
  <c r="M662" i="1"/>
  <c r="M661" i="1"/>
  <c r="M660" i="1"/>
  <c r="M659" i="1"/>
  <c r="M658" i="1"/>
  <c r="M657" i="1"/>
  <c r="M656" i="1"/>
  <c r="M655" i="1"/>
  <c r="M654" i="1"/>
  <c r="M652" i="1"/>
  <c r="M651" i="1"/>
  <c r="M650" i="1"/>
  <c r="M649" i="1"/>
  <c r="M648" i="1"/>
  <c r="M647" i="1"/>
  <c r="M646" i="1"/>
  <c r="M645" i="1"/>
  <c r="M644" i="1"/>
  <c r="M643" i="1"/>
  <c r="M641" i="1"/>
  <c r="M640" i="1"/>
  <c r="M639" i="1"/>
  <c r="M638" i="1"/>
  <c r="M637" i="1"/>
  <c r="M636" i="1"/>
  <c r="M635" i="1"/>
  <c r="M634" i="1"/>
  <c r="M633" i="1"/>
  <c r="M632" i="1"/>
  <c r="M630" i="1"/>
  <c r="M629" i="1"/>
  <c r="M628" i="1"/>
  <c r="M627" i="1"/>
  <c r="M626" i="1"/>
  <c r="M625" i="1"/>
  <c r="M624" i="1"/>
  <c r="M623" i="1"/>
  <c r="M622" i="1"/>
  <c r="M621" i="1"/>
  <c r="M619" i="1"/>
  <c r="M618" i="1"/>
  <c r="M617" i="1"/>
  <c r="M616" i="1"/>
  <c r="M615" i="1"/>
  <c r="M614" i="1"/>
  <c r="M613" i="1"/>
  <c r="M612" i="1"/>
  <c r="M611" i="1"/>
  <c r="M610" i="1"/>
  <c r="M608" i="1"/>
  <c r="M607" i="1"/>
  <c r="M606" i="1"/>
  <c r="M605" i="1"/>
  <c r="M604" i="1"/>
  <c r="M603" i="1"/>
  <c r="M602" i="1"/>
  <c r="M601" i="1"/>
  <c r="M600" i="1"/>
  <c r="M599" i="1"/>
  <c r="M597" i="1"/>
  <c r="M596" i="1"/>
  <c r="M595" i="1"/>
  <c r="M594" i="1"/>
  <c r="M593" i="1"/>
  <c r="M592" i="1"/>
  <c r="M591" i="1"/>
  <c r="M590" i="1"/>
  <c r="M589" i="1"/>
  <c r="M588" i="1"/>
  <c r="M586" i="1"/>
  <c r="M585" i="1"/>
  <c r="M584" i="1"/>
  <c r="M583" i="1"/>
  <c r="M582" i="1"/>
  <c r="M581" i="1"/>
  <c r="M580" i="1"/>
  <c r="M579" i="1"/>
  <c r="M578" i="1"/>
  <c r="M577" i="1"/>
  <c r="M575" i="1"/>
  <c r="M574" i="1"/>
  <c r="M573" i="1"/>
  <c r="M572" i="1"/>
  <c r="M571" i="1"/>
  <c r="M570" i="1"/>
  <c r="M569" i="1"/>
  <c r="M568" i="1"/>
  <c r="M567" i="1"/>
  <c r="M566" i="1"/>
  <c r="M563" i="1"/>
  <c r="M562" i="1"/>
  <c r="M561" i="1"/>
  <c r="M560" i="1"/>
  <c r="M559" i="1"/>
  <c r="M558" i="1"/>
  <c r="M557" i="1"/>
  <c r="M556" i="1"/>
  <c r="M555" i="1"/>
  <c r="M554" i="1"/>
  <c r="M552" i="1"/>
  <c r="M551" i="1"/>
  <c r="M550" i="1"/>
  <c r="M549" i="1"/>
  <c r="M548" i="1"/>
  <c r="M547" i="1"/>
  <c r="M546" i="1"/>
  <c r="M545" i="1"/>
  <c r="M544" i="1"/>
  <c r="M543" i="1"/>
  <c r="M541" i="1"/>
  <c r="M540" i="1"/>
  <c r="M539" i="1"/>
  <c r="M538" i="1"/>
  <c r="M537" i="1"/>
  <c r="M536" i="1"/>
  <c r="M535" i="1"/>
  <c r="M534" i="1"/>
  <c r="M533" i="1"/>
  <c r="M532" i="1"/>
  <c r="M530" i="1"/>
  <c r="M529" i="1"/>
  <c r="M528" i="1"/>
  <c r="M527" i="1"/>
  <c r="M526" i="1"/>
  <c r="M525" i="1"/>
  <c r="M524" i="1"/>
  <c r="M523" i="1"/>
  <c r="M522" i="1"/>
  <c r="M521" i="1"/>
  <c r="M519" i="1"/>
  <c r="M518" i="1"/>
  <c r="M517" i="1"/>
  <c r="M516" i="1"/>
  <c r="M515" i="1"/>
  <c r="M514" i="1"/>
  <c r="M513" i="1"/>
  <c r="M512" i="1"/>
  <c r="M511" i="1"/>
  <c r="M510" i="1"/>
  <c r="M508" i="1"/>
  <c r="M507" i="1"/>
  <c r="M506" i="1"/>
  <c r="M505" i="1"/>
  <c r="M504" i="1"/>
  <c r="M503" i="1"/>
  <c r="M502" i="1"/>
  <c r="M501" i="1"/>
  <c r="M500" i="1"/>
  <c r="M499" i="1"/>
  <c r="M497" i="1"/>
  <c r="M496" i="1"/>
  <c r="M495" i="1"/>
  <c r="M494" i="1"/>
  <c r="M493" i="1"/>
  <c r="M492" i="1"/>
  <c r="M491" i="1"/>
  <c r="M490" i="1"/>
  <c r="M489" i="1"/>
  <c r="M488" i="1"/>
  <c r="M486" i="1"/>
  <c r="M485" i="1"/>
  <c r="M484" i="1"/>
  <c r="M483" i="1"/>
  <c r="M482" i="1"/>
  <c r="M481" i="1"/>
  <c r="M480" i="1"/>
  <c r="M479" i="1"/>
  <c r="M478" i="1"/>
  <c r="M477" i="1"/>
  <c r="M475" i="1"/>
  <c r="M474" i="1"/>
  <c r="M473" i="1"/>
  <c r="M472" i="1"/>
  <c r="M471" i="1"/>
  <c r="M470" i="1"/>
  <c r="M469" i="1"/>
  <c r="M468" i="1"/>
  <c r="M467" i="1"/>
  <c r="M466" i="1"/>
  <c r="M464" i="1"/>
  <c r="M463" i="1"/>
  <c r="M462" i="1"/>
  <c r="M461" i="1"/>
  <c r="M460" i="1"/>
  <c r="M459" i="1"/>
  <c r="M458" i="1"/>
  <c r="M457" i="1"/>
  <c r="M456" i="1"/>
  <c r="M455" i="1"/>
  <c r="M452" i="1"/>
  <c r="M451" i="1"/>
  <c r="M450" i="1"/>
  <c r="M449" i="1"/>
  <c r="M448" i="1"/>
  <c r="M447" i="1"/>
  <c r="M446" i="1"/>
  <c r="M445" i="1"/>
  <c r="M444" i="1"/>
  <c r="M443" i="1"/>
  <c r="M441" i="1"/>
  <c r="M440" i="1"/>
  <c r="M439" i="1"/>
  <c r="M438" i="1"/>
  <c r="M437" i="1"/>
  <c r="M436" i="1"/>
  <c r="M435" i="1"/>
  <c r="M434" i="1"/>
  <c r="M433" i="1"/>
  <c r="M432" i="1"/>
  <c r="M430" i="1"/>
  <c r="M429" i="1"/>
  <c r="M428" i="1"/>
  <c r="M427" i="1"/>
  <c r="M426" i="1"/>
  <c r="M425" i="1"/>
  <c r="M424" i="1"/>
  <c r="M423" i="1"/>
  <c r="M422" i="1"/>
  <c r="M421" i="1"/>
  <c r="M419" i="1"/>
  <c r="M418" i="1"/>
  <c r="M417" i="1"/>
  <c r="M416" i="1"/>
  <c r="M415" i="1"/>
  <c r="M414" i="1"/>
  <c r="M413" i="1"/>
  <c r="M412" i="1"/>
  <c r="M411" i="1"/>
  <c r="M410" i="1"/>
  <c r="M408" i="1"/>
  <c r="M407" i="1"/>
  <c r="M406" i="1"/>
  <c r="M405" i="1"/>
  <c r="M404" i="1"/>
  <c r="M403" i="1"/>
  <c r="M402" i="1"/>
  <c r="M401" i="1"/>
  <c r="M400" i="1"/>
  <c r="M399" i="1"/>
  <c r="M397" i="1"/>
  <c r="M396" i="1"/>
  <c r="M395" i="1"/>
  <c r="M394" i="1"/>
  <c r="M393" i="1"/>
  <c r="M392" i="1"/>
  <c r="M391" i="1"/>
  <c r="M390" i="1"/>
  <c r="M389" i="1"/>
  <c r="M388" i="1"/>
  <c r="M386" i="1"/>
  <c r="M385" i="1"/>
  <c r="M384" i="1"/>
  <c r="M383" i="1"/>
  <c r="M382" i="1"/>
  <c r="M381" i="1"/>
  <c r="M380" i="1"/>
  <c r="M379" i="1"/>
  <c r="M378" i="1"/>
  <c r="M377" i="1"/>
  <c r="M375" i="1"/>
  <c r="M374" i="1"/>
  <c r="M373" i="1"/>
  <c r="M372" i="1"/>
  <c r="M371" i="1"/>
  <c r="M370" i="1"/>
  <c r="M369" i="1"/>
  <c r="M368" i="1"/>
  <c r="M367" i="1"/>
  <c r="M366" i="1"/>
  <c r="M364" i="1"/>
  <c r="M363" i="1"/>
  <c r="M362" i="1"/>
  <c r="M361" i="1"/>
  <c r="M360" i="1"/>
  <c r="M359" i="1"/>
  <c r="M358" i="1"/>
  <c r="M357" i="1"/>
  <c r="M356" i="1"/>
  <c r="M355" i="1"/>
  <c r="M353" i="1"/>
  <c r="M352" i="1"/>
  <c r="M351" i="1"/>
  <c r="M350" i="1"/>
  <c r="M349" i="1"/>
  <c r="M348" i="1"/>
  <c r="M347" i="1"/>
  <c r="M346" i="1"/>
  <c r="M345" i="1"/>
  <c r="M344" i="1"/>
  <c r="M341" i="1"/>
  <c r="M340" i="1"/>
  <c r="M339" i="1"/>
  <c r="M338" i="1"/>
  <c r="M337" i="1"/>
  <c r="M336" i="1"/>
  <c r="M335" i="1"/>
  <c r="M334" i="1"/>
  <c r="M333" i="1"/>
  <c r="M332" i="1"/>
  <c r="M330" i="1"/>
  <c r="M329" i="1"/>
  <c r="M328" i="1"/>
  <c r="M327" i="1"/>
  <c r="M326" i="1"/>
  <c r="M325" i="1"/>
  <c r="M324" i="1"/>
  <c r="M323" i="1"/>
  <c r="M322" i="1"/>
  <c r="M321" i="1"/>
  <c r="M319" i="1"/>
  <c r="M318" i="1"/>
  <c r="M317" i="1"/>
  <c r="M316" i="1"/>
  <c r="M315" i="1"/>
  <c r="M314" i="1"/>
  <c r="M313" i="1"/>
  <c r="M312" i="1"/>
  <c r="M311" i="1"/>
  <c r="M310" i="1"/>
  <c r="M308" i="1"/>
  <c r="M307" i="1"/>
  <c r="M306" i="1"/>
  <c r="M305" i="1"/>
  <c r="M304" i="1"/>
  <c r="M303" i="1"/>
  <c r="M302" i="1"/>
  <c r="M301" i="1"/>
  <c r="M300" i="1"/>
  <c r="M299" i="1"/>
  <c r="M297" i="1"/>
  <c r="M296" i="1"/>
  <c r="M295" i="1"/>
  <c r="M294" i="1"/>
  <c r="M293" i="1"/>
  <c r="M292" i="1"/>
  <c r="M291" i="1"/>
  <c r="M290" i="1"/>
  <c r="M289" i="1"/>
  <c r="M288" i="1"/>
  <c r="M286" i="1"/>
  <c r="M285" i="1"/>
  <c r="M284" i="1"/>
  <c r="M283" i="1"/>
  <c r="M282" i="1"/>
  <c r="M281" i="1"/>
  <c r="M280" i="1"/>
  <c r="M279" i="1"/>
  <c r="M278" i="1"/>
  <c r="M277" i="1"/>
  <c r="M275" i="1"/>
  <c r="M274" i="1"/>
  <c r="M273" i="1"/>
  <c r="M272" i="1"/>
  <c r="M271" i="1"/>
  <c r="M270" i="1"/>
  <c r="M269" i="1"/>
  <c r="M268" i="1"/>
  <c r="M267" i="1"/>
  <c r="M266" i="1"/>
  <c r="M264" i="1"/>
  <c r="M263" i="1"/>
  <c r="M262" i="1"/>
  <c r="M261" i="1"/>
  <c r="M260" i="1"/>
  <c r="M259" i="1"/>
  <c r="M258" i="1"/>
  <c r="M257" i="1"/>
  <c r="M256" i="1"/>
  <c r="M255" i="1"/>
  <c r="M253" i="1"/>
  <c r="M252" i="1"/>
  <c r="M251" i="1"/>
  <c r="M250" i="1"/>
  <c r="M249" i="1"/>
  <c r="M248" i="1"/>
  <c r="M247" i="1"/>
  <c r="M246" i="1"/>
  <c r="M245" i="1"/>
  <c r="M244" i="1"/>
  <c r="M242" i="1"/>
  <c r="M241" i="1"/>
  <c r="M240" i="1"/>
  <c r="M239" i="1"/>
  <c r="M238" i="1"/>
  <c r="M237" i="1"/>
  <c r="M236" i="1"/>
  <c r="M235" i="1"/>
  <c r="M234" i="1"/>
  <c r="M233" i="1"/>
  <c r="M230" i="1"/>
  <c r="M229" i="1"/>
  <c r="M228" i="1"/>
  <c r="M227" i="1"/>
  <c r="M226" i="1"/>
  <c r="M225" i="1"/>
  <c r="M224" i="1"/>
  <c r="M223" i="1"/>
  <c r="M222" i="1"/>
  <c r="M221" i="1"/>
  <c r="M219" i="1"/>
  <c r="M218" i="1"/>
  <c r="M217" i="1"/>
  <c r="M216" i="1"/>
  <c r="M215" i="1"/>
  <c r="M214" i="1"/>
  <c r="M213" i="1"/>
  <c r="M212" i="1"/>
  <c r="M211" i="1"/>
  <c r="M210" i="1"/>
  <c r="M208" i="1"/>
  <c r="M207" i="1"/>
  <c r="M206" i="1"/>
  <c r="M205" i="1"/>
  <c r="M204" i="1"/>
  <c r="M203" i="1"/>
  <c r="M202" i="1"/>
  <c r="M201" i="1"/>
  <c r="M200" i="1"/>
  <c r="M199" i="1"/>
  <c r="M197" i="1"/>
  <c r="M196" i="1"/>
  <c r="M195" i="1"/>
  <c r="M194" i="1"/>
  <c r="M193" i="1"/>
  <c r="M192" i="1"/>
  <c r="M191" i="1"/>
  <c r="M190" i="1"/>
  <c r="M189" i="1"/>
  <c r="M188" i="1"/>
  <c r="M186" i="1"/>
  <c r="M185" i="1"/>
  <c r="M184" i="1"/>
  <c r="M183" i="1"/>
  <c r="M182" i="1"/>
  <c r="M181" i="1"/>
  <c r="M180" i="1"/>
  <c r="M179" i="1"/>
  <c r="M178" i="1"/>
  <c r="M177" i="1"/>
  <c r="M175" i="1"/>
  <c r="M174" i="1"/>
  <c r="M173" i="1"/>
  <c r="M172" i="1"/>
  <c r="M171" i="1"/>
  <c r="M170" i="1"/>
  <c r="M169" i="1"/>
  <c r="M168" i="1"/>
  <c r="M167" i="1"/>
  <c r="M166" i="1"/>
  <c r="M164" i="1"/>
  <c r="M163" i="1"/>
  <c r="M162" i="1"/>
  <c r="M161" i="1"/>
  <c r="M160" i="1"/>
  <c r="M159" i="1"/>
  <c r="M158" i="1"/>
  <c r="M157" i="1"/>
  <c r="M156" i="1"/>
  <c r="M155" i="1"/>
  <c r="M153" i="1"/>
  <c r="M152" i="1"/>
  <c r="M151" i="1"/>
  <c r="M150" i="1"/>
  <c r="M149" i="1"/>
  <c r="M148" i="1"/>
  <c r="M147" i="1"/>
  <c r="M146" i="1"/>
  <c r="M145" i="1"/>
  <c r="M144" i="1"/>
  <c r="M142" i="1"/>
  <c r="M141" i="1"/>
  <c r="M140" i="1"/>
  <c r="M139" i="1"/>
  <c r="M138" i="1"/>
  <c r="M137" i="1"/>
  <c r="M136" i="1"/>
  <c r="M135" i="1"/>
  <c r="M134" i="1"/>
  <c r="M133" i="1"/>
  <c r="M131" i="1"/>
  <c r="M130" i="1"/>
  <c r="M129" i="1"/>
  <c r="M128" i="1"/>
  <c r="M127" i="1"/>
  <c r="M126" i="1"/>
  <c r="M125" i="1"/>
  <c r="M124" i="1"/>
  <c r="M123" i="1"/>
  <c r="M122" i="1"/>
  <c r="M119" i="1"/>
  <c r="M118" i="1"/>
  <c r="M117" i="1"/>
  <c r="M116" i="1"/>
  <c r="M115" i="1"/>
  <c r="M114" i="1"/>
  <c r="M113" i="1"/>
  <c r="M112" i="1"/>
  <c r="M111" i="1"/>
  <c r="M110" i="1"/>
  <c r="M108" i="1"/>
  <c r="M107" i="1"/>
  <c r="M106" i="1"/>
  <c r="M105" i="1"/>
  <c r="M104" i="1"/>
  <c r="M103" i="1"/>
  <c r="M102" i="1"/>
  <c r="M101" i="1"/>
  <c r="M100" i="1"/>
  <c r="M99" i="1"/>
  <c r="M97" i="1"/>
  <c r="M96" i="1"/>
  <c r="M95" i="1"/>
  <c r="M94" i="1"/>
  <c r="M93" i="1"/>
  <c r="M92" i="1"/>
  <c r="M91" i="1"/>
  <c r="M90" i="1"/>
  <c r="M89" i="1"/>
  <c r="M88" i="1"/>
  <c r="M86" i="1"/>
  <c r="M85" i="1"/>
  <c r="M84" i="1"/>
  <c r="M83" i="1"/>
  <c r="M82" i="1"/>
  <c r="M81" i="1"/>
  <c r="M80" i="1"/>
  <c r="M79" i="1"/>
  <c r="M78" i="1"/>
  <c r="M77" i="1"/>
  <c r="M75" i="1"/>
  <c r="M74" i="1"/>
  <c r="M73" i="1"/>
  <c r="M72" i="1"/>
  <c r="M71" i="1"/>
  <c r="M70" i="1"/>
  <c r="M69" i="1"/>
  <c r="M68" i="1"/>
  <c r="M67" i="1"/>
  <c r="M66" i="1"/>
  <c r="M64" i="1"/>
  <c r="M63" i="1"/>
  <c r="M62" i="1"/>
  <c r="M61" i="1"/>
  <c r="M60" i="1"/>
  <c r="M59" i="1"/>
  <c r="M58" i="1"/>
  <c r="M57" i="1"/>
  <c r="M56" i="1"/>
  <c r="M55" i="1"/>
  <c r="M53" i="1"/>
  <c r="M52" i="1"/>
  <c r="M51" i="1"/>
  <c r="M50" i="1"/>
  <c r="M49" i="1"/>
  <c r="M48" i="1"/>
  <c r="M47" i="1"/>
  <c r="M46" i="1"/>
  <c r="M45" i="1"/>
  <c r="M44" i="1"/>
  <c r="M42" i="1"/>
  <c r="M41" i="1"/>
  <c r="M40" i="1"/>
  <c r="M39" i="1"/>
  <c r="M38" i="1"/>
  <c r="M37" i="1"/>
  <c r="M36" i="1"/>
  <c r="M35" i="1"/>
  <c r="M34" i="1"/>
  <c r="M33" i="1"/>
  <c r="M31" i="1"/>
  <c r="M30" i="1"/>
  <c r="M29" i="1"/>
  <c r="M28" i="1"/>
  <c r="M27" i="1"/>
  <c r="M26" i="1"/>
  <c r="M25" i="1"/>
  <c r="M24" i="1"/>
  <c r="M23" i="1"/>
  <c r="M22" i="1"/>
  <c r="M20" i="1"/>
  <c r="M19" i="1"/>
  <c r="M18" i="1"/>
  <c r="M17" i="1"/>
  <c r="M16" i="1"/>
  <c r="M15" i="1"/>
  <c r="M14" i="1"/>
  <c r="M13" i="1"/>
  <c r="M12" i="1"/>
  <c r="M11" i="1"/>
  <c r="M2344" i="1"/>
  <c r="M2343" i="1"/>
  <c r="M2342" i="1"/>
  <c r="M2341" i="1"/>
  <c r="M2340" i="1"/>
  <c r="M2339" i="1"/>
  <c r="M2338" i="1"/>
  <c r="M2337" i="1"/>
  <c r="M2336" i="1"/>
  <c r="M2335" i="1"/>
  <c r="M2333" i="1"/>
  <c r="M2332" i="1"/>
  <c r="M2331" i="1"/>
  <c r="M2330" i="1"/>
  <c r="M2329" i="1"/>
  <c r="M2328" i="1"/>
  <c r="M2327" i="1"/>
  <c r="M2326" i="1"/>
  <c r="M2325" i="1"/>
  <c r="M2324" i="1"/>
  <c r="M2322" i="1"/>
  <c r="M2321" i="1"/>
  <c r="M2320" i="1"/>
  <c r="M2319" i="1"/>
  <c r="M2318" i="1"/>
  <c r="M2317" i="1"/>
  <c r="M2316" i="1"/>
  <c r="M2315" i="1"/>
  <c r="M2314" i="1"/>
  <c r="M2313" i="1"/>
  <c r="M2311" i="1"/>
  <c r="M2310" i="1"/>
  <c r="M2309" i="1"/>
  <c r="M2308" i="1"/>
  <c r="M2307" i="1"/>
  <c r="M2306" i="1"/>
  <c r="M2305" i="1"/>
  <c r="M2304" i="1"/>
  <c r="M2303" i="1"/>
  <c r="M2302" i="1"/>
  <c r="M2300" i="1"/>
  <c r="M2299" i="1"/>
  <c r="M2298" i="1"/>
  <c r="M2297" i="1"/>
  <c r="M2296" i="1"/>
  <c r="M2295" i="1"/>
  <c r="M2294" i="1"/>
  <c r="M2293" i="1"/>
  <c r="M2292" i="1"/>
  <c r="M2291" i="1"/>
  <c r="M2289" i="1"/>
  <c r="M2288" i="1"/>
  <c r="M2287" i="1"/>
  <c r="M2286" i="1"/>
  <c r="M2285" i="1"/>
  <c r="M2284" i="1"/>
  <c r="M2283" i="1"/>
  <c r="M2282" i="1"/>
  <c r="M2281" i="1"/>
  <c r="M2280" i="1"/>
  <c r="M2278" i="1"/>
  <c r="M2277" i="1"/>
  <c r="M2276" i="1"/>
  <c r="M2275" i="1"/>
  <c r="M2274" i="1"/>
  <c r="M2273" i="1"/>
  <c r="M2272" i="1"/>
  <c r="M2271" i="1"/>
  <c r="M2270" i="1"/>
  <c r="M2269" i="1"/>
  <c r="M2267" i="1"/>
  <c r="M2266" i="1"/>
  <c r="M2265" i="1"/>
  <c r="M2264" i="1"/>
  <c r="M2263" i="1"/>
  <c r="M2262" i="1"/>
  <c r="M2261" i="1"/>
  <c r="M2260" i="1"/>
  <c r="M2259" i="1"/>
  <c r="M2258" i="1"/>
  <c r="M2256" i="1"/>
  <c r="M2255" i="1"/>
  <c r="M2254" i="1"/>
  <c r="M2253" i="1"/>
  <c r="M2252" i="1"/>
  <c r="M2251" i="1"/>
  <c r="M2250" i="1"/>
  <c r="M2249" i="1"/>
  <c r="M2248" i="1"/>
  <c r="M2247" i="1"/>
  <c r="M2245" i="1"/>
  <c r="M2244" i="1"/>
  <c r="M2243" i="1"/>
  <c r="M2242" i="1"/>
  <c r="M2241" i="1"/>
  <c r="M2240" i="1"/>
  <c r="M2239" i="1"/>
  <c r="M2238" i="1"/>
  <c r="M2237" i="1"/>
  <c r="M2236" i="1"/>
  <c r="M2233" i="1"/>
  <c r="M2232" i="1"/>
  <c r="M2231" i="1"/>
  <c r="M2230" i="1"/>
  <c r="M2229" i="1"/>
  <c r="M2228" i="1"/>
  <c r="M2227" i="1"/>
  <c r="M2226" i="1"/>
  <c r="M2225" i="1"/>
  <c r="M2224" i="1"/>
  <c r="M2222" i="1"/>
  <c r="M2221" i="1"/>
  <c r="M2220" i="1"/>
  <c r="M2219" i="1"/>
  <c r="M2218" i="1"/>
  <c r="M2217" i="1"/>
  <c r="M2216" i="1"/>
  <c r="M2215" i="1"/>
  <c r="M2214" i="1"/>
  <c r="M2213" i="1"/>
  <c r="M2211" i="1"/>
  <c r="M2210" i="1"/>
  <c r="M2209" i="1"/>
  <c r="M2208" i="1"/>
  <c r="M2207" i="1"/>
  <c r="M2206" i="1"/>
  <c r="M2205" i="1"/>
  <c r="M2204" i="1"/>
  <c r="M2203" i="1"/>
  <c r="M2202" i="1"/>
  <c r="M2200" i="1"/>
  <c r="M2199" i="1"/>
  <c r="M2198" i="1"/>
  <c r="M2197" i="1"/>
  <c r="M2196" i="1"/>
  <c r="M2195" i="1"/>
  <c r="M2194" i="1"/>
  <c r="M2193" i="1"/>
  <c r="M2192" i="1"/>
  <c r="M2191" i="1"/>
  <c r="M2189" i="1"/>
  <c r="M2188" i="1"/>
  <c r="M2187" i="1"/>
  <c r="M2186" i="1"/>
  <c r="M2185" i="1"/>
  <c r="M2184" i="1"/>
  <c r="M2183" i="1"/>
  <c r="M2182" i="1"/>
  <c r="M2181" i="1"/>
  <c r="M2180" i="1"/>
  <c r="M2178" i="1"/>
  <c r="M2177" i="1"/>
  <c r="M2176" i="1"/>
  <c r="M2175" i="1"/>
  <c r="M2174" i="1"/>
  <c r="M2173" i="1"/>
  <c r="M2172" i="1"/>
  <c r="M2171" i="1"/>
  <c r="M2170" i="1"/>
  <c r="M2169" i="1"/>
  <c r="M2167" i="1"/>
  <c r="M2166" i="1"/>
  <c r="M2165" i="1"/>
  <c r="M2164" i="1"/>
  <c r="M2163" i="1"/>
  <c r="M2162" i="1"/>
  <c r="M2161" i="1"/>
  <c r="M2160" i="1"/>
  <c r="M2159" i="1"/>
  <c r="M2158" i="1"/>
  <c r="M2156" i="1"/>
  <c r="M2155" i="1"/>
  <c r="M2154" i="1"/>
  <c r="M2153" i="1"/>
  <c r="M2152" i="1"/>
  <c r="M2151" i="1"/>
  <c r="M2150" i="1"/>
  <c r="M2149" i="1"/>
  <c r="M2148" i="1"/>
  <c r="M2147" i="1"/>
  <c r="M2145" i="1"/>
  <c r="M2144" i="1"/>
  <c r="M2143" i="1"/>
  <c r="M2142" i="1"/>
  <c r="M2141" i="1"/>
  <c r="M2140" i="1"/>
  <c r="M2139" i="1"/>
  <c r="M2138" i="1"/>
  <c r="M2137" i="1"/>
  <c r="M2136" i="1"/>
  <c r="M2134" i="1"/>
  <c r="M2133" i="1"/>
  <c r="M2132" i="1"/>
  <c r="M2131" i="1"/>
  <c r="M2130" i="1"/>
  <c r="M2129" i="1"/>
  <c r="M2128" i="1"/>
  <c r="M2127" i="1"/>
  <c r="M2126" i="1"/>
  <c r="M2125" i="1"/>
  <c r="M2122" i="1"/>
  <c r="M2121" i="1"/>
  <c r="M2120" i="1"/>
  <c r="M2119" i="1"/>
  <c r="M2118" i="1"/>
  <c r="M2117" i="1"/>
  <c r="M2116" i="1"/>
  <c r="M2115" i="1"/>
  <c r="M2114" i="1"/>
  <c r="M2113" i="1"/>
  <c r="M2111" i="1"/>
  <c r="M2110" i="1"/>
  <c r="M2109" i="1"/>
  <c r="M2108" i="1"/>
  <c r="M2107" i="1"/>
  <c r="M2106" i="1"/>
  <c r="M2105" i="1"/>
  <c r="M2104" i="1"/>
  <c r="M2103" i="1"/>
  <c r="M2102" i="1"/>
  <c r="M2100" i="1"/>
  <c r="M2099" i="1"/>
  <c r="M2098" i="1"/>
  <c r="M2097" i="1"/>
  <c r="M2096" i="1"/>
  <c r="M2095" i="1"/>
  <c r="M2094" i="1"/>
  <c r="M2093" i="1"/>
  <c r="M2092" i="1"/>
  <c r="M2091" i="1"/>
  <c r="M2089" i="1"/>
  <c r="M2088" i="1"/>
  <c r="M2087" i="1"/>
  <c r="M2086" i="1"/>
  <c r="M2085" i="1"/>
  <c r="M2084" i="1"/>
  <c r="M2083" i="1"/>
  <c r="M2082" i="1"/>
  <c r="M2081" i="1"/>
  <c r="M2080" i="1"/>
  <c r="M2078" i="1"/>
  <c r="M2077" i="1"/>
  <c r="M2076" i="1"/>
  <c r="M2075" i="1"/>
  <c r="M2074" i="1"/>
  <c r="M2073" i="1"/>
  <c r="M2072" i="1"/>
  <c r="M2071" i="1"/>
  <c r="M2070" i="1"/>
  <c r="M2069" i="1"/>
  <c r="M2067" i="1"/>
  <c r="M2066" i="1"/>
  <c r="M2065" i="1"/>
  <c r="M2064" i="1"/>
  <c r="M2063" i="1"/>
  <c r="M2062" i="1"/>
  <c r="M2061" i="1"/>
  <c r="M2060" i="1"/>
  <c r="M2059" i="1"/>
  <c r="M2058" i="1"/>
  <c r="M2056" i="1"/>
  <c r="M2055" i="1"/>
  <c r="M2054" i="1"/>
  <c r="M2053" i="1"/>
  <c r="M2052" i="1"/>
  <c r="M2051" i="1"/>
  <c r="M2050" i="1"/>
  <c r="M2049" i="1"/>
  <c r="M2048" i="1"/>
  <c r="M2047" i="1"/>
  <c r="M2045" i="1"/>
  <c r="M2044" i="1"/>
  <c r="M2043" i="1"/>
  <c r="M2042" i="1"/>
  <c r="M2041" i="1"/>
  <c r="M2040" i="1"/>
  <c r="M2039" i="1"/>
  <c r="M2038" i="1"/>
  <c r="M2037" i="1"/>
  <c r="M2036" i="1"/>
  <c r="M2034" i="1"/>
  <c r="M2033" i="1"/>
  <c r="M2032" i="1"/>
  <c r="M2031" i="1"/>
  <c r="M2030" i="1"/>
  <c r="M2029" i="1"/>
  <c r="M2028" i="1"/>
  <c r="M2027" i="1"/>
  <c r="M2026" i="1"/>
  <c r="M2025" i="1"/>
  <c r="M2023" i="1"/>
  <c r="M2022" i="1"/>
  <c r="M2021" i="1"/>
  <c r="M2020" i="1"/>
  <c r="M2019" i="1"/>
  <c r="M2018" i="1"/>
  <c r="M2017" i="1"/>
  <c r="M2016" i="1"/>
  <c r="M2015" i="1"/>
  <c r="M2014" i="1"/>
  <c r="M2011" i="1"/>
  <c r="M2010" i="1"/>
  <c r="M2009" i="1"/>
  <c r="M2008" i="1"/>
  <c r="M2007" i="1"/>
  <c r="M2006" i="1"/>
  <c r="M2005" i="1"/>
  <c r="M2004" i="1"/>
  <c r="M2003" i="1"/>
  <c r="M2002" i="1"/>
  <c r="M2000" i="1"/>
  <c r="M1999" i="1"/>
  <c r="M1998" i="1"/>
  <c r="M1997" i="1"/>
  <c r="M1996" i="1"/>
  <c r="M1995" i="1"/>
  <c r="M1994" i="1"/>
  <c r="M1993" i="1"/>
  <c r="M1992" i="1"/>
  <c r="M1991" i="1"/>
  <c r="M1989" i="1"/>
  <c r="M1988" i="1"/>
  <c r="M1987" i="1"/>
  <c r="M1986" i="1"/>
  <c r="M1985" i="1"/>
  <c r="M1984" i="1"/>
  <c r="M1983" i="1"/>
  <c r="M1982" i="1"/>
  <c r="M1981" i="1"/>
  <c r="M1980" i="1"/>
  <c r="M1978" i="1"/>
  <c r="M1977" i="1"/>
  <c r="M1976" i="1"/>
  <c r="M1975" i="1"/>
  <c r="M1974" i="1"/>
  <c r="M1973" i="1"/>
  <c r="M1972" i="1"/>
  <c r="M1971" i="1"/>
  <c r="M1970" i="1"/>
  <c r="M1969" i="1"/>
  <c r="M1967" i="1"/>
  <c r="M1966" i="1"/>
  <c r="M1965" i="1"/>
  <c r="M1964" i="1"/>
  <c r="M1963" i="1"/>
  <c r="M1962" i="1"/>
  <c r="M1961" i="1"/>
  <c r="M1960" i="1"/>
  <c r="M1959" i="1"/>
  <c r="M1958" i="1"/>
  <c r="M1956" i="1"/>
  <c r="M1955" i="1"/>
  <c r="M1954" i="1"/>
  <c r="M1953" i="1"/>
  <c r="M1952" i="1"/>
  <c r="M1951" i="1"/>
  <c r="M1950" i="1"/>
  <c r="M1949" i="1"/>
  <c r="M1948" i="1"/>
  <c r="M1947" i="1"/>
  <c r="M1945" i="1"/>
  <c r="M1944" i="1"/>
  <c r="M1943" i="1"/>
  <c r="M1942" i="1"/>
  <c r="M1941" i="1"/>
  <c r="M1940" i="1"/>
  <c r="M1939" i="1"/>
  <c r="M1938" i="1"/>
  <c r="M1937" i="1"/>
  <c r="M1936" i="1"/>
  <c r="M1934" i="1"/>
  <c r="M1933" i="1"/>
  <c r="M1932" i="1"/>
  <c r="M1931" i="1"/>
  <c r="M1930" i="1"/>
  <c r="M1929" i="1"/>
  <c r="M1928" i="1"/>
  <c r="M1927" i="1"/>
  <c r="M1926" i="1"/>
  <c r="M1925" i="1"/>
  <c r="M1923" i="1"/>
  <c r="M1922" i="1"/>
  <c r="M1921" i="1"/>
  <c r="M1920" i="1"/>
  <c r="M1919" i="1"/>
  <c r="M1918" i="1"/>
  <c r="M1917" i="1"/>
  <c r="M1916" i="1"/>
  <c r="M1915" i="1"/>
  <c r="M1914" i="1"/>
  <c r="M1912" i="1"/>
  <c r="M1911" i="1"/>
  <c r="M1910" i="1"/>
  <c r="M1909" i="1"/>
  <c r="M1908" i="1"/>
  <c r="M1907" i="1"/>
  <c r="M1906" i="1"/>
  <c r="M1905" i="1"/>
  <c r="M1904" i="1"/>
  <c r="M1903" i="1"/>
  <c r="M1900" i="1"/>
  <c r="M1899" i="1"/>
  <c r="M1898" i="1"/>
  <c r="M1897" i="1"/>
  <c r="M1896" i="1"/>
  <c r="M1895" i="1"/>
  <c r="M1894" i="1"/>
  <c r="M1893" i="1"/>
  <c r="M1892" i="1"/>
  <c r="M1891" i="1"/>
  <c r="M1889" i="1"/>
  <c r="M1888" i="1"/>
  <c r="M1887" i="1"/>
  <c r="M1886" i="1"/>
  <c r="M1885" i="1"/>
  <c r="M1884" i="1"/>
  <c r="M1883" i="1"/>
  <c r="M1882" i="1"/>
  <c r="M1881" i="1"/>
  <c r="M1880" i="1"/>
  <c r="M1878" i="1"/>
  <c r="M1877" i="1"/>
  <c r="M1876" i="1"/>
  <c r="M1875" i="1"/>
  <c r="M1874" i="1"/>
  <c r="M1873" i="1"/>
  <c r="M1872" i="1"/>
  <c r="M1871" i="1"/>
  <c r="M1870" i="1"/>
  <c r="M1869" i="1"/>
  <c r="M1867" i="1"/>
  <c r="M1866" i="1"/>
  <c r="M1865" i="1"/>
  <c r="M1864" i="1"/>
  <c r="M1863" i="1"/>
  <c r="M1862" i="1"/>
  <c r="M1861" i="1"/>
  <c r="M1860" i="1"/>
  <c r="M1859" i="1"/>
  <c r="M1858" i="1"/>
  <c r="M1856" i="1"/>
  <c r="M1855" i="1"/>
  <c r="M1854" i="1"/>
  <c r="M1853" i="1"/>
  <c r="M1852" i="1"/>
  <c r="M1851" i="1"/>
  <c r="M1850" i="1"/>
  <c r="M1849" i="1"/>
  <c r="M1848" i="1"/>
  <c r="M1847" i="1"/>
  <c r="M1845" i="1"/>
  <c r="M1844" i="1"/>
  <c r="M1843" i="1"/>
  <c r="M1842" i="1"/>
  <c r="M1841" i="1"/>
  <c r="M1840" i="1"/>
  <c r="M1839" i="1"/>
  <c r="M1838" i="1"/>
  <c r="M1837" i="1"/>
  <c r="M1836" i="1"/>
  <c r="M1834" i="1"/>
  <c r="M1833" i="1"/>
  <c r="M1832" i="1"/>
  <c r="M1831" i="1"/>
  <c r="M1830" i="1"/>
  <c r="M1829" i="1"/>
  <c r="M1828" i="1"/>
  <c r="M1827" i="1"/>
  <c r="M1826" i="1"/>
  <c r="M1825" i="1"/>
  <c r="M1823" i="1"/>
  <c r="M1822" i="1"/>
  <c r="M1821" i="1"/>
  <c r="M1820" i="1"/>
  <c r="M1819" i="1"/>
  <c r="M1818" i="1"/>
  <c r="M1817" i="1"/>
  <c r="M1816" i="1"/>
  <c r="M1815" i="1"/>
  <c r="M1814" i="1"/>
  <c r="M1812" i="1"/>
  <c r="M1811" i="1"/>
  <c r="M1810" i="1"/>
  <c r="M1809" i="1"/>
  <c r="M1808" i="1"/>
  <c r="M1807" i="1"/>
  <c r="M1806" i="1"/>
  <c r="M1805" i="1"/>
  <c r="M1804" i="1"/>
  <c r="M1803" i="1"/>
  <c r="M1801" i="1"/>
  <c r="M1800" i="1"/>
  <c r="M1799" i="1"/>
  <c r="M1798" i="1"/>
  <c r="M1797" i="1"/>
  <c r="M1796" i="1"/>
  <c r="M1795" i="1"/>
  <c r="M1794" i="1"/>
  <c r="M1793" i="1"/>
  <c r="M1792" i="1"/>
  <c r="M1789" i="1"/>
  <c r="M1788" i="1"/>
  <c r="M1787" i="1"/>
  <c r="M1786" i="1"/>
  <c r="M1785" i="1"/>
  <c r="M1784" i="1"/>
  <c r="M1783" i="1"/>
  <c r="M1782" i="1"/>
  <c r="M1781" i="1"/>
  <c r="M1780" i="1"/>
  <c r="M1778" i="1"/>
  <c r="M1777" i="1"/>
  <c r="M1776" i="1"/>
  <c r="M1775" i="1"/>
  <c r="M1774" i="1"/>
  <c r="M1773" i="1"/>
  <c r="M1772" i="1"/>
  <c r="M1771" i="1"/>
  <c r="M1770" i="1"/>
  <c r="M1769" i="1"/>
  <c r="M1767" i="1"/>
  <c r="M1766" i="1"/>
  <c r="M1765" i="1"/>
  <c r="M1764" i="1"/>
  <c r="M1506" i="1"/>
  <c r="M1763" i="1"/>
  <c r="M1762" i="1"/>
  <c r="M1761" i="1"/>
  <c r="M1760" i="1"/>
  <c r="M1759" i="1"/>
  <c r="M1758" i="1"/>
  <c r="M1756" i="1"/>
  <c r="M1755" i="1"/>
  <c r="M1754" i="1"/>
  <c r="M1753" i="1"/>
  <c r="M1752" i="1"/>
  <c r="M1751" i="1"/>
  <c r="M1750" i="1"/>
  <c r="M1749" i="1"/>
  <c r="M1748" i="1"/>
  <c r="M1747" i="1"/>
  <c r="M1745" i="1"/>
  <c r="M1744" i="1"/>
  <c r="M1743" i="1"/>
  <c r="M1742" i="1"/>
  <c r="M1741" i="1"/>
  <c r="M1740" i="1"/>
  <c r="M1739" i="1"/>
  <c r="M1738" i="1"/>
  <c r="M1737" i="1"/>
  <c r="M1736" i="1"/>
  <c r="M1734" i="1"/>
  <c r="M1733" i="1"/>
  <c r="M1732" i="1"/>
  <c r="M1731" i="1"/>
  <c r="M1730" i="1"/>
  <c r="M1729" i="1"/>
  <c r="M1728" i="1"/>
  <c r="M1727" i="1"/>
  <c r="M1726" i="1"/>
  <c r="M1725" i="1"/>
  <c r="M1723" i="1"/>
  <c r="M1722" i="1"/>
  <c r="M1721" i="1"/>
  <c r="M1720" i="1"/>
  <c r="M1719" i="1"/>
  <c r="M1718" i="1"/>
  <c r="M1717" i="1"/>
  <c r="M1716" i="1"/>
  <c r="M1715" i="1"/>
  <c r="M1714" i="1"/>
  <c r="M1712" i="1"/>
  <c r="M1711" i="1"/>
  <c r="M1710" i="1"/>
  <c r="M1709" i="1"/>
  <c r="M1708" i="1"/>
  <c r="M1707" i="1"/>
  <c r="M1706" i="1"/>
  <c r="M1705" i="1"/>
  <c r="M1704" i="1"/>
  <c r="M1703" i="1"/>
  <c r="M1701" i="1"/>
  <c r="M1700" i="1"/>
  <c r="M1699" i="1"/>
  <c r="M1698" i="1"/>
  <c r="M1697" i="1"/>
  <c r="M1696" i="1"/>
  <c r="M1695" i="1"/>
  <c r="M1694" i="1"/>
  <c r="M1693" i="1"/>
  <c r="M1692" i="1"/>
  <c r="M1690" i="1"/>
  <c r="M1689" i="1"/>
  <c r="M1688" i="1"/>
  <c r="M1687" i="1"/>
  <c r="M1686" i="1"/>
  <c r="M1685" i="1"/>
  <c r="M1684" i="1"/>
  <c r="M1683" i="1"/>
  <c r="M1682" i="1"/>
  <c r="M1681" i="1"/>
  <c r="M1678" i="1"/>
  <c r="M1677" i="1"/>
  <c r="M1676" i="1"/>
  <c r="M1675" i="1"/>
  <c r="M1674" i="1"/>
  <c r="M1673" i="1"/>
  <c r="M1672" i="1"/>
  <c r="M1671" i="1"/>
  <c r="M1670" i="1"/>
  <c r="M1669" i="1"/>
  <c r="M1667" i="1"/>
  <c r="M1666" i="1"/>
  <c r="M1665" i="1"/>
  <c r="M1664" i="1"/>
  <c r="M1663" i="1"/>
  <c r="M1662" i="1"/>
  <c r="M1661" i="1"/>
  <c r="M1660" i="1"/>
  <c r="M1659" i="1"/>
  <c r="M1658" i="1"/>
  <c r="M1656" i="1"/>
  <c r="M1655" i="1"/>
  <c r="M1654" i="1"/>
  <c r="M1653" i="1"/>
  <c r="M1652" i="1"/>
  <c r="M1651" i="1"/>
  <c r="M1650" i="1"/>
  <c r="M1649" i="1"/>
  <c r="M1648" i="1"/>
  <c r="M1647" i="1"/>
  <c r="M1645" i="1"/>
  <c r="M1644" i="1"/>
  <c r="M1643" i="1"/>
  <c r="M1642" i="1"/>
  <c r="M1641" i="1"/>
  <c r="M1640" i="1"/>
  <c r="M1639" i="1"/>
  <c r="M1638" i="1"/>
  <c r="M1637" i="1"/>
  <c r="M1636" i="1"/>
  <c r="M1634" i="1"/>
  <c r="M1633" i="1"/>
  <c r="M1632" i="1"/>
  <c r="M1631" i="1"/>
  <c r="M1630" i="1"/>
  <c r="M1629" i="1"/>
  <c r="M1628" i="1"/>
  <c r="M1627" i="1"/>
  <c r="M1626" i="1"/>
  <c r="M1625" i="1"/>
  <c r="M1623" i="1"/>
  <c r="M1622" i="1"/>
  <c r="M1621" i="1"/>
  <c r="M1620" i="1"/>
  <c r="M1619" i="1"/>
  <c r="M1617" i="1"/>
  <c r="M1616" i="1"/>
  <c r="M1615" i="1"/>
  <c r="M1614" i="1"/>
  <c r="M1613" i="1"/>
  <c r="M1611" i="1"/>
  <c r="M1610" i="1"/>
  <c r="M1609" i="1"/>
  <c r="M1608" i="1"/>
  <c r="M1607" i="1"/>
  <c r="M1606" i="1"/>
  <c r="M1605" i="1"/>
  <c r="M1604" i="1"/>
  <c r="M1603" i="1"/>
  <c r="M1602" i="1"/>
  <c r="M1600" i="1"/>
  <c r="M1599" i="1"/>
  <c r="M1598" i="1"/>
  <c r="M1597" i="1"/>
  <c r="M1596" i="1"/>
  <c r="M1595" i="1"/>
  <c r="M1594" i="1"/>
  <c r="M1593" i="1"/>
  <c r="M1592" i="1"/>
  <c r="M1591" i="1"/>
  <c r="M1589" i="1"/>
  <c r="M1588" i="1"/>
  <c r="M1587" i="1"/>
  <c r="M1586" i="1"/>
  <c r="M1585" i="1"/>
  <c r="M1584" i="1"/>
  <c r="M1583" i="1"/>
  <c r="M1582" i="1"/>
  <c r="M1581" i="1"/>
  <c r="M1580" i="1"/>
  <c r="M1578" i="1"/>
  <c r="M1577" i="1"/>
  <c r="M1576" i="1"/>
  <c r="M1575" i="1"/>
  <c r="M1574" i="1"/>
  <c r="M1573" i="1"/>
  <c r="M1572" i="1"/>
  <c r="M1571" i="1"/>
  <c r="M1570" i="1"/>
  <c r="M1569" i="1"/>
  <c r="M1566" i="1"/>
  <c r="M1565" i="1"/>
  <c r="M1564" i="1"/>
  <c r="M1563" i="1"/>
  <c r="M1562" i="1"/>
  <c r="M1561" i="1"/>
  <c r="M1560" i="1"/>
  <c r="M1559" i="1"/>
  <c r="M1558" i="1"/>
  <c r="M1557" i="1"/>
  <c r="M1555" i="1"/>
  <c r="M1554" i="1"/>
  <c r="M1553" i="1"/>
  <c r="M1552" i="1"/>
  <c r="M1551" i="1"/>
  <c r="M1550" i="1"/>
  <c r="M1549" i="1"/>
  <c r="M1548" i="1"/>
  <c r="M1547" i="1"/>
  <c r="M1546" i="1"/>
  <c r="M1544" i="1"/>
  <c r="M1543" i="1"/>
  <c r="M1542" i="1"/>
  <c r="M1541" i="1"/>
  <c r="M1540" i="1"/>
  <c r="M1539" i="1"/>
  <c r="M1538" i="1"/>
  <c r="M1537" i="1"/>
  <c r="M1536" i="1"/>
  <c r="M1535" i="1"/>
  <c r="M1533" i="1"/>
  <c r="M1532" i="1"/>
  <c r="M1531" i="1"/>
  <c r="M1530" i="1"/>
  <c r="M1529" i="1"/>
  <c r="M1528" i="1"/>
  <c r="M1527" i="1"/>
  <c r="M1526" i="1"/>
  <c r="M1525" i="1"/>
  <c r="M1524" i="1"/>
  <c r="M1522" i="1"/>
  <c r="M1521" i="1"/>
  <c r="M1520" i="1"/>
  <c r="M1519" i="1"/>
  <c r="M1518" i="1"/>
  <c r="M1517" i="1"/>
  <c r="M1516" i="1"/>
  <c r="M1515" i="1"/>
  <c r="M1514" i="1"/>
  <c r="M1513" i="1"/>
  <c r="M1511" i="1"/>
  <c r="M1510" i="1"/>
  <c r="M1509" i="1"/>
  <c r="M1508" i="1"/>
  <c r="M1507" i="1"/>
  <c r="M1505" i="1"/>
  <c r="M1504" i="1"/>
  <c r="M1503" i="1"/>
  <c r="M1618" i="1"/>
  <c r="M1502" i="1"/>
  <c r="M1501" i="1"/>
  <c r="M1499" i="1"/>
  <c r="M1498" i="1"/>
  <c r="M1497" i="1"/>
  <c r="M1496" i="1"/>
  <c r="M1495" i="1"/>
  <c r="M1494" i="1"/>
  <c r="M1487" i="1"/>
  <c r="M1476" i="1"/>
  <c r="M1465" i="1"/>
  <c r="M1454" i="1"/>
  <c r="M1442" i="1"/>
  <c r="M1431" i="1"/>
  <c r="M1420" i="1"/>
  <c r="M1409" i="1"/>
  <c r="M1398" i="1"/>
  <c r="M1387" i="1"/>
  <c r="M1376" i="1"/>
  <c r="M1365" i="1"/>
  <c r="M1354" i="1"/>
  <c r="M1343" i="1"/>
  <c r="M1331" i="1"/>
  <c r="M1320" i="1"/>
  <c r="M1309" i="1"/>
  <c r="M1298" i="1"/>
  <c r="M1287" i="1"/>
  <c r="M1276" i="1"/>
  <c r="M1265" i="1"/>
  <c r="M1254" i="1"/>
  <c r="M5" i="1"/>
  <c r="M1243" i="1"/>
  <c r="M1232" i="1"/>
  <c r="M1220" i="1"/>
  <c r="M1209" i="1"/>
  <c r="M1198" i="1"/>
  <c r="M1187" i="1"/>
  <c r="M1176" i="1"/>
  <c r="M1165" i="1"/>
  <c r="M1154" i="1"/>
  <c r="M1143" i="1"/>
  <c r="M1132" i="1"/>
  <c r="M1121" i="1"/>
  <c r="M1108" i="1"/>
  <c r="M1097" i="1"/>
  <c r="M1086" i="1"/>
  <c r="M1075" i="1"/>
  <c r="M1064" i="1"/>
  <c r="M1053" i="1"/>
  <c r="M1042" i="1"/>
  <c r="M1031" i="1"/>
  <c r="M1020" i="1"/>
  <c r="M1009" i="1"/>
  <c r="M997" i="1"/>
  <c r="M986" i="1"/>
  <c r="M975" i="1"/>
  <c r="M964" i="1"/>
  <c r="M953" i="1"/>
  <c r="M942" i="1"/>
  <c r="M6" i="1"/>
  <c r="M931" i="1"/>
  <c r="M920" i="1"/>
  <c r="M909" i="1"/>
  <c r="M898" i="1"/>
  <c r="M886" i="1"/>
  <c r="M875" i="1"/>
  <c r="M864" i="1"/>
  <c r="M853" i="1"/>
  <c r="M842" i="1"/>
  <c r="M831" i="1"/>
  <c r="M820" i="1"/>
  <c r="M809" i="1"/>
  <c r="M798" i="1"/>
  <c r="M787" i="1"/>
  <c r="M775" i="1"/>
  <c r="M764" i="1"/>
  <c r="M753" i="1"/>
  <c r="M742" i="1"/>
  <c r="M731" i="1"/>
  <c r="M720" i="1"/>
  <c r="M709" i="1"/>
  <c r="M698" i="1"/>
  <c r="M687" i="1"/>
  <c r="M676" i="1"/>
  <c r="M664" i="1"/>
  <c r="M653" i="1"/>
  <c r="M642" i="1"/>
  <c r="M631" i="1"/>
  <c r="M620" i="1"/>
  <c r="M609" i="1"/>
  <c r="M598" i="1"/>
  <c r="M587" i="1"/>
  <c r="M576" i="1"/>
  <c r="M565" i="1"/>
  <c r="M553" i="1"/>
  <c r="M542" i="1"/>
  <c r="M531" i="1"/>
  <c r="M520" i="1"/>
  <c r="M509" i="1"/>
  <c r="M498" i="1"/>
  <c r="M487" i="1"/>
  <c r="M476" i="1"/>
  <c r="M465" i="1"/>
  <c r="M7" i="1"/>
  <c r="M454" i="1"/>
  <c r="M442" i="1"/>
  <c r="M431" i="1"/>
  <c r="M420" i="1"/>
  <c r="M409" i="1"/>
  <c r="M398" i="1"/>
  <c r="M387" i="1"/>
  <c r="M376" i="1"/>
  <c r="M365" i="1"/>
  <c r="M354" i="1"/>
  <c r="M343" i="1"/>
  <c r="M331" i="1"/>
  <c r="M320" i="1"/>
  <c r="M309" i="1"/>
  <c r="M298" i="1"/>
  <c r="M287" i="1"/>
  <c r="M276" i="1"/>
  <c r="M265" i="1"/>
  <c r="M254" i="1"/>
  <c r="M243" i="1"/>
  <c r="M232" i="1"/>
  <c r="M220" i="1"/>
  <c r="M209" i="1"/>
  <c r="M198" i="1"/>
  <c r="M187" i="1"/>
  <c r="M176" i="1"/>
  <c r="M165" i="1"/>
  <c r="M154" i="1"/>
  <c r="M143" i="1"/>
  <c r="M132" i="1"/>
  <c r="M121" i="1"/>
  <c r="M109" i="1"/>
  <c r="M98" i="1"/>
  <c r="M87" i="1"/>
  <c r="M76" i="1"/>
  <c r="M65" i="1"/>
  <c r="M54" i="1"/>
  <c r="M43" i="1"/>
  <c r="M32" i="1"/>
  <c r="M21" i="1"/>
  <c r="M10" i="1"/>
  <c r="M2334" i="1"/>
  <c r="M2323" i="1"/>
  <c r="M2312" i="1"/>
  <c r="M2301" i="1"/>
  <c r="M2290" i="1"/>
  <c r="M2279" i="1"/>
  <c r="M2268" i="1"/>
  <c r="M2257" i="1"/>
  <c r="M2246" i="1"/>
  <c r="M2235" i="1"/>
  <c r="M2223" i="1"/>
  <c r="M2212" i="1"/>
  <c r="M2201" i="1"/>
  <c r="M2190" i="1"/>
  <c r="M2179" i="1"/>
  <c r="M2168" i="1"/>
  <c r="M2157" i="1"/>
  <c r="M2146" i="1"/>
  <c r="M2135" i="1"/>
  <c r="M2124" i="1"/>
  <c r="M2112" i="1"/>
  <c r="M2101" i="1"/>
  <c r="M2090" i="1"/>
  <c r="M2079" i="1"/>
  <c r="M2068" i="1"/>
  <c r="M2057" i="1"/>
  <c r="M2046" i="1"/>
  <c r="M2035" i="1"/>
  <c r="M2024" i="1"/>
  <c r="M2013" i="1"/>
  <c r="M2001" i="1"/>
  <c r="M1990" i="1"/>
  <c r="M1979" i="1"/>
  <c r="M1968" i="1"/>
  <c r="M1957" i="1"/>
  <c r="M1946" i="1"/>
  <c r="M1935" i="1"/>
  <c r="M1924" i="1"/>
  <c r="M1913" i="1"/>
  <c r="M1902" i="1"/>
  <c r="M1890" i="1"/>
  <c r="M1879" i="1"/>
  <c r="M1868" i="1"/>
  <c r="M1857" i="1"/>
  <c r="M1846" i="1"/>
  <c r="M1835" i="1"/>
  <c r="M1824" i="1"/>
  <c r="M1813" i="1"/>
  <c r="M1802" i="1"/>
  <c r="M1791" i="1"/>
  <c r="M1779" i="1"/>
  <c r="M1768" i="1"/>
  <c r="M1757" i="1"/>
  <c r="M1746" i="1"/>
  <c r="M1735" i="1"/>
  <c r="M1724" i="1"/>
  <c r="M1713" i="1"/>
  <c r="M1702" i="1"/>
  <c r="M1691" i="1"/>
  <c r="M1680" i="1"/>
  <c r="M1668" i="1"/>
  <c r="M1657" i="1"/>
  <c r="M1646" i="1"/>
  <c r="M1635" i="1"/>
  <c r="M1624" i="1"/>
  <c r="M1612" i="1"/>
  <c r="M1601" i="1"/>
  <c r="M1590" i="1"/>
  <c r="M1579" i="1"/>
  <c r="M1568" i="1"/>
  <c r="M1556" i="1"/>
  <c r="M1545" i="1"/>
  <c r="M1534" i="1"/>
  <c r="M1523" i="1"/>
  <c r="M1512" i="1"/>
  <c r="M1500" i="1"/>
  <c r="M1453" i="1"/>
  <c r="M1342" i="1"/>
  <c r="M1231" i="1"/>
  <c r="M1120" i="1"/>
  <c r="M1008" i="1"/>
  <c r="M897" i="1"/>
  <c r="M786" i="1"/>
  <c r="M675" i="1"/>
  <c r="M564" i="1"/>
  <c r="M453" i="1"/>
  <c r="M342" i="1"/>
  <c r="M231" i="1"/>
  <c r="M120" i="1"/>
  <c r="M9" i="1"/>
  <c r="M2234" i="1"/>
  <c r="M2123" i="1"/>
  <c r="M2012" i="1"/>
  <c r="M1901" i="1"/>
  <c r="M1790" i="1"/>
  <c r="M1679" i="1"/>
  <c r="M1567" i="1"/>
  <c r="M1119" i="1"/>
  <c r="M8" i="1"/>
  <c r="M1493" i="1"/>
  <c r="K1492" i="1"/>
  <c r="K1491" i="1"/>
  <c r="K1490" i="1"/>
  <c r="K1489" i="1"/>
  <c r="K1488" i="1"/>
  <c r="K1486" i="1"/>
  <c r="K1485" i="1"/>
  <c r="K1484" i="1"/>
  <c r="K1483" i="1"/>
  <c r="K1482" i="1"/>
  <c r="K1481" i="1"/>
  <c r="K1480" i="1"/>
  <c r="K1479" i="1"/>
  <c r="K1478" i="1"/>
  <c r="K1477" i="1"/>
  <c r="K1475" i="1"/>
  <c r="K1474" i="1"/>
  <c r="K1473" i="1"/>
  <c r="K1472" i="1"/>
  <c r="K1471" i="1"/>
  <c r="K1470" i="1"/>
  <c r="K1469" i="1"/>
  <c r="K1468" i="1"/>
  <c r="K1467" i="1"/>
  <c r="K1466" i="1"/>
  <c r="K1464" i="1"/>
  <c r="K1463" i="1"/>
  <c r="K1462" i="1"/>
  <c r="K1461" i="1"/>
  <c r="K1460" i="1"/>
  <c r="K1459" i="1"/>
  <c r="K1458" i="1"/>
  <c r="K1457" i="1"/>
  <c r="K1456" i="1"/>
  <c r="K1455" i="1"/>
  <c r="K1452" i="1"/>
  <c r="K1451" i="1"/>
  <c r="K1450" i="1"/>
  <c r="K1449" i="1"/>
  <c r="K1448" i="1"/>
  <c r="K1447" i="1"/>
  <c r="K1446" i="1"/>
  <c r="K1445" i="1"/>
  <c r="K1444" i="1"/>
  <c r="K2" i="1"/>
  <c r="K1443" i="1"/>
  <c r="K1441" i="1"/>
  <c r="K1440" i="1"/>
  <c r="K1439" i="1"/>
  <c r="K1438" i="1"/>
  <c r="K1437" i="1"/>
  <c r="K1436" i="1"/>
  <c r="K1435" i="1"/>
  <c r="K1434" i="1"/>
  <c r="K1433" i="1"/>
  <c r="K1432" i="1"/>
  <c r="K1430" i="1"/>
  <c r="K1429" i="1"/>
  <c r="K1428" i="1"/>
  <c r="K1427" i="1"/>
  <c r="K1426" i="1"/>
  <c r="K1425" i="1"/>
  <c r="K1424" i="1"/>
  <c r="K1423" i="1"/>
  <c r="K1422" i="1"/>
  <c r="K1421" i="1"/>
  <c r="K1419" i="1"/>
  <c r="K1418" i="1"/>
  <c r="K1417" i="1"/>
  <c r="K1416" i="1"/>
  <c r="K1415" i="1"/>
  <c r="K1414" i="1"/>
  <c r="K1413" i="1"/>
  <c r="K1412" i="1"/>
  <c r="K1411" i="1"/>
  <c r="K1410" i="1"/>
  <c r="K1408" i="1"/>
  <c r="K1407" i="1"/>
  <c r="K1406" i="1"/>
  <c r="K1405" i="1"/>
  <c r="K1404" i="1"/>
  <c r="K1403" i="1"/>
  <c r="K1402" i="1"/>
  <c r="K1401" i="1"/>
  <c r="K1400" i="1"/>
  <c r="K1399" i="1"/>
  <c r="K1397" i="1"/>
  <c r="K1396" i="1"/>
  <c r="K1395" i="1"/>
  <c r="K1394" i="1"/>
  <c r="K1393" i="1"/>
  <c r="K1392" i="1"/>
  <c r="K1391" i="1"/>
  <c r="K1390" i="1"/>
  <c r="K1389" i="1"/>
  <c r="K1388" i="1"/>
  <c r="K1386" i="1"/>
  <c r="K1385" i="1"/>
  <c r="K1384" i="1"/>
  <c r="K1383" i="1"/>
  <c r="K1382" i="1"/>
  <c r="K1381" i="1"/>
  <c r="K1380" i="1"/>
  <c r="K1379" i="1"/>
  <c r="K1378" i="1"/>
  <c r="K1377" i="1"/>
  <c r="K1375" i="1"/>
  <c r="K1374" i="1"/>
  <c r="K1373" i="1"/>
  <c r="K1372" i="1"/>
  <c r="K1371" i="1"/>
  <c r="K1370" i="1"/>
  <c r="K1369" i="1"/>
  <c r="K1368" i="1"/>
  <c r="K1367" i="1"/>
  <c r="K1366" i="1"/>
  <c r="K1364" i="1"/>
  <c r="K1363" i="1"/>
  <c r="K1362" i="1"/>
  <c r="K1361" i="1"/>
  <c r="K1360" i="1"/>
  <c r="K1359" i="1"/>
  <c r="K1358" i="1"/>
  <c r="K1357" i="1"/>
  <c r="K1356" i="1"/>
  <c r="K1355" i="1"/>
  <c r="K1353" i="1"/>
  <c r="K1352" i="1"/>
  <c r="K1351" i="1"/>
  <c r="K1350" i="1"/>
  <c r="K1349" i="1"/>
  <c r="K1348" i="1"/>
  <c r="K1347" i="1"/>
  <c r="K1346" i="1"/>
  <c r="K1345" i="1"/>
  <c r="K1344" i="1"/>
  <c r="K1341" i="1"/>
  <c r="K1340" i="1"/>
  <c r="K1339" i="1"/>
  <c r="K1338" i="1"/>
  <c r="K1337" i="1"/>
  <c r="K1336" i="1"/>
  <c r="K1335" i="1"/>
  <c r="K1334" i="1"/>
  <c r="K1333" i="1"/>
  <c r="K1332" i="1"/>
  <c r="K1330" i="1"/>
  <c r="K1329" i="1"/>
  <c r="K1328" i="1"/>
  <c r="K1327" i="1"/>
  <c r="K1326" i="1"/>
  <c r="K1325" i="1"/>
  <c r="K1324" i="1"/>
  <c r="K1323" i="1"/>
  <c r="K1322" i="1"/>
  <c r="K1321" i="1"/>
  <c r="K1319" i="1"/>
  <c r="K1318" i="1"/>
  <c r="K1317" i="1"/>
  <c r="K1316" i="1"/>
  <c r="K1315" i="1"/>
  <c r="K1314" i="1"/>
  <c r="K1313" i="1"/>
  <c r="K1312" i="1"/>
  <c r="K1311" i="1"/>
  <c r="K1310" i="1"/>
  <c r="K1308" i="1"/>
  <c r="K1307" i="1"/>
  <c r="K1306" i="1"/>
  <c r="K1305" i="1"/>
  <c r="K1304" i="1"/>
  <c r="K1303" i="1"/>
  <c r="K1302" i="1"/>
  <c r="K1301" i="1"/>
  <c r="K1300" i="1"/>
  <c r="K1299" i="1"/>
  <c r="K1297" i="1"/>
  <c r="K1296" i="1"/>
  <c r="K1295" i="1"/>
  <c r="K1294" i="1"/>
  <c r="K1293" i="1"/>
  <c r="K1292" i="1"/>
  <c r="K1291" i="1"/>
  <c r="K1290" i="1"/>
  <c r="K1289" i="1"/>
  <c r="K1288" i="1"/>
  <c r="K1286" i="1"/>
  <c r="K1285" i="1"/>
  <c r="K1284" i="1"/>
  <c r="K1283" i="1"/>
  <c r="K1282" i="1"/>
  <c r="K1281" i="1"/>
  <c r="K1280" i="1"/>
  <c r="K1279" i="1"/>
  <c r="K1278" i="1"/>
  <c r="K1277" i="1"/>
  <c r="K1275" i="1"/>
  <c r="K1274" i="1"/>
  <c r="K1273" i="1"/>
  <c r="K1272" i="1"/>
  <c r="K1271" i="1"/>
  <c r="K1270" i="1"/>
  <c r="K1269" i="1"/>
  <c r="K1268" i="1"/>
  <c r="K1267" i="1"/>
  <c r="K1266" i="1"/>
  <c r="K1264" i="1"/>
  <c r="K1263" i="1"/>
  <c r="K1262" i="1"/>
  <c r="K1261" i="1"/>
  <c r="K1260" i="1"/>
  <c r="K1259" i="1"/>
  <c r="K1258" i="1"/>
  <c r="K1257" i="1"/>
  <c r="K1256" i="1"/>
  <c r="K1255" i="1"/>
  <c r="K1253" i="1"/>
  <c r="K1252" i="1"/>
  <c r="K1251" i="1"/>
  <c r="K1250" i="1"/>
  <c r="K1249" i="1"/>
  <c r="K1248" i="1"/>
  <c r="K1247" i="1"/>
  <c r="K1246" i="1"/>
  <c r="K1245" i="1"/>
  <c r="K1244" i="1"/>
  <c r="K1242" i="1"/>
  <c r="K1241" i="1"/>
  <c r="K1240" i="1"/>
  <c r="K1239" i="1"/>
  <c r="K1238" i="1"/>
  <c r="K1237" i="1"/>
  <c r="K1236" i="1"/>
  <c r="K1235" i="1"/>
  <c r="K1234" i="1"/>
  <c r="K1233" i="1"/>
  <c r="K1230" i="1"/>
  <c r="K1229" i="1"/>
  <c r="K1228" i="1"/>
  <c r="K1227" i="1"/>
  <c r="K1226" i="1"/>
  <c r="K1225" i="1"/>
  <c r="K1224" i="1"/>
  <c r="K1223" i="1"/>
  <c r="K1222" i="1"/>
  <c r="K1221" i="1"/>
  <c r="K1219" i="1"/>
  <c r="K1218" i="1"/>
  <c r="K1217" i="1"/>
  <c r="K1216" i="1"/>
  <c r="K1215" i="1"/>
  <c r="K1214" i="1"/>
  <c r="K1213" i="1"/>
  <c r="K1212" i="1"/>
  <c r="K1211" i="1"/>
  <c r="K1210" i="1"/>
  <c r="K1208" i="1"/>
  <c r="K1207" i="1"/>
  <c r="K1206" i="1"/>
  <c r="K1205" i="1"/>
  <c r="K1204" i="1"/>
  <c r="K1203" i="1"/>
  <c r="K1202" i="1"/>
  <c r="K1201" i="1"/>
  <c r="K1200" i="1"/>
  <c r="K1199" i="1"/>
  <c r="K1197" i="1"/>
  <c r="K1196" i="1"/>
  <c r="K1195" i="1"/>
  <c r="K1194" i="1"/>
  <c r="K1193" i="1"/>
  <c r="K1192" i="1"/>
  <c r="K1191" i="1"/>
  <c r="K1190" i="1"/>
  <c r="K1189" i="1"/>
  <c r="K1188" i="1"/>
  <c r="K1186" i="1"/>
  <c r="K1185" i="1"/>
  <c r="K1184" i="1"/>
  <c r="K1183" i="1"/>
  <c r="K1182" i="1"/>
  <c r="K1181" i="1"/>
  <c r="K1180" i="1"/>
  <c r="K1179" i="1"/>
  <c r="K1178" i="1"/>
  <c r="K1177" i="1"/>
  <c r="K1175" i="1"/>
  <c r="K1174" i="1"/>
  <c r="K1173" i="1"/>
  <c r="K1172" i="1"/>
  <c r="K1171" i="1"/>
  <c r="K1170" i="1"/>
  <c r="K1169" i="1"/>
  <c r="K3" i="1"/>
  <c r="K1168" i="1"/>
  <c r="K1167" i="1"/>
  <c r="K1166" i="1"/>
  <c r="K1164" i="1"/>
  <c r="K1163" i="1"/>
  <c r="K1162" i="1"/>
  <c r="K1161" i="1"/>
  <c r="K1160" i="1"/>
  <c r="K1159" i="1"/>
  <c r="K1158" i="1"/>
  <c r="K1157" i="1"/>
  <c r="K1156" i="1"/>
  <c r="K1155" i="1"/>
  <c r="K1153" i="1"/>
  <c r="K1152" i="1"/>
  <c r="K1151" i="1"/>
  <c r="K1150" i="1"/>
  <c r="K1149" i="1"/>
  <c r="K1148" i="1"/>
  <c r="K1147" i="1"/>
  <c r="K1146" i="1"/>
  <c r="K1145" i="1"/>
  <c r="K1144" i="1"/>
  <c r="K1142" i="1"/>
  <c r="K1141" i="1"/>
  <c r="K1140" i="1"/>
  <c r="K1139" i="1"/>
  <c r="K1138" i="1"/>
  <c r="K1137" i="1"/>
  <c r="K1136" i="1"/>
  <c r="K1135" i="1"/>
  <c r="K1134" i="1"/>
  <c r="K1133" i="1"/>
  <c r="K1131" i="1"/>
  <c r="K1130" i="1"/>
  <c r="K1129" i="1"/>
  <c r="K1128" i="1"/>
  <c r="K1127" i="1"/>
  <c r="K1126" i="1"/>
  <c r="K1125" i="1"/>
  <c r="K1124" i="1"/>
  <c r="K1123" i="1"/>
  <c r="K1122" i="1"/>
  <c r="K1118" i="1"/>
  <c r="K1117" i="1"/>
  <c r="K1116" i="1"/>
  <c r="K1115" i="1"/>
  <c r="K1114" i="1"/>
  <c r="K1113" i="1"/>
  <c r="K1112" i="1"/>
  <c r="K1111" i="1"/>
  <c r="K1110" i="1"/>
  <c r="K1109" i="1"/>
  <c r="K1107" i="1"/>
  <c r="K1106" i="1"/>
  <c r="K1105" i="1"/>
  <c r="K1104" i="1"/>
  <c r="K1103" i="1"/>
  <c r="K1102" i="1"/>
  <c r="K1101" i="1"/>
  <c r="K1100" i="1"/>
  <c r="K1099" i="1"/>
  <c r="K1098" i="1"/>
  <c r="K1096" i="1"/>
  <c r="K1095" i="1"/>
  <c r="K1094" i="1"/>
  <c r="K1093" i="1"/>
  <c r="K1092" i="1"/>
  <c r="K1091" i="1"/>
  <c r="K1090" i="1"/>
  <c r="K1089" i="1"/>
  <c r="K1088" i="1"/>
  <c r="K1087" i="1"/>
  <c r="K1085" i="1"/>
  <c r="K1084" i="1"/>
  <c r="K1083" i="1"/>
  <c r="K1082" i="1"/>
  <c r="K1081" i="1"/>
  <c r="K1080" i="1"/>
  <c r="K1079" i="1"/>
  <c r="K1078" i="1"/>
  <c r="K1077" i="1"/>
  <c r="K1076" i="1"/>
  <c r="K1074" i="1"/>
  <c r="K1073" i="1"/>
  <c r="K1072" i="1"/>
  <c r="K1071" i="1"/>
  <c r="K1070" i="1"/>
  <c r="K1069" i="1"/>
  <c r="K1068" i="1"/>
  <c r="K1067" i="1"/>
  <c r="K1066" i="1"/>
  <c r="K1065" i="1"/>
  <c r="K1063" i="1"/>
  <c r="K1062" i="1"/>
  <c r="K1061" i="1"/>
  <c r="K1060" i="1"/>
  <c r="K1059" i="1"/>
  <c r="K1058" i="1"/>
  <c r="K1057" i="1"/>
  <c r="K1056" i="1"/>
  <c r="K1055" i="1"/>
  <c r="K1054" i="1"/>
  <c r="K1052" i="1"/>
  <c r="K1051" i="1"/>
  <c r="K1050" i="1"/>
  <c r="K1049" i="1"/>
  <c r="K1048" i="1"/>
  <c r="K1047" i="1"/>
  <c r="K1046" i="1"/>
  <c r="K1045" i="1"/>
  <c r="K1044" i="1"/>
  <c r="K1043" i="1"/>
  <c r="K1041" i="1"/>
  <c r="K1040" i="1"/>
  <c r="K1039" i="1"/>
  <c r="K1038" i="1"/>
  <c r="K1037" i="1"/>
  <c r="K1036" i="1"/>
  <c r="K1035" i="1"/>
  <c r="K1034" i="1"/>
  <c r="K1033" i="1"/>
  <c r="K1032" i="1"/>
  <c r="K1030" i="1"/>
  <c r="K1029" i="1"/>
  <c r="K1028" i="1"/>
  <c r="K1027" i="1"/>
  <c r="K1026" i="1"/>
  <c r="K1025" i="1"/>
  <c r="K1024" i="1"/>
  <c r="K1023" i="1"/>
  <c r="K1022" i="1"/>
  <c r="K1021" i="1"/>
  <c r="K1019" i="1"/>
  <c r="K1018" i="1"/>
  <c r="K1017" i="1"/>
  <c r="K1016" i="1"/>
  <c r="K1015" i="1"/>
  <c r="K1014" i="1"/>
  <c r="K1013" i="1"/>
  <c r="K1012" i="1"/>
  <c r="K1011" i="1"/>
  <c r="K1010" i="1"/>
  <c r="K1007" i="1"/>
  <c r="K1006" i="1"/>
  <c r="K1005" i="1"/>
  <c r="K1004" i="1"/>
  <c r="K1003" i="1"/>
  <c r="K1002" i="1"/>
  <c r="K1001" i="1"/>
  <c r="K1000" i="1"/>
  <c r="K999" i="1"/>
  <c r="K998" i="1"/>
  <c r="K996" i="1"/>
  <c r="K995" i="1"/>
  <c r="K994" i="1"/>
  <c r="K993" i="1"/>
  <c r="K992" i="1"/>
  <c r="K991" i="1"/>
  <c r="K990" i="1"/>
  <c r="K989" i="1"/>
  <c r="K988" i="1"/>
  <c r="K987" i="1"/>
  <c r="K985" i="1"/>
  <c r="K984" i="1"/>
  <c r="K983" i="1"/>
  <c r="K982" i="1"/>
  <c r="K981" i="1"/>
  <c r="K980" i="1"/>
  <c r="K979" i="1"/>
  <c r="K978" i="1"/>
  <c r="K977" i="1"/>
  <c r="K976" i="1"/>
  <c r="K974" i="1"/>
  <c r="K973" i="1"/>
  <c r="K972" i="1"/>
  <c r="K971" i="1"/>
  <c r="K970" i="1"/>
  <c r="K969" i="1"/>
  <c r="K968" i="1"/>
  <c r="K967" i="1"/>
  <c r="K966" i="1"/>
  <c r="K965" i="1"/>
  <c r="K963" i="1"/>
  <c r="K962" i="1"/>
  <c r="K961" i="1"/>
  <c r="K960" i="1"/>
  <c r="K959" i="1"/>
  <c r="K958" i="1"/>
  <c r="K957" i="1"/>
  <c r="K956" i="1"/>
  <c r="K955" i="1"/>
  <c r="K954" i="1"/>
  <c r="K952" i="1"/>
  <c r="K951" i="1"/>
  <c r="K950" i="1"/>
  <c r="K949" i="1"/>
  <c r="K948" i="1"/>
  <c r="K947" i="1"/>
  <c r="K946" i="1"/>
  <c r="K945" i="1"/>
  <c r="K944" i="1"/>
  <c r="K943" i="1"/>
  <c r="K941" i="1"/>
  <c r="K940" i="1"/>
  <c r="K939" i="1"/>
  <c r="K938" i="1"/>
  <c r="K937" i="1"/>
  <c r="K936" i="1"/>
  <c r="K935" i="1"/>
  <c r="K934" i="1"/>
  <c r="K933" i="1"/>
  <c r="K932" i="1"/>
  <c r="K930" i="1"/>
  <c r="K929" i="1"/>
  <c r="K928" i="1"/>
  <c r="K927" i="1"/>
  <c r="K926" i="1"/>
  <c r="K925" i="1"/>
  <c r="K924" i="1"/>
  <c r="K923" i="1"/>
  <c r="K922" i="1"/>
  <c r="K921" i="1"/>
  <c r="K919" i="1"/>
  <c r="K918" i="1"/>
  <c r="K917" i="1"/>
  <c r="K916" i="1"/>
  <c r="K915" i="1"/>
  <c r="K914" i="1"/>
  <c r="K913" i="1"/>
  <c r="K912" i="1"/>
  <c r="K911" i="1"/>
  <c r="K910" i="1"/>
  <c r="K908" i="1"/>
  <c r="K907" i="1"/>
  <c r="K906" i="1"/>
  <c r="K905" i="1"/>
  <c r="K904" i="1"/>
  <c r="K903" i="1"/>
  <c r="K902" i="1"/>
  <c r="K901" i="1"/>
  <c r="K900" i="1"/>
  <c r="K899" i="1"/>
  <c r="K896" i="1"/>
  <c r="K895" i="1"/>
  <c r="K894" i="1"/>
  <c r="K893" i="1"/>
  <c r="K892" i="1"/>
  <c r="K891" i="1"/>
  <c r="K890" i="1"/>
  <c r="K889" i="1"/>
  <c r="K888" i="1"/>
  <c r="K887" i="1"/>
  <c r="K885" i="1"/>
  <c r="K884" i="1"/>
  <c r="K883" i="1"/>
  <c r="K882" i="1"/>
  <c r="K881" i="1"/>
  <c r="K880" i="1"/>
  <c r="K879" i="1"/>
  <c r="K878" i="1"/>
  <c r="K877" i="1"/>
  <c r="K876" i="1"/>
  <c r="K874" i="1"/>
  <c r="K873" i="1"/>
  <c r="K872" i="1"/>
  <c r="K871" i="1"/>
  <c r="K870" i="1"/>
  <c r="K869" i="1"/>
  <c r="K868" i="1"/>
  <c r="K867" i="1"/>
  <c r="K866" i="1"/>
  <c r="K865" i="1"/>
  <c r="K863" i="1"/>
  <c r="K862" i="1"/>
  <c r="K861" i="1"/>
  <c r="K860" i="1"/>
  <c r="K859" i="1"/>
  <c r="K858" i="1"/>
  <c r="K857" i="1"/>
  <c r="K856" i="1"/>
  <c r="K855" i="1"/>
  <c r="K854" i="1"/>
  <c r="K852" i="1"/>
  <c r="K851" i="1"/>
  <c r="K850" i="1"/>
  <c r="K849" i="1"/>
  <c r="K848" i="1"/>
  <c r="K847" i="1"/>
  <c r="K846" i="1"/>
  <c r="K845" i="1"/>
  <c r="K844" i="1"/>
  <c r="K843" i="1"/>
  <c r="K841" i="1"/>
  <c r="K840" i="1"/>
  <c r="K839" i="1"/>
  <c r="K838" i="1"/>
  <c r="K837" i="1"/>
  <c r="K836" i="1"/>
  <c r="K835" i="1"/>
  <c r="K834" i="1"/>
  <c r="K833" i="1"/>
  <c r="K832" i="1"/>
  <c r="K830" i="1"/>
  <c r="K829" i="1"/>
  <c r="K828" i="1"/>
  <c r="K827" i="1"/>
  <c r="K826" i="1"/>
  <c r="K825" i="1"/>
  <c r="K824" i="1"/>
  <c r="K823" i="1"/>
  <c r="K822" i="1"/>
  <c r="K821" i="1"/>
  <c r="K819" i="1"/>
  <c r="K818" i="1"/>
  <c r="K817" i="1"/>
  <c r="K816" i="1"/>
  <c r="K815" i="1"/>
  <c r="K814" i="1"/>
  <c r="K813" i="1"/>
  <c r="K812" i="1"/>
  <c r="K811" i="1"/>
  <c r="K810" i="1"/>
  <c r="K808" i="1"/>
  <c r="K807" i="1"/>
  <c r="K806" i="1"/>
  <c r="K805" i="1"/>
  <c r="K804" i="1"/>
  <c r="K803" i="1"/>
  <c r="K802" i="1"/>
  <c r="K801" i="1"/>
  <c r="K800" i="1"/>
  <c r="K799" i="1"/>
  <c r="K797" i="1"/>
  <c r="K796" i="1"/>
  <c r="K795" i="1"/>
  <c r="K794" i="1"/>
  <c r="K793" i="1"/>
  <c r="K792" i="1"/>
  <c r="K791" i="1"/>
  <c r="K790" i="1"/>
  <c r="K789" i="1"/>
  <c r="K788" i="1"/>
  <c r="K785" i="1"/>
  <c r="K784" i="1"/>
  <c r="K783" i="1"/>
  <c r="K782" i="1"/>
  <c r="K781" i="1"/>
  <c r="K780" i="1"/>
  <c r="K779" i="1"/>
  <c r="K778" i="1"/>
  <c r="K777" i="1"/>
  <c r="K776" i="1"/>
  <c r="K774" i="1"/>
  <c r="K773" i="1"/>
  <c r="K772" i="1"/>
  <c r="K771" i="1"/>
  <c r="K770" i="1"/>
  <c r="K769" i="1"/>
  <c r="K768" i="1"/>
  <c r="K767" i="1"/>
  <c r="K766" i="1"/>
  <c r="K765" i="1"/>
  <c r="K763" i="1"/>
  <c r="K762" i="1"/>
  <c r="K761" i="1"/>
  <c r="K760" i="1"/>
  <c r="K759" i="1"/>
  <c r="K758" i="1"/>
  <c r="K757" i="1"/>
  <c r="K756" i="1"/>
  <c r="K755" i="1"/>
  <c r="K754" i="1"/>
  <c r="K752" i="1"/>
  <c r="K751" i="1"/>
  <c r="K750" i="1"/>
  <c r="K749" i="1"/>
  <c r="K748" i="1"/>
  <c r="K747" i="1"/>
  <c r="K746" i="1"/>
  <c r="K745" i="1"/>
  <c r="K744" i="1"/>
  <c r="K743" i="1"/>
  <c r="K741" i="1"/>
  <c r="K740" i="1"/>
  <c r="K739" i="1"/>
  <c r="K738" i="1"/>
  <c r="K737" i="1"/>
  <c r="K736" i="1"/>
  <c r="K735" i="1"/>
  <c r="K734" i="1"/>
  <c r="K733" i="1"/>
  <c r="K732" i="1"/>
  <c r="K730" i="1"/>
  <c r="K729" i="1"/>
  <c r="K728" i="1"/>
  <c r="K727" i="1"/>
  <c r="K726" i="1"/>
  <c r="K725" i="1"/>
  <c r="K724" i="1"/>
  <c r="K723" i="1"/>
  <c r="K722" i="1"/>
  <c r="K721" i="1"/>
  <c r="K719" i="1"/>
  <c r="K718" i="1"/>
  <c r="K717" i="1"/>
  <c r="K716" i="1"/>
  <c r="K715" i="1"/>
  <c r="K714" i="1"/>
  <c r="K713" i="1"/>
  <c r="K712" i="1"/>
  <c r="K711" i="1"/>
  <c r="K710" i="1"/>
  <c r="K708" i="1"/>
  <c r="K707" i="1"/>
  <c r="K706" i="1"/>
  <c r="K705" i="1"/>
  <c r="K704" i="1"/>
  <c r="K703" i="1"/>
  <c r="K702" i="1"/>
  <c r="K701" i="1"/>
  <c r="K700" i="1"/>
  <c r="K699" i="1"/>
  <c r="K697" i="1"/>
  <c r="K696" i="1"/>
  <c r="K695" i="1"/>
  <c r="K694" i="1"/>
  <c r="K693" i="1"/>
  <c r="K692" i="1"/>
  <c r="K691" i="1"/>
  <c r="K690" i="1"/>
  <c r="K689" i="1"/>
  <c r="K688" i="1"/>
  <c r="K686" i="1"/>
  <c r="K685" i="1"/>
  <c r="K684" i="1"/>
  <c r="K4" i="1"/>
  <c r="K683" i="1"/>
  <c r="K682" i="1"/>
  <c r="K681" i="1"/>
  <c r="K680" i="1"/>
  <c r="K679" i="1"/>
  <c r="K678" i="1"/>
  <c r="K677" i="1"/>
  <c r="K674" i="1"/>
  <c r="K673" i="1"/>
  <c r="K672" i="1"/>
  <c r="K671" i="1"/>
  <c r="K670" i="1"/>
  <c r="K669" i="1"/>
  <c r="K668" i="1"/>
  <c r="K667" i="1"/>
  <c r="K666" i="1"/>
  <c r="K665" i="1"/>
  <c r="K663" i="1"/>
  <c r="K662" i="1"/>
  <c r="K661" i="1"/>
  <c r="K660" i="1"/>
  <c r="K659" i="1"/>
  <c r="K658" i="1"/>
  <c r="K657" i="1"/>
  <c r="K656" i="1"/>
  <c r="K655" i="1"/>
  <c r="K654" i="1"/>
  <c r="K652" i="1"/>
  <c r="K651" i="1"/>
  <c r="K650" i="1"/>
  <c r="K649" i="1"/>
  <c r="K648" i="1"/>
  <c r="K647" i="1"/>
  <c r="K646" i="1"/>
  <c r="K645" i="1"/>
  <c r="K644" i="1"/>
  <c r="K643" i="1"/>
  <c r="K641" i="1"/>
  <c r="K640" i="1"/>
  <c r="K639" i="1"/>
  <c r="K638" i="1"/>
  <c r="K637" i="1"/>
  <c r="K636" i="1"/>
  <c r="K635" i="1"/>
  <c r="K634" i="1"/>
  <c r="K633" i="1"/>
  <c r="K632" i="1"/>
  <c r="K630" i="1"/>
  <c r="K629" i="1"/>
  <c r="K628" i="1"/>
  <c r="K627" i="1"/>
  <c r="K626" i="1"/>
  <c r="K625" i="1"/>
  <c r="K624" i="1"/>
  <c r="K623" i="1"/>
  <c r="K622" i="1"/>
  <c r="K621" i="1"/>
  <c r="K619" i="1"/>
  <c r="K618" i="1"/>
  <c r="K617" i="1"/>
  <c r="K616" i="1"/>
  <c r="K615" i="1"/>
  <c r="K614" i="1"/>
  <c r="K613" i="1"/>
  <c r="K612" i="1"/>
  <c r="K611" i="1"/>
  <c r="K610" i="1"/>
  <c r="K608" i="1"/>
  <c r="K607" i="1"/>
  <c r="K606" i="1"/>
  <c r="K605" i="1"/>
  <c r="K604" i="1"/>
  <c r="K603" i="1"/>
  <c r="K602" i="1"/>
  <c r="K601" i="1"/>
  <c r="K600" i="1"/>
  <c r="K599" i="1"/>
  <c r="K597" i="1"/>
  <c r="K596" i="1"/>
  <c r="K595" i="1"/>
  <c r="K594" i="1"/>
  <c r="K593" i="1"/>
  <c r="K592" i="1"/>
  <c r="K591" i="1"/>
  <c r="K590" i="1"/>
  <c r="K589" i="1"/>
  <c r="K588" i="1"/>
  <c r="K586" i="1"/>
  <c r="K585" i="1"/>
  <c r="K584" i="1"/>
  <c r="K583" i="1"/>
  <c r="K582" i="1"/>
  <c r="K581" i="1"/>
  <c r="K580" i="1"/>
  <c r="K579" i="1"/>
  <c r="K578" i="1"/>
  <c r="K577" i="1"/>
  <c r="K575" i="1"/>
  <c r="K574" i="1"/>
  <c r="K573" i="1"/>
  <c r="K572" i="1"/>
  <c r="K571" i="1"/>
  <c r="K570" i="1"/>
  <c r="K569" i="1"/>
  <c r="K568" i="1"/>
  <c r="K567" i="1"/>
  <c r="K566" i="1"/>
  <c r="K563" i="1"/>
  <c r="K562" i="1"/>
  <c r="K561" i="1"/>
  <c r="K560" i="1"/>
  <c r="K559" i="1"/>
  <c r="K558" i="1"/>
  <c r="K557" i="1"/>
  <c r="K556" i="1"/>
  <c r="K555" i="1"/>
  <c r="K554" i="1"/>
  <c r="K552" i="1"/>
  <c r="K551" i="1"/>
  <c r="K550" i="1"/>
  <c r="K549" i="1"/>
  <c r="K548" i="1"/>
  <c r="K547" i="1"/>
  <c r="K546" i="1"/>
  <c r="K545" i="1"/>
  <c r="K544" i="1"/>
  <c r="K543" i="1"/>
  <c r="K541" i="1"/>
  <c r="K540" i="1"/>
  <c r="K539" i="1"/>
  <c r="K538" i="1"/>
  <c r="K537" i="1"/>
  <c r="K536" i="1"/>
  <c r="K535" i="1"/>
  <c r="K534" i="1"/>
  <c r="K533" i="1"/>
  <c r="K532" i="1"/>
  <c r="K530" i="1"/>
  <c r="K529" i="1"/>
  <c r="K528" i="1"/>
  <c r="K527" i="1"/>
  <c r="K526" i="1"/>
  <c r="K525" i="1"/>
  <c r="K524" i="1"/>
  <c r="K523" i="1"/>
  <c r="K522" i="1"/>
  <c r="K521" i="1"/>
  <c r="K519" i="1"/>
  <c r="K518" i="1"/>
  <c r="K517" i="1"/>
  <c r="K516" i="1"/>
  <c r="K515" i="1"/>
  <c r="K514" i="1"/>
  <c r="K513" i="1"/>
  <c r="K512" i="1"/>
  <c r="K511" i="1"/>
  <c r="K510" i="1"/>
  <c r="K508" i="1"/>
  <c r="K507" i="1"/>
  <c r="K506" i="1"/>
  <c r="K505" i="1"/>
  <c r="K504" i="1"/>
  <c r="K503" i="1"/>
  <c r="K502" i="1"/>
  <c r="K501" i="1"/>
  <c r="K500" i="1"/>
  <c r="K499" i="1"/>
  <c r="K497" i="1"/>
  <c r="K496" i="1"/>
  <c r="K495" i="1"/>
  <c r="K494" i="1"/>
  <c r="K493" i="1"/>
  <c r="K492" i="1"/>
  <c r="K491" i="1"/>
  <c r="K490" i="1"/>
  <c r="K489" i="1"/>
  <c r="K488" i="1"/>
  <c r="K486" i="1"/>
  <c r="K485" i="1"/>
  <c r="K484" i="1"/>
  <c r="K483" i="1"/>
  <c r="K482" i="1"/>
  <c r="K481" i="1"/>
  <c r="K480" i="1"/>
  <c r="K479" i="1"/>
  <c r="K478" i="1"/>
  <c r="K477" i="1"/>
  <c r="K475" i="1"/>
  <c r="K474" i="1"/>
  <c r="K473" i="1"/>
  <c r="K472" i="1"/>
  <c r="K471" i="1"/>
  <c r="K470" i="1"/>
  <c r="K469" i="1"/>
  <c r="K468" i="1"/>
  <c r="K467" i="1"/>
  <c r="K466" i="1"/>
  <c r="K464" i="1"/>
  <c r="K463" i="1"/>
  <c r="K462" i="1"/>
  <c r="K461" i="1"/>
  <c r="K460" i="1"/>
  <c r="K459" i="1"/>
  <c r="K458" i="1"/>
  <c r="K457" i="1"/>
  <c r="K456" i="1"/>
  <c r="K455" i="1"/>
  <c r="K452" i="1"/>
  <c r="K451" i="1"/>
  <c r="K450" i="1"/>
  <c r="K449" i="1"/>
  <c r="K448" i="1"/>
  <c r="K447" i="1"/>
  <c r="K446" i="1"/>
  <c r="K445" i="1"/>
  <c r="K444" i="1"/>
  <c r="K443" i="1"/>
  <c r="K441" i="1"/>
  <c r="K440" i="1"/>
  <c r="K439" i="1"/>
  <c r="K438" i="1"/>
  <c r="K437" i="1"/>
  <c r="K436" i="1"/>
  <c r="K435" i="1"/>
  <c r="K434" i="1"/>
  <c r="K433" i="1"/>
  <c r="K432" i="1"/>
  <c r="K430" i="1"/>
  <c r="K429" i="1"/>
  <c r="K428" i="1"/>
  <c r="K427" i="1"/>
  <c r="K426" i="1"/>
  <c r="K425" i="1"/>
  <c r="K424" i="1"/>
  <c r="K423" i="1"/>
  <c r="K422" i="1"/>
  <c r="K421" i="1"/>
  <c r="K419" i="1"/>
  <c r="K418" i="1"/>
  <c r="K417" i="1"/>
  <c r="K416" i="1"/>
  <c r="K415" i="1"/>
  <c r="K414" i="1"/>
  <c r="K413" i="1"/>
  <c r="K412" i="1"/>
  <c r="K411" i="1"/>
  <c r="K410" i="1"/>
  <c r="K408" i="1"/>
  <c r="K407" i="1"/>
  <c r="K406" i="1"/>
  <c r="K405" i="1"/>
  <c r="K404" i="1"/>
  <c r="K403" i="1"/>
  <c r="K402" i="1"/>
  <c r="K401" i="1"/>
  <c r="K400" i="1"/>
  <c r="K399" i="1"/>
  <c r="K397" i="1"/>
  <c r="K396" i="1"/>
  <c r="K395" i="1"/>
  <c r="K394" i="1"/>
  <c r="K393" i="1"/>
  <c r="K392" i="1"/>
  <c r="K391" i="1"/>
  <c r="K390" i="1"/>
  <c r="K389" i="1"/>
  <c r="K388" i="1"/>
  <c r="K386" i="1"/>
  <c r="K385" i="1"/>
  <c r="K384" i="1"/>
  <c r="K383" i="1"/>
  <c r="K382" i="1"/>
  <c r="K381" i="1"/>
  <c r="K380" i="1"/>
  <c r="K379" i="1"/>
  <c r="K378" i="1"/>
  <c r="K377" i="1"/>
  <c r="K375" i="1"/>
  <c r="K374" i="1"/>
  <c r="K373" i="1"/>
  <c r="K372" i="1"/>
  <c r="K371" i="1"/>
  <c r="K370" i="1"/>
  <c r="K369" i="1"/>
  <c r="K368" i="1"/>
  <c r="K367" i="1"/>
  <c r="K366" i="1"/>
  <c r="K364" i="1"/>
  <c r="K363" i="1"/>
  <c r="K362" i="1"/>
  <c r="K361" i="1"/>
  <c r="K360" i="1"/>
  <c r="K359" i="1"/>
  <c r="K358" i="1"/>
  <c r="K357" i="1"/>
  <c r="K356" i="1"/>
  <c r="K355" i="1"/>
  <c r="K353" i="1"/>
  <c r="K352" i="1"/>
  <c r="K351" i="1"/>
  <c r="K350" i="1"/>
  <c r="K349" i="1"/>
  <c r="K348" i="1"/>
  <c r="K347" i="1"/>
  <c r="K346" i="1"/>
  <c r="K345" i="1"/>
  <c r="K344" i="1"/>
  <c r="K341" i="1"/>
  <c r="K340" i="1"/>
  <c r="K339" i="1"/>
  <c r="K338" i="1"/>
  <c r="K337" i="1"/>
  <c r="K336" i="1"/>
  <c r="K335" i="1"/>
  <c r="K334" i="1"/>
  <c r="K333" i="1"/>
  <c r="K332" i="1"/>
  <c r="K330" i="1"/>
  <c r="K329" i="1"/>
  <c r="K328" i="1"/>
  <c r="K327" i="1"/>
  <c r="K326" i="1"/>
  <c r="K325" i="1"/>
  <c r="K324" i="1"/>
  <c r="K323" i="1"/>
  <c r="K322" i="1"/>
  <c r="K321" i="1"/>
  <c r="K319" i="1"/>
  <c r="K318" i="1"/>
  <c r="K317" i="1"/>
  <c r="K316" i="1"/>
  <c r="K315" i="1"/>
  <c r="K314" i="1"/>
  <c r="K313" i="1"/>
  <c r="K312" i="1"/>
  <c r="K311" i="1"/>
  <c r="K310" i="1"/>
  <c r="K308" i="1"/>
  <c r="K307" i="1"/>
  <c r="K306" i="1"/>
  <c r="K305" i="1"/>
  <c r="K304" i="1"/>
  <c r="K303" i="1"/>
  <c r="K302" i="1"/>
  <c r="K301" i="1"/>
  <c r="K300" i="1"/>
  <c r="K299" i="1"/>
  <c r="K297" i="1"/>
  <c r="K296" i="1"/>
  <c r="K295" i="1"/>
  <c r="K294" i="1"/>
  <c r="K293" i="1"/>
  <c r="K292" i="1"/>
  <c r="K291" i="1"/>
  <c r="K290" i="1"/>
  <c r="K289" i="1"/>
  <c r="K288" i="1"/>
  <c r="K286" i="1"/>
  <c r="K285" i="1"/>
  <c r="K284" i="1"/>
  <c r="K283" i="1"/>
  <c r="K282" i="1"/>
  <c r="K281" i="1"/>
  <c r="K280" i="1"/>
  <c r="K279" i="1"/>
  <c r="K278" i="1"/>
  <c r="K277" i="1"/>
  <c r="K275" i="1"/>
  <c r="K274" i="1"/>
  <c r="K273" i="1"/>
  <c r="K272" i="1"/>
  <c r="K271" i="1"/>
  <c r="K270" i="1"/>
  <c r="K269" i="1"/>
  <c r="K268" i="1"/>
  <c r="K267" i="1"/>
  <c r="K266" i="1"/>
  <c r="K264" i="1"/>
  <c r="K263" i="1"/>
  <c r="K262" i="1"/>
  <c r="K261" i="1"/>
  <c r="K260" i="1"/>
  <c r="K259" i="1"/>
  <c r="K258" i="1"/>
  <c r="K257" i="1"/>
  <c r="K256" i="1"/>
  <c r="K255" i="1"/>
  <c r="K253" i="1"/>
  <c r="K252" i="1"/>
  <c r="K251" i="1"/>
  <c r="K250" i="1"/>
  <c r="K249" i="1"/>
  <c r="K248" i="1"/>
  <c r="K247" i="1"/>
  <c r="K246" i="1"/>
  <c r="K245" i="1"/>
  <c r="K244" i="1"/>
  <c r="K242" i="1"/>
  <c r="K241" i="1"/>
  <c r="K240" i="1"/>
  <c r="K239" i="1"/>
  <c r="K238" i="1"/>
  <c r="K237" i="1"/>
  <c r="K236" i="1"/>
  <c r="K235" i="1"/>
  <c r="K234" i="1"/>
  <c r="K233" i="1"/>
  <c r="K230" i="1"/>
  <c r="K229" i="1"/>
  <c r="K228" i="1"/>
  <c r="K227" i="1"/>
  <c r="K226" i="1"/>
  <c r="K225" i="1"/>
  <c r="K224" i="1"/>
  <c r="K223" i="1"/>
  <c r="K222" i="1"/>
  <c r="K221" i="1"/>
  <c r="K219" i="1"/>
  <c r="K218" i="1"/>
  <c r="K217" i="1"/>
  <c r="K216" i="1"/>
  <c r="K215" i="1"/>
  <c r="K214" i="1"/>
  <c r="K213" i="1"/>
  <c r="K212" i="1"/>
  <c r="K211" i="1"/>
  <c r="K210" i="1"/>
  <c r="K208" i="1"/>
  <c r="K207" i="1"/>
  <c r="K206" i="1"/>
  <c r="K205" i="1"/>
  <c r="K204" i="1"/>
  <c r="K203" i="1"/>
  <c r="K202" i="1"/>
  <c r="K201" i="1"/>
  <c r="K200" i="1"/>
  <c r="K199" i="1"/>
  <c r="K197" i="1"/>
  <c r="K196" i="1"/>
  <c r="K195" i="1"/>
  <c r="K194" i="1"/>
  <c r="K193" i="1"/>
  <c r="K192" i="1"/>
  <c r="K191" i="1"/>
  <c r="K190" i="1"/>
  <c r="K189" i="1"/>
  <c r="K188" i="1"/>
  <c r="K186" i="1"/>
  <c r="K185" i="1"/>
  <c r="K184" i="1"/>
  <c r="K183" i="1"/>
  <c r="K182" i="1"/>
  <c r="K181" i="1"/>
  <c r="K180" i="1"/>
  <c r="K179" i="1"/>
  <c r="K178" i="1"/>
  <c r="K177" i="1"/>
  <c r="K175" i="1"/>
  <c r="K174" i="1"/>
  <c r="K173" i="1"/>
  <c r="K172" i="1"/>
  <c r="K171" i="1"/>
  <c r="K170" i="1"/>
  <c r="K169" i="1"/>
  <c r="K168" i="1"/>
  <c r="K167" i="1"/>
  <c r="K166" i="1"/>
  <c r="K164" i="1"/>
  <c r="K163" i="1"/>
  <c r="K162" i="1"/>
  <c r="K161" i="1"/>
  <c r="K160" i="1"/>
  <c r="K159" i="1"/>
  <c r="K158" i="1"/>
  <c r="K157" i="1"/>
  <c r="K156" i="1"/>
  <c r="K155" i="1"/>
  <c r="K153" i="1"/>
  <c r="K152" i="1"/>
  <c r="K151" i="1"/>
  <c r="K150" i="1"/>
  <c r="K149" i="1"/>
  <c r="K148" i="1"/>
  <c r="K147" i="1"/>
  <c r="K146" i="1"/>
  <c r="K145" i="1"/>
  <c r="K144" i="1"/>
  <c r="K142" i="1"/>
  <c r="K141" i="1"/>
  <c r="K140" i="1"/>
  <c r="K139" i="1"/>
  <c r="K138" i="1"/>
  <c r="K137" i="1"/>
  <c r="K136" i="1"/>
  <c r="K135" i="1"/>
  <c r="K134" i="1"/>
  <c r="K133" i="1"/>
  <c r="K131" i="1"/>
  <c r="K130" i="1"/>
  <c r="K129" i="1"/>
  <c r="K128" i="1"/>
  <c r="K127" i="1"/>
  <c r="K126" i="1"/>
  <c r="K125" i="1"/>
  <c r="K124" i="1"/>
  <c r="K123" i="1"/>
  <c r="K122" i="1"/>
  <c r="K119" i="1"/>
  <c r="K118" i="1"/>
  <c r="K117" i="1"/>
  <c r="K116" i="1"/>
  <c r="K115" i="1"/>
  <c r="K114" i="1"/>
  <c r="K113" i="1"/>
  <c r="K112" i="1"/>
  <c r="K111" i="1"/>
  <c r="K110" i="1"/>
  <c r="K108" i="1"/>
  <c r="K107" i="1"/>
  <c r="K106" i="1"/>
  <c r="K105" i="1"/>
  <c r="K104" i="1"/>
  <c r="K103" i="1"/>
  <c r="K102" i="1"/>
  <c r="K101" i="1"/>
  <c r="K100" i="1"/>
  <c r="K99" i="1"/>
  <c r="K97" i="1"/>
  <c r="K96" i="1"/>
  <c r="K95" i="1"/>
  <c r="K94" i="1"/>
  <c r="K93" i="1"/>
  <c r="K92" i="1"/>
  <c r="K91" i="1"/>
  <c r="K90" i="1"/>
  <c r="K89" i="1"/>
  <c r="K88" i="1"/>
  <c r="K86" i="1"/>
  <c r="K85" i="1"/>
  <c r="K84" i="1"/>
  <c r="K83" i="1"/>
  <c r="K82" i="1"/>
  <c r="K81" i="1"/>
  <c r="K80" i="1"/>
  <c r="K79" i="1"/>
  <c r="K78" i="1"/>
  <c r="K77" i="1"/>
  <c r="K75" i="1"/>
  <c r="K74" i="1"/>
  <c r="K73" i="1"/>
  <c r="K72" i="1"/>
  <c r="K71" i="1"/>
  <c r="K70" i="1"/>
  <c r="K69" i="1"/>
  <c r="K68" i="1"/>
  <c r="K67" i="1"/>
  <c r="K66" i="1"/>
  <c r="K64" i="1"/>
  <c r="K63" i="1"/>
  <c r="K62" i="1"/>
  <c r="K61" i="1"/>
  <c r="K60" i="1"/>
  <c r="K59" i="1"/>
  <c r="K58" i="1"/>
  <c r="K57" i="1"/>
  <c r="K56" i="1"/>
  <c r="K55" i="1"/>
  <c r="K53" i="1"/>
  <c r="K52" i="1"/>
  <c r="K51" i="1"/>
  <c r="K50" i="1"/>
  <c r="K49" i="1"/>
  <c r="K48" i="1"/>
  <c r="K47" i="1"/>
  <c r="K46" i="1"/>
  <c r="K45" i="1"/>
  <c r="K44" i="1"/>
  <c r="K42" i="1"/>
  <c r="K41" i="1"/>
  <c r="K40" i="1"/>
  <c r="K39" i="1"/>
  <c r="K38" i="1"/>
  <c r="K37" i="1"/>
  <c r="K36" i="1"/>
  <c r="K35" i="1"/>
  <c r="K34" i="1"/>
  <c r="K33" i="1"/>
  <c r="K31" i="1"/>
  <c r="K30" i="1"/>
  <c r="K29" i="1"/>
  <c r="K28" i="1"/>
  <c r="K27" i="1"/>
  <c r="K26" i="1"/>
  <c r="K25" i="1"/>
  <c r="K24" i="1"/>
  <c r="K23" i="1"/>
  <c r="K22" i="1"/>
  <c r="K20" i="1"/>
  <c r="K19" i="1"/>
  <c r="K18" i="1"/>
  <c r="K17" i="1"/>
  <c r="K16" i="1"/>
  <c r="K15" i="1"/>
  <c r="K14" i="1"/>
  <c r="K13" i="1"/>
  <c r="K12" i="1"/>
  <c r="K11" i="1"/>
  <c r="K2344" i="1"/>
  <c r="K2343" i="1"/>
  <c r="K2342" i="1"/>
  <c r="K2341" i="1"/>
  <c r="K2340" i="1"/>
  <c r="K2339" i="1"/>
  <c r="K2338" i="1"/>
  <c r="K2337" i="1"/>
  <c r="K2336" i="1"/>
  <c r="K2335" i="1"/>
  <c r="K2333" i="1"/>
  <c r="K2332" i="1"/>
  <c r="K2331" i="1"/>
  <c r="K2330" i="1"/>
  <c r="K2329" i="1"/>
  <c r="K2328" i="1"/>
  <c r="K2327" i="1"/>
  <c r="K2326" i="1"/>
  <c r="K2325" i="1"/>
  <c r="K2324" i="1"/>
  <c r="K2322" i="1"/>
  <c r="K2321" i="1"/>
  <c r="K2320" i="1"/>
  <c r="K2319" i="1"/>
  <c r="K2318" i="1"/>
  <c r="K2317" i="1"/>
  <c r="K2316" i="1"/>
  <c r="K2315" i="1"/>
  <c r="K2314" i="1"/>
  <c r="K2313" i="1"/>
  <c r="K2311" i="1"/>
  <c r="K2310" i="1"/>
  <c r="K2309" i="1"/>
  <c r="K2308" i="1"/>
  <c r="K2307" i="1"/>
  <c r="K2306" i="1"/>
  <c r="K2305" i="1"/>
  <c r="K2304" i="1"/>
  <c r="K2303" i="1"/>
  <c r="K2302" i="1"/>
  <c r="K2300" i="1"/>
  <c r="K2299" i="1"/>
  <c r="K2298" i="1"/>
  <c r="K2297" i="1"/>
  <c r="K2296" i="1"/>
  <c r="K2295" i="1"/>
  <c r="K2294" i="1"/>
  <c r="K2293" i="1"/>
  <c r="K2292" i="1"/>
  <c r="K2291" i="1"/>
  <c r="K2289" i="1"/>
  <c r="K2288" i="1"/>
  <c r="K2287" i="1"/>
  <c r="K2286" i="1"/>
  <c r="K2285" i="1"/>
  <c r="K2284" i="1"/>
  <c r="K2283" i="1"/>
  <c r="K2282" i="1"/>
  <c r="K2281" i="1"/>
  <c r="K2280" i="1"/>
  <c r="K2278" i="1"/>
  <c r="K2277" i="1"/>
  <c r="K2276" i="1"/>
  <c r="K2275" i="1"/>
  <c r="K2274" i="1"/>
  <c r="K2273" i="1"/>
  <c r="K2272" i="1"/>
  <c r="K2271" i="1"/>
  <c r="K2270" i="1"/>
  <c r="K2269" i="1"/>
  <c r="K2267" i="1"/>
  <c r="K2266" i="1"/>
  <c r="K2265" i="1"/>
  <c r="K2264" i="1"/>
  <c r="K2263" i="1"/>
  <c r="K2262" i="1"/>
  <c r="K2261" i="1"/>
  <c r="K2260" i="1"/>
  <c r="K2259" i="1"/>
  <c r="K2258" i="1"/>
  <c r="K2256" i="1"/>
  <c r="K2255" i="1"/>
  <c r="K2254" i="1"/>
  <c r="K2253" i="1"/>
  <c r="K2252" i="1"/>
  <c r="K2251" i="1"/>
  <c r="K2250" i="1"/>
  <c r="K2249" i="1"/>
  <c r="K2248" i="1"/>
  <c r="K2247" i="1"/>
  <c r="K2245" i="1"/>
  <c r="K2244" i="1"/>
  <c r="K2243" i="1"/>
  <c r="K2242" i="1"/>
  <c r="K2241" i="1"/>
  <c r="K2240" i="1"/>
  <c r="K2239" i="1"/>
  <c r="K2238" i="1"/>
  <c r="K2237" i="1"/>
  <c r="K2236" i="1"/>
  <c r="K2233" i="1"/>
  <c r="K2232" i="1"/>
  <c r="K2231" i="1"/>
  <c r="K2230" i="1"/>
  <c r="K2229" i="1"/>
  <c r="K2228" i="1"/>
  <c r="K2227" i="1"/>
  <c r="K2226" i="1"/>
  <c r="K2225" i="1"/>
  <c r="K2224" i="1"/>
  <c r="K2222" i="1"/>
  <c r="K2221" i="1"/>
  <c r="K2220" i="1"/>
  <c r="K2219" i="1"/>
  <c r="K2218" i="1"/>
  <c r="K2217" i="1"/>
  <c r="K2216" i="1"/>
  <c r="K2215" i="1"/>
  <c r="K2214" i="1"/>
  <c r="K2213" i="1"/>
  <c r="K2211" i="1"/>
  <c r="K2210" i="1"/>
  <c r="K2209" i="1"/>
  <c r="K2208" i="1"/>
  <c r="K2207" i="1"/>
  <c r="K2206" i="1"/>
  <c r="K2205" i="1"/>
  <c r="K2204" i="1"/>
  <c r="K2203" i="1"/>
  <c r="K2202" i="1"/>
  <c r="K2200" i="1"/>
  <c r="K2199" i="1"/>
  <c r="K2198" i="1"/>
  <c r="K2197" i="1"/>
  <c r="K2196" i="1"/>
  <c r="K2195" i="1"/>
  <c r="K2194" i="1"/>
  <c r="K2193" i="1"/>
  <c r="K2192" i="1"/>
  <c r="K2191" i="1"/>
  <c r="K2189" i="1"/>
  <c r="K2188" i="1"/>
  <c r="K2187" i="1"/>
  <c r="K2186" i="1"/>
  <c r="K2185" i="1"/>
  <c r="K2184" i="1"/>
  <c r="K2183" i="1"/>
  <c r="K2182" i="1"/>
  <c r="K2181" i="1"/>
  <c r="K2180" i="1"/>
  <c r="K2178" i="1"/>
  <c r="K2177" i="1"/>
  <c r="K2176" i="1"/>
  <c r="K2175" i="1"/>
  <c r="K2174" i="1"/>
  <c r="K2173" i="1"/>
  <c r="K2172" i="1"/>
  <c r="K2171" i="1"/>
  <c r="K2170" i="1"/>
  <c r="K2169" i="1"/>
  <c r="K2167" i="1"/>
  <c r="K2166" i="1"/>
  <c r="K2165" i="1"/>
  <c r="K2164" i="1"/>
  <c r="K2163" i="1"/>
  <c r="K2162" i="1"/>
  <c r="K2161" i="1"/>
  <c r="K2160" i="1"/>
  <c r="K2159" i="1"/>
  <c r="K2158" i="1"/>
  <c r="K2156" i="1"/>
  <c r="K2155" i="1"/>
  <c r="K2154" i="1"/>
  <c r="K2153" i="1"/>
  <c r="K2152" i="1"/>
  <c r="K2151" i="1"/>
  <c r="K2150" i="1"/>
  <c r="K2149" i="1"/>
  <c r="K2148" i="1"/>
  <c r="K2147" i="1"/>
  <c r="K2145" i="1"/>
  <c r="K2144" i="1"/>
  <c r="K2143" i="1"/>
  <c r="K2142" i="1"/>
  <c r="K2141" i="1"/>
  <c r="K2140" i="1"/>
  <c r="K2139" i="1"/>
  <c r="K2138" i="1"/>
  <c r="K2137" i="1"/>
  <c r="K2136" i="1"/>
  <c r="K2134" i="1"/>
  <c r="K2133" i="1"/>
  <c r="K2132" i="1"/>
  <c r="K2131" i="1"/>
  <c r="K2130" i="1"/>
  <c r="K2129" i="1"/>
  <c r="K2128" i="1"/>
  <c r="K2127" i="1"/>
  <c r="K2126" i="1"/>
  <c r="K2125" i="1"/>
  <c r="K2122" i="1"/>
  <c r="K2121" i="1"/>
  <c r="K2120" i="1"/>
  <c r="K2119" i="1"/>
  <c r="K2118" i="1"/>
  <c r="K2117" i="1"/>
  <c r="K2116" i="1"/>
  <c r="K2115" i="1"/>
  <c r="K2114" i="1"/>
  <c r="K2113" i="1"/>
  <c r="K2111" i="1"/>
  <c r="K2110" i="1"/>
  <c r="K2109" i="1"/>
  <c r="K2108" i="1"/>
  <c r="K2107" i="1"/>
  <c r="K2106" i="1"/>
  <c r="K2105" i="1"/>
  <c r="K2104" i="1"/>
  <c r="K2103" i="1"/>
  <c r="K2102" i="1"/>
  <c r="K2100" i="1"/>
  <c r="K2099" i="1"/>
  <c r="K2098" i="1"/>
  <c r="K2097" i="1"/>
  <c r="K2096" i="1"/>
  <c r="K2095" i="1"/>
  <c r="K2094" i="1"/>
  <c r="K2093" i="1"/>
  <c r="K2092" i="1"/>
  <c r="K2091" i="1"/>
  <c r="K2089" i="1"/>
  <c r="K2088" i="1"/>
  <c r="K2087" i="1"/>
  <c r="K2086" i="1"/>
  <c r="K2085" i="1"/>
  <c r="K2084" i="1"/>
  <c r="K2083" i="1"/>
  <c r="K2082" i="1"/>
  <c r="K2081" i="1"/>
  <c r="K2080" i="1"/>
  <c r="K2078" i="1"/>
  <c r="K2077" i="1"/>
  <c r="K2076" i="1"/>
  <c r="K2075" i="1"/>
  <c r="K2074" i="1"/>
  <c r="K2073" i="1"/>
  <c r="K2072" i="1"/>
  <c r="K2071" i="1"/>
  <c r="K2070" i="1"/>
  <c r="K2069" i="1"/>
  <c r="K2067" i="1"/>
  <c r="K2066" i="1"/>
  <c r="K2065" i="1"/>
  <c r="K2064" i="1"/>
  <c r="K2063" i="1"/>
  <c r="K2062" i="1"/>
  <c r="K2061" i="1"/>
  <c r="K2060" i="1"/>
  <c r="K2059" i="1"/>
  <c r="K2058" i="1"/>
  <c r="K2056" i="1"/>
  <c r="K2055" i="1"/>
  <c r="K2054" i="1"/>
  <c r="K2053" i="1"/>
  <c r="K2052" i="1"/>
  <c r="K2051" i="1"/>
  <c r="K2050" i="1"/>
  <c r="K2049" i="1"/>
  <c r="K2048" i="1"/>
  <c r="K2047" i="1"/>
  <c r="K2045" i="1"/>
  <c r="K2044" i="1"/>
  <c r="K2043" i="1"/>
  <c r="K2042" i="1"/>
  <c r="K2041" i="1"/>
  <c r="K2040" i="1"/>
  <c r="K2039" i="1"/>
  <c r="K2038" i="1"/>
  <c r="K2037" i="1"/>
  <c r="K2036" i="1"/>
  <c r="K2034" i="1"/>
  <c r="K2033" i="1"/>
  <c r="K2032" i="1"/>
  <c r="K2031" i="1"/>
  <c r="K2030" i="1"/>
  <c r="K2029" i="1"/>
  <c r="K2028" i="1"/>
  <c r="K2027" i="1"/>
  <c r="K2026" i="1"/>
  <c r="K2025" i="1"/>
  <c r="K2023" i="1"/>
  <c r="K2022" i="1"/>
  <c r="K2021" i="1"/>
  <c r="K2020" i="1"/>
  <c r="K2019" i="1"/>
  <c r="K2018" i="1"/>
  <c r="K2017" i="1"/>
  <c r="K2016" i="1"/>
  <c r="K2015" i="1"/>
  <c r="K2014" i="1"/>
  <c r="K2011" i="1"/>
  <c r="K2010" i="1"/>
  <c r="K2009" i="1"/>
  <c r="K2008" i="1"/>
  <c r="K2007" i="1"/>
  <c r="K2006" i="1"/>
  <c r="K2005" i="1"/>
  <c r="K2004" i="1"/>
  <c r="K2003" i="1"/>
  <c r="K2002" i="1"/>
  <c r="K2000" i="1"/>
  <c r="K1999" i="1"/>
  <c r="K1998" i="1"/>
  <c r="K1997" i="1"/>
  <c r="K1996" i="1"/>
  <c r="K1995" i="1"/>
  <c r="K1994" i="1"/>
  <c r="K1993" i="1"/>
  <c r="K1992" i="1"/>
  <c r="K1991" i="1"/>
  <c r="K1989" i="1"/>
  <c r="K1988" i="1"/>
  <c r="K1987" i="1"/>
  <c r="K1986" i="1"/>
  <c r="K1985" i="1"/>
  <c r="K1984" i="1"/>
  <c r="K1983" i="1"/>
  <c r="K1982" i="1"/>
  <c r="K1981" i="1"/>
  <c r="K1980" i="1"/>
  <c r="K1978" i="1"/>
  <c r="K1977" i="1"/>
  <c r="K1976" i="1"/>
  <c r="K1975" i="1"/>
  <c r="K1974" i="1"/>
  <c r="K1973" i="1"/>
  <c r="K1972" i="1"/>
  <c r="K1971" i="1"/>
  <c r="K1970" i="1"/>
  <c r="K1969" i="1"/>
  <c r="K1967" i="1"/>
  <c r="K1966" i="1"/>
  <c r="K1965" i="1"/>
  <c r="K1964" i="1"/>
  <c r="K1963" i="1"/>
  <c r="K1962" i="1"/>
  <c r="K1961" i="1"/>
  <c r="K1960" i="1"/>
  <c r="K1959" i="1"/>
  <c r="K1958" i="1"/>
  <c r="K1956" i="1"/>
  <c r="K1955" i="1"/>
  <c r="K1954" i="1"/>
  <c r="K1953" i="1"/>
  <c r="K1952" i="1"/>
  <c r="K1951" i="1"/>
  <c r="K1950" i="1"/>
  <c r="K1949" i="1"/>
  <c r="K1948" i="1"/>
  <c r="K1947" i="1"/>
  <c r="K1945" i="1"/>
  <c r="K1944" i="1"/>
  <c r="K1943" i="1"/>
  <c r="K1942" i="1"/>
  <c r="K1941" i="1"/>
  <c r="K1940" i="1"/>
  <c r="K1939" i="1"/>
  <c r="K1938" i="1"/>
  <c r="K1937" i="1"/>
  <c r="K1936" i="1"/>
  <c r="K1934" i="1"/>
  <c r="K1933" i="1"/>
  <c r="K1932" i="1"/>
  <c r="K1931" i="1"/>
  <c r="K1930" i="1"/>
  <c r="K1929" i="1"/>
  <c r="K1928" i="1"/>
  <c r="K1927" i="1"/>
  <c r="K1926" i="1"/>
  <c r="K1925" i="1"/>
  <c r="K1923" i="1"/>
  <c r="K1922" i="1"/>
  <c r="K1921" i="1"/>
  <c r="K1920" i="1"/>
  <c r="K1919" i="1"/>
  <c r="K1918" i="1"/>
  <c r="K1917" i="1"/>
  <c r="K1916" i="1"/>
  <c r="K1915" i="1"/>
  <c r="K1914" i="1"/>
  <c r="K1912" i="1"/>
  <c r="K1911" i="1"/>
  <c r="K1910" i="1"/>
  <c r="K1909" i="1"/>
  <c r="K1908" i="1"/>
  <c r="K1907" i="1"/>
  <c r="K1906" i="1"/>
  <c r="K1905" i="1"/>
  <c r="K1904" i="1"/>
  <c r="K1903" i="1"/>
  <c r="K1900" i="1"/>
  <c r="K1899" i="1"/>
  <c r="K1898" i="1"/>
  <c r="K1897" i="1"/>
  <c r="K1896" i="1"/>
  <c r="K1895" i="1"/>
  <c r="K1894" i="1"/>
  <c r="K1893" i="1"/>
  <c r="K1892" i="1"/>
  <c r="K1891" i="1"/>
  <c r="K1889" i="1"/>
  <c r="K1888" i="1"/>
  <c r="K1887" i="1"/>
  <c r="K1886" i="1"/>
  <c r="K1885" i="1"/>
  <c r="K1884" i="1"/>
  <c r="K1883" i="1"/>
  <c r="K1882" i="1"/>
  <c r="K1881" i="1"/>
  <c r="K1880" i="1"/>
  <c r="K1878" i="1"/>
  <c r="K1877" i="1"/>
  <c r="K1876" i="1"/>
  <c r="K1875" i="1"/>
  <c r="K1874" i="1"/>
  <c r="K1873" i="1"/>
  <c r="K1872" i="1"/>
  <c r="K1871" i="1"/>
  <c r="K1870" i="1"/>
  <c r="K1869" i="1"/>
  <c r="K1867" i="1"/>
  <c r="K1866" i="1"/>
  <c r="K1865" i="1"/>
  <c r="K1864" i="1"/>
  <c r="K1863" i="1"/>
  <c r="K1862" i="1"/>
  <c r="K1861" i="1"/>
  <c r="K1860" i="1"/>
  <c r="K1859" i="1"/>
  <c r="K1858" i="1"/>
  <c r="K1856" i="1"/>
  <c r="K1855" i="1"/>
  <c r="K1854" i="1"/>
  <c r="K1853" i="1"/>
  <c r="K1852" i="1"/>
  <c r="K1851" i="1"/>
  <c r="K1850" i="1"/>
  <c r="K1849" i="1"/>
  <c r="K1848" i="1"/>
  <c r="K1847" i="1"/>
  <c r="K1845" i="1"/>
  <c r="K1844" i="1"/>
  <c r="K1843" i="1"/>
  <c r="K1842" i="1"/>
  <c r="K1841" i="1"/>
  <c r="K1840" i="1"/>
  <c r="K1839" i="1"/>
  <c r="K1838" i="1"/>
  <c r="K1837" i="1"/>
  <c r="K1836" i="1"/>
  <c r="K1834" i="1"/>
  <c r="K1833" i="1"/>
  <c r="K1832" i="1"/>
  <c r="K1831" i="1"/>
  <c r="K1830" i="1"/>
  <c r="K1829" i="1"/>
  <c r="K1828" i="1"/>
  <c r="K1827" i="1"/>
  <c r="K1826" i="1"/>
  <c r="K1825" i="1"/>
  <c r="K1823" i="1"/>
  <c r="K1822" i="1"/>
  <c r="K1821" i="1"/>
  <c r="K1820" i="1"/>
  <c r="K1819" i="1"/>
  <c r="K1818" i="1"/>
  <c r="K1817" i="1"/>
  <c r="K1816" i="1"/>
  <c r="K1815" i="1"/>
  <c r="K1814" i="1"/>
  <c r="K1812" i="1"/>
  <c r="K1811" i="1"/>
  <c r="K1810" i="1"/>
  <c r="K1809" i="1"/>
  <c r="K1808" i="1"/>
  <c r="K1807" i="1"/>
  <c r="K1806" i="1"/>
  <c r="K1805" i="1"/>
  <c r="K1804" i="1"/>
  <c r="K1803" i="1"/>
  <c r="K1801" i="1"/>
  <c r="K1800" i="1"/>
  <c r="K1799" i="1"/>
  <c r="K1798" i="1"/>
  <c r="K1797" i="1"/>
  <c r="K1796" i="1"/>
  <c r="K1795" i="1"/>
  <c r="K1794" i="1"/>
  <c r="K1793" i="1"/>
  <c r="K1792" i="1"/>
  <c r="K1789" i="1"/>
  <c r="K1788" i="1"/>
  <c r="K1787" i="1"/>
  <c r="K1786" i="1"/>
  <c r="K1785" i="1"/>
  <c r="K1784" i="1"/>
  <c r="K1783" i="1"/>
  <c r="K1782" i="1"/>
  <c r="K1781" i="1"/>
  <c r="K1780" i="1"/>
  <c r="K1778" i="1"/>
  <c r="K1777" i="1"/>
  <c r="K1776" i="1"/>
  <c r="K1775" i="1"/>
  <c r="K1774" i="1"/>
  <c r="K1773" i="1"/>
  <c r="K1772" i="1"/>
  <c r="K1771" i="1"/>
  <c r="K1770" i="1"/>
  <c r="K1769" i="1"/>
  <c r="K1767" i="1"/>
  <c r="K1766" i="1"/>
  <c r="K1765" i="1"/>
  <c r="K1764" i="1"/>
  <c r="K1506" i="1"/>
  <c r="K1763" i="1"/>
  <c r="K1762" i="1"/>
  <c r="K1761" i="1"/>
  <c r="K1760" i="1"/>
  <c r="K1759" i="1"/>
  <c r="K1758" i="1"/>
  <c r="K1756" i="1"/>
  <c r="K1755" i="1"/>
  <c r="K1754" i="1"/>
  <c r="K1753" i="1"/>
  <c r="K1752" i="1"/>
  <c r="K1751" i="1"/>
  <c r="K1750" i="1"/>
  <c r="K1749" i="1"/>
  <c r="K1748" i="1"/>
  <c r="K1747" i="1"/>
  <c r="K1745" i="1"/>
  <c r="K1744" i="1"/>
  <c r="K1743" i="1"/>
  <c r="K1742" i="1"/>
  <c r="K1741" i="1"/>
  <c r="K1740" i="1"/>
  <c r="K1739" i="1"/>
  <c r="K1738" i="1"/>
  <c r="K1737" i="1"/>
  <c r="K1736" i="1"/>
  <c r="K1734" i="1"/>
  <c r="K1733" i="1"/>
  <c r="K1732" i="1"/>
  <c r="K1731" i="1"/>
  <c r="K1730" i="1"/>
  <c r="K1729" i="1"/>
  <c r="K1728" i="1"/>
  <c r="K1727" i="1"/>
  <c r="K1726" i="1"/>
  <c r="K1725" i="1"/>
  <c r="K1723" i="1"/>
  <c r="K1722" i="1"/>
  <c r="K1721" i="1"/>
  <c r="K1720" i="1"/>
  <c r="K1719" i="1"/>
  <c r="K1718" i="1"/>
  <c r="K1717" i="1"/>
  <c r="K1716" i="1"/>
  <c r="K1715" i="1"/>
  <c r="K1714" i="1"/>
  <c r="K1712" i="1"/>
  <c r="K1711" i="1"/>
  <c r="K1710" i="1"/>
  <c r="K1709" i="1"/>
  <c r="K1708" i="1"/>
  <c r="K1707" i="1"/>
  <c r="K1706" i="1"/>
  <c r="K1705" i="1"/>
  <c r="K1704" i="1"/>
  <c r="K1703" i="1"/>
  <c r="K1701" i="1"/>
  <c r="K1700" i="1"/>
  <c r="K1699" i="1"/>
  <c r="K1698" i="1"/>
  <c r="K1697" i="1"/>
  <c r="K1696" i="1"/>
  <c r="K1695" i="1"/>
  <c r="K1694" i="1"/>
  <c r="K1693" i="1"/>
  <c r="K1692" i="1"/>
  <c r="K1690" i="1"/>
  <c r="K1689" i="1"/>
  <c r="K1688" i="1"/>
  <c r="K1687" i="1"/>
  <c r="K1686" i="1"/>
  <c r="K1685" i="1"/>
  <c r="K1684" i="1"/>
  <c r="K1683" i="1"/>
  <c r="K1682" i="1"/>
  <c r="K1681" i="1"/>
  <c r="K1678" i="1"/>
  <c r="K1677" i="1"/>
  <c r="K1676" i="1"/>
  <c r="K1675" i="1"/>
  <c r="K1674" i="1"/>
  <c r="K1673" i="1"/>
  <c r="K1672" i="1"/>
  <c r="K1671" i="1"/>
  <c r="K1670" i="1"/>
  <c r="K1669" i="1"/>
  <c r="K1667" i="1"/>
  <c r="K1666" i="1"/>
  <c r="K1665" i="1"/>
  <c r="K1664" i="1"/>
  <c r="K1663" i="1"/>
  <c r="K1662" i="1"/>
  <c r="K1661" i="1"/>
  <c r="K1660" i="1"/>
  <c r="K1659" i="1"/>
  <c r="K1658" i="1"/>
  <c r="K1656" i="1"/>
  <c r="K1655" i="1"/>
  <c r="K1654" i="1"/>
  <c r="K1653" i="1"/>
  <c r="K1652" i="1"/>
  <c r="K1651" i="1"/>
  <c r="K1650" i="1"/>
  <c r="K1649" i="1"/>
  <c r="K1648" i="1"/>
  <c r="K1647" i="1"/>
  <c r="K1645" i="1"/>
  <c r="K1644" i="1"/>
  <c r="K1643" i="1"/>
  <c r="K1642" i="1"/>
  <c r="K1641" i="1"/>
  <c r="K1640" i="1"/>
  <c r="K1639" i="1"/>
  <c r="K1638" i="1"/>
  <c r="K1637" i="1"/>
  <c r="K1636" i="1"/>
  <c r="K1634" i="1"/>
  <c r="K1633" i="1"/>
  <c r="K1632" i="1"/>
  <c r="K1631" i="1"/>
  <c r="K1630" i="1"/>
  <c r="K1629" i="1"/>
  <c r="K1628" i="1"/>
  <c r="K1627" i="1"/>
  <c r="K1626" i="1"/>
  <c r="K1625" i="1"/>
  <c r="K1623" i="1"/>
  <c r="K1622" i="1"/>
  <c r="K1621" i="1"/>
  <c r="K1620" i="1"/>
  <c r="K1619" i="1"/>
  <c r="K1617" i="1"/>
  <c r="K1616" i="1"/>
  <c r="K1615" i="1"/>
  <c r="K1614" i="1"/>
  <c r="K1613" i="1"/>
  <c r="K1611" i="1"/>
  <c r="K1610" i="1"/>
  <c r="K1609" i="1"/>
  <c r="K1608" i="1"/>
  <c r="K1607" i="1"/>
  <c r="K1606" i="1"/>
  <c r="K1605" i="1"/>
  <c r="K1604" i="1"/>
  <c r="K1603" i="1"/>
  <c r="K1602" i="1"/>
  <c r="K1600" i="1"/>
  <c r="K1599" i="1"/>
  <c r="K1598" i="1"/>
  <c r="K1597" i="1"/>
  <c r="K1596" i="1"/>
  <c r="K1595" i="1"/>
  <c r="K1594" i="1"/>
  <c r="K1593" i="1"/>
  <c r="K1592" i="1"/>
  <c r="K1591" i="1"/>
  <c r="K1589" i="1"/>
  <c r="K1588" i="1"/>
  <c r="K1587" i="1"/>
  <c r="K1586" i="1"/>
  <c r="K1585" i="1"/>
  <c r="K1584" i="1"/>
  <c r="K1583" i="1"/>
  <c r="K1582" i="1"/>
  <c r="K1581" i="1"/>
  <c r="K1580" i="1"/>
  <c r="K1578" i="1"/>
  <c r="K1577" i="1"/>
  <c r="K1576" i="1"/>
  <c r="K1575" i="1"/>
  <c r="K1574" i="1"/>
  <c r="K1573" i="1"/>
  <c r="K1572" i="1"/>
  <c r="K1571" i="1"/>
  <c r="K1570" i="1"/>
  <c r="K1569" i="1"/>
  <c r="K1566" i="1"/>
  <c r="K1565" i="1"/>
  <c r="K1564" i="1"/>
  <c r="K1563" i="1"/>
  <c r="K1562" i="1"/>
  <c r="K1561" i="1"/>
  <c r="K1560" i="1"/>
  <c r="K1559" i="1"/>
  <c r="K1558" i="1"/>
  <c r="K1557" i="1"/>
  <c r="K1555" i="1"/>
  <c r="K1554" i="1"/>
  <c r="K1553" i="1"/>
  <c r="K1552" i="1"/>
  <c r="K1551" i="1"/>
  <c r="K1550" i="1"/>
  <c r="K1549" i="1"/>
  <c r="K1548" i="1"/>
  <c r="K1547" i="1"/>
  <c r="K1546" i="1"/>
  <c r="K1544" i="1"/>
  <c r="K1543" i="1"/>
  <c r="K1542" i="1"/>
  <c r="K1541" i="1"/>
  <c r="K1540" i="1"/>
  <c r="K1539" i="1"/>
  <c r="K1538" i="1"/>
  <c r="K1537" i="1"/>
  <c r="K1536" i="1"/>
  <c r="K1535" i="1"/>
  <c r="K1533" i="1"/>
  <c r="K1532" i="1"/>
  <c r="K1531" i="1"/>
  <c r="K1530" i="1"/>
  <c r="K1529" i="1"/>
  <c r="K1528" i="1"/>
  <c r="K1527" i="1"/>
  <c r="K1526" i="1"/>
  <c r="K1525" i="1"/>
  <c r="K1524" i="1"/>
  <c r="K1522" i="1"/>
  <c r="K1521" i="1"/>
  <c r="K1520" i="1"/>
  <c r="K1519" i="1"/>
  <c r="K1518" i="1"/>
  <c r="K1517" i="1"/>
  <c r="K1516" i="1"/>
  <c r="K1515" i="1"/>
  <c r="K1514" i="1"/>
  <c r="K1513" i="1"/>
  <c r="K1511" i="1"/>
  <c r="K1510" i="1"/>
  <c r="K1509" i="1"/>
  <c r="K1508" i="1"/>
  <c r="K1507" i="1"/>
  <c r="K1505" i="1"/>
  <c r="K1504" i="1"/>
  <c r="K1503" i="1"/>
  <c r="K1618" i="1"/>
  <c r="K1502" i="1"/>
  <c r="K1501" i="1"/>
  <c r="K1499" i="1"/>
  <c r="K1498" i="1"/>
  <c r="K1497" i="1"/>
  <c r="K1496" i="1"/>
  <c r="K1495" i="1"/>
  <c r="K1494" i="1"/>
  <c r="K1487" i="1"/>
  <c r="K1476" i="1"/>
  <c r="K1465" i="1"/>
  <c r="K1454" i="1"/>
  <c r="K1442" i="1"/>
  <c r="K1431" i="1"/>
  <c r="K1420" i="1"/>
  <c r="K1409" i="1"/>
  <c r="K1398" i="1"/>
  <c r="K1387" i="1"/>
  <c r="K1376" i="1"/>
  <c r="K1365" i="1"/>
  <c r="K1354" i="1"/>
  <c r="K1343" i="1"/>
  <c r="K1331" i="1"/>
  <c r="K1320" i="1"/>
  <c r="K1309" i="1"/>
  <c r="K1298" i="1"/>
  <c r="K1287" i="1"/>
  <c r="K1276" i="1"/>
  <c r="K1265" i="1"/>
  <c r="K1254" i="1"/>
  <c r="K5" i="1"/>
  <c r="K1243" i="1"/>
  <c r="K1232" i="1"/>
  <c r="K1220" i="1"/>
  <c r="K1209" i="1"/>
  <c r="K1198" i="1"/>
  <c r="K1187" i="1"/>
  <c r="K1176" i="1"/>
  <c r="K1165" i="1"/>
  <c r="K1154" i="1"/>
  <c r="K1143" i="1"/>
  <c r="K1132" i="1"/>
  <c r="K1121" i="1"/>
  <c r="K1108" i="1"/>
  <c r="K1097" i="1"/>
  <c r="K1086" i="1"/>
  <c r="K1075" i="1"/>
  <c r="K1064" i="1"/>
  <c r="K1053" i="1"/>
  <c r="K1042" i="1"/>
  <c r="K1031" i="1"/>
  <c r="K1020" i="1"/>
  <c r="K1009" i="1"/>
  <c r="K997" i="1"/>
  <c r="K986" i="1"/>
  <c r="K975" i="1"/>
  <c r="K964" i="1"/>
  <c r="K953" i="1"/>
  <c r="K942" i="1"/>
  <c r="K6" i="1"/>
  <c r="K931" i="1"/>
  <c r="K920" i="1"/>
  <c r="K909" i="1"/>
  <c r="K898" i="1"/>
  <c r="K886" i="1"/>
  <c r="K875" i="1"/>
  <c r="K864" i="1"/>
  <c r="K853" i="1"/>
  <c r="K842" i="1"/>
  <c r="K831" i="1"/>
  <c r="K820" i="1"/>
  <c r="K809" i="1"/>
  <c r="K798" i="1"/>
  <c r="K787" i="1"/>
  <c r="K775" i="1"/>
  <c r="K764" i="1"/>
  <c r="K753" i="1"/>
  <c r="K742" i="1"/>
  <c r="K731" i="1"/>
  <c r="K720" i="1"/>
  <c r="K709" i="1"/>
  <c r="K698" i="1"/>
  <c r="K687" i="1"/>
  <c r="K676" i="1"/>
  <c r="K664" i="1"/>
  <c r="K653" i="1"/>
  <c r="K642" i="1"/>
  <c r="K631" i="1"/>
  <c r="K620" i="1"/>
  <c r="K609" i="1"/>
  <c r="K598" i="1"/>
  <c r="K587" i="1"/>
  <c r="K576" i="1"/>
  <c r="K565" i="1"/>
  <c r="K553" i="1"/>
  <c r="K542" i="1"/>
  <c r="K531" i="1"/>
  <c r="K520" i="1"/>
  <c r="K509" i="1"/>
  <c r="K498" i="1"/>
  <c r="K487" i="1"/>
  <c r="K476" i="1"/>
  <c r="K465" i="1"/>
  <c r="K7" i="1"/>
  <c r="K454" i="1"/>
  <c r="K442" i="1"/>
  <c r="K431" i="1"/>
  <c r="K420" i="1"/>
  <c r="K409" i="1"/>
  <c r="K398" i="1"/>
  <c r="K387" i="1"/>
  <c r="K376" i="1"/>
  <c r="K365" i="1"/>
  <c r="K354" i="1"/>
  <c r="K343" i="1"/>
  <c r="K331" i="1"/>
  <c r="K320" i="1"/>
  <c r="K309" i="1"/>
  <c r="K298" i="1"/>
  <c r="K287" i="1"/>
  <c r="K276" i="1"/>
  <c r="K265" i="1"/>
  <c r="K254" i="1"/>
  <c r="K243" i="1"/>
  <c r="K232" i="1"/>
  <c r="K220" i="1"/>
  <c r="K209" i="1"/>
  <c r="K198" i="1"/>
  <c r="K187" i="1"/>
  <c r="K176" i="1"/>
  <c r="K165" i="1"/>
  <c r="K154" i="1"/>
  <c r="K143" i="1"/>
  <c r="K132" i="1"/>
  <c r="K121" i="1"/>
  <c r="K109" i="1"/>
  <c r="K98" i="1"/>
  <c r="K87" i="1"/>
  <c r="K76" i="1"/>
  <c r="K65" i="1"/>
  <c r="K54" i="1"/>
  <c r="K43" i="1"/>
  <c r="K32" i="1"/>
  <c r="K21" i="1"/>
  <c r="K10" i="1"/>
  <c r="K2334" i="1"/>
  <c r="K2323" i="1"/>
  <c r="K2312" i="1"/>
  <c r="K2301" i="1"/>
  <c r="K2290" i="1"/>
  <c r="K2279" i="1"/>
  <c r="K2268" i="1"/>
  <c r="K2257" i="1"/>
  <c r="K2246" i="1"/>
  <c r="K2235" i="1"/>
  <c r="K2223" i="1"/>
  <c r="K2212" i="1"/>
  <c r="K2201" i="1"/>
  <c r="K2190" i="1"/>
  <c r="K2179" i="1"/>
  <c r="K2168" i="1"/>
  <c r="K2157" i="1"/>
  <c r="K2146" i="1"/>
  <c r="K2135" i="1"/>
  <c r="K2124" i="1"/>
  <c r="K2112" i="1"/>
  <c r="K2101" i="1"/>
  <c r="K2090" i="1"/>
  <c r="K2079" i="1"/>
  <c r="K2068" i="1"/>
  <c r="K2057" i="1"/>
  <c r="K2046" i="1"/>
  <c r="K2035" i="1"/>
  <c r="K2024" i="1"/>
  <c r="K2013" i="1"/>
  <c r="K2001" i="1"/>
  <c r="K1990" i="1"/>
  <c r="K1979" i="1"/>
  <c r="K1968" i="1"/>
  <c r="K1957" i="1"/>
  <c r="K1946" i="1"/>
  <c r="K1935" i="1"/>
  <c r="K1924" i="1"/>
  <c r="K1913" i="1"/>
  <c r="K1902" i="1"/>
  <c r="K1890" i="1"/>
  <c r="K1879" i="1"/>
  <c r="K1868" i="1"/>
  <c r="K1857" i="1"/>
  <c r="K1846" i="1"/>
  <c r="K1835" i="1"/>
  <c r="K1824" i="1"/>
  <c r="K1813" i="1"/>
  <c r="K1802" i="1"/>
  <c r="K1791" i="1"/>
  <c r="K1779" i="1"/>
  <c r="K1768" i="1"/>
  <c r="K1757" i="1"/>
  <c r="K1746" i="1"/>
  <c r="K1735" i="1"/>
  <c r="K1724" i="1"/>
  <c r="K1713" i="1"/>
  <c r="K1702" i="1"/>
  <c r="K1691" i="1"/>
  <c r="K1680" i="1"/>
  <c r="K1668" i="1"/>
  <c r="K1657" i="1"/>
  <c r="K1646" i="1"/>
  <c r="K1635" i="1"/>
  <c r="K1624" i="1"/>
  <c r="K1612" i="1"/>
  <c r="K1601" i="1"/>
  <c r="K1590" i="1"/>
  <c r="K1579" i="1"/>
  <c r="K1568" i="1"/>
  <c r="K1556" i="1"/>
  <c r="K1545" i="1"/>
  <c r="K1534" i="1"/>
  <c r="K1523" i="1"/>
  <c r="K1512" i="1"/>
  <c r="K1500" i="1"/>
  <c r="K1453" i="1"/>
  <c r="K1342" i="1"/>
  <c r="K1231" i="1"/>
  <c r="K1120" i="1"/>
  <c r="K1008" i="1"/>
  <c r="K897" i="1"/>
  <c r="K786" i="1"/>
  <c r="K675" i="1"/>
  <c r="K564" i="1"/>
  <c r="K453" i="1"/>
  <c r="K342" i="1"/>
  <c r="K231" i="1"/>
  <c r="K120" i="1"/>
  <c r="K9" i="1"/>
  <c r="K2234" i="1"/>
  <c r="K2123" i="1"/>
  <c r="K2012" i="1"/>
  <c r="K1901" i="1"/>
  <c r="K1790" i="1"/>
  <c r="K1679" i="1"/>
  <c r="K1567" i="1"/>
  <c r="K1119" i="1"/>
  <c r="K8" i="1"/>
  <c r="K1493" i="1"/>
  <c r="B1492" i="1"/>
  <c r="B1491" i="1"/>
  <c r="B1490" i="1"/>
  <c r="B1489" i="1"/>
  <c r="B1488" i="1"/>
  <c r="B1486" i="1"/>
  <c r="B1485" i="1"/>
  <c r="B1484" i="1"/>
  <c r="B1483" i="1"/>
  <c r="B1482" i="1"/>
  <c r="B1481" i="1"/>
  <c r="B1480" i="1"/>
  <c r="B1479" i="1"/>
  <c r="B1478" i="1"/>
  <c r="B1477" i="1"/>
  <c r="B1475" i="1"/>
  <c r="B1474" i="1"/>
  <c r="B1473" i="1"/>
  <c r="B1472" i="1"/>
  <c r="B1471" i="1"/>
  <c r="B1470" i="1"/>
  <c r="B1469" i="1"/>
  <c r="B1468" i="1"/>
  <c r="B1467" i="1"/>
  <c r="B1466" i="1"/>
  <c r="B1464" i="1"/>
  <c r="B1463" i="1"/>
  <c r="B1462" i="1"/>
  <c r="B1461" i="1"/>
  <c r="B1460" i="1"/>
  <c r="B1459" i="1"/>
  <c r="B1458" i="1"/>
  <c r="B1457" i="1"/>
  <c r="B1456" i="1"/>
  <c r="B1455" i="1"/>
  <c r="B1452" i="1"/>
  <c r="B1451" i="1"/>
  <c r="B1450" i="1"/>
  <c r="B1449" i="1"/>
  <c r="B1448" i="1"/>
  <c r="B1447" i="1"/>
  <c r="B1446" i="1"/>
  <c r="B1445" i="1"/>
  <c r="B1444" i="1"/>
  <c r="B2" i="1"/>
  <c r="B1443" i="1"/>
  <c r="B1441" i="1"/>
  <c r="B1440" i="1"/>
  <c r="B1439" i="1"/>
  <c r="B1438" i="1"/>
  <c r="B1437" i="1"/>
  <c r="B1436" i="1"/>
  <c r="B1435" i="1"/>
  <c r="B1434" i="1"/>
  <c r="B1433" i="1"/>
  <c r="B1432" i="1"/>
  <c r="B1430" i="1"/>
  <c r="B1429" i="1"/>
  <c r="B1428" i="1"/>
  <c r="B1427" i="1"/>
  <c r="B1426" i="1"/>
  <c r="B1425" i="1"/>
  <c r="B1424" i="1"/>
  <c r="B1423" i="1"/>
  <c r="B1422" i="1"/>
  <c r="B1421" i="1"/>
  <c r="B1419" i="1"/>
  <c r="B1418" i="1"/>
  <c r="B1417" i="1"/>
  <c r="B1416" i="1"/>
  <c r="B1415" i="1"/>
  <c r="B1414" i="1"/>
  <c r="B1413" i="1"/>
  <c r="B1412" i="1"/>
  <c r="B1411" i="1"/>
  <c r="B1410" i="1"/>
  <c r="B1408" i="1"/>
  <c r="B1407" i="1"/>
  <c r="B1406" i="1"/>
  <c r="B1405" i="1"/>
  <c r="B1404" i="1"/>
  <c r="B1403" i="1"/>
  <c r="B1402" i="1"/>
  <c r="B1401" i="1"/>
  <c r="B1400" i="1"/>
  <c r="B1399" i="1"/>
  <c r="B1397" i="1"/>
  <c r="B1396" i="1"/>
  <c r="B1395" i="1"/>
  <c r="B1394" i="1"/>
  <c r="B1393" i="1"/>
  <c r="B1392" i="1"/>
  <c r="B1391" i="1"/>
  <c r="B1390" i="1"/>
  <c r="B1389" i="1"/>
  <c r="B1388" i="1"/>
  <c r="B1386" i="1"/>
  <c r="B1385" i="1"/>
  <c r="B1384" i="1"/>
  <c r="B1383" i="1"/>
  <c r="B1382" i="1"/>
  <c r="B1381" i="1"/>
  <c r="B1380" i="1"/>
  <c r="B1379" i="1"/>
  <c r="B1378" i="1"/>
  <c r="B1377" i="1"/>
  <c r="B1375" i="1"/>
  <c r="B1374" i="1"/>
  <c r="B1373" i="1"/>
  <c r="B1372" i="1"/>
  <c r="B1371" i="1"/>
  <c r="B1370" i="1"/>
  <c r="B1369" i="1"/>
  <c r="B1368" i="1"/>
  <c r="B1367" i="1"/>
  <c r="B1366" i="1"/>
  <c r="B1364" i="1"/>
  <c r="B1363" i="1"/>
  <c r="B1362" i="1"/>
  <c r="B1361" i="1"/>
  <c r="B1360" i="1"/>
  <c r="B1359" i="1"/>
  <c r="B1358" i="1"/>
  <c r="B1357" i="1"/>
  <c r="B1356" i="1"/>
  <c r="B1355" i="1"/>
  <c r="B1353" i="1"/>
  <c r="B1352" i="1"/>
  <c r="B1351" i="1"/>
  <c r="B1350" i="1"/>
  <c r="B1349" i="1"/>
  <c r="B1348" i="1"/>
  <c r="B1347" i="1"/>
  <c r="B1346" i="1"/>
  <c r="B1345" i="1"/>
  <c r="B1344" i="1"/>
  <c r="B1341" i="1"/>
  <c r="B1340" i="1"/>
  <c r="B1339" i="1"/>
  <c r="B1338" i="1"/>
  <c r="B1337" i="1"/>
  <c r="B1336" i="1"/>
  <c r="B1335" i="1"/>
  <c r="B1334" i="1"/>
  <c r="B1333" i="1"/>
  <c r="B1332" i="1"/>
  <c r="B1330" i="1"/>
  <c r="B1329" i="1"/>
  <c r="B1328" i="1"/>
  <c r="B1327" i="1"/>
  <c r="B1326" i="1"/>
  <c r="B1325" i="1"/>
  <c r="B1324" i="1"/>
  <c r="B1323" i="1"/>
  <c r="B1322" i="1"/>
  <c r="B1321" i="1"/>
  <c r="B1319" i="1"/>
  <c r="B1318" i="1"/>
  <c r="B1317" i="1"/>
  <c r="B1316" i="1"/>
  <c r="B1315" i="1"/>
  <c r="B1314" i="1"/>
  <c r="B1313" i="1"/>
  <c r="B1312" i="1"/>
  <c r="B1311" i="1"/>
  <c r="B1310" i="1"/>
  <c r="B1308" i="1"/>
  <c r="B1307" i="1"/>
  <c r="B1306" i="1"/>
  <c r="B1305" i="1"/>
  <c r="B1304" i="1"/>
  <c r="B1303" i="1"/>
  <c r="B1302" i="1"/>
  <c r="B1301" i="1"/>
  <c r="B1300" i="1"/>
  <c r="B1299" i="1"/>
  <c r="B1297" i="1"/>
  <c r="B1296" i="1"/>
  <c r="B1295" i="1"/>
  <c r="B1294" i="1"/>
  <c r="B1293" i="1"/>
  <c r="B1292" i="1"/>
  <c r="B1291" i="1"/>
  <c r="B1290" i="1"/>
  <c r="B1289" i="1"/>
  <c r="B1288" i="1"/>
  <c r="B1286" i="1"/>
  <c r="B1285" i="1"/>
  <c r="B1284" i="1"/>
  <c r="B1283" i="1"/>
  <c r="B1282" i="1"/>
  <c r="B1281" i="1"/>
  <c r="B1280" i="1"/>
  <c r="B1279" i="1"/>
  <c r="B1278" i="1"/>
  <c r="B1277" i="1"/>
  <c r="B1275" i="1"/>
  <c r="B1274" i="1"/>
  <c r="B1273" i="1"/>
  <c r="B1272" i="1"/>
  <c r="B1271" i="1"/>
  <c r="B1270" i="1"/>
  <c r="B1269" i="1"/>
  <c r="B1268" i="1"/>
  <c r="B1267" i="1"/>
  <c r="B1266" i="1"/>
  <c r="B1264" i="1"/>
  <c r="B1263" i="1"/>
  <c r="B1262" i="1"/>
  <c r="B1261" i="1"/>
  <c r="B1260" i="1"/>
  <c r="B1259" i="1"/>
  <c r="B1258" i="1"/>
  <c r="B1257" i="1"/>
  <c r="B1256" i="1"/>
  <c r="B1255" i="1"/>
  <c r="B1253" i="1"/>
  <c r="B1252" i="1"/>
  <c r="B1251" i="1"/>
  <c r="B1250" i="1"/>
  <c r="B1249" i="1"/>
  <c r="B1248" i="1"/>
  <c r="B1247" i="1"/>
  <c r="B1246" i="1"/>
  <c r="B1245" i="1"/>
  <c r="B1244" i="1"/>
  <c r="B1242" i="1"/>
  <c r="B1241" i="1"/>
  <c r="B1240" i="1"/>
  <c r="B1239" i="1"/>
  <c r="B1238" i="1"/>
  <c r="B1237" i="1"/>
  <c r="B1236" i="1"/>
  <c r="B1235" i="1"/>
  <c r="B1234" i="1"/>
  <c r="B1233" i="1"/>
  <c r="B1230" i="1"/>
  <c r="B1229" i="1"/>
  <c r="B1228" i="1"/>
  <c r="B1227" i="1"/>
  <c r="B1226" i="1"/>
  <c r="B1225" i="1"/>
  <c r="B1224" i="1"/>
  <c r="B1223" i="1"/>
  <c r="B1222" i="1"/>
  <c r="B1221" i="1"/>
  <c r="B1219" i="1"/>
  <c r="B1218" i="1"/>
  <c r="B1217" i="1"/>
  <c r="B1216" i="1"/>
  <c r="B1215" i="1"/>
  <c r="B1214" i="1"/>
  <c r="B1213" i="1"/>
  <c r="B1212" i="1"/>
  <c r="B1211" i="1"/>
  <c r="B1210" i="1"/>
  <c r="B1208" i="1"/>
  <c r="B1207" i="1"/>
  <c r="B1206" i="1"/>
  <c r="B1205" i="1"/>
  <c r="B1204" i="1"/>
  <c r="B1203" i="1"/>
  <c r="B1202" i="1"/>
  <c r="B1201" i="1"/>
  <c r="B1200" i="1"/>
  <c r="B1199" i="1"/>
  <c r="B1197" i="1"/>
  <c r="B1196" i="1"/>
  <c r="B1195" i="1"/>
  <c r="B1194" i="1"/>
  <c r="B1193" i="1"/>
  <c r="B1192" i="1"/>
  <c r="B1191" i="1"/>
  <c r="B1190" i="1"/>
  <c r="B1189" i="1"/>
  <c r="B1188" i="1"/>
  <c r="B1186" i="1"/>
  <c r="B1185" i="1"/>
  <c r="B1184" i="1"/>
  <c r="B1183" i="1"/>
  <c r="B1182" i="1"/>
  <c r="B1181" i="1"/>
  <c r="B1180" i="1"/>
  <c r="B1179" i="1"/>
  <c r="B1178" i="1"/>
  <c r="B1177" i="1"/>
  <c r="B1175" i="1"/>
  <c r="B1174" i="1"/>
  <c r="B1173" i="1"/>
  <c r="B1172" i="1"/>
  <c r="B1171" i="1"/>
  <c r="B1170" i="1"/>
  <c r="B1169" i="1"/>
  <c r="B3" i="1"/>
  <c r="B1168" i="1"/>
  <c r="B1167" i="1"/>
  <c r="B1166" i="1"/>
  <c r="B1164" i="1"/>
  <c r="B1163" i="1"/>
  <c r="B1162" i="1"/>
  <c r="B1161" i="1"/>
  <c r="B1160" i="1"/>
  <c r="B1159" i="1"/>
  <c r="B1158" i="1"/>
  <c r="B1157" i="1"/>
  <c r="B1156" i="1"/>
  <c r="B1155" i="1"/>
  <c r="B1153" i="1"/>
  <c r="B1152" i="1"/>
  <c r="B1151" i="1"/>
  <c r="B1150" i="1"/>
  <c r="B1149" i="1"/>
  <c r="B1148" i="1"/>
  <c r="B1147" i="1"/>
  <c r="B1146" i="1"/>
  <c r="B1145" i="1"/>
  <c r="B1144" i="1"/>
  <c r="B1142" i="1"/>
  <c r="B1141" i="1"/>
  <c r="B1140" i="1"/>
  <c r="B1139" i="1"/>
  <c r="B1138" i="1"/>
  <c r="B1137" i="1"/>
  <c r="B1136" i="1"/>
  <c r="B1135" i="1"/>
  <c r="B1134" i="1"/>
  <c r="B1133" i="1"/>
  <c r="B1131" i="1"/>
  <c r="B1130" i="1"/>
  <c r="B1129" i="1"/>
  <c r="B1128" i="1"/>
  <c r="B1127" i="1"/>
  <c r="B1126" i="1"/>
  <c r="B1125" i="1"/>
  <c r="B1124" i="1"/>
  <c r="B1123" i="1"/>
  <c r="B1122" i="1"/>
  <c r="B1118" i="1"/>
  <c r="B1117" i="1"/>
  <c r="B1116" i="1"/>
  <c r="B1115" i="1"/>
  <c r="B1114" i="1"/>
  <c r="B1113" i="1"/>
  <c r="B1112" i="1"/>
  <c r="B1111" i="1"/>
  <c r="B1110" i="1"/>
  <c r="B1109" i="1"/>
  <c r="B1107" i="1"/>
  <c r="B1106" i="1"/>
  <c r="B1105" i="1"/>
  <c r="B1104" i="1"/>
  <c r="B1103" i="1"/>
  <c r="B1102" i="1"/>
  <c r="B1101" i="1"/>
  <c r="B1100" i="1"/>
  <c r="B1099" i="1"/>
  <c r="B1098" i="1"/>
  <c r="B1096" i="1"/>
  <c r="B1095" i="1"/>
  <c r="B1094" i="1"/>
  <c r="B1093" i="1"/>
  <c r="B1092" i="1"/>
  <c r="B1091" i="1"/>
  <c r="B1090" i="1"/>
  <c r="B1089" i="1"/>
  <c r="B1088" i="1"/>
  <c r="B1087" i="1"/>
  <c r="B1085" i="1"/>
  <c r="B1084" i="1"/>
  <c r="B1083" i="1"/>
  <c r="B1082" i="1"/>
  <c r="B1081" i="1"/>
  <c r="B1080" i="1"/>
  <c r="B1079" i="1"/>
  <c r="B1078" i="1"/>
  <c r="B1077" i="1"/>
  <c r="B1076" i="1"/>
  <c r="B1074" i="1"/>
  <c r="B1073" i="1"/>
  <c r="B1072" i="1"/>
  <c r="B1071" i="1"/>
  <c r="B1070" i="1"/>
  <c r="B1069" i="1"/>
  <c r="B1068" i="1"/>
  <c r="B1067" i="1"/>
  <c r="B1066" i="1"/>
  <c r="B1065" i="1"/>
  <c r="B1063" i="1"/>
  <c r="B1062" i="1"/>
  <c r="B1061" i="1"/>
  <c r="B1060" i="1"/>
  <c r="B1059" i="1"/>
  <c r="B1058" i="1"/>
  <c r="B1057" i="1"/>
  <c r="B1056" i="1"/>
  <c r="B1055" i="1"/>
  <c r="B1054" i="1"/>
  <c r="B1052" i="1"/>
  <c r="B1051" i="1"/>
  <c r="B1050" i="1"/>
  <c r="B1049" i="1"/>
  <c r="B1048" i="1"/>
  <c r="B1047" i="1"/>
  <c r="B1046" i="1"/>
  <c r="B1045" i="1"/>
  <c r="B1044" i="1"/>
  <c r="B1043" i="1"/>
  <c r="B1041" i="1"/>
  <c r="B1040" i="1"/>
  <c r="B1039" i="1"/>
  <c r="B1038" i="1"/>
  <c r="B1037" i="1"/>
  <c r="B1036" i="1"/>
  <c r="B1035" i="1"/>
  <c r="B1034" i="1"/>
  <c r="B1033" i="1"/>
  <c r="B1032" i="1"/>
  <c r="B1030" i="1"/>
  <c r="B1029" i="1"/>
  <c r="B1028" i="1"/>
  <c r="B1027" i="1"/>
  <c r="B1026" i="1"/>
  <c r="B1025" i="1"/>
  <c r="B1024" i="1"/>
  <c r="B1023" i="1"/>
  <c r="B1022" i="1"/>
  <c r="B1021" i="1"/>
  <c r="B1019" i="1"/>
  <c r="B1018" i="1"/>
  <c r="B1017" i="1"/>
  <c r="B1016" i="1"/>
  <c r="B1015" i="1"/>
  <c r="B1014" i="1"/>
  <c r="B1013" i="1"/>
  <c r="B1012" i="1"/>
  <c r="B1011" i="1"/>
  <c r="B1010" i="1"/>
  <c r="B1007" i="1"/>
  <c r="B1006" i="1"/>
  <c r="B1005" i="1"/>
  <c r="B1004" i="1"/>
  <c r="B1003" i="1"/>
  <c r="B1002" i="1"/>
  <c r="B1001" i="1"/>
  <c r="B1000" i="1"/>
  <c r="B999" i="1"/>
  <c r="B998" i="1"/>
  <c r="B996" i="1"/>
  <c r="B995" i="1"/>
  <c r="B994" i="1"/>
  <c r="B993" i="1"/>
  <c r="B992" i="1"/>
  <c r="B991" i="1"/>
  <c r="B990" i="1"/>
  <c r="B989" i="1"/>
  <c r="B988" i="1"/>
  <c r="B987" i="1"/>
  <c r="B985" i="1"/>
  <c r="B984" i="1"/>
  <c r="B983" i="1"/>
  <c r="B982" i="1"/>
  <c r="B981" i="1"/>
  <c r="B980" i="1"/>
  <c r="B979" i="1"/>
  <c r="B978" i="1"/>
  <c r="B977" i="1"/>
  <c r="B976" i="1"/>
  <c r="B974" i="1"/>
  <c r="B973" i="1"/>
  <c r="B972" i="1"/>
  <c r="B971" i="1"/>
  <c r="B970" i="1"/>
  <c r="B969" i="1"/>
  <c r="B968" i="1"/>
  <c r="B967" i="1"/>
  <c r="B966" i="1"/>
  <c r="B965" i="1"/>
  <c r="B963" i="1"/>
  <c r="B962" i="1"/>
  <c r="B961" i="1"/>
  <c r="B960" i="1"/>
  <c r="B959" i="1"/>
  <c r="B958" i="1"/>
  <c r="B957" i="1"/>
  <c r="B956" i="1"/>
  <c r="B955" i="1"/>
  <c r="B954" i="1"/>
  <c r="B952" i="1"/>
  <c r="B951" i="1"/>
  <c r="B950" i="1"/>
  <c r="B949" i="1"/>
  <c r="B948" i="1"/>
  <c r="B947" i="1"/>
  <c r="B946" i="1"/>
  <c r="B945" i="1"/>
  <c r="B944" i="1"/>
  <c r="B943" i="1"/>
  <c r="B941" i="1"/>
  <c r="B940" i="1"/>
  <c r="B939" i="1"/>
  <c r="B938" i="1"/>
  <c r="B937" i="1"/>
  <c r="B936" i="1"/>
  <c r="B935" i="1"/>
  <c r="B934" i="1"/>
  <c r="B933" i="1"/>
  <c r="B932" i="1"/>
  <c r="B930" i="1"/>
  <c r="B929" i="1"/>
  <c r="B928" i="1"/>
  <c r="B927" i="1"/>
  <c r="B926" i="1"/>
  <c r="B925" i="1"/>
  <c r="B924" i="1"/>
  <c r="B923" i="1"/>
  <c r="B922" i="1"/>
  <c r="B921" i="1"/>
  <c r="B919" i="1"/>
  <c r="B918" i="1"/>
  <c r="B917" i="1"/>
  <c r="B916" i="1"/>
  <c r="B915" i="1"/>
  <c r="B914" i="1"/>
  <c r="B913" i="1"/>
  <c r="B912" i="1"/>
  <c r="B911" i="1"/>
  <c r="B910" i="1"/>
  <c r="B908" i="1"/>
  <c r="B907" i="1"/>
  <c r="B906" i="1"/>
  <c r="B905" i="1"/>
  <c r="B904" i="1"/>
  <c r="B903" i="1"/>
  <c r="B902" i="1"/>
  <c r="B901" i="1"/>
  <c r="B900" i="1"/>
  <c r="B899" i="1"/>
  <c r="B896" i="1"/>
  <c r="B895" i="1"/>
  <c r="B894" i="1"/>
  <c r="B893" i="1"/>
  <c r="B892" i="1"/>
  <c r="B891" i="1"/>
  <c r="B890" i="1"/>
  <c r="B889" i="1"/>
  <c r="B888" i="1"/>
  <c r="B887" i="1"/>
  <c r="B885" i="1"/>
  <c r="B884" i="1"/>
  <c r="B883" i="1"/>
  <c r="B882" i="1"/>
  <c r="B881" i="1"/>
  <c r="B880" i="1"/>
  <c r="B879" i="1"/>
  <c r="B878" i="1"/>
  <c r="B877" i="1"/>
  <c r="B876" i="1"/>
  <c r="B874" i="1"/>
  <c r="B873" i="1"/>
  <c r="B872" i="1"/>
  <c r="B871" i="1"/>
  <c r="B870" i="1"/>
  <c r="B869" i="1"/>
  <c r="B868" i="1"/>
  <c r="B867" i="1"/>
  <c r="B866" i="1"/>
  <c r="B865" i="1"/>
  <c r="B863" i="1"/>
  <c r="B862" i="1"/>
  <c r="B861" i="1"/>
  <c r="B860" i="1"/>
  <c r="B859" i="1"/>
  <c r="B858" i="1"/>
  <c r="B857" i="1"/>
  <c r="B856" i="1"/>
  <c r="B855" i="1"/>
  <c r="B854" i="1"/>
  <c r="B852" i="1"/>
  <c r="B851" i="1"/>
  <c r="B850" i="1"/>
  <c r="B849" i="1"/>
  <c r="B848" i="1"/>
  <c r="B847" i="1"/>
  <c r="B846" i="1"/>
  <c r="B845" i="1"/>
  <c r="B844" i="1"/>
  <c r="B843" i="1"/>
  <c r="B841" i="1"/>
  <c r="B840" i="1"/>
  <c r="B839" i="1"/>
  <c r="B838" i="1"/>
  <c r="B837" i="1"/>
  <c r="B836" i="1"/>
  <c r="B835" i="1"/>
  <c r="B834" i="1"/>
  <c r="B833" i="1"/>
  <c r="B832" i="1"/>
  <c r="B830" i="1"/>
  <c r="B829" i="1"/>
  <c r="B828" i="1"/>
  <c r="B827" i="1"/>
  <c r="B826" i="1"/>
  <c r="B825" i="1"/>
  <c r="B824" i="1"/>
  <c r="B823" i="1"/>
  <c r="B822" i="1"/>
  <c r="B821" i="1"/>
  <c r="B819" i="1"/>
  <c r="B818" i="1"/>
  <c r="B817" i="1"/>
  <c r="B816" i="1"/>
  <c r="B815" i="1"/>
  <c r="B814" i="1"/>
  <c r="B813" i="1"/>
  <c r="B812" i="1"/>
  <c r="B811" i="1"/>
  <c r="B810" i="1"/>
  <c r="B808" i="1"/>
  <c r="B807" i="1"/>
  <c r="B806" i="1"/>
  <c r="B805" i="1"/>
  <c r="B804" i="1"/>
  <c r="B803" i="1"/>
  <c r="B802" i="1"/>
  <c r="B801" i="1"/>
  <c r="B800" i="1"/>
  <c r="B799" i="1"/>
  <c r="B797" i="1"/>
  <c r="B796" i="1"/>
  <c r="B795" i="1"/>
  <c r="B794" i="1"/>
  <c r="B793" i="1"/>
  <c r="B792" i="1"/>
  <c r="B791" i="1"/>
  <c r="B790" i="1"/>
  <c r="B789" i="1"/>
  <c r="B788" i="1"/>
  <c r="B785" i="1"/>
  <c r="B784" i="1"/>
  <c r="B783" i="1"/>
  <c r="B782" i="1"/>
  <c r="B781" i="1"/>
  <c r="B780" i="1"/>
  <c r="B779" i="1"/>
  <c r="B778" i="1"/>
  <c r="B777" i="1"/>
  <c r="B776" i="1"/>
  <c r="B774" i="1"/>
  <c r="B773" i="1"/>
  <c r="B772" i="1"/>
  <c r="B771" i="1"/>
  <c r="B770" i="1"/>
  <c r="B769" i="1"/>
  <c r="B768" i="1"/>
  <c r="B767" i="1"/>
  <c r="B766" i="1"/>
  <c r="B765" i="1"/>
  <c r="B763" i="1"/>
  <c r="B762" i="1"/>
  <c r="B761" i="1"/>
  <c r="B760" i="1"/>
  <c r="B759" i="1"/>
  <c r="B758" i="1"/>
  <c r="B757" i="1"/>
  <c r="B756" i="1"/>
  <c r="B755" i="1"/>
  <c r="B754" i="1"/>
  <c r="B752" i="1"/>
  <c r="B751" i="1"/>
  <c r="B750" i="1"/>
  <c r="B749" i="1"/>
  <c r="B748" i="1"/>
  <c r="B747" i="1"/>
  <c r="B746" i="1"/>
  <c r="B745" i="1"/>
  <c r="B744" i="1"/>
  <c r="B743" i="1"/>
  <c r="B741" i="1"/>
  <c r="B740" i="1"/>
  <c r="B739" i="1"/>
  <c r="B738" i="1"/>
  <c r="B737" i="1"/>
  <c r="B736" i="1"/>
  <c r="B735" i="1"/>
  <c r="B734" i="1"/>
  <c r="B733" i="1"/>
  <c r="B732" i="1"/>
  <c r="B730" i="1"/>
  <c r="B729" i="1"/>
  <c r="B728" i="1"/>
  <c r="B727" i="1"/>
  <c r="B726" i="1"/>
  <c r="B725" i="1"/>
  <c r="B724" i="1"/>
  <c r="B723" i="1"/>
  <c r="B722" i="1"/>
  <c r="B721" i="1"/>
  <c r="B719" i="1"/>
  <c r="B718" i="1"/>
  <c r="B717" i="1"/>
  <c r="B716" i="1"/>
  <c r="B715" i="1"/>
  <c r="B714" i="1"/>
  <c r="B713" i="1"/>
  <c r="B712" i="1"/>
  <c r="B711" i="1"/>
  <c r="B710" i="1"/>
  <c r="B708" i="1"/>
  <c r="B707" i="1"/>
  <c r="B706" i="1"/>
  <c r="B705" i="1"/>
  <c r="B704" i="1"/>
  <c r="B703" i="1"/>
  <c r="B702" i="1"/>
  <c r="B701" i="1"/>
  <c r="B700" i="1"/>
  <c r="B699" i="1"/>
  <c r="B697" i="1"/>
  <c r="B696" i="1"/>
  <c r="B695" i="1"/>
  <c r="B694" i="1"/>
  <c r="B693" i="1"/>
  <c r="B692" i="1"/>
  <c r="B691" i="1"/>
  <c r="B690" i="1"/>
  <c r="B689" i="1"/>
  <c r="B688" i="1"/>
  <c r="B686" i="1"/>
  <c r="B685" i="1"/>
  <c r="B684" i="1"/>
  <c r="B4" i="1"/>
  <c r="B683" i="1"/>
  <c r="B682" i="1"/>
  <c r="B681" i="1"/>
  <c r="B680" i="1"/>
  <c r="B679" i="1"/>
  <c r="B678" i="1"/>
  <c r="B677" i="1"/>
  <c r="B674" i="1"/>
  <c r="B673" i="1"/>
  <c r="B672" i="1"/>
  <c r="B671" i="1"/>
  <c r="B670" i="1"/>
  <c r="B669" i="1"/>
  <c r="B668" i="1"/>
  <c r="B667" i="1"/>
  <c r="B666" i="1"/>
  <c r="B665" i="1"/>
  <c r="B663" i="1"/>
  <c r="B662" i="1"/>
  <c r="B661" i="1"/>
  <c r="B660" i="1"/>
  <c r="B659" i="1"/>
  <c r="B658" i="1"/>
  <c r="B657" i="1"/>
  <c r="B656" i="1"/>
  <c r="B655" i="1"/>
  <c r="B654" i="1"/>
  <c r="B652" i="1"/>
  <c r="B651" i="1"/>
  <c r="B650" i="1"/>
  <c r="B649" i="1"/>
  <c r="B648" i="1"/>
  <c r="B647" i="1"/>
  <c r="B646" i="1"/>
  <c r="B645" i="1"/>
  <c r="B644" i="1"/>
  <c r="B643" i="1"/>
  <c r="B641" i="1"/>
  <c r="B640" i="1"/>
  <c r="B639" i="1"/>
  <c r="B638" i="1"/>
  <c r="B637" i="1"/>
  <c r="B636" i="1"/>
  <c r="B635" i="1"/>
  <c r="B634" i="1"/>
  <c r="B633" i="1"/>
  <c r="B632" i="1"/>
  <c r="B630" i="1"/>
  <c r="B629" i="1"/>
  <c r="B628" i="1"/>
  <c r="B627" i="1"/>
  <c r="B626" i="1"/>
  <c r="B625" i="1"/>
  <c r="B624" i="1"/>
  <c r="B623" i="1"/>
  <c r="B622" i="1"/>
  <c r="B621" i="1"/>
  <c r="B619" i="1"/>
  <c r="B618" i="1"/>
  <c r="B617" i="1"/>
  <c r="B616" i="1"/>
  <c r="B615" i="1"/>
  <c r="B614" i="1"/>
  <c r="B613" i="1"/>
  <c r="B612" i="1"/>
  <c r="B611" i="1"/>
  <c r="B610" i="1"/>
  <c r="B608" i="1"/>
  <c r="B607" i="1"/>
  <c r="B606" i="1"/>
  <c r="B605" i="1"/>
  <c r="B604" i="1"/>
  <c r="B603" i="1"/>
  <c r="B602" i="1"/>
  <c r="B601" i="1"/>
  <c r="B600" i="1"/>
  <c r="B599" i="1"/>
  <c r="B597" i="1"/>
  <c r="B596" i="1"/>
  <c r="B595" i="1"/>
  <c r="B594" i="1"/>
  <c r="B593" i="1"/>
  <c r="B592" i="1"/>
  <c r="B591" i="1"/>
  <c r="B590" i="1"/>
  <c r="B589" i="1"/>
  <c r="B588" i="1"/>
  <c r="B586" i="1"/>
  <c r="B585" i="1"/>
  <c r="B584" i="1"/>
  <c r="B583" i="1"/>
  <c r="B582" i="1"/>
  <c r="B581" i="1"/>
  <c r="B580" i="1"/>
  <c r="B579" i="1"/>
  <c r="B578" i="1"/>
  <c r="B577" i="1"/>
  <c r="B575" i="1"/>
  <c r="B574" i="1"/>
  <c r="B573" i="1"/>
  <c r="B572" i="1"/>
  <c r="B571" i="1"/>
  <c r="B570" i="1"/>
  <c r="B569" i="1"/>
  <c r="B568" i="1"/>
  <c r="B567" i="1"/>
  <c r="B566" i="1"/>
  <c r="B563" i="1"/>
  <c r="B562" i="1"/>
  <c r="B561" i="1"/>
  <c r="B560" i="1"/>
  <c r="B559" i="1"/>
  <c r="B558" i="1"/>
  <c r="B557" i="1"/>
  <c r="B556" i="1"/>
  <c r="B555" i="1"/>
  <c r="B554" i="1"/>
  <c r="B552" i="1"/>
  <c r="B551" i="1"/>
  <c r="B550" i="1"/>
  <c r="B549" i="1"/>
  <c r="B548" i="1"/>
  <c r="B547" i="1"/>
  <c r="B546" i="1"/>
  <c r="B545" i="1"/>
  <c r="B544" i="1"/>
  <c r="B543" i="1"/>
  <c r="B541" i="1"/>
  <c r="B540" i="1"/>
  <c r="B539" i="1"/>
  <c r="B538" i="1"/>
  <c r="B537" i="1"/>
  <c r="B536" i="1"/>
  <c r="B535" i="1"/>
  <c r="B534" i="1"/>
  <c r="B533" i="1"/>
  <c r="B532" i="1"/>
  <c r="B530" i="1"/>
  <c r="B529" i="1"/>
  <c r="B528" i="1"/>
  <c r="B527" i="1"/>
  <c r="B526" i="1"/>
  <c r="B525" i="1"/>
  <c r="B524" i="1"/>
  <c r="B523" i="1"/>
  <c r="B522" i="1"/>
  <c r="B521" i="1"/>
  <c r="B519" i="1"/>
  <c r="B518" i="1"/>
  <c r="B517" i="1"/>
  <c r="B516" i="1"/>
  <c r="B515" i="1"/>
  <c r="B514" i="1"/>
  <c r="B513" i="1"/>
  <c r="B512" i="1"/>
  <c r="B511" i="1"/>
  <c r="B510" i="1"/>
  <c r="B508" i="1"/>
  <c r="B507" i="1"/>
  <c r="B506" i="1"/>
  <c r="B505" i="1"/>
  <c r="B504" i="1"/>
  <c r="B503" i="1"/>
  <c r="B502" i="1"/>
  <c r="B501" i="1"/>
  <c r="B500" i="1"/>
  <c r="B499" i="1"/>
  <c r="B497" i="1"/>
  <c r="B496" i="1"/>
  <c r="B495" i="1"/>
  <c r="B494" i="1"/>
  <c r="B493" i="1"/>
  <c r="B492" i="1"/>
  <c r="B491" i="1"/>
  <c r="B490" i="1"/>
  <c r="B489" i="1"/>
  <c r="B488" i="1"/>
  <c r="B486" i="1"/>
  <c r="B485" i="1"/>
  <c r="B484" i="1"/>
  <c r="B483" i="1"/>
  <c r="B482" i="1"/>
  <c r="B481" i="1"/>
  <c r="B480" i="1"/>
  <c r="B479" i="1"/>
  <c r="B478" i="1"/>
  <c r="B477" i="1"/>
  <c r="B475" i="1"/>
  <c r="B474" i="1"/>
  <c r="B473" i="1"/>
  <c r="B472" i="1"/>
  <c r="B471" i="1"/>
  <c r="B470" i="1"/>
  <c r="B469" i="1"/>
  <c r="B468" i="1"/>
  <c r="B467" i="1"/>
  <c r="B466" i="1"/>
  <c r="B464" i="1"/>
  <c r="B463" i="1"/>
  <c r="B462" i="1"/>
  <c r="B461" i="1"/>
  <c r="B460" i="1"/>
  <c r="B459" i="1"/>
  <c r="B458" i="1"/>
  <c r="B457" i="1"/>
  <c r="B456" i="1"/>
  <c r="B455" i="1"/>
  <c r="B452" i="1"/>
  <c r="B451" i="1"/>
  <c r="B450" i="1"/>
  <c r="B449" i="1"/>
  <c r="B448" i="1"/>
  <c r="B447" i="1"/>
  <c r="B446" i="1"/>
  <c r="B445" i="1"/>
  <c r="B444" i="1"/>
  <c r="B443" i="1"/>
  <c r="B441" i="1"/>
  <c r="B440" i="1"/>
  <c r="B439" i="1"/>
  <c r="B438" i="1"/>
  <c r="B437" i="1"/>
  <c r="B436" i="1"/>
  <c r="B435" i="1"/>
  <c r="B434" i="1"/>
  <c r="B433" i="1"/>
  <c r="B432" i="1"/>
  <c r="B430" i="1"/>
  <c r="B429" i="1"/>
  <c r="B428" i="1"/>
  <c r="B427" i="1"/>
  <c r="B426" i="1"/>
  <c r="B425" i="1"/>
  <c r="B424" i="1"/>
  <c r="B423" i="1"/>
  <c r="B422" i="1"/>
  <c r="B421" i="1"/>
  <c r="B419" i="1"/>
  <c r="B418" i="1"/>
  <c r="B417" i="1"/>
  <c r="B416" i="1"/>
  <c r="B415" i="1"/>
  <c r="B414" i="1"/>
  <c r="B413" i="1"/>
  <c r="B412" i="1"/>
  <c r="B411" i="1"/>
  <c r="B410" i="1"/>
  <c r="B408" i="1"/>
  <c r="B407" i="1"/>
  <c r="B406" i="1"/>
  <c r="B405" i="1"/>
  <c r="B404" i="1"/>
  <c r="B403" i="1"/>
  <c r="B402" i="1"/>
  <c r="B401" i="1"/>
  <c r="B400" i="1"/>
  <c r="B399" i="1"/>
  <c r="B397" i="1"/>
  <c r="B396" i="1"/>
  <c r="B395" i="1"/>
  <c r="B394" i="1"/>
  <c r="B393" i="1"/>
  <c r="B392" i="1"/>
  <c r="B391" i="1"/>
  <c r="B390" i="1"/>
  <c r="B389" i="1"/>
  <c r="B388" i="1"/>
  <c r="B386" i="1"/>
  <c r="B385" i="1"/>
  <c r="B384" i="1"/>
  <c r="B383" i="1"/>
  <c r="B382" i="1"/>
  <c r="B381" i="1"/>
  <c r="B380" i="1"/>
  <c r="B379" i="1"/>
  <c r="B378" i="1"/>
  <c r="B377" i="1"/>
  <c r="B375" i="1"/>
  <c r="B374" i="1"/>
  <c r="B373" i="1"/>
  <c r="B372" i="1"/>
  <c r="B371" i="1"/>
  <c r="B370" i="1"/>
  <c r="B369" i="1"/>
  <c r="B368" i="1"/>
  <c r="B367" i="1"/>
  <c r="B366" i="1"/>
  <c r="B364" i="1"/>
  <c r="B363" i="1"/>
  <c r="B362" i="1"/>
  <c r="B361" i="1"/>
  <c r="B360" i="1"/>
  <c r="B359" i="1"/>
  <c r="B358" i="1"/>
  <c r="B357" i="1"/>
  <c r="B356" i="1"/>
  <c r="B355" i="1"/>
  <c r="B353" i="1"/>
  <c r="B352" i="1"/>
  <c r="B351" i="1"/>
  <c r="B350" i="1"/>
  <c r="B349" i="1"/>
  <c r="B348" i="1"/>
  <c r="B347" i="1"/>
  <c r="B346" i="1"/>
  <c r="B345" i="1"/>
  <c r="B344" i="1"/>
  <c r="B341" i="1"/>
  <c r="B340" i="1"/>
  <c r="B339" i="1"/>
  <c r="B338" i="1"/>
  <c r="B337" i="1"/>
  <c r="B336" i="1"/>
  <c r="B335" i="1"/>
  <c r="B334" i="1"/>
  <c r="B333" i="1"/>
  <c r="B332" i="1"/>
  <c r="B330" i="1"/>
  <c r="B329" i="1"/>
  <c r="B328" i="1"/>
  <c r="B327" i="1"/>
  <c r="B326" i="1"/>
  <c r="B325" i="1"/>
  <c r="B324" i="1"/>
  <c r="B323" i="1"/>
  <c r="B322" i="1"/>
  <c r="B321" i="1"/>
  <c r="B319" i="1"/>
  <c r="B318" i="1"/>
  <c r="B317" i="1"/>
  <c r="B316" i="1"/>
  <c r="B315" i="1"/>
  <c r="B314" i="1"/>
  <c r="B313" i="1"/>
  <c r="B312" i="1"/>
  <c r="B311" i="1"/>
  <c r="B310" i="1"/>
  <c r="B308" i="1"/>
  <c r="B307" i="1"/>
  <c r="B306" i="1"/>
  <c r="B305" i="1"/>
  <c r="B304" i="1"/>
  <c r="B303" i="1"/>
  <c r="B302" i="1"/>
  <c r="B301" i="1"/>
  <c r="B300" i="1"/>
  <c r="B299" i="1"/>
  <c r="B297" i="1"/>
  <c r="B296" i="1"/>
  <c r="B295" i="1"/>
  <c r="B294" i="1"/>
  <c r="B293" i="1"/>
  <c r="B292" i="1"/>
  <c r="B291" i="1"/>
  <c r="B290" i="1"/>
  <c r="B289" i="1"/>
  <c r="B288" i="1"/>
  <c r="B286" i="1"/>
  <c r="B285" i="1"/>
  <c r="B284" i="1"/>
  <c r="B283" i="1"/>
  <c r="B282" i="1"/>
  <c r="B281" i="1"/>
  <c r="B280" i="1"/>
  <c r="B279" i="1"/>
  <c r="B278" i="1"/>
  <c r="B277" i="1"/>
  <c r="B275" i="1"/>
  <c r="B274" i="1"/>
  <c r="B273" i="1"/>
  <c r="B272" i="1"/>
  <c r="B271" i="1"/>
  <c r="B270" i="1"/>
  <c r="B269" i="1"/>
  <c r="B268" i="1"/>
  <c r="B267" i="1"/>
  <c r="B266" i="1"/>
  <c r="B264" i="1"/>
  <c r="B263" i="1"/>
  <c r="B262" i="1"/>
  <c r="B261" i="1"/>
  <c r="B260" i="1"/>
  <c r="B259" i="1"/>
  <c r="B258" i="1"/>
  <c r="B257" i="1"/>
  <c r="B256" i="1"/>
  <c r="B255" i="1"/>
  <c r="B253" i="1"/>
  <c r="B252" i="1"/>
  <c r="B251" i="1"/>
  <c r="B250" i="1"/>
  <c r="B249" i="1"/>
  <c r="B248" i="1"/>
  <c r="B247" i="1"/>
  <c r="B246" i="1"/>
  <c r="B245" i="1"/>
  <c r="B244" i="1"/>
  <c r="B242" i="1"/>
  <c r="B241" i="1"/>
  <c r="B240" i="1"/>
  <c r="B239" i="1"/>
  <c r="B238" i="1"/>
  <c r="B237" i="1"/>
  <c r="B236" i="1"/>
  <c r="B235" i="1"/>
  <c r="B234" i="1"/>
  <c r="B233" i="1"/>
  <c r="B230" i="1"/>
  <c r="B229" i="1"/>
  <c r="B228" i="1"/>
  <c r="B227" i="1"/>
  <c r="B226" i="1"/>
  <c r="B225" i="1"/>
  <c r="B224" i="1"/>
  <c r="B223" i="1"/>
  <c r="B222" i="1"/>
  <c r="B221" i="1"/>
  <c r="B219" i="1"/>
  <c r="B218" i="1"/>
  <c r="B217" i="1"/>
  <c r="B216" i="1"/>
  <c r="B215" i="1"/>
  <c r="B214" i="1"/>
  <c r="B213" i="1"/>
  <c r="B212" i="1"/>
  <c r="B211" i="1"/>
  <c r="B210" i="1"/>
  <c r="B208" i="1"/>
  <c r="B207" i="1"/>
  <c r="B206" i="1"/>
  <c r="B205" i="1"/>
  <c r="B204" i="1"/>
  <c r="B203" i="1"/>
  <c r="B202" i="1"/>
  <c r="B201" i="1"/>
  <c r="B200" i="1"/>
  <c r="B199" i="1"/>
  <c r="B197" i="1"/>
  <c r="B196" i="1"/>
  <c r="B195" i="1"/>
  <c r="B194" i="1"/>
  <c r="B193" i="1"/>
  <c r="B192" i="1"/>
  <c r="B191" i="1"/>
  <c r="B190" i="1"/>
  <c r="B189" i="1"/>
  <c r="B188" i="1"/>
  <c r="B186" i="1"/>
  <c r="B185" i="1"/>
  <c r="B184" i="1"/>
  <c r="B183" i="1"/>
  <c r="B182" i="1"/>
  <c r="B181" i="1"/>
  <c r="B180" i="1"/>
  <c r="B179" i="1"/>
  <c r="B178" i="1"/>
  <c r="B177" i="1"/>
  <c r="B175" i="1"/>
  <c r="B174" i="1"/>
  <c r="B173" i="1"/>
  <c r="B172" i="1"/>
  <c r="B171" i="1"/>
  <c r="B170" i="1"/>
  <c r="B169" i="1"/>
  <c r="B168" i="1"/>
  <c r="B167" i="1"/>
  <c r="B166" i="1"/>
  <c r="B164" i="1"/>
  <c r="B163" i="1"/>
  <c r="B162" i="1"/>
  <c r="B161" i="1"/>
  <c r="B160" i="1"/>
  <c r="B159" i="1"/>
  <c r="B158" i="1"/>
  <c r="B157" i="1"/>
  <c r="B156" i="1"/>
  <c r="B155" i="1"/>
  <c r="B153" i="1"/>
  <c r="B152" i="1"/>
  <c r="B151" i="1"/>
  <c r="B150" i="1"/>
  <c r="B149" i="1"/>
  <c r="B148" i="1"/>
  <c r="B147" i="1"/>
  <c r="B146" i="1"/>
  <c r="B145" i="1"/>
  <c r="B144" i="1"/>
  <c r="B142" i="1"/>
  <c r="B141" i="1"/>
  <c r="B140" i="1"/>
  <c r="B139" i="1"/>
  <c r="B138" i="1"/>
  <c r="B137" i="1"/>
  <c r="B136" i="1"/>
  <c r="B135" i="1"/>
  <c r="B134" i="1"/>
  <c r="B133" i="1"/>
  <c r="B131" i="1"/>
  <c r="B130" i="1"/>
  <c r="B129" i="1"/>
  <c r="B128" i="1"/>
  <c r="B127" i="1"/>
  <c r="B126" i="1"/>
  <c r="B125" i="1"/>
  <c r="B124" i="1"/>
  <c r="B123" i="1"/>
  <c r="B122" i="1"/>
  <c r="B119" i="1"/>
  <c r="B118" i="1"/>
  <c r="B117" i="1"/>
  <c r="B116" i="1"/>
  <c r="B115" i="1"/>
  <c r="B114" i="1"/>
  <c r="B113" i="1"/>
  <c r="B112" i="1"/>
  <c r="B111" i="1"/>
  <c r="B110" i="1"/>
  <c r="B108" i="1"/>
  <c r="B107" i="1"/>
  <c r="B106" i="1"/>
  <c r="B105" i="1"/>
  <c r="B104" i="1"/>
  <c r="B103" i="1"/>
  <c r="B102" i="1"/>
  <c r="B101" i="1"/>
  <c r="B100" i="1"/>
  <c r="B99" i="1"/>
  <c r="B97" i="1"/>
  <c r="B96" i="1"/>
  <c r="B95" i="1"/>
  <c r="B94" i="1"/>
  <c r="B93" i="1"/>
  <c r="B92" i="1"/>
  <c r="B91" i="1"/>
  <c r="B90" i="1"/>
  <c r="B89" i="1"/>
  <c r="B88" i="1"/>
  <c r="B86" i="1"/>
  <c r="B85" i="1"/>
  <c r="B84" i="1"/>
  <c r="B83" i="1"/>
  <c r="B82" i="1"/>
  <c r="B81" i="1"/>
  <c r="B80" i="1"/>
  <c r="B79" i="1"/>
  <c r="B78" i="1"/>
  <c r="B77" i="1"/>
  <c r="B75" i="1"/>
  <c r="B74" i="1"/>
  <c r="B73" i="1"/>
  <c r="B72" i="1"/>
  <c r="B71" i="1"/>
  <c r="B70" i="1"/>
  <c r="B69" i="1"/>
  <c r="B68" i="1"/>
  <c r="B67" i="1"/>
  <c r="B66" i="1"/>
  <c r="B64" i="1"/>
  <c r="B63" i="1"/>
  <c r="B62" i="1"/>
  <c r="B61" i="1"/>
  <c r="B60" i="1"/>
  <c r="B59" i="1"/>
  <c r="B58" i="1"/>
  <c r="B57" i="1"/>
  <c r="B56" i="1"/>
  <c r="B55" i="1"/>
  <c r="B53" i="1"/>
  <c r="B52" i="1"/>
  <c r="B51" i="1"/>
  <c r="B50" i="1"/>
  <c r="B49" i="1"/>
  <c r="B48" i="1"/>
  <c r="B47" i="1"/>
  <c r="B46" i="1"/>
  <c r="B45" i="1"/>
  <c r="B44" i="1"/>
  <c r="B42" i="1"/>
  <c r="B41" i="1"/>
  <c r="B40" i="1"/>
  <c r="B39" i="1"/>
  <c r="B38" i="1"/>
  <c r="B37" i="1"/>
  <c r="B36" i="1"/>
  <c r="B35" i="1"/>
  <c r="B34" i="1"/>
  <c r="B33" i="1"/>
  <c r="B31" i="1"/>
  <c r="B30" i="1"/>
  <c r="B29" i="1"/>
  <c r="B28" i="1"/>
  <c r="B27" i="1"/>
  <c r="B26" i="1"/>
  <c r="B25" i="1"/>
  <c r="B24" i="1"/>
  <c r="B23" i="1"/>
  <c r="B22" i="1"/>
  <c r="B20" i="1"/>
  <c r="B19" i="1"/>
  <c r="B18" i="1"/>
  <c r="B17" i="1"/>
  <c r="B16" i="1"/>
  <c r="B15" i="1"/>
  <c r="B14" i="1"/>
  <c r="B13" i="1"/>
  <c r="B12" i="1"/>
  <c r="B11" i="1"/>
  <c r="B2344" i="1"/>
  <c r="B2343" i="1"/>
  <c r="B2342" i="1"/>
  <c r="B2341" i="1"/>
  <c r="B2340" i="1"/>
  <c r="B2339" i="1"/>
  <c r="B2338" i="1"/>
  <c r="B2337" i="1"/>
  <c r="B2336" i="1"/>
  <c r="B2335" i="1"/>
  <c r="B2333" i="1"/>
  <c r="B2332" i="1"/>
  <c r="B2331" i="1"/>
  <c r="B2330" i="1"/>
  <c r="B2329" i="1"/>
  <c r="B2328" i="1"/>
  <c r="B2327" i="1"/>
  <c r="B2326" i="1"/>
  <c r="B2325" i="1"/>
  <c r="B2324" i="1"/>
  <c r="B2322" i="1"/>
  <c r="B2321" i="1"/>
  <c r="B2320" i="1"/>
  <c r="B2319" i="1"/>
  <c r="B2318" i="1"/>
  <c r="B2317" i="1"/>
  <c r="B2316" i="1"/>
  <c r="B2315" i="1"/>
  <c r="B2314" i="1"/>
  <c r="B2313" i="1"/>
  <c r="B2311" i="1"/>
  <c r="B2310" i="1"/>
  <c r="B2309" i="1"/>
  <c r="B2308" i="1"/>
  <c r="B2307" i="1"/>
  <c r="B2306" i="1"/>
  <c r="B2305" i="1"/>
  <c r="B2304" i="1"/>
  <c r="B2303" i="1"/>
  <c r="B2302" i="1"/>
  <c r="B2300" i="1"/>
  <c r="B2299" i="1"/>
  <c r="B2298" i="1"/>
  <c r="B2297" i="1"/>
  <c r="B2296" i="1"/>
  <c r="B2295" i="1"/>
  <c r="B2294" i="1"/>
  <c r="B2293" i="1"/>
  <c r="B2292" i="1"/>
  <c r="B2291" i="1"/>
  <c r="B2289" i="1"/>
  <c r="B2288" i="1"/>
  <c r="B2287" i="1"/>
  <c r="B2286" i="1"/>
  <c r="B2285" i="1"/>
  <c r="B2284" i="1"/>
  <c r="B2283" i="1"/>
  <c r="B2282" i="1"/>
  <c r="B2281" i="1"/>
  <c r="B2280" i="1"/>
  <c r="B2278" i="1"/>
  <c r="B2277" i="1"/>
  <c r="B2276" i="1"/>
  <c r="B2275" i="1"/>
  <c r="B2274" i="1"/>
  <c r="B2273" i="1"/>
  <c r="B2272" i="1"/>
  <c r="B2271" i="1"/>
  <c r="B2270" i="1"/>
  <c r="B2269" i="1"/>
  <c r="B2267" i="1"/>
  <c r="B2266" i="1"/>
  <c r="B2265" i="1"/>
  <c r="B2264" i="1"/>
  <c r="B2263" i="1"/>
  <c r="B2262" i="1"/>
  <c r="B2261" i="1"/>
  <c r="B2260" i="1"/>
  <c r="B2259" i="1"/>
  <c r="B2258" i="1"/>
  <c r="B2256" i="1"/>
  <c r="B2255" i="1"/>
  <c r="B2254" i="1"/>
  <c r="B2253" i="1"/>
  <c r="B2252" i="1"/>
  <c r="B2251" i="1"/>
  <c r="B2250" i="1"/>
  <c r="B2249" i="1"/>
  <c r="B2248" i="1"/>
  <c r="B2247" i="1"/>
  <c r="B2245" i="1"/>
  <c r="B2244" i="1"/>
  <c r="B2243" i="1"/>
  <c r="B2242" i="1"/>
  <c r="B2241" i="1"/>
  <c r="B2240" i="1"/>
  <c r="B2239" i="1"/>
  <c r="B2238" i="1"/>
  <c r="B2237" i="1"/>
  <c r="B2236" i="1"/>
  <c r="B2233" i="1"/>
  <c r="B2232" i="1"/>
  <c r="B2231" i="1"/>
  <c r="B2230" i="1"/>
  <c r="B2229" i="1"/>
  <c r="B2228" i="1"/>
  <c r="B2227" i="1"/>
  <c r="B2226" i="1"/>
  <c r="B2225" i="1"/>
  <c r="B2224" i="1"/>
  <c r="B2222" i="1"/>
  <c r="B2221" i="1"/>
  <c r="B2220" i="1"/>
  <c r="B2219" i="1"/>
  <c r="B2218" i="1"/>
  <c r="B2217" i="1"/>
  <c r="B2216" i="1"/>
  <c r="B2215" i="1"/>
  <c r="B2214" i="1"/>
  <c r="B2213" i="1"/>
  <c r="B2211" i="1"/>
  <c r="B2210" i="1"/>
  <c r="B2209" i="1"/>
  <c r="B2208" i="1"/>
  <c r="B2207" i="1"/>
  <c r="B2206" i="1"/>
  <c r="B2205" i="1"/>
  <c r="B2204" i="1"/>
  <c r="B2203" i="1"/>
  <c r="B2202" i="1"/>
  <c r="B2200" i="1"/>
  <c r="B2199" i="1"/>
  <c r="B2198" i="1"/>
  <c r="B2197" i="1"/>
  <c r="B2196" i="1"/>
  <c r="B2195" i="1"/>
  <c r="B2194" i="1"/>
  <c r="B2193" i="1"/>
  <c r="B2192" i="1"/>
  <c r="B2191" i="1"/>
  <c r="B2189" i="1"/>
  <c r="B2188" i="1"/>
  <c r="B2187" i="1"/>
  <c r="B2186" i="1"/>
  <c r="B2185" i="1"/>
  <c r="B2184" i="1"/>
  <c r="B2183" i="1"/>
  <c r="B2182" i="1"/>
  <c r="B2181" i="1"/>
  <c r="B2180" i="1"/>
  <c r="B2178" i="1"/>
  <c r="B2177" i="1"/>
  <c r="B2176" i="1"/>
  <c r="B2175" i="1"/>
  <c r="B2174" i="1"/>
  <c r="B2173" i="1"/>
  <c r="B2172" i="1"/>
  <c r="B2171" i="1"/>
  <c r="B2170" i="1"/>
  <c r="B2169" i="1"/>
  <c r="B2167" i="1"/>
  <c r="B2166" i="1"/>
  <c r="B2165" i="1"/>
  <c r="B2164" i="1"/>
  <c r="B2163" i="1"/>
  <c r="B2162" i="1"/>
  <c r="B2161" i="1"/>
  <c r="B2160" i="1"/>
  <c r="B2159" i="1"/>
  <c r="B2158" i="1"/>
  <c r="B2156" i="1"/>
  <c r="B2155" i="1"/>
  <c r="B2154" i="1"/>
  <c r="B2153" i="1"/>
  <c r="B2152" i="1"/>
  <c r="B2151" i="1"/>
  <c r="B2150" i="1"/>
  <c r="B2149" i="1"/>
  <c r="B2148" i="1"/>
  <c r="B2147" i="1"/>
  <c r="B2145" i="1"/>
  <c r="B2144" i="1"/>
  <c r="B2143" i="1"/>
  <c r="B2142" i="1"/>
  <c r="B2141" i="1"/>
  <c r="B2140" i="1"/>
  <c r="B2139" i="1"/>
  <c r="B2138" i="1"/>
  <c r="B2137" i="1"/>
  <c r="B2136" i="1"/>
  <c r="B2134" i="1"/>
  <c r="B2133" i="1"/>
  <c r="B2132" i="1"/>
  <c r="B2131" i="1"/>
  <c r="B2130" i="1"/>
  <c r="B2129" i="1"/>
  <c r="B2128" i="1"/>
  <c r="B2127" i="1"/>
  <c r="B2126" i="1"/>
  <c r="B2125" i="1"/>
  <c r="B2122" i="1"/>
  <c r="B2121" i="1"/>
  <c r="B2120" i="1"/>
  <c r="B2119" i="1"/>
  <c r="B2118" i="1"/>
  <c r="B2117" i="1"/>
  <c r="B2116" i="1"/>
  <c r="B2115" i="1"/>
  <c r="B2114" i="1"/>
  <c r="B2113" i="1"/>
  <c r="B2111" i="1"/>
  <c r="B2110" i="1"/>
  <c r="B2109" i="1"/>
  <c r="B2108" i="1"/>
  <c r="B2107" i="1"/>
  <c r="B2106" i="1"/>
  <c r="B2105" i="1"/>
  <c r="B2104" i="1"/>
  <c r="B2103" i="1"/>
  <c r="B2102" i="1"/>
  <c r="B2100" i="1"/>
  <c r="B2099" i="1"/>
  <c r="B2098" i="1"/>
  <c r="B2097" i="1"/>
  <c r="B2096" i="1"/>
  <c r="B2095" i="1"/>
  <c r="B2094" i="1"/>
  <c r="B2093" i="1"/>
  <c r="B2092" i="1"/>
  <c r="B2091" i="1"/>
  <c r="B2089" i="1"/>
  <c r="B2088" i="1"/>
  <c r="B2087" i="1"/>
  <c r="B2086" i="1"/>
  <c r="B2085" i="1"/>
  <c r="B2084" i="1"/>
  <c r="B2083" i="1"/>
  <c r="B2082" i="1"/>
  <c r="B2081" i="1"/>
  <c r="B2080" i="1"/>
  <c r="B2078" i="1"/>
  <c r="B2077" i="1"/>
  <c r="B2076" i="1"/>
  <c r="B2075" i="1"/>
  <c r="B2074" i="1"/>
  <c r="B2073" i="1"/>
  <c r="B2072" i="1"/>
  <c r="B2071" i="1"/>
  <c r="B2070" i="1"/>
  <c r="B2069" i="1"/>
  <c r="B2067" i="1"/>
  <c r="B2066" i="1"/>
  <c r="B2065" i="1"/>
  <c r="B2064" i="1"/>
  <c r="B2063" i="1"/>
  <c r="B2062" i="1"/>
  <c r="B2061" i="1"/>
  <c r="B2060" i="1"/>
  <c r="B2059" i="1"/>
  <c r="B2058" i="1"/>
  <c r="B2056" i="1"/>
  <c r="B2055" i="1"/>
  <c r="B2054" i="1"/>
  <c r="B2053" i="1"/>
  <c r="B2052" i="1"/>
  <c r="B2051" i="1"/>
  <c r="B2050" i="1"/>
  <c r="B2049" i="1"/>
  <c r="B2048" i="1"/>
  <c r="B2047" i="1"/>
  <c r="B2045" i="1"/>
  <c r="B2044" i="1"/>
  <c r="B2043" i="1"/>
  <c r="B2042" i="1"/>
  <c r="B2041" i="1"/>
  <c r="B2040" i="1"/>
  <c r="B2039" i="1"/>
  <c r="B2038" i="1"/>
  <c r="B2037" i="1"/>
  <c r="B2036" i="1"/>
  <c r="B2034" i="1"/>
  <c r="B2033" i="1"/>
  <c r="B2032" i="1"/>
  <c r="B2031" i="1"/>
  <c r="B2030" i="1"/>
  <c r="B2029" i="1"/>
  <c r="B2028" i="1"/>
  <c r="B2027" i="1"/>
  <c r="B2026" i="1"/>
  <c r="B2025" i="1"/>
  <c r="B2023" i="1"/>
  <c r="B2022" i="1"/>
  <c r="B2021" i="1"/>
  <c r="B2020" i="1"/>
  <c r="B2019" i="1"/>
  <c r="B2018" i="1"/>
  <c r="B2017" i="1"/>
  <c r="B2016" i="1"/>
  <c r="B2015" i="1"/>
  <c r="B2014" i="1"/>
  <c r="B2011" i="1"/>
  <c r="B2010" i="1"/>
  <c r="B2009" i="1"/>
  <c r="B2008" i="1"/>
  <c r="B2007" i="1"/>
  <c r="B2006" i="1"/>
  <c r="B2005" i="1"/>
  <c r="B2004" i="1"/>
  <c r="B2003" i="1"/>
  <c r="B2002" i="1"/>
  <c r="B2000" i="1"/>
  <c r="B1999" i="1"/>
  <c r="B1998" i="1"/>
  <c r="B1997" i="1"/>
  <c r="B1996" i="1"/>
  <c r="B1995" i="1"/>
  <c r="B1994" i="1"/>
  <c r="B1993" i="1"/>
  <c r="B1992" i="1"/>
  <c r="B1991" i="1"/>
  <c r="B1989" i="1"/>
  <c r="B1988" i="1"/>
  <c r="B1987" i="1"/>
  <c r="B1986" i="1"/>
  <c r="B1985" i="1"/>
  <c r="B1984" i="1"/>
  <c r="B1983" i="1"/>
  <c r="B1982" i="1"/>
  <c r="B1981" i="1"/>
  <c r="B1980" i="1"/>
  <c r="B1978" i="1"/>
  <c r="B1977" i="1"/>
  <c r="B1976" i="1"/>
  <c r="B1975" i="1"/>
  <c r="B1974" i="1"/>
  <c r="B1973" i="1"/>
  <c r="B1972" i="1"/>
  <c r="B1971" i="1"/>
  <c r="B1970" i="1"/>
  <c r="B1969" i="1"/>
  <c r="B1967" i="1"/>
  <c r="B1966" i="1"/>
  <c r="B1965" i="1"/>
  <c r="B1964" i="1"/>
  <c r="B1963" i="1"/>
  <c r="B1962" i="1"/>
  <c r="B1961" i="1"/>
  <c r="B1960" i="1"/>
  <c r="B1959" i="1"/>
  <c r="B1958" i="1"/>
  <c r="B1956" i="1"/>
  <c r="B1955" i="1"/>
  <c r="B1954" i="1"/>
  <c r="B1953" i="1"/>
  <c r="B1952" i="1"/>
  <c r="B1951" i="1"/>
  <c r="B1950" i="1"/>
  <c r="B1949" i="1"/>
  <c r="B1948" i="1"/>
  <c r="B1947" i="1"/>
  <c r="B1945" i="1"/>
  <c r="B1944" i="1"/>
  <c r="B1943" i="1"/>
  <c r="B1942" i="1"/>
  <c r="B1941" i="1"/>
  <c r="B1940" i="1"/>
  <c r="B1939" i="1"/>
  <c r="B1938" i="1"/>
  <c r="B1937" i="1"/>
  <c r="B1936" i="1"/>
  <c r="B1934" i="1"/>
  <c r="B1933" i="1"/>
  <c r="B1932" i="1"/>
  <c r="B1931" i="1"/>
  <c r="B1930" i="1"/>
  <c r="B1929" i="1"/>
  <c r="B1928" i="1"/>
  <c r="B1927" i="1"/>
  <c r="B1926" i="1"/>
  <c r="B1925" i="1"/>
  <c r="B1923" i="1"/>
  <c r="B1922" i="1"/>
  <c r="B1921" i="1"/>
  <c r="B1920" i="1"/>
  <c r="B1919" i="1"/>
  <c r="B1918" i="1"/>
  <c r="B1917" i="1"/>
  <c r="B1916" i="1"/>
  <c r="B1915" i="1"/>
  <c r="B1914" i="1"/>
  <c r="B1912" i="1"/>
  <c r="B1911" i="1"/>
  <c r="B1910" i="1"/>
  <c r="B1909" i="1"/>
  <c r="B1908" i="1"/>
  <c r="B1907" i="1"/>
  <c r="B1906" i="1"/>
  <c r="B1905" i="1"/>
  <c r="B1904" i="1"/>
  <c r="B1903" i="1"/>
  <c r="B1900" i="1"/>
  <c r="B1899" i="1"/>
  <c r="B1898" i="1"/>
  <c r="B1897" i="1"/>
  <c r="B1896" i="1"/>
  <c r="B1895" i="1"/>
  <c r="B1894" i="1"/>
  <c r="B1893" i="1"/>
  <c r="B1892" i="1"/>
  <c r="B1891" i="1"/>
  <c r="B1889" i="1"/>
  <c r="B1888" i="1"/>
  <c r="B1887" i="1"/>
  <c r="B1886" i="1"/>
  <c r="B1885" i="1"/>
  <c r="B1884" i="1"/>
  <c r="B1883" i="1"/>
  <c r="B1882" i="1"/>
  <c r="B1881" i="1"/>
  <c r="B1880" i="1"/>
  <c r="B1878" i="1"/>
  <c r="B1877" i="1"/>
  <c r="B1876" i="1"/>
  <c r="B1875" i="1"/>
  <c r="B1874" i="1"/>
  <c r="B1873" i="1"/>
  <c r="B1872" i="1"/>
  <c r="B1871" i="1"/>
  <c r="B1870" i="1"/>
  <c r="B1869" i="1"/>
  <c r="B1867" i="1"/>
  <c r="B1866" i="1"/>
  <c r="B1865" i="1"/>
  <c r="B1864" i="1"/>
  <c r="B1863" i="1"/>
  <c r="B1862" i="1"/>
  <c r="B1861" i="1"/>
  <c r="B1860" i="1"/>
  <c r="B1859" i="1"/>
  <c r="B1858" i="1"/>
  <c r="B1856" i="1"/>
  <c r="B1855" i="1"/>
  <c r="B1854" i="1"/>
  <c r="B1853" i="1"/>
  <c r="B1852" i="1"/>
  <c r="B1851" i="1"/>
  <c r="B1850" i="1"/>
  <c r="B1849" i="1"/>
  <c r="B1848" i="1"/>
  <c r="B1847" i="1"/>
  <c r="B1845" i="1"/>
  <c r="B1844" i="1"/>
  <c r="B1843" i="1"/>
  <c r="B1842" i="1"/>
  <c r="B1841" i="1"/>
  <c r="B1840" i="1"/>
  <c r="B1839" i="1"/>
  <c r="B1838" i="1"/>
  <c r="B1837" i="1"/>
  <c r="B1836" i="1"/>
  <c r="B1834" i="1"/>
  <c r="B1833" i="1"/>
  <c r="B1832" i="1"/>
  <c r="B1831" i="1"/>
  <c r="B1830" i="1"/>
  <c r="B1829" i="1"/>
  <c r="B1828" i="1"/>
  <c r="B1827" i="1"/>
  <c r="B1826" i="1"/>
  <c r="B1825" i="1"/>
  <c r="B1823" i="1"/>
  <c r="B1822" i="1"/>
  <c r="B1821" i="1"/>
  <c r="B1820" i="1"/>
  <c r="B1819" i="1"/>
  <c r="B1818" i="1"/>
  <c r="B1817" i="1"/>
  <c r="B1816" i="1"/>
  <c r="B1815" i="1"/>
  <c r="B1814" i="1"/>
  <c r="B1812" i="1"/>
  <c r="B1811" i="1"/>
  <c r="B1810" i="1"/>
  <c r="B1809" i="1"/>
  <c r="B1808" i="1"/>
  <c r="B1807" i="1"/>
  <c r="B1806" i="1"/>
  <c r="B1805" i="1"/>
  <c r="B1804" i="1"/>
  <c r="B1803" i="1"/>
  <c r="B1801" i="1"/>
  <c r="B1800" i="1"/>
  <c r="B1799" i="1"/>
  <c r="B1798" i="1"/>
  <c r="B1797" i="1"/>
  <c r="B1796" i="1"/>
  <c r="B1795" i="1"/>
  <c r="B1794" i="1"/>
  <c r="B1793" i="1"/>
  <c r="B1792" i="1"/>
  <c r="B1789" i="1"/>
  <c r="B1788" i="1"/>
  <c r="B1787" i="1"/>
  <c r="B1786" i="1"/>
  <c r="B1785" i="1"/>
  <c r="B1784" i="1"/>
  <c r="B1783" i="1"/>
  <c r="B1782" i="1"/>
  <c r="B1781" i="1"/>
  <c r="B1780" i="1"/>
  <c r="B1778" i="1"/>
  <c r="B1777" i="1"/>
  <c r="B1776" i="1"/>
  <c r="B1775" i="1"/>
  <c r="B1774" i="1"/>
  <c r="B1773" i="1"/>
  <c r="B1772" i="1"/>
  <c r="B1771" i="1"/>
  <c r="B1770" i="1"/>
  <c r="B1769" i="1"/>
  <c r="B1767" i="1"/>
  <c r="B1766" i="1"/>
  <c r="B1765" i="1"/>
  <c r="B1764" i="1"/>
  <c r="B1506" i="1"/>
  <c r="B1763" i="1"/>
  <c r="B1762" i="1"/>
  <c r="B1761" i="1"/>
  <c r="B1760" i="1"/>
  <c r="B1759" i="1"/>
  <c r="B1758" i="1"/>
  <c r="B1756" i="1"/>
  <c r="B1755" i="1"/>
  <c r="B1754" i="1"/>
  <c r="B1753" i="1"/>
  <c r="B1752" i="1"/>
  <c r="B1751" i="1"/>
  <c r="B1750" i="1"/>
  <c r="B1749" i="1"/>
  <c r="B1748" i="1"/>
  <c r="B1747" i="1"/>
  <c r="B1745" i="1"/>
  <c r="B1744" i="1"/>
  <c r="B1743" i="1"/>
  <c r="B1742" i="1"/>
  <c r="B1741" i="1"/>
  <c r="B1740" i="1"/>
  <c r="B1739" i="1"/>
  <c r="B1738" i="1"/>
  <c r="B1737" i="1"/>
  <c r="B1736" i="1"/>
  <c r="B1734" i="1"/>
  <c r="B1733" i="1"/>
  <c r="B1732" i="1"/>
  <c r="B1731" i="1"/>
  <c r="B1730" i="1"/>
  <c r="B1729" i="1"/>
  <c r="B1728" i="1"/>
  <c r="B1727" i="1"/>
  <c r="B1726" i="1"/>
  <c r="B1725" i="1"/>
  <c r="B1723" i="1"/>
  <c r="B1722" i="1"/>
  <c r="B1721" i="1"/>
  <c r="B1720" i="1"/>
  <c r="B1719" i="1"/>
  <c r="B1718" i="1"/>
  <c r="B1717" i="1"/>
  <c r="B1716" i="1"/>
  <c r="B1715" i="1"/>
  <c r="B1714" i="1"/>
  <c r="B1712" i="1"/>
  <c r="B1711" i="1"/>
  <c r="B1710" i="1"/>
  <c r="B1709" i="1"/>
  <c r="B1708" i="1"/>
  <c r="B1707" i="1"/>
  <c r="B1706" i="1"/>
  <c r="B1705" i="1"/>
  <c r="B1704" i="1"/>
  <c r="B1703" i="1"/>
  <c r="B1701" i="1"/>
  <c r="B1700" i="1"/>
  <c r="B1699" i="1"/>
  <c r="B1698" i="1"/>
  <c r="B1697" i="1"/>
  <c r="B1696" i="1"/>
  <c r="B1695" i="1"/>
  <c r="B1694" i="1"/>
  <c r="B1693" i="1"/>
  <c r="B1692" i="1"/>
  <c r="B1690" i="1"/>
  <c r="B1689" i="1"/>
  <c r="B1688" i="1"/>
  <c r="B1687" i="1"/>
  <c r="B1686" i="1"/>
  <c r="B1685" i="1"/>
  <c r="B1684" i="1"/>
  <c r="B1683" i="1"/>
  <c r="B1682" i="1"/>
  <c r="B1681" i="1"/>
  <c r="B1678" i="1"/>
  <c r="B1677" i="1"/>
  <c r="B1676" i="1"/>
  <c r="B1675" i="1"/>
  <c r="B1674" i="1"/>
  <c r="B1673" i="1"/>
  <c r="B1672" i="1"/>
  <c r="B1671" i="1"/>
  <c r="B1670" i="1"/>
  <c r="B1669" i="1"/>
  <c r="B1667" i="1"/>
  <c r="B1666" i="1"/>
  <c r="B1665" i="1"/>
  <c r="B1664" i="1"/>
  <c r="B1663" i="1"/>
  <c r="B1662" i="1"/>
  <c r="B1661" i="1"/>
  <c r="B1660" i="1"/>
  <c r="B1659" i="1"/>
  <c r="B1658" i="1"/>
  <c r="B1656" i="1"/>
  <c r="B1655" i="1"/>
  <c r="B1654" i="1"/>
  <c r="B1653" i="1"/>
  <c r="B1652" i="1"/>
  <c r="B1651" i="1"/>
  <c r="B1650" i="1"/>
  <c r="B1649" i="1"/>
  <c r="B1648" i="1"/>
  <c r="B1647" i="1"/>
  <c r="B1645" i="1"/>
  <c r="B1644" i="1"/>
  <c r="B1643" i="1"/>
  <c r="B1642" i="1"/>
  <c r="B1641" i="1"/>
  <c r="B1640" i="1"/>
  <c r="B1639" i="1"/>
  <c r="B1638" i="1"/>
  <c r="B1637" i="1"/>
  <c r="B1636" i="1"/>
  <c r="B1634" i="1"/>
  <c r="B1633" i="1"/>
  <c r="B1632" i="1"/>
  <c r="B1631" i="1"/>
  <c r="B1630" i="1"/>
  <c r="B1629" i="1"/>
  <c r="B1628" i="1"/>
  <c r="B1627" i="1"/>
  <c r="B1626" i="1"/>
  <c r="B1625" i="1"/>
  <c r="B1623" i="1"/>
  <c r="B1622" i="1"/>
  <c r="B1621" i="1"/>
  <c r="B1620" i="1"/>
  <c r="B1619" i="1"/>
  <c r="B1617" i="1"/>
  <c r="B1616" i="1"/>
  <c r="B1615" i="1"/>
  <c r="B1614" i="1"/>
  <c r="B1613" i="1"/>
  <c r="B1611" i="1"/>
  <c r="B1610" i="1"/>
  <c r="B1609" i="1"/>
  <c r="B1608" i="1"/>
  <c r="B1607" i="1"/>
  <c r="B1606" i="1"/>
  <c r="B1605" i="1"/>
  <c r="B1604" i="1"/>
  <c r="B1603" i="1"/>
  <c r="B1602" i="1"/>
  <c r="B1600" i="1"/>
  <c r="B1599" i="1"/>
  <c r="B1598" i="1"/>
  <c r="B1597" i="1"/>
  <c r="B1596" i="1"/>
  <c r="B1595" i="1"/>
  <c r="B1594" i="1"/>
  <c r="B1593" i="1"/>
  <c r="B1592" i="1"/>
  <c r="B1591" i="1"/>
  <c r="B1589" i="1"/>
  <c r="B1588" i="1"/>
  <c r="B1587" i="1"/>
  <c r="B1586" i="1"/>
  <c r="B1585" i="1"/>
  <c r="B1584" i="1"/>
  <c r="B1583" i="1"/>
  <c r="B1582" i="1"/>
  <c r="B1581" i="1"/>
  <c r="B1580" i="1"/>
  <c r="B1578" i="1"/>
  <c r="B1577" i="1"/>
  <c r="B1576" i="1"/>
  <c r="B1575" i="1"/>
  <c r="B1574" i="1"/>
  <c r="B1573" i="1"/>
  <c r="B1572" i="1"/>
  <c r="B1571" i="1"/>
  <c r="B1570" i="1"/>
  <c r="B1569" i="1"/>
  <c r="B1566" i="1"/>
  <c r="B1565" i="1"/>
  <c r="B1564" i="1"/>
  <c r="B1563" i="1"/>
  <c r="B1562" i="1"/>
  <c r="B1561" i="1"/>
  <c r="B1560" i="1"/>
  <c r="B1559" i="1"/>
  <c r="B1558" i="1"/>
  <c r="B1557" i="1"/>
  <c r="B1555" i="1"/>
  <c r="B1554" i="1"/>
  <c r="B1553" i="1"/>
  <c r="B1552" i="1"/>
  <c r="B1551" i="1"/>
  <c r="B1550" i="1"/>
  <c r="B1549" i="1"/>
  <c r="B1548" i="1"/>
  <c r="B1547" i="1"/>
  <c r="B1546" i="1"/>
  <c r="B1544" i="1"/>
  <c r="B1543" i="1"/>
  <c r="B1542" i="1"/>
  <c r="B1541" i="1"/>
  <c r="B1540" i="1"/>
  <c r="B1539" i="1"/>
  <c r="B1538" i="1"/>
  <c r="B1537" i="1"/>
  <c r="B1536" i="1"/>
  <c r="B1535" i="1"/>
  <c r="B1533" i="1"/>
  <c r="B1532" i="1"/>
  <c r="B1531" i="1"/>
  <c r="B1530" i="1"/>
  <c r="B1529" i="1"/>
  <c r="B1528" i="1"/>
  <c r="B1527" i="1"/>
  <c r="B1526" i="1"/>
  <c r="B1525" i="1"/>
  <c r="B1524" i="1"/>
  <c r="B1522" i="1"/>
  <c r="B1521" i="1"/>
  <c r="B1520" i="1"/>
  <c r="B1519" i="1"/>
  <c r="B1518" i="1"/>
  <c r="B1517" i="1"/>
  <c r="B1516" i="1"/>
  <c r="B1515" i="1"/>
  <c r="B1514" i="1"/>
  <c r="B1513" i="1"/>
  <c r="B1511" i="1"/>
  <c r="B1510" i="1"/>
  <c r="B1509" i="1"/>
  <c r="B1508" i="1"/>
  <c r="B1507" i="1"/>
  <c r="B1505" i="1"/>
  <c r="B1504" i="1"/>
  <c r="B1503" i="1"/>
  <c r="B1618" i="1"/>
  <c r="B1502" i="1"/>
  <c r="B1501" i="1"/>
  <c r="B1499" i="1"/>
  <c r="B1498" i="1"/>
  <c r="B1497" i="1"/>
  <c r="B1496" i="1"/>
  <c r="B1495" i="1"/>
  <c r="B1494" i="1"/>
  <c r="B1487" i="1"/>
  <c r="B1476" i="1"/>
  <c r="B1465" i="1"/>
  <c r="B1454" i="1"/>
  <c r="B1442" i="1"/>
  <c r="B1431" i="1"/>
  <c r="B1420" i="1"/>
  <c r="B1409" i="1"/>
  <c r="B1398" i="1"/>
  <c r="B1387" i="1"/>
  <c r="B1376" i="1"/>
  <c r="B1365" i="1"/>
  <c r="B1354" i="1"/>
  <c r="B1343" i="1"/>
  <c r="B1331" i="1"/>
  <c r="B1320" i="1"/>
  <c r="B1309" i="1"/>
  <c r="B1298" i="1"/>
  <c r="B1287" i="1"/>
  <c r="B1276" i="1"/>
  <c r="B1265" i="1"/>
  <c r="B1254" i="1"/>
  <c r="B5" i="1"/>
  <c r="B1243" i="1"/>
  <c r="B1232" i="1"/>
  <c r="B1220" i="1"/>
  <c r="B1209" i="1"/>
  <c r="B1198" i="1"/>
  <c r="B1187" i="1"/>
  <c r="B1176" i="1"/>
  <c r="B1165" i="1"/>
  <c r="B1154" i="1"/>
  <c r="B1143" i="1"/>
  <c r="B1132" i="1"/>
  <c r="B1121" i="1"/>
  <c r="B1108" i="1"/>
  <c r="B1097" i="1"/>
  <c r="B1086" i="1"/>
  <c r="B1075" i="1"/>
  <c r="B1064" i="1"/>
  <c r="B1053" i="1"/>
  <c r="B1042" i="1"/>
  <c r="B1031" i="1"/>
  <c r="B1020" i="1"/>
  <c r="B1009" i="1"/>
  <c r="B997" i="1"/>
  <c r="B986" i="1"/>
  <c r="B975" i="1"/>
  <c r="B964" i="1"/>
  <c r="B953" i="1"/>
  <c r="B942" i="1"/>
  <c r="B6" i="1"/>
  <c r="B931" i="1"/>
  <c r="B920" i="1"/>
  <c r="B909" i="1"/>
  <c r="B898" i="1"/>
  <c r="B886" i="1"/>
  <c r="B875" i="1"/>
  <c r="B864" i="1"/>
  <c r="B853" i="1"/>
  <c r="B842" i="1"/>
  <c r="B831" i="1"/>
  <c r="B820" i="1"/>
  <c r="B809" i="1"/>
  <c r="B798" i="1"/>
  <c r="B787" i="1"/>
  <c r="B775" i="1"/>
  <c r="B764" i="1"/>
  <c r="B753" i="1"/>
  <c r="B742" i="1"/>
  <c r="B731" i="1"/>
  <c r="B720" i="1"/>
  <c r="B709" i="1"/>
  <c r="B698" i="1"/>
  <c r="B687" i="1"/>
  <c r="B676" i="1"/>
  <c r="B664" i="1"/>
  <c r="B653" i="1"/>
  <c r="B642" i="1"/>
  <c r="B631" i="1"/>
  <c r="B620" i="1"/>
  <c r="B609" i="1"/>
  <c r="B598" i="1"/>
  <c r="B587" i="1"/>
  <c r="B576" i="1"/>
  <c r="B565" i="1"/>
  <c r="B553" i="1"/>
  <c r="B542" i="1"/>
  <c r="B531" i="1"/>
  <c r="B520" i="1"/>
  <c r="B509" i="1"/>
  <c r="B498" i="1"/>
  <c r="B487" i="1"/>
  <c r="B476" i="1"/>
  <c r="B465" i="1"/>
  <c r="B7" i="1"/>
  <c r="B454" i="1"/>
  <c r="B442" i="1"/>
  <c r="B431" i="1"/>
  <c r="B420" i="1"/>
  <c r="B409" i="1"/>
  <c r="B398" i="1"/>
  <c r="B387" i="1"/>
  <c r="B376" i="1"/>
  <c r="B365" i="1"/>
  <c r="B354" i="1"/>
  <c r="B343" i="1"/>
  <c r="B331" i="1"/>
  <c r="B320" i="1"/>
  <c r="B309" i="1"/>
  <c r="B298" i="1"/>
  <c r="B287" i="1"/>
  <c r="B276" i="1"/>
  <c r="B265" i="1"/>
  <c r="B254" i="1"/>
  <c r="B243" i="1"/>
  <c r="B232" i="1"/>
  <c r="B220" i="1"/>
  <c r="B209" i="1"/>
  <c r="B198" i="1"/>
  <c r="B187" i="1"/>
  <c r="B176" i="1"/>
  <c r="B165" i="1"/>
  <c r="B154" i="1"/>
  <c r="B143" i="1"/>
  <c r="B132" i="1"/>
  <c r="B121" i="1"/>
  <c r="B109" i="1"/>
  <c r="B98" i="1"/>
  <c r="B87" i="1"/>
  <c r="B76" i="1"/>
  <c r="B65" i="1"/>
  <c r="B54" i="1"/>
  <c r="B43" i="1"/>
  <c r="B32" i="1"/>
  <c r="B21" i="1"/>
  <c r="B10" i="1"/>
  <c r="B2334" i="1"/>
  <c r="B2323" i="1"/>
  <c r="B2312" i="1"/>
  <c r="B2301" i="1"/>
  <c r="B2290" i="1"/>
  <c r="B2279" i="1"/>
  <c r="B2268" i="1"/>
  <c r="B2257" i="1"/>
  <c r="B2246" i="1"/>
  <c r="B2235" i="1"/>
  <c r="B2223" i="1"/>
  <c r="B2212" i="1"/>
  <c r="B2201" i="1"/>
  <c r="B2190" i="1"/>
  <c r="B2179" i="1"/>
  <c r="B2168" i="1"/>
  <c r="B2157" i="1"/>
  <c r="B2146" i="1"/>
  <c r="B2135" i="1"/>
  <c r="B2124" i="1"/>
  <c r="B2112" i="1"/>
  <c r="B2101" i="1"/>
  <c r="B2090" i="1"/>
  <c r="B2079" i="1"/>
  <c r="B2068" i="1"/>
  <c r="B2057" i="1"/>
  <c r="B2046" i="1"/>
  <c r="B2035" i="1"/>
  <c r="B2024" i="1"/>
  <c r="B2013" i="1"/>
  <c r="B2001" i="1"/>
  <c r="B1990" i="1"/>
  <c r="B1979" i="1"/>
  <c r="B1968" i="1"/>
  <c r="B1957" i="1"/>
  <c r="B1946" i="1"/>
  <c r="B1935" i="1"/>
  <c r="B1924" i="1"/>
  <c r="B1913" i="1"/>
  <c r="B1902" i="1"/>
  <c r="B1890" i="1"/>
  <c r="B1879" i="1"/>
  <c r="B1868" i="1"/>
  <c r="B1857" i="1"/>
  <c r="B1846" i="1"/>
  <c r="B1835" i="1"/>
  <c r="B1824" i="1"/>
  <c r="B1813" i="1"/>
  <c r="B1802" i="1"/>
  <c r="B1791" i="1"/>
  <c r="B1779" i="1"/>
  <c r="B1768" i="1"/>
  <c r="B1757" i="1"/>
  <c r="B1746" i="1"/>
  <c r="B1735" i="1"/>
  <c r="B1724" i="1"/>
  <c r="B1713" i="1"/>
  <c r="B1702" i="1"/>
  <c r="B1691" i="1"/>
  <c r="B1680" i="1"/>
  <c r="B1668" i="1"/>
  <c r="B1657" i="1"/>
  <c r="B1646" i="1"/>
  <c r="B1635" i="1"/>
  <c r="B1624" i="1"/>
  <c r="B1612" i="1"/>
  <c r="B1601" i="1"/>
  <c r="B1590" i="1"/>
  <c r="B1579" i="1"/>
  <c r="B1568" i="1"/>
  <c r="B1556" i="1"/>
  <c r="B1545" i="1"/>
  <c r="B1534" i="1"/>
  <c r="B1523" i="1"/>
  <c r="B1512" i="1"/>
  <c r="B1500" i="1"/>
  <c r="B1453" i="1"/>
  <c r="B1342" i="1"/>
  <c r="B1231" i="1"/>
  <c r="B1120" i="1"/>
  <c r="B1008" i="1"/>
  <c r="B897" i="1"/>
  <c r="B786" i="1"/>
  <c r="B675" i="1"/>
  <c r="B564" i="1"/>
  <c r="B453" i="1"/>
  <c r="B342" i="1"/>
  <c r="B231" i="1"/>
  <c r="B120" i="1"/>
  <c r="B9" i="1"/>
  <c r="B2234" i="1"/>
  <c r="B2123" i="1"/>
  <c r="B2012" i="1"/>
  <c r="B1901" i="1"/>
  <c r="B1790" i="1"/>
  <c r="B1679" i="1"/>
  <c r="B1567" i="1"/>
  <c r="B1119" i="1"/>
  <c r="B8" i="1"/>
  <c r="B1493" i="1"/>
  <c r="D1492" i="1"/>
  <c r="D1491" i="1"/>
  <c r="G1491" i="1" s="1"/>
  <c r="H1491" i="1" s="1"/>
  <c r="D1490" i="1"/>
  <c r="G1490" i="1" s="1"/>
  <c r="H1490" i="1" s="1"/>
  <c r="D1489" i="1"/>
  <c r="G1489" i="1" s="1"/>
  <c r="H1489" i="1" s="1"/>
  <c r="D1488" i="1"/>
  <c r="G1488" i="1" s="1"/>
  <c r="H1488" i="1" s="1"/>
  <c r="D1486" i="1"/>
  <c r="G1486" i="1" s="1"/>
  <c r="H1486" i="1" s="1"/>
  <c r="D1485" i="1"/>
  <c r="G1485" i="1" s="1"/>
  <c r="H1485" i="1" s="1"/>
  <c r="D1484" i="1"/>
  <c r="G1484" i="1" s="1"/>
  <c r="H1484" i="1" s="1"/>
  <c r="D1483" i="1"/>
  <c r="G1483" i="1" s="1"/>
  <c r="H1483" i="1" s="1"/>
  <c r="D1482" i="1"/>
  <c r="G1482" i="1" s="1"/>
  <c r="H1482" i="1" s="1"/>
  <c r="D1481" i="1"/>
  <c r="G1481" i="1" s="1"/>
  <c r="H1481" i="1" s="1"/>
  <c r="D1480" i="1"/>
  <c r="D1479" i="1"/>
  <c r="D1478" i="1"/>
  <c r="D1477" i="1"/>
  <c r="G1477" i="1" s="1"/>
  <c r="H1477" i="1" s="1"/>
  <c r="D1475" i="1"/>
  <c r="G1475" i="1" s="1"/>
  <c r="H1475" i="1" s="1"/>
  <c r="D1474" i="1"/>
  <c r="D1473" i="1"/>
  <c r="G1473" i="1" s="1"/>
  <c r="H1473" i="1" s="1"/>
  <c r="D1472" i="1"/>
  <c r="G1472" i="1" s="1"/>
  <c r="H1472" i="1" s="1"/>
  <c r="D1471" i="1"/>
  <c r="G1471" i="1" s="1"/>
  <c r="H1471" i="1" s="1"/>
  <c r="D1470" i="1"/>
  <c r="G1470" i="1" s="1"/>
  <c r="H1470" i="1" s="1"/>
  <c r="D1469" i="1"/>
  <c r="G1469" i="1" s="1"/>
  <c r="H1469" i="1" s="1"/>
  <c r="D1468" i="1"/>
  <c r="G1468" i="1" s="1"/>
  <c r="H1468" i="1" s="1"/>
  <c r="D1467" i="1"/>
  <c r="G1467" i="1" s="1"/>
  <c r="H1467" i="1" s="1"/>
  <c r="D1466" i="1"/>
  <c r="G1466" i="1" s="1"/>
  <c r="H1466" i="1" s="1"/>
  <c r="D1464" i="1"/>
  <c r="G1464" i="1" s="1"/>
  <c r="H1464" i="1" s="1"/>
  <c r="D1463" i="1"/>
  <c r="G1463" i="1" s="1"/>
  <c r="H1463" i="1" s="1"/>
  <c r="D1462" i="1"/>
  <c r="D1461" i="1"/>
  <c r="D1460" i="1"/>
  <c r="D1459" i="1"/>
  <c r="G1459" i="1" s="1"/>
  <c r="H1459" i="1" s="1"/>
  <c r="D1458" i="1"/>
  <c r="D1457" i="1"/>
  <c r="D1456" i="1"/>
  <c r="G1456" i="1" s="1"/>
  <c r="H1456" i="1" s="1"/>
  <c r="D1455" i="1"/>
  <c r="G1455" i="1" s="1"/>
  <c r="H1455" i="1" s="1"/>
  <c r="D1452" i="1"/>
  <c r="G1452" i="1" s="1"/>
  <c r="H1452" i="1" s="1"/>
  <c r="D1451" i="1"/>
  <c r="G1451" i="1" s="1"/>
  <c r="H1451" i="1" s="1"/>
  <c r="D1450" i="1"/>
  <c r="G1450" i="1" s="1"/>
  <c r="H1450" i="1" s="1"/>
  <c r="D1449" i="1"/>
  <c r="G1449" i="1" s="1"/>
  <c r="H1449" i="1" s="1"/>
  <c r="D1448" i="1"/>
  <c r="G1448" i="1" s="1"/>
  <c r="H1448" i="1" s="1"/>
  <c r="D1447" i="1"/>
  <c r="G1447" i="1" s="1"/>
  <c r="H1447" i="1" s="1"/>
  <c r="D1446" i="1"/>
  <c r="G1446" i="1" s="1"/>
  <c r="H1446" i="1" s="1"/>
  <c r="D1445" i="1"/>
  <c r="G1445" i="1" s="1"/>
  <c r="H1445" i="1" s="1"/>
  <c r="D1444" i="1"/>
  <c r="D2" i="1"/>
  <c r="D1443" i="1"/>
  <c r="D1441" i="1"/>
  <c r="G1441" i="1" s="1"/>
  <c r="H1441" i="1" s="1"/>
  <c r="D1440" i="1"/>
  <c r="D1439" i="1"/>
  <c r="D1438" i="1"/>
  <c r="G1438" i="1" s="1"/>
  <c r="H1438" i="1" s="1"/>
  <c r="D1437" i="1"/>
  <c r="G1437" i="1" s="1"/>
  <c r="H1437" i="1" s="1"/>
  <c r="D1436" i="1"/>
  <c r="G1436" i="1" s="1"/>
  <c r="H1436" i="1" s="1"/>
  <c r="D1435" i="1"/>
  <c r="G1435" i="1" s="1"/>
  <c r="H1435" i="1" s="1"/>
  <c r="D1434" i="1"/>
  <c r="G1434" i="1" s="1"/>
  <c r="H1434" i="1" s="1"/>
  <c r="D1433" i="1"/>
  <c r="G1433" i="1" s="1"/>
  <c r="H1433" i="1" s="1"/>
  <c r="D1432" i="1"/>
  <c r="G1432" i="1" s="1"/>
  <c r="H1432" i="1" s="1"/>
  <c r="D1430" i="1"/>
  <c r="G1430" i="1" s="1"/>
  <c r="H1430" i="1" s="1"/>
  <c r="D1429" i="1"/>
  <c r="G1429" i="1" s="1"/>
  <c r="H1429" i="1" s="1"/>
  <c r="D1428" i="1"/>
  <c r="G1428" i="1" s="1"/>
  <c r="H1428" i="1" s="1"/>
  <c r="D1427" i="1"/>
  <c r="D1426" i="1"/>
  <c r="D1425" i="1"/>
  <c r="D1424" i="1"/>
  <c r="G1424" i="1" s="1"/>
  <c r="H1424" i="1" s="1"/>
  <c r="D1423" i="1"/>
  <c r="D1422" i="1"/>
  <c r="D1421" i="1"/>
  <c r="G1421" i="1" s="1"/>
  <c r="H1421" i="1" s="1"/>
  <c r="D1419" i="1"/>
  <c r="G1419" i="1" s="1"/>
  <c r="H1419" i="1" s="1"/>
  <c r="D1418" i="1"/>
  <c r="G1418" i="1" s="1"/>
  <c r="H1418" i="1" s="1"/>
  <c r="D1417" i="1"/>
  <c r="G1417" i="1" s="1"/>
  <c r="H1417" i="1" s="1"/>
  <c r="D1416" i="1"/>
  <c r="G1416" i="1" s="1"/>
  <c r="H1416" i="1" s="1"/>
  <c r="D1415" i="1"/>
  <c r="G1415" i="1" s="1"/>
  <c r="H1415" i="1" s="1"/>
  <c r="D1414" i="1"/>
  <c r="G1414" i="1" s="1"/>
  <c r="H1414" i="1" s="1"/>
  <c r="D1413" i="1"/>
  <c r="G1413" i="1" s="1"/>
  <c r="H1413" i="1" s="1"/>
  <c r="D1412" i="1"/>
  <c r="G1412" i="1" s="1"/>
  <c r="H1412" i="1" s="1"/>
  <c r="D1411" i="1"/>
  <c r="G1411" i="1" s="1"/>
  <c r="H1411" i="1" s="1"/>
  <c r="D1410" i="1"/>
  <c r="D1408" i="1"/>
  <c r="D1407" i="1"/>
  <c r="D1406" i="1"/>
  <c r="G1406" i="1" s="1"/>
  <c r="H1406" i="1" s="1"/>
  <c r="D1405" i="1"/>
  <c r="D1404" i="1"/>
  <c r="D1403" i="1"/>
  <c r="G1403" i="1" s="1"/>
  <c r="H1403" i="1" s="1"/>
  <c r="D1402" i="1"/>
  <c r="G1402" i="1" s="1"/>
  <c r="H1402" i="1" s="1"/>
  <c r="D1401" i="1"/>
  <c r="G1401" i="1" s="1"/>
  <c r="H1401" i="1" s="1"/>
  <c r="D1400" i="1"/>
  <c r="G1400" i="1" s="1"/>
  <c r="H1400" i="1" s="1"/>
  <c r="D1399" i="1"/>
  <c r="G1399" i="1" s="1"/>
  <c r="H1399" i="1" s="1"/>
  <c r="D1397" i="1"/>
  <c r="G1397" i="1" s="1"/>
  <c r="H1397" i="1" s="1"/>
  <c r="D1396" i="1"/>
  <c r="G1396" i="1" s="1"/>
  <c r="H1396" i="1" s="1"/>
  <c r="D1395" i="1"/>
  <c r="G1395" i="1" s="1"/>
  <c r="H1395" i="1" s="1"/>
  <c r="D1394" i="1"/>
  <c r="G1394" i="1" s="1"/>
  <c r="H1394" i="1" s="1"/>
  <c r="D1393" i="1"/>
  <c r="G1393" i="1" s="1"/>
  <c r="H1393" i="1" s="1"/>
  <c r="D1392" i="1"/>
  <c r="D1391" i="1"/>
  <c r="D1390" i="1"/>
  <c r="D1389" i="1"/>
  <c r="G1389" i="1" s="1"/>
  <c r="H1389" i="1" s="1"/>
  <c r="D1388" i="1"/>
  <c r="D1386" i="1"/>
  <c r="D1385" i="1"/>
  <c r="G1385" i="1" s="1"/>
  <c r="H1385" i="1" s="1"/>
  <c r="D1384" i="1"/>
  <c r="G1384" i="1" s="1"/>
  <c r="H1384" i="1" s="1"/>
  <c r="D1383" i="1"/>
  <c r="G1383" i="1" s="1"/>
  <c r="H1383" i="1" s="1"/>
  <c r="D1382" i="1"/>
  <c r="G1382" i="1" s="1"/>
  <c r="H1382" i="1" s="1"/>
  <c r="D1381" i="1"/>
  <c r="G1381" i="1" s="1"/>
  <c r="H1381" i="1" s="1"/>
  <c r="D1380" i="1"/>
  <c r="G1380" i="1" s="1"/>
  <c r="H1380" i="1" s="1"/>
  <c r="D1379" i="1"/>
  <c r="G1379" i="1" s="1"/>
  <c r="H1379" i="1" s="1"/>
  <c r="D1378" i="1"/>
  <c r="G1378" i="1" s="1"/>
  <c r="H1378" i="1" s="1"/>
  <c r="D1377" i="1"/>
  <c r="G1377" i="1" s="1"/>
  <c r="H1377" i="1" s="1"/>
  <c r="D1375" i="1"/>
  <c r="G1375" i="1" s="1"/>
  <c r="H1375" i="1" s="1"/>
  <c r="D1374" i="1"/>
  <c r="D1373" i="1"/>
  <c r="D1372" i="1"/>
  <c r="D1371" i="1"/>
  <c r="G1371" i="1" s="1"/>
  <c r="H1371" i="1" s="1"/>
  <c r="D1370" i="1"/>
  <c r="D1369" i="1"/>
  <c r="D1368" i="1"/>
  <c r="G1368" i="1" s="1"/>
  <c r="H1368" i="1" s="1"/>
  <c r="D1367" i="1"/>
  <c r="G1367" i="1" s="1"/>
  <c r="H1367" i="1" s="1"/>
  <c r="D1366" i="1"/>
  <c r="G1366" i="1" s="1"/>
  <c r="H1366" i="1" s="1"/>
  <c r="D1364" i="1"/>
  <c r="G1364" i="1" s="1"/>
  <c r="H1364" i="1" s="1"/>
  <c r="D1363" i="1"/>
  <c r="G1363" i="1" s="1"/>
  <c r="H1363" i="1" s="1"/>
  <c r="D1362" i="1"/>
  <c r="G1362" i="1" s="1"/>
  <c r="H1362" i="1" s="1"/>
  <c r="D1361" i="1"/>
  <c r="G1361" i="1" s="1"/>
  <c r="H1361" i="1" s="1"/>
  <c r="D1360" i="1"/>
  <c r="G1360" i="1" s="1"/>
  <c r="H1360" i="1" s="1"/>
  <c r="D1359" i="1"/>
  <c r="G1359" i="1" s="1"/>
  <c r="H1359" i="1" s="1"/>
  <c r="D1358" i="1"/>
  <c r="G1358" i="1" s="1"/>
  <c r="H1358" i="1" s="1"/>
  <c r="D1357" i="1"/>
  <c r="D1356" i="1"/>
  <c r="D1355" i="1"/>
  <c r="D1353" i="1"/>
  <c r="G1353" i="1" s="1"/>
  <c r="H1353" i="1" s="1"/>
  <c r="D1352" i="1"/>
  <c r="D1351" i="1"/>
  <c r="D1350" i="1"/>
  <c r="G1350" i="1" s="1"/>
  <c r="H1350" i="1" s="1"/>
  <c r="D1349" i="1"/>
  <c r="G1349" i="1" s="1"/>
  <c r="H1349" i="1" s="1"/>
  <c r="D1348" i="1"/>
  <c r="G1348" i="1" s="1"/>
  <c r="H1348" i="1" s="1"/>
  <c r="D1347" i="1"/>
  <c r="G1347" i="1" s="1"/>
  <c r="H1347" i="1" s="1"/>
  <c r="D1346" i="1"/>
  <c r="G1346" i="1" s="1"/>
  <c r="H1346" i="1" s="1"/>
  <c r="D1345" i="1"/>
  <c r="G1345" i="1" s="1"/>
  <c r="H1345" i="1" s="1"/>
  <c r="D1344" i="1"/>
  <c r="G1344" i="1" s="1"/>
  <c r="H1344" i="1" s="1"/>
  <c r="D1341" i="1"/>
  <c r="G1341" i="1" s="1"/>
  <c r="H1341" i="1" s="1"/>
  <c r="D1340" i="1"/>
  <c r="G1340" i="1" s="1"/>
  <c r="H1340" i="1" s="1"/>
  <c r="D1339" i="1"/>
  <c r="G1339" i="1" s="1"/>
  <c r="H1339" i="1" s="1"/>
  <c r="D1338" i="1"/>
  <c r="D1337" i="1"/>
  <c r="D1336" i="1"/>
  <c r="D1335" i="1"/>
  <c r="G1335" i="1" s="1"/>
  <c r="H1335" i="1" s="1"/>
  <c r="D1334" i="1"/>
  <c r="D1333" i="1"/>
  <c r="D1332" i="1"/>
  <c r="G1332" i="1" s="1"/>
  <c r="H1332" i="1" s="1"/>
  <c r="D1330" i="1"/>
  <c r="G1330" i="1" s="1"/>
  <c r="H1330" i="1" s="1"/>
  <c r="D1329" i="1"/>
  <c r="G1329" i="1" s="1"/>
  <c r="D1328" i="1"/>
  <c r="G1328" i="1" s="1"/>
  <c r="H1328" i="1" s="1"/>
  <c r="D1327" i="1"/>
  <c r="G1327" i="1" s="1"/>
  <c r="H1327" i="1" s="1"/>
  <c r="D1326" i="1"/>
  <c r="G1326" i="1" s="1"/>
  <c r="H1326" i="1" s="1"/>
  <c r="D1325" i="1"/>
  <c r="G1325" i="1" s="1"/>
  <c r="H1325" i="1" s="1"/>
  <c r="D1324" i="1"/>
  <c r="G1324" i="1" s="1"/>
  <c r="H1324" i="1" s="1"/>
  <c r="D1323" i="1"/>
  <c r="G1323" i="1" s="1"/>
  <c r="H1323" i="1" s="1"/>
  <c r="D1322" i="1"/>
  <c r="G1322" i="1" s="1"/>
  <c r="H1322" i="1" s="1"/>
  <c r="D1321" i="1"/>
  <c r="D1319" i="1"/>
  <c r="D1318" i="1"/>
  <c r="D1317" i="1"/>
  <c r="G1317" i="1" s="1"/>
  <c r="H1317" i="1" s="1"/>
  <c r="D1316" i="1"/>
  <c r="D1315" i="1"/>
  <c r="D1314" i="1"/>
  <c r="D1313" i="1"/>
  <c r="G1313" i="1" s="1"/>
  <c r="H1313" i="1" s="1"/>
  <c r="D1312" i="1"/>
  <c r="G1312" i="1" s="1"/>
  <c r="H1312" i="1" s="1"/>
  <c r="D1311" i="1"/>
  <c r="G1311" i="1" s="1"/>
  <c r="H1311" i="1" s="1"/>
  <c r="D1310" i="1"/>
  <c r="G1310" i="1" s="1"/>
  <c r="H1310" i="1" s="1"/>
  <c r="D1308" i="1"/>
  <c r="G1308" i="1" s="1"/>
  <c r="H1308" i="1" s="1"/>
  <c r="D1307" i="1"/>
  <c r="G1307" i="1" s="1"/>
  <c r="H1307" i="1" s="1"/>
  <c r="D1306" i="1"/>
  <c r="G1306" i="1" s="1"/>
  <c r="H1306" i="1" s="1"/>
  <c r="D1305" i="1"/>
  <c r="G1305" i="1" s="1"/>
  <c r="H1305" i="1" s="1"/>
  <c r="D1304" i="1"/>
  <c r="G1304" i="1" s="1"/>
  <c r="H1304" i="1" s="1"/>
  <c r="D1303" i="1"/>
  <c r="D1302" i="1"/>
  <c r="D1301" i="1"/>
  <c r="D1300" i="1"/>
  <c r="G1300" i="1" s="1"/>
  <c r="H1300" i="1" s="1"/>
  <c r="D1299" i="1"/>
  <c r="D1297" i="1"/>
  <c r="D1296" i="1"/>
  <c r="D1295" i="1"/>
  <c r="G1295" i="1" s="1"/>
  <c r="H1295" i="1" s="1"/>
  <c r="D1294" i="1"/>
  <c r="G1294" i="1" s="1"/>
  <c r="H1294" i="1" s="1"/>
  <c r="D1293" i="1"/>
  <c r="G1293" i="1" s="1"/>
  <c r="H1293" i="1" s="1"/>
  <c r="D1292" i="1"/>
  <c r="G1292" i="1" s="1"/>
  <c r="H1292" i="1" s="1"/>
  <c r="D1291" i="1"/>
  <c r="G1291" i="1" s="1"/>
  <c r="H1291" i="1" s="1"/>
  <c r="D1290" i="1"/>
  <c r="G1290" i="1" s="1"/>
  <c r="H1290" i="1" s="1"/>
  <c r="D1289" i="1"/>
  <c r="G1289" i="1" s="1"/>
  <c r="H1289" i="1" s="1"/>
  <c r="D1288" i="1"/>
  <c r="G1288" i="1" s="1"/>
  <c r="H1288" i="1" s="1"/>
  <c r="D1286" i="1"/>
  <c r="G1286" i="1" s="1"/>
  <c r="H1286" i="1" s="1"/>
  <c r="D1285" i="1"/>
  <c r="D1284" i="1"/>
  <c r="D1283" i="1"/>
  <c r="D1282" i="1"/>
  <c r="G1282" i="1" s="1"/>
  <c r="H1282" i="1" s="1"/>
  <c r="D1281" i="1"/>
  <c r="D1280" i="1"/>
  <c r="D1279" i="1"/>
  <c r="D1278" i="1"/>
  <c r="G1278" i="1" s="1"/>
  <c r="H1278" i="1" s="1"/>
  <c r="D1277" i="1"/>
  <c r="G1277" i="1" s="1"/>
  <c r="H1277" i="1" s="1"/>
  <c r="D1275" i="1"/>
  <c r="G1275" i="1" s="1"/>
  <c r="H1275" i="1" s="1"/>
  <c r="D1274" i="1"/>
  <c r="G1274" i="1" s="1"/>
  <c r="H1274" i="1" s="1"/>
  <c r="D1273" i="1"/>
  <c r="G1273" i="1" s="1"/>
  <c r="H1273" i="1" s="1"/>
  <c r="D1272" i="1"/>
  <c r="G1272" i="1" s="1"/>
  <c r="H1272" i="1" s="1"/>
  <c r="D1271" i="1"/>
  <c r="G1271" i="1" s="1"/>
  <c r="H1271" i="1" s="1"/>
  <c r="D1270" i="1"/>
  <c r="G1270" i="1" s="1"/>
  <c r="H1270" i="1" s="1"/>
  <c r="D1269" i="1"/>
  <c r="G1269" i="1" s="1"/>
  <c r="H1269" i="1" s="1"/>
  <c r="D1268" i="1"/>
  <c r="G1268" i="1" s="1"/>
  <c r="H1268" i="1" s="1"/>
  <c r="D1267" i="1"/>
  <c r="D1266" i="1"/>
  <c r="D1264" i="1"/>
  <c r="G1264" i="1" s="1"/>
  <c r="H1264" i="1" s="1"/>
  <c r="D1263" i="1"/>
  <c r="D1262" i="1"/>
  <c r="D1261" i="1"/>
  <c r="D1260" i="1"/>
  <c r="G1260" i="1" s="1"/>
  <c r="H1260" i="1" s="1"/>
  <c r="D1259" i="1"/>
  <c r="G1259" i="1" s="1"/>
  <c r="H1259" i="1" s="1"/>
  <c r="D1258" i="1"/>
  <c r="G1258" i="1" s="1"/>
  <c r="H1258" i="1" s="1"/>
  <c r="D1257" i="1"/>
  <c r="G1257" i="1" s="1"/>
  <c r="H1257" i="1" s="1"/>
  <c r="D1256" i="1"/>
  <c r="G1256" i="1" s="1"/>
  <c r="H1256" i="1" s="1"/>
  <c r="D1255" i="1"/>
  <c r="G1255" i="1" s="1"/>
  <c r="H1255" i="1" s="1"/>
  <c r="D1253" i="1"/>
  <c r="G1253" i="1" s="1"/>
  <c r="H1253" i="1" s="1"/>
  <c r="D1252" i="1"/>
  <c r="G1252" i="1" s="1"/>
  <c r="H1252" i="1" s="1"/>
  <c r="D1251" i="1"/>
  <c r="G1251" i="1" s="1"/>
  <c r="H1251" i="1" s="1"/>
  <c r="D1250" i="1"/>
  <c r="D1249" i="1"/>
  <c r="D1248" i="1"/>
  <c r="D1247" i="1"/>
  <c r="G1247" i="1" s="1"/>
  <c r="H1247" i="1" s="1"/>
  <c r="D1246" i="1"/>
  <c r="D1245" i="1"/>
  <c r="D1244" i="1"/>
  <c r="D1242" i="1"/>
  <c r="G1242" i="1" s="1"/>
  <c r="H1242" i="1" s="1"/>
  <c r="D1241" i="1"/>
  <c r="G1241" i="1" s="1"/>
  <c r="H1241" i="1" s="1"/>
  <c r="D1240" i="1"/>
  <c r="G1240" i="1" s="1"/>
  <c r="H1240" i="1" s="1"/>
  <c r="D1239" i="1"/>
  <c r="G1239" i="1" s="1"/>
  <c r="H1239" i="1" s="1"/>
  <c r="D1238" i="1"/>
  <c r="G1238" i="1" s="1"/>
  <c r="H1238" i="1" s="1"/>
  <c r="D1237" i="1"/>
  <c r="G1237" i="1" s="1"/>
  <c r="H1237" i="1" s="1"/>
  <c r="D1236" i="1"/>
  <c r="G1236" i="1" s="1"/>
  <c r="H1236" i="1" s="1"/>
  <c r="D1235" i="1"/>
  <c r="G1235" i="1" s="1"/>
  <c r="H1235" i="1" s="1"/>
  <c r="D1234" i="1"/>
  <c r="G1234" i="1" s="1"/>
  <c r="H1234" i="1" s="1"/>
  <c r="D1233" i="1"/>
  <c r="D1230" i="1"/>
  <c r="D1229" i="1"/>
  <c r="D1228" i="1"/>
  <c r="G1228" i="1" s="1"/>
  <c r="H1228" i="1" s="1"/>
  <c r="D1227" i="1"/>
  <c r="D1226" i="1"/>
  <c r="D1225" i="1"/>
  <c r="D1224" i="1"/>
  <c r="G1224" i="1" s="1"/>
  <c r="H1224" i="1" s="1"/>
  <c r="D1223" i="1"/>
  <c r="G1223" i="1" s="1"/>
  <c r="H1223" i="1" s="1"/>
  <c r="D1222" i="1"/>
  <c r="G1222" i="1" s="1"/>
  <c r="H1222" i="1" s="1"/>
  <c r="D1221" i="1"/>
  <c r="G1221" i="1" s="1"/>
  <c r="H1221" i="1" s="1"/>
  <c r="D1219" i="1"/>
  <c r="G1219" i="1" s="1"/>
  <c r="H1219" i="1" s="1"/>
  <c r="D1218" i="1"/>
  <c r="G1218" i="1" s="1"/>
  <c r="H1218" i="1" s="1"/>
  <c r="D1217" i="1"/>
  <c r="G1217" i="1" s="1"/>
  <c r="H1217" i="1" s="1"/>
  <c r="D1216" i="1"/>
  <c r="G1216" i="1" s="1"/>
  <c r="H1216" i="1" s="1"/>
  <c r="D1215" i="1"/>
  <c r="G1215" i="1" s="1"/>
  <c r="H1215" i="1" s="1"/>
  <c r="D1214" i="1"/>
  <c r="D1213" i="1"/>
  <c r="D1212" i="1"/>
  <c r="D1211" i="1"/>
  <c r="G1211" i="1" s="1"/>
  <c r="H1211" i="1" s="1"/>
  <c r="D1210" i="1"/>
  <c r="D1208" i="1"/>
  <c r="D1207" i="1"/>
  <c r="D1206" i="1"/>
  <c r="G1206" i="1" s="1"/>
  <c r="H1206" i="1" s="1"/>
  <c r="D1205" i="1"/>
  <c r="G1205" i="1" s="1"/>
  <c r="H1205" i="1" s="1"/>
  <c r="D1204" i="1"/>
  <c r="G1204" i="1" s="1"/>
  <c r="H1204" i="1" s="1"/>
  <c r="D1203" i="1"/>
  <c r="G1203" i="1" s="1"/>
  <c r="H1203" i="1" s="1"/>
  <c r="D1202" i="1"/>
  <c r="G1202" i="1" s="1"/>
  <c r="H1202" i="1" s="1"/>
  <c r="D1201" i="1"/>
  <c r="G1201" i="1" s="1"/>
  <c r="H1201" i="1" s="1"/>
  <c r="D1200" i="1"/>
  <c r="G1200" i="1" s="1"/>
  <c r="H1200" i="1" s="1"/>
  <c r="D1199" i="1"/>
  <c r="G1199" i="1" s="1"/>
  <c r="H1199" i="1" s="1"/>
  <c r="D1197" i="1"/>
  <c r="G1197" i="1" s="1"/>
  <c r="H1197" i="1" s="1"/>
  <c r="D1196" i="1"/>
  <c r="D1195" i="1"/>
  <c r="D1194" i="1"/>
  <c r="D1193" i="1"/>
  <c r="G1193" i="1" s="1"/>
  <c r="H1193" i="1" s="1"/>
  <c r="D1192" i="1"/>
  <c r="D1191" i="1"/>
  <c r="D1190" i="1"/>
  <c r="D1189" i="1"/>
  <c r="G1189" i="1" s="1"/>
  <c r="H1189" i="1" s="1"/>
  <c r="D1188" i="1"/>
  <c r="G1188" i="1" s="1"/>
  <c r="H1188" i="1" s="1"/>
  <c r="D1186" i="1"/>
  <c r="G1186" i="1" s="1"/>
  <c r="H1186" i="1" s="1"/>
  <c r="D1185" i="1"/>
  <c r="G1185" i="1" s="1"/>
  <c r="H1185" i="1" s="1"/>
  <c r="D1184" i="1"/>
  <c r="G1184" i="1" s="1"/>
  <c r="H1184" i="1" s="1"/>
  <c r="D1183" i="1"/>
  <c r="G1183" i="1" s="1"/>
  <c r="H1183" i="1" s="1"/>
  <c r="D1182" i="1"/>
  <c r="G1182" i="1" s="1"/>
  <c r="H1182" i="1" s="1"/>
  <c r="D1181" i="1"/>
  <c r="G1181" i="1" s="1"/>
  <c r="H1181" i="1" s="1"/>
  <c r="D1180" i="1"/>
  <c r="G1180" i="1" s="1"/>
  <c r="H1180" i="1" s="1"/>
  <c r="D1179" i="1"/>
  <c r="D1178" i="1"/>
  <c r="D1177" i="1"/>
  <c r="D1175" i="1"/>
  <c r="G1175" i="1" s="1"/>
  <c r="H1175" i="1" s="1"/>
  <c r="D1174" i="1"/>
  <c r="D1173" i="1"/>
  <c r="D1172" i="1"/>
  <c r="D1171" i="1"/>
  <c r="G1171" i="1" s="1"/>
  <c r="H1171" i="1" s="1"/>
  <c r="D1170" i="1"/>
  <c r="G1170" i="1" s="1"/>
  <c r="H1170" i="1" s="1"/>
  <c r="D1169" i="1"/>
  <c r="G1169" i="1" s="1"/>
  <c r="H1169" i="1" s="1"/>
  <c r="D3" i="1"/>
  <c r="G3" i="1" s="1"/>
  <c r="H3" i="1" s="1"/>
  <c r="D1168" i="1"/>
  <c r="G1168" i="1" s="1"/>
  <c r="H1168" i="1" s="1"/>
  <c r="D1167" i="1"/>
  <c r="G1167" i="1" s="1"/>
  <c r="H1167" i="1" s="1"/>
  <c r="D1166" i="1"/>
  <c r="G1166" i="1" s="1"/>
  <c r="H1166" i="1" s="1"/>
  <c r="D1164" i="1"/>
  <c r="G1164" i="1" s="1"/>
  <c r="H1164" i="1" s="1"/>
  <c r="D1163" i="1"/>
  <c r="G1163" i="1" s="1"/>
  <c r="H1163" i="1" s="1"/>
  <c r="D1162" i="1"/>
  <c r="D1161" i="1"/>
  <c r="D1160" i="1"/>
  <c r="D1159" i="1"/>
  <c r="G1159" i="1" s="1"/>
  <c r="H1159" i="1" s="1"/>
  <c r="D1158" i="1"/>
  <c r="D1157" i="1"/>
  <c r="D1156" i="1"/>
  <c r="D1155" i="1"/>
  <c r="G1155" i="1" s="1"/>
  <c r="H1155" i="1" s="1"/>
  <c r="D1153" i="1"/>
  <c r="G1153" i="1" s="1"/>
  <c r="H1153" i="1" s="1"/>
  <c r="D1152" i="1"/>
  <c r="G1152" i="1" s="1"/>
  <c r="H1152" i="1" s="1"/>
  <c r="D1151" i="1"/>
  <c r="G1151" i="1" s="1"/>
  <c r="H1151" i="1" s="1"/>
  <c r="D1150" i="1"/>
  <c r="G1150" i="1" s="1"/>
  <c r="H1150" i="1" s="1"/>
  <c r="D1149" i="1"/>
  <c r="G1149" i="1" s="1"/>
  <c r="H1149" i="1" s="1"/>
  <c r="D1148" i="1"/>
  <c r="G1148" i="1" s="1"/>
  <c r="H1148" i="1" s="1"/>
  <c r="D1147" i="1"/>
  <c r="G1147" i="1" s="1"/>
  <c r="H1147" i="1" s="1"/>
  <c r="D1146" i="1"/>
  <c r="G1146" i="1" s="1"/>
  <c r="H1146" i="1" s="1"/>
  <c r="D1145" i="1"/>
  <c r="D1144" i="1"/>
  <c r="D1142" i="1"/>
  <c r="D1141" i="1"/>
  <c r="G1141" i="1" s="1"/>
  <c r="H1141" i="1" s="1"/>
  <c r="D1140" i="1"/>
  <c r="D1139" i="1"/>
  <c r="D1138" i="1"/>
  <c r="D1137" i="1"/>
  <c r="G1137" i="1" s="1"/>
  <c r="H1137" i="1" s="1"/>
  <c r="D1136" i="1"/>
  <c r="G1136" i="1" s="1"/>
  <c r="H1136" i="1" s="1"/>
  <c r="D1135" i="1"/>
  <c r="G1135" i="1" s="1"/>
  <c r="H1135" i="1" s="1"/>
  <c r="D1134" i="1"/>
  <c r="G1134" i="1" s="1"/>
  <c r="H1134" i="1" s="1"/>
  <c r="D1133" i="1"/>
  <c r="G1133" i="1" s="1"/>
  <c r="H1133" i="1" s="1"/>
  <c r="D1131" i="1"/>
  <c r="G1131" i="1" s="1"/>
  <c r="H1131" i="1" s="1"/>
  <c r="D1130" i="1"/>
  <c r="G1130" i="1" s="1"/>
  <c r="H1130" i="1" s="1"/>
  <c r="D1129" i="1"/>
  <c r="G1129" i="1" s="1"/>
  <c r="H1129" i="1" s="1"/>
  <c r="D1128" i="1"/>
  <c r="G1128" i="1" s="1"/>
  <c r="H1128" i="1" s="1"/>
  <c r="D1127" i="1"/>
  <c r="D1126" i="1"/>
  <c r="D1125" i="1"/>
  <c r="D1124" i="1"/>
  <c r="G1124" i="1" s="1"/>
  <c r="H1124" i="1" s="1"/>
  <c r="D1123" i="1"/>
  <c r="D1122" i="1"/>
  <c r="D1118" i="1"/>
  <c r="D1117" i="1"/>
  <c r="G1117" i="1" s="1"/>
  <c r="H1117" i="1" s="1"/>
  <c r="D1116" i="1"/>
  <c r="G1116" i="1" s="1"/>
  <c r="H1116" i="1" s="1"/>
  <c r="D1115" i="1"/>
  <c r="G1115" i="1" s="1"/>
  <c r="H1115" i="1" s="1"/>
  <c r="D1114" i="1"/>
  <c r="G1114" i="1" s="1"/>
  <c r="H1114" i="1" s="1"/>
  <c r="D1113" i="1"/>
  <c r="G1113" i="1" s="1"/>
  <c r="H1113" i="1" s="1"/>
  <c r="D1112" i="1"/>
  <c r="G1112" i="1" s="1"/>
  <c r="H1112" i="1" s="1"/>
  <c r="D1111" i="1"/>
  <c r="G1111" i="1" s="1"/>
  <c r="H1111" i="1" s="1"/>
  <c r="D1110" i="1"/>
  <c r="G1110" i="1" s="1"/>
  <c r="H1110" i="1" s="1"/>
  <c r="D1109" i="1"/>
  <c r="G1109" i="1" s="1"/>
  <c r="H1109" i="1" s="1"/>
  <c r="D1107" i="1"/>
  <c r="D1106" i="1"/>
  <c r="D1105" i="1"/>
  <c r="D1104" i="1"/>
  <c r="G1104" i="1" s="1"/>
  <c r="H1104" i="1" s="1"/>
  <c r="D1103" i="1"/>
  <c r="D1102" i="1"/>
  <c r="D1101" i="1"/>
  <c r="D1100" i="1"/>
  <c r="G1100" i="1" s="1"/>
  <c r="H1100" i="1" s="1"/>
  <c r="D1099" i="1"/>
  <c r="G1099" i="1" s="1"/>
  <c r="H1099" i="1" s="1"/>
  <c r="D1098" i="1"/>
  <c r="G1098" i="1" s="1"/>
  <c r="H1098" i="1" s="1"/>
  <c r="D1096" i="1"/>
  <c r="G1096" i="1" s="1"/>
  <c r="H1096" i="1" s="1"/>
  <c r="D1095" i="1"/>
  <c r="G1095" i="1" s="1"/>
  <c r="H1095" i="1" s="1"/>
  <c r="D1094" i="1"/>
  <c r="G1094" i="1" s="1"/>
  <c r="H1094" i="1" s="1"/>
  <c r="D1093" i="1"/>
  <c r="G1093" i="1" s="1"/>
  <c r="H1093" i="1" s="1"/>
  <c r="D1092" i="1"/>
  <c r="G1092" i="1" s="1"/>
  <c r="H1092" i="1" s="1"/>
  <c r="D1091" i="1"/>
  <c r="G1091" i="1" s="1"/>
  <c r="H1091" i="1" s="1"/>
  <c r="D1090" i="1"/>
  <c r="D1089" i="1"/>
  <c r="D1088" i="1"/>
  <c r="D1087" i="1"/>
  <c r="G1087" i="1" s="1"/>
  <c r="H1087" i="1" s="1"/>
  <c r="D1085" i="1"/>
  <c r="D1084" i="1"/>
  <c r="D1083" i="1"/>
  <c r="D1082" i="1"/>
  <c r="G1082" i="1" s="1"/>
  <c r="H1082" i="1" s="1"/>
  <c r="D1081" i="1"/>
  <c r="G1081" i="1" s="1"/>
  <c r="H1081" i="1" s="1"/>
  <c r="D1080" i="1"/>
  <c r="G1080" i="1" s="1"/>
  <c r="H1080" i="1" s="1"/>
  <c r="D1079" i="1"/>
  <c r="G1079" i="1" s="1"/>
  <c r="H1079" i="1" s="1"/>
  <c r="D1078" i="1"/>
  <c r="G1078" i="1" s="1"/>
  <c r="H1078" i="1" s="1"/>
  <c r="D1077" i="1"/>
  <c r="G1077" i="1" s="1"/>
  <c r="H1077" i="1" s="1"/>
  <c r="D1076" i="1"/>
  <c r="G1076" i="1" s="1"/>
  <c r="H1076" i="1" s="1"/>
  <c r="D1074" i="1"/>
  <c r="G1074" i="1" s="1"/>
  <c r="H1074" i="1" s="1"/>
  <c r="D1073" i="1"/>
  <c r="G1073" i="1" s="1"/>
  <c r="H1073" i="1" s="1"/>
  <c r="D1072" i="1"/>
  <c r="D1071" i="1"/>
  <c r="D1070" i="1"/>
  <c r="D1069" i="1"/>
  <c r="G1069" i="1" s="1"/>
  <c r="H1069" i="1" s="1"/>
  <c r="D1068" i="1"/>
  <c r="D1067" i="1"/>
  <c r="D1066" i="1"/>
  <c r="D1065" i="1"/>
  <c r="G1065" i="1" s="1"/>
  <c r="H1065" i="1" s="1"/>
  <c r="D1063" i="1"/>
  <c r="G1063" i="1" s="1"/>
  <c r="H1063" i="1" s="1"/>
  <c r="D1062" i="1"/>
  <c r="G1062" i="1" s="1"/>
  <c r="H1062" i="1" s="1"/>
  <c r="D1061" i="1"/>
  <c r="G1061" i="1" s="1"/>
  <c r="H1061" i="1" s="1"/>
  <c r="D1060" i="1"/>
  <c r="G1060" i="1" s="1"/>
  <c r="H1060" i="1" s="1"/>
  <c r="D1059" i="1"/>
  <c r="G1059" i="1" s="1"/>
  <c r="H1059" i="1" s="1"/>
  <c r="D1058" i="1"/>
  <c r="G1058" i="1" s="1"/>
  <c r="H1058" i="1" s="1"/>
  <c r="D1057" i="1"/>
  <c r="G1057" i="1" s="1"/>
  <c r="H1057" i="1" s="1"/>
  <c r="D1056" i="1"/>
  <c r="G1056" i="1" s="1"/>
  <c r="H1056" i="1" s="1"/>
  <c r="D1055" i="1"/>
  <c r="D1054" i="1"/>
  <c r="D1052" i="1"/>
  <c r="D1051" i="1"/>
  <c r="G1051" i="1" s="1"/>
  <c r="H1051" i="1" s="1"/>
  <c r="D1050" i="1"/>
  <c r="D1049" i="1"/>
  <c r="D1048" i="1"/>
  <c r="D1047" i="1"/>
  <c r="G1047" i="1" s="1"/>
  <c r="H1047" i="1" s="1"/>
  <c r="D1046" i="1"/>
  <c r="G1046" i="1" s="1"/>
  <c r="H1046" i="1" s="1"/>
  <c r="D1045" i="1"/>
  <c r="G1045" i="1" s="1"/>
  <c r="H1045" i="1" s="1"/>
  <c r="D1044" i="1"/>
  <c r="G1044" i="1" s="1"/>
  <c r="H1044" i="1" s="1"/>
  <c r="D1043" i="1"/>
  <c r="G1043" i="1" s="1"/>
  <c r="H1043" i="1" s="1"/>
  <c r="D1041" i="1"/>
  <c r="G1041" i="1" s="1"/>
  <c r="H1041" i="1" s="1"/>
  <c r="D1040" i="1"/>
  <c r="G1040" i="1" s="1"/>
  <c r="H1040" i="1" s="1"/>
  <c r="D1039" i="1"/>
  <c r="G1039" i="1" s="1"/>
  <c r="H1039" i="1" s="1"/>
  <c r="D1038" i="1"/>
  <c r="G1038" i="1" s="1"/>
  <c r="H1038" i="1" s="1"/>
  <c r="D1037" i="1"/>
  <c r="D1036" i="1"/>
  <c r="D1035" i="1"/>
  <c r="D1034" i="1"/>
  <c r="G1034" i="1" s="1"/>
  <c r="H1034" i="1" s="1"/>
  <c r="D1033" i="1"/>
  <c r="D1032" i="1"/>
  <c r="D1030" i="1"/>
  <c r="D1029" i="1"/>
  <c r="G1029" i="1" s="1"/>
  <c r="H1029" i="1" s="1"/>
  <c r="D1028" i="1"/>
  <c r="G1028" i="1" s="1"/>
  <c r="H1028" i="1" s="1"/>
  <c r="D1027" i="1"/>
  <c r="G1027" i="1" s="1"/>
  <c r="H1027" i="1" s="1"/>
  <c r="D1026" i="1"/>
  <c r="G1026" i="1" s="1"/>
  <c r="H1026" i="1" s="1"/>
  <c r="D1025" i="1"/>
  <c r="G1025" i="1" s="1"/>
  <c r="H1025" i="1" s="1"/>
  <c r="D1024" i="1"/>
  <c r="G1024" i="1" s="1"/>
  <c r="H1024" i="1" s="1"/>
  <c r="D1023" i="1"/>
  <c r="G1023" i="1" s="1"/>
  <c r="H1023" i="1" s="1"/>
  <c r="D1022" i="1"/>
  <c r="G1022" i="1" s="1"/>
  <c r="H1022" i="1" s="1"/>
  <c r="D1021" i="1"/>
  <c r="G1021" i="1" s="1"/>
  <c r="H1021" i="1" s="1"/>
  <c r="D1019" i="1"/>
  <c r="D1018" i="1"/>
  <c r="D1017" i="1"/>
  <c r="D1016" i="1"/>
  <c r="G1016" i="1" s="1"/>
  <c r="H1016" i="1" s="1"/>
  <c r="D1015" i="1"/>
  <c r="D1014" i="1"/>
  <c r="D1013" i="1"/>
  <c r="D1012" i="1"/>
  <c r="G1012" i="1" s="1"/>
  <c r="H1012" i="1" s="1"/>
  <c r="D1011" i="1"/>
  <c r="G1011" i="1" s="1"/>
  <c r="H1011" i="1" s="1"/>
  <c r="D1010" i="1"/>
  <c r="G1010" i="1" s="1"/>
  <c r="H1010" i="1" s="1"/>
  <c r="D1007" i="1"/>
  <c r="G1007" i="1" s="1"/>
  <c r="H1007" i="1" s="1"/>
  <c r="D1006" i="1"/>
  <c r="G1006" i="1" s="1"/>
  <c r="H1006" i="1" s="1"/>
  <c r="D1005" i="1"/>
  <c r="G1005" i="1" s="1"/>
  <c r="H1005" i="1" s="1"/>
  <c r="D1004" i="1"/>
  <c r="G1004" i="1" s="1"/>
  <c r="H1004" i="1" s="1"/>
  <c r="D1003" i="1"/>
  <c r="G1003" i="1" s="1"/>
  <c r="H1003" i="1" s="1"/>
  <c r="D1002" i="1"/>
  <c r="G1002" i="1" s="1"/>
  <c r="H1002" i="1" s="1"/>
  <c r="D1001" i="1"/>
  <c r="D1000" i="1"/>
  <c r="D999" i="1"/>
  <c r="D998" i="1"/>
  <c r="G998" i="1" s="1"/>
  <c r="H998" i="1" s="1"/>
  <c r="D996" i="1"/>
  <c r="D995" i="1"/>
  <c r="D994" i="1"/>
  <c r="D993" i="1"/>
  <c r="G993" i="1" s="1"/>
  <c r="H993" i="1" s="1"/>
  <c r="D992" i="1"/>
  <c r="G992" i="1" s="1"/>
  <c r="H992" i="1" s="1"/>
  <c r="D991" i="1"/>
  <c r="G991" i="1" s="1"/>
  <c r="H991" i="1" s="1"/>
  <c r="D990" i="1"/>
  <c r="G990" i="1" s="1"/>
  <c r="H990" i="1" s="1"/>
  <c r="D989" i="1"/>
  <c r="G989" i="1" s="1"/>
  <c r="H989" i="1" s="1"/>
  <c r="D988" i="1"/>
  <c r="G988" i="1" s="1"/>
  <c r="H988" i="1" s="1"/>
  <c r="D987" i="1"/>
  <c r="G987" i="1" s="1"/>
  <c r="H987" i="1" s="1"/>
  <c r="D985" i="1"/>
  <c r="G985" i="1" s="1"/>
  <c r="H985" i="1" s="1"/>
  <c r="D984" i="1"/>
  <c r="G984" i="1" s="1"/>
  <c r="H984" i="1" s="1"/>
  <c r="D983" i="1"/>
  <c r="D982" i="1"/>
  <c r="D981" i="1"/>
  <c r="D980" i="1"/>
  <c r="G980" i="1" s="1"/>
  <c r="H980" i="1" s="1"/>
  <c r="D979" i="1"/>
  <c r="D978" i="1"/>
  <c r="D977" i="1"/>
  <c r="D976" i="1"/>
  <c r="G976" i="1" s="1"/>
  <c r="H976" i="1" s="1"/>
  <c r="D974" i="1"/>
  <c r="G974" i="1" s="1"/>
  <c r="H974" i="1" s="1"/>
  <c r="D973" i="1"/>
  <c r="G973" i="1" s="1"/>
  <c r="H973" i="1" s="1"/>
  <c r="D972" i="1"/>
  <c r="G972" i="1" s="1"/>
  <c r="H972" i="1" s="1"/>
  <c r="D971" i="1"/>
  <c r="G971" i="1" s="1"/>
  <c r="H971" i="1" s="1"/>
  <c r="D970" i="1"/>
  <c r="G970" i="1" s="1"/>
  <c r="H970" i="1" s="1"/>
  <c r="D969" i="1"/>
  <c r="G969" i="1" s="1"/>
  <c r="H969" i="1" s="1"/>
  <c r="D968" i="1"/>
  <c r="G968" i="1" s="1"/>
  <c r="H968" i="1" s="1"/>
  <c r="D967" i="1"/>
  <c r="G967" i="1" s="1"/>
  <c r="H967" i="1" s="1"/>
  <c r="D966" i="1"/>
  <c r="D965" i="1"/>
  <c r="D963" i="1"/>
  <c r="D962" i="1"/>
  <c r="G962" i="1" s="1"/>
  <c r="H962" i="1" s="1"/>
  <c r="D961" i="1"/>
  <c r="D960" i="1"/>
  <c r="D959" i="1"/>
  <c r="D958" i="1"/>
  <c r="G958" i="1" s="1"/>
  <c r="H958" i="1" s="1"/>
  <c r="D957" i="1"/>
  <c r="G957" i="1" s="1"/>
  <c r="H957" i="1" s="1"/>
  <c r="D956" i="1"/>
  <c r="G956" i="1" s="1"/>
  <c r="H956" i="1" s="1"/>
  <c r="D955" i="1"/>
  <c r="G955" i="1" s="1"/>
  <c r="H955" i="1" s="1"/>
  <c r="D954" i="1"/>
  <c r="G954" i="1" s="1"/>
  <c r="H954" i="1" s="1"/>
  <c r="D952" i="1"/>
  <c r="G952" i="1" s="1"/>
  <c r="H952" i="1" s="1"/>
  <c r="D951" i="1"/>
  <c r="G951" i="1" s="1"/>
  <c r="H951" i="1" s="1"/>
  <c r="D950" i="1"/>
  <c r="G950" i="1" s="1"/>
  <c r="H950" i="1" s="1"/>
  <c r="D949" i="1"/>
  <c r="G949" i="1" s="1"/>
  <c r="H949" i="1" s="1"/>
  <c r="D948" i="1"/>
  <c r="D947" i="1"/>
  <c r="D946" i="1"/>
  <c r="D945" i="1"/>
  <c r="G945" i="1" s="1"/>
  <c r="H945" i="1" s="1"/>
  <c r="D944" i="1"/>
  <c r="D943" i="1"/>
  <c r="D941" i="1"/>
  <c r="D940" i="1"/>
  <c r="G940" i="1" s="1"/>
  <c r="H940" i="1" s="1"/>
  <c r="D939" i="1"/>
  <c r="G939" i="1" s="1"/>
  <c r="H939" i="1" s="1"/>
  <c r="D938" i="1"/>
  <c r="G938" i="1" s="1"/>
  <c r="H938" i="1" s="1"/>
  <c r="D937" i="1"/>
  <c r="G937" i="1" s="1"/>
  <c r="H937" i="1" s="1"/>
  <c r="D936" i="1"/>
  <c r="G936" i="1" s="1"/>
  <c r="H936" i="1" s="1"/>
  <c r="D935" i="1"/>
  <c r="G935" i="1" s="1"/>
  <c r="H935" i="1" s="1"/>
  <c r="D934" i="1"/>
  <c r="G934" i="1" s="1"/>
  <c r="H934" i="1" s="1"/>
  <c r="D933" i="1"/>
  <c r="G933" i="1" s="1"/>
  <c r="H933" i="1" s="1"/>
  <c r="D932" i="1"/>
  <c r="G932" i="1" s="1"/>
  <c r="H932" i="1" s="1"/>
  <c r="D930" i="1"/>
  <c r="D929" i="1"/>
  <c r="D928" i="1"/>
  <c r="D927" i="1"/>
  <c r="G927" i="1" s="1"/>
  <c r="H927" i="1" s="1"/>
  <c r="D926" i="1"/>
  <c r="D925" i="1"/>
  <c r="D924" i="1"/>
  <c r="D923" i="1"/>
  <c r="G923" i="1" s="1"/>
  <c r="H923" i="1" s="1"/>
  <c r="D922" i="1"/>
  <c r="G922" i="1" s="1"/>
  <c r="H922" i="1" s="1"/>
  <c r="D921" i="1"/>
  <c r="G921" i="1" s="1"/>
  <c r="H921" i="1" s="1"/>
  <c r="D919" i="1"/>
  <c r="G919" i="1" s="1"/>
  <c r="H919" i="1" s="1"/>
  <c r="D918" i="1"/>
  <c r="G918" i="1" s="1"/>
  <c r="H918" i="1" s="1"/>
  <c r="D917" i="1"/>
  <c r="G917" i="1" s="1"/>
  <c r="H917" i="1" s="1"/>
  <c r="D916" i="1"/>
  <c r="G916" i="1" s="1"/>
  <c r="H916" i="1" s="1"/>
  <c r="D915" i="1"/>
  <c r="G915" i="1" s="1"/>
  <c r="H915" i="1" s="1"/>
  <c r="D914" i="1"/>
  <c r="G914" i="1" s="1"/>
  <c r="H914" i="1" s="1"/>
  <c r="D913" i="1"/>
  <c r="D912" i="1"/>
  <c r="D911" i="1"/>
  <c r="D910" i="1"/>
  <c r="G910" i="1" s="1"/>
  <c r="H910" i="1" s="1"/>
  <c r="D908" i="1"/>
  <c r="D907" i="1"/>
  <c r="D906" i="1"/>
  <c r="D905" i="1"/>
  <c r="G905" i="1" s="1"/>
  <c r="H905" i="1" s="1"/>
  <c r="D904" i="1"/>
  <c r="G904" i="1" s="1"/>
  <c r="H904" i="1" s="1"/>
  <c r="D903" i="1"/>
  <c r="G903" i="1" s="1"/>
  <c r="H903" i="1" s="1"/>
  <c r="D902" i="1"/>
  <c r="G902" i="1" s="1"/>
  <c r="H902" i="1" s="1"/>
  <c r="D901" i="1"/>
  <c r="G901" i="1" s="1"/>
  <c r="H901" i="1" s="1"/>
  <c r="D900" i="1"/>
  <c r="G900" i="1" s="1"/>
  <c r="H900" i="1" s="1"/>
  <c r="D899" i="1"/>
  <c r="G899" i="1" s="1"/>
  <c r="H899" i="1" s="1"/>
  <c r="D896" i="1"/>
  <c r="G896" i="1" s="1"/>
  <c r="H896" i="1" s="1"/>
  <c r="D895" i="1"/>
  <c r="G895" i="1" s="1"/>
  <c r="H895" i="1" s="1"/>
  <c r="D894" i="1"/>
  <c r="D893" i="1"/>
  <c r="D892" i="1"/>
  <c r="D891" i="1"/>
  <c r="G891" i="1" s="1"/>
  <c r="H891" i="1" s="1"/>
  <c r="D890" i="1"/>
  <c r="D889" i="1"/>
  <c r="D888" i="1"/>
  <c r="D887" i="1"/>
  <c r="G887" i="1" s="1"/>
  <c r="H887" i="1" s="1"/>
  <c r="D885" i="1"/>
  <c r="G885" i="1" s="1"/>
  <c r="H885" i="1" s="1"/>
  <c r="D884" i="1"/>
  <c r="G884" i="1" s="1"/>
  <c r="H884" i="1" s="1"/>
  <c r="D883" i="1"/>
  <c r="G883" i="1" s="1"/>
  <c r="H883" i="1" s="1"/>
  <c r="D882" i="1"/>
  <c r="G882" i="1" s="1"/>
  <c r="H882" i="1" s="1"/>
  <c r="D881" i="1"/>
  <c r="G881" i="1" s="1"/>
  <c r="H881" i="1" s="1"/>
  <c r="D880" i="1"/>
  <c r="G880" i="1" s="1"/>
  <c r="H880" i="1" s="1"/>
  <c r="D879" i="1"/>
  <c r="G879" i="1" s="1"/>
  <c r="H879" i="1" s="1"/>
  <c r="D878" i="1"/>
  <c r="G878" i="1" s="1"/>
  <c r="H878" i="1" s="1"/>
  <c r="D877" i="1"/>
  <c r="D876" i="1"/>
  <c r="D874" i="1"/>
  <c r="D873" i="1"/>
  <c r="G873" i="1" s="1"/>
  <c r="H873" i="1" s="1"/>
  <c r="D872" i="1"/>
  <c r="D871" i="1"/>
  <c r="D870" i="1"/>
  <c r="D869" i="1"/>
  <c r="G869" i="1" s="1"/>
  <c r="H869" i="1" s="1"/>
  <c r="D868" i="1"/>
  <c r="G868" i="1" s="1"/>
  <c r="H868" i="1" s="1"/>
  <c r="D867" i="1"/>
  <c r="G867" i="1" s="1"/>
  <c r="H867" i="1" s="1"/>
  <c r="D866" i="1"/>
  <c r="G866" i="1" s="1"/>
  <c r="H866" i="1" s="1"/>
  <c r="D865" i="1"/>
  <c r="G865" i="1" s="1"/>
  <c r="H865" i="1" s="1"/>
  <c r="D863" i="1"/>
  <c r="G863" i="1" s="1"/>
  <c r="H863" i="1" s="1"/>
  <c r="D862" i="1"/>
  <c r="G862" i="1" s="1"/>
  <c r="H862" i="1" s="1"/>
  <c r="D861" i="1"/>
  <c r="G861" i="1" s="1"/>
  <c r="H861" i="1" s="1"/>
  <c r="D860" i="1"/>
  <c r="G860" i="1" s="1"/>
  <c r="H860" i="1" s="1"/>
  <c r="D859" i="1"/>
  <c r="D858" i="1"/>
  <c r="D857" i="1"/>
  <c r="D856" i="1"/>
  <c r="G856" i="1" s="1"/>
  <c r="H856" i="1" s="1"/>
  <c r="D855" i="1"/>
  <c r="D854" i="1"/>
  <c r="D852" i="1"/>
  <c r="D851" i="1"/>
  <c r="G851" i="1" s="1"/>
  <c r="H851" i="1" s="1"/>
  <c r="D850" i="1"/>
  <c r="G850" i="1" s="1"/>
  <c r="H850" i="1" s="1"/>
  <c r="D849" i="1"/>
  <c r="G849" i="1" s="1"/>
  <c r="H849" i="1" s="1"/>
  <c r="D848" i="1"/>
  <c r="G848" i="1" s="1"/>
  <c r="H848" i="1" s="1"/>
  <c r="D847" i="1"/>
  <c r="G847" i="1" s="1"/>
  <c r="H847" i="1" s="1"/>
  <c r="D846" i="1"/>
  <c r="G846" i="1" s="1"/>
  <c r="H846" i="1" s="1"/>
  <c r="D845" i="1"/>
  <c r="G845" i="1" s="1"/>
  <c r="H845" i="1" s="1"/>
  <c r="D844" i="1"/>
  <c r="G844" i="1" s="1"/>
  <c r="H844" i="1" s="1"/>
  <c r="D843" i="1"/>
  <c r="G843" i="1" s="1"/>
  <c r="H843" i="1" s="1"/>
  <c r="D841" i="1"/>
  <c r="D840" i="1"/>
  <c r="D839" i="1"/>
  <c r="D838" i="1"/>
  <c r="G838" i="1" s="1"/>
  <c r="H838" i="1" s="1"/>
  <c r="D837" i="1"/>
  <c r="D836" i="1"/>
  <c r="D835" i="1"/>
  <c r="D834" i="1"/>
  <c r="G834" i="1" s="1"/>
  <c r="H834" i="1" s="1"/>
  <c r="D833" i="1"/>
  <c r="G833" i="1" s="1"/>
  <c r="H833" i="1" s="1"/>
  <c r="D832" i="1"/>
  <c r="G832" i="1" s="1"/>
  <c r="H832" i="1" s="1"/>
  <c r="D830" i="1"/>
  <c r="G830" i="1" s="1"/>
  <c r="H830" i="1" s="1"/>
  <c r="D829" i="1"/>
  <c r="G829" i="1" s="1"/>
  <c r="H829" i="1" s="1"/>
  <c r="D828" i="1"/>
  <c r="G828" i="1" s="1"/>
  <c r="H828" i="1" s="1"/>
  <c r="D827" i="1"/>
  <c r="G827" i="1" s="1"/>
  <c r="H827" i="1" s="1"/>
  <c r="D826" i="1"/>
  <c r="G826" i="1" s="1"/>
  <c r="H826" i="1" s="1"/>
  <c r="D825" i="1"/>
  <c r="G825" i="1" s="1"/>
  <c r="H825" i="1" s="1"/>
  <c r="D824" i="1"/>
  <c r="D823" i="1"/>
  <c r="D822" i="1"/>
  <c r="D821" i="1"/>
  <c r="G821" i="1" s="1"/>
  <c r="H821" i="1" s="1"/>
  <c r="D819" i="1"/>
  <c r="D818" i="1"/>
  <c r="D817" i="1"/>
  <c r="D816" i="1"/>
  <c r="G816" i="1" s="1"/>
  <c r="D815" i="1"/>
  <c r="G815" i="1" s="1"/>
  <c r="H815" i="1" s="1"/>
  <c r="D814" i="1"/>
  <c r="G814" i="1" s="1"/>
  <c r="H814" i="1" s="1"/>
  <c r="D813" i="1"/>
  <c r="G813" i="1" s="1"/>
  <c r="H813" i="1" s="1"/>
  <c r="D812" i="1"/>
  <c r="G812" i="1" s="1"/>
  <c r="H812" i="1" s="1"/>
  <c r="D811" i="1"/>
  <c r="G811" i="1" s="1"/>
  <c r="H811" i="1" s="1"/>
  <c r="D810" i="1"/>
  <c r="G810" i="1" s="1"/>
  <c r="H810" i="1" s="1"/>
  <c r="D808" i="1"/>
  <c r="G808" i="1" s="1"/>
  <c r="H808" i="1" s="1"/>
  <c r="D807" i="1"/>
  <c r="G807" i="1" s="1"/>
  <c r="H807" i="1" s="1"/>
  <c r="D806" i="1"/>
  <c r="D805" i="1"/>
  <c r="D804" i="1"/>
  <c r="D803" i="1"/>
  <c r="G803" i="1" s="1"/>
  <c r="H803" i="1" s="1"/>
  <c r="D802" i="1"/>
  <c r="D801" i="1"/>
  <c r="D800" i="1"/>
  <c r="D799" i="1"/>
  <c r="G799" i="1" s="1"/>
  <c r="H799" i="1" s="1"/>
  <c r="D797" i="1"/>
  <c r="G797" i="1" s="1"/>
  <c r="H797" i="1" s="1"/>
  <c r="D796" i="1"/>
  <c r="G796" i="1" s="1"/>
  <c r="H796" i="1" s="1"/>
  <c r="D795" i="1"/>
  <c r="G795" i="1" s="1"/>
  <c r="H795" i="1" s="1"/>
  <c r="D794" i="1"/>
  <c r="G794" i="1" s="1"/>
  <c r="H794" i="1" s="1"/>
  <c r="D793" i="1"/>
  <c r="G793" i="1" s="1"/>
  <c r="H793" i="1" s="1"/>
  <c r="D792" i="1"/>
  <c r="G792" i="1" s="1"/>
  <c r="H792" i="1" s="1"/>
  <c r="D791" i="1"/>
  <c r="G791" i="1" s="1"/>
  <c r="H791" i="1" s="1"/>
  <c r="D790" i="1"/>
  <c r="G790" i="1" s="1"/>
  <c r="H790" i="1" s="1"/>
  <c r="D789" i="1"/>
  <c r="D788" i="1"/>
  <c r="D785" i="1"/>
  <c r="D784" i="1"/>
  <c r="G784" i="1" s="1"/>
  <c r="H784" i="1" s="1"/>
  <c r="D783" i="1"/>
  <c r="D782" i="1"/>
  <c r="D781" i="1"/>
  <c r="D780" i="1"/>
  <c r="G780" i="1" s="1"/>
  <c r="H780" i="1" s="1"/>
  <c r="D779" i="1"/>
  <c r="G779" i="1" s="1"/>
  <c r="H779" i="1" s="1"/>
  <c r="D778" i="1"/>
  <c r="G778" i="1" s="1"/>
  <c r="H778" i="1" s="1"/>
  <c r="D777" i="1"/>
  <c r="G777" i="1" s="1"/>
  <c r="H777" i="1" s="1"/>
  <c r="D776" i="1"/>
  <c r="G776" i="1" s="1"/>
  <c r="H776" i="1" s="1"/>
  <c r="D774" i="1"/>
  <c r="G774" i="1" s="1"/>
  <c r="H774" i="1" s="1"/>
  <c r="D773" i="1"/>
  <c r="G773" i="1" s="1"/>
  <c r="H773" i="1" s="1"/>
  <c r="D772" i="1"/>
  <c r="G772" i="1" s="1"/>
  <c r="H772" i="1" s="1"/>
  <c r="D771" i="1"/>
  <c r="G771" i="1" s="1"/>
  <c r="H771" i="1" s="1"/>
  <c r="D770" i="1"/>
  <c r="D769" i="1"/>
  <c r="D768" i="1"/>
  <c r="D767" i="1"/>
  <c r="G767" i="1" s="1"/>
  <c r="H767" i="1" s="1"/>
  <c r="D766" i="1"/>
  <c r="D765" i="1"/>
  <c r="D763" i="1"/>
  <c r="D762" i="1"/>
  <c r="G762" i="1" s="1"/>
  <c r="H762" i="1" s="1"/>
  <c r="D761" i="1"/>
  <c r="G761" i="1" s="1"/>
  <c r="H761" i="1" s="1"/>
  <c r="D760" i="1"/>
  <c r="G760" i="1" s="1"/>
  <c r="H760" i="1" s="1"/>
  <c r="D759" i="1"/>
  <c r="G759" i="1" s="1"/>
  <c r="H759" i="1" s="1"/>
  <c r="D758" i="1"/>
  <c r="G758" i="1" s="1"/>
  <c r="H758" i="1" s="1"/>
  <c r="D757" i="1"/>
  <c r="G757" i="1" s="1"/>
  <c r="H757" i="1" s="1"/>
  <c r="D756" i="1"/>
  <c r="G756" i="1" s="1"/>
  <c r="H756" i="1" s="1"/>
  <c r="D755" i="1"/>
  <c r="G755" i="1" s="1"/>
  <c r="H755" i="1" s="1"/>
  <c r="D754" i="1"/>
  <c r="G754" i="1" s="1"/>
  <c r="H754" i="1" s="1"/>
  <c r="D752" i="1"/>
  <c r="D751" i="1"/>
  <c r="D750" i="1"/>
  <c r="D749" i="1"/>
  <c r="G749" i="1" s="1"/>
  <c r="H749" i="1" s="1"/>
  <c r="D748" i="1"/>
  <c r="D747" i="1"/>
  <c r="D746" i="1"/>
  <c r="D745" i="1"/>
  <c r="G745" i="1" s="1"/>
  <c r="H745" i="1" s="1"/>
  <c r="D744" i="1"/>
  <c r="G744" i="1" s="1"/>
  <c r="H744" i="1" s="1"/>
  <c r="D743" i="1"/>
  <c r="G743" i="1" s="1"/>
  <c r="H743" i="1" s="1"/>
  <c r="D741" i="1"/>
  <c r="G741" i="1" s="1"/>
  <c r="H741" i="1" s="1"/>
  <c r="D740" i="1"/>
  <c r="G740" i="1" s="1"/>
  <c r="H740" i="1" s="1"/>
  <c r="D739" i="1"/>
  <c r="G739" i="1" s="1"/>
  <c r="H739" i="1" s="1"/>
  <c r="D738" i="1"/>
  <c r="G738" i="1" s="1"/>
  <c r="H738" i="1" s="1"/>
  <c r="D737" i="1"/>
  <c r="G737" i="1" s="1"/>
  <c r="H737" i="1" s="1"/>
  <c r="D736" i="1"/>
  <c r="G736" i="1" s="1"/>
  <c r="H736" i="1" s="1"/>
  <c r="D735" i="1"/>
  <c r="D734" i="1"/>
  <c r="D733" i="1"/>
  <c r="D732" i="1"/>
  <c r="G732" i="1" s="1"/>
  <c r="H732" i="1" s="1"/>
  <c r="D730" i="1"/>
  <c r="D729" i="1"/>
  <c r="D728" i="1"/>
  <c r="D727" i="1"/>
  <c r="G727" i="1" s="1"/>
  <c r="H727" i="1" s="1"/>
  <c r="D726" i="1"/>
  <c r="G726" i="1" s="1"/>
  <c r="H726" i="1" s="1"/>
  <c r="D725" i="1"/>
  <c r="G725" i="1" s="1"/>
  <c r="H725" i="1" s="1"/>
  <c r="D724" i="1"/>
  <c r="G724" i="1" s="1"/>
  <c r="H724" i="1" s="1"/>
  <c r="D723" i="1"/>
  <c r="G723" i="1" s="1"/>
  <c r="H723" i="1" s="1"/>
  <c r="D722" i="1"/>
  <c r="G722" i="1" s="1"/>
  <c r="H722" i="1" s="1"/>
  <c r="D721" i="1"/>
  <c r="G721" i="1" s="1"/>
  <c r="H721" i="1" s="1"/>
  <c r="D719" i="1"/>
  <c r="G719" i="1" s="1"/>
  <c r="H719" i="1" s="1"/>
  <c r="D718" i="1"/>
  <c r="G718" i="1" s="1"/>
  <c r="H718" i="1" s="1"/>
  <c r="D717" i="1"/>
  <c r="D716" i="1"/>
  <c r="D715" i="1"/>
  <c r="D714" i="1"/>
  <c r="G714" i="1" s="1"/>
  <c r="H714" i="1" s="1"/>
  <c r="D713" i="1"/>
  <c r="D712" i="1"/>
  <c r="D711" i="1"/>
  <c r="D710" i="1"/>
  <c r="G710" i="1" s="1"/>
  <c r="H710" i="1" s="1"/>
  <c r="D708" i="1"/>
  <c r="G708" i="1" s="1"/>
  <c r="H708" i="1" s="1"/>
  <c r="D707" i="1"/>
  <c r="G707" i="1" s="1"/>
  <c r="H707" i="1" s="1"/>
  <c r="D706" i="1"/>
  <c r="G706" i="1" s="1"/>
  <c r="H706" i="1" s="1"/>
  <c r="D705" i="1"/>
  <c r="G705" i="1" s="1"/>
  <c r="H705" i="1" s="1"/>
  <c r="D704" i="1"/>
  <c r="G704" i="1" s="1"/>
  <c r="H704" i="1" s="1"/>
  <c r="D703" i="1"/>
  <c r="G703" i="1" s="1"/>
  <c r="H703" i="1" s="1"/>
  <c r="D702" i="1"/>
  <c r="G702" i="1" s="1"/>
  <c r="H702" i="1" s="1"/>
  <c r="D701" i="1"/>
  <c r="G701" i="1" s="1"/>
  <c r="H701" i="1" s="1"/>
  <c r="D700" i="1"/>
  <c r="D699" i="1"/>
  <c r="D697" i="1"/>
  <c r="D696" i="1"/>
  <c r="G696" i="1" s="1"/>
  <c r="H696" i="1" s="1"/>
  <c r="D695" i="1"/>
  <c r="D694" i="1"/>
  <c r="D693" i="1"/>
  <c r="D692" i="1"/>
  <c r="G692" i="1" s="1"/>
  <c r="H692" i="1" s="1"/>
  <c r="D691" i="1"/>
  <c r="G691" i="1" s="1"/>
  <c r="H691" i="1" s="1"/>
  <c r="D690" i="1"/>
  <c r="G690" i="1" s="1"/>
  <c r="H690" i="1" s="1"/>
  <c r="D689" i="1"/>
  <c r="G689" i="1" s="1"/>
  <c r="H689" i="1" s="1"/>
  <c r="D688" i="1"/>
  <c r="G688" i="1" s="1"/>
  <c r="H688" i="1" s="1"/>
  <c r="D686" i="1"/>
  <c r="G686" i="1" s="1"/>
  <c r="H686" i="1" s="1"/>
  <c r="D685" i="1"/>
  <c r="G685" i="1" s="1"/>
  <c r="H685" i="1" s="1"/>
  <c r="D684" i="1"/>
  <c r="G684" i="1" s="1"/>
  <c r="H684" i="1" s="1"/>
  <c r="D4" i="1"/>
  <c r="G4" i="1" s="1"/>
  <c r="H4" i="1" s="1"/>
  <c r="D683" i="1"/>
  <c r="D682" i="1"/>
  <c r="D681" i="1"/>
  <c r="D680" i="1"/>
  <c r="G680" i="1" s="1"/>
  <c r="D679" i="1"/>
  <c r="D678" i="1"/>
  <c r="D677" i="1"/>
  <c r="D674" i="1"/>
  <c r="G674" i="1" s="1"/>
  <c r="H674" i="1" s="1"/>
  <c r="D673" i="1"/>
  <c r="G673" i="1" s="1"/>
  <c r="H673" i="1" s="1"/>
  <c r="D672" i="1"/>
  <c r="G672" i="1" s="1"/>
  <c r="H672" i="1" s="1"/>
  <c r="D671" i="1"/>
  <c r="G671" i="1" s="1"/>
  <c r="H671" i="1" s="1"/>
  <c r="D670" i="1"/>
  <c r="G670" i="1" s="1"/>
  <c r="H670" i="1" s="1"/>
  <c r="D669" i="1"/>
  <c r="G669" i="1" s="1"/>
  <c r="H669" i="1" s="1"/>
  <c r="D668" i="1"/>
  <c r="G668" i="1" s="1"/>
  <c r="H668" i="1" s="1"/>
  <c r="D667" i="1"/>
  <c r="G667" i="1" s="1"/>
  <c r="H667" i="1" s="1"/>
  <c r="D666" i="1"/>
  <c r="G666" i="1" s="1"/>
  <c r="H666" i="1" s="1"/>
  <c r="D665" i="1"/>
  <c r="D663" i="1"/>
  <c r="D662" i="1"/>
  <c r="D661" i="1"/>
  <c r="G661" i="1" s="1"/>
  <c r="H661" i="1" s="1"/>
  <c r="D660" i="1"/>
  <c r="D659" i="1"/>
  <c r="D658" i="1"/>
  <c r="D657" i="1"/>
  <c r="G657" i="1" s="1"/>
  <c r="H657" i="1" s="1"/>
  <c r="D656" i="1"/>
  <c r="G656" i="1" s="1"/>
  <c r="H656" i="1" s="1"/>
  <c r="D655" i="1"/>
  <c r="G655" i="1" s="1"/>
  <c r="H655" i="1" s="1"/>
  <c r="D654" i="1"/>
  <c r="G654" i="1" s="1"/>
  <c r="H654" i="1" s="1"/>
  <c r="D652" i="1"/>
  <c r="G652" i="1" s="1"/>
  <c r="H652" i="1" s="1"/>
  <c r="D651" i="1"/>
  <c r="G651" i="1" s="1"/>
  <c r="H651" i="1" s="1"/>
  <c r="D650" i="1"/>
  <c r="G650" i="1" s="1"/>
  <c r="H650" i="1" s="1"/>
  <c r="D649" i="1"/>
  <c r="G649" i="1" s="1"/>
  <c r="H649" i="1" s="1"/>
  <c r="D648" i="1"/>
  <c r="G648" i="1" s="1"/>
  <c r="H648" i="1" s="1"/>
  <c r="D647" i="1"/>
  <c r="D646" i="1"/>
  <c r="D645" i="1"/>
  <c r="D644" i="1"/>
  <c r="G644" i="1" s="1"/>
  <c r="H644" i="1" s="1"/>
  <c r="D643" i="1"/>
  <c r="D641" i="1"/>
  <c r="D640" i="1"/>
  <c r="D639" i="1"/>
  <c r="G639" i="1" s="1"/>
  <c r="H639" i="1" s="1"/>
  <c r="D638" i="1"/>
  <c r="G638" i="1" s="1"/>
  <c r="H638" i="1" s="1"/>
  <c r="D637" i="1"/>
  <c r="G637" i="1" s="1"/>
  <c r="H637" i="1" s="1"/>
  <c r="D636" i="1"/>
  <c r="G636" i="1" s="1"/>
  <c r="H636" i="1" s="1"/>
  <c r="D635" i="1"/>
  <c r="G635" i="1" s="1"/>
  <c r="H635" i="1" s="1"/>
  <c r="D634" i="1"/>
  <c r="G634" i="1" s="1"/>
  <c r="H634" i="1" s="1"/>
  <c r="D633" i="1"/>
  <c r="G633" i="1" s="1"/>
  <c r="H633" i="1" s="1"/>
  <c r="D632" i="1"/>
  <c r="G632" i="1" s="1"/>
  <c r="H632" i="1" s="1"/>
  <c r="D630" i="1"/>
  <c r="G630" i="1" s="1"/>
  <c r="H630" i="1" s="1"/>
  <c r="D629" i="1"/>
  <c r="D628" i="1"/>
  <c r="D627" i="1"/>
  <c r="D626" i="1"/>
  <c r="G626" i="1" s="1"/>
  <c r="H626" i="1" s="1"/>
  <c r="D625" i="1"/>
  <c r="D624" i="1"/>
  <c r="D623" i="1"/>
  <c r="D622" i="1"/>
  <c r="G622" i="1" s="1"/>
  <c r="H622" i="1" s="1"/>
  <c r="D621" i="1"/>
  <c r="G621" i="1" s="1"/>
  <c r="H621" i="1" s="1"/>
  <c r="D619" i="1"/>
  <c r="G619" i="1" s="1"/>
  <c r="H619" i="1" s="1"/>
  <c r="D618" i="1"/>
  <c r="G618" i="1" s="1"/>
  <c r="H618" i="1" s="1"/>
  <c r="D617" i="1"/>
  <c r="G617" i="1" s="1"/>
  <c r="H617" i="1" s="1"/>
  <c r="D616" i="1"/>
  <c r="G616" i="1" s="1"/>
  <c r="H616" i="1" s="1"/>
  <c r="D615" i="1"/>
  <c r="G615" i="1" s="1"/>
  <c r="H615" i="1" s="1"/>
  <c r="D614" i="1"/>
  <c r="G614" i="1" s="1"/>
  <c r="H614" i="1" s="1"/>
  <c r="D613" i="1"/>
  <c r="G613" i="1" s="1"/>
  <c r="H613" i="1" s="1"/>
  <c r="D612" i="1"/>
  <c r="D611" i="1"/>
  <c r="D610" i="1"/>
  <c r="D608" i="1"/>
  <c r="G608" i="1" s="1"/>
  <c r="H608" i="1" s="1"/>
  <c r="D607" i="1"/>
  <c r="D606" i="1"/>
  <c r="D605" i="1"/>
  <c r="D604" i="1"/>
  <c r="G604" i="1" s="1"/>
  <c r="H604" i="1" s="1"/>
  <c r="D603" i="1"/>
  <c r="G603" i="1" s="1"/>
  <c r="H603" i="1" s="1"/>
  <c r="D602" i="1"/>
  <c r="G602" i="1" s="1"/>
  <c r="H602" i="1" s="1"/>
  <c r="D601" i="1"/>
  <c r="G601" i="1" s="1"/>
  <c r="H601" i="1" s="1"/>
  <c r="D600" i="1"/>
  <c r="G600" i="1" s="1"/>
  <c r="H600" i="1" s="1"/>
  <c r="D599" i="1"/>
  <c r="G599" i="1" s="1"/>
  <c r="H599" i="1" s="1"/>
  <c r="D597" i="1"/>
  <c r="G597" i="1" s="1"/>
  <c r="H597" i="1" s="1"/>
  <c r="D596" i="1"/>
  <c r="G596" i="1" s="1"/>
  <c r="H596" i="1" s="1"/>
  <c r="D595" i="1"/>
  <c r="G595" i="1" s="1"/>
  <c r="H595" i="1" s="1"/>
  <c r="D594" i="1"/>
  <c r="D593" i="1"/>
  <c r="D592" i="1"/>
  <c r="D591" i="1"/>
  <c r="G591" i="1" s="1"/>
  <c r="H591" i="1" s="1"/>
  <c r="D590" i="1"/>
  <c r="D589" i="1"/>
  <c r="D588" i="1"/>
  <c r="D586" i="1"/>
  <c r="G586" i="1" s="1"/>
  <c r="H586" i="1" s="1"/>
  <c r="D585" i="1"/>
  <c r="G585" i="1" s="1"/>
  <c r="H585" i="1" s="1"/>
  <c r="D584" i="1"/>
  <c r="G584" i="1" s="1"/>
  <c r="H584" i="1" s="1"/>
  <c r="D583" i="1"/>
  <c r="G583" i="1" s="1"/>
  <c r="H583" i="1" s="1"/>
  <c r="D582" i="1"/>
  <c r="G582" i="1" s="1"/>
  <c r="H582" i="1" s="1"/>
  <c r="D581" i="1"/>
  <c r="G581" i="1" s="1"/>
  <c r="H581" i="1" s="1"/>
  <c r="D580" i="1"/>
  <c r="G580" i="1" s="1"/>
  <c r="H580" i="1" s="1"/>
  <c r="D579" i="1"/>
  <c r="G579" i="1" s="1"/>
  <c r="H579" i="1" s="1"/>
  <c r="D578" i="1"/>
  <c r="G578" i="1" s="1"/>
  <c r="H578" i="1" s="1"/>
  <c r="D577" i="1"/>
  <c r="D575" i="1"/>
  <c r="D574" i="1"/>
  <c r="D573" i="1"/>
  <c r="G573" i="1" s="1"/>
  <c r="H573" i="1" s="1"/>
  <c r="D572" i="1"/>
  <c r="D571" i="1"/>
  <c r="D570" i="1"/>
  <c r="D569" i="1"/>
  <c r="G569" i="1" s="1"/>
  <c r="H569" i="1" s="1"/>
  <c r="D568" i="1"/>
  <c r="G568" i="1" s="1"/>
  <c r="H568" i="1" s="1"/>
  <c r="D567" i="1"/>
  <c r="G567" i="1" s="1"/>
  <c r="H567" i="1" s="1"/>
  <c r="D566" i="1"/>
  <c r="G566" i="1" s="1"/>
  <c r="H566" i="1" s="1"/>
  <c r="D563" i="1"/>
  <c r="G563" i="1" s="1"/>
  <c r="H563" i="1" s="1"/>
  <c r="D562" i="1"/>
  <c r="G562" i="1" s="1"/>
  <c r="H562" i="1" s="1"/>
  <c r="D561" i="1"/>
  <c r="G561" i="1" s="1"/>
  <c r="H561" i="1" s="1"/>
  <c r="D560" i="1"/>
  <c r="G560" i="1" s="1"/>
  <c r="H560" i="1" s="1"/>
  <c r="D559" i="1"/>
  <c r="G559" i="1" s="1"/>
  <c r="H559" i="1" s="1"/>
  <c r="D558" i="1"/>
  <c r="D557" i="1"/>
  <c r="D556" i="1"/>
  <c r="D555" i="1"/>
  <c r="G555" i="1" s="1"/>
  <c r="H555" i="1" s="1"/>
  <c r="D554" i="1"/>
  <c r="D552" i="1"/>
  <c r="D551" i="1"/>
  <c r="D550" i="1"/>
  <c r="G550" i="1" s="1"/>
  <c r="H550" i="1" s="1"/>
  <c r="D549" i="1"/>
  <c r="G549" i="1" s="1"/>
  <c r="H549" i="1" s="1"/>
  <c r="D548" i="1"/>
  <c r="G548" i="1" s="1"/>
  <c r="H548" i="1" s="1"/>
  <c r="D547" i="1"/>
  <c r="G547" i="1" s="1"/>
  <c r="H547" i="1" s="1"/>
  <c r="D546" i="1"/>
  <c r="G546" i="1" s="1"/>
  <c r="H546" i="1" s="1"/>
  <c r="D545" i="1"/>
  <c r="G545" i="1" s="1"/>
  <c r="H545" i="1" s="1"/>
  <c r="D544" i="1"/>
  <c r="G544" i="1" s="1"/>
  <c r="H544" i="1" s="1"/>
  <c r="D543" i="1"/>
  <c r="G543" i="1" s="1"/>
  <c r="H543" i="1" s="1"/>
  <c r="D541" i="1"/>
  <c r="G541" i="1" s="1"/>
  <c r="H541" i="1" s="1"/>
  <c r="D540" i="1"/>
  <c r="D539" i="1"/>
  <c r="D538" i="1"/>
  <c r="D537" i="1"/>
  <c r="G537" i="1" s="1"/>
  <c r="H537" i="1" s="1"/>
  <c r="D536" i="1"/>
  <c r="D535" i="1"/>
  <c r="D534" i="1"/>
  <c r="D533" i="1"/>
  <c r="G533" i="1" s="1"/>
  <c r="H533" i="1" s="1"/>
  <c r="D532" i="1"/>
  <c r="G532" i="1" s="1"/>
  <c r="H532" i="1" s="1"/>
  <c r="D530" i="1"/>
  <c r="G530" i="1" s="1"/>
  <c r="H530" i="1" s="1"/>
  <c r="D529" i="1"/>
  <c r="G529" i="1" s="1"/>
  <c r="H529" i="1" s="1"/>
  <c r="D528" i="1"/>
  <c r="G528" i="1" s="1"/>
  <c r="H528" i="1" s="1"/>
  <c r="D527" i="1"/>
  <c r="G527" i="1" s="1"/>
  <c r="H527" i="1" s="1"/>
  <c r="D526" i="1"/>
  <c r="G526" i="1" s="1"/>
  <c r="H526" i="1" s="1"/>
  <c r="D525" i="1"/>
  <c r="G525" i="1" s="1"/>
  <c r="H525" i="1" s="1"/>
  <c r="D524" i="1"/>
  <c r="G524" i="1" s="1"/>
  <c r="H524" i="1" s="1"/>
  <c r="D523" i="1"/>
  <c r="D522" i="1"/>
  <c r="D521" i="1"/>
  <c r="D519" i="1"/>
  <c r="G519" i="1" s="1"/>
  <c r="H519" i="1" s="1"/>
  <c r="D518" i="1"/>
  <c r="D517" i="1"/>
  <c r="D516" i="1"/>
  <c r="D515" i="1"/>
  <c r="G515" i="1" s="1"/>
  <c r="H515" i="1" s="1"/>
  <c r="D514" i="1"/>
  <c r="G514" i="1" s="1"/>
  <c r="H514" i="1" s="1"/>
  <c r="D513" i="1"/>
  <c r="G513" i="1" s="1"/>
  <c r="H513" i="1" s="1"/>
  <c r="D512" i="1"/>
  <c r="G512" i="1" s="1"/>
  <c r="H512" i="1" s="1"/>
  <c r="D511" i="1"/>
  <c r="G511" i="1" s="1"/>
  <c r="H511" i="1" s="1"/>
  <c r="D510" i="1"/>
  <c r="G510" i="1" s="1"/>
  <c r="H510" i="1" s="1"/>
  <c r="D508" i="1"/>
  <c r="G508" i="1" s="1"/>
  <c r="H508" i="1" s="1"/>
  <c r="D507" i="1"/>
  <c r="G507" i="1" s="1"/>
  <c r="H507" i="1" s="1"/>
  <c r="D506" i="1"/>
  <c r="G506" i="1" s="1"/>
  <c r="H506" i="1" s="1"/>
  <c r="D505" i="1"/>
  <c r="D504" i="1"/>
  <c r="D503" i="1"/>
  <c r="D502" i="1"/>
  <c r="G502" i="1" s="1"/>
  <c r="H502" i="1" s="1"/>
  <c r="D501" i="1"/>
  <c r="D500" i="1"/>
  <c r="D499" i="1"/>
  <c r="D497" i="1"/>
  <c r="G497" i="1" s="1"/>
  <c r="H497" i="1" s="1"/>
  <c r="D496" i="1"/>
  <c r="G496" i="1" s="1"/>
  <c r="H496" i="1" s="1"/>
  <c r="D495" i="1"/>
  <c r="G495" i="1" s="1"/>
  <c r="H495" i="1" s="1"/>
  <c r="D494" i="1"/>
  <c r="G494" i="1" s="1"/>
  <c r="H494" i="1" s="1"/>
  <c r="D493" i="1"/>
  <c r="G493" i="1" s="1"/>
  <c r="H493" i="1" s="1"/>
  <c r="D492" i="1"/>
  <c r="G492" i="1" s="1"/>
  <c r="H492" i="1" s="1"/>
  <c r="D491" i="1"/>
  <c r="G491" i="1" s="1"/>
  <c r="H491" i="1" s="1"/>
  <c r="D490" i="1"/>
  <c r="G490" i="1" s="1"/>
  <c r="H490" i="1" s="1"/>
  <c r="D489" i="1"/>
  <c r="G489" i="1" s="1"/>
  <c r="H489" i="1" s="1"/>
  <c r="D488" i="1"/>
  <c r="D486" i="1"/>
  <c r="D485" i="1"/>
  <c r="D484" i="1"/>
  <c r="G484" i="1" s="1"/>
  <c r="H484" i="1" s="1"/>
  <c r="D483" i="1"/>
  <c r="D482" i="1"/>
  <c r="D481" i="1"/>
  <c r="D480" i="1"/>
  <c r="G480" i="1" s="1"/>
  <c r="D479" i="1"/>
  <c r="G479" i="1" s="1"/>
  <c r="D478" i="1"/>
  <c r="G478" i="1" s="1"/>
  <c r="H478" i="1" s="1"/>
  <c r="D477" i="1"/>
  <c r="G477" i="1" s="1"/>
  <c r="H477" i="1" s="1"/>
  <c r="D475" i="1"/>
  <c r="G475" i="1" s="1"/>
  <c r="H475" i="1" s="1"/>
  <c r="D474" i="1"/>
  <c r="G474" i="1" s="1"/>
  <c r="H474" i="1" s="1"/>
  <c r="D473" i="1"/>
  <c r="G473" i="1" s="1"/>
  <c r="H473" i="1" s="1"/>
  <c r="D472" i="1"/>
  <c r="G472" i="1" s="1"/>
  <c r="H472" i="1" s="1"/>
  <c r="D471" i="1"/>
  <c r="G471" i="1" s="1"/>
  <c r="H471" i="1" s="1"/>
  <c r="D470" i="1"/>
  <c r="D469" i="1"/>
  <c r="D468" i="1"/>
  <c r="D467" i="1"/>
  <c r="G467" i="1" s="1"/>
  <c r="H467" i="1" s="1"/>
  <c r="D466" i="1"/>
  <c r="D464" i="1"/>
  <c r="D463" i="1"/>
  <c r="D462" i="1"/>
  <c r="G462" i="1" s="1"/>
  <c r="H462" i="1" s="1"/>
  <c r="D461" i="1"/>
  <c r="G461" i="1" s="1"/>
  <c r="H461" i="1" s="1"/>
  <c r="D460" i="1"/>
  <c r="G460" i="1" s="1"/>
  <c r="H460" i="1" s="1"/>
  <c r="D459" i="1"/>
  <c r="G459" i="1" s="1"/>
  <c r="H459" i="1" s="1"/>
  <c r="D458" i="1"/>
  <c r="G458" i="1" s="1"/>
  <c r="H458" i="1" s="1"/>
  <c r="D457" i="1"/>
  <c r="G457" i="1" s="1"/>
  <c r="H457" i="1" s="1"/>
  <c r="D456" i="1"/>
  <c r="G456" i="1" s="1"/>
  <c r="H456" i="1" s="1"/>
  <c r="D455" i="1"/>
  <c r="G455" i="1" s="1"/>
  <c r="H455" i="1" s="1"/>
  <c r="D452" i="1"/>
  <c r="G452" i="1" s="1"/>
  <c r="H452" i="1" s="1"/>
  <c r="D451" i="1"/>
  <c r="D450" i="1"/>
  <c r="D449" i="1"/>
  <c r="D448" i="1"/>
  <c r="G448" i="1" s="1"/>
  <c r="H448" i="1" s="1"/>
  <c r="D447" i="1"/>
  <c r="D446" i="1"/>
  <c r="D445" i="1"/>
  <c r="D444" i="1"/>
  <c r="G444" i="1" s="1"/>
  <c r="H444" i="1" s="1"/>
  <c r="D443" i="1"/>
  <c r="G443" i="1" s="1"/>
  <c r="H443" i="1" s="1"/>
  <c r="D441" i="1"/>
  <c r="G441" i="1" s="1"/>
  <c r="H441" i="1" s="1"/>
  <c r="D440" i="1"/>
  <c r="G440" i="1" s="1"/>
  <c r="H440" i="1" s="1"/>
  <c r="D439" i="1"/>
  <c r="G439" i="1" s="1"/>
  <c r="H439" i="1" s="1"/>
  <c r="D438" i="1"/>
  <c r="G438" i="1" s="1"/>
  <c r="H438" i="1" s="1"/>
  <c r="D437" i="1"/>
  <c r="G437" i="1" s="1"/>
  <c r="H437" i="1" s="1"/>
  <c r="D436" i="1"/>
  <c r="G436" i="1" s="1"/>
  <c r="H436" i="1" s="1"/>
  <c r="D435" i="1"/>
  <c r="G435" i="1" s="1"/>
  <c r="H435" i="1" s="1"/>
  <c r="D434" i="1"/>
  <c r="D433" i="1"/>
  <c r="D432" i="1"/>
  <c r="D430" i="1"/>
  <c r="G430" i="1" s="1"/>
  <c r="H430" i="1" s="1"/>
  <c r="D429" i="1"/>
  <c r="D428" i="1"/>
  <c r="D427" i="1"/>
  <c r="D426" i="1"/>
  <c r="G426" i="1" s="1"/>
  <c r="H426" i="1" s="1"/>
  <c r="D425" i="1"/>
  <c r="G425" i="1" s="1"/>
  <c r="H425" i="1" s="1"/>
  <c r="D424" i="1"/>
  <c r="G424" i="1" s="1"/>
  <c r="H424" i="1" s="1"/>
  <c r="D423" i="1"/>
  <c r="G423" i="1" s="1"/>
  <c r="H423" i="1" s="1"/>
  <c r="D422" i="1"/>
  <c r="G422" i="1" s="1"/>
  <c r="H422" i="1" s="1"/>
  <c r="D421" i="1"/>
  <c r="G421" i="1" s="1"/>
  <c r="H421" i="1" s="1"/>
  <c r="D419" i="1"/>
  <c r="G419" i="1" s="1"/>
  <c r="H419" i="1" s="1"/>
  <c r="D418" i="1"/>
  <c r="G418" i="1" s="1"/>
  <c r="H418" i="1" s="1"/>
  <c r="D417" i="1"/>
  <c r="G417" i="1" s="1"/>
  <c r="H417" i="1" s="1"/>
  <c r="D416" i="1"/>
  <c r="D415" i="1"/>
  <c r="D414" i="1"/>
  <c r="D413" i="1"/>
  <c r="G413" i="1" s="1"/>
  <c r="H413" i="1" s="1"/>
  <c r="D412" i="1"/>
  <c r="D411" i="1"/>
  <c r="D410" i="1"/>
  <c r="D408" i="1"/>
  <c r="G408" i="1" s="1"/>
  <c r="H408" i="1" s="1"/>
  <c r="D407" i="1"/>
  <c r="G407" i="1" s="1"/>
  <c r="H407" i="1" s="1"/>
  <c r="D406" i="1"/>
  <c r="G406" i="1" s="1"/>
  <c r="H406" i="1" s="1"/>
  <c r="D405" i="1"/>
  <c r="G405" i="1" s="1"/>
  <c r="H405" i="1" s="1"/>
  <c r="D404" i="1"/>
  <c r="G404" i="1" s="1"/>
  <c r="H404" i="1" s="1"/>
  <c r="D403" i="1"/>
  <c r="G403" i="1" s="1"/>
  <c r="H403" i="1" s="1"/>
  <c r="D402" i="1"/>
  <c r="G402" i="1" s="1"/>
  <c r="H402" i="1" s="1"/>
  <c r="D401" i="1"/>
  <c r="G401" i="1" s="1"/>
  <c r="H401" i="1" s="1"/>
  <c r="D400" i="1"/>
  <c r="G400" i="1" s="1"/>
  <c r="H400" i="1" s="1"/>
  <c r="D399" i="1"/>
  <c r="D397" i="1"/>
  <c r="D396" i="1"/>
  <c r="D395" i="1"/>
  <c r="G395" i="1" s="1"/>
  <c r="H395" i="1" s="1"/>
  <c r="D394" i="1"/>
  <c r="D393" i="1"/>
  <c r="D392" i="1"/>
  <c r="D391" i="1"/>
  <c r="G391" i="1" s="1"/>
  <c r="H391" i="1" s="1"/>
  <c r="D390" i="1"/>
  <c r="G390" i="1" s="1"/>
  <c r="H390" i="1" s="1"/>
  <c r="D389" i="1"/>
  <c r="G389" i="1" s="1"/>
  <c r="H389" i="1" s="1"/>
  <c r="D388" i="1"/>
  <c r="G388" i="1" s="1"/>
  <c r="H388" i="1" s="1"/>
  <c r="D386" i="1"/>
  <c r="G386" i="1" s="1"/>
  <c r="H386" i="1" s="1"/>
  <c r="D385" i="1"/>
  <c r="G385" i="1" s="1"/>
  <c r="H385" i="1" s="1"/>
  <c r="D384" i="1"/>
  <c r="G384" i="1" s="1"/>
  <c r="H384" i="1" s="1"/>
  <c r="D383" i="1"/>
  <c r="G383" i="1" s="1"/>
  <c r="H383" i="1" s="1"/>
  <c r="D382" i="1"/>
  <c r="G382" i="1" s="1"/>
  <c r="H382" i="1" s="1"/>
  <c r="D381" i="1"/>
  <c r="D380" i="1"/>
  <c r="D379" i="1"/>
  <c r="D378" i="1"/>
  <c r="G378" i="1" s="1"/>
  <c r="H378" i="1" s="1"/>
  <c r="D377" i="1"/>
  <c r="D375" i="1"/>
  <c r="D374" i="1"/>
  <c r="D373" i="1"/>
  <c r="G373" i="1" s="1"/>
  <c r="H373" i="1" s="1"/>
  <c r="D372" i="1"/>
  <c r="G372" i="1" s="1"/>
  <c r="H372" i="1" s="1"/>
  <c r="D371" i="1"/>
  <c r="G371" i="1" s="1"/>
  <c r="H371" i="1" s="1"/>
  <c r="D370" i="1"/>
  <c r="G370" i="1" s="1"/>
  <c r="H370" i="1" s="1"/>
  <c r="D369" i="1"/>
  <c r="G369" i="1" s="1"/>
  <c r="H369" i="1" s="1"/>
  <c r="D368" i="1"/>
  <c r="G368" i="1" s="1"/>
  <c r="H368" i="1" s="1"/>
  <c r="D367" i="1"/>
  <c r="G367" i="1" s="1"/>
  <c r="H367" i="1" s="1"/>
  <c r="D366" i="1"/>
  <c r="G366" i="1" s="1"/>
  <c r="H366" i="1" s="1"/>
  <c r="D364" i="1"/>
  <c r="G364" i="1" s="1"/>
  <c r="H364" i="1" s="1"/>
  <c r="D363" i="1"/>
  <c r="D362" i="1"/>
  <c r="D361" i="1"/>
  <c r="D360" i="1"/>
  <c r="G360" i="1" s="1"/>
  <c r="H360" i="1" s="1"/>
  <c r="D359" i="1"/>
  <c r="D358" i="1"/>
  <c r="D357" i="1"/>
  <c r="D356" i="1"/>
  <c r="G356" i="1" s="1"/>
  <c r="H356" i="1" s="1"/>
  <c r="D355" i="1"/>
  <c r="D353" i="1"/>
  <c r="G353" i="1" s="1"/>
  <c r="H353" i="1" s="1"/>
  <c r="D352" i="1"/>
  <c r="G352" i="1" s="1"/>
  <c r="H352" i="1" s="1"/>
  <c r="D351" i="1"/>
  <c r="G351" i="1" s="1"/>
  <c r="H351" i="1" s="1"/>
  <c r="D350" i="1"/>
  <c r="G350" i="1" s="1"/>
  <c r="H350" i="1" s="1"/>
  <c r="D349" i="1"/>
  <c r="G349" i="1" s="1"/>
  <c r="H349" i="1" s="1"/>
  <c r="D348" i="1"/>
  <c r="G348" i="1" s="1"/>
  <c r="H348" i="1" s="1"/>
  <c r="D347" i="1"/>
  <c r="G347" i="1" s="1"/>
  <c r="H347" i="1" s="1"/>
  <c r="D346" i="1"/>
  <c r="D345" i="1"/>
  <c r="D344" i="1"/>
  <c r="D341" i="1"/>
  <c r="G341" i="1" s="1"/>
  <c r="H341" i="1" s="1"/>
  <c r="D340" i="1"/>
  <c r="D339" i="1"/>
  <c r="D338" i="1"/>
  <c r="D337" i="1"/>
  <c r="G337" i="1" s="1"/>
  <c r="H337" i="1" s="1"/>
  <c r="D336" i="1"/>
  <c r="D335" i="1"/>
  <c r="G335" i="1" s="1"/>
  <c r="H335" i="1" s="1"/>
  <c r="D334" i="1"/>
  <c r="G334" i="1" s="1"/>
  <c r="H334" i="1" s="1"/>
  <c r="D333" i="1"/>
  <c r="G333" i="1" s="1"/>
  <c r="H333" i="1" s="1"/>
  <c r="D332" i="1"/>
  <c r="G332" i="1" s="1"/>
  <c r="H332" i="1" s="1"/>
  <c r="D330" i="1"/>
  <c r="G330" i="1" s="1"/>
  <c r="H330" i="1" s="1"/>
  <c r="D329" i="1"/>
  <c r="G329" i="1" s="1"/>
  <c r="H329" i="1" s="1"/>
  <c r="D328" i="1"/>
  <c r="G328" i="1" s="1"/>
  <c r="H328" i="1" s="1"/>
  <c r="D327" i="1"/>
  <c r="D326" i="1"/>
  <c r="D325" i="1"/>
  <c r="D324" i="1"/>
  <c r="G324" i="1" s="1"/>
  <c r="D323" i="1"/>
  <c r="D322" i="1"/>
  <c r="D321" i="1"/>
  <c r="D319" i="1"/>
  <c r="G319" i="1" s="1"/>
  <c r="H319" i="1" s="1"/>
  <c r="D318" i="1"/>
  <c r="D317" i="1"/>
  <c r="G317" i="1" s="1"/>
  <c r="H317" i="1" s="1"/>
  <c r="D316" i="1"/>
  <c r="G316" i="1" s="1"/>
  <c r="H316" i="1" s="1"/>
  <c r="D315" i="1"/>
  <c r="G315" i="1" s="1"/>
  <c r="H315" i="1" s="1"/>
  <c r="D314" i="1"/>
  <c r="G314" i="1" s="1"/>
  <c r="H314" i="1" s="1"/>
  <c r="D313" i="1"/>
  <c r="G313" i="1" s="1"/>
  <c r="H313" i="1" s="1"/>
  <c r="D312" i="1"/>
  <c r="G312" i="1" s="1"/>
  <c r="H312" i="1" s="1"/>
  <c r="D311" i="1"/>
  <c r="G311" i="1" s="1"/>
  <c r="H311" i="1" s="1"/>
  <c r="D310" i="1"/>
  <c r="D308" i="1"/>
  <c r="D307" i="1"/>
  <c r="D306" i="1"/>
  <c r="G306" i="1" s="1"/>
  <c r="H306" i="1" s="1"/>
  <c r="D305" i="1"/>
  <c r="D304" i="1"/>
  <c r="D303" i="1"/>
  <c r="D302" i="1"/>
  <c r="G302" i="1" s="1"/>
  <c r="H302" i="1" s="1"/>
  <c r="D301" i="1"/>
  <c r="D300" i="1"/>
  <c r="G300" i="1" s="1"/>
  <c r="H300" i="1" s="1"/>
  <c r="D299" i="1"/>
  <c r="G299" i="1" s="1"/>
  <c r="H299" i="1" s="1"/>
  <c r="D297" i="1"/>
  <c r="G297" i="1" s="1"/>
  <c r="H297" i="1" s="1"/>
  <c r="D296" i="1"/>
  <c r="G296" i="1" s="1"/>
  <c r="H296" i="1" s="1"/>
  <c r="D295" i="1"/>
  <c r="G295" i="1" s="1"/>
  <c r="H295" i="1" s="1"/>
  <c r="D294" i="1"/>
  <c r="G294" i="1" s="1"/>
  <c r="H294" i="1" s="1"/>
  <c r="D293" i="1"/>
  <c r="G293" i="1" s="1"/>
  <c r="H293" i="1" s="1"/>
  <c r="D292" i="1"/>
  <c r="D291" i="1"/>
  <c r="D290" i="1"/>
  <c r="D289" i="1"/>
  <c r="G289" i="1" s="1"/>
  <c r="D288" i="1"/>
  <c r="D286" i="1"/>
  <c r="D285" i="1"/>
  <c r="D284" i="1"/>
  <c r="G284" i="1" s="1"/>
  <c r="H284" i="1" s="1"/>
  <c r="D283" i="1"/>
  <c r="D282" i="1"/>
  <c r="G282" i="1" s="1"/>
  <c r="H282" i="1" s="1"/>
  <c r="D281" i="1"/>
  <c r="G281" i="1" s="1"/>
  <c r="H281" i="1" s="1"/>
  <c r="D280" i="1"/>
  <c r="G280" i="1" s="1"/>
  <c r="H280" i="1" s="1"/>
  <c r="D279" i="1"/>
  <c r="G279" i="1" s="1"/>
  <c r="H279" i="1" s="1"/>
  <c r="D278" i="1"/>
  <c r="G278" i="1" s="1"/>
  <c r="H278" i="1" s="1"/>
  <c r="D277" i="1"/>
  <c r="G277" i="1" s="1"/>
  <c r="H277" i="1" s="1"/>
  <c r="D275" i="1"/>
  <c r="G275" i="1" s="1"/>
  <c r="H275" i="1" s="1"/>
  <c r="D274" i="1"/>
  <c r="D273" i="1"/>
  <c r="D272" i="1"/>
  <c r="D271" i="1"/>
  <c r="G271" i="1" s="1"/>
  <c r="H271" i="1" s="1"/>
  <c r="D270" i="1"/>
  <c r="D269" i="1"/>
  <c r="D268" i="1"/>
  <c r="D267" i="1"/>
  <c r="G267" i="1" s="1"/>
  <c r="H267" i="1" s="1"/>
  <c r="D266" i="1"/>
  <c r="D264" i="1"/>
  <c r="G264" i="1" s="1"/>
  <c r="H264" i="1" s="1"/>
  <c r="D263" i="1"/>
  <c r="G263" i="1" s="1"/>
  <c r="H263" i="1" s="1"/>
  <c r="D262" i="1"/>
  <c r="G262" i="1" s="1"/>
  <c r="H262" i="1" s="1"/>
  <c r="D261" i="1"/>
  <c r="G261" i="1" s="1"/>
  <c r="H261" i="1" s="1"/>
  <c r="D260" i="1"/>
  <c r="G260" i="1" s="1"/>
  <c r="H260" i="1" s="1"/>
  <c r="D259" i="1"/>
  <c r="G259" i="1" s="1"/>
  <c r="H259" i="1" s="1"/>
  <c r="D258" i="1"/>
  <c r="G258" i="1" s="1"/>
  <c r="H258" i="1" s="1"/>
  <c r="D257" i="1"/>
  <c r="D256" i="1"/>
  <c r="D255" i="1"/>
  <c r="D253" i="1"/>
  <c r="G253" i="1" s="1"/>
  <c r="H253" i="1" s="1"/>
  <c r="D252" i="1"/>
  <c r="D251" i="1"/>
  <c r="D250" i="1"/>
  <c r="D249" i="1"/>
  <c r="G249" i="1" s="1"/>
  <c r="H249" i="1" s="1"/>
  <c r="D248" i="1"/>
  <c r="D247" i="1"/>
  <c r="G247" i="1" s="1"/>
  <c r="H247" i="1" s="1"/>
  <c r="D246" i="1"/>
  <c r="G246" i="1" s="1"/>
  <c r="H246" i="1" s="1"/>
  <c r="D245" i="1"/>
  <c r="G245" i="1" s="1"/>
  <c r="H245" i="1" s="1"/>
  <c r="D244" i="1"/>
  <c r="G244" i="1" s="1"/>
  <c r="H244" i="1" s="1"/>
  <c r="D242" i="1"/>
  <c r="G242" i="1" s="1"/>
  <c r="H242" i="1" s="1"/>
  <c r="D241" i="1"/>
  <c r="G241" i="1" s="1"/>
  <c r="H241" i="1" s="1"/>
  <c r="D240" i="1"/>
  <c r="G240" i="1" s="1"/>
  <c r="H240" i="1" s="1"/>
  <c r="D239" i="1"/>
  <c r="D238" i="1"/>
  <c r="D237" i="1"/>
  <c r="D236" i="1"/>
  <c r="G236" i="1" s="1"/>
  <c r="H236" i="1" s="1"/>
  <c r="D235" i="1"/>
  <c r="D234" i="1"/>
  <c r="D233" i="1"/>
  <c r="D230" i="1"/>
  <c r="G230" i="1" s="1"/>
  <c r="H230" i="1" s="1"/>
  <c r="D229" i="1"/>
  <c r="D228" i="1"/>
  <c r="G228" i="1" s="1"/>
  <c r="H228" i="1" s="1"/>
  <c r="D227" i="1"/>
  <c r="G227" i="1" s="1"/>
  <c r="H227" i="1" s="1"/>
  <c r="D226" i="1"/>
  <c r="G226" i="1" s="1"/>
  <c r="H226" i="1" s="1"/>
  <c r="D225" i="1"/>
  <c r="G225" i="1" s="1"/>
  <c r="H225" i="1" s="1"/>
  <c r="D224" i="1"/>
  <c r="G224" i="1" s="1"/>
  <c r="H224" i="1" s="1"/>
  <c r="D223" i="1"/>
  <c r="G223" i="1" s="1"/>
  <c r="H223" i="1" s="1"/>
  <c r="D222" i="1"/>
  <c r="G222" i="1" s="1"/>
  <c r="H222" i="1" s="1"/>
  <c r="D221" i="1"/>
  <c r="D219" i="1"/>
  <c r="D218" i="1"/>
  <c r="D217" i="1"/>
  <c r="G217" i="1" s="1"/>
  <c r="H217" i="1" s="1"/>
  <c r="D216" i="1"/>
  <c r="D215" i="1"/>
  <c r="D214" i="1"/>
  <c r="D213" i="1"/>
  <c r="G213" i="1" s="1"/>
  <c r="H213" i="1" s="1"/>
  <c r="D212" i="1"/>
  <c r="D211" i="1"/>
  <c r="G211" i="1" s="1"/>
  <c r="D210" i="1"/>
  <c r="G210" i="1" s="1"/>
  <c r="H210" i="1" s="1"/>
  <c r="D208" i="1"/>
  <c r="G208" i="1" s="1"/>
  <c r="H208" i="1" s="1"/>
  <c r="D207" i="1"/>
  <c r="G207" i="1" s="1"/>
  <c r="H207" i="1" s="1"/>
  <c r="D206" i="1"/>
  <c r="G206" i="1" s="1"/>
  <c r="H206" i="1" s="1"/>
  <c r="D205" i="1"/>
  <c r="G205" i="1" s="1"/>
  <c r="H205" i="1" s="1"/>
  <c r="D204" i="1"/>
  <c r="G204" i="1" s="1"/>
  <c r="H204" i="1" s="1"/>
  <c r="D203" i="1"/>
  <c r="D202" i="1"/>
  <c r="D201" i="1"/>
  <c r="D200" i="1"/>
  <c r="G200" i="1" s="1"/>
  <c r="H200" i="1" s="1"/>
  <c r="D199" i="1"/>
  <c r="D197" i="1"/>
  <c r="D196" i="1"/>
  <c r="D195" i="1"/>
  <c r="G195" i="1" s="1"/>
  <c r="H195" i="1" s="1"/>
  <c r="D194" i="1"/>
  <c r="D193" i="1"/>
  <c r="G193" i="1" s="1"/>
  <c r="H193" i="1" s="1"/>
  <c r="D192" i="1"/>
  <c r="G192" i="1" s="1"/>
  <c r="H192" i="1" s="1"/>
  <c r="D191" i="1"/>
  <c r="G191" i="1" s="1"/>
  <c r="H191" i="1" s="1"/>
  <c r="D190" i="1"/>
  <c r="G190" i="1" s="1"/>
  <c r="H190" i="1" s="1"/>
  <c r="D189" i="1"/>
  <c r="G189" i="1" s="1"/>
  <c r="H189" i="1" s="1"/>
  <c r="D188" i="1"/>
  <c r="G188" i="1" s="1"/>
  <c r="H188" i="1" s="1"/>
  <c r="D186" i="1"/>
  <c r="G186" i="1" s="1"/>
  <c r="H186" i="1" s="1"/>
  <c r="D185" i="1"/>
  <c r="D184" i="1"/>
  <c r="D183" i="1"/>
  <c r="D182" i="1"/>
  <c r="G182" i="1" s="1"/>
  <c r="H182" i="1" s="1"/>
  <c r="D181" i="1"/>
  <c r="D180" i="1"/>
  <c r="D179" i="1"/>
  <c r="D178" i="1"/>
  <c r="G178" i="1" s="1"/>
  <c r="H178" i="1" s="1"/>
  <c r="D177" i="1"/>
  <c r="D175" i="1"/>
  <c r="G175" i="1" s="1"/>
  <c r="H175" i="1" s="1"/>
  <c r="D174" i="1"/>
  <c r="G174" i="1" s="1"/>
  <c r="H174" i="1" s="1"/>
  <c r="D173" i="1"/>
  <c r="G173" i="1" s="1"/>
  <c r="H173" i="1" s="1"/>
  <c r="D172" i="1"/>
  <c r="G172" i="1" s="1"/>
  <c r="H172" i="1" s="1"/>
  <c r="D171" i="1"/>
  <c r="G171" i="1" s="1"/>
  <c r="H171" i="1" s="1"/>
  <c r="D170" i="1"/>
  <c r="G170" i="1" s="1"/>
  <c r="H170" i="1" s="1"/>
  <c r="D169" i="1"/>
  <c r="G169" i="1" s="1"/>
  <c r="H169" i="1" s="1"/>
  <c r="D168" i="1"/>
  <c r="D167" i="1"/>
  <c r="D166" i="1"/>
  <c r="D164" i="1"/>
  <c r="G164" i="1" s="1"/>
  <c r="H164" i="1" s="1"/>
  <c r="D163" i="1"/>
  <c r="D162" i="1"/>
  <c r="D161" i="1"/>
  <c r="D160" i="1"/>
  <c r="G160" i="1" s="1"/>
  <c r="H160" i="1" s="1"/>
  <c r="D159" i="1"/>
  <c r="D158" i="1"/>
  <c r="G158" i="1" s="1"/>
  <c r="H158" i="1" s="1"/>
  <c r="D157" i="1"/>
  <c r="G157" i="1" s="1"/>
  <c r="H157" i="1" s="1"/>
  <c r="D156" i="1"/>
  <c r="G156" i="1" s="1"/>
  <c r="H156" i="1" s="1"/>
  <c r="D155" i="1"/>
  <c r="G155" i="1" s="1"/>
  <c r="H155" i="1" s="1"/>
  <c r="D153" i="1"/>
  <c r="G153" i="1" s="1"/>
  <c r="H153" i="1" s="1"/>
  <c r="D152" i="1"/>
  <c r="G152" i="1" s="1"/>
  <c r="H152" i="1" s="1"/>
  <c r="D151" i="1"/>
  <c r="G151" i="1" s="1"/>
  <c r="H151" i="1" s="1"/>
  <c r="D150" i="1"/>
  <c r="D149" i="1"/>
  <c r="D148" i="1"/>
  <c r="D147" i="1"/>
  <c r="G147" i="1" s="1"/>
  <c r="H147" i="1" s="1"/>
  <c r="D146" i="1"/>
  <c r="D145" i="1"/>
  <c r="D144" i="1"/>
  <c r="D142" i="1"/>
  <c r="G142" i="1" s="1"/>
  <c r="H142" i="1" s="1"/>
  <c r="D141" i="1"/>
  <c r="D140" i="1"/>
  <c r="G140" i="1" s="1"/>
  <c r="H140" i="1" s="1"/>
  <c r="D139" i="1"/>
  <c r="G139" i="1" s="1"/>
  <c r="H139" i="1" s="1"/>
  <c r="D138" i="1"/>
  <c r="G138" i="1" s="1"/>
  <c r="H138" i="1" s="1"/>
  <c r="D137" i="1"/>
  <c r="G137" i="1" s="1"/>
  <c r="H137" i="1" s="1"/>
  <c r="D136" i="1"/>
  <c r="G136" i="1" s="1"/>
  <c r="H136" i="1" s="1"/>
  <c r="D135" i="1"/>
  <c r="G135" i="1" s="1"/>
  <c r="H135" i="1" s="1"/>
  <c r="D134" i="1"/>
  <c r="G134" i="1" s="1"/>
  <c r="H134" i="1" s="1"/>
  <c r="D133" i="1"/>
  <c r="D131" i="1"/>
  <c r="D130" i="1"/>
  <c r="D129" i="1"/>
  <c r="G129" i="1" s="1"/>
  <c r="H129" i="1" s="1"/>
  <c r="D128" i="1"/>
  <c r="D127" i="1"/>
  <c r="D126" i="1"/>
  <c r="D125" i="1"/>
  <c r="G125" i="1" s="1"/>
  <c r="H125" i="1" s="1"/>
  <c r="D124" i="1"/>
  <c r="D123" i="1"/>
  <c r="G123" i="1" s="1"/>
  <c r="H123" i="1" s="1"/>
  <c r="D122" i="1"/>
  <c r="G122" i="1" s="1"/>
  <c r="H122" i="1" s="1"/>
  <c r="D119" i="1"/>
  <c r="G119" i="1" s="1"/>
  <c r="H119" i="1" s="1"/>
  <c r="D118" i="1"/>
  <c r="G118" i="1" s="1"/>
  <c r="H118" i="1" s="1"/>
  <c r="D117" i="1"/>
  <c r="G117" i="1" s="1"/>
  <c r="H117" i="1" s="1"/>
  <c r="D116" i="1"/>
  <c r="G116" i="1" s="1"/>
  <c r="H116" i="1" s="1"/>
  <c r="D115" i="1"/>
  <c r="G115" i="1" s="1"/>
  <c r="H115" i="1" s="1"/>
  <c r="D114" i="1"/>
  <c r="D113" i="1"/>
  <c r="D112" i="1"/>
  <c r="D111" i="1"/>
  <c r="G111" i="1" s="1"/>
  <c r="H111" i="1" s="1"/>
  <c r="D110" i="1"/>
  <c r="D108" i="1"/>
  <c r="D107" i="1"/>
  <c r="D106" i="1"/>
  <c r="G106" i="1" s="1"/>
  <c r="H106" i="1" s="1"/>
  <c r="D105" i="1"/>
  <c r="D104" i="1"/>
  <c r="G104" i="1" s="1"/>
  <c r="H104" i="1" s="1"/>
  <c r="D103" i="1"/>
  <c r="G103" i="1" s="1"/>
  <c r="H103" i="1" s="1"/>
  <c r="D102" i="1"/>
  <c r="G102" i="1" s="1"/>
  <c r="H102" i="1" s="1"/>
  <c r="D101" i="1"/>
  <c r="G101" i="1" s="1"/>
  <c r="H101" i="1" s="1"/>
  <c r="D100" i="1"/>
  <c r="G100" i="1" s="1"/>
  <c r="H100" i="1" s="1"/>
  <c r="D99" i="1"/>
  <c r="G99" i="1" s="1"/>
  <c r="H99" i="1" s="1"/>
  <c r="D97" i="1"/>
  <c r="G97" i="1" s="1"/>
  <c r="H97" i="1" s="1"/>
  <c r="D96" i="1"/>
  <c r="D95" i="1"/>
  <c r="D94" i="1"/>
  <c r="D93" i="1"/>
  <c r="G93" i="1" s="1"/>
  <c r="H93" i="1" s="1"/>
  <c r="D92" i="1"/>
  <c r="D91" i="1"/>
  <c r="D90" i="1"/>
  <c r="D89" i="1"/>
  <c r="G89" i="1" s="1"/>
  <c r="H89" i="1" s="1"/>
  <c r="D88" i="1"/>
  <c r="D86" i="1"/>
  <c r="G86" i="1" s="1"/>
  <c r="H86" i="1" s="1"/>
  <c r="D85" i="1"/>
  <c r="G85" i="1" s="1"/>
  <c r="H85" i="1" s="1"/>
  <c r="D84" i="1"/>
  <c r="G84" i="1" s="1"/>
  <c r="H84" i="1" s="1"/>
  <c r="D83" i="1"/>
  <c r="G83" i="1" s="1"/>
  <c r="H83" i="1" s="1"/>
  <c r="D82" i="1"/>
  <c r="G82" i="1" s="1"/>
  <c r="H82" i="1" s="1"/>
  <c r="D81" i="1"/>
  <c r="G81" i="1" s="1"/>
  <c r="H81" i="1" s="1"/>
  <c r="D80" i="1"/>
  <c r="G80" i="1" s="1"/>
  <c r="H80" i="1" s="1"/>
  <c r="D79" i="1"/>
  <c r="D78" i="1"/>
  <c r="D77" i="1"/>
  <c r="D75" i="1"/>
  <c r="G75" i="1" s="1"/>
  <c r="H75" i="1" s="1"/>
  <c r="D74" i="1"/>
  <c r="D73" i="1"/>
  <c r="D72" i="1"/>
  <c r="D71" i="1"/>
  <c r="G71" i="1" s="1"/>
  <c r="H71" i="1" s="1"/>
  <c r="D70" i="1"/>
  <c r="D69" i="1"/>
  <c r="G69" i="1" s="1"/>
  <c r="H69" i="1" s="1"/>
  <c r="D68" i="1"/>
  <c r="G68" i="1" s="1"/>
  <c r="H68" i="1" s="1"/>
  <c r="D67" i="1"/>
  <c r="G67" i="1" s="1"/>
  <c r="H67" i="1" s="1"/>
  <c r="D66" i="1"/>
  <c r="G66" i="1" s="1"/>
  <c r="H66" i="1" s="1"/>
  <c r="D64" i="1"/>
  <c r="G64" i="1" s="1"/>
  <c r="H64" i="1" s="1"/>
  <c r="D63" i="1"/>
  <c r="G63" i="1" s="1"/>
  <c r="H63" i="1" s="1"/>
  <c r="D62" i="1"/>
  <c r="G62" i="1" s="1"/>
  <c r="H62" i="1" s="1"/>
  <c r="D61" i="1"/>
  <c r="D60" i="1"/>
  <c r="D59" i="1"/>
  <c r="D58" i="1"/>
  <c r="G58" i="1" s="1"/>
  <c r="H58" i="1" s="1"/>
  <c r="D57" i="1"/>
  <c r="D56" i="1"/>
  <c r="D55" i="1"/>
  <c r="D53" i="1"/>
  <c r="G53" i="1" s="1"/>
  <c r="H53" i="1" s="1"/>
  <c r="D52" i="1"/>
  <c r="D51" i="1"/>
  <c r="G51" i="1" s="1"/>
  <c r="H51" i="1" s="1"/>
  <c r="D50" i="1"/>
  <c r="G50" i="1" s="1"/>
  <c r="H50" i="1" s="1"/>
  <c r="D49" i="1"/>
  <c r="G49" i="1" s="1"/>
  <c r="H49" i="1" s="1"/>
  <c r="D48" i="1"/>
  <c r="G48" i="1" s="1"/>
  <c r="H48" i="1" s="1"/>
  <c r="D47" i="1"/>
  <c r="G47" i="1" s="1"/>
  <c r="H47" i="1" s="1"/>
  <c r="D46" i="1"/>
  <c r="G46" i="1" s="1"/>
  <c r="H46" i="1" s="1"/>
  <c r="D45" i="1"/>
  <c r="G45" i="1" s="1"/>
  <c r="H45" i="1" s="1"/>
  <c r="D44" i="1"/>
  <c r="D42" i="1"/>
  <c r="D41" i="1"/>
  <c r="D40" i="1"/>
  <c r="D39" i="1"/>
  <c r="D38" i="1"/>
  <c r="D37" i="1"/>
  <c r="D36" i="1"/>
  <c r="G36" i="1" s="1"/>
  <c r="H36" i="1" s="1"/>
  <c r="D35" i="1"/>
  <c r="D34" i="1"/>
  <c r="G34" i="1" s="1"/>
  <c r="H34" i="1" s="1"/>
  <c r="D33" i="1"/>
  <c r="G33" i="1" s="1"/>
  <c r="H33" i="1" s="1"/>
  <c r="D31" i="1"/>
  <c r="G31" i="1" s="1"/>
  <c r="H31" i="1" s="1"/>
  <c r="D30" i="1"/>
  <c r="G30" i="1" s="1"/>
  <c r="H30" i="1" s="1"/>
  <c r="D29" i="1"/>
  <c r="G29" i="1" s="1"/>
  <c r="H29" i="1" s="1"/>
  <c r="D28" i="1"/>
  <c r="G28" i="1" s="1"/>
  <c r="H28" i="1" s="1"/>
  <c r="D27" i="1"/>
  <c r="G27" i="1" s="1"/>
  <c r="H27" i="1" s="1"/>
  <c r="D26" i="1"/>
  <c r="D25" i="1"/>
  <c r="D24" i="1"/>
  <c r="D23" i="1"/>
  <c r="D22" i="1"/>
  <c r="D20" i="1"/>
  <c r="D19" i="1"/>
  <c r="D18" i="1"/>
  <c r="G18" i="1" s="1"/>
  <c r="H18" i="1" s="1"/>
  <c r="D17" i="1"/>
  <c r="D16" i="1"/>
  <c r="G16" i="1" s="1"/>
  <c r="H16" i="1" s="1"/>
  <c r="D15" i="1"/>
  <c r="G15" i="1" s="1"/>
  <c r="H15" i="1" s="1"/>
  <c r="D14" i="1"/>
  <c r="G14" i="1" s="1"/>
  <c r="H14" i="1" s="1"/>
  <c r="D13" i="1"/>
  <c r="G13" i="1" s="1"/>
  <c r="H13" i="1" s="1"/>
  <c r="D12" i="1"/>
  <c r="G12" i="1" s="1"/>
  <c r="H12" i="1" s="1"/>
  <c r="D11" i="1"/>
  <c r="G11" i="1" s="1"/>
  <c r="H11" i="1" s="1"/>
  <c r="D2344" i="1"/>
  <c r="G2344" i="1" s="1"/>
  <c r="H2344" i="1" s="1"/>
  <c r="D2343" i="1"/>
  <c r="D2342" i="1"/>
  <c r="D2341" i="1"/>
  <c r="D2340" i="1"/>
  <c r="D2339" i="1"/>
  <c r="D2338" i="1"/>
  <c r="D2337" i="1"/>
  <c r="D2336" i="1"/>
  <c r="G2336" i="1" s="1"/>
  <c r="H2336" i="1" s="1"/>
  <c r="D2335" i="1"/>
  <c r="D2333" i="1"/>
  <c r="G2333" i="1" s="1"/>
  <c r="H2333" i="1" s="1"/>
  <c r="D2332" i="1"/>
  <c r="G2332" i="1" s="1"/>
  <c r="H2332" i="1" s="1"/>
  <c r="D2331" i="1"/>
  <c r="G2331" i="1" s="1"/>
  <c r="H2331" i="1" s="1"/>
  <c r="D2330" i="1"/>
  <c r="G2330" i="1" s="1"/>
  <c r="H2330" i="1" s="1"/>
  <c r="D2329" i="1"/>
  <c r="G2329" i="1" s="1"/>
  <c r="H2329" i="1" s="1"/>
  <c r="D2328" i="1"/>
  <c r="G2328" i="1" s="1"/>
  <c r="H2328" i="1" s="1"/>
  <c r="D2327" i="1"/>
  <c r="G2327" i="1" s="1"/>
  <c r="H2327" i="1" s="1"/>
  <c r="D2326" i="1"/>
  <c r="D2325" i="1"/>
  <c r="D2324" i="1"/>
  <c r="D2322" i="1"/>
  <c r="D2321" i="1"/>
  <c r="D2320" i="1"/>
  <c r="D2319" i="1"/>
  <c r="D2318" i="1"/>
  <c r="G2318" i="1" s="1"/>
  <c r="H2318" i="1" s="1"/>
  <c r="D2317" i="1"/>
  <c r="D2316" i="1"/>
  <c r="G2316" i="1" s="1"/>
  <c r="H2316" i="1" s="1"/>
  <c r="D2315" i="1"/>
  <c r="G2315" i="1" s="1"/>
  <c r="H2315" i="1" s="1"/>
  <c r="D2314" i="1"/>
  <c r="G2314" i="1" s="1"/>
  <c r="H2314" i="1" s="1"/>
  <c r="D2313" i="1"/>
  <c r="G2313" i="1" s="1"/>
  <c r="H2313" i="1" s="1"/>
  <c r="D2311" i="1"/>
  <c r="G2311" i="1" s="1"/>
  <c r="H2311" i="1" s="1"/>
  <c r="D2310" i="1"/>
  <c r="G2310" i="1" s="1"/>
  <c r="H2310" i="1" s="1"/>
  <c r="D2309" i="1"/>
  <c r="G2309" i="1" s="1"/>
  <c r="H2309" i="1" s="1"/>
  <c r="D2308" i="1"/>
  <c r="D2307" i="1"/>
  <c r="D2306" i="1"/>
  <c r="D2305" i="1"/>
  <c r="D2304" i="1"/>
  <c r="D2303" i="1"/>
  <c r="D2302" i="1"/>
  <c r="D2300" i="1"/>
  <c r="G2300" i="1" s="1"/>
  <c r="H2300" i="1" s="1"/>
  <c r="D2299" i="1"/>
  <c r="D2298" i="1"/>
  <c r="G2298" i="1" s="1"/>
  <c r="H2298" i="1" s="1"/>
  <c r="D2297" i="1"/>
  <c r="G2297" i="1" s="1"/>
  <c r="H2297" i="1" s="1"/>
  <c r="D2296" i="1"/>
  <c r="G2296" i="1" s="1"/>
  <c r="H2296" i="1" s="1"/>
  <c r="D2295" i="1"/>
  <c r="G2295" i="1" s="1"/>
  <c r="H2295" i="1" s="1"/>
  <c r="D2294" i="1"/>
  <c r="G2294" i="1" s="1"/>
  <c r="H2294" i="1" s="1"/>
  <c r="D2293" i="1"/>
  <c r="G2293" i="1" s="1"/>
  <c r="H2293" i="1" s="1"/>
  <c r="D2292" i="1"/>
  <c r="G2292" i="1" s="1"/>
  <c r="H2292" i="1" s="1"/>
  <c r="D2291" i="1"/>
  <c r="D2289" i="1"/>
  <c r="D2288" i="1"/>
  <c r="D2287" i="1"/>
  <c r="D2286" i="1"/>
  <c r="D2285" i="1"/>
  <c r="D2284" i="1"/>
  <c r="D2283" i="1"/>
  <c r="G2283" i="1" s="1"/>
  <c r="H2283" i="1" s="1"/>
  <c r="D2282" i="1"/>
  <c r="D2281" i="1"/>
  <c r="G2281" i="1" s="1"/>
  <c r="H2281" i="1" s="1"/>
  <c r="D2280" i="1"/>
  <c r="G2280" i="1" s="1"/>
  <c r="H2280" i="1" s="1"/>
  <c r="D2278" i="1"/>
  <c r="G2278" i="1" s="1"/>
  <c r="H2278" i="1" s="1"/>
  <c r="D2277" i="1"/>
  <c r="G2277" i="1" s="1"/>
  <c r="H2277" i="1" s="1"/>
  <c r="D2276" i="1"/>
  <c r="G2276" i="1" s="1"/>
  <c r="H2276" i="1" s="1"/>
  <c r="D2275" i="1"/>
  <c r="G2275" i="1" s="1"/>
  <c r="H2275" i="1" s="1"/>
  <c r="D2274" i="1"/>
  <c r="G2274" i="1" s="1"/>
  <c r="H2274" i="1" s="1"/>
  <c r="D2273" i="1"/>
  <c r="D2272" i="1"/>
  <c r="D2271" i="1"/>
  <c r="D2270" i="1"/>
  <c r="D2269" i="1"/>
  <c r="D2267" i="1"/>
  <c r="D2266" i="1"/>
  <c r="D2265" i="1"/>
  <c r="G2265" i="1" s="1"/>
  <c r="H2265" i="1" s="1"/>
  <c r="D2264" i="1"/>
  <c r="D2263" i="1"/>
  <c r="G2263" i="1" s="1"/>
  <c r="H2263" i="1" s="1"/>
  <c r="D2262" i="1"/>
  <c r="G2262" i="1" s="1"/>
  <c r="H2262" i="1" s="1"/>
  <c r="D2261" i="1"/>
  <c r="G2261" i="1" s="1"/>
  <c r="H2261" i="1" s="1"/>
  <c r="D2260" i="1"/>
  <c r="G2260" i="1" s="1"/>
  <c r="H2260" i="1" s="1"/>
  <c r="D2259" i="1"/>
  <c r="G2259" i="1" s="1"/>
  <c r="H2259" i="1" s="1"/>
  <c r="D2258" i="1"/>
  <c r="G2258" i="1" s="1"/>
  <c r="H2258" i="1" s="1"/>
  <c r="D2256" i="1"/>
  <c r="G2256" i="1" s="1"/>
  <c r="H2256" i="1" s="1"/>
  <c r="D2255" i="1"/>
  <c r="D2254" i="1"/>
  <c r="D2253" i="1"/>
  <c r="D2252" i="1"/>
  <c r="D2251" i="1"/>
  <c r="D2250" i="1"/>
  <c r="D2249" i="1"/>
  <c r="D2248" i="1"/>
  <c r="G2248" i="1" s="1"/>
  <c r="H2248" i="1" s="1"/>
  <c r="D2247" i="1"/>
  <c r="D2245" i="1"/>
  <c r="G2245" i="1" s="1"/>
  <c r="H2245" i="1" s="1"/>
  <c r="D2244" i="1"/>
  <c r="G2244" i="1" s="1"/>
  <c r="H2244" i="1" s="1"/>
  <c r="D2243" i="1"/>
  <c r="G2243" i="1" s="1"/>
  <c r="H2243" i="1" s="1"/>
  <c r="D2242" i="1"/>
  <c r="G2242" i="1" s="1"/>
  <c r="H2242" i="1" s="1"/>
  <c r="D2241" i="1"/>
  <c r="G2241" i="1" s="1"/>
  <c r="H2241" i="1" s="1"/>
  <c r="D2240" i="1"/>
  <c r="G2240" i="1" s="1"/>
  <c r="H2240" i="1" s="1"/>
  <c r="D2239" i="1"/>
  <c r="G2239" i="1" s="1"/>
  <c r="H2239" i="1" s="1"/>
  <c r="D2238" i="1"/>
  <c r="D2237" i="1"/>
  <c r="D2236" i="1"/>
  <c r="D2233" i="1"/>
  <c r="D2232" i="1"/>
  <c r="D2231" i="1"/>
  <c r="D2230" i="1"/>
  <c r="D2229" i="1"/>
  <c r="G2229" i="1" s="1"/>
  <c r="H2229" i="1" s="1"/>
  <c r="D2228" i="1"/>
  <c r="D2227" i="1"/>
  <c r="G2227" i="1" s="1"/>
  <c r="H2227" i="1" s="1"/>
  <c r="D2226" i="1"/>
  <c r="G2226" i="1" s="1"/>
  <c r="H2226" i="1" s="1"/>
  <c r="D2225" i="1"/>
  <c r="G2225" i="1" s="1"/>
  <c r="H2225" i="1" s="1"/>
  <c r="D2224" i="1"/>
  <c r="G2224" i="1" s="1"/>
  <c r="H2224" i="1" s="1"/>
  <c r="D2222" i="1"/>
  <c r="G2222" i="1" s="1"/>
  <c r="H2222" i="1" s="1"/>
  <c r="D2221" i="1"/>
  <c r="G2221" i="1" s="1"/>
  <c r="H2221" i="1" s="1"/>
  <c r="D2220" i="1"/>
  <c r="G2220" i="1" s="1"/>
  <c r="H2220" i="1" s="1"/>
  <c r="D2219" i="1"/>
  <c r="D2218" i="1"/>
  <c r="D2217" i="1"/>
  <c r="D2216" i="1"/>
  <c r="D2215" i="1"/>
  <c r="D2214" i="1"/>
  <c r="D2213" i="1"/>
  <c r="D2211" i="1"/>
  <c r="G2211" i="1" s="1"/>
  <c r="H2211" i="1" s="1"/>
  <c r="D2210" i="1"/>
  <c r="D2209" i="1"/>
  <c r="G2209" i="1" s="1"/>
  <c r="H2209" i="1" s="1"/>
  <c r="D2208" i="1"/>
  <c r="G2208" i="1" s="1"/>
  <c r="H2208" i="1" s="1"/>
  <c r="D2207" i="1"/>
  <c r="G2207" i="1" s="1"/>
  <c r="H2207" i="1" s="1"/>
  <c r="D2206" i="1"/>
  <c r="G2206" i="1" s="1"/>
  <c r="H2206" i="1" s="1"/>
  <c r="D2205" i="1"/>
  <c r="G2205" i="1" s="1"/>
  <c r="H2205" i="1" s="1"/>
  <c r="D2204" i="1"/>
  <c r="G2204" i="1" s="1"/>
  <c r="H2204" i="1" s="1"/>
  <c r="D2203" i="1"/>
  <c r="G2203" i="1" s="1"/>
  <c r="H2203" i="1" s="1"/>
  <c r="D2202" i="1"/>
  <c r="D2200" i="1"/>
  <c r="D2199" i="1"/>
  <c r="D2198" i="1"/>
  <c r="D2197" i="1"/>
  <c r="D2196" i="1"/>
  <c r="D2195" i="1"/>
  <c r="D2194" i="1"/>
  <c r="D2193" i="1"/>
  <c r="D2192" i="1"/>
  <c r="G2192" i="1" s="1"/>
  <c r="H2192" i="1" s="1"/>
  <c r="D2191" i="1"/>
  <c r="G2191" i="1" s="1"/>
  <c r="H2191" i="1" s="1"/>
  <c r="D2189" i="1"/>
  <c r="G2189" i="1" s="1"/>
  <c r="H2189" i="1" s="1"/>
  <c r="D2188" i="1"/>
  <c r="G2188" i="1" s="1"/>
  <c r="H2188" i="1" s="1"/>
  <c r="D2187" i="1"/>
  <c r="G2187" i="1" s="1"/>
  <c r="H2187" i="1" s="1"/>
  <c r="D2186" i="1"/>
  <c r="G2186" i="1" s="1"/>
  <c r="H2186" i="1" s="1"/>
  <c r="D2185" i="1"/>
  <c r="G2185" i="1" s="1"/>
  <c r="H2185" i="1" s="1"/>
  <c r="D2184" i="1"/>
  <c r="D2183" i="1"/>
  <c r="D2182" i="1"/>
  <c r="D2181" i="1"/>
  <c r="D2180" i="1"/>
  <c r="D2178" i="1"/>
  <c r="D2177" i="1"/>
  <c r="D2176" i="1"/>
  <c r="D2175" i="1"/>
  <c r="D2174" i="1"/>
  <c r="G2174" i="1" s="1"/>
  <c r="H2174" i="1" s="1"/>
  <c r="D2173" i="1"/>
  <c r="G2173" i="1" s="1"/>
  <c r="H2173" i="1" s="1"/>
  <c r="D2172" i="1"/>
  <c r="G2172" i="1" s="1"/>
  <c r="H2172" i="1" s="1"/>
  <c r="D2171" i="1"/>
  <c r="G2171" i="1" s="1"/>
  <c r="H2171" i="1" s="1"/>
  <c r="D2170" i="1"/>
  <c r="G2170" i="1" s="1"/>
  <c r="H2170" i="1" s="1"/>
  <c r="D2169" i="1"/>
  <c r="G2169" i="1" s="1"/>
  <c r="H2169" i="1" s="1"/>
  <c r="D2167" i="1"/>
  <c r="G2167" i="1" s="1"/>
  <c r="H2167" i="1" s="1"/>
  <c r="D2166" i="1"/>
  <c r="D2165" i="1"/>
  <c r="D2164" i="1"/>
  <c r="D2163" i="1"/>
  <c r="D2162" i="1"/>
  <c r="D2161" i="1"/>
  <c r="D2160" i="1"/>
  <c r="D2159" i="1"/>
  <c r="D2158" i="1"/>
  <c r="D2156" i="1"/>
  <c r="G2156" i="1" s="1"/>
  <c r="H2156" i="1" s="1"/>
  <c r="D2155" i="1"/>
  <c r="G2155" i="1" s="1"/>
  <c r="H2155" i="1" s="1"/>
  <c r="D2154" i="1"/>
  <c r="G2154" i="1" s="1"/>
  <c r="H2154" i="1" s="1"/>
  <c r="D2153" i="1"/>
  <c r="G2153" i="1" s="1"/>
  <c r="H2153" i="1" s="1"/>
  <c r="D2152" i="1"/>
  <c r="G2152" i="1" s="1"/>
  <c r="H2152" i="1" s="1"/>
  <c r="D2151" i="1"/>
  <c r="G2151" i="1" s="1"/>
  <c r="H2151" i="1" s="1"/>
  <c r="D2150" i="1"/>
  <c r="G2150" i="1" s="1"/>
  <c r="H2150" i="1" s="1"/>
  <c r="D2149" i="1"/>
  <c r="D2148" i="1"/>
  <c r="D2147" i="1"/>
  <c r="D2145" i="1"/>
  <c r="D2144" i="1"/>
  <c r="D2143" i="1"/>
  <c r="D2142" i="1"/>
  <c r="D2141" i="1"/>
  <c r="D2140" i="1"/>
  <c r="D2139" i="1"/>
  <c r="G2139" i="1" s="1"/>
  <c r="H2139" i="1" s="1"/>
  <c r="D2138" i="1"/>
  <c r="G2138" i="1" s="1"/>
  <c r="H2138" i="1" s="1"/>
  <c r="D2137" i="1"/>
  <c r="G2137" i="1" s="1"/>
  <c r="H2137" i="1" s="1"/>
  <c r="D2136" i="1"/>
  <c r="G2136" i="1" s="1"/>
  <c r="H2136" i="1" s="1"/>
  <c r="D2134" i="1"/>
  <c r="G2134" i="1" s="1"/>
  <c r="H2134" i="1" s="1"/>
  <c r="D2133" i="1"/>
  <c r="G2133" i="1" s="1"/>
  <c r="H2133" i="1" s="1"/>
  <c r="D2132" i="1"/>
  <c r="G2132" i="1" s="1"/>
  <c r="H2132" i="1" s="1"/>
  <c r="D2131" i="1"/>
  <c r="D2130" i="1"/>
  <c r="D2129" i="1"/>
  <c r="D2128" i="1"/>
  <c r="D2127" i="1"/>
  <c r="D2126" i="1"/>
  <c r="D2125" i="1"/>
  <c r="D2122" i="1"/>
  <c r="D2121" i="1"/>
  <c r="D2120" i="1"/>
  <c r="G2120" i="1" s="1"/>
  <c r="H2120" i="1" s="1"/>
  <c r="D2119" i="1"/>
  <c r="G2119" i="1" s="1"/>
  <c r="H2119" i="1" s="1"/>
  <c r="D2118" i="1"/>
  <c r="G2118" i="1" s="1"/>
  <c r="H2118" i="1" s="1"/>
  <c r="D2117" i="1"/>
  <c r="G2117" i="1" s="1"/>
  <c r="H2117" i="1" s="1"/>
  <c r="D2116" i="1"/>
  <c r="G2116" i="1" s="1"/>
  <c r="H2116" i="1" s="1"/>
  <c r="D2115" i="1"/>
  <c r="G2115" i="1" s="1"/>
  <c r="H2115" i="1" s="1"/>
  <c r="D2114" i="1"/>
  <c r="G2114" i="1" s="1"/>
  <c r="H2114" i="1" s="1"/>
  <c r="D2113" i="1"/>
  <c r="D2111" i="1"/>
  <c r="D2110" i="1"/>
  <c r="D2109" i="1"/>
  <c r="D2108" i="1"/>
  <c r="D2107" i="1"/>
  <c r="D2106" i="1"/>
  <c r="D2105" i="1"/>
  <c r="D2104" i="1"/>
  <c r="D2103" i="1"/>
  <c r="G2103" i="1" s="1"/>
  <c r="H2103" i="1" s="1"/>
  <c r="D2102" i="1"/>
  <c r="G2102" i="1" s="1"/>
  <c r="H2102" i="1" s="1"/>
  <c r="D2100" i="1"/>
  <c r="G2100" i="1" s="1"/>
  <c r="H2100" i="1" s="1"/>
  <c r="D2099" i="1"/>
  <c r="G2099" i="1" s="1"/>
  <c r="H2099" i="1" s="1"/>
  <c r="D2098" i="1"/>
  <c r="G2098" i="1" s="1"/>
  <c r="H2098" i="1" s="1"/>
  <c r="D2097" i="1"/>
  <c r="G2097" i="1" s="1"/>
  <c r="H2097" i="1" s="1"/>
  <c r="D2096" i="1"/>
  <c r="G2096" i="1" s="1"/>
  <c r="H2096" i="1" s="1"/>
  <c r="D2095" i="1"/>
  <c r="G2095" i="1" s="1"/>
  <c r="H2095" i="1" s="1"/>
  <c r="D2094" i="1"/>
  <c r="D2093" i="1"/>
  <c r="D2092" i="1"/>
  <c r="D2091" i="1"/>
  <c r="D2089" i="1"/>
  <c r="D2088" i="1"/>
  <c r="D2087" i="1"/>
  <c r="D2086" i="1"/>
  <c r="D2085" i="1"/>
  <c r="G2085" i="1" s="1"/>
  <c r="H2085" i="1" s="1"/>
  <c r="D2084" i="1"/>
  <c r="G2084" i="1" s="1"/>
  <c r="H2084" i="1" s="1"/>
  <c r="D2083" i="1"/>
  <c r="G2083" i="1" s="1"/>
  <c r="H2083" i="1" s="1"/>
  <c r="D2082" i="1"/>
  <c r="G2082" i="1" s="1"/>
  <c r="H2082" i="1" s="1"/>
  <c r="D2081" i="1"/>
  <c r="G2081" i="1" s="1"/>
  <c r="H2081" i="1" s="1"/>
  <c r="D2080" i="1"/>
  <c r="G2080" i="1" s="1"/>
  <c r="H2080" i="1" s="1"/>
  <c r="D2078" i="1"/>
  <c r="G2078" i="1" s="1"/>
  <c r="H2078" i="1" s="1"/>
  <c r="D2077" i="1"/>
  <c r="D2076" i="1"/>
  <c r="D2075" i="1"/>
  <c r="D2074" i="1"/>
  <c r="D2073" i="1"/>
  <c r="D2072" i="1"/>
  <c r="D2071" i="1"/>
  <c r="D2070" i="1"/>
  <c r="D2069" i="1"/>
  <c r="D2067" i="1"/>
  <c r="G2067" i="1" s="1"/>
  <c r="H2067" i="1" s="1"/>
  <c r="D2066" i="1"/>
  <c r="G2066" i="1" s="1"/>
  <c r="H2066" i="1" s="1"/>
  <c r="D2065" i="1"/>
  <c r="G2065" i="1" s="1"/>
  <c r="H2065" i="1" s="1"/>
  <c r="D2064" i="1"/>
  <c r="G2064" i="1" s="1"/>
  <c r="H2064" i="1" s="1"/>
  <c r="D2063" i="1"/>
  <c r="G2063" i="1" s="1"/>
  <c r="H2063" i="1" s="1"/>
  <c r="D2062" i="1"/>
  <c r="G2062" i="1" s="1"/>
  <c r="H2062" i="1" s="1"/>
  <c r="D2061" i="1"/>
  <c r="G2061" i="1" s="1"/>
  <c r="H2061" i="1" s="1"/>
  <c r="D2060" i="1"/>
  <c r="D2059" i="1"/>
  <c r="D2058" i="1"/>
  <c r="D2056" i="1"/>
  <c r="D2055" i="1"/>
  <c r="D2054" i="1"/>
  <c r="D2053" i="1"/>
  <c r="D2052" i="1"/>
  <c r="D2051" i="1"/>
  <c r="D2050" i="1"/>
  <c r="G2050" i="1" s="1"/>
  <c r="H2050" i="1" s="1"/>
  <c r="D2049" i="1"/>
  <c r="G2049" i="1" s="1"/>
  <c r="H2049" i="1" s="1"/>
  <c r="D2048" i="1"/>
  <c r="G2048" i="1" s="1"/>
  <c r="H2048" i="1" s="1"/>
  <c r="D2047" i="1"/>
  <c r="G2047" i="1" s="1"/>
  <c r="H2047" i="1" s="1"/>
  <c r="D2045" i="1"/>
  <c r="G2045" i="1" s="1"/>
  <c r="H2045" i="1" s="1"/>
  <c r="D2044" i="1"/>
  <c r="G2044" i="1" s="1"/>
  <c r="H2044" i="1" s="1"/>
  <c r="D2043" i="1"/>
  <c r="G2043" i="1" s="1"/>
  <c r="H2043" i="1" s="1"/>
  <c r="D2042" i="1"/>
  <c r="D2041" i="1"/>
  <c r="D2040" i="1"/>
  <c r="D2039" i="1"/>
  <c r="D2038" i="1"/>
  <c r="D2037" i="1"/>
  <c r="D2036" i="1"/>
  <c r="D2034" i="1"/>
  <c r="D2033" i="1"/>
  <c r="D2032" i="1"/>
  <c r="G2032" i="1" s="1"/>
  <c r="H2032" i="1" s="1"/>
  <c r="D2031" i="1"/>
  <c r="G2031" i="1" s="1"/>
  <c r="H2031" i="1" s="1"/>
  <c r="D2030" i="1"/>
  <c r="G2030" i="1" s="1"/>
  <c r="H2030" i="1" s="1"/>
  <c r="D2029" i="1"/>
  <c r="G2029" i="1" s="1"/>
  <c r="H2029" i="1" s="1"/>
  <c r="D2028" i="1"/>
  <c r="G2028" i="1" s="1"/>
  <c r="H2028" i="1" s="1"/>
  <c r="D2027" i="1"/>
  <c r="G2027" i="1" s="1"/>
  <c r="H2027" i="1" s="1"/>
  <c r="D2026" i="1"/>
  <c r="G2026" i="1" s="1"/>
  <c r="H2026" i="1" s="1"/>
  <c r="D2025" i="1"/>
  <c r="D2023" i="1"/>
  <c r="D2022" i="1"/>
  <c r="D2021" i="1"/>
  <c r="D2020" i="1"/>
  <c r="D2019" i="1"/>
  <c r="D2018" i="1"/>
  <c r="D2017" i="1"/>
  <c r="D2016" i="1"/>
  <c r="D2015" i="1"/>
  <c r="G2015" i="1" s="1"/>
  <c r="H2015" i="1" s="1"/>
  <c r="D2014" i="1"/>
  <c r="G2014" i="1" s="1"/>
  <c r="H2014" i="1" s="1"/>
  <c r="D2011" i="1"/>
  <c r="G2011" i="1" s="1"/>
  <c r="H2011" i="1" s="1"/>
  <c r="D2010" i="1"/>
  <c r="G2010" i="1" s="1"/>
  <c r="H2010" i="1" s="1"/>
  <c r="D2009" i="1"/>
  <c r="G2009" i="1" s="1"/>
  <c r="H2009" i="1" s="1"/>
  <c r="D2008" i="1"/>
  <c r="G2008" i="1" s="1"/>
  <c r="H2008" i="1" s="1"/>
  <c r="D2007" i="1"/>
  <c r="G2007" i="1" s="1"/>
  <c r="H2007" i="1" s="1"/>
  <c r="D2006" i="1"/>
  <c r="D2005" i="1"/>
  <c r="D2004" i="1"/>
  <c r="D2003" i="1"/>
  <c r="D2002" i="1"/>
  <c r="D2000" i="1"/>
  <c r="D1999" i="1"/>
  <c r="D1998" i="1"/>
  <c r="D1997" i="1"/>
  <c r="D1996" i="1"/>
  <c r="G1996" i="1" s="1"/>
  <c r="H1996" i="1" s="1"/>
  <c r="D1995" i="1"/>
  <c r="G1995" i="1" s="1"/>
  <c r="H1995" i="1" s="1"/>
  <c r="D1994" i="1"/>
  <c r="G1994" i="1" s="1"/>
  <c r="H1994" i="1" s="1"/>
  <c r="D1993" i="1"/>
  <c r="G1993" i="1" s="1"/>
  <c r="H1993" i="1" s="1"/>
  <c r="D1992" i="1"/>
  <c r="G1992" i="1" s="1"/>
  <c r="H1992" i="1" s="1"/>
  <c r="D1991" i="1"/>
  <c r="G1991" i="1" s="1"/>
  <c r="H1991" i="1" s="1"/>
  <c r="D1989" i="1"/>
  <c r="G1989" i="1" s="1"/>
  <c r="H1989" i="1" s="1"/>
  <c r="D1988" i="1"/>
  <c r="D1987" i="1"/>
  <c r="D1986" i="1"/>
  <c r="D1985" i="1"/>
  <c r="D1984" i="1"/>
  <c r="D1983" i="1"/>
  <c r="D1982" i="1"/>
  <c r="D1981" i="1"/>
  <c r="D1980" i="1"/>
  <c r="D1978" i="1"/>
  <c r="G1978" i="1" s="1"/>
  <c r="H1978" i="1" s="1"/>
  <c r="D1977" i="1"/>
  <c r="G1977" i="1" s="1"/>
  <c r="H1977" i="1" s="1"/>
  <c r="D1976" i="1"/>
  <c r="G1976" i="1" s="1"/>
  <c r="H1976" i="1" s="1"/>
  <c r="D1975" i="1"/>
  <c r="G1975" i="1" s="1"/>
  <c r="H1975" i="1" s="1"/>
  <c r="D1974" i="1"/>
  <c r="G1974" i="1" s="1"/>
  <c r="H1974" i="1" s="1"/>
  <c r="D1973" i="1"/>
  <c r="G1973" i="1" s="1"/>
  <c r="H1973" i="1" s="1"/>
  <c r="D1972" i="1"/>
  <c r="G1972" i="1" s="1"/>
  <c r="H1972" i="1" s="1"/>
  <c r="D1971" i="1"/>
  <c r="D1970" i="1"/>
  <c r="D1969" i="1"/>
  <c r="D1967" i="1"/>
  <c r="D1966" i="1"/>
  <c r="D1965" i="1"/>
  <c r="D1964" i="1"/>
  <c r="D1963" i="1"/>
  <c r="D1962" i="1"/>
  <c r="D1961" i="1"/>
  <c r="G1961" i="1" s="1"/>
  <c r="H1961" i="1" s="1"/>
  <c r="D1960" i="1"/>
  <c r="G1960" i="1" s="1"/>
  <c r="H1960" i="1" s="1"/>
  <c r="D1959" i="1"/>
  <c r="G1959" i="1" s="1"/>
  <c r="H1959" i="1" s="1"/>
  <c r="D1958" i="1"/>
  <c r="G1958" i="1" s="1"/>
  <c r="H1958" i="1" s="1"/>
  <c r="D1956" i="1"/>
  <c r="G1956" i="1" s="1"/>
  <c r="H1956" i="1" s="1"/>
  <c r="D1955" i="1"/>
  <c r="G1955" i="1" s="1"/>
  <c r="H1955" i="1" s="1"/>
  <c r="D1954" i="1"/>
  <c r="G1954" i="1" s="1"/>
  <c r="H1954" i="1" s="1"/>
  <c r="D1953" i="1"/>
  <c r="D1952" i="1"/>
  <c r="D1951" i="1"/>
  <c r="D1950" i="1"/>
  <c r="D1949" i="1"/>
  <c r="D1948" i="1"/>
  <c r="D1947" i="1"/>
  <c r="D1945" i="1"/>
  <c r="D1944" i="1"/>
  <c r="D1943" i="1"/>
  <c r="G1943" i="1" s="1"/>
  <c r="H1943" i="1" s="1"/>
  <c r="D1942" i="1"/>
  <c r="G1942" i="1" s="1"/>
  <c r="H1942" i="1" s="1"/>
  <c r="D1941" i="1"/>
  <c r="G1941" i="1" s="1"/>
  <c r="H1941" i="1" s="1"/>
  <c r="D1940" i="1"/>
  <c r="G1940" i="1" s="1"/>
  <c r="H1940" i="1" s="1"/>
  <c r="D1939" i="1"/>
  <c r="G1939" i="1" s="1"/>
  <c r="H1939" i="1" s="1"/>
  <c r="D1938" i="1"/>
  <c r="G1938" i="1" s="1"/>
  <c r="H1938" i="1" s="1"/>
  <c r="D1937" i="1"/>
  <c r="G1937" i="1" s="1"/>
  <c r="H1937" i="1" s="1"/>
  <c r="D1936" i="1"/>
  <c r="D1934" i="1"/>
  <c r="D1933" i="1"/>
  <c r="D1932" i="1"/>
  <c r="D1931" i="1"/>
  <c r="D1930" i="1"/>
  <c r="D1929" i="1"/>
  <c r="D1928" i="1"/>
  <c r="D1927" i="1"/>
  <c r="D1926" i="1"/>
  <c r="G1926" i="1" s="1"/>
  <c r="H1926" i="1" s="1"/>
  <c r="D1925" i="1"/>
  <c r="G1925" i="1" s="1"/>
  <c r="H1925" i="1" s="1"/>
  <c r="D1923" i="1"/>
  <c r="G1923" i="1" s="1"/>
  <c r="H1923" i="1" s="1"/>
  <c r="D1922" i="1"/>
  <c r="G1922" i="1" s="1"/>
  <c r="H1922" i="1" s="1"/>
  <c r="D1921" i="1"/>
  <c r="G1921" i="1" s="1"/>
  <c r="H1921" i="1" s="1"/>
  <c r="D1920" i="1"/>
  <c r="G1920" i="1" s="1"/>
  <c r="H1920" i="1" s="1"/>
  <c r="D1919" i="1"/>
  <c r="G1919" i="1" s="1"/>
  <c r="H1919" i="1" s="1"/>
  <c r="D1918" i="1"/>
  <c r="D1917" i="1"/>
  <c r="D1916" i="1"/>
  <c r="D1915" i="1"/>
  <c r="D1914" i="1"/>
  <c r="D1912" i="1"/>
  <c r="D1911" i="1"/>
  <c r="D1910" i="1"/>
  <c r="D1909" i="1"/>
  <c r="D1908" i="1"/>
  <c r="G1908" i="1" s="1"/>
  <c r="H1908" i="1" s="1"/>
  <c r="D1907" i="1"/>
  <c r="G1907" i="1" s="1"/>
  <c r="H1907" i="1" s="1"/>
  <c r="D1906" i="1"/>
  <c r="G1906" i="1" s="1"/>
  <c r="H1906" i="1" s="1"/>
  <c r="D1905" i="1"/>
  <c r="G1905" i="1" s="1"/>
  <c r="H1905" i="1" s="1"/>
  <c r="D1904" i="1"/>
  <c r="G1904" i="1" s="1"/>
  <c r="H1904" i="1" s="1"/>
  <c r="D1903" i="1"/>
  <c r="G1903" i="1" s="1"/>
  <c r="H1903" i="1" s="1"/>
  <c r="D1900" i="1"/>
  <c r="G1900" i="1" s="1"/>
  <c r="H1900" i="1" s="1"/>
  <c r="D1899" i="1"/>
  <c r="D1898" i="1"/>
  <c r="D1897" i="1"/>
  <c r="D1896" i="1"/>
  <c r="D1895" i="1"/>
  <c r="D1894" i="1"/>
  <c r="D1893" i="1"/>
  <c r="D1892" i="1"/>
  <c r="D1891" i="1"/>
  <c r="D1889" i="1"/>
  <c r="G1889" i="1" s="1"/>
  <c r="H1889" i="1" s="1"/>
  <c r="D1888" i="1"/>
  <c r="G1888" i="1" s="1"/>
  <c r="H1888" i="1" s="1"/>
  <c r="D1887" i="1"/>
  <c r="G1887" i="1" s="1"/>
  <c r="H1887" i="1" s="1"/>
  <c r="D1886" i="1"/>
  <c r="G1886" i="1" s="1"/>
  <c r="H1886" i="1" s="1"/>
  <c r="D1885" i="1"/>
  <c r="G1885" i="1" s="1"/>
  <c r="H1885" i="1" s="1"/>
  <c r="D1884" i="1"/>
  <c r="G1884" i="1" s="1"/>
  <c r="H1884" i="1" s="1"/>
  <c r="D1883" i="1"/>
  <c r="G1883" i="1" s="1"/>
  <c r="H1883" i="1" s="1"/>
  <c r="D1882" i="1"/>
  <c r="D1881" i="1"/>
  <c r="D1880" i="1"/>
  <c r="D1878" i="1"/>
  <c r="D1877" i="1"/>
  <c r="D1876" i="1"/>
  <c r="D1875" i="1"/>
  <c r="D1874" i="1"/>
  <c r="D1873" i="1"/>
  <c r="D1872" i="1"/>
  <c r="G1872" i="1" s="1"/>
  <c r="H1872" i="1" s="1"/>
  <c r="D1871" i="1"/>
  <c r="G1871" i="1" s="1"/>
  <c r="H1871" i="1" s="1"/>
  <c r="D1870" i="1"/>
  <c r="G1870" i="1" s="1"/>
  <c r="H1870" i="1" s="1"/>
  <c r="D1869" i="1"/>
  <c r="G1869" i="1" s="1"/>
  <c r="H1869" i="1" s="1"/>
  <c r="D1867" i="1"/>
  <c r="G1867" i="1" s="1"/>
  <c r="H1867" i="1" s="1"/>
  <c r="D1866" i="1"/>
  <c r="G1866" i="1" s="1"/>
  <c r="H1866" i="1" s="1"/>
  <c r="D1865" i="1"/>
  <c r="G1865" i="1" s="1"/>
  <c r="H1865" i="1" s="1"/>
  <c r="D1864" i="1"/>
  <c r="D1863" i="1"/>
  <c r="D1862" i="1"/>
  <c r="D1861" i="1"/>
  <c r="D1860" i="1"/>
  <c r="D1859" i="1"/>
  <c r="D1858" i="1"/>
  <c r="D1856" i="1"/>
  <c r="D1855" i="1"/>
  <c r="D1854" i="1"/>
  <c r="G1854" i="1" s="1"/>
  <c r="H1854" i="1" s="1"/>
  <c r="D1853" i="1"/>
  <c r="G1853" i="1" s="1"/>
  <c r="H1853" i="1" s="1"/>
  <c r="D1852" i="1"/>
  <c r="G1852" i="1" s="1"/>
  <c r="H1852" i="1" s="1"/>
  <c r="D1851" i="1"/>
  <c r="G1851" i="1" s="1"/>
  <c r="H1851" i="1" s="1"/>
  <c r="D1850" i="1"/>
  <c r="G1850" i="1" s="1"/>
  <c r="H1850" i="1" s="1"/>
  <c r="D1849" i="1"/>
  <c r="G1849" i="1" s="1"/>
  <c r="H1849" i="1" s="1"/>
  <c r="D1848" i="1"/>
  <c r="G1848" i="1" s="1"/>
  <c r="H1848" i="1" s="1"/>
  <c r="D1847" i="1"/>
  <c r="D1845" i="1"/>
  <c r="D1844" i="1"/>
  <c r="D1843" i="1"/>
  <c r="D1842" i="1"/>
  <c r="D1841" i="1"/>
  <c r="D1840" i="1"/>
  <c r="D1839" i="1"/>
  <c r="D1838" i="1"/>
  <c r="D1837" i="1"/>
  <c r="G1837" i="1" s="1"/>
  <c r="H1837" i="1" s="1"/>
  <c r="D1836" i="1"/>
  <c r="G1836" i="1" s="1"/>
  <c r="H1836" i="1" s="1"/>
  <c r="D1834" i="1"/>
  <c r="G1834" i="1" s="1"/>
  <c r="H1834" i="1" s="1"/>
  <c r="D1833" i="1"/>
  <c r="G1833" i="1" s="1"/>
  <c r="H1833" i="1" s="1"/>
  <c r="D1832" i="1"/>
  <c r="G1832" i="1" s="1"/>
  <c r="H1832" i="1" s="1"/>
  <c r="D1831" i="1"/>
  <c r="G1831" i="1" s="1"/>
  <c r="H1831" i="1" s="1"/>
  <c r="D1830" i="1"/>
  <c r="G1830" i="1" s="1"/>
  <c r="H1830" i="1" s="1"/>
  <c r="D1829" i="1"/>
  <c r="D1828" i="1"/>
  <c r="D1827" i="1"/>
  <c r="D1826" i="1"/>
  <c r="D1825" i="1"/>
  <c r="D1823" i="1"/>
  <c r="D1822" i="1"/>
  <c r="D1821" i="1"/>
  <c r="D1820" i="1"/>
  <c r="D1819" i="1"/>
  <c r="G1819" i="1" s="1"/>
  <c r="H1819" i="1" s="1"/>
  <c r="D1818" i="1"/>
  <c r="G1818" i="1" s="1"/>
  <c r="H1818" i="1" s="1"/>
  <c r="D1817" i="1"/>
  <c r="G1817" i="1" s="1"/>
  <c r="H1817" i="1" s="1"/>
  <c r="D1816" i="1"/>
  <c r="G1816" i="1" s="1"/>
  <c r="H1816" i="1" s="1"/>
  <c r="D1815" i="1"/>
  <c r="G1815" i="1" s="1"/>
  <c r="H1815" i="1" s="1"/>
  <c r="D1814" i="1"/>
  <c r="G1814" i="1" s="1"/>
  <c r="H1814" i="1" s="1"/>
  <c r="D1812" i="1"/>
  <c r="G1812" i="1" s="1"/>
  <c r="H1812" i="1" s="1"/>
  <c r="D1811" i="1"/>
  <c r="D1810" i="1"/>
  <c r="D1809" i="1"/>
  <c r="D1808" i="1"/>
  <c r="D1807" i="1"/>
  <c r="D1806" i="1"/>
  <c r="D1805" i="1"/>
  <c r="D1804" i="1"/>
  <c r="D1803" i="1"/>
  <c r="D1801" i="1"/>
  <c r="G1801" i="1" s="1"/>
  <c r="H1801" i="1" s="1"/>
  <c r="D1800" i="1"/>
  <c r="G1800" i="1" s="1"/>
  <c r="H1800" i="1" s="1"/>
  <c r="D1799" i="1"/>
  <c r="G1799" i="1" s="1"/>
  <c r="H1799" i="1" s="1"/>
  <c r="D1798" i="1"/>
  <c r="G1798" i="1" s="1"/>
  <c r="H1798" i="1" s="1"/>
  <c r="D1797" i="1"/>
  <c r="G1797" i="1" s="1"/>
  <c r="H1797" i="1" s="1"/>
  <c r="D1796" i="1"/>
  <c r="G1796" i="1" s="1"/>
  <c r="H1796" i="1" s="1"/>
  <c r="D1795" i="1"/>
  <c r="G1795" i="1" s="1"/>
  <c r="H1795" i="1" s="1"/>
  <c r="D1794" i="1"/>
  <c r="D1793" i="1"/>
  <c r="D1792" i="1"/>
  <c r="D1789" i="1"/>
  <c r="D1788" i="1"/>
  <c r="D1787" i="1"/>
  <c r="D1786" i="1"/>
  <c r="D1785" i="1"/>
  <c r="D1784" i="1"/>
  <c r="D1783" i="1"/>
  <c r="G1783" i="1" s="1"/>
  <c r="H1783" i="1" s="1"/>
  <c r="D1782" i="1"/>
  <c r="G1782" i="1" s="1"/>
  <c r="H1782" i="1" s="1"/>
  <c r="D1781" i="1"/>
  <c r="G1781" i="1" s="1"/>
  <c r="H1781" i="1" s="1"/>
  <c r="D1780" i="1"/>
  <c r="G1780" i="1" s="1"/>
  <c r="H1780" i="1" s="1"/>
  <c r="D1778" i="1"/>
  <c r="G1778" i="1" s="1"/>
  <c r="H1778" i="1" s="1"/>
  <c r="D1777" i="1"/>
  <c r="G1777" i="1" s="1"/>
  <c r="H1777" i="1" s="1"/>
  <c r="D1776" i="1"/>
  <c r="G1776" i="1" s="1"/>
  <c r="H1776" i="1" s="1"/>
  <c r="D1775" i="1"/>
  <c r="D1774" i="1"/>
  <c r="D1773" i="1"/>
  <c r="D1772" i="1"/>
  <c r="D1771" i="1"/>
  <c r="D1770" i="1"/>
  <c r="D1769" i="1"/>
  <c r="D1767" i="1"/>
  <c r="D1766" i="1"/>
  <c r="D1765" i="1"/>
  <c r="G1765" i="1" s="1"/>
  <c r="H1765" i="1" s="1"/>
  <c r="D1764" i="1"/>
  <c r="G1764" i="1" s="1"/>
  <c r="H1764" i="1" s="1"/>
  <c r="D1506" i="1"/>
  <c r="G1506" i="1" s="1"/>
  <c r="H1506" i="1" s="1"/>
  <c r="D1763" i="1"/>
  <c r="G1763" i="1" s="1"/>
  <c r="H1763" i="1" s="1"/>
  <c r="D1762" i="1"/>
  <c r="G1762" i="1" s="1"/>
  <c r="H1762" i="1" s="1"/>
  <c r="D1761" i="1"/>
  <c r="G1761" i="1" s="1"/>
  <c r="H1761" i="1" s="1"/>
  <c r="D1760" i="1"/>
  <c r="G1760" i="1" s="1"/>
  <c r="H1760" i="1" s="1"/>
  <c r="D1759" i="1"/>
  <c r="D1758" i="1"/>
  <c r="D1756" i="1"/>
  <c r="D1755" i="1"/>
  <c r="D1754" i="1"/>
  <c r="D1753" i="1"/>
  <c r="D1752" i="1"/>
  <c r="D1751" i="1"/>
  <c r="D1750" i="1"/>
  <c r="D1749" i="1"/>
  <c r="G1749" i="1" s="1"/>
  <c r="H1749" i="1" s="1"/>
  <c r="D1748" i="1"/>
  <c r="G1748" i="1" s="1"/>
  <c r="H1748" i="1" s="1"/>
  <c r="D1747" i="1"/>
  <c r="G1747" i="1" s="1"/>
  <c r="H1747" i="1" s="1"/>
  <c r="D1745" i="1"/>
  <c r="G1745" i="1" s="1"/>
  <c r="H1745" i="1" s="1"/>
  <c r="D1744" i="1"/>
  <c r="G1744" i="1" s="1"/>
  <c r="H1744" i="1" s="1"/>
  <c r="D1743" i="1"/>
  <c r="G1743" i="1" s="1"/>
  <c r="H1743" i="1" s="1"/>
  <c r="D1742" i="1"/>
  <c r="G1742" i="1" s="1"/>
  <c r="H1742" i="1" s="1"/>
  <c r="D1741" i="1"/>
  <c r="D1740" i="1"/>
  <c r="D1739" i="1"/>
  <c r="D1738" i="1"/>
  <c r="D1737" i="1"/>
  <c r="D1736" i="1"/>
  <c r="D1734" i="1"/>
  <c r="D1733" i="1"/>
  <c r="D1732" i="1"/>
  <c r="D1731" i="1"/>
  <c r="G1731" i="1" s="1"/>
  <c r="H1731" i="1" s="1"/>
  <c r="D1730" i="1"/>
  <c r="G1730" i="1" s="1"/>
  <c r="H1730" i="1" s="1"/>
  <c r="D1729" i="1"/>
  <c r="G1729" i="1" s="1"/>
  <c r="H1729" i="1" s="1"/>
  <c r="D1728" i="1"/>
  <c r="G1728" i="1" s="1"/>
  <c r="H1728" i="1" s="1"/>
  <c r="D1727" i="1"/>
  <c r="G1727" i="1" s="1"/>
  <c r="H1727" i="1" s="1"/>
  <c r="D1726" i="1"/>
  <c r="G1726" i="1" s="1"/>
  <c r="H1726" i="1" s="1"/>
  <c r="D1725" i="1"/>
  <c r="G1725" i="1" s="1"/>
  <c r="H1725" i="1" s="1"/>
  <c r="D1723" i="1"/>
  <c r="D1722" i="1"/>
  <c r="D1721" i="1"/>
  <c r="D1720" i="1"/>
  <c r="D1719" i="1"/>
  <c r="D1718" i="1"/>
  <c r="D1717" i="1"/>
  <c r="D1716" i="1"/>
  <c r="D1715" i="1"/>
  <c r="D1714" i="1"/>
  <c r="G1714" i="1" s="1"/>
  <c r="H1714" i="1" s="1"/>
  <c r="D1712" i="1"/>
  <c r="G1712" i="1" s="1"/>
  <c r="H1712" i="1" s="1"/>
  <c r="D1711" i="1"/>
  <c r="G1711" i="1" s="1"/>
  <c r="H1711" i="1" s="1"/>
  <c r="D1710" i="1"/>
  <c r="G1710" i="1" s="1"/>
  <c r="H1710" i="1" s="1"/>
  <c r="D1709" i="1"/>
  <c r="G1709" i="1" s="1"/>
  <c r="H1709" i="1" s="1"/>
  <c r="D1708" i="1"/>
  <c r="G1708" i="1" s="1"/>
  <c r="H1708" i="1" s="1"/>
  <c r="D1707" i="1"/>
  <c r="G1707" i="1" s="1"/>
  <c r="H1707" i="1" s="1"/>
  <c r="D1706" i="1"/>
  <c r="D1705" i="1"/>
  <c r="D1704" i="1"/>
  <c r="D1703" i="1"/>
  <c r="D1701" i="1"/>
  <c r="D1700" i="1"/>
  <c r="D1699" i="1"/>
  <c r="D1698" i="1"/>
  <c r="D1697" i="1"/>
  <c r="D1696" i="1"/>
  <c r="G1696" i="1" s="1"/>
  <c r="H1696" i="1" s="1"/>
  <c r="D1695" i="1"/>
  <c r="G1695" i="1" s="1"/>
  <c r="H1695" i="1" s="1"/>
  <c r="D1694" i="1"/>
  <c r="G1694" i="1" s="1"/>
  <c r="H1694" i="1" s="1"/>
  <c r="D1693" i="1"/>
  <c r="G1693" i="1" s="1"/>
  <c r="H1693" i="1" s="1"/>
  <c r="D1692" i="1"/>
  <c r="G1692" i="1" s="1"/>
  <c r="H1692" i="1" s="1"/>
  <c r="D1690" i="1"/>
  <c r="G1690" i="1" s="1"/>
  <c r="H1690" i="1" s="1"/>
  <c r="D1689" i="1"/>
  <c r="G1689" i="1" s="1"/>
  <c r="H1689" i="1" s="1"/>
  <c r="D1688" i="1"/>
  <c r="D1687" i="1"/>
  <c r="D1686" i="1"/>
  <c r="D1685" i="1"/>
  <c r="D1684" i="1"/>
  <c r="D1683" i="1"/>
  <c r="D1682" i="1"/>
  <c r="D1681" i="1"/>
  <c r="D1678" i="1"/>
  <c r="D1677" i="1"/>
  <c r="G1677" i="1" s="1"/>
  <c r="H1677" i="1" s="1"/>
  <c r="D1676" i="1"/>
  <c r="G1676" i="1" s="1"/>
  <c r="H1676" i="1" s="1"/>
  <c r="D1675" i="1"/>
  <c r="G1675" i="1" s="1"/>
  <c r="H1675" i="1" s="1"/>
  <c r="D1674" i="1"/>
  <c r="G1674" i="1" s="1"/>
  <c r="H1674" i="1" s="1"/>
  <c r="D1673" i="1"/>
  <c r="G1673" i="1" s="1"/>
  <c r="H1673" i="1" s="1"/>
  <c r="D1672" i="1"/>
  <c r="G1672" i="1" s="1"/>
  <c r="H1672" i="1" s="1"/>
  <c r="D1671" i="1"/>
  <c r="G1671" i="1" s="1"/>
  <c r="H1671" i="1" s="1"/>
  <c r="D1670" i="1"/>
  <c r="D1669" i="1"/>
  <c r="D1667" i="1"/>
  <c r="D1666" i="1"/>
  <c r="D1665" i="1"/>
  <c r="D1664" i="1"/>
  <c r="D1663" i="1"/>
  <c r="D1662" i="1"/>
  <c r="D1661" i="1"/>
  <c r="D1660" i="1"/>
  <c r="G1660" i="1" s="1"/>
  <c r="H1660" i="1" s="1"/>
  <c r="D1659" i="1"/>
  <c r="G1659" i="1" s="1"/>
  <c r="H1659" i="1" s="1"/>
  <c r="D1658" i="1"/>
  <c r="G1658" i="1" s="1"/>
  <c r="H1658" i="1" s="1"/>
  <c r="D1656" i="1"/>
  <c r="G1656" i="1" s="1"/>
  <c r="H1656" i="1" s="1"/>
  <c r="D1655" i="1"/>
  <c r="G1655" i="1" s="1"/>
  <c r="H1655" i="1" s="1"/>
  <c r="D1654" i="1"/>
  <c r="G1654" i="1" s="1"/>
  <c r="H1654" i="1" s="1"/>
  <c r="D1653" i="1"/>
  <c r="G1653" i="1" s="1"/>
  <c r="H1653" i="1" s="1"/>
  <c r="D1652" i="1"/>
  <c r="D1651" i="1"/>
  <c r="D1650" i="1"/>
  <c r="D1649" i="1"/>
  <c r="D1648" i="1"/>
  <c r="D1647" i="1"/>
  <c r="D1645" i="1"/>
  <c r="D1644" i="1"/>
  <c r="D1643" i="1"/>
  <c r="D1642" i="1"/>
  <c r="G1642" i="1" s="1"/>
  <c r="H1642" i="1" s="1"/>
  <c r="D1641" i="1"/>
  <c r="G1641" i="1" s="1"/>
  <c r="H1641" i="1" s="1"/>
  <c r="D1640" i="1"/>
  <c r="G1640" i="1" s="1"/>
  <c r="H1640" i="1" s="1"/>
  <c r="D1639" i="1"/>
  <c r="G1639" i="1" s="1"/>
  <c r="H1639" i="1" s="1"/>
  <c r="D1638" i="1"/>
  <c r="G1638" i="1" s="1"/>
  <c r="H1638" i="1" s="1"/>
  <c r="D1637" i="1"/>
  <c r="G1637" i="1" s="1"/>
  <c r="H1637" i="1" s="1"/>
  <c r="D1636" i="1"/>
  <c r="G1636" i="1" s="1"/>
  <c r="H1636" i="1" s="1"/>
  <c r="D1634" i="1"/>
  <c r="D1633" i="1"/>
  <c r="D1632" i="1"/>
  <c r="D1631" i="1"/>
  <c r="D1630" i="1"/>
  <c r="D1629" i="1"/>
  <c r="D1628" i="1"/>
  <c r="D1627" i="1"/>
  <c r="D1626" i="1"/>
  <c r="D1625" i="1"/>
  <c r="G1625" i="1" s="1"/>
  <c r="H1625" i="1" s="1"/>
  <c r="D1623" i="1"/>
  <c r="G1623" i="1" s="1"/>
  <c r="H1623" i="1" s="1"/>
  <c r="D1622" i="1"/>
  <c r="G1622" i="1" s="1"/>
  <c r="H1622" i="1" s="1"/>
  <c r="D1621" i="1"/>
  <c r="G1621" i="1" s="1"/>
  <c r="H1621" i="1" s="1"/>
  <c r="D1620" i="1"/>
  <c r="G1620" i="1" s="1"/>
  <c r="H1620" i="1" s="1"/>
  <c r="D1619" i="1"/>
  <c r="G1619" i="1" s="1"/>
  <c r="H1619" i="1" s="1"/>
  <c r="D1617" i="1"/>
  <c r="G1617" i="1" s="1"/>
  <c r="H1617" i="1" s="1"/>
  <c r="D1616" i="1"/>
  <c r="D1615" i="1"/>
  <c r="D1614" i="1"/>
  <c r="D1613" i="1"/>
  <c r="D1611" i="1"/>
  <c r="D1610" i="1"/>
  <c r="D1609" i="1"/>
  <c r="D1608" i="1"/>
  <c r="D1607" i="1"/>
  <c r="D1606" i="1"/>
  <c r="G1606" i="1" s="1"/>
  <c r="H1606" i="1" s="1"/>
  <c r="D1605" i="1"/>
  <c r="G1605" i="1" s="1"/>
  <c r="H1605" i="1" s="1"/>
  <c r="D1604" i="1"/>
  <c r="G1604" i="1" s="1"/>
  <c r="H1604" i="1" s="1"/>
  <c r="D1603" i="1"/>
  <c r="G1603" i="1" s="1"/>
  <c r="H1603" i="1" s="1"/>
  <c r="D1602" i="1"/>
  <c r="G1602" i="1" s="1"/>
  <c r="H1602" i="1" s="1"/>
  <c r="D1600" i="1"/>
  <c r="G1600" i="1" s="1"/>
  <c r="H1600" i="1" s="1"/>
  <c r="D1599" i="1"/>
  <c r="G1599" i="1" s="1"/>
  <c r="H1599" i="1" s="1"/>
  <c r="D1598" i="1"/>
  <c r="D1597" i="1"/>
  <c r="D1596" i="1"/>
  <c r="D1595" i="1"/>
  <c r="D1594" i="1"/>
  <c r="D1593" i="1"/>
  <c r="D1592" i="1"/>
  <c r="D1591" i="1"/>
  <c r="D1589" i="1"/>
  <c r="D1588" i="1"/>
  <c r="G1588" i="1" s="1"/>
  <c r="H1588" i="1" s="1"/>
  <c r="D1587" i="1"/>
  <c r="G1587" i="1" s="1"/>
  <c r="H1587" i="1" s="1"/>
  <c r="D1586" i="1"/>
  <c r="G1586" i="1" s="1"/>
  <c r="H1586" i="1" s="1"/>
  <c r="D1585" i="1"/>
  <c r="G1585" i="1" s="1"/>
  <c r="H1585" i="1" s="1"/>
  <c r="D1584" i="1"/>
  <c r="G1584" i="1" s="1"/>
  <c r="H1584" i="1" s="1"/>
  <c r="D1583" i="1"/>
  <c r="G1583" i="1" s="1"/>
  <c r="H1583" i="1" s="1"/>
  <c r="D1582" i="1"/>
  <c r="G1582" i="1" s="1"/>
  <c r="H1582" i="1" s="1"/>
  <c r="D1581" i="1"/>
  <c r="D1580" i="1"/>
  <c r="D1578" i="1"/>
  <c r="D1577" i="1"/>
  <c r="D1576" i="1"/>
  <c r="D1575" i="1"/>
  <c r="D1574" i="1"/>
  <c r="D1573" i="1"/>
  <c r="D1572" i="1"/>
  <c r="D1571" i="1"/>
  <c r="G1571" i="1" s="1"/>
  <c r="H1571" i="1" s="1"/>
  <c r="D1570" i="1"/>
  <c r="G1570" i="1" s="1"/>
  <c r="H1570" i="1" s="1"/>
  <c r="D1569" i="1"/>
  <c r="G1569" i="1" s="1"/>
  <c r="H1569" i="1" s="1"/>
  <c r="D1566" i="1"/>
  <c r="G1566" i="1" s="1"/>
  <c r="H1566" i="1" s="1"/>
  <c r="D1565" i="1"/>
  <c r="G1565" i="1" s="1"/>
  <c r="H1565" i="1" s="1"/>
  <c r="D1564" i="1"/>
  <c r="G1564" i="1" s="1"/>
  <c r="H1564" i="1" s="1"/>
  <c r="D1563" i="1"/>
  <c r="G1563" i="1" s="1"/>
  <c r="H1563" i="1" s="1"/>
  <c r="D1562" i="1"/>
  <c r="D1561" i="1"/>
  <c r="D1560" i="1"/>
  <c r="D1559" i="1"/>
  <c r="D1558" i="1"/>
  <c r="D1557" i="1"/>
  <c r="D1555" i="1"/>
  <c r="D1554" i="1"/>
  <c r="D1553" i="1"/>
  <c r="D1552" i="1"/>
  <c r="G1552" i="1" s="1"/>
  <c r="H1552" i="1" s="1"/>
  <c r="D1551" i="1"/>
  <c r="G1551" i="1" s="1"/>
  <c r="H1551" i="1" s="1"/>
  <c r="D1550" i="1"/>
  <c r="G1550" i="1" s="1"/>
  <c r="H1550" i="1" s="1"/>
  <c r="D1549" i="1"/>
  <c r="G1549" i="1" s="1"/>
  <c r="H1549" i="1" s="1"/>
  <c r="D1548" i="1"/>
  <c r="G1548" i="1" s="1"/>
  <c r="H1548" i="1" s="1"/>
  <c r="D1547" i="1"/>
  <c r="G1547" i="1" s="1"/>
  <c r="H1547" i="1" s="1"/>
  <c r="D1546" i="1"/>
  <c r="G1546" i="1" s="1"/>
  <c r="H1546" i="1" s="1"/>
  <c r="D1544" i="1"/>
  <c r="D1543" i="1"/>
  <c r="D1542" i="1"/>
  <c r="D1541" i="1"/>
  <c r="D1540" i="1"/>
  <c r="D1539" i="1"/>
  <c r="D1538" i="1"/>
  <c r="D1537" i="1"/>
  <c r="D1536" i="1"/>
  <c r="D1535" i="1"/>
  <c r="G1535" i="1" s="1"/>
  <c r="H1535" i="1" s="1"/>
  <c r="D1533" i="1"/>
  <c r="G1533" i="1" s="1"/>
  <c r="H1533" i="1" s="1"/>
  <c r="D1532" i="1"/>
  <c r="G1532" i="1" s="1"/>
  <c r="H1532" i="1" s="1"/>
  <c r="D1531" i="1"/>
  <c r="G1531" i="1" s="1"/>
  <c r="H1531" i="1" s="1"/>
  <c r="D1530" i="1"/>
  <c r="G1530" i="1" s="1"/>
  <c r="H1530" i="1" s="1"/>
  <c r="D1529" i="1"/>
  <c r="G1529" i="1" s="1"/>
  <c r="H1529" i="1" s="1"/>
  <c r="D1528" i="1"/>
  <c r="G1528" i="1" s="1"/>
  <c r="H1528" i="1" s="1"/>
  <c r="D1527" i="1"/>
  <c r="D1526" i="1"/>
  <c r="D1525" i="1"/>
  <c r="D1524" i="1"/>
  <c r="D1522" i="1"/>
  <c r="D1521" i="1"/>
  <c r="D1520" i="1"/>
  <c r="D1519" i="1"/>
  <c r="D1518" i="1"/>
  <c r="D1517" i="1"/>
  <c r="G1517" i="1" s="1"/>
  <c r="D1516" i="1"/>
  <c r="G1516" i="1" s="1"/>
  <c r="H1516" i="1" s="1"/>
  <c r="D1515" i="1"/>
  <c r="G1515" i="1" s="1"/>
  <c r="H1515" i="1" s="1"/>
  <c r="D1514" i="1"/>
  <c r="G1514" i="1" s="1"/>
  <c r="H1514" i="1" s="1"/>
  <c r="D1513" i="1"/>
  <c r="G1513" i="1" s="1"/>
  <c r="H1513" i="1" s="1"/>
  <c r="D1511" i="1"/>
  <c r="G1511" i="1" s="1"/>
  <c r="H1511" i="1" s="1"/>
  <c r="D1510" i="1"/>
  <c r="G1510" i="1" s="1"/>
  <c r="H1510" i="1" s="1"/>
  <c r="D1509" i="1"/>
  <c r="D1508" i="1"/>
  <c r="D1507" i="1"/>
  <c r="D1505" i="1"/>
  <c r="D1504" i="1"/>
  <c r="D1503" i="1"/>
  <c r="D1618" i="1"/>
  <c r="D1502" i="1"/>
  <c r="D1501" i="1"/>
  <c r="D1499" i="1"/>
  <c r="G1499" i="1" s="1"/>
  <c r="H1499" i="1" s="1"/>
  <c r="D1498" i="1"/>
  <c r="G1498" i="1" s="1"/>
  <c r="H1498" i="1" s="1"/>
  <c r="D1497" i="1"/>
  <c r="G1497" i="1" s="1"/>
  <c r="H1497" i="1" s="1"/>
  <c r="D1496" i="1"/>
  <c r="G1496" i="1" s="1"/>
  <c r="H1496" i="1" s="1"/>
  <c r="D1495" i="1"/>
  <c r="G1495" i="1" s="1"/>
  <c r="H1495" i="1" s="1"/>
  <c r="D1494" i="1"/>
  <c r="G1494" i="1" s="1"/>
  <c r="H1494" i="1" s="1"/>
  <c r="D1487" i="1"/>
  <c r="G1487" i="1" s="1"/>
  <c r="H1487" i="1" s="1"/>
  <c r="D1476" i="1"/>
  <c r="D1465" i="1"/>
  <c r="D1454" i="1"/>
  <c r="D1442" i="1"/>
  <c r="D1431" i="1"/>
  <c r="D1420" i="1"/>
  <c r="D1409" i="1"/>
  <c r="D1398" i="1"/>
  <c r="D1387" i="1"/>
  <c r="D1376" i="1"/>
  <c r="G1376" i="1" s="1"/>
  <c r="H1376" i="1" s="1"/>
  <c r="D1365" i="1"/>
  <c r="G1365" i="1" s="1"/>
  <c r="H1365" i="1" s="1"/>
  <c r="D1354" i="1"/>
  <c r="G1354" i="1" s="1"/>
  <c r="H1354" i="1" s="1"/>
  <c r="D1343" i="1"/>
  <c r="G1343" i="1" s="1"/>
  <c r="H1343" i="1" s="1"/>
  <c r="D1331" i="1"/>
  <c r="G1331" i="1" s="1"/>
  <c r="H1331" i="1" s="1"/>
  <c r="D1320" i="1"/>
  <c r="G1320" i="1" s="1"/>
  <c r="H1320" i="1" s="1"/>
  <c r="D1309" i="1"/>
  <c r="G1309" i="1" s="1"/>
  <c r="H1309" i="1" s="1"/>
  <c r="D1298" i="1"/>
  <c r="D1287" i="1"/>
  <c r="D1276" i="1"/>
  <c r="D1265" i="1"/>
  <c r="D1254" i="1"/>
  <c r="D5" i="1"/>
  <c r="D1243" i="1"/>
  <c r="D1232" i="1"/>
  <c r="D1220" i="1"/>
  <c r="D1209" i="1"/>
  <c r="G1209" i="1" s="1"/>
  <c r="H1209" i="1" s="1"/>
  <c r="D1198" i="1"/>
  <c r="G1198" i="1" s="1"/>
  <c r="H1198" i="1" s="1"/>
  <c r="D1187" i="1"/>
  <c r="G1187" i="1" s="1"/>
  <c r="H1187" i="1" s="1"/>
  <c r="D1176" i="1"/>
  <c r="G1176" i="1" s="1"/>
  <c r="H1176" i="1" s="1"/>
  <c r="D1165" i="1"/>
  <c r="G1165" i="1" s="1"/>
  <c r="H1165" i="1" s="1"/>
  <c r="D1154" i="1"/>
  <c r="G1154" i="1" s="1"/>
  <c r="H1154" i="1" s="1"/>
  <c r="D1143" i="1"/>
  <c r="G1143" i="1" s="1"/>
  <c r="H1143" i="1" s="1"/>
  <c r="D1132" i="1"/>
  <c r="D1121" i="1"/>
  <c r="D1108" i="1"/>
  <c r="D1097" i="1"/>
  <c r="D1086" i="1"/>
  <c r="D1075" i="1"/>
  <c r="D1064" i="1"/>
  <c r="D1053" i="1"/>
  <c r="D1042" i="1"/>
  <c r="D1031" i="1"/>
  <c r="G1031" i="1" s="1"/>
  <c r="H1031" i="1" s="1"/>
  <c r="D1020" i="1"/>
  <c r="G1020" i="1" s="1"/>
  <c r="H1020" i="1" s="1"/>
  <c r="D1009" i="1"/>
  <c r="G1009" i="1" s="1"/>
  <c r="H1009" i="1" s="1"/>
  <c r="D997" i="1"/>
  <c r="G997" i="1" s="1"/>
  <c r="H997" i="1" s="1"/>
  <c r="D986" i="1"/>
  <c r="G986" i="1" s="1"/>
  <c r="H986" i="1" s="1"/>
  <c r="D975" i="1"/>
  <c r="G975" i="1" s="1"/>
  <c r="H975" i="1" s="1"/>
  <c r="D964" i="1"/>
  <c r="G964" i="1" s="1"/>
  <c r="H964" i="1" s="1"/>
  <c r="D953" i="1"/>
  <c r="D942" i="1"/>
  <c r="D6" i="1"/>
  <c r="D931" i="1"/>
  <c r="D920" i="1"/>
  <c r="D909" i="1"/>
  <c r="D898" i="1"/>
  <c r="D886" i="1"/>
  <c r="D875" i="1"/>
  <c r="D864" i="1"/>
  <c r="G864" i="1" s="1"/>
  <c r="H864" i="1" s="1"/>
  <c r="D853" i="1"/>
  <c r="G853" i="1" s="1"/>
  <c r="H853" i="1" s="1"/>
  <c r="D842" i="1"/>
  <c r="G842" i="1" s="1"/>
  <c r="H842" i="1" s="1"/>
  <c r="D831" i="1"/>
  <c r="G831" i="1" s="1"/>
  <c r="H831" i="1" s="1"/>
  <c r="D820" i="1"/>
  <c r="G820" i="1" s="1"/>
  <c r="H820" i="1" s="1"/>
  <c r="D809" i="1"/>
  <c r="G809" i="1" s="1"/>
  <c r="H809" i="1" s="1"/>
  <c r="D798" i="1"/>
  <c r="G798" i="1" s="1"/>
  <c r="H798" i="1" s="1"/>
  <c r="D787" i="1"/>
  <c r="D775" i="1"/>
  <c r="D764" i="1"/>
  <c r="D753" i="1"/>
  <c r="D742" i="1"/>
  <c r="D731" i="1"/>
  <c r="D720" i="1"/>
  <c r="D709" i="1"/>
  <c r="D698" i="1"/>
  <c r="D687" i="1"/>
  <c r="G687" i="1" s="1"/>
  <c r="H687" i="1" s="1"/>
  <c r="D676" i="1"/>
  <c r="G676" i="1" s="1"/>
  <c r="H676" i="1" s="1"/>
  <c r="D664" i="1"/>
  <c r="G664" i="1" s="1"/>
  <c r="H664" i="1" s="1"/>
  <c r="D653" i="1"/>
  <c r="G653" i="1" s="1"/>
  <c r="H653" i="1" s="1"/>
  <c r="D642" i="1"/>
  <c r="G642" i="1" s="1"/>
  <c r="H642" i="1" s="1"/>
  <c r="D631" i="1"/>
  <c r="G631" i="1" s="1"/>
  <c r="H631" i="1" s="1"/>
  <c r="D620" i="1"/>
  <c r="G620" i="1" s="1"/>
  <c r="H620" i="1" s="1"/>
  <c r="D609" i="1"/>
  <c r="D598" i="1"/>
  <c r="D587" i="1"/>
  <c r="D576" i="1"/>
  <c r="D565" i="1"/>
  <c r="D553" i="1"/>
  <c r="D542" i="1"/>
  <c r="D531" i="1"/>
  <c r="D520" i="1"/>
  <c r="D509" i="1"/>
  <c r="G509" i="1" s="1"/>
  <c r="H509" i="1" s="1"/>
  <c r="D498" i="1"/>
  <c r="G498" i="1" s="1"/>
  <c r="H498" i="1" s="1"/>
  <c r="D487" i="1"/>
  <c r="G487" i="1" s="1"/>
  <c r="H487" i="1" s="1"/>
  <c r="D476" i="1"/>
  <c r="G476" i="1" s="1"/>
  <c r="H476" i="1" s="1"/>
  <c r="D465" i="1"/>
  <c r="G465" i="1" s="1"/>
  <c r="H465" i="1" s="1"/>
  <c r="D7" i="1"/>
  <c r="G7" i="1" s="1"/>
  <c r="H7" i="1" s="1"/>
  <c r="D454" i="1"/>
  <c r="G454" i="1" s="1"/>
  <c r="H454" i="1" s="1"/>
  <c r="D442" i="1"/>
  <c r="D431" i="1"/>
  <c r="D420" i="1"/>
  <c r="D409" i="1"/>
  <c r="D398" i="1"/>
  <c r="D387" i="1"/>
  <c r="D376" i="1"/>
  <c r="D365" i="1"/>
  <c r="D354" i="1"/>
  <c r="D343" i="1"/>
  <c r="G343" i="1" s="1"/>
  <c r="H343" i="1" s="1"/>
  <c r="D331" i="1"/>
  <c r="G331" i="1" s="1"/>
  <c r="H331" i="1" s="1"/>
  <c r="D320" i="1"/>
  <c r="G320" i="1" s="1"/>
  <c r="H320" i="1" s="1"/>
  <c r="D309" i="1"/>
  <c r="G309" i="1" s="1"/>
  <c r="H309" i="1" s="1"/>
  <c r="D298" i="1"/>
  <c r="G298" i="1" s="1"/>
  <c r="H298" i="1" s="1"/>
  <c r="D287" i="1"/>
  <c r="G287" i="1" s="1"/>
  <c r="H287" i="1" s="1"/>
  <c r="D276" i="1"/>
  <c r="G276" i="1" s="1"/>
  <c r="H276" i="1" s="1"/>
  <c r="D265" i="1"/>
  <c r="D254" i="1"/>
  <c r="D243" i="1"/>
  <c r="D232" i="1"/>
  <c r="D220" i="1"/>
  <c r="D209" i="1"/>
  <c r="D198" i="1"/>
  <c r="D187" i="1"/>
  <c r="D176" i="1"/>
  <c r="D165" i="1"/>
  <c r="G165" i="1" s="1"/>
  <c r="H165" i="1" s="1"/>
  <c r="D154" i="1"/>
  <c r="G154" i="1" s="1"/>
  <c r="H154" i="1" s="1"/>
  <c r="D143" i="1"/>
  <c r="G143" i="1" s="1"/>
  <c r="H143" i="1" s="1"/>
  <c r="D132" i="1"/>
  <c r="G132" i="1" s="1"/>
  <c r="H132" i="1" s="1"/>
  <c r="D121" i="1"/>
  <c r="G121" i="1" s="1"/>
  <c r="H121" i="1" s="1"/>
  <c r="D109" i="1"/>
  <c r="G109" i="1" s="1"/>
  <c r="H109" i="1" s="1"/>
  <c r="D98" i="1"/>
  <c r="G98" i="1" s="1"/>
  <c r="H98" i="1" s="1"/>
  <c r="D87" i="1"/>
  <c r="D76" i="1"/>
  <c r="D65" i="1"/>
  <c r="D54" i="1"/>
  <c r="D43" i="1"/>
  <c r="D32" i="1"/>
  <c r="D21" i="1"/>
  <c r="D10" i="1"/>
  <c r="D2334" i="1"/>
  <c r="D2323" i="1"/>
  <c r="G2323" i="1" s="1"/>
  <c r="H2323" i="1" s="1"/>
  <c r="D2312" i="1"/>
  <c r="G2312" i="1" s="1"/>
  <c r="H2312" i="1" s="1"/>
  <c r="D2301" i="1"/>
  <c r="G2301" i="1" s="1"/>
  <c r="H2301" i="1" s="1"/>
  <c r="D2290" i="1"/>
  <c r="G2290" i="1" s="1"/>
  <c r="H2290" i="1" s="1"/>
  <c r="D2279" i="1"/>
  <c r="G2279" i="1" s="1"/>
  <c r="H2279" i="1" s="1"/>
  <c r="D2268" i="1"/>
  <c r="G2268" i="1" s="1"/>
  <c r="H2268" i="1" s="1"/>
  <c r="D2257" i="1"/>
  <c r="G2257" i="1" s="1"/>
  <c r="H2257" i="1" s="1"/>
  <c r="D2246" i="1"/>
  <c r="D2235" i="1"/>
  <c r="D2223" i="1"/>
  <c r="D2212" i="1"/>
  <c r="D2201" i="1"/>
  <c r="D2190" i="1"/>
  <c r="D2179" i="1"/>
  <c r="D2168" i="1"/>
  <c r="D2157" i="1"/>
  <c r="D2146" i="1"/>
  <c r="G2146" i="1" s="1"/>
  <c r="H2146" i="1" s="1"/>
  <c r="D2135" i="1"/>
  <c r="G2135" i="1" s="1"/>
  <c r="H2135" i="1" s="1"/>
  <c r="D2124" i="1"/>
  <c r="G2124" i="1" s="1"/>
  <c r="H2124" i="1" s="1"/>
  <c r="D2112" i="1"/>
  <c r="G2112" i="1" s="1"/>
  <c r="H2112" i="1" s="1"/>
  <c r="D2101" i="1"/>
  <c r="G2101" i="1" s="1"/>
  <c r="H2101" i="1" s="1"/>
  <c r="D2090" i="1"/>
  <c r="G2090" i="1" s="1"/>
  <c r="H2090" i="1" s="1"/>
  <c r="D2079" i="1"/>
  <c r="G2079" i="1" s="1"/>
  <c r="H2079" i="1" s="1"/>
  <c r="D2068" i="1"/>
  <c r="D2057" i="1"/>
  <c r="D2046" i="1"/>
  <c r="D2035" i="1"/>
  <c r="D2024" i="1"/>
  <c r="D2013" i="1"/>
  <c r="D2001" i="1"/>
  <c r="D1990" i="1"/>
  <c r="D1979" i="1"/>
  <c r="D1968" i="1"/>
  <c r="G1968" i="1" s="1"/>
  <c r="H1968" i="1" s="1"/>
  <c r="D1957" i="1"/>
  <c r="G1957" i="1" s="1"/>
  <c r="H1957" i="1" s="1"/>
  <c r="D1946" i="1"/>
  <c r="G1946" i="1" s="1"/>
  <c r="H1946" i="1" s="1"/>
  <c r="D1935" i="1"/>
  <c r="G1935" i="1" s="1"/>
  <c r="H1935" i="1" s="1"/>
  <c r="D1924" i="1"/>
  <c r="G1924" i="1" s="1"/>
  <c r="H1924" i="1" s="1"/>
  <c r="D1913" i="1"/>
  <c r="G1913" i="1" s="1"/>
  <c r="H1913" i="1" s="1"/>
  <c r="D1902" i="1"/>
  <c r="G1902" i="1" s="1"/>
  <c r="H1902" i="1" s="1"/>
  <c r="D1890" i="1"/>
  <c r="D1879" i="1"/>
  <c r="D1868" i="1"/>
  <c r="D1857" i="1"/>
  <c r="D1846" i="1"/>
  <c r="D1835" i="1"/>
  <c r="D1824" i="1"/>
  <c r="D1813" i="1"/>
  <c r="D1802" i="1"/>
  <c r="D1791" i="1"/>
  <c r="G1791" i="1" s="1"/>
  <c r="H1791" i="1" s="1"/>
  <c r="D1779" i="1"/>
  <c r="G1779" i="1" s="1"/>
  <c r="H1779" i="1" s="1"/>
  <c r="D1768" i="1"/>
  <c r="G1768" i="1" s="1"/>
  <c r="H1768" i="1" s="1"/>
  <c r="D1757" i="1"/>
  <c r="G1757" i="1" s="1"/>
  <c r="H1757" i="1" s="1"/>
  <c r="D1746" i="1"/>
  <c r="G1746" i="1" s="1"/>
  <c r="H1746" i="1" s="1"/>
  <c r="D1735" i="1"/>
  <c r="G1735" i="1" s="1"/>
  <c r="H1735" i="1" s="1"/>
  <c r="D1724" i="1"/>
  <c r="G1724" i="1" s="1"/>
  <c r="H1724" i="1" s="1"/>
  <c r="D1713" i="1"/>
  <c r="D1702" i="1"/>
  <c r="D1691" i="1"/>
  <c r="D1680" i="1"/>
  <c r="D1668" i="1"/>
  <c r="D1657" i="1"/>
  <c r="D1646" i="1"/>
  <c r="D1635" i="1"/>
  <c r="D1624" i="1"/>
  <c r="D1612" i="1"/>
  <c r="G1612" i="1" s="1"/>
  <c r="H1612" i="1" s="1"/>
  <c r="D1601" i="1"/>
  <c r="G1601" i="1" s="1"/>
  <c r="H1601" i="1" s="1"/>
  <c r="D1590" i="1"/>
  <c r="G1590" i="1" s="1"/>
  <c r="H1590" i="1" s="1"/>
  <c r="D1579" i="1"/>
  <c r="G1579" i="1" s="1"/>
  <c r="H1579" i="1" s="1"/>
  <c r="D1568" i="1"/>
  <c r="G1568" i="1" s="1"/>
  <c r="H1568" i="1" s="1"/>
  <c r="D1556" i="1"/>
  <c r="G1556" i="1" s="1"/>
  <c r="H1556" i="1" s="1"/>
  <c r="D1545" i="1"/>
  <c r="G1545" i="1" s="1"/>
  <c r="H1545" i="1" s="1"/>
  <c r="D1534" i="1"/>
  <c r="D1523" i="1"/>
  <c r="D1512" i="1"/>
  <c r="D1500" i="1"/>
  <c r="D1453" i="1"/>
  <c r="D1342" i="1"/>
  <c r="D1231" i="1"/>
  <c r="D1120" i="1"/>
  <c r="D1008" i="1"/>
  <c r="D897" i="1"/>
  <c r="G897" i="1" s="1"/>
  <c r="H897" i="1" s="1"/>
  <c r="D786" i="1"/>
  <c r="G786" i="1" s="1"/>
  <c r="H786" i="1" s="1"/>
  <c r="D675" i="1"/>
  <c r="G675" i="1" s="1"/>
  <c r="H675" i="1" s="1"/>
  <c r="D564" i="1"/>
  <c r="G564" i="1" s="1"/>
  <c r="H564" i="1" s="1"/>
  <c r="D453" i="1"/>
  <c r="G453" i="1" s="1"/>
  <c r="H453" i="1" s="1"/>
  <c r="D342" i="1"/>
  <c r="G342" i="1" s="1"/>
  <c r="H342" i="1" s="1"/>
  <c r="D231" i="1"/>
  <c r="G231" i="1" s="1"/>
  <c r="H231" i="1" s="1"/>
  <c r="D120" i="1"/>
  <c r="D9" i="1"/>
  <c r="D2234" i="1"/>
  <c r="D2123" i="1"/>
  <c r="D2012" i="1"/>
  <c r="D1901" i="1"/>
  <c r="D1790" i="1"/>
  <c r="D1679" i="1"/>
  <c r="D1567" i="1"/>
  <c r="D1119" i="1"/>
  <c r="G1119" i="1" s="1"/>
  <c r="H1119" i="1" s="1"/>
  <c r="D8" i="1"/>
  <c r="G8" i="1" s="1"/>
  <c r="D1493" i="1"/>
  <c r="G1493" i="1" s="1"/>
  <c r="H1493" i="1" s="1"/>
  <c r="B893" i="4" l="1"/>
  <c r="B342" i="4"/>
  <c r="B792" i="4"/>
  <c r="C1182" i="4"/>
  <c r="C562" i="4"/>
  <c r="E581" i="4"/>
  <c r="C984" i="4"/>
  <c r="D2117" i="4"/>
  <c r="B1090" i="4"/>
  <c r="C262" i="4"/>
  <c r="C1903" i="4"/>
  <c r="D1142" i="4"/>
  <c r="H792" i="4"/>
  <c r="B1466" i="4"/>
  <c r="C1377" i="4"/>
  <c r="C758" i="4"/>
  <c r="E1900" i="4"/>
  <c r="H1961" i="4"/>
  <c r="B979" i="4"/>
  <c r="B1394" i="4"/>
  <c r="C1886" i="4"/>
  <c r="H1606" i="4"/>
  <c r="C788" i="4"/>
  <c r="D860" i="4"/>
  <c r="D1407" i="4"/>
  <c r="E1838" i="4"/>
  <c r="B1367" i="4"/>
  <c r="B500" i="4"/>
  <c r="C1834" i="4"/>
  <c r="C1928" i="4"/>
  <c r="D841" i="4"/>
  <c r="I1354" i="4"/>
  <c r="D646" i="4"/>
  <c r="C2101" i="4"/>
  <c r="G2101" i="4"/>
  <c r="C1339" i="4"/>
  <c r="D1339" i="4"/>
  <c r="G1339" i="4"/>
  <c r="D1320" i="4"/>
  <c r="B1320" i="4"/>
  <c r="F1302" i="4"/>
  <c r="E1302" i="4"/>
  <c r="C1302" i="4"/>
  <c r="B1302" i="4"/>
  <c r="E1285" i="4"/>
  <c r="D1285" i="4"/>
  <c r="G1267" i="4"/>
  <c r="E1267" i="4"/>
  <c r="B1267" i="4"/>
  <c r="D1267" i="4"/>
  <c r="C1267" i="4"/>
  <c r="H1250" i="4"/>
  <c r="F1250" i="4"/>
  <c r="C1250" i="4"/>
  <c r="F1232" i="4"/>
  <c r="C1232" i="4"/>
  <c r="B1232" i="4"/>
  <c r="D1232" i="4"/>
  <c r="D1213" i="4"/>
  <c r="B1213" i="4"/>
  <c r="H1196" i="4"/>
  <c r="G1196" i="4"/>
  <c r="D1196" i="4"/>
  <c r="I1178" i="4"/>
  <c r="B1178" i="4"/>
  <c r="G1161" i="4"/>
  <c r="D1161" i="4"/>
  <c r="B1161" i="4"/>
  <c r="C1143" i="4"/>
  <c r="I1143" i="4"/>
  <c r="E1143" i="4"/>
  <c r="B1143" i="4"/>
  <c r="D1143" i="4"/>
  <c r="D1125" i="4"/>
  <c r="B1125" i="4"/>
  <c r="F1125" i="4"/>
  <c r="C1125" i="4"/>
  <c r="D1106" i="4"/>
  <c r="H1106" i="4"/>
  <c r="B1106" i="4"/>
  <c r="E1106" i="4"/>
  <c r="C1106" i="4"/>
  <c r="I1088" i="4"/>
  <c r="E1088" i="4"/>
  <c r="D1088" i="4"/>
  <c r="C1088" i="4"/>
  <c r="B1088" i="4"/>
  <c r="E1071" i="4"/>
  <c r="B1071" i="4"/>
  <c r="D1071" i="4"/>
  <c r="C1071" i="4"/>
  <c r="E1053" i="4"/>
  <c r="F1053" i="4"/>
  <c r="G1053" i="4"/>
  <c r="D1053" i="4"/>
  <c r="B1053" i="4"/>
  <c r="C1053" i="4"/>
  <c r="D1035" i="4"/>
  <c r="E1035" i="4"/>
  <c r="E1018" i="4"/>
  <c r="C1018" i="4"/>
  <c r="B1018" i="4"/>
  <c r="F1018" i="4"/>
  <c r="D1018" i="4"/>
  <c r="F999" i="4"/>
  <c r="E999" i="4"/>
  <c r="D999" i="4"/>
  <c r="C999" i="4"/>
  <c r="B999" i="4"/>
  <c r="G982" i="4"/>
  <c r="D982" i="4"/>
  <c r="D964" i="4"/>
  <c r="B964" i="4"/>
  <c r="C946" i="4"/>
  <c r="D946" i="4"/>
  <c r="F946" i="4"/>
  <c r="G946" i="4"/>
  <c r="D929" i="4"/>
  <c r="B929" i="4"/>
  <c r="F911" i="4"/>
  <c r="J911" i="4"/>
  <c r="B911" i="4"/>
  <c r="D911" i="4"/>
  <c r="D894" i="4"/>
  <c r="I894" i="4"/>
  <c r="B894" i="4"/>
  <c r="C875" i="4"/>
  <c r="E875" i="4"/>
  <c r="F875" i="4"/>
  <c r="B875" i="4"/>
  <c r="D875" i="4"/>
  <c r="C857" i="4"/>
  <c r="B857" i="4"/>
  <c r="D857" i="4"/>
  <c r="E840" i="4"/>
  <c r="I840" i="4"/>
  <c r="F840" i="4"/>
  <c r="D840" i="4"/>
  <c r="B840" i="4"/>
  <c r="C840" i="4"/>
  <c r="D822" i="4"/>
  <c r="G822" i="4"/>
  <c r="C822" i="4"/>
  <c r="I805" i="4"/>
  <c r="D805" i="4"/>
  <c r="B805" i="4"/>
  <c r="C805" i="4"/>
  <c r="D787" i="4"/>
  <c r="E787" i="4"/>
  <c r="B787" i="4"/>
  <c r="C787" i="4"/>
  <c r="E768" i="4"/>
  <c r="C768" i="4"/>
  <c r="F768" i="4"/>
  <c r="D768" i="4"/>
  <c r="B768" i="4"/>
  <c r="D751" i="4"/>
  <c r="E751" i="4"/>
  <c r="B751" i="4"/>
  <c r="C751" i="4"/>
  <c r="D733" i="4"/>
  <c r="E733" i="4"/>
  <c r="C733" i="4"/>
  <c r="B733" i="4"/>
  <c r="I716" i="4"/>
  <c r="E716" i="4"/>
  <c r="C716" i="4"/>
  <c r="D716" i="4"/>
  <c r="B716" i="4"/>
  <c r="F698" i="4"/>
  <c r="B698" i="4"/>
  <c r="D698" i="4"/>
  <c r="E698" i="4"/>
  <c r="C698" i="4"/>
  <c r="D680" i="4"/>
  <c r="B680" i="4"/>
  <c r="G662" i="4"/>
  <c r="J662" i="4"/>
  <c r="D662" i="4"/>
  <c r="C662" i="4"/>
  <c r="B662" i="4"/>
  <c r="G644" i="4"/>
  <c r="B644" i="4"/>
  <c r="D644" i="4"/>
  <c r="I627" i="4"/>
  <c r="B627" i="4"/>
  <c r="D609" i="4"/>
  <c r="F609" i="4"/>
  <c r="B609" i="4"/>
  <c r="C591" i="4"/>
  <c r="E591" i="4"/>
  <c r="B591" i="4"/>
  <c r="D591" i="4"/>
  <c r="C574" i="4"/>
  <c r="D574" i="4"/>
  <c r="G574" i="4"/>
  <c r="H555" i="4"/>
  <c r="D555" i="4"/>
  <c r="E555" i="4"/>
  <c r="C555" i="4"/>
  <c r="B555" i="4"/>
  <c r="G538" i="4"/>
  <c r="E538" i="4"/>
  <c r="B538" i="4"/>
  <c r="C538" i="4"/>
  <c r="E520" i="4"/>
  <c r="J520" i="4"/>
  <c r="B520" i="4"/>
  <c r="C520" i="4"/>
  <c r="D520" i="4"/>
  <c r="J502" i="4"/>
  <c r="D502" i="4"/>
  <c r="E502" i="4"/>
  <c r="B502" i="4"/>
  <c r="G485" i="4"/>
  <c r="B485" i="4"/>
  <c r="C485" i="4"/>
  <c r="D485" i="4"/>
  <c r="D467" i="4"/>
  <c r="F467" i="4"/>
  <c r="C467" i="4"/>
  <c r="B467" i="4"/>
  <c r="D450" i="4"/>
  <c r="G450" i="4"/>
  <c r="E450" i="4"/>
  <c r="C450" i="4"/>
  <c r="B450" i="4"/>
  <c r="F450" i="4"/>
  <c r="C431" i="4"/>
  <c r="D431" i="4"/>
  <c r="B431" i="4"/>
  <c r="I431" i="4"/>
  <c r="I413" i="4"/>
  <c r="E413" i="4"/>
  <c r="D413" i="4"/>
  <c r="G413" i="4"/>
  <c r="H413" i="4"/>
  <c r="B413" i="4"/>
  <c r="D396" i="4"/>
  <c r="J396" i="4"/>
  <c r="H396" i="4"/>
  <c r="B396" i="4"/>
  <c r="B378" i="4"/>
  <c r="C378" i="4"/>
  <c r="D378" i="4"/>
  <c r="G361" i="4"/>
  <c r="F361" i="4"/>
  <c r="B361" i="4"/>
  <c r="D324" i="4"/>
  <c r="B324" i="4"/>
  <c r="G307" i="4"/>
  <c r="I307" i="4"/>
  <c r="D307" i="4"/>
  <c r="E307" i="4"/>
  <c r="B307" i="4"/>
  <c r="C289" i="4"/>
  <c r="E289" i="4"/>
  <c r="D289" i="4"/>
  <c r="B289" i="4"/>
  <c r="C272" i="4"/>
  <c r="F272" i="4"/>
  <c r="B272" i="4"/>
  <c r="D272" i="4"/>
  <c r="D254" i="4"/>
  <c r="E254" i="4"/>
  <c r="D236" i="4"/>
  <c r="C236" i="4"/>
  <c r="E236" i="4"/>
  <c r="B236" i="4"/>
  <c r="E218" i="4"/>
  <c r="B218" i="4"/>
  <c r="D218" i="4"/>
  <c r="C218" i="4"/>
  <c r="F200" i="4"/>
  <c r="D200" i="4"/>
  <c r="E200" i="4"/>
  <c r="C200" i="4"/>
  <c r="B200" i="4"/>
  <c r="D183" i="4"/>
  <c r="C183" i="4"/>
  <c r="B183" i="4"/>
  <c r="F165" i="4"/>
  <c r="E165" i="4"/>
  <c r="D165" i="4"/>
  <c r="C165" i="4"/>
  <c r="B147" i="4"/>
  <c r="C147" i="4"/>
  <c r="D147" i="4"/>
  <c r="D130" i="4"/>
  <c r="E130" i="4"/>
  <c r="C130" i="4"/>
  <c r="B130" i="4"/>
  <c r="G130" i="4"/>
  <c r="D111" i="4"/>
  <c r="H111" i="4"/>
  <c r="F111" i="4"/>
  <c r="C111" i="4"/>
  <c r="B94" i="4"/>
  <c r="D94" i="4"/>
  <c r="F76" i="4"/>
  <c r="D76" i="4"/>
  <c r="E58" i="4"/>
  <c r="I58" i="4"/>
  <c r="D58" i="4"/>
  <c r="B58" i="4"/>
  <c r="G58" i="4"/>
  <c r="D41" i="4"/>
  <c r="E41" i="4"/>
  <c r="B41" i="4"/>
  <c r="E23" i="4"/>
  <c r="D23" i="4"/>
  <c r="C6" i="4"/>
  <c r="D6" i="4"/>
  <c r="C2222" i="4"/>
  <c r="F2222" i="4"/>
  <c r="D2222" i="4"/>
  <c r="B2222" i="4"/>
  <c r="H2204" i="4"/>
  <c r="B2204" i="4"/>
  <c r="E2204" i="4"/>
  <c r="E2187" i="4"/>
  <c r="I2187" i="4"/>
  <c r="D2187" i="4"/>
  <c r="B2187" i="4"/>
  <c r="E2169" i="4"/>
  <c r="C2169" i="4"/>
  <c r="D2169" i="4"/>
  <c r="E2152" i="4"/>
  <c r="F2152" i="4"/>
  <c r="B2152" i="4"/>
  <c r="C2152" i="4"/>
  <c r="D2134" i="4"/>
  <c r="G2134" i="4"/>
  <c r="C2134" i="4"/>
  <c r="F2115" i="4"/>
  <c r="D2115" i="4"/>
  <c r="C2115" i="4"/>
  <c r="B2115" i="4"/>
  <c r="E2115" i="4"/>
  <c r="C2098" i="4"/>
  <c r="B2098" i="4"/>
  <c r="D2080" i="4"/>
  <c r="B2080" i="4"/>
  <c r="E2080" i="4"/>
  <c r="F2063" i="4"/>
  <c r="I2063" i="4"/>
  <c r="G2063" i="4"/>
  <c r="F2045" i="4"/>
  <c r="C2045" i="4"/>
  <c r="G2009" i="4"/>
  <c r="F2009" i="4"/>
  <c r="B2009" i="4"/>
  <c r="C1991" i="4"/>
  <c r="E1991" i="4"/>
  <c r="F1991" i="4"/>
  <c r="C1974" i="4"/>
  <c r="D1974" i="4"/>
  <c r="I1956" i="4"/>
  <c r="B1956" i="4"/>
  <c r="C1938" i="4"/>
  <c r="D1938" i="4"/>
  <c r="B1938" i="4"/>
  <c r="F1921" i="4"/>
  <c r="E1921" i="4"/>
  <c r="B1921" i="4"/>
  <c r="D1921" i="4"/>
  <c r="F1902" i="4"/>
  <c r="E1902" i="4"/>
  <c r="B1902" i="4"/>
  <c r="E1885" i="4"/>
  <c r="D1885" i="4"/>
  <c r="C1885" i="4"/>
  <c r="B1885" i="4"/>
  <c r="H1867" i="4"/>
  <c r="D1867" i="4"/>
  <c r="C1867" i="4"/>
  <c r="E1867" i="4"/>
  <c r="D1849" i="4"/>
  <c r="F1849" i="4"/>
  <c r="C1849" i="4"/>
  <c r="B1849" i="4"/>
  <c r="D1832" i="4"/>
  <c r="E1832" i="4"/>
  <c r="F1832" i="4"/>
  <c r="B1832" i="4"/>
  <c r="E1814" i="4"/>
  <c r="D1814" i="4"/>
  <c r="I1814" i="4"/>
  <c r="C1814" i="4"/>
  <c r="E1797" i="4"/>
  <c r="D1797" i="4"/>
  <c r="C1778" i="4"/>
  <c r="G1778" i="4"/>
  <c r="F1778" i="4"/>
  <c r="B1778" i="4"/>
  <c r="E1760" i="4"/>
  <c r="C1760" i="4"/>
  <c r="E1743" i="4"/>
  <c r="C1743" i="4"/>
  <c r="D1725" i="4"/>
  <c r="C1725" i="4"/>
  <c r="E1725" i="4"/>
  <c r="H1725" i="4"/>
  <c r="B1708" i="4"/>
  <c r="F1708" i="4"/>
  <c r="C1708" i="4"/>
  <c r="C1690" i="4"/>
  <c r="E1690" i="4"/>
  <c r="E1671" i="4"/>
  <c r="D1671" i="4"/>
  <c r="C1671" i="4"/>
  <c r="D1654" i="4"/>
  <c r="E1654" i="4"/>
  <c r="B1654" i="4"/>
  <c r="D1636" i="4"/>
  <c r="C1636" i="4"/>
  <c r="F1636" i="4"/>
  <c r="C1619" i="4"/>
  <c r="E1619" i="4"/>
  <c r="B1619" i="4"/>
  <c r="D1619" i="4"/>
  <c r="E1601" i="4"/>
  <c r="G1601" i="4"/>
  <c r="C1601" i="4"/>
  <c r="B1601" i="4"/>
  <c r="F1583" i="4"/>
  <c r="C1583" i="4"/>
  <c r="D1583" i="4"/>
  <c r="E1583" i="4"/>
  <c r="D1565" i="4"/>
  <c r="B1565" i="4"/>
  <c r="H1565" i="4"/>
  <c r="C1547" i="4"/>
  <c r="E1547" i="4"/>
  <c r="C1530" i="4"/>
  <c r="D1530" i="4"/>
  <c r="B1530" i="4"/>
  <c r="I1512" i="4"/>
  <c r="B1512" i="4"/>
  <c r="E1512" i="4"/>
  <c r="D1512" i="4"/>
  <c r="G1494" i="4"/>
  <c r="C1494" i="4"/>
  <c r="G1477" i="4"/>
  <c r="E1477" i="4"/>
  <c r="D1441" i="4"/>
  <c r="E1441" i="4"/>
  <c r="F1441" i="4"/>
  <c r="B1423" i="4"/>
  <c r="H1423" i="4"/>
  <c r="G1423" i="4"/>
  <c r="C1405" i="4"/>
  <c r="E1405" i="4"/>
  <c r="B1405" i="4"/>
  <c r="B1388" i="4"/>
  <c r="D1388" i="4"/>
  <c r="C1388" i="4"/>
  <c r="E1388" i="4"/>
  <c r="F1303" i="4"/>
  <c r="D1303" i="4"/>
  <c r="C1303" i="4"/>
  <c r="D1126" i="4"/>
  <c r="F1126" i="4"/>
  <c r="C1126" i="4"/>
  <c r="B1126" i="4"/>
  <c r="C947" i="4"/>
  <c r="F947" i="4"/>
  <c r="E947" i="4"/>
  <c r="B947" i="4"/>
  <c r="D947" i="4"/>
  <c r="G947" i="4"/>
  <c r="I769" i="4"/>
  <c r="E769" i="4"/>
  <c r="C769" i="4"/>
  <c r="F592" i="4"/>
  <c r="B592" i="4"/>
  <c r="D592" i="4"/>
  <c r="E592" i="4"/>
  <c r="C592" i="4"/>
  <c r="H414" i="4"/>
  <c r="D414" i="4"/>
  <c r="C414" i="4"/>
  <c r="B414" i="4"/>
  <c r="E59" i="4"/>
  <c r="B59" i="4"/>
  <c r="C59" i="4"/>
  <c r="D59" i="4"/>
  <c r="H2116" i="4"/>
  <c r="E2116" i="4"/>
  <c r="C2116" i="4"/>
  <c r="D2116" i="4"/>
  <c r="F2116" i="4"/>
  <c r="H1939" i="4"/>
  <c r="C1939" i="4"/>
  <c r="B1939" i="4"/>
  <c r="C1761" i="4"/>
  <c r="B1761" i="4"/>
  <c r="F1761" i="4"/>
  <c r="C1584" i="4"/>
  <c r="E1584" i="4"/>
  <c r="F1406" i="4"/>
  <c r="E1406" i="4"/>
  <c r="B2127" i="4"/>
  <c r="G2127" i="4"/>
  <c r="C2127" i="4"/>
  <c r="B1032" i="4"/>
  <c r="B2169" i="4"/>
  <c r="B1679" i="4"/>
  <c r="B1494" i="4"/>
  <c r="B769" i="4"/>
  <c r="C843" i="4"/>
  <c r="C598" i="4"/>
  <c r="C1675" i="4"/>
  <c r="C781" i="4"/>
  <c r="D877" i="4"/>
  <c r="G272" i="4"/>
  <c r="B583" i="4"/>
  <c r="D583" i="4"/>
  <c r="I2066" i="4"/>
  <c r="D2066" i="4"/>
  <c r="E1338" i="4"/>
  <c r="D1338" i="4"/>
  <c r="G1338" i="4"/>
  <c r="C1338" i="4"/>
  <c r="B1338" i="4"/>
  <c r="D1319" i="4"/>
  <c r="K1319" i="4"/>
  <c r="B1319" i="4"/>
  <c r="F1319" i="4"/>
  <c r="C1319" i="4"/>
  <c r="E1301" i="4"/>
  <c r="C1301" i="4"/>
  <c r="D1301" i="4"/>
  <c r="B1301" i="4"/>
  <c r="E1284" i="4"/>
  <c r="F1284" i="4"/>
  <c r="C1284" i="4"/>
  <c r="D1284" i="4"/>
  <c r="G1266" i="4"/>
  <c r="B1266" i="4"/>
  <c r="H1266" i="4"/>
  <c r="D1266" i="4"/>
  <c r="C1266" i="4"/>
  <c r="D1249" i="4"/>
  <c r="F1249" i="4"/>
  <c r="C1231" i="4"/>
  <c r="D1231" i="4"/>
  <c r="B1231" i="4"/>
  <c r="C1212" i="4"/>
  <c r="D1212" i="4"/>
  <c r="B1212" i="4"/>
  <c r="G1195" i="4"/>
  <c r="F1195" i="4"/>
  <c r="D1195" i="4"/>
  <c r="I1177" i="4"/>
  <c r="B1177" i="4"/>
  <c r="C1160" i="4"/>
  <c r="B1160" i="4"/>
  <c r="D1160" i="4"/>
  <c r="C1142" i="4"/>
  <c r="I1142" i="4"/>
  <c r="E1142" i="4"/>
  <c r="B1142" i="4"/>
  <c r="C1124" i="4"/>
  <c r="E1124" i="4"/>
  <c r="H1124" i="4"/>
  <c r="D1124" i="4"/>
  <c r="B1124" i="4"/>
  <c r="F1124" i="4"/>
  <c r="D1105" i="4"/>
  <c r="E1105" i="4"/>
  <c r="C1105" i="4"/>
  <c r="E1087" i="4"/>
  <c r="I1087" i="4"/>
  <c r="D1087" i="4"/>
  <c r="C1087" i="4"/>
  <c r="B1087" i="4"/>
  <c r="J1087" i="4"/>
  <c r="E1070" i="4"/>
  <c r="H1070" i="4"/>
  <c r="B1070" i="4"/>
  <c r="C1070" i="4"/>
  <c r="D1070" i="4"/>
  <c r="G1070" i="4"/>
  <c r="D1052" i="4"/>
  <c r="E1052" i="4"/>
  <c r="D1034" i="4"/>
  <c r="E1034" i="4"/>
  <c r="C1034" i="4"/>
  <c r="E1017" i="4"/>
  <c r="C1017" i="4"/>
  <c r="B1017" i="4"/>
  <c r="J1017" i="4"/>
  <c r="F998" i="4"/>
  <c r="E998" i="4"/>
  <c r="D998" i="4"/>
  <c r="G998" i="4"/>
  <c r="B998" i="4"/>
  <c r="E981" i="4"/>
  <c r="D981" i="4"/>
  <c r="B981" i="4"/>
  <c r="D963" i="4"/>
  <c r="E963" i="4"/>
  <c r="C963" i="4"/>
  <c r="G945" i="4"/>
  <c r="C945" i="4"/>
  <c r="D945" i="4"/>
  <c r="F945" i="4"/>
  <c r="B945" i="4"/>
  <c r="I928" i="4"/>
  <c r="D928" i="4"/>
  <c r="B928" i="4"/>
  <c r="C928" i="4"/>
  <c r="D910" i="4"/>
  <c r="B910" i="4"/>
  <c r="C874" i="4"/>
  <c r="H874" i="4"/>
  <c r="D874" i="4"/>
  <c r="B874" i="4"/>
  <c r="F874" i="4"/>
  <c r="C856" i="4"/>
  <c r="D856" i="4"/>
  <c r="B856" i="4"/>
  <c r="I839" i="4"/>
  <c r="E839" i="4"/>
  <c r="D839" i="4"/>
  <c r="F839" i="4"/>
  <c r="B839" i="4"/>
  <c r="D821" i="4"/>
  <c r="H821" i="4"/>
  <c r="G821" i="4"/>
  <c r="F821" i="4"/>
  <c r="C821" i="4"/>
  <c r="I804" i="4"/>
  <c r="H804" i="4"/>
  <c r="B804" i="4"/>
  <c r="D804" i="4"/>
  <c r="E804" i="4"/>
  <c r="C804" i="4"/>
  <c r="E786" i="4"/>
  <c r="H786" i="4"/>
  <c r="B786" i="4"/>
  <c r="D786" i="4"/>
  <c r="E767" i="4"/>
  <c r="C767" i="4"/>
  <c r="B767" i="4"/>
  <c r="D767" i="4"/>
  <c r="D750" i="4"/>
  <c r="E750" i="4"/>
  <c r="F750" i="4"/>
  <c r="B750" i="4"/>
  <c r="C750" i="4"/>
  <c r="G750" i="4"/>
  <c r="E732" i="4"/>
  <c r="D732" i="4"/>
  <c r="F715" i="4"/>
  <c r="H715" i="4"/>
  <c r="C715" i="4"/>
  <c r="D715" i="4"/>
  <c r="I715" i="4"/>
  <c r="B715" i="4"/>
  <c r="F697" i="4"/>
  <c r="B697" i="4"/>
  <c r="D697" i="4"/>
  <c r="E697" i="4"/>
  <c r="D679" i="4"/>
  <c r="B679" i="4"/>
  <c r="C679" i="4"/>
  <c r="G661" i="4"/>
  <c r="F661" i="4"/>
  <c r="D661" i="4"/>
  <c r="C661" i="4"/>
  <c r="H661" i="4"/>
  <c r="C643" i="4"/>
  <c r="B643" i="4"/>
  <c r="F643" i="4"/>
  <c r="D643" i="4"/>
  <c r="I626" i="4"/>
  <c r="B626" i="4"/>
  <c r="D608" i="4"/>
  <c r="F608" i="4"/>
  <c r="B608" i="4"/>
  <c r="C590" i="4"/>
  <c r="D590" i="4"/>
  <c r="B590" i="4"/>
  <c r="C573" i="4"/>
  <c r="E573" i="4"/>
  <c r="H573" i="4"/>
  <c r="F573" i="4"/>
  <c r="G573" i="4"/>
  <c r="D573" i="4"/>
  <c r="H554" i="4"/>
  <c r="D554" i="4"/>
  <c r="E554" i="4"/>
  <c r="B554" i="4"/>
  <c r="G537" i="4"/>
  <c r="F537" i="4"/>
  <c r="B537" i="4"/>
  <c r="C537" i="4"/>
  <c r="E519" i="4"/>
  <c r="H519" i="4"/>
  <c r="D519" i="4"/>
  <c r="B519" i="4"/>
  <c r="C519" i="4"/>
  <c r="G501" i="4"/>
  <c r="I501" i="4"/>
  <c r="E501" i="4"/>
  <c r="D501" i="4"/>
  <c r="C501" i="4"/>
  <c r="G484" i="4"/>
  <c r="B484" i="4"/>
  <c r="C484" i="4"/>
  <c r="D484" i="4"/>
  <c r="D466" i="4"/>
  <c r="C466" i="4"/>
  <c r="B466" i="4"/>
  <c r="E449" i="4"/>
  <c r="G449" i="4"/>
  <c r="C449" i="4"/>
  <c r="D449" i="4"/>
  <c r="B449" i="4"/>
  <c r="E430" i="4"/>
  <c r="C430" i="4"/>
  <c r="D430" i="4"/>
  <c r="B430" i="4"/>
  <c r="I430" i="4"/>
  <c r="E412" i="4"/>
  <c r="H412" i="4"/>
  <c r="C412" i="4"/>
  <c r="D395" i="4"/>
  <c r="E395" i="4"/>
  <c r="H395" i="4"/>
  <c r="G395" i="4"/>
  <c r="B395" i="4"/>
  <c r="D377" i="4"/>
  <c r="B377" i="4"/>
  <c r="H377" i="4"/>
  <c r="C377" i="4"/>
  <c r="G360" i="4"/>
  <c r="C360" i="4"/>
  <c r="D360" i="4"/>
  <c r="B360" i="4"/>
  <c r="D323" i="4"/>
  <c r="B323" i="4"/>
  <c r="C306" i="4"/>
  <c r="I306" i="4"/>
  <c r="D306" i="4"/>
  <c r="B306" i="4"/>
  <c r="C288" i="4"/>
  <c r="E288" i="4"/>
  <c r="B288" i="4"/>
  <c r="D288" i="4"/>
  <c r="C271" i="4"/>
  <c r="D271" i="4"/>
  <c r="B271" i="4"/>
  <c r="G271" i="4"/>
  <c r="D253" i="4"/>
  <c r="E253" i="4"/>
  <c r="C253" i="4"/>
  <c r="C235" i="4"/>
  <c r="E235" i="4"/>
  <c r="D235" i="4"/>
  <c r="B235" i="4"/>
  <c r="D217" i="4"/>
  <c r="B217" i="4"/>
  <c r="E217" i="4"/>
  <c r="C217" i="4"/>
  <c r="D199" i="4"/>
  <c r="E199" i="4"/>
  <c r="C199" i="4"/>
  <c r="B199" i="4"/>
  <c r="K164" i="4"/>
  <c r="D164" i="4"/>
  <c r="C164" i="4"/>
  <c r="B164" i="4"/>
  <c r="E146" i="4"/>
  <c r="H146" i="4"/>
  <c r="G146" i="4"/>
  <c r="C146" i="4"/>
  <c r="B146" i="4"/>
  <c r="D129" i="4"/>
  <c r="B129" i="4"/>
  <c r="C129" i="4"/>
  <c r="G129" i="4"/>
  <c r="D110" i="4"/>
  <c r="C110" i="4"/>
  <c r="H110" i="4"/>
  <c r="B110" i="4"/>
  <c r="B93" i="4"/>
  <c r="D93" i="4"/>
  <c r="C93" i="4"/>
  <c r="D75" i="4"/>
  <c r="B75" i="4"/>
  <c r="E57" i="4"/>
  <c r="D57" i="4"/>
  <c r="I57" i="4"/>
  <c r="B57" i="4"/>
  <c r="G57" i="4"/>
  <c r="D40" i="4"/>
  <c r="E40" i="4"/>
  <c r="B40" i="4"/>
  <c r="E22" i="4"/>
  <c r="D22" i="4"/>
  <c r="C5" i="4"/>
  <c r="E5" i="4"/>
  <c r="G5" i="4"/>
  <c r="H5" i="4"/>
  <c r="D5" i="4"/>
  <c r="H2221" i="4"/>
  <c r="D2221" i="4"/>
  <c r="B2221" i="4"/>
  <c r="H2203" i="4"/>
  <c r="B2203" i="4"/>
  <c r="E2203" i="4"/>
  <c r="G2186" i="4"/>
  <c r="D2186" i="4"/>
  <c r="E2186" i="4"/>
  <c r="B2186" i="4"/>
  <c r="H2168" i="4"/>
  <c r="E2168" i="4"/>
  <c r="C2168" i="4"/>
  <c r="D2168" i="4"/>
  <c r="B2168" i="4"/>
  <c r="E2151" i="4"/>
  <c r="D2151" i="4"/>
  <c r="B2151" i="4"/>
  <c r="C2151" i="4"/>
  <c r="D2133" i="4"/>
  <c r="G2133" i="4"/>
  <c r="C2133" i="4"/>
  <c r="B2133" i="4"/>
  <c r="I2114" i="4"/>
  <c r="C2114" i="4"/>
  <c r="D2114" i="4"/>
  <c r="B2114" i="4"/>
  <c r="G2097" i="4"/>
  <c r="B2097" i="4"/>
  <c r="D2079" i="4"/>
  <c r="E2079" i="4"/>
  <c r="C2079" i="4"/>
  <c r="G2062" i="4"/>
  <c r="C2062" i="4"/>
  <c r="D2062" i="4"/>
  <c r="G2044" i="4"/>
  <c r="C2044" i="4"/>
  <c r="B2044" i="4"/>
  <c r="C2026" i="4"/>
  <c r="B2026" i="4"/>
  <c r="G2008" i="4"/>
  <c r="B2008" i="4"/>
  <c r="C1990" i="4"/>
  <c r="D1990" i="4"/>
  <c r="E1990" i="4"/>
  <c r="B1990" i="4"/>
  <c r="C1973" i="4"/>
  <c r="H1973" i="4"/>
  <c r="G1973" i="4"/>
  <c r="B1973" i="4"/>
  <c r="I1955" i="4"/>
  <c r="E1955" i="4"/>
  <c r="G1937" i="4"/>
  <c r="D1937" i="4"/>
  <c r="H1937" i="4"/>
  <c r="B1937" i="4"/>
  <c r="E1920" i="4"/>
  <c r="D1920" i="4"/>
  <c r="G1920" i="4"/>
  <c r="C1920" i="4"/>
  <c r="H1901" i="4"/>
  <c r="B1901" i="4"/>
  <c r="C1901" i="4"/>
  <c r="D1901" i="4"/>
  <c r="D1884" i="4"/>
  <c r="E1884" i="4"/>
  <c r="C1884" i="4"/>
  <c r="D1866" i="4"/>
  <c r="E1866" i="4"/>
  <c r="C1866" i="4"/>
  <c r="B1866" i="4"/>
  <c r="D1848" i="4"/>
  <c r="B1848" i="4"/>
  <c r="I1848" i="4"/>
  <c r="C1848" i="4"/>
  <c r="D1831" i="4"/>
  <c r="C1831" i="4"/>
  <c r="B1831" i="4"/>
  <c r="E1831" i="4"/>
  <c r="E1813" i="4"/>
  <c r="D1813" i="4"/>
  <c r="I1813" i="4"/>
  <c r="C1813" i="4"/>
  <c r="E1796" i="4"/>
  <c r="C1796" i="4"/>
  <c r="D1796" i="4"/>
  <c r="B1796" i="4"/>
  <c r="D1777" i="4"/>
  <c r="H1777" i="4"/>
  <c r="G1777" i="4"/>
  <c r="B1777" i="4"/>
  <c r="H1759" i="4"/>
  <c r="G1759" i="4"/>
  <c r="E1759" i="4"/>
  <c r="C1759" i="4"/>
  <c r="B1759" i="4"/>
  <c r="E1742" i="4"/>
  <c r="C1742" i="4"/>
  <c r="G1742" i="4"/>
  <c r="B1742" i="4"/>
  <c r="H1724" i="4"/>
  <c r="E1724" i="4"/>
  <c r="C1724" i="4"/>
  <c r="C1689" i="4"/>
  <c r="E1689" i="4"/>
  <c r="E1670" i="4"/>
  <c r="D1670" i="4"/>
  <c r="C1670" i="4"/>
  <c r="B1670" i="4"/>
  <c r="D1653" i="4"/>
  <c r="E1653" i="4"/>
  <c r="C1653" i="4"/>
  <c r="D1635" i="4"/>
  <c r="C1635" i="4"/>
  <c r="B1635" i="4"/>
  <c r="C1618" i="4"/>
  <c r="H1618" i="4"/>
  <c r="B1618" i="4"/>
  <c r="D1618" i="4"/>
  <c r="E1618" i="4"/>
  <c r="E1600" i="4"/>
  <c r="G1600" i="4"/>
  <c r="C1600" i="4"/>
  <c r="B1600" i="4"/>
  <c r="D1582" i="4"/>
  <c r="C1582" i="4"/>
  <c r="E1582" i="4"/>
  <c r="B1582" i="4"/>
  <c r="G1564" i="4"/>
  <c r="B1564" i="4"/>
  <c r="D1564" i="4"/>
  <c r="C1564" i="4"/>
  <c r="C1546" i="4"/>
  <c r="D1546" i="4"/>
  <c r="E1546" i="4"/>
  <c r="B1546" i="4"/>
  <c r="D1529" i="4"/>
  <c r="C1529" i="4"/>
  <c r="B1529" i="4"/>
  <c r="I1511" i="4"/>
  <c r="G1511" i="4"/>
  <c r="E1511" i="4"/>
  <c r="D1511" i="4"/>
  <c r="C1511" i="4"/>
  <c r="B1511" i="4"/>
  <c r="G1493" i="4"/>
  <c r="D1493" i="4"/>
  <c r="C1493" i="4"/>
  <c r="B1493" i="4"/>
  <c r="C1476" i="4"/>
  <c r="E1476" i="4"/>
  <c r="E1457" i="4"/>
  <c r="B1457" i="4"/>
  <c r="C1457" i="4"/>
  <c r="B1196" i="4"/>
  <c r="B2167" i="4"/>
  <c r="B1920" i="4"/>
  <c r="B1677" i="4"/>
  <c r="C1320" i="4"/>
  <c r="C597" i="4"/>
  <c r="C391" i="4"/>
  <c r="C1921" i="4"/>
  <c r="C1654" i="4"/>
  <c r="D862" i="4"/>
  <c r="D152" i="4"/>
  <c r="H7" i="4"/>
  <c r="G1194" i="4"/>
  <c r="D1194" i="4"/>
  <c r="C1033" i="4"/>
  <c r="B1033" i="4"/>
  <c r="E944" i="4"/>
  <c r="B944" i="4"/>
  <c r="B927" i="4"/>
  <c r="C927" i="4"/>
  <c r="F838" i="4"/>
  <c r="B838" i="4"/>
  <c r="B696" i="4"/>
  <c r="D696" i="4"/>
  <c r="B589" i="4"/>
  <c r="G589" i="4"/>
  <c r="C465" i="4"/>
  <c r="B465" i="4"/>
  <c r="B394" i="4"/>
  <c r="C394" i="4"/>
  <c r="B216" i="4"/>
  <c r="D216" i="4"/>
  <c r="D128" i="4"/>
  <c r="B128" i="4"/>
  <c r="C1793" i="4"/>
  <c r="B1793" i="4"/>
  <c r="B1195" i="4"/>
  <c r="B982" i="4"/>
  <c r="B574" i="4"/>
  <c r="B165" i="4"/>
  <c r="B1477" i="4"/>
  <c r="C1317" i="4"/>
  <c r="C1068" i="4"/>
  <c r="C27" i="4"/>
  <c r="C1907" i="4"/>
  <c r="D861" i="4"/>
  <c r="D1690" i="4"/>
  <c r="E1901" i="4"/>
  <c r="F1139" i="4"/>
  <c r="F1498" i="4"/>
  <c r="G1955" i="4"/>
  <c r="C1202" i="4"/>
  <c r="E1816" i="4"/>
  <c r="G1124" i="4"/>
  <c r="G1333" i="4"/>
  <c r="C1333" i="4"/>
  <c r="G1031" i="4"/>
  <c r="C1031" i="4"/>
  <c r="B1031" i="4"/>
  <c r="D907" i="4"/>
  <c r="G907" i="4"/>
  <c r="C888" i="4"/>
  <c r="B888" i="4"/>
  <c r="E564" i="4"/>
  <c r="C564" i="4"/>
  <c r="C2212" i="4"/>
  <c r="E2212" i="4"/>
  <c r="C1467" i="4"/>
  <c r="B1467" i="4"/>
  <c r="C1396" i="4"/>
  <c r="F1396" i="4"/>
  <c r="B1396" i="4"/>
  <c r="E563" i="4"/>
  <c r="C563" i="4"/>
  <c r="E350" i="4"/>
  <c r="C350" i="4"/>
  <c r="H243" i="4"/>
  <c r="F243" i="4"/>
  <c r="E1891" i="4"/>
  <c r="C1891" i="4"/>
  <c r="B836" i="4"/>
  <c r="C836" i="4"/>
  <c r="D1828" i="4"/>
  <c r="B1828" i="4"/>
  <c r="E1111" i="4"/>
  <c r="C1111" i="4"/>
  <c r="F1094" i="4"/>
  <c r="C1094" i="4"/>
  <c r="E1059" i="4"/>
  <c r="C1059" i="4"/>
  <c r="I793" i="4"/>
  <c r="F793" i="4"/>
  <c r="F508" i="4"/>
  <c r="E508" i="4"/>
  <c r="F242" i="4"/>
  <c r="C242" i="4"/>
  <c r="C223" i="4"/>
  <c r="G223" i="4"/>
  <c r="H2157" i="4"/>
  <c r="G2157" i="4"/>
  <c r="C1465" i="4"/>
  <c r="B1465" i="4"/>
  <c r="F1393" i="4"/>
  <c r="D1393" i="4"/>
  <c r="B1052" i="4"/>
  <c r="B889" i="4"/>
  <c r="B661" i="4"/>
  <c r="B253" i="4"/>
  <c r="B1797" i="4"/>
  <c r="B1552" i="4"/>
  <c r="C981" i="4"/>
  <c r="C1423" i="4"/>
  <c r="D1017" i="4"/>
  <c r="D412" i="4"/>
  <c r="D2097" i="4"/>
  <c r="E1303" i="4"/>
  <c r="F147" i="4"/>
  <c r="G944" i="4"/>
  <c r="H981" i="4"/>
  <c r="B1050" i="4"/>
  <c r="D1050" i="4"/>
  <c r="C1263" i="4"/>
  <c r="B1263" i="4"/>
  <c r="D1263" i="4"/>
  <c r="D694" i="4"/>
  <c r="E694" i="4"/>
  <c r="B694" i="4"/>
  <c r="E351" i="4"/>
  <c r="C351" i="4"/>
  <c r="E49" i="4"/>
  <c r="C49" i="4"/>
  <c r="B1358" i="4"/>
  <c r="E1358" i="4"/>
  <c r="B498" i="4"/>
  <c r="C846" i="4"/>
  <c r="F846" i="4"/>
  <c r="B1430" i="4"/>
  <c r="I1430" i="4"/>
  <c r="C1307" i="4"/>
  <c r="F1307" i="4"/>
  <c r="H1289" i="4"/>
  <c r="D1289" i="4"/>
  <c r="G1165" i="4"/>
  <c r="C1165" i="4"/>
  <c r="C1147" i="4"/>
  <c r="E1147" i="4"/>
  <c r="F1093" i="4"/>
  <c r="C1093" i="4"/>
  <c r="E1057" i="4"/>
  <c r="C1057" i="4"/>
  <c r="E844" i="4"/>
  <c r="C844" i="4"/>
  <c r="F844" i="4"/>
  <c r="C755" i="4"/>
  <c r="I755" i="4"/>
  <c r="E596" i="4"/>
  <c r="C596" i="4"/>
  <c r="E507" i="4"/>
  <c r="F507" i="4"/>
  <c r="C472" i="4"/>
  <c r="E472" i="4"/>
  <c r="D435" i="4"/>
  <c r="H435" i="4"/>
  <c r="D365" i="4"/>
  <c r="F365" i="4"/>
  <c r="G311" i="4"/>
  <c r="E311" i="4"/>
  <c r="D294" i="4"/>
  <c r="C294" i="4"/>
  <c r="E294" i="4"/>
  <c r="D80" i="4"/>
  <c r="F80" i="4"/>
  <c r="F10" i="4"/>
  <c r="D10" i="4"/>
  <c r="C10" i="4"/>
  <c r="C1943" i="4"/>
  <c r="F1943" i="4"/>
  <c r="C1925" i="4"/>
  <c r="D1925" i="4"/>
  <c r="J1712" i="4"/>
  <c r="B1712" i="4"/>
  <c r="G1676" i="4"/>
  <c r="B1676" i="4"/>
  <c r="F636" i="4"/>
  <c r="B636" i="4"/>
  <c r="B1250" i="4"/>
  <c r="B877" i="4"/>
  <c r="B247" i="4"/>
  <c r="B6" i="4"/>
  <c r="B1991" i="4"/>
  <c r="B1760" i="4"/>
  <c r="B847" i="4"/>
  <c r="C1116" i="4"/>
  <c r="C2080" i="4"/>
  <c r="C1707" i="4"/>
  <c r="D411" i="4"/>
  <c r="E1249" i="4"/>
  <c r="E129" i="4"/>
  <c r="G397" i="4"/>
  <c r="H932" i="4"/>
  <c r="B978" i="4"/>
  <c r="E978" i="4"/>
  <c r="C464" i="4"/>
  <c r="B464" i="4"/>
  <c r="G321" i="4"/>
  <c r="C321" i="4"/>
  <c r="B2148" i="4"/>
  <c r="D2148" i="4"/>
  <c r="D2024" i="4"/>
  <c r="B2024" i="4"/>
  <c r="B977" i="4"/>
  <c r="D977" i="4"/>
  <c r="D622" i="4"/>
  <c r="C622" i="4"/>
  <c r="G533" i="4"/>
  <c r="B533" i="4"/>
  <c r="B444" i="4"/>
  <c r="G444" i="4"/>
  <c r="D409" i="4"/>
  <c r="B409" i="4"/>
  <c r="D339" i="4"/>
  <c r="C339" i="4"/>
  <c r="B339" i="4"/>
  <c r="B213" i="4"/>
  <c r="D213" i="4"/>
  <c r="E1597" i="4"/>
  <c r="B1597" i="4"/>
  <c r="F1579" i="4"/>
  <c r="C1579" i="4"/>
  <c r="B1029" i="4"/>
  <c r="E1029" i="4"/>
  <c r="B833" i="4"/>
  <c r="G833" i="4"/>
  <c r="B730" i="4"/>
  <c r="G1329" i="4"/>
  <c r="B1329" i="4"/>
  <c r="C1222" i="4"/>
  <c r="B1222" i="4"/>
  <c r="E973" i="4"/>
  <c r="B973" i="4"/>
  <c r="B156" i="4"/>
  <c r="D156" i="4"/>
  <c r="B1876" i="4"/>
  <c r="F1876" i="4"/>
  <c r="B1680" i="4"/>
  <c r="C1680" i="4"/>
  <c r="C509" i="4"/>
  <c r="E509" i="4"/>
  <c r="D1483" i="4"/>
  <c r="E1483" i="4"/>
  <c r="C1431" i="4"/>
  <c r="I2218" i="4"/>
  <c r="G1342" i="4"/>
  <c r="C1342" i="4"/>
  <c r="F1323" i="4"/>
  <c r="D1323" i="4"/>
  <c r="C1323" i="4"/>
  <c r="F1306" i="4"/>
  <c r="D1306" i="4"/>
  <c r="H1288" i="4"/>
  <c r="C1288" i="4"/>
  <c r="G1271" i="4"/>
  <c r="F1271" i="4"/>
  <c r="D1253" i="4"/>
  <c r="H1253" i="4"/>
  <c r="I1253" i="4"/>
  <c r="F1199" i="4"/>
  <c r="I1199" i="4"/>
  <c r="H1199" i="4"/>
  <c r="G1164" i="4"/>
  <c r="D1164" i="4"/>
  <c r="C1164" i="4"/>
  <c r="G1146" i="4"/>
  <c r="C1146" i="4"/>
  <c r="D1092" i="4"/>
  <c r="C1092" i="4"/>
  <c r="H1074" i="4"/>
  <c r="D1074" i="4"/>
  <c r="C1074" i="4"/>
  <c r="F1021" i="4"/>
  <c r="C1021" i="4"/>
  <c r="C1004" i="4"/>
  <c r="F1004" i="4"/>
  <c r="D1004" i="4"/>
  <c r="G950" i="4"/>
  <c r="F950" i="4"/>
  <c r="D950" i="4"/>
  <c r="F915" i="4"/>
  <c r="H915" i="4"/>
  <c r="F897" i="4"/>
  <c r="D897" i="4"/>
  <c r="I897" i="4"/>
  <c r="G897" i="4"/>
  <c r="C897" i="4"/>
  <c r="G878" i="4"/>
  <c r="H878" i="4"/>
  <c r="C878" i="4"/>
  <c r="D826" i="4"/>
  <c r="F826" i="4"/>
  <c r="J826" i="4"/>
  <c r="K808" i="4"/>
  <c r="H808" i="4"/>
  <c r="D808" i="4"/>
  <c r="C808" i="4"/>
  <c r="H790" i="4"/>
  <c r="F790" i="4"/>
  <c r="D790" i="4"/>
  <c r="C790" i="4"/>
  <c r="F772" i="4"/>
  <c r="G772" i="4"/>
  <c r="D754" i="4"/>
  <c r="J754" i="4"/>
  <c r="C754" i="4"/>
  <c r="D737" i="4"/>
  <c r="C737" i="4"/>
  <c r="F719" i="4"/>
  <c r="C719" i="4"/>
  <c r="D719" i="4"/>
  <c r="F684" i="4"/>
  <c r="D684" i="4"/>
  <c r="H684" i="4"/>
  <c r="D665" i="4"/>
  <c r="H665" i="4"/>
  <c r="K648" i="4"/>
  <c r="D648" i="4"/>
  <c r="G648" i="4"/>
  <c r="D612" i="4"/>
  <c r="F612" i="4"/>
  <c r="H612" i="4"/>
  <c r="C612" i="4"/>
  <c r="D595" i="4"/>
  <c r="H595" i="4"/>
  <c r="C577" i="4"/>
  <c r="D577" i="4"/>
  <c r="C560" i="4"/>
  <c r="I560" i="4"/>
  <c r="F541" i="4"/>
  <c r="D541" i="4"/>
  <c r="C541" i="4"/>
  <c r="H523" i="4"/>
  <c r="D523" i="4"/>
  <c r="C523" i="4"/>
  <c r="C506" i="4"/>
  <c r="D506" i="4"/>
  <c r="H471" i="4"/>
  <c r="D471" i="4"/>
  <c r="C471" i="4"/>
  <c r="D453" i="4"/>
  <c r="C453" i="4"/>
  <c r="F453" i="4"/>
  <c r="C434" i="4"/>
  <c r="D434" i="4"/>
  <c r="D399" i="4"/>
  <c r="G399" i="4"/>
  <c r="D382" i="4"/>
  <c r="H382" i="4"/>
  <c r="F364" i="4"/>
  <c r="G364" i="4"/>
  <c r="D364" i="4"/>
  <c r="D328" i="4"/>
  <c r="G328" i="4"/>
  <c r="H328" i="4"/>
  <c r="C328" i="4"/>
  <c r="D310" i="4"/>
  <c r="F310" i="4"/>
  <c r="C310" i="4"/>
  <c r="G310" i="4"/>
  <c r="D293" i="4"/>
  <c r="F293" i="4"/>
  <c r="G275" i="4"/>
  <c r="F275" i="4"/>
  <c r="C275" i="4"/>
  <c r="D257" i="4"/>
  <c r="J257" i="4"/>
  <c r="D240" i="4"/>
  <c r="C240" i="4"/>
  <c r="C221" i="4"/>
  <c r="D221" i="4"/>
  <c r="H204" i="4"/>
  <c r="G204" i="4"/>
  <c r="H186" i="4"/>
  <c r="D186" i="4"/>
  <c r="G186" i="4"/>
  <c r="C186" i="4"/>
  <c r="D168" i="4"/>
  <c r="F168" i="4"/>
  <c r="G151" i="4"/>
  <c r="C151" i="4"/>
  <c r="D44" i="4"/>
  <c r="C44" i="4"/>
  <c r="F9" i="4"/>
  <c r="D9" i="4"/>
  <c r="C9" i="4"/>
  <c r="F2225" i="4"/>
  <c r="G2225" i="4"/>
  <c r="C2225" i="4"/>
  <c r="D2208" i="4"/>
  <c r="C2208" i="4"/>
  <c r="G2190" i="4"/>
  <c r="D2190" i="4"/>
  <c r="H2190" i="4"/>
  <c r="C2190" i="4"/>
  <c r="C2173" i="4"/>
  <c r="D2173" i="4"/>
  <c r="C2155" i="4"/>
  <c r="F2155" i="4"/>
  <c r="G2155" i="4"/>
  <c r="D2137" i="4"/>
  <c r="C2137" i="4"/>
  <c r="G2012" i="4"/>
  <c r="F2012" i="4"/>
  <c r="D2012" i="4"/>
  <c r="G1995" i="4"/>
  <c r="D1995" i="4"/>
  <c r="J1995" i="4"/>
  <c r="C1995" i="4"/>
  <c r="G1977" i="4"/>
  <c r="D1977" i="4"/>
  <c r="C1977" i="4"/>
  <c r="F1942" i="4"/>
  <c r="D1942" i="4"/>
  <c r="C1942" i="4"/>
  <c r="D1924" i="4"/>
  <c r="F1924" i="4"/>
  <c r="C1924" i="4"/>
  <c r="C1888" i="4"/>
  <c r="D1888" i="4"/>
  <c r="H1870" i="4"/>
  <c r="D1870" i="4"/>
  <c r="I1870" i="4"/>
  <c r="C1870" i="4"/>
  <c r="F1853" i="4"/>
  <c r="C1853" i="4"/>
  <c r="F1781" i="4"/>
  <c r="C1781" i="4"/>
  <c r="D1746" i="4"/>
  <c r="C1746" i="4"/>
  <c r="B1746" i="4"/>
  <c r="H1729" i="4"/>
  <c r="C1729" i="4"/>
  <c r="G1711" i="4"/>
  <c r="J1711" i="4"/>
  <c r="B1711" i="4"/>
  <c r="B1693" i="4"/>
  <c r="I1693" i="4"/>
  <c r="D1657" i="4"/>
  <c r="C1657" i="4"/>
  <c r="B1657" i="4"/>
  <c r="H1657" i="4"/>
  <c r="D1640" i="4"/>
  <c r="B1640" i="4"/>
  <c r="D1622" i="4"/>
  <c r="C1622" i="4"/>
  <c r="G1604" i="4"/>
  <c r="B1604" i="4"/>
  <c r="H1604" i="4"/>
  <c r="C1604" i="4"/>
  <c r="D1587" i="4"/>
  <c r="C1587" i="4"/>
  <c r="B1587" i="4"/>
  <c r="D1568" i="4"/>
  <c r="B1568" i="4"/>
  <c r="H1515" i="4"/>
  <c r="C1515" i="4"/>
  <c r="J1480" i="4"/>
  <c r="C1480" i="4"/>
  <c r="I1463" i="4"/>
  <c r="G1463" i="4"/>
  <c r="D1463" i="4"/>
  <c r="C1463" i="4"/>
  <c r="B1463" i="4"/>
  <c r="D1444" i="4"/>
  <c r="C1444" i="4"/>
  <c r="B1426" i="4"/>
  <c r="G1426" i="4"/>
  <c r="C1409" i="4"/>
  <c r="B1409" i="4"/>
  <c r="G1409" i="4"/>
  <c r="C1391" i="4"/>
  <c r="D1391" i="4"/>
  <c r="J1337" i="4"/>
  <c r="B1337" i="4"/>
  <c r="F1337" i="4"/>
  <c r="C1337" i="4"/>
  <c r="D1159" i="4"/>
  <c r="F1159" i="4"/>
  <c r="H1159" i="4"/>
  <c r="B1159" i="4"/>
  <c r="C980" i="4"/>
  <c r="B980" i="4"/>
  <c r="H803" i="4"/>
  <c r="B803" i="4"/>
  <c r="F625" i="4"/>
  <c r="D625" i="4"/>
  <c r="B625" i="4"/>
  <c r="D448" i="4"/>
  <c r="I448" i="4"/>
  <c r="B448" i="4"/>
  <c r="F448" i="4"/>
  <c r="G270" i="4"/>
  <c r="B270" i="4"/>
  <c r="C2150" i="4"/>
  <c r="G2150" i="4"/>
  <c r="F2150" i="4"/>
  <c r="B1617" i="4"/>
  <c r="D1617" i="4"/>
  <c r="H1617" i="4"/>
  <c r="G1439" i="4"/>
  <c r="C1439" i="4"/>
  <c r="G225" i="4"/>
  <c r="D225" i="4"/>
  <c r="B225" i="4"/>
  <c r="E1372" i="4"/>
  <c r="G1372" i="4"/>
  <c r="B1372" i="4"/>
  <c r="B1249" i="4"/>
  <c r="B412" i="4"/>
  <c r="B5" i="4"/>
  <c r="B825" i="4"/>
  <c r="C1112" i="4"/>
  <c r="C964" i="4"/>
  <c r="C697" i="4"/>
  <c r="C413" i="4"/>
  <c r="C1693" i="4"/>
  <c r="D1811" i="4"/>
  <c r="E1201" i="4"/>
  <c r="E110" i="4"/>
  <c r="G396" i="4"/>
  <c r="I1959" i="4"/>
  <c r="E393" i="4"/>
  <c r="B393" i="4"/>
  <c r="E1316" i="4"/>
  <c r="B1316" i="4"/>
  <c r="E1245" i="4"/>
  <c r="F1245" i="4"/>
  <c r="B1245" i="4"/>
  <c r="B1191" i="4"/>
  <c r="D1191" i="4"/>
  <c r="G2048" i="4"/>
  <c r="H2048" i="4"/>
  <c r="E1341" i="4"/>
  <c r="C1341" i="4"/>
  <c r="G1341" i="4"/>
  <c r="D1322" i="4"/>
  <c r="B1322" i="4"/>
  <c r="G1322" i="4"/>
  <c r="C1322" i="4"/>
  <c r="F1322" i="4"/>
  <c r="F1305" i="4"/>
  <c r="D1305" i="4"/>
  <c r="E1305" i="4"/>
  <c r="B1305" i="4"/>
  <c r="C1287" i="4"/>
  <c r="H1287" i="4"/>
  <c r="B1287" i="4"/>
  <c r="G1269" i="4"/>
  <c r="B1269" i="4"/>
  <c r="F1269" i="4"/>
  <c r="C1269" i="4"/>
  <c r="H1252" i="4"/>
  <c r="G1252" i="4"/>
  <c r="I1252" i="4"/>
  <c r="B1252" i="4"/>
  <c r="D1234" i="4"/>
  <c r="B1234" i="4"/>
  <c r="F1216" i="4"/>
  <c r="B1216" i="4"/>
  <c r="D1216" i="4"/>
  <c r="I1198" i="4"/>
  <c r="F1198" i="4"/>
  <c r="H1198" i="4"/>
  <c r="E1198" i="4"/>
  <c r="D1180" i="4"/>
  <c r="B1180" i="4"/>
  <c r="G1163" i="4"/>
  <c r="E1163" i="4"/>
  <c r="B1163" i="4"/>
  <c r="C1163" i="4"/>
  <c r="F1163" i="4"/>
  <c r="G1145" i="4"/>
  <c r="C1145" i="4"/>
  <c r="E1145" i="4"/>
  <c r="B1145" i="4"/>
  <c r="D1108" i="4"/>
  <c r="E1108" i="4"/>
  <c r="B1108" i="4"/>
  <c r="I1090" i="4"/>
  <c r="F1090" i="4"/>
  <c r="E1090" i="4"/>
  <c r="D1090" i="4"/>
  <c r="E1073" i="4"/>
  <c r="H1073" i="4"/>
  <c r="B1073" i="4"/>
  <c r="D1073" i="4"/>
  <c r="C1073" i="4"/>
  <c r="F1055" i="4"/>
  <c r="E1055" i="4"/>
  <c r="B1055" i="4"/>
  <c r="C1055" i="4"/>
  <c r="D1038" i="4"/>
  <c r="B1038" i="4"/>
  <c r="E1020" i="4"/>
  <c r="C1020" i="4"/>
  <c r="B1020" i="4"/>
  <c r="F1020" i="4"/>
  <c r="F1001" i="4"/>
  <c r="B1001" i="4"/>
  <c r="C1001" i="4"/>
  <c r="D1001" i="4"/>
  <c r="D966" i="4"/>
  <c r="G966" i="4"/>
  <c r="B966" i="4"/>
  <c r="G949" i="4"/>
  <c r="F949" i="4"/>
  <c r="D949" i="4"/>
  <c r="D931" i="4"/>
  <c r="B931" i="4"/>
  <c r="F913" i="4"/>
  <c r="H913" i="4"/>
  <c r="E913" i="4"/>
  <c r="B913" i="4"/>
  <c r="D896" i="4"/>
  <c r="I896" i="4"/>
  <c r="F896" i="4"/>
  <c r="B860" i="4"/>
  <c r="C860" i="4"/>
  <c r="E842" i="4"/>
  <c r="B842" i="4"/>
  <c r="I842" i="4"/>
  <c r="D824" i="4"/>
  <c r="C824" i="4"/>
  <c r="D807" i="4"/>
  <c r="C807" i="4"/>
  <c r="B807" i="4"/>
  <c r="E807" i="4"/>
  <c r="D789" i="4"/>
  <c r="H789" i="4"/>
  <c r="E789" i="4"/>
  <c r="B789" i="4"/>
  <c r="F771" i="4"/>
  <c r="G771" i="4"/>
  <c r="E771" i="4"/>
  <c r="C771" i="4"/>
  <c r="B771" i="4"/>
  <c r="D753" i="4"/>
  <c r="E753" i="4"/>
  <c r="B753" i="4"/>
  <c r="J753" i="4"/>
  <c r="C753" i="4"/>
  <c r="D735" i="4"/>
  <c r="C735" i="4"/>
  <c r="H718" i="4"/>
  <c r="C718" i="4"/>
  <c r="D718" i="4"/>
  <c r="F718" i="4"/>
  <c r="B718" i="4"/>
  <c r="B700" i="4"/>
  <c r="C700" i="4"/>
  <c r="D683" i="4"/>
  <c r="B683" i="4"/>
  <c r="F646" i="4"/>
  <c r="G646" i="4"/>
  <c r="D611" i="4"/>
  <c r="F611" i="4"/>
  <c r="E611" i="4"/>
  <c r="B611" i="4"/>
  <c r="D594" i="4"/>
  <c r="C594" i="4"/>
  <c r="E594" i="4"/>
  <c r="C576" i="4"/>
  <c r="D576" i="4"/>
  <c r="B576" i="4"/>
  <c r="E557" i="4"/>
  <c r="I557" i="4"/>
  <c r="C557" i="4"/>
  <c r="B557" i="4"/>
  <c r="D540" i="4"/>
  <c r="E540" i="4"/>
  <c r="B540" i="4"/>
  <c r="C540" i="4"/>
  <c r="E522" i="4"/>
  <c r="D522" i="4"/>
  <c r="C522" i="4"/>
  <c r="B522" i="4"/>
  <c r="J505" i="4"/>
  <c r="E505" i="4"/>
  <c r="D505" i="4"/>
  <c r="C505" i="4"/>
  <c r="G487" i="4"/>
  <c r="B487" i="4"/>
  <c r="D469" i="4"/>
  <c r="B469" i="4"/>
  <c r="J469" i="4"/>
  <c r="H469" i="4"/>
  <c r="E469" i="4"/>
  <c r="G452" i="4"/>
  <c r="D452" i="4"/>
  <c r="F452" i="4"/>
  <c r="C452" i="4"/>
  <c r="B452" i="4"/>
  <c r="C433" i="4"/>
  <c r="D433" i="4"/>
  <c r="I416" i="4"/>
  <c r="B416" i="4"/>
  <c r="D398" i="4"/>
  <c r="G398" i="4"/>
  <c r="I380" i="4"/>
  <c r="D380" i="4"/>
  <c r="B380" i="4"/>
  <c r="G363" i="4"/>
  <c r="F363" i="4"/>
  <c r="B363" i="4"/>
  <c r="E345" i="4"/>
  <c r="B345" i="4"/>
  <c r="G309" i="4"/>
  <c r="D309" i="4"/>
  <c r="E309" i="4"/>
  <c r="B309" i="4"/>
  <c r="F309" i="4"/>
  <c r="C309" i="4"/>
  <c r="E291" i="4"/>
  <c r="D291" i="4"/>
  <c r="F291" i="4"/>
  <c r="C291" i="4"/>
  <c r="B291" i="4"/>
  <c r="F274" i="4"/>
  <c r="C274" i="4"/>
  <c r="B274" i="4"/>
  <c r="D256" i="4"/>
  <c r="E256" i="4"/>
  <c r="B256" i="4"/>
  <c r="D239" i="4"/>
  <c r="C239" i="4"/>
  <c r="B239" i="4"/>
  <c r="G220" i="4"/>
  <c r="D220" i="4"/>
  <c r="E220" i="4"/>
  <c r="B220" i="4"/>
  <c r="C220" i="4"/>
  <c r="F202" i="4"/>
  <c r="B202" i="4"/>
  <c r="D185" i="4"/>
  <c r="G185" i="4"/>
  <c r="H185" i="4"/>
  <c r="C185" i="4"/>
  <c r="F167" i="4"/>
  <c r="D167" i="4"/>
  <c r="E167" i="4"/>
  <c r="C167" i="4"/>
  <c r="G150" i="4"/>
  <c r="B150" i="4"/>
  <c r="D150" i="4"/>
  <c r="C150" i="4"/>
  <c r="E132" i="4"/>
  <c r="C132" i="4"/>
  <c r="B132" i="4"/>
  <c r="D113" i="4"/>
  <c r="I113" i="4"/>
  <c r="B113" i="4"/>
  <c r="B78" i="4"/>
  <c r="D78" i="4"/>
  <c r="F78" i="4"/>
  <c r="E78" i="4"/>
  <c r="G61" i="4"/>
  <c r="B61" i="4"/>
  <c r="J43" i="4"/>
  <c r="B43" i="4"/>
  <c r="E25" i="4"/>
  <c r="D25" i="4"/>
  <c r="B25" i="4"/>
  <c r="C25" i="4"/>
  <c r="F8" i="4"/>
  <c r="D8" i="4"/>
  <c r="C8" i="4"/>
  <c r="B8" i="4"/>
  <c r="G2224" i="4"/>
  <c r="C2224" i="4"/>
  <c r="B2224" i="4"/>
  <c r="D2207" i="4"/>
  <c r="B2207" i="4"/>
  <c r="C2207" i="4"/>
  <c r="D2189" i="4"/>
  <c r="I2189" i="4"/>
  <c r="B2189" i="4"/>
  <c r="E2171" i="4"/>
  <c r="C2171" i="4"/>
  <c r="D2171" i="4"/>
  <c r="B2171" i="4"/>
  <c r="F2154" i="4"/>
  <c r="C2154" i="4"/>
  <c r="D2136" i="4"/>
  <c r="B2136" i="4"/>
  <c r="C2136" i="4"/>
  <c r="D2118" i="4"/>
  <c r="C2118" i="4"/>
  <c r="B2118" i="4"/>
  <c r="E2118" i="4"/>
  <c r="G2100" i="4"/>
  <c r="H2100" i="4"/>
  <c r="C2100" i="4"/>
  <c r="B2100" i="4"/>
  <c r="F2082" i="4"/>
  <c r="B2082" i="4"/>
  <c r="E2082" i="4"/>
  <c r="F2047" i="4"/>
  <c r="D2047" i="4"/>
  <c r="B2030" i="4"/>
  <c r="E2030" i="4"/>
  <c r="G2011" i="4"/>
  <c r="F2011" i="4"/>
  <c r="E2011" i="4"/>
  <c r="B2011" i="4"/>
  <c r="C1993" i="4"/>
  <c r="I1993" i="4"/>
  <c r="D1993" i="4"/>
  <c r="E1993" i="4"/>
  <c r="F1993" i="4"/>
  <c r="B1993" i="4"/>
  <c r="E1976" i="4"/>
  <c r="D1976" i="4"/>
  <c r="C1976" i="4"/>
  <c r="F1976" i="4"/>
  <c r="I1958" i="4"/>
  <c r="B1958" i="4"/>
  <c r="C1958" i="4"/>
  <c r="C1941" i="4"/>
  <c r="F1941" i="4"/>
  <c r="D1941" i="4"/>
  <c r="B1941" i="4"/>
  <c r="D1923" i="4"/>
  <c r="E1923" i="4"/>
  <c r="F1923" i="4"/>
  <c r="C1923" i="4"/>
  <c r="B1923" i="4"/>
  <c r="F1904" i="4"/>
  <c r="B1904" i="4"/>
  <c r="C1904" i="4"/>
  <c r="E1887" i="4"/>
  <c r="B1887" i="4"/>
  <c r="D1887" i="4"/>
  <c r="C1887" i="4"/>
  <c r="H1869" i="4"/>
  <c r="D1869" i="4"/>
  <c r="C1869" i="4"/>
  <c r="I1869" i="4"/>
  <c r="F1852" i="4"/>
  <c r="C1852" i="4"/>
  <c r="B1852" i="4"/>
  <c r="I1834" i="4"/>
  <c r="F1834" i="4"/>
  <c r="B1834" i="4"/>
  <c r="D1834" i="4"/>
  <c r="E1780" i="4"/>
  <c r="F1780" i="4"/>
  <c r="E1763" i="4"/>
  <c r="C1763" i="4"/>
  <c r="D1763" i="4"/>
  <c r="E1745" i="4"/>
  <c r="C1745" i="4"/>
  <c r="H1727" i="4"/>
  <c r="C1727" i="4"/>
  <c r="B1710" i="4"/>
  <c r="D1710" i="4"/>
  <c r="C1692" i="4"/>
  <c r="I1692" i="4"/>
  <c r="D1692" i="4"/>
  <c r="E1692" i="4"/>
  <c r="B1692" i="4"/>
  <c r="D1674" i="4"/>
  <c r="C1674" i="4"/>
  <c r="E1674" i="4"/>
  <c r="B1674" i="4"/>
  <c r="D1656" i="4"/>
  <c r="C1656" i="4"/>
  <c r="B1656" i="4"/>
  <c r="H1656" i="4"/>
  <c r="D1638" i="4"/>
  <c r="F1638" i="4"/>
  <c r="B1638" i="4"/>
  <c r="C1621" i="4"/>
  <c r="E1621" i="4"/>
  <c r="D1621" i="4"/>
  <c r="B1621" i="4"/>
  <c r="H1603" i="4"/>
  <c r="G1603" i="4"/>
  <c r="C1603" i="4"/>
  <c r="B1603" i="4"/>
  <c r="C1586" i="4"/>
  <c r="B1586" i="4"/>
  <c r="D1586" i="4"/>
  <c r="I1567" i="4"/>
  <c r="D1567" i="4"/>
  <c r="B1567" i="4"/>
  <c r="C1549" i="4"/>
  <c r="E1549" i="4"/>
  <c r="H1532" i="4"/>
  <c r="C1532" i="4"/>
  <c r="B1532" i="4"/>
  <c r="H1514" i="4"/>
  <c r="C1514" i="4"/>
  <c r="B1514" i="4"/>
  <c r="G1479" i="4"/>
  <c r="E1479" i="4"/>
  <c r="C1460" i="4"/>
  <c r="H1460" i="4"/>
  <c r="D1443" i="4"/>
  <c r="F1443" i="4"/>
  <c r="C1443" i="4"/>
  <c r="F1425" i="4"/>
  <c r="G1425" i="4"/>
  <c r="E1425" i="4"/>
  <c r="H1425" i="4"/>
  <c r="B824" i="4"/>
  <c r="B1714" i="4"/>
  <c r="C1109" i="4"/>
  <c r="C877" i="4"/>
  <c r="C695" i="4"/>
  <c r="C100" i="4"/>
  <c r="C2063" i="4"/>
  <c r="C1678" i="4"/>
  <c r="D1302" i="4"/>
  <c r="E61" i="4"/>
  <c r="F1231" i="4"/>
  <c r="G274" i="4"/>
  <c r="H116" i="4"/>
  <c r="G1340" i="4"/>
  <c r="E1340" i="4"/>
  <c r="C1340" i="4"/>
  <c r="D1340" i="4"/>
  <c r="D1321" i="4"/>
  <c r="B1321" i="4"/>
  <c r="F1321" i="4"/>
  <c r="F1304" i="4"/>
  <c r="C1304" i="4"/>
  <c r="B1304" i="4"/>
  <c r="E1304" i="4"/>
  <c r="B1286" i="4"/>
  <c r="C1286" i="4"/>
  <c r="G1268" i="4"/>
  <c r="B1268" i="4"/>
  <c r="F1268" i="4"/>
  <c r="C1268" i="4"/>
  <c r="H1251" i="4"/>
  <c r="F1251" i="4"/>
  <c r="C1251" i="4"/>
  <c r="B1233" i="4"/>
  <c r="D1233" i="4"/>
  <c r="F1215" i="4"/>
  <c r="B1215" i="4"/>
  <c r="D1215" i="4"/>
  <c r="F1197" i="4"/>
  <c r="H1197" i="4"/>
  <c r="G1197" i="4"/>
  <c r="D1197" i="4"/>
  <c r="B1197" i="4"/>
  <c r="I1179" i="4"/>
  <c r="B1179" i="4"/>
  <c r="E1179" i="4"/>
  <c r="G1162" i="4"/>
  <c r="E1162" i="4"/>
  <c r="B1162" i="4"/>
  <c r="H1144" i="4"/>
  <c r="E1144" i="4"/>
  <c r="G1144" i="4"/>
  <c r="C1144" i="4"/>
  <c r="D1144" i="4"/>
  <c r="B1144" i="4"/>
  <c r="D1127" i="4"/>
  <c r="C1127" i="4"/>
  <c r="B1127" i="4"/>
  <c r="D1107" i="4"/>
  <c r="H1107" i="4"/>
  <c r="E1107" i="4"/>
  <c r="B1107" i="4"/>
  <c r="I1089" i="4"/>
  <c r="E1089" i="4"/>
  <c r="D1089" i="4"/>
  <c r="C1089" i="4"/>
  <c r="B1089" i="4"/>
  <c r="E1072" i="4"/>
  <c r="B1072" i="4"/>
  <c r="H1072" i="4"/>
  <c r="G1072" i="4"/>
  <c r="D1072" i="4"/>
  <c r="C1072" i="4"/>
  <c r="E1054" i="4"/>
  <c r="C1054" i="4"/>
  <c r="D1054" i="4"/>
  <c r="B1054" i="4"/>
  <c r="D1037" i="4"/>
  <c r="E1037" i="4"/>
  <c r="C1037" i="4"/>
  <c r="E1019" i="4"/>
  <c r="F1019" i="4"/>
  <c r="C1019" i="4"/>
  <c r="B1019" i="4"/>
  <c r="D1019" i="4"/>
  <c r="F1000" i="4"/>
  <c r="E1000" i="4"/>
  <c r="J1000" i="4"/>
  <c r="C1000" i="4"/>
  <c r="B1000" i="4"/>
  <c r="D983" i="4"/>
  <c r="H983" i="4"/>
  <c r="C983" i="4"/>
  <c r="D965" i="4"/>
  <c r="G965" i="4"/>
  <c r="B965" i="4"/>
  <c r="I965" i="4"/>
  <c r="C965" i="4"/>
  <c r="G948" i="4"/>
  <c r="F948" i="4"/>
  <c r="D948" i="4"/>
  <c r="B948" i="4"/>
  <c r="D930" i="4"/>
  <c r="B930" i="4"/>
  <c r="J930" i="4"/>
  <c r="F912" i="4"/>
  <c r="B912" i="4"/>
  <c r="D912" i="4"/>
  <c r="D895" i="4"/>
  <c r="F895" i="4"/>
  <c r="I895" i="4"/>
  <c r="G895" i="4"/>
  <c r="C876" i="4"/>
  <c r="D876" i="4"/>
  <c r="B876" i="4"/>
  <c r="F859" i="4"/>
  <c r="E859" i="4"/>
  <c r="B859" i="4"/>
  <c r="C859" i="4"/>
  <c r="D859" i="4"/>
  <c r="E841" i="4"/>
  <c r="I841" i="4"/>
  <c r="B841" i="4"/>
  <c r="D823" i="4"/>
  <c r="C823" i="4"/>
  <c r="G823" i="4"/>
  <c r="B823" i="4"/>
  <c r="D806" i="4"/>
  <c r="E806" i="4"/>
  <c r="C806" i="4"/>
  <c r="B806" i="4"/>
  <c r="F788" i="4"/>
  <c r="H788" i="4"/>
  <c r="D788" i="4"/>
  <c r="E788" i="4"/>
  <c r="E770" i="4"/>
  <c r="G770" i="4"/>
  <c r="D770" i="4"/>
  <c r="C770" i="4"/>
  <c r="B770" i="4"/>
  <c r="D752" i="4"/>
  <c r="J752" i="4"/>
  <c r="F752" i="4"/>
  <c r="B752" i="4"/>
  <c r="C752" i="4"/>
  <c r="E752" i="4"/>
  <c r="D734" i="4"/>
  <c r="C734" i="4"/>
  <c r="I717" i="4"/>
  <c r="H717" i="4"/>
  <c r="C717" i="4"/>
  <c r="D717" i="4"/>
  <c r="E717" i="4"/>
  <c r="F717" i="4"/>
  <c r="D699" i="4"/>
  <c r="B699" i="4"/>
  <c r="D682" i="4"/>
  <c r="B682" i="4"/>
  <c r="C682" i="4"/>
  <c r="F663" i="4"/>
  <c r="D663" i="4"/>
  <c r="J663" i="4"/>
  <c r="B645" i="4"/>
  <c r="G645" i="4"/>
  <c r="F645" i="4"/>
  <c r="D628" i="4"/>
  <c r="I628" i="4"/>
  <c r="B628" i="4"/>
  <c r="D610" i="4"/>
  <c r="F610" i="4"/>
  <c r="E610" i="4"/>
  <c r="B610" i="4"/>
  <c r="C593" i="4"/>
  <c r="D593" i="4"/>
  <c r="E593" i="4"/>
  <c r="B593" i="4"/>
  <c r="H575" i="4"/>
  <c r="C575" i="4"/>
  <c r="D575" i="4"/>
  <c r="G575" i="4"/>
  <c r="H556" i="4"/>
  <c r="D556" i="4"/>
  <c r="E556" i="4"/>
  <c r="I556" i="4"/>
  <c r="D539" i="4"/>
  <c r="E539" i="4"/>
  <c r="B539" i="4"/>
  <c r="C539" i="4"/>
  <c r="E521" i="4"/>
  <c r="D521" i="4"/>
  <c r="C521" i="4"/>
  <c r="B521" i="4"/>
  <c r="E504" i="4"/>
  <c r="G504" i="4"/>
  <c r="J504" i="4"/>
  <c r="D504" i="4"/>
  <c r="G486" i="4"/>
  <c r="B486" i="4"/>
  <c r="C486" i="4"/>
  <c r="D486" i="4"/>
  <c r="D468" i="4"/>
  <c r="E468" i="4"/>
  <c r="H468" i="4"/>
  <c r="C468" i="4"/>
  <c r="D451" i="4"/>
  <c r="G451" i="4"/>
  <c r="E451" i="4"/>
  <c r="C451" i="4"/>
  <c r="B451" i="4"/>
  <c r="F451" i="4"/>
  <c r="C432" i="4"/>
  <c r="D432" i="4"/>
  <c r="B432" i="4"/>
  <c r="I415" i="4"/>
  <c r="D415" i="4"/>
  <c r="B415" i="4"/>
  <c r="C415" i="4"/>
  <c r="H415" i="4"/>
  <c r="D397" i="4"/>
  <c r="B397" i="4"/>
  <c r="I379" i="4"/>
  <c r="D379" i="4"/>
  <c r="B379" i="4"/>
  <c r="G362" i="4"/>
  <c r="F362" i="4"/>
  <c r="B362" i="4"/>
  <c r="D326" i="4"/>
  <c r="G326" i="4"/>
  <c r="B326" i="4"/>
  <c r="G308" i="4"/>
  <c r="B308" i="4"/>
  <c r="D308" i="4"/>
  <c r="E308" i="4"/>
  <c r="E290" i="4"/>
  <c r="C290" i="4"/>
  <c r="B290" i="4"/>
  <c r="D290" i="4"/>
  <c r="C273" i="4"/>
  <c r="F273" i="4"/>
  <c r="B273" i="4"/>
  <c r="D273" i="4"/>
  <c r="D255" i="4"/>
  <c r="E255" i="4"/>
  <c r="C255" i="4"/>
  <c r="C238" i="4"/>
  <c r="D238" i="4"/>
  <c r="B238" i="4"/>
  <c r="G219" i="4"/>
  <c r="B219" i="4"/>
  <c r="E219" i="4"/>
  <c r="D219" i="4"/>
  <c r="C219" i="4"/>
  <c r="F201" i="4"/>
  <c r="B201" i="4"/>
  <c r="D201" i="4"/>
  <c r="C201" i="4"/>
  <c r="D184" i="4"/>
  <c r="F184" i="4"/>
  <c r="G184" i="4"/>
  <c r="C184" i="4"/>
  <c r="J184" i="4"/>
  <c r="F166" i="4"/>
  <c r="E166" i="4"/>
  <c r="D166" i="4"/>
  <c r="I166" i="4"/>
  <c r="B166" i="4"/>
  <c r="D149" i="4"/>
  <c r="H149" i="4"/>
  <c r="B149" i="4"/>
  <c r="G149" i="4"/>
  <c r="C149" i="4"/>
  <c r="E131" i="4"/>
  <c r="H131" i="4"/>
  <c r="G131" i="4"/>
  <c r="C131" i="4"/>
  <c r="B131" i="4"/>
  <c r="D112" i="4"/>
  <c r="I112" i="4"/>
  <c r="H112" i="4"/>
  <c r="C112" i="4"/>
  <c r="D95" i="4"/>
  <c r="B95" i="4"/>
  <c r="D77" i="4"/>
  <c r="F77" i="4"/>
  <c r="E77" i="4"/>
  <c r="E60" i="4"/>
  <c r="D60" i="4"/>
  <c r="G60" i="4"/>
  <c r="B60" i="4"/>
  <c r="J42" i="4"/>
  <c r="E42" i="4"/>
  <c r="B42" i="4"/>
  <c r="E24" i="4"/>
  <c r="D24" i="4"/>
  <c r="B24" i="4"/>
  <c r="F7" i="4"/>
  <c r="G7" i="4"/>
  <c r="C7" i="4"/>
  <c r="D7" i="4"/>
  <c r="F2223" i="4"/>
  <c r="C2223" i="4"/>
  <c r="D2223" i="4"/>
  <c r="H2206" i="4"/>
  <c r="B2206" i="4"/>
  <c r="F2206" i="4"/>
  <c r="E2206" i="4"/>
  <c r="C2206" i="4"/>
  <c r="D2188" i="4"/>
  <c r="E2188" i="4"/>
  <c r="C2188" i="4"/>
  <c r="B2188" i="4"/>
  <c r="H2170" i="4"/>
  <c r="E2170" i="4"/>
  <c r="C2170" i="4"/>
  <c r="D2170" i="4"/>
  <c r="F2153" i="4"/>
  <c r="D2153" i="4"/>
  <c r="B2153" i="4"/>
  <c r="D2135" i="4"/>
  <c r="B2135" i="4"/>
  <c r="C2135" i="4"/>
  <c r="I2135" i="4"/>
  <c r="E2117" i="4"/>
  <c r="C2117" i="4"/>
  <c r="B2117" i="4"/>
  <c r="G2099" i="4"/>
  <c r="H2099" i="4"/>
  <c r="C2099" i="4"/>
  <c r="B2099" i="4"/>
  <c r="G2081" i="4"/>
  <c r="B2081" i="4"/>
  <c r="E2081" i="4"/>
  <c r="C2081" i="4"/>
  <c r="I2064" i="4"/>
  <c r="B2064" i="4"/>
  <c r="D2029" i="4"/>
  <c r="B2029" i="4"/>
  <c r="E2029" i="4"/>
  <c r="G2010" i="4"/>
  <c r="E2010" i="4"/>
  <c r="B2010" i="4"/>
  <c r="C1992" i="4"/>
  <c r="E1992" i="4"/>
  <c r="D1992" i="4"/>
  <c r="C1975" i="4"/>
  <c r="D1975" i="4"/>
  <c r="E1975" i="4"/>
  <c r="G1957" i="4"/>
  <c r="B1957" i="4"/>
  <c r="C1957" i="4"/>
  <c r="C1940" i="4"/>
  <c r="D1940" i="4"/>
  <c r="B1940" i="4"/>
  <c r="D1922" i="4"/>
  <c r="E1922" i="4"/>
  <c r="B1922" i="4"/>
  <c r="E1886" i="4"/>
  <c r="G1886" i="4"/>
  <c r="D1886" i="4"/>
  <c r="H1868" i="4"/>
  <c r="D1868" i="4"/>
  <c r="C1868" i="4"/>
  <c r="B1868" i="4"/>
  <c r="C1851" i="4"/>
  <c r="B1851" i="4"/>
  <c r="D1833" i="4"/>
  <c r="B1833" i="4"/>
  <c r="E1833" i="4"/>
  <c r="C1833" i="4"/>
  <c r="H1815" i="4"/>
  <c r="D1815" i="4"/>
  <c r="E1815" i="4"/>
  <c r="C1815" i="4"/>
  <c r="B1815" i="4"/>
  <c r="C1779" i="4"/>
  <c r="G1779" i="4"/>
  <c r="B1779" i="4"/>
  <c r="I1762" i="4"/>
  <c r="E1762" i="4"/>
  <c r="G1762" i="4"/>
  <c r="C1762" i="4"/>
  <c r="D1744" i="4"/>
  <c r="E1744" i="4"/>
  <c r="C1744" i="4"/>
  <c r="C1726" i="4"/>
  <c r="H1726" i="4"/>
  <c r="D1709" i="4"/>
  <c r="B1709" i="4"/>
  <c r="C1691" i="4"/>
  <c r="I1691" i="4"/>
  <c r="E1691" i="4"/>
  <c r="D1691" i="4"/>
  <c r="E1673" i="4"/>
  <c r="D1673" i="4"/>
  <c r="C1673" i="4"/>
  <c r="B1673" i="4"/>
  <c r="D1655" i="4"/>
  <c r="B1655" i="4"/>
  <c r="H1655" i="4"/>
  <c r="C1655" i="4"/>
  <c r="D1637" i="4"/>
  <c r="C1637" i="4"/>
  <c r="C1620" i="4"/>
  <c r="E1620" i="4"/>
  <c r="B1620" i="4"/>
  <c r="D1620" i="4"/>
  <c r="H1602" i="4"/>
  <c r="G1602" i="4"/>
  <c r="C1602" i="4"/>
  <c r="B1602" i="4"/>
  <c r="C1585" i="4"/>
  <c r="D1585" i="4"/>
  <c r="D1566" i="4"/>
  <c r="B1566" i="4"/>
  <c r="H1566" i="4"/>
  <c r="C1548" i="4"/>
  <c r="E1548" i="4"/>
  <c r="B1548" i="4"/>
  <c r="H1531" i="4"/>
  <c r="C1531" i="4"/>
  <c r="D1531" i="4"/>
  <c r="B1531" i="4"/>
  <c r="B1513" i="4"/>
  <c r="C1513" i="4"/>
  <c r="G1478" i="4"/>
  <c r="I1478" i="4"/>
  <c r="E1478" i="4"/>
  <c r="H1459" i="4"/>
  <c r="D1459" i="4"/>
  <c r="C1459" i="4"/>
  <c r="H1424" i="4"/>
  <c r="C1424" i="4"/>
  <c r="B1424" i="4"/>
  <c r="G1424" i="4"/>
  <c r="C1389" i="4"/>
  <c r="B1389" i="4"/>
  <c r="G1314" i="4"/>
  <c r="C1314" i="4"/>
  <c r="D1314" i="4"/>
  <c r="D1137" i="4"/>
  <c r="H1137" i="4"/>
  <c r="C1137" i="4"/>
  <c r="B1137" i="4"/>
  <c r="C958" i="4"/>
  <c r="E958" i="4"/>
  <c r="B958" i="4"/>
  <c r="D958" i="4"/>
  <c r="G958" i="4"/>
  <c r="I781" i="4"/>
  <c r="H781" i="4"/>
  <c r="D603" i="4"/>
  <c r="B603" i="4"/>
  <c r="D425" i="4"/>
  <c r="I425" i="4"/>
  <c r="C425" i="4"/>
  <c r="B425" i="4"/>
  <c r="D248" i="4"/>
  <c r="E248" i="4"/>
  <c r="D70" i="4"/>
  <c r="E70" i="4"/>
  <c r="B70" i="4"/>
  <c r="C70" i="4"/>
  <c r="G2128" i="4"/>
  <c r="B2128" i="4"/>
  <c r="C2128" i="4"/>
  <c r="H1950" i="4"/>
  <c r="C1950" i="4"/>
  <c r="B1950" i="4"/>
  <c r="H1595" i="4"/>
  <c r="E1595" i="4"/>
  <c r="C1595" i="4"/>
  <c r="G3" i="4"/>
  <c r="D3" i="4"/>
  <c r="C3" i="4"/>
  <c r="F1369" i="4"/>
  <c r="G1369" i="4"/>
  <c r="E1369" i="4"/>
  <c r="B1369" i="4"/>
  <c r="C1369" i="4"/>
  <c r="B1034" i="4"/>
  <c r="B822" i="4"/>
  <c r="B594" i="4"/>
  <c r="B182" i="4"/>
  <c r="B2170" i="4"/>
  <c r="B1974" i="4"/>
  <c r="B1690" i="4"/>
  <c r="B1496" i="4"/>
  <c r="B781" i="4"/>
  <c r="C1358" i="4"/>
  <c r="C1108" i="4"/>
  <c r="C680" i="4"/>
  <c r="C396" i="4"/>
  <c r="C94" i="4"/>
  <c r="C1676" i="4"/>
  <c r="C803" i="4"/>
  <c r="D1288" i="4"/>
  <c r="D878" i="4"/>
  <c r="D361" i="4"/>
  <c r="E1165" i="4"/>
  <c r="E47" i="4"/>
  <c r="F1196" i="4"/>
  <c r="F2224" i="4"/>
  <c r="G273" i="4"/>
  <c r="H113" i="4"/>
  <c r="I1849" i="4"/>
  <c r="B1353" i="4"/>
  <c r="B226" i="4"/>
  <c r="C1440" i="4"/>
  <c r="C1387" i="4"/>
  <c r="C1606" i="4"/>
  <c r="C1354" i="4"/>
  <c r="C1395" i="4"/>
  <c r="C1408" i="4"/>
  <c r="D1408" i="4"/>
  <c r="C1390" i="4"/>
  <c r="B1390" i="4"/>
  <c r="F1325" i="4"/>
  <c r="B1325" i="4"/>
  <c r="D1148" i="4"/>
  <c r="F1148" i="4"/>
  <c r="E1148" i="4"/>
  <c r="H1148" i="4"/>
  <c r="C969" i="4"/>
  <c r="F969" i="4"/>
  <c r="E969" i="4"/>
  <c r="D969" i="4"/>
  <c r="B969" i="4"/>
  <c r="D614" i="4"/>
  <c r="F614" i="4"/>
  <c r="B614" i="4"/>
  <c r="C614" i="4"/>
  <c r="D436" i="4"/>
  <c r="E436" i="4"/>
  <c r="F259" i="4"/>
  <c r="E259" i="4"/>
  <c r="F2139" i="4"/>
  <c r="B2139" i="4"/>
  <c r="C2139" i="4"/>
  <c r="C1783" i="4"/>
  <c r="E1783" i="4"/>
  <c r="F1428" i="4"/>
  <c r="C1428" i="4"/>
  <c r="B114" i="4"/>
  <c r="G114" i="4"/>
  <c r="D114" i="4"/>
  <c r="C1371" i="4"/>
  <c r="E1371" i="4"/>
  <c r="E1353" i="4"/>
  <c r="I1353" i="4"/>
  <c r="B436" i="4"/>
  <c r="B1148" i="4"/>
  <c r="B1928" i="4"/>
  <c r="C81" i="4"/>
  <c r="E114" i="4"/>
  <c r="F1783" i="4"/>
  <c r="B1422" i="4"/>
  <c r="D1422" i="4"/>
  <c r="H1422" i="4"/>
  <c r="C1404" i="4"/>
  <c r="E1404" i="4"/>
  <c r="B1292" i="4"/>
  <c r="D1292" i="4"/>
  <c r="E1292" i="4"/>
  <c r="D1115" i="4"/>
  <c r="C1115" i="4"/>
  <c r="C936" i="4"/>
  <c r="B936" i="4"/>
  <c r="D936" i="4"/>
  <c r="I758" i="4"/>
  <c r="D758" i="4"/>
  <c r="E758" i="4"/>
  <c r="H581" i="4"/>
  <c r="B581" i="4"/>
  <c r="C581" i="4"/>
  <c r="H403" i="4"/>
  <c r="D403" i="4"/>
  <c r="C403" i="4"/>
  <c r="E48" i="4"/>
  <c r="B48" i="4"/>
  <c r="H2105" i="4"/>
  <c r="E2105" i="4"/>
  <c r="D2105" i="4"/>
  <c r="C2105" i="4"/>
  <c r="B1573" i="4"/>
  <c r="C1573" i="4"/>
  <c r="B1408" i="4"/>
  <c r="B403" i="4"/>
  <c r="C48" i="4"/>
  <c r="C2016" i="4"/>
  <c r="G259" i="4"/>
  <c r="B1115" i="4"/>
  <c r="B1750" i="4"/>
  <c r="D1354" i="4"/>
  <c r="G2139" i="4"/>
  <c r="B259" i="4"/>
  <c r="D1353" i="4"/>
  <c r="J2181" i="4"/>
  <c r="I2181" i="4"/>
  <c r="H2181" i="4"/>
  <c r="K2181" i="4"/>
  <c r="G2181" i="4"/>
  <c r="E2181" i="4"/>
  <c r="D2181" i="4"/>
  <c r="C2181" i="4"/>
  <c r="F2181" i="4"/>
  <c r="B245" i="4"/>
  <c r="C335" i="4"/>
  <c r="C2196" i="4"/>
  <c r="C1949" i="4"/>
  <c r="D1967" i="4"/>
  <c r="E1363" i="4"/>
  <c r="F1399" i="4"/>
  <c r="G1680" i="4"/>
  <c r="B955" i="4"/>
  <c r="E886" i="4"/>
  <c r="E14" i="4"/>
  <c r="E2162" i="4"/>
  <c r="F1243" i="4"/>
  <c r="G1416" i="4"/>
  <c r="B17" i="4"/>
  <c r="B1558" i="4"/>
  <c r="B335" i="4"/>
  <c r="B50" i="4"/>
  <c r="B2196" i="4"/>
  <c r="C1134" i="4"/>
  <c r="D1351" i="4"/>
  <c r="E977" i="4"/>
  <c r="F1706" i="4"/>
  <c r="G943" i="4"/>
  <c r="K1315" i="4"/>
  <c r="J1315" i="4"/>
  <c r="H1315" i="4"/>
  <c r="G1315" i="4"/>
  <c r="F1315" i="4"/>
  <c r="I1315" i="4"/>
  <c r="C1315" i="4"/>
  <c r="D1315" i="4"/>
  <c r="E1315" i="4"/>
  <c r="K1262" i="4"/>
  <c r="J1262" i="4"/>
  <c r="H1262" i="4"/>
  <c r="I1262" i="4"/>
  <c r="G1262" i="4"/>
  <c r="F1262" i="4"/>
  <c r="E1262" i="4"/>
  <c r="B1262" i="4"/>
  <c r="D1262" i="4"/>
  <c r="J1173" i="4"/>
  <c r="K1173" i="4"/>
  <c r="I1173" i="4"/>
  <c r="H1173" i="4"/>
  <c r="G1173" i="4"/>
  <c r="F1173" i="4"/>
  <c r="C1173" i="4"/>
  <c r="E1173" i="4"/>
  <c r="B1173" i="4"/>
  <c r="D1173" i="4"/>
  <c r="K1120" i="4"/>
  <c r="J1120" i="4"/>
  <c r="H1120" i="4"/>
  <c r="I1120" i="4"/>
  <c r="E1120" i="4"/>
  <c r="C1120" i="4"/>
  <c r="F1120" i="4"/>
  <c r="B1120" i="4"/>
  <c r="G1120" i="4"/>
  <c r="K1065" i="4"/>
  <c r="J1065" i="4"/>
  <c r="H1065" i="4"/>
  <c r="I1065" i="4"/>
  <c r="D1065" i="4"/>
  <c r="C1065" i="4"/>
  <c r="G1065" i="4"/>
  <c r="E1065" i="4"/>
  <c r="F1065" i="4"/>
  <c r="B1065" i="4"/>
  <c r="K1012" i="4"/>
  <c r="J1012" i="4"/>
  <c r="H1012" i="4"/>
  <c r="F1012" i="4"/>
  <c r="G1012" i="4"/>
  <c r="D1012" i="4"/>
  <c r="I1012" i="4"/>
  <c r="B1012" i="4"/>
  <c r="C1012" i="4"/>
  <c r="K959" i="4"/>
  <c r="J959" i="4"/>
  <c r="H959" i="4"/>
  <c r="G959" i="4"/>
  <c r="F959" i="4"/>
  <c r="I959" i="4"/>
  <c r="E959" i="4"/>
  <c r="D959" i="4"/>
  <c r="C959" i="4"/>
  <c r="B959" i="4"/>
  <c r="K906" i="4"/>
  <c r="J906" i="4"/>
  <c r="I906" i="4"/>
  <c r="H906" i="4"/>
  <c r="G906" i="4"/>
  <c r="F906" i="4"/>
  <c r="E906" i="4"/>
  <c r="C906" i="4"/>
  <c r="B906" i="4"/>
  <c r="D906" i="4"/>
  <c r="J852" i="4"/>
  <c r="K852" i="4"/>
  <c r="H852" i="4"/>
  <c r="I852" i="4"/>
  <c r="F852" i="4"/>
  <c r="E852" i="4"/>
  <c r="G852" i="4"/>
  <c r="D852" i="4"/>
  <c r="C852" i="4"/>
  <c r="B852" i="4"/>
  <c r="J799" i="4"/>
  <c r="K799" i="4"/>
  <c r="H799" i="4"/>
  <c r="I799" i="4"/>
  <c r="G799" i="4"/>
  <c r="E799" i="4"/>
  <c r="D799" i="4"/>
  <c r="C799" i="4"/>
  <c r="B799" i="4"/>
  <c r="J745" i="4"/>
  <c r="K745" i="4"/>
  <c r="I745" i="4"/>
  <c r="H745" i="4"/>
  <c r="F745" i="4"/>
  <c r="G745" i="4"/>
  <c r="E745" i="4"/>
  <c r="C745" i="4"/>
  <c r="D745" i="4"/>
  <c r="K675" i="4"/>
  <c r="J675" i="4"/>
  <c r="H675" i="4"/>
  <c r="I675" i="4"/>
  <c r="G675" i="4"/>
  <c r="F675" i="4"/>
  <c r="D675" i="4"/>
  <c r="C675" i="4"/>
  <c r="K621" i="4"/>
  <c r="J621" i="4"/>
  <c r="H621" i="4"/>
  <c r="I621" i="4"/>
  <c r="G621" i="4"/>
  <c r="C621" i="4"/>
  <c r="B621" i="4"/>
  <c r="E621" i="4"/>
  <c r="F621" i="4"/>
  <c r="D621" i="4"/>
  <c r="J568" i="4"/>
  <c r="K568" i="4"/>
  <c r="I568" i="4"/>
  <c r="H568" i="4"/>
  <c r="E568" i="4"/>
  <c r="D568" i="4"/>
  <c r="G568" i="4"/>
  <c r="B568" i="4"/>
  <c r="K515" i="4"/>
  <c r="J515" i="4"/>
  <c r="H515" i="4"/>
  <c r="E515" i="4"/>
  <c r="I515" i="4"/>
  <c r="F515" i="4"/>
  <c r="D515" i="4"/>
  <c r="C515" i="4"/>
  <c r="B515" i="4"/>
  <c r="G515" i="4"/>
  <c r="K462" i="4"/>
  <c r="J462" i="4"/>
  <c r="H462" i="4"/>
  <c r="I462" i="4"/>
  <c r="G462" i="4"/>
  <c r="F462" i="4"/>
  <c r="D462" i="4"/>
  <c r="B462" i="4"/>
  <c r="J408" i="4"/>
  <c r="K408" i="4"/>
  <c r="H408" i="4"/>
  <c r="I408" i="4"/>
  <c r="F408" i="4"/>
  <c r="G408" i="4"/>
  <c r="E408" i="4"/>
  <c r="C408" i="4"/>
  <c r="D408" i="4"/>
  <c r="J373" i="4"/>
  <c r="K373" i="4"/>
  <c r="I373" i="4"/>
  <c r="H373" i="4"/>
  <c r="G373" i="4"/>
  <c r="D373" i="4"/>
  <c r="E373" i="4"/>
  <c r="B373" i="4"/>
  <c r="K319" i="4"/>
  <c r="J319" i="4"/>
  <c r="H319" i="4"/>
  <c r="G319" i="4"/>
  <c r="B319" i="4"/>
  <c r="E319" i="4"/>
  <c r="I319" i="4"/>
  <c r="F319" i="4"/>
  <c r="D319" i="4"/>
  <c r="C319" i="4"/>
  <c r="K301" i="4"/>
  <c r="J301" i="4"/>
  <c r="I301" i="4"/>
  <c r="H301" i="4"/>
  <c r="G301" i="4"/>
  <c r="F301" i="4"/>
  <c r="E301" i="4"/>
  <c r="D301" i="4"/>
  <c r="C301" i="4"/>
  <c r="K249" i="4"/>
  <c r="I249" i="4"/>
  <c r="H249" i="4"/>
  <c r="J249" i="4"/>
  <c r="G249" i="4"/>
  <c r="F249" i="4"/>
  <c r="E249" i="4"/>
  <c r="C249" i="4"/>
  <c r="K195" i="4"/>
  <c r="I195" i="4"/>
  <c r="H195" i="4"/>
  <c r="F195" i="4"/>
  <c r="J195" i="4"/>
  <c r="C195" i="4"/>
  <c r="G195" i="4"/>
  <c r="E195" i="4"/>
  <c r="D195" i="4"/>
  <c r="K142" i="4"/>
  <c r="J142" i="4"/>
  <c r="H142" i="4"/>
  <c r="I142" i="4"/>
  <c r="E142" i="4"/>
  <c r="D142" i="4"/>
  <c r="C142" i="4"/>
  <c r="G142" i="4"/>
  <c r="F142" i="4"/>
  <c r="B142" i="4"/>
  <c r="K88" i="4"/>
  <c r="H88" i="4"/>
  <c r="J88" i="4"/>
  <c r="I88" i="4"/>
  <c r="D88" i="4"/>
  <c r="E88" i="4"/>
  <c r="G88" i="4"/>
  <c r="F88" i="4"/>
  <c r="C88" i="4"/>
  <c r="B88" i="4"/>
  <c r="K35" i="4"/>
  <c r="H35" i="4"/>
  <c r="I35" i="4"/>
  <c r="J35" i="4"/>
  <c r="B35" i="4"/>
  <c r="F35" i="4"/>
  <c r="G35" i="4"/>
  <c r="E35" i="4"/>
  <c r="D35" i="4"/>
  <c r="C35" i="4"/>
  <c r="K2217" i="4"/>
  <c r="J2217" i="4"/>
  <c r="H2217" i="4"/>
  <c r="G2217" i="4"/>
  <c r="C2217" i="4"/>
  <c r="F2217" i="4"/>
  <c r="E2217" i="4"/>
  <c r="I2217" i="4"/>
  <c r="K2146" i="4"/>
  <c r="I2146" i="4"/>
  <c r="H2146" i="4"/>
  <c r="J2146" i="4"/>
  <c r="F2146" i="4"/>
  <c r="G2146" i="4"/>
  <c r="C2146" i="4"/>
  <c r="E2146" i="4"/>
  <c r="D2146" i="4"/>
  <c r="B2146" i="4"/>
  <c r="K2092" i="4"/>
  <c r="J2092" i="4"/>
  <c r="H2092" i="4"/>
  <c r="I2092" i="4"/>
  <c r="F2092" i="4"/>
  <c r="E2092" i="4"/>
  <c r="G2092" i="4"/>
  <c r="D2092" i="4"/>
  <c r="C2092" i="4"/>
  <c r="J2057" i="4"/>
  <c r="I2057" i="4"/>
  <c r="H2057" i="4"/>
  <c r="K2057" i="4"/>
  <c r="G2057" i="4"/>
  <c r="F2057" i="4"/>
  <c r="D2057" i="4"/>
  <c r="C2057" i="4"/>
  <c r="B2057" i="4"/>
  <c r="K2003" i="4"/>
  <c r="I2003" i="4"/>
  <c r="J2003" i="4"/>
  <c r="H2003" i="4"/>
  <c r="F2003" i="4"/>
  <c r="E2003" i="4"/>
  <c r="D2003" i="4"/>
  <c r="K1951" i="4"/>
  <c r="I1951" i="4"/>
  <c r="H1951" i="4"/>
  <c r="F1951" i="4"/>
  <c r="D1951" i="4"/>
  <c r="G1951" i="4"/>
  <c r="J1951" i="4"/>
  <c r="E1951" i="4"/>
  <c r="B1951" i="4"/>
  <c r="J1897" i="4"/>
  <c r="K1897" i="4"/>
  <c r="I1897" i="4"/>
  <c r="H1897" i="4"/>
  <c r="G1897" i="4"/>
  <c r="F1897" i="4"/>
  <c r="E1897" i="4"/>
  <c r="D1897" i="4"/>
  <c r="C1897" i="4"/>
  <c r="B1897" i="4"/>
  <c r="K1826" i="4"/>
  <c r="J1826" i="4"/>
  <c r="I1826" i="4"/>
  <c r="H1826" i="4"/>
  <c r="E1826" i="4"/>
  <c r="C1826" i="4"/>
  <c r="F1826" i="4"/>
  <c r="B1826" i="4"/>
  <c r="G1826" i="4"/>
  <c r="D1826" i="4"/>
  <c r="K1755" i="4"/>
  <c r="J1755" i="4"/>
  <c r="I1755" i="4"/>
  <c r="G1755" i="4"/>
  <c r="H1755" i="4"/>
  <c r="F1755" i="4"/>
  <c r="E1755" i="4"/>
  <c r="C1755" i="4"/>
  <c r="D1755" i="4"/>
  <c r="B1755" i="4"/>
  <c r="K1702" i="4"/>
  <c r="J1702" i="4"/>
  <c r="I1702" i="4"/>
  <c r="G1702" i="4"/>
  <c r="H1702" i="4"/>
  <c r="C1702" i="4"/>
  <c r="E1702" i="4"/>
  <c r="D1702" i="4"/>
  <c r="B1702" i="4"/>
  <c r="K1631" i="4"/>
  <c r="I1631" i="4"/>
  <c r="G1631" i="4"/>
  <c r="H1631" i="4"/>
  <c r="J1631" i="4"/>
  <c r="C1631" i="4"/>
  <c r="E1631" i="4"/>
  <c r="B1631" i="4"/>
  <c r="D1631" i="4"/>
  <c r="F1631" i="4"/>
  <c r="K1596" i="4"/>
  <c r="I1596" i="4"/>
  <c r="J1596" i="4"/>
  <c r="G1596" i="4"/>
  <c r="H1596" i="4"/>
  <c r="F1596" i="4"/>
  <c r="C1596" i="4"/>
  <c r="B1596" i="4"/>
  <c r="D1596" i="4"/>
  <c r="J1542" i="4"/>
  <c r="K1542" i="4"/>
  <c r="I1542" i="4"/>
  <c r="G1542" i="4"/>
  <c r="H1542" i="4"/>
  <c r="E1542" i="4"/>
  <c r="C1542" i="4"/>
  <c r="D1542" i="4"/>
  <c r="F1542" i="4"/>
  <c r="B1542" i="4"/>
  <c r="J1471" i="4"/>
  <c r="K1471" i="4"/>
  <c r="I1471" i="4"/>
  <c r="G1471" i="4"/>
  <c r="H1471" i="4"/>
  <c r="E1471" i="4"/>
  <c r="C1471" i="4"/>
  <c r="B1471" i="4"/>
  <c r="D1471" i="4"/>
  <c r="F1471" i="4"/>
  <c r="K1418" i="4"/>
  <c r="I1418" i="4"/>
  <c r="G1418" i="4"/>
  <c r="H1418" i="4"/>
  <c r="J1418" i="4"/>
  <c r="C1418" i="4"/>
  <c r="F1418" i="4"/>
  <c r="D1418" i="4"/>
  <c r="E1418" i="4"/>
  <c r="B1418" i="4"/>
  <c r="K1382" i="4"/>
  <c r="I1382" i="4"/>
  <c r="G1382" i="4"/>
  <c r="H1382" i="4"/>
  <c r="J1382" i="4"/>
  <c r="F1382" i="4"/>
  <c r="D1382" i="4"/>
  <c r="C1382" i="4"/>
  <c r="B1382" i="4"/>
  <c r="J892" i="4"/>
  <c r="I892" i="4"/>
  <c r="G892" i="4"/>
  <c r="H892" i="4"/>
  <c r="K892" i="4"/>
  <c r="E892" i="4"/>
  <c r="C892" i="4"/>
  <c r="D892" i="4"/>
  <c r="B892" i="4"/>
  <c r="F892" i="4"/>
  <c r="J359" i="4"/>
  <c r="I359" i="4"/>
  <c r="G359" i="4"/>
  <c r="H359" i="4"/>
  <c r="K359" i="4"/>
  <c r="F359" i="4"/>
  <c r="C359" i="4"/>
  <c r="D359" i="4"/>
  <c r="E359" i="4"/>
  <c r="B359" i="4"/>
  <c r="K2061" i="4"/>
  <c r="G2061" i="4"/>
  <c r="H2061" i="4"/>
  <c r="F2061" i="4"/>
  <c r="C2061" i="4"/>
  <c r="J2061" i="4"/>
  <c r="E2061" i="4"/>
  <c r="I2061" i="4"/>
  <c r="D2061" i="4"/>
  <c r="K1114" i="4"/>
  <c r="J1114" i="4"/>
  <c r="I1114" i="4"/>
  <c r="G1114" i="4"/>
  <c r="H1114" i="4"/>
  <c r="F1114" i="4"/>
  <c r="C1114" i="4"/>
  <c r="E1114" i="4"/>
  <c r="D1114" i="4"/>
  <c r="B1114" i="4"/>
  <c r="K1350" i="4"/>
  <c r="J1350" i="4"/>
  <c r="I1350" i="4"/>
  <c r="G1350" i="4"/>
  <c r="E1350" i="4"/>
  <c r="C1350" i="4"/>
  <c r="D1350" i="4"/>
  <c r="F1350" i="4"/>
  <c r="H1350" i="4"/>
  <c r="K1313" i="4"/>
  <c r="J1313" i="4"/>
  <c r="G1313" i="4"/>
  <c r="I1313" i="4"/>
  <c r="C1313" i="4"/>
  <c r="B1313" i="4"/>
  <c r="D1313" i="4"/>
  <c r="H1313" i="4"/>
  <c r="K1261" i="4"/>
  <c r="J1261" i="4"/>
  <c r="I1261" i="4"/>
  <c r="G1261" i="4"/>
  <c r="F1261" i="4"/>
  <c r="H1261" i="4"/>
  <c r="E1261" i="4"/>
  <c r="B1261" i="4"/>
  <c r="C1261" i="4"/>
  <c r="K1154" i="4"/>
  <c r="J1154" i="4"/>
  <c r="I1154" i="4"/>
  <c r="D1154" i="4"/>
  <c r="G1154" i="4"/>
  <c r="E1154" i="4"/>
  <c r="H1154" i="4"/>
  <c r="C1154" i="4"/>
  <c r="F1154" i="4"/>
  <c r="B1154" i="4"/>
  <c r="K1099" i="4"/>
  <c r="I1099" i="4"/>
  <c r="H1099" i="4"/>
  <c r="E1099" i="4"/>
  <c r="G1099" i="4"/>
  <c r="C1099" i="4"/>
  <c r="J1099" i="4"/>
  <c r="F1099" i="4"/>
  <c r="B1099" i="4"/>
  <c r="K1064" i="4"/>
  <c r="J1064" i="4"/>
  <c r="I1064" i="4"/>
  <c r="E1064" i="4"/>
  <c r="C1064" i="4"/>
  <c r="D1064" i="4"/>
  <c r="B1064" i="4"/>
  <c r="G1064" i="4"/>
  <c r="H1064" i="4"/>
  <c r="F1064" i="4"/>
  <c r="K1029" i="4"/>
  <c r="J1029" i="4"/>
  <c r="I1029" i="4"/>
  <c r="G1029" i="4"/>
  <c r="H1029" i="4"/>
  <c r="F1029" i="4"/>
  <c r="C1029" i="4"/>
  <c r="D1029" i="4"/>
  <c r="K993" i="4"/>
  <c r="J993" i="4"/>
  <c r="I993" i="4"/>
  <c r="F993" i="4"/>
  <c r="G993" i="4"/>
  <c r="E993" i="4"/>
  <c r="D993" i="4"/>
  <c r="C993" i="4"/>
  <c r="H993" i="4"/>
  <c r="B993" i="4"/>
  <c r="K957" i="4"/>
  <c r="J957" i="4"/>
  <c r="G957" i="4"/>
  <c r="H957" i="4"/>
  <c r="F957" i="4"/>
  <c r="I957" i="4"/>
  <c r="E957" i="4"/>
  <c r="D957" i="4"/>
  <c r="B957" i="4"/>
  <c r="K922" i="4"/>
  <c r="I922" i="4"/>
  <c r="J922" i="4"/>
  <c r="H922" i="4"/>
  <c r="F922" i="4"/>
  <c r="G922" i="4"/>
  <c r="D922" i="4"/>
  <c r="E922" i="4"/>
  <c r="C922" i="4"/>
  <c r="J886" i="4"/>
  <c r="K886" i="4"/>
  <c r="I886" i="4"/>
  <c r="H886" i="4"/>
  <c r="G886" i="4"/>
  <c r="F886" i="4"/>
  <c r="D886" i="4"/>
  <c r="K816" i="4"/>
  <c r="J816" i="4"/>
  <c r="I816" i="4"/>
  <c r="H816" i="4"/>
  <c r="G816" i="4"/>
  <c r="E816" i="4"/>
  <c r="C816" i="4"/>
  <c r="F816" i="4"/>
  <c r="K779" i="4"/>
  <c r="I779" i="4"/>
  <c r="J779" i="4"/>
  <c r="G779" i="4"/>
  <c r="F779" i="4"/>
  <c r="E779" i="4"/>
  <c r="H779" i="4"/>
  <c r="C779" i="4"/>
  <c r="D779" i="4"/>
  <c r="B779" i="4"/>
  <c r="K727" i="4"/>
  <c r="J727" i="4"/>
  <c r="F727" i="4"/>
  <c r="G727" i="4"/>
  <c r="H727" i="4"/>
  <c r="D727" i="4"/>
  <c r="I727" i="4"/>
  <c r="E727" i="4"/>
  <c r="C727" i="4"/>
  <c r="K709" i="4"/>
  <c r="J709" i="4"/>
  <c r="I709" i="4"/>
  <c r="F709" i="4"/>
  <c r="D709" i="4"/>
  <c r="E709" i="4"/>
  <c r="B709" i="4"/>
  <c r="K620" i="4"/>
  <c r="J620" i="4"/>
  <c r="I620" i="4"/>
  <c r="G620" i="4"/>
  <c r="H620" i="4"/>
  <c r="E620" i="4"/>
  <c r="C620" i="4"/>
  <c r="F620" i="4"/>
  <c r="K531" i="4"/>
  <c r="I531" i="4"/>
  <c r="J531" i="4"/>
  <c r="E531" i="4"/>
  <c r="C531" i="4"/>
  <c r="F531" i="4"/>
  <c r="H531" i="4"/>
  <c r="G531" i="4"/>
  <c r="K513" i="4"/>
  <c r="I513" i="4"/>
  <c r="J513" i="4"/>
  <c r="H513" i="4"/>
  <c r="E513" i="4"/>
  <c r="F513" i="4"/>
  <c r="D513" i="4"/>
  <c r="C513" i="4"/>
  <c r="G513" i="4"/>
  <c r="B513" i="4"/>
  <c r="K442" i="4"/>
  <c r="I442" i="4"/>
  <c r="J442" i="4"/>
  <c r="H442" i="4"/>
  <c r="F442" i="4"/>
  <c r="D442" i="4"/>
  <c r="G442" i="4"/>
  <c r="E442" i="4"/>
  <c r="C442" i="4"/>
  <c r="K389" i="4"/>
  <c r="I389" i="4"/>
  <c r="J389" i="4"/>
  <c r="G389" i="4"/>
  <c r="H389" i="4"/>
  <c r="F389" i="4"/>
  <c r="C389" i="4"/>
  <c r="D389" i="4"/>
  <c r="K318" i="4"/>
  <c r="J318" i="4"/>
  <c r="G318" i="4"/>
  <c r="I318" i="4"/>
  <c r="E318" i="4"/>
  <c r="H318" i="4"/>
  <c r="F318" i="4"/>
  <c r="B318" i="4"/>
  <c r="D318" i="4"/>
  <c r="C318" i="4"/>
  <c r="K283" i="4"/>
  <c r="I283" i="4"/>
  <c r="G283" i="4"/>
  <c r="J283" i="4"/>
  <c r="F283" i="4"/>
  <c r="H283" i="4"/>
  <c r="E283" i="4"/>
  <c r="D283" i="4"/>
  <c r="C283" i="4"/>
  <c r="K247" i="4"/>
  <c r="I247" i="4"/>
  <c r="J247" i="4"/>
  <c r="F247" i="4"/>
  <c r="E247" i="4"/>
  <c r="C247" i="4"/>
  <c r="G247" i="4"/>
  <c r="K211" i="4"/>
  <c r="J211" i="4"/>
  <c r="I211" i="4"/>
  <c r="G211" i="4"/>
  <c r="H211" i="4"/>
  <c r="F211" i="4"/>
  <c r="E211" i="4"/>
  <c r="C211" i="4"/>
  <c r="D211" i="4"/>
  <c r="B211" i="4"/>
  <c r="K158" i="4"/>
  <c r="J158" i="4"/>
  <c r="I158" i="4"/>
  <c r="G158" i="4"/>
  <c r="H158" i="4"/>
  <c r="F158" i="4"/>
  <c r="D158" i="4"/>
  <c r="E158" i="4"/>
  <c r="K141" i="4"/>
  <c r="I141" i="4"/>
  <c r="G141" i="4"/>
  <c r="J141" i="4"/>
  <c r="E141" i="4"/>
  <c r="D141" i="4"/>
  <c r="C141" i="4"/>
  <c r="F141" i="4"/>
  <c r="B141" i="4"/>
  <c r="K123" i="4"/>
  <c r="I123" i="4"/>
  <c r="G123" i="4"/>
  <c r="H123" i="4"/>
  <c r="F123" i="4"/>
  <c r="E123" i="4"/>
  <c r="C123" i="4"/>
  <c r="I69" i="4"/>
  <c r="K69" i="4"/>
  <c r="J69" i="4"/>
  <c r="G69" i="4"/>
  <c r="H69" i="4"/>
  <c r="F69" i="4"/>
  <c r="D69" i="4"/>
  <c r="C69" i="4"/>
  <c r="E69" i="4"/>
  <c r="K52" i="4"/>
  <c r="J52" i="4"/>
  <c r="G52" i="4"/>
  <c r="E52" i="4"/>
  <c r="I52" i="4"/>
  <c r="C52" i="4"/>
  <c r="H52" i="4"/>
  <c r="F52" i="4"/>
  <c r="B52" i="4"/>
  <c r="K34" i="4"/>
  <c r="J34" i="4"/>
  <c r="I34" i="4"/>
  <c r="G34" i="4"/>
  <c r="H34" i="4"/>
  <c r="E34" i="4"/>
  <c r="F34" i="4"/>
  <c r="C34" i="4"/>
  <c r="D34" i="4"/>
  <c r="J2233" i="4"/>
  <c r="K2233" i="4"/>
  <c r="I2233" i="4"/>
  <c r="G2233" i="4"/>
  <c r="F2233" i="4"/>
  <c r="E2233" i="4"/>
  <c r="D2233" i="4"/>
  <c r="C2233" i="4"/>
  <c r="B2233" i="4"/>
  <c r="I2180" i="4"/>
  <c r="G2180" i="4"/>
  <c r="K2180" i="4"/>
  <c r="H2180" i="4"/>
  <c r="J2180" i="4"/>
  <c r="E2180" i="4"/>
  <c r="D2180" i="4"/>
  <c r="C2180" i="4"/>
  <c r="F2180" i="4"/>
  <c r="B2180" i="4"/>
  <c r="K2091" i="4"/>
  <c r="I2091" i="4"/>
  <c r="G2091" i="4"/>
  <c r="H2091" i="4"/>
  <c r="E2091" i="4"/>
  <c r="J2091" i="4"/>
  <c r="D2091" i="4"/>
  <c r="B2091" i="4"/>
  <c r="J2021" i="4"/>
  <c r="K2021" i="4"/>
  <c r="I2021" i="4"/>
  <c r="G2021" i="4"/>
  <c r="H2021" i="4"/>
  <c r="E2021" i="4"/>
  <c r="F2021" i="4"/>
  <c r="C2021" i="4"/>
  <c r="B2021" i="4"/>
  <c r="D2021" i="4"/>
  <c r="K1932" i="4"/>
  <c r="I1932" i="4"/>
  <c r="H1932" i="4"/>
  <c r="G1932" i="4"/>
  <c r="F1932" i="4"/>
  <c r="D1932" i="4"/>
  <c r="J1932" i="4"/>
  <c r="B1932" i="4"/>
  <c r="C1932" i="4"/>
  <c r="E1932" i="4"/>
  <c r="K1843" i="4"/>
  <c r="I1843" i="4"/>
  <c r="J1843" i="4"/>
  <c r="G1843" i="4"/>
  <c r="H1843" i="4"/>
  <c r="E1843" i="4"/>
  <c r="C1843" i="4"/>
  <c r="F1843" i="4"/>
  <c r="D1843" i="4"/>
  <c r="B1843" i="4"/>
  <c r="K1789" i="4"/>
  <c r="J1789" i="4"/>
  <c r="I1789" i="4"/>
  <c r="H1789" i="4"/>
  <c r="G1789" i="4"/>
  <c r="F1789" i="4"/>
  <c r="C1789" i="4"/>
  <c r="E1789" i="4"/>
  <c r="D1789" i="4"/>
  <c r="K1736" i="4"/>
  <c r="I1736" i="4"/>
  <c r="J1736" i="4"/>
  <c r="H1736" i="4"/>
  <c r="G1736" i="4"/>
  <c r="C1736" i="4"/>
  <c r="F1736" i="4"/>
  <c r="E1736" i="4"/>
  <c r="D1736" i="4"/>
  <c r="B1736" i="4"/>
  <c r="K1647" i="4"/>
  <c r="J1647" i="4"/>
  <c r="I1647" i="4"/>
  <c r="H1647" i="4"/>
  <c r="F1647" i="4"/>
  <c r="D1647" i="4"/>
  <c r="C1647" i="4"/>
  <c r="B1647" i="4"/>
  <c r="G1647" i="4"/>
  <c r="E1647" i="4"/>
  <c r="K1594" i="4"/>
  <c r="I1594" i="4"/>
  <c r="J1594" i="4"/>
  <c r="G1594" i="4"/>
  <c r="H1594" i="4"/>
  <c r="C1594" i="4"/>
  <c r="D1594" i="4"/>
  <c r="B1594" i="4"/>
  <c r="F1594" i="4"/>
  <c r="E1594" i="4"/>
  <c r="K1541" i="4"/>
  <c r="J1541" i="4"/>
  <c r="I1541" i="4"/>
  <c r="H1541" i="4"/>
  <c r="E1541" i="4"/>
  <c r="C1541" i="4"/>
  <c r="G1541" i="4"/>
  <c r="F1541" i="4"/>
  <c r="B1541" i="4"/>
  <c r="D1541" i="4"/>
  <c r="K1488" i="4"/>
  <c r="J1488" i="4"/>
  <c r="I1488" i="4"/>
  <c r="G1488" i="4"/>
  <c r="C1488" i="4"/>
  <c r="H1488" i="4"/>
  <c r="F1488" i="4"/>
  <c r="D1488" i="4"/>
  <c r="K1434" i="4"/>
  <c r="J1434" i="4"/>
  <c r="I1434" i="4"/>
  <c r="G1434" i="4"/>
  <c r="H1434" i="4"/>
  <c r="F1434" i="4"/>
  <c r="C1434" i="4"/>
  <c r="E1434" i="4"/>
  <c r="D1434" i="4"/>
  <c r="K1381" i="4"/>
  <c r="I1381" i="4"/>
  <c r="J1381" i="4"/>
  <c r="D1381" i="4"/>
  <c r="C1381" i="4"/>
  <c r="G1381" i="4"/>
  <c r="H1381" i="4"/>
  <c r="E1381" i="4"/>
  <c r="F1381" i="4"/>
  <c r="B1381" i="4"/>
  <c r="K1058" i="4"/>
  <c r="I1058" i="4"/>
  <c r="J1058" i="4"/>
  <c r="G1058" i="4"/>
  <c r="H1058" i="4"/>
  <c r="C1058" i="4"/>
  <c r="F1058" i="4"/>
  <c r="D1058" i="4"/>
  <c r="B1058" i="4"/>
  <c r="E1058" i="4"/>
  <c r="K525" i="4"/>
  <c r="I525" i="4"/>
  <c r="J525" i="4"/>
  <c r="G525" i="4"/>
  <c r="H525" i="4"/>
  <c r="F525" i="4"/>
  <c r="C525" i="4"/>
  <c r="D525" i="4"/>
  <c r="E525" i="4"/>
  <c r="B525" i="4"/>
  <c r="K170" i="4"/>
  <c r="J170" i="4"/>
  <c r="I170" i="4"/>
  <c r="G170" i="4"/>
  <c r="H170" i="4"/>
  <c r="E170" i="4"/>
  <c r="C170" i="4"/>
  <c r="F170" i="4"/>
  <c r="K2050" i="4"/>
  <c r="J2050" i="4"/>
  <c r="G2050" i="4"/>
  <c r="H2050" i="4"/>
  <c r="F2050" i="4"/>
  <c r="C2050" i="4"/>
  <c r="I2050" i="4"/>
  <c r="E2050" i="4"/>
  <c r="D2050" i="4"/>
  <c r="K1695" i="4"/>
  <c r="J1695" i="4"/>
  <c r="I1695" i="4"/>
  <c r="G1695" i="4"/>
  <c r="H1695" i="4"/>
  <c r="E1695" i="4"/>
  <c r="C1695" i="4"/>
  <c r="D1695" i="4"/>
  <c r="F1695" i="4"/>
  <c r="K1461" i="4"/>
  <c r="J1461" i="4"/>
  <c r="I1461" i="4"/>
  <c r="H1461" i="4"/>
  <c r="C1461" i="4"/>
  <c r="G1461" i="4"/>
  <c r="D1461" i="4"/>
  <c r="F1461" i="4"/>
  <c r="B1461" i="4"/>
  <c r="E1461" i="4"/>
  <c r="B2181" i="4"/>
  <c r="B1949" i="4"/>
  <c r="B1488" i="4"/>
  <c r="C338" i="4"/>
  <c r="K1349" i="4"/>
  <c r="J1349" i="4"/>
  <c r="H1349" i="4"/>
  <c r="I1349" i="4"/>
  <c r="G1349" i="4"/>
  <c r="C1349" i="4"/>
  <c r="E1349" i="4"/>
  <c r="D1349" i="4"/>
  <c r="F1349" i="4"/>
  <c r="H1277" i="4"/>
  <c r="J1277" i="4"/>
  <c r="G1277" i="4"/>
  <c r="F1277" i="4"/>
  <c r="K1277" i="4"/>
  <c r="C1277" i="4"/>
  <c r="D1277" i="4"/>
  <c r="I1277" i="4"/>
  <c r="E1277" i="4"/>
  <c r="K1223" i="4"/>
  <c r="J1223" i="4"/>
  <c r="H1223" i="4"/>
  <c r="I1223" i="4"/>
  <c r="G1223" i="4"/>
  <c r="C1223" i="4"/>
  <c r="D1223" i="4"/>
  <c r="F1223" i="4"/>
  <c r="K1153" i="4"/>
  <c r="J1153" i="4"/>
  <c r="I1153" i="4"/>
  <c r="H1153" i="4"/>
  <c r="G1153" i="4"/>
  <c r="C1153" i="4"/>
  <c r="D1153" i="4"/>
  <c r="E1153" i="4"/>
  <c r="F1153" i="4"/>
  <c r="B1153" i="4"/>
  <c r="K1081" i="4"/>
  <c r="H1081" i="4"/>
  <c r="J1081" i="4"/>
  <c r="I1081" i="4"/>
  <c r="G1081" i="4"/>
  <c r="C1081" i="4"/>
  <c r="F1081" i="4"/>
  <c r="E1081" i="4"/>
  <c r="D1081" i="4"/>
  <c r="K1028" i="4"/>
  <c r="J1028" i="4"/>
  <c r="H1028" i="4"/>
  <c r="I1028" i="4"/>
  <c r="F1028" i="4"/>
  <c r="C1028" i="4"/>
  <c r="G1028" i="4"/>
  <c r="D1028" i="4"/>
  <c r="K974" i="4"/>
  <c r="J974" i="4"/>
  <c r="H974" i="4"/>
  <c r="F974" i="4"/>
  <c r="C974" i="4"/>
  <c r="G974" i="4"/>
  <c r="D974" i="4"/>
  <c r="I974" i="4"/>
  <c r="K921" i="4"/>
  <c r="J921" i="4"/>
  <c r="H921" i="4"/>
  <c r="F921" i="4"/>
  <c r="C921" i="4"/>
  <c r="D921" i="4"/>
  <c r="I921" i="4"/>
  <c r="G921" i="4"/>
  <c r="E921" i="4"/>
  <c r="K867" i="4"/>
  <c r="I867" i="4"/>
  <c r="H867" i="4"/>
  <c r="G867" i="4"/>
  <c r="C867" i="4"/>
  <c r="D867" i="4"/>
  <c r="J867" i="4"/>
  <c r="E867" i="4"/>
  <c r="F867" i="4"/>
  <c r="K815" i="4"/>
  <c r="H815" i="4"/>
  <c r="J815" i="4"/>
  <c r="I815" i="4"/>
  <c r="G815" i="4"/>
  <c r="C815" i="4"/>
  <c r="E815" i="4"/>
  <c r="D815" i="4"/>
  <c r="F815" i="4"/>
  <c r="K761" i="4"/>
  <c r="H761" i="4"/>
  <c r="J761" i="4"/>
  <c r="G761" i="4"/>
  <c r="I761" i="4"/>
  <c r="C761" i="4"/>
  <c r="E761" i="4"/>
  <c r="D761" i="4"/>
  <c r="F761" i="4"/>
  <c r="K708" i="4"/>
  <c r="J708" i="4"/>
  <c r="H708" i="4"/>
  <c r="I708" i="4"/>
  <c r="F708" i="4"/>
  <c r="C708" i="4"/>
  <c r="D708" i="4"/>
  <c r="E708" i="4"/>
  <c r="B708" i="4"/>
  <c r="G708" i="4"/>
  <c r="K673" i="4"/>
  <c r="J673" i="4"/>
  <c r="H673" i="4"/>
  <c r="I673" i="4"/>
  <c r="F673" i="4"/>
  <c r="C673" i="4"/>
  <c r="D673" i="4"/>
  <c r="G673" i="4"/>
  <c r="K619" i="4"/>
  <c r="J619" i="4"/>
  <c r="H619" i="4"/>
  <c r="I619" i="4"/>
  <c r="C619" i="4"/>
  <c r="D619" i="4"/>
  <c r="G619" i="4"/>
  <c r="E619" i="4"/>
  <c r="F619" i="4"/>
  <c r="K548" i="4"/>
  <c r="J548" i="4"/>
  <c r="H548" i="4"/>
  <c r="I548" i="4"/>
  <c r="G548" i="4"/>
  <c r="E548" i="4"/>
  <c r="C548" i="4"/>
  <c r="D548" i="4"/>
  <c r="B548" i="4"/>
  <c r="F548" i="4"/>
  <c r="K495" i="4"/>
  <c r="J495" i="4"/>
  <c r="I495" i="4"/>
  <c r="H495" i="4"/>
  <c r="G495" i="4"/>
  <c r="C495" i="4"/>
  <c r="F495" i="4"/>
  <c r="E495" i="4"/>
  <c r="D495" i="4"/>
  <c r="J460" i="4"/>
  <c r="H460" i="4"/>
  <c r="K460" i="4"/>
  <c r="G460" i="4"/>
  <c r="C460" i="4"/>
  <c r="I460" i="4"/>
  <c r="D460" i="4"/>
  <c r="B460" i="4"/>
  <c r="K406" i="4"/>
  <c r="H406" i="4"/>
  <c r="I406" i="4"/>
  <c r="J406" i="4"/>
  <c r="G406" i="4"/>
  <c r="C406" i="4"/>
  <c r="F406" i="4"/>
  <c r="D406" i="4"/>
  <c r="E406" i="4"/>
  <c r="B406" i="4"/>
  <c r="K334" i="4"/>
  <c r="I334" i="4"/>
  <c r="H334" i="4"/>
  <c r="G334" i="4"/>
  <c r="C334" i="4"/>
  <c r="D334" i="4"/>
  <c r="J334" i="4"/>
  <c r="F334" i="4"/>
  <c r="E334" i="4"/>
  <c r="K264" i="4"/>
  <c r="J264" i="4"/>
  <c r="I264" i="4"/>
  <c r="H264" i="4"/>
  <c r="G264" i="4"/>
  <c r="E264" i="4"/>
  <c r="C264" i="4"/>
  <c r="D264" i="4"/>
  <c r="F264" i="4"/>
  <c r="B264" i="4"/>
  <c r="K210" i="4"/>
  <c r="I210" i="4"/>
  <c r="H210" i="4"/>
  <c r="J210" i="4"/>
  <c r="C210" i="4"/>
  <c r="G210" i="4"/>
  <c r="D210" i="4"/>
  <c r="E210" i="4"/>
  <c r="B210" i="4"/>
  <c r="K157" i="4"/>
  <c r="I157" i="4"/>
  <c r="H157" i="4"/>
  <c r="J157" i="4"/>
  <c r="G157" i="4"/>
  <c r="C157" i="4"/>
  <c r="F157" i="4"/>
  <c r="D157" i="4"/>
  <c r="K104" i="4"/>
  <c r="I104" i="4"/>
  <c r="J104" i="4"/>
  <c r="H104" i="4"/>
  <c r="G104" i="4"/>
  <c r="F104" i="4"/>
  <c r="C104" i="4"/>
  <c r="D104" i="4"/>
  <c r="E104" i="4"/>
  <c r="K51" i="4"/>
  <c r="J51" i="4"/>
  <c r="I51" i="4"/>
  <c r="H51" i="4"/>
  <c r="G51" i="4"/>
  <c r="E51" i="4"/>
  <c r="C51" i="4"/>
  <c r="D51" i="4"/>
  <c r="F51" i="4"/>
  <c r="B51" i="4"/>
  <c r="K2232" i="4"/>
  <c r="I2232" i="4"/>
  <c r="H2232" i="4"/>
  <c r="J2232" i="4"/>
  <c r="F2232" i="4"/>
  <c r="C2232" i="4"/>
  <c r="D2232" i="4"/>
  <c r="E2232" i="4"/>
  <c r="G2232" i="4"/>
  <c r="B2232" i="4"/>
  <c r="K2179" i="4"/>
  <c r="I2179" i="4"/>
  <c r="H2179" i="4"/>
  <c r="J2179" i="4"/>
  <c r="G2179" i="4"/>
  <c r="C2179" i="4"/>
  <c r="E2179" i="4"/>
  <c r="D2179" i="4"/>
  <c r="F2179" i="4"/>
  <c r="B2179" i="4"/>
  <c r="K2125" i="4"/>
  <c r="I2125" i="4"/>
  <c r="J2125" i="4"/>
  <c r="H2125" i="4"/>
  <c r="G2125" i="4"/>
  <c r="C2125" i="4"/>
  <c r="F2125" i="4"/>
  <c r="E2125" i="4"/>
  <c r="D2125" i="4"/>
  <c r="K2090" i="4"/>
  <c r="J2090" i="4"/>
  <c r="I2090" i="4"/>
  <c r="H2090" i="4"/>
  <c r="G2090" i="4"/>
  <c r="C2090" i="4"/>
  <c r="E2090" i="4"/>
  <c r="B2090" i="4"/>
  <c r="D2090" i="4"/>
  <c r="K2037" i="4"/>
  <c r="I2037" i="4"/>
  <c r="J2037" i="4"/>
  <c r="H2037" i="4"/>
  <c r="C2037" i="4"/>
  <c r="G2037" i="4"/>
  <c r="F2037" i="4"/>
  <c r="D2037" i="4"/>
  <c r="E2037" i="4"/>
  <c r="B2037" i="4"/>
  <c r="K1984" i="4"/>
  <c r="I1984" i="4"/>
  <c r="J1984" i="4"/>
  <c r="H1984" i="4"/>
  <c r="C1984" i="4"/>
  <c r="G1984" i="4"/>
  <c r="E1984" i="4"/>
  <c r="D1984" i="4"/>
  <c r="F1984" i="4"/>
  <c r="B1984" i="4"/>
  <c r="K1931" i="4"/>
  <c r="I1931" i="4"/>
  <c r="J1931" i="4"/>
  <c r="H1931" i="4"/>
  <c r="G1931" i="4"/>
  <c r="F1931" i="4"/>
  <c r="D1931" i="4"/>
  <c r="C1931" i="4"/>
  <c r="B1931" i="4"/>
  <c r="E1931" i="4"/>
  <c r="K1877" i="4"/>
  <c r="J1877" i="4"/>
  <c r="I1877" i="4"/>
  <c r="H1877" i="4"/>
  <c r="C1877" i="4"/>
  <c r="E1877" i="4"/>
  <c r="G1877" i="4"/>
  <c r="F1877" i="4"/>
  <c r="K1824" i="4"/>
  <c r="J1824" i="4"/>
  <c r="I1824" i="4"/>
  <c r="H1824" i="4"/>
  <c r="E1824" i="4"/>
  <c r="C1824" i="4"/>
  <c r="F1824" i="4"/>
  <c r="G1824" i="4"/>
  <c r="D1824" i="4"/>
  <c r="K1788" i="4"/>
  <c r="J1788" i="4"/>
  <c r="I1788" i="4"/>
  <c r="H1788" i="4"/>
  <c r="F1788" i="4"/>
  <c r="C1788" i="4"/>
  <c r="E1788" i="4"/>
  <c r="D1788" i="4"/>
  <c r="K1735" i="4"/>
  <c r="I1735" i="4"/>
  <c r="H1735" i="4"/>
  <c r="J1735" i="4"/>
  <c r="G1735" i="4"/>
  <c r="C1735" i="4"/>
  <c r="E1735" i="4"/>
  <c r="B1735" i="4"/>
  <c r="K1700" i="4"/>
  <c r="I1700" i="4"/>
  <c r="J1700" i="4"/>
  <c r="H1700" i="4"/>
  <c r="G1700" i="4"/>
  <c r="C1700" i="4"/>
  <c r="D1700" i="4"/>
  <c r="E1700" i="4"/>
  <c r="B1700" i="4"/>
  <c r="K1664" i="4"/>
  <c r="I1664" i="4"/>
  <c r="H1664" i="4"/>
  <c r="J1664" i="4"/>
  <c r="C1664" i="4"/>
  <c r="E1664" i="4"/>
  <c r="F1664" i="4"/>
  <c r="G1664" i="4"/>
  <c r="D1664" i="4"/>
  <c r="B1664" i="4"/>
  <c r="K1629" i="4"/>
  <c r="I1629" i="4"/>
  <c r="H1629" i="4"/>
  <c r="G1629" i="4"/>
  <c r="C1629" i="4"/>
  <c r="D1629" i="4"/>
  <c r="J1629" i="4"/>
  <c r="B1629" i="4"/>
  <c r="F1629" i="4"/>
  <c r="E1629" i="4"/>
  <c r="K1576" i="4"/>
  <c r="I1576" i="4"/>
  <c r="J1576" i="4"/>
  <c r="H1576" i="4"/>
  <c r="F1576" i="4"/>
  <c r="G1576" i="4"/>
  <c r="C1576" i="4"/>
  <c r="D1576" i="4"/>
  <c r="B1576" i="4"/>
  <c r="E1576" i="4"/>
  <c r="K1504" i="4"/>
  <c r="I1504" i="4"/>
  <c r="H1504" i="4"/>
  <c r="G1504" i="4"/>
  <c r="J1504" i="4"/>
  <c r="F1504" i="4"/>
  <c r="C1504" i="4"/>
  <c r="E1504" i="4"/>
  <c r="D1504" i="4"/>
  <c r="B1504" i="4"/>
  <c r="K1451" i="4"/>
  <c r="J1451" i="4"/>
  <c r="I1451" i="4"/>
  <c r="H1451" i="4"/>
  <c r="C1451" i="4"/>
  <c r="G1451" i="4"/>
  <c r="E1451" i="4"/>
  <c r="D1451" i="4"/>
  <c r="B1451" i="4"/>
  <c r="F1451" i="4"/>
  <c r="K1398" i="4"/>
  <c r="J1398" i="4"/>
  <c r="I1398" i="4"/>
  <c r="H1398" i="4"/>
  <c r="E1398" i="4"/>
  <c r="C1398" i="4"/>
  <c r="D1398" i="4"/>
  <c r="G1398" i="4"/>
  <c r="B1398" i="4"/>
  <c r="K1047" i="4"/>
  <c r="I1047" i="4"/>
  <c r="J1047" i="4"/>
  <c r="H1047" i="4"/>
  <c r="G1047" i="4"/>
  <c r="C1047" i="4"/>
  <c r="F1047" i="4"/>
  <c r="D1047" i="4"/>
  <c r="B1047" i="4"/>
  <c r="E1047" i="4"/>
  <c r="K514" i="4"/>
  <c r="I514" i="4"/>
  <c r="J514" i="4"/>
  <c r="H514" i="4"/>
  <c r="G514" i="4"/>
  <c r="F514" i="4"/>
  <c r="C514" i="4"/>
  <c r="D514" i="4"/>
  <c r="E514" i="4"/>
  <c r="B514" i="4"/>
  <c r="K2216" i="4"/>
  <c r="J2216" i="4"/>
  <c r="I2216" i="4"/>
  <c r="H2216" i="4"/>
  <c r="C2216" i="4"/>
  <c r="G2216" i="4"/>
  <c r="F2216" i="4"/>
  <c r="E2216" i="4"/>
  <c r="D2216" i="4"/>
  <c r="B2216" i="4"/>
  <c r="K1861" i="4"/>
  <c r="J1861" i="4"/>
  <c r="I1861" i="4"/>
  <c r="H1861" i="4"/>
  <c r="C1861" i="4"/>
  <c r="F1861" i="4"/>
  <c r="E1861" i="4"/>
  <c r="G1861" i="4"/>
  <c r="D1861" i="4"/>
  <c r="B1861" i="4"/>
  <c r="K891" i="4"/>
  <c r="J891" i="4"/>
  <c r="H891" i="4"/>
  <c r="G891" i="4"/>
  <c r="I891" i="4"/>
  <c r="F891" i="4"/>
  <c r="C891" i="4"/>
  <c r="E891" i="4"/>
  <c r="D891" i="4"/>
  <c r="B550" i="4"/>
  <c r="K1347" i="4"/>
  <c r="J1347" i="4"/>
  <c r="I1347" i="4"/>
  <c r="H1347" i="4"/>
  <c r="G1347" i="4"/>
  <c r="E1347" i="4"/>
  <c r="C1347" i="4"/>
  <c r="D1347" i="4"/>
  <c r="F1347" i="4"/>
  <c r="K1311" i="4"/>
  <c r="J1311" i="4"/>
  <c r="I1311" i="4"/>
  <c r="H1311" i="4"/>
  <c r="G1311" i="4"/>
  <c r="F1311" i="4"/>
  <c r="E1311" i="4"/>
  <c r="C1311" i="4"/>
  <c r="D1311" i="4"/>
  <c r="B1311" i="4"/>
  <c r="K1241" i="4"/>
  <c r="I1241" i="4"/>
  <c r="H1241" i="4"/>
  <c r="F1241" i="4"/>
  <c r="E1241" i="4"/>
  <c r="C1241" i="4"/>
  <c r="J1241" i="4"/>
  <c r="D1241" i="4"/>
  <c r="G1241" i="4"/>
  <c r="K1205" i="4"/>
  <c r="I1205" i="4"/>
  <c r="H1205" i="4"/>
  <c r="G1205" i="4"/>
  <c r="D1205" i="4"/>
  <c r="E1205" i="4"/>
  <c r="J1205" i="4"/>
  <c r="F1205" i="4"/>
  <c r="B1205" i="4"/>
  <c r="K1152" i="4"/>
  <c r="J1152" i="4"/>
  <c r="I1152" i="4"/>
  <c r="H1152" i="4"/>
  <c r="G1152" i="4"/>
  <c r="E1152" i="4"/>
  <c r="F1152" i="4"/>
  <c r="B1152" i="4"/>
  <c r="C1152" i="4"/>
  <c r="J1117" i="4"/>
  <c r="I1117" i="4"/>
  <c r="H1117" i="4"/>
  <c r="G1117" i="4"/>
  <c r="F1117" i="4"/>
  <c r="E1117" i="4"/>
  <c r="D1117" i="4"/>
  <c r="K1117" i="4"/>
  <c r="C1117" i="4"/>
  <c r="K1062" i="4"/>
  <c r="J1062" i="4"/>
  <c r="I1062" i="4"/>
  <c r="H1062" i="4"/>
  <c r="G1062" i="4"/>
  <c r="E1062" i="4"/>
  <c r="C1062" i="4"/>
  <c r="D1062" i="4"/>
  <c r="J1009" i="4"/>
  <c r="K1009" i="4"/>
  <c r="I1009" i="4"/>
  <c r="H1009" i="4"/>
  <c r="G1009" i="4"/>
  <c r="F1009" i="4"/>
  <c r="C1009" i="4"/>
  <c r="E1009" i="4"/>
  <c r="I955" i="4"/>
  <c r="K955" i="4"/>
  <c r="J955" i="4"/>
  <c r="H955" i="4"/>
  <c r="G955" i="4"/>
  <c r="F955" i="4"/>
  <c r="E955" i="4"/>
  <c r="D955" i="4"/>
  <c r="K902" i="4"/>
  <c r="I902" i="4"/>
  <c r="H902" i="4"/>
  <c r="J902" i="4"/>
  <c r="G902" i="4"/>
  <c r="F902" i="4"/>
  <c r="E902" i="4"/>
  <c r="D902" i="4"/>
  <c r="C902" i="4"/>
  <c r="K849" i="4"/>
  <c r="I849" i="4"/>
  <c r="H849" i="4"/>
  <c r="J849" i="4"/>
  <c r="G849" i="4"/>
  <c r="F849" i="4"/>
  <c r="E849" i="4"/>
  <c r="D849" i="4"/>
  <c r="C849" i="4"/>
  <c r="B849" i="4"/>
  <c r="K813" i="4"/>
  <c r="I813" i="4"/>
  <c r="H813" i="4"/>
  <c r="G813" i="4"/>
  <c r="J813" i="4"/>
  <c r="E813" i="4"/>
  <c r="F813" i="4"/>
  <c r="C813" i="4"/>
  <c r="K760" i="4"/>
  <c r="I760" i="4"/>
  <c r="H760" i="4"/>
  <c r="J760" i="4"/>
  <c r="G760" i="4"/>
  <c r="E760" i="4"/>
  <c r="C760" i="4"/>
  <c r="F760" i="4"/>
  <c r="D760" i="4"/>
  <c r="B760" i="4"/>
  <c r="K707" i="4"/>
  <c r="I707" i="4"/>
  <c r="H707" i="4"/>
  <c r="G707" i="4"/>
  <c r="J707" i="4"/>
  <c r="F707" i="4"/>
  <c r="D707" i="4"/>
  <c r="E707" i="4"/>
  <c r="B707" i="4"/>
  <c r="K672" i="4"/>
  <c r="J672" i="4"/>
  <c r="I672" i="4"/>
  <c r="H672" i="4"/>
  <c r="G672" i="4"/>
  <c r="F672" i="4"/>
  <c r="E672" i="4"/>
  <c r="D672" i="4"/>
  <c r="C672" i="4"/>
  <c r="K618" i="4"/>
  <c r="I618" i="4"/>
  <c r="H618" i="4"/>
  <c r="G618" i="4"/>
  <c r="J618" i="4"/>
  <c r="F618" i="4"/>
  <c r="E618" i="4"/>
  <c r="D618" i="4"/>
  <c r="C618" i="4"/>
  <c r="K600" i="4"/>
  <c r="J600" i="4"/>
  <c r="I600" i="4"/>
  <c r="H600" i="4"/>
  <c r="G600" i="4"/>
  <c r="E600" i="4"/>
  <c r="F600" i="4"/>
  <c r="B600" i="4"/>
  <c r="D600" i="4"/>
  <c r="J529" i="4"/>
  <c r="I529" i="4"/>
  <c r="H529" i="4"/>
  <c r="G529" i="4"/>
  <c r="K529" i="4"/>
  <c r="E529" i="4"/>
  <c r="F529" i="4"/>
  <c r="C529" i="4"/>
  <c r="K476" i="4"/>
  <c r="I476" i="4"/>
  <c r="H476" i="4"/>
  <c r="G476" i="4"/>
  <c r="F476" i="4"/>
  <c r="E476" i="4"/>
  <c r="C476" i="4"/>
  <c r="D476" i="4"/>
  <c r="B476" i="4"/>
  <c r="J476" i="4"/>
  <c r="K422" i="4"/>
  <c r="I422" i="4"/>
  <c r="J422" i="4"/>
  <c r="H422" i="4"/>
  <c r="G422" i="4"/>
  <c r="D422" i="4"/>
  <c r="C422" i="4"/>
  <c r="E422" i="4"/>
  <c r="K369" i="4"/>
  <c r="I369" i="4"/>
  <c r="H369" i="4"/>
  <c r="J369" i="4"/>
  <c r="G369" i="4"/>
  <c r="F369" i="4"/>
  <c r="E369" i="4"/>
  <c r="B369" i="4"/>
  <c r="D369" i="4"/>
  <c r="C369" i="4"/>
  <c r="K316" i="4"/>
  <c r="H316" i="4"/>
  <c r="G316" i="4"/>
  <c r="J316" i="4"/>
  <c r="I316" i="4"/>
  <c r="F316" i="4"/>
  <c r="B316" i="4"/>
  <c r="E316" i="4"/>
  <c r="D316" i="4"/>
  <c r="C316" i="4"/>
  <c r="K263" i="4"/>
  <c r="J263" i="4"/>
  <c r="H263" i="4"/>
  <c r="G263" i="4"/>
  <c r="I263" i="4"/>
  <c r="F263" i="4"/>
  <c r="D263" i="4"/>
  <c r="E263" i="4"/>
  <c r="B263" i="4"/>
  <c r="K228" i="4"/>
  <c r="J228" i="4"/>
  <c r="H228" i="4"/>
  <c r="G228" i="4"/>
  <c r="I228" i="4"/>
  <c r="E228" i="4"/>
  <c r="C228" i="4"/>
  <c r="D228" i="4"/>
  <c r="K174" i="4"/>
  <c r="H174" i="4"/>
  <c r="J174" i="4"/>
  <c r="G174" i="4"/>
  <c r="I174" i="4"/>
  <c r="F174" i="4"/>
  <c r="C174" i="4"/>
  <c r="E174" i="4"/>
  <c r="B174" i="4"/>
  <c r="D174" i="4"/>
  <c r="K139" i="4"/>
  <c r="J139" i="4"/>
  <c r="I139" i="4"/>
  <c r="H139" i="4"/>
  <c r="G139" i="4"/>
  <c r="E139" i="4"/>
  <c r="D139" i="4"/>
  <c r="C139" i="4"/>
  <c r="B139" i="4"/>
  <c r="J67" i="4"/>
  <c r="H67" i="4"/>
  <c r="K67" i="4"/>
  <c r="I67" i="4"/>
  <c r="G67" i="4"/>
  <c r="F67" i="4"/>
  <c r="D67" i="4"/>
  <c r="C67" i="4"/>
  <c r="B67" i="4"/>
  <c r="K32" i="4"/>
  <c r="J32" i="4"/>
  <c r="H32" i="4"/>
  <c r="I32" i="4"/>
  <c r="G32" i="4"/>
  <c r="E32" i="4"/>
  <c r="F32" i="4"/>
  <c r="B32" i="4"/>
  <c r="C32" i="4"/>
  <c r="D32" i="4"/>
  <c r="K2231" i="4"/>
  <c r="J2231" i="4"/>
  <c r="H2231" i="4"/>
  <c r="I2231" i="4"/>
  <c r="G2231" i="4"/>
  <c r="F2231" i="4"/>
  <c r="E2231" i="4"/>
  <c r="D2231" i="4"/>
  <c r="C2231" i="4"/>
  <c r="B2231" i="4"/>
  <c r="H2178" i="4"/>
  <c r="I2178" i="4"/>
  <c r="G2178" i="4"/>
  <c r="J2178" i="4"/>
  <c r="E2178" i="4"/>
  <c r="C2178" i="4"/>
  <c r="K2178" i="4"/>
  <c r="D2178" i="4"/>
  <c r="F2178" i="4"/>
  <c r="B2178" i="4"/>
  <c r="K2124" i="4"/>
  <c r="J2124" i="4"/>
  <c r="I2124" i="4"/>
  <c r="H2124" i="4"/>
  <c r="G2124" i="4"/>
  <c r="D2124" i="4"/>
  <c r="C2124" i="4"/>
  <c r="F2124" i="4"/>
  <c r="E2124" i="4"/>
  <c r="B2124" i="4"/>
  <c r="K2054" i="4"/>
  <c r="H2054" i="4"/>
  <c r="I2054" i="4"/>
  <c r="J2054" i="4"/>
  <c r="G2054" i="4"/>
  <c r="F2054" i="4"/>
  <c r="D2054" i="4"/>
  <c r="E2054" i="4"/>
  <c r="B2054" i="4"/>
  <c r="C2054" i="4"/>
  <c r="K2000" i="4"/>
  <c r="J2000" i="4"/>
  <c r="H2000" i="4"/>
  <c r="I2000" i="4"/>
  <c r="G2000" i="4"/>
  <c r="F2000" i="4"/>
  <c r="E2000" i="4"/>
  <c r="D2000" i="4"/>
  <c r="K1947" i="4"/>
  <c r="J1947" i="4"/>
  <c r="I1947" i="4"/>
  <c r="H1947" i="4"/>
  <c r="G1947" i="4"/>
  <c r="E1947" i="4"/>
  <c r="C1947" i="4"/>
  <c r="D1947" i="4"/>
  <c r="B1947" i="4"/>
  <c r="J1893" i="4"/>
  <c r="K1893" i="4"/>
  <c r="H1893" i="4"/>
  <c r="G1893" i="4"/>
  <c r="I1893" i="4"/>
  <c r="F1893" i="4"/>
  <c r="E1893" i="4"/>
  <c r="D1893" i="4"/>
  <c r="C1893" i="4"/>
  <c r="B1893" i="4"/>
  <c r="K1841" i="4"/>
  <c r="I1841" i="4"/>
  <c r="J1841" i="4"/>
  <c r="H1841" i="4"/>
  <c r="G1841" i="4"/>
  <c r="D1841" i="4"/>
  <c r="E1841" i="4"/>
  <c r="C1841" i="4"/>
  <c r="F1841" i="4"/>
  <c r="B1841" i="4"/>
  <c r="K1787" i="4"/>
  <c r="H1787" i="4"/>
  <c r="I1787" i="4"/>
  <c r="G1787" i="4"/>
  <c r="J1787" i="4"/>
  <c r="F1787" i="4"/>
  <c r="E1787" i="4"/>
  <c r="D1787" i="4"/>
  <c r="C1787" i="4"/>
  <c r="K1752" i="4"/>
  <c r="J1752" i="4"/>
  <c r="H1752" i="4"/>
  <c r="I1752" i="4"/>
  <c r="G1752" i="4"/>
  <c r="D1752" i="4"/>
  <c r="C1752" i="4"/>
  <c r="F1752" i="4"/>
  <c r="E1752" i="4"/>
  <c r="J1699" i="4"/>
  <c r="K1699" i="4"/>
  <c r="H1699" i="4"/>
  <c r="G1699" i="4"/>
  <c r="I1699" i="4"/>
  <c r="D1699" i="4"/>
  <c r="C1699" i="4"/>
  <c r="F1699" i="4"/>
  <c r="B1699" i="4"/>
  <c r="E1699" i="4"/>
  <c r="K1663" i="4"/>
  <c r="H1663" i="4"/>
  <c r="I1663" i="4"/>
  <c r="J1663" i="4"/>
  <c r="E1663" i="4"/>
  <c r="F1663" i="4"/>
  <c r="C1663" i="4"/>
  <c r="G1663" i="4"/>
  <c r="D1663" i="4"/>
  <c r="B1663" i="4"/>
  <c r="K1610" i="4"/>
  <c r="J1610" i="4"/>
  <c r="I1610" i="4"/>
  <c r="H1610" i="4"/>
  <c r="G1610" i="4"/>
  <c r="D1610" i="4"/>
  <c r="B1610" i="4"/>
  <c r="F1610" i="4"/>
  <c r="E1610" i="4"/>
  <c r="C1610" i="4"/>
  <c r="J1556" i="4"/>
  <c r="H1556" i="4"/>
  <c r="G1556" i="4"/>
  <c r="K1556" i="4"/>
  <c r="I1556" i="4"/>
  <c r="F1556" i="4"/>
  <c r="D1556" i="4"/>
  <c r="B1556" i="4"/>
  <c r="E1556" i="4"/>
  <c r="C1556" i="4"/>
  <c r="K1503" i="4"/>
  <c r="H1503" i="4"/>
  <c r="G1503" i="4"/>
  <c r="J1503" i="4"/>
  <c r="F1503" i="4"/>
  <c r="I1503" i="4"/>
  <c r="E1503" i="4"/>
  <c r="D1503" i="4"/>
  <c r="C1503" i="4"/>
  <c r="K1486" i="4"/>
  <c r="J1486" i="4"/>
  <c r="H1486" i="4"/>
  <c r="I1486" i="4"/>
  <c r="G1486" i="4"/>
  <c r="F1486" i="4"/>
  <c r="C1486" i="4"/>
  <c r="E1486" i="4"/>
  <c r="D1486" i="4"/>
  <c r="B1486" i="4"/>
  <c r="K1432" i="4"/>
  <c r="J1432" i="4"/>
  <c r="H1432" i="4"/>
  <c r="G1432" i="4"/>
  <c r="I1432" i="4"/>
  <c r="F1432" i="4"/>
  <c r="E1432" i="4"/>
  <c r="D1432" i="4"/>
  <c r="C1432" i="4"/>
  <c r="K1379" i="4"/>
  <c r="J1379" i="4"/>
  <c r="H1379" i="4"/>
  <c r="G1379" i="4"/>
  <c r="F1379" i="4"/>
  <c r="E1379" i="4"/>
  <c r="C1379" i="4"/>
  <c r="I1379" i="4"/>
  <c r="D1379" i="4"/>
  <c r="B1379" i="4"/>
  <c r="K681" i="4"/>
  <c r="J681" i="4"/>
  <c r="H681" i="4"/>
  <c r="I681" i="4"/>
  <c r="G681" i="4"/>
  <c r="F681" i="4"/>
  <c r="D681" i="4"/>
  <c r="E681" i="4"/>
  <c r="B681" i="4"/>
  <c r="C681" i="4"/>
  <c r="J2205" i="4"/>
  <c r="K2205" i="4"/>
  <c r="H2205" i="4"/>
  <c r="I2205" i="4"/>
  <c r="G2205" i="4"/>
  <c r="F2205" i="4"/>
  <c r="E2205" i="4"/>
  <c r="D2205" i="4"/>
  <c r="C2205" i="4"/>
  <c r="B2205" i="4"/>
  <c r="K1672" i="4"/>
  <c r="J1672" i="4"/>
  <c r="I1672" i="4"/>
  <c r="H1672" i="4"/>
  <c r="G1672" i="4"/>
  <c r="E1672" i="4"/>
  <c r="D1672" i="4"/>
  <c r="B1672" i="4"/>
  <c r="C1672" i="4"/>
  <c r="K780" i="4"/>
  <c r="J780" i="4"/>
  <c r="H780" i="4"/>
  <c r="G780" i="4"/>
  <c r="I780" i="4"/>
  <c r="F780" i="4"/>
  <c r="E780" i="4"/>
  <c r="C780" i="4"/>
  <c r="D780" i="4"/>
  <c r="B620" i="4"/>
  <c r="B195" i="4"/>
  <c r="C263" i="4"/>
  <c r="J123" i="4"/>
  <c r="B619" i="4"/>
  <c r="B2217" i="4"/>
  <c r="C2091" i="4"/>
  <c r="D813" i="4"/>
  <c r="E460" i="4"/>
  <c r="E18" i="4"/>
  <c r="B104" i="4"/>
  <c r="B1752" i="4"/>
  <c r="D14" i="4"/>
  <c r="D1099" i="4"/>
  <c r="D249" i="4"/>
  <c r="B1350" i="4"/>
  <c r="B891" i="4"/>
  <c r="B1349" i="4"/>
  <c r="B1347" i="4"/>
  <c r="B1241" i="4"/>
  <c r="B675" i="4"/>
  <c r="B639" i="4"/>
  <c r="B334" i="4"/>
  <c r="B298" i="4"/>
  <c r="B2050" i="4"/>
  <c r="C1262" i="4"/>
  <c r="D724" i="4"/>
  <c r="E1223" i="4"/>
  <c r="E975" i="4"/>
  <c r="E675" i="4"/>
  <c r="E67" i="4"/>
  <c r="G709" i="4"/>
  <c r="B674" i="4"/>
  <c r="B529" i="4"/>
  <c r="B408" i="4"/>
  <c r="B2056" i="4"/>
  <c r="B2003" i="4"/>
  <c r="B1824" i="4"/>
  <c r="B1435" i="4"/>
  <c r="D125" i="4"/>
  <c r="E974" i="4"/>
  <c r="F1062" i="4"/>
  <c r="F799" i="4"/>
  <c r="F1672" i="4"/>
  <c r="G2003" i="4"/>
  <c r="K1335" i="4"/>
  <c r="H1335" i="4"/>
  <c r="I1335" i="4"/>
  <c r="F1335" i="4"/>
  <c r="E1335" i="4"/>
  <c r="C1335" i="4"/>
  <c r="J1335" i="4"/>
  <c r="B1335" i="4"/>
  <c r="D1335" i="4"/>
  <c r="I1318" i="4"/>
  <c r="J1318" i="4"/>
  <c r="H1318" i="4"/>
  <c r="F1318" i="4"/>
  <c r="G1318" i="4"/>
  <c r="D1318" i="4"/>
  <c r="E1318" i="4"/>
  <c r="K1318" i="4"/>
  <c r="C1318" i="4"/>
  <c r="K1300" i="4"/>
  <c r="J1300" i="4"/>
  <c r="I1300" i="4"/>
  <c r="H1300" i="4"/>
  <c r="F1300" i="4"/>
  <c r="D1300" i="4"/>
  <c r="E1300" i="4"/>
  <c r="G1300" i="4"/>
  <c r="C1300" i="4"/>
  <c r="K1283" i="4"/>
  <c r="I1283" i="4"/>
  <c r="H1283" i="4"/>
  <c r="J1283" i="4"/>
  <c r="G1283" i="4"/>
  <c r="F1283" i="4"/>
  <c r="C1283" i="4"/>
  <c r="E1283" i="4"/>
  <c r="B1283" i="4"/>
  <c r="D1283" i="4"/>
  <c r="K1265" i="4"/>
  <c r="J1265" i="4"/>
  <c r="I1265" i="4"/>
  <c r="F1265" i="4"/>
  <c r="G1265" i="4"/>
  <c r="E1265" i="4"/>
  <c r="C1265" i="4"/>
  <c r="H1265" i="4"/>
  <c r="K1247" i="4"/>
  <c r="J1247" i="4"/>
  <c r="I1247" i="4"/>
  <c r="H1247" i="4"/>
  <c r="G1247" i="4"/>
  <c r="D1247" i="4"/>
  <c r="E1247" i="4"/>
  <c r="F1247" i="4"/>
  <c r="K1230" i="4"/>
  <c r="J1230" i="4"/>
  <c r="I1230" i="4"/>
  <c r="H1230" i="4"/>
  <c r="D1230" i="4"/>
  <c r="G1230" i="4"/>
  <c r="F1230" i="4"/>
  <c r="B1230" i="4"/>
  <c r="C1230" i="4"/>
  <c r="J1211" i="4"/>
  <c r="K1211" i="4"/>
  <c r="I1211" i="4"/>
  <c r="H1211" i="4"/>
  <c r="G1211" i="4"/>
  <c r="E1211" i="4"/>
  <c r="F1211" i="4"/>
  <c r="C1211" i="4"/>
  <c r="D1211" i="4"/>
  <c r="K1194" i="4"/>
  <c r="J1194" i="4"/>
  <c r="I1194" i="4"/>
  <c r="H1194" i="4"/>
  <c r="E1194" i="4"/>
  <c r="F1194" i="4"/>
  <c r="C1194" i="4"/>
  <c r="K1176" i="4"/>
  <c r="H1176" i="4"/>
  <c r="I1176" i="4"/>
  <c r="E1176" i="4"/>
  <c r="G1176" i="4"/>
  <c r="D1176" i="4"/>
  <c r="C1176" i="4"/>
  <c r="J1176" i="4"/>
  <c r="F1176" i="4"/>
  <c r="B1176" i="4"/>
  <c r="J1158" i="4"/>
  <c r="K1158" i="4"/>
  <c r="G1158" i="4"/>
  <c r="H1158" i="4"/>
  <c r="F1158" i="4"/>
  <c r="E1158" i="4"/>
  <c r="I1158" i="4"/>
  <c r="C1158" i="4"/>
  <c r="D1158" i="4"/>
  <c r="K1141" i="4"/>
  <c r="J1141" i="4"/>
  <c r="H1141" i="4"/>
  <c r="G1141" i="4"/>
  <c r="E1141" i="4"/>
  <c r="C1141" i="4"/>
  <c r="B1141" i="4"/>
  <c r="I1141" i="4"/>
  <c r="D1141" i="4"/>
  <c r="K1123" i="4"/>
  <c r="H1123" i="4"/>
  <c r="I1123" i="4"/>
  <c r="J1123" i="4"/>
  <c r="C1123" i="4"/>
  <c r="E1123" i="4"/>
  <c r="F1123" i="4"/>
  <c r="D1123" i="4"/>
  <c r="G1123" i="4"/>
  <c r="B1123" i="4"/>
  <c r="K1104" i="4"/>
  <c r="I1104" i="4"/>
  <c r="G1104" i="4"/>
  <c r="F1104" i="4"/>
  <c r="H1104" i="4"/>
  <c r="D1104" i="4"/>
  <c r="J1104" i="4"/>
  <c r="E1104" i="4"/>
  <c r="C1104" i="4"/>
  <c r="K1086" i="4"/>
  <c r="J1086" i="4"/>
  <c r="H1086" i="4"/>
  <c r="D1086" i="4"/>
  <c r="E1086" i="4"/>
  <c r="I1086" i="4"/>
  <c r="G1086" i="4"/>
  <c r="F1086" i="4"/>
  <c r="C1086" i="4"/>
  <c r="K1068" i="4"/>
  <c r="J1068" i="4"/>
  <c r="H1068" i="4"/>
  <c r="G1068" i="4"/>
  <c r="I1068" i="4"/>
  <c r="F1068" i="4"/>
  <c r="E1068" i="4"/>
  <c r="B1068" i="4"/>
  <c r="J1051" i="4"/>
  <c r="K1051" i="4"/>
  <c r="I1051" i="4"/>
  <c r="H1051" i="4"/>
  <c r="F1051" i="4"/>
  <c r="G1051" i="4"/>
  <c r="C1051" i="4"/>
  <c r="E1051" i="4"/>
  <c r="D1051" i="4"/>
  <c r="K1033" i="4"/>
  <c r="J1033" i="4"/>
  <c r="F1033" i="4"/>
  <c r="I1033" i="4"/>
  <c r="H1033" i="4"/>
  <c r="D1033" i="4"/>
  <c r="E1033" i="4"/>
  <c r="G1033" i="4"/>
  <c r="K1016" i="4"/>
  <c r="I1016" i="4"/>
  <c r="H1016" i="4"/>
  <c r="G1016" i="4"/>
  <c r="E1016" i="4"/>
  <c r="D1016" i="4"/>
  <c r="J1016" i="4"/>
  <c r="C1016" i="4"/>
  <c r="B1016" i="4"/>
  <c r="I997" i="4"/>
  <c r="J997" i="4"/>
  <c r="H997" i="4"/>
  <c r="K997" i="4"/>
  <c r="F997" i="4"/>
  <c r="E997" i="4"/>
  <c r="G997" i="4"/>
  <c r="D997" i="4"/>
  <c r="C997" i="4"/>
  <c r="K979" i="4"/>
  <c r="I979" i="4"/>
  <c r="G979" i="4"/>
  <c r="J979" i="4"/>
  <c r="H979" i="4"/>
  <c r="F979" i="4"/>
  <c r="E979" i="4"/>
  <c r="C979" i="4"/>
  <c r="K962" i="4"/>
  <c r="J962" i="4"/>
  <c r="I962" i="4"/>
  <c r="H962" i="4"/>
  <c r="G962" i="4"/>
  <c r="F962" i="4"/>
  <c r="D962" i="4"/>
  <c r="E962" i="4"/>
  <c r="C962" i="4"/>
  <c r="B962" i="4"/>
  <c r="K944" i="4"/>
  <c r="I944" i="4"/>
  <c r="H944" i="4"/>
  <c r="J944" i="4"/>
  <c r="D944" i="4"/>
  <c r="F944" i="4"/>
  <c r="C944" i="4"/>
  <c r="K927" i="4"/>
  <c r="J927" i="4"/>
  <c r="I927" i="4"/>
  <c r="H927" i="4"/>
  <c r="G927" i="4"/>
  <c r="E927" i="4"/>
  <c r="F927" i="4"/>
  <c r="D927" i="4"/>
  <c r="K909" i="4"/>
  <c r="J909" i="4"/>
  <c r="I909" i="4"/>
  <c r="H909" i="4"/>
  <c r="E909" i="4"/>
  <c r="F909" i="4"/>
  <c r="C909" i="4"/>
  <c r="G909" i="4"/>
  <c r="B909" i="4"/>
  <c r="J890" i="4"/>
  <c r="K890" i="4"/>
  <c r="I890" i="4"/>
  <c r="H890" i="4"/>
  <c r="G890" i="4"/>
  <c r="E890" i="4"/>
  <c r="D890" i="4"/>
  <c r="C890" i="4"/>
  <c r="F890" i="4"/>
  <c r="K873" i="4"/>
  <c r="J873" i="4"/>
  <c r="I873" i="4"/>
  <c r="G873" i="4"/>
  <c r="E873" i="4"/>
  <c r="C873" i="4"/>
  <c r="D873" i="4"/>
  <c r="F873" i="4"/>
  <c r="B873" i="4"/>
  <c r="H873" i="4"/>
  <c r="K855" i="4"/>
  <c r="J855" i="4"/>
  <c r="I855" i="4"/>
  <c r="H855" i="4"/>
  <c r="F855" i="4"/>
  <c r="G855" i="4"/>
  <c r="E855" i="4"/>
  <c r="C855" i="4"/>
  <c r="B855" i="4"/>
  <c r="D855" i="4"/>
  <c r="K838" i="4"/>
  <c r="H838" i="4"/>
  <c r="G838" i="4"/>
  <c r="I838" i="4"/>
  <c r="C838" i="4"/>
  <c r="E838" i="4"/>
  <c r="J838" i="4"/>
  <c r="D838" i="4"/>
  <c r="K820" i="4"/>
  <c r="I820" i="4"/>
  <c r="J820" i="4"/>
  <c r="H820" i="4"/>
  <c r="D820" i="4"/>
  <c r="F820" i="4"/>
  <c r="C820" i="4"/>
  <c r="G820" i="4"/>
  <c r="B820" i="4"/>
  <c r="K802" i="4"/>
  <c r="J802" i="4"/>
  <c r="I802" i="4"/>
  <c r="H802" i="4"/>
  <c r="F802" i="4"/>
  <c r="G802" i="4"/>
  <c r="E802" i="4"/>
  <c r="D802" i="4"/>
  <c r="C802" i="4"/>
  <c r="K785" i="4"/>
  <c r="I785" i="4"/>
  <c r="H785" i="4"/>
  <c r="G785" i="4"/>
  <c r="F785" i="4"/>
  <c r="J785" i="4"/>
  <c r="E785" i="4"/>
  <c r="J766" i="4"/>
  <c r="I766" i="4"/>
  <c r="H766" i="4"/>
  <c r="K766" i="4"/>
  <c r="F766" i="4"/>
  <c r="G766" i="4"/>
  <c r="E766" i="4"/>
  <c r="C766" i="4"/>
  <c r="B766" i="4"/>
  <c r="D766" i="4"/>
  <c r="K749" i="4"/>
  <c r="J749" i="4"/>
  <c r="F749" i="4"/>
  <c r="D749" i="4"/>
  <c r="H749" i="4"/>
  <c r="G749" i="4"/>
  <c r="E749" i="4"/>
  <c r="C749" i="4"/>
  <c r="I749" i="4"/>
  <c r="K731" i="4"/>
  <c r="J731" i="4"/>
  <c r="H731" i="4"/>
  <c r="I731" i="4"/>
  <c r="F731" i="4"/>
  <c r="D731" i="4"/>
  <c r="B731" i="4"/>
  <c r="G731" i="4"/>
  <c r="E731" i="4"/>
  <c r="K713" i="4"/>
  <c r="J713" i="4"/>
  <c r="H713" i="4"/>
  <c r="F713" i="4"/>
  <c r="G713" i="4"/>
  <c r="E713" i="4"/>
  <c r="C713" i="4"/>
  <c r="I713" i="4"/>
  <c r="B713" i="4"/>
  <c r="D713" i="4"/>
  <c r="K696" i="4"/>
  <c r="J696" i="4"/>
  <c r="G696" i="4"/>
  <c r="H696" i="4"/>
  <c r="I696" i="4"/>
  <c r="C696" i="4"/>
  <c r="E696" i="4"/>
  <c r="F696" i="4"/>
  <c r="J678" i="4"/>
  <c r="I678" i="4"/>
  <c r="K678" i="4"/>
  <c r="H678" i="4"/>
  <c r="G678" i="4"/>
  <c r="F678" i="4"/>
  <c r="D678" i="4"/>
  <c r="B678" i="4"/>
  <c r="C678" i="4"/>
  <c r="E678" i="4"/>
  <c r="K660" i="4"/>
  <c r="G660" i="4"/>
  <c r="H660" i="4"/>
  <c r="I660" i="4"/>
  <c r="J660" i="4"/>
  <c r="E660" i="4"/>
  <c r="D660" i="4"/>
  <c r="C660" i="4"/>
  <c r="F660" i="4"/>
  <c r="K642" i="4"/>
  <c r="J642" i="4"/>
  <c r="I642" i="4"/>
  <c r="H642" i="4"/>
  <c r="G642" i="4"/>
  <c r="E642" i="4"/>
  <c r="D642" i="4"/>
  <c r="C642" i="4"/>
  <c r="F642" i="4"/>
  <c r="K624" i="4"/>
  <c r="J624" i="4"/>
  <c r="H624" i="4"/>
  <c r="E624" i="4"/>
  <c r="F624" i="4"/>
  <c r="G624" i="4"/>
  <c r="I624" i="4"/>
  <c r="C624" i="4"/>
  <c r="B624" i="4"/>
  <c r="K607" i="4"/>
  <c r="J607" i="4"/>
  <c r="I607" i="4"/>
  <c r="H607" i="4"/>
  <c r="G607" i="4"/>
  <c r="E607" i="4"/>
  <c r="F607" i="4"/>
  <c r="D607" i="4"/>
  <c r="C607" i="4"/>
  <c r="J589" i="4"/>
  <c r="K589" i="4"/>
  <c r="I589" i="4"/>
  <c r="H589" i="4"/>
  <c r="E589" i="4"/>
  <c r="C589" i="4"/>
  <c r="D589" i="4"/>
  <c r="F589" i="4"/>
  <c r="K572" i="4"/>
  <c r="H572" i="4"/>
  <c r="J572" i="4"/>
  <c r="I572" i="4"/>
  <c r="E572" i="4"/>
  <c r="C572" i="4"/>
  <c r="B572" i="4"/>
  <c r="G572" i="4"/>
  <c r="D572" i="4"/>
  <c r="K553" i="4"/>
  <c r="J553" i="4"/>
  <c r="I553" i="4"/>
  <c r="H553" i="4"/>
  <c r="G553" i="4"/>
  <c r="F553" i="4"/>
  <c r="C553" i="4"/>
  <c r="E553" i="4"/>
  <c r="D553" i="4"/>
  <c r="K535" i="4"/>
  <c r="J535" i="4"/>
  <c r="I535" i="4"/>
  <c r="H535" i="4"/>
  <c r="G535" i="4"/>
  <c r="D535" i="4"/>
  <c r="C535" i="4"/>
  <c r="F535" i="4"/>
  <c r="E535" i="4"/>
  <c r="B535" i="4"/>
  <c r="K518" i="4"/>
  <c r="I518" i="4"/>
  <c r="J518" i="4"/>
  <c r="F518" i="4"/>
  <c r="H518" i="4"/>
  <c r="G518" i="4"/>
  <c r="E518" i="4"/>
  <c r="D518" i="4"/>
  <c r="C518" i="4"/>
  <c r="B518" i="4"/>
  <c r="K500" i="4"/>
  <c r="H500" i="4"/>
  <c r="J500" i="4"/>
  <c r="F500" i="4"/>
  <c r="G500" i="4"/>
  <c r="I500" i="4"/>
  <c r="C500" i="4"/>
  <c r="E500" i="4"/>
  <c r="K483" i="4"/>
  <c r="J483" i="4"/>
  <c r="H483" i="4"/>
  <c r="F483" i="4"/>
  <c r="I483" i="4"/>
  <c r="G483" i="4"/>
  <c r="E483" i="4"/>
  <c r="C483" i="4"/>
  <c r="B483" i="4"/>
  <c r="D483" i="4"/>
  <c r="K465" i="4"/>
  <c r="J465" i="4"/>
  <c r="I465" i="4"/>
  <c r="F465" i="4"/>
  <c r="G465" i="4"/>
  <c r="D465" i="4"/>
  <c r="H465" i="4"/>
  <c r="E465" i="4"/>
  <c r="K446" i="4"/>
  <c r="I446" i="4"/>
  <c r="H446" i="4"/>
  <c r="F446" i="4"/>
  <c r="J446" i="4"/>
  <c r="D446" i="4"/>
  <c r="E446" i="4"/>
  <c r="B446" i="4"/>
  <c r="C446" i="4"/>
  <c r="K429" i="4"/>
  <c r="J429" i="4"/>
  <c r="H429" i="4"/>
  <c r="F429" i="4"/>
  <c r="G429" i="4"/>
  <c r="I429" i="4"/>
  <c r="E429" i="4"/>
  <c r="B429" i="4"/>
  <c r="D429" i="4"/>
  <c r="K411" i="4"/>
  <c r="J411" i="4"/>
  <c r="G411" i="4"/>
  <c r="F411" i="4"/>
  <c r="I411" i="4"/>
  <c r="E411" i="4"/>
  <c r="C411" i="4"/>
  <c r="H411" i="4"/>
  <c r="K394" i="4"/>
  <c r="J394" i="4"/>
  <c r="F394" i="4"/>
  <c r="I394" i="4"/>
  <c r="H394" i="4"/>
  <c r="G394" i="4"/>
  <c r="D394" i="4"/>
  <c r="E394" i="4"/>
  <c r="K376" i="4"/>
  <c r="I376" i="4"/>
  <c r="J376" i="4"/>
  <c r="F376" i="4"/>
  <c r="G376" i="4"/>
  <c r="E376" i="4"/>
  <c r="H376" i="4"/>
  <c r="D376" i="4"/>
  <c r="C376" i="4"/>
  <c r="B376" i="4"/>
  <c r="K358" i="4"/>
  <c r="H358" i="4"/>
  <c r="F358" i="4"/>
  <c r="J358" i="4"/>
  <c r="E358" i="4"/>
  <c r="I358" i="4"/>
  <c r="G358" i="4"/>
  <c r="C358" i="4"/>
  <c r="D358" i="4"/>
  <c r="J341" i="4"/>
  <c r="K341" i="4"/>
  <c r="F341" i="4"/>
  <c r="I341" i="4"/>
  <c r="E341" i="4"/>
  <c r="H341" i="4"/>
  <c r="C341" i="4"/>
  <c r="B341" i="4"/>
  <c r="G341" i="4"/>
  <c r="J322" i="4"/>
  <c r="I322" i="4"/>
  <c r="H322" i="4"/>
  <c r="G322" i="4"/>
  <c r="F322" i="4"/>
  <c r="E322" i="4"/>
  <c r="K322" i="4"/>
  <c r="D322" i="4"/>
  <c r="C322" i="4"/>
  <c r="B322" i="4"/>
  <c r="J305" i="4"/>
  <c r="K305" i="4"/>
  <c r="F305" i="4"/>
  <c r="H305" i="4"/>
  <c r="E305" i="4"/>
  <c r="G305" i="4"/>
  <c r="C305" i="4"/>
  <c r="D305" i="4"/>
  <c r="I305" i="4"/>
  <c r="K287" i="4"/>
  <c r="J287" i="4"/>
  <c r="I287" i="4"/>
  <c r="H287" i="4"/>
  <c r="F287" i="4"/>
  <c r="G287" i="4"/>
  <c r="E287" i="4"/>
  <c r="C287" i="4"/>
  <c r="B287" i="4"/>
  <c r="D287" i="4"/>
  <c r="J269" i="4"/>
  <c r="K269" i="4"/>
  <c r="I269" i="4"/>
  <c r="F269" i="4"/>
  <c r="H269" i="4"/>
  <c r="C269" i="4"/>
  <c r="E269" i="4"/>
  <c r="D269" i="4"/>
  <c r="G269" i="4"/>
  <c r="J252" i="4"/>
  <c r="I252" i="4"/>
  <c r="K252" i="4"/>
  <c r="F252" i="4"/>
  <c r="G252" i="4"/>
  <c r="D252" i="4"/>
  <c r="H252" i="4"/>
  <c r="C252" i="4"/>
  <c r="E252" i="4"/>
  <c r="B252" i="4"/>
  <c r="K216" i="4"/>
  <c r="J216" i="4"/>
  <c r="I216" i="4"/>
  <c r="H216" i="4"/>
  <c r="F216" i="4"/>
  <c r="G216" i="4"/>
  <c r="E216" i="4"/>
  <c r="C216" i="4"/>
  <c r="J180" i="4"/>
  <c r="K180" i="4"/>
  <c r="I180" i="4"/>
  <c r="F180" i="4"/>
  <c r="H180" i="4"/>
  <c r="E180" i="4"/>
  <c r="D180" i="4"/>
  <c r="G180" i="4"/>
  <c r="B180" i="4"/>
  <c r="K145" i="4"/>
  <c r="J145" i="4"/>
  <c r="I145" i="4"/>
  <c r="H145" i="4"/>
  <c r="F145" i="4"/>
  <c r="G145" i="4"/>
  <c r="C145" i="4"/>
  <c r="D145" i="4"/>
  <c r="B145" i="4"/>
  <c r="K109" i="4"/>
  <c r="J109" i="4"/>
  <c r="I109" i="4"/>
  <c r="F109" i="4"/>
  <c r="H109" i="4"/>
  <c r="G109" i="4"/>
  <c r="D109" i="4"/>
  <c r="C109" i="4"/>
  <c r="B109" i="4"/>
  <c r="E109" i="4"/>
  <c r="K56" i="4"/>
  <c r="J56" i="4"/>
  <c r="F56" i="4"/>
  <c r="I56" i="4"/>
  <c r="E56" i="4"/>
  <c r="G56" i="4"/>
  <c r="B56" i="4"/>
  <c r="C56" i="4"/>
  <c r="H56" i="4"/>
  <c r="J21" i="4"/>
  <c r="K21" i="4"/>
  <c r="I21" i="4"/>
  <c r="F21" i="4"/>
  <c r="G21" i="4"/>
  <c r="H21" i="4"/>
  <c r="E21" i="4"/>
  <c r="C21" i="4"/>
  <c r="D21" i="4"/>
  <c r="B21" i="4"/>
  <c r="J2202" i="4"/>
  <c r="K2202" i="4"/>
  <c r="I2202" i="4"/>
  <c r="F2202" i="4"/>
  <c r="H2202" i="4"/>
  <c r="E2202" i="4"/>
  <c r="D2202" i="4"/>
  <c r="G2202" i="4"/>
  <c r="C2202" i="4"/>
  <c r="B2202" i="4"/>
  <c r="J2167" i="4"/>
  <c r="K2167" i="4"/>
  <c r="I2167" i="4"/>
  <c r="H2167" i="4"/>
  <c r="F2167" i="4"/>
  <c r="G2167" i="4"/>
  <c r="E2167" i="4"/>
  <c r="J2132" i="4"/>
  <c r="K2132" i="4"/>
  <c r="I2132" i="4"/>
  <c r="F2132" i="4"/>
  <c r="H2132" i="4"/>
  <c r="E2132" i="4"/>
  <c r="G2132" i="4"/>
  <c r="D2132" i="4"/>
  <c r="C2132" i="4"/>
  <c r="K2078" i="4"/>
  <c r="J2078" i="4"/>
  <c r="I2078" i="4"/>
  <c r="F2078" i="4"/>
  <c r="G2078" i="4"/>
  <c r="D2078" i="4"/>
  <c r="H2078" i="4"/>
  <c r="E2078" i="4"/>
  <c r="B2078" i="4"/>
  <c r="C2078" i="4"/>
  <c r="K2043" i="4"/>
  <c r="J2043" i="4"/>
  <c r="F2043" i="4"/>
  <c r="I2043" i="4"/>
  <c r="H2043" i="4"/>
  <c r="C2043" i="4"/>
  <c r="G2043" i="4"/>
  <c r="B2043" i="4"/>
  <c r="E2043" i="4"/>
  <c r="J2007" i="4"/>
  <c r="K2007" i="4"/>
  <c r="F2007" i="4"/>
  <c r="I2007" i="4"/>
  <c r="D2007" i="4"/>
  <c r="H2007" i="4"/>
  <c r="G2007" i="4"/>
  <c r="E2007" i="4"/>
  <c r="B2007" i="4"/>
  <c r="C2007" i="4"/>
  <c r="J1989" i="4"/>
  <c r="K1989" i="4"/>
  <c r="H1989" i="4"/>
  <c r="F1989" i="4"/>
  <c r="G1989" i="4"/>
  <c r="D1989" i="4"/>
  <c r="C1989" i="4"/>
  <c r="E1989" i="4"/>
  <c r="I1989" i="4"/>
  <c r="B1989" i="4"/>
  <c r="J1971" i="4"/>
  <c r="K1971" i="4"/>
  <c r="I1971" i="4"/>
  <c r="F1971" i="4"/>
  <c r="C1971" i="4"/>
  <c r="E1971" i="4"/>
  <c r="D1971" i="4"/>
  <c r="H1971" i="4"/>
  <c r="G1971" i="4"/>
  <c r="B1971" i="4"/>
  <c r="J1954" i="4"/>
  <c r="K1954" i="4"/>
  <c r="H1954" i="4"/>
  <c r="F1954" i="4"/>
  <c r="G1954" i="4"/>
  <c r="D1954" i="4"/>
  <c r="I1954" i="4"/>
  <c r="C1954" i="4"/>
  <c r="B1954" i="4"/>
  <c r="E1954" i="4"/>
  <c r="K1936" i="4"/>
  <c r="J1936" i="4"/>
  <c r="F1936" i="4"/>
  <c r="I1936" i="4"/>
  <c r="G1936" i="4"/>
  <c r="E1936" i="4"/>
  <c r="C1936" i="4"/>
  <c r="H1936" i="4"/>
  <c r="D1936" i="4"/>
  <c r="B1936" i="4"/>
  <c r="J1900" i="4"/>
  <c r="K1900" i="4"/>
  <c r="F1900" i="4"/>
  <c r="I1900" i="4"/>
  <c r="G1900" i="4"/>
  <c r="H1900" i="4"/>
  <c r="D1900" i="4"/>
  <c r="B1900" i="4"/>
  <c r="J1882" i="4"/>
  <c r="I1882" i="4"/>
  <c r="H1882" i="4"/>
  <c r="F1882" i="4"/>
  <c r="G1882" i="4"/>
  <c r="K1882" i="4"/>
  <c r="E1882" i="4"/>
  <c r="D1882" i="4"/>
  <c r="C1882" i="4"/>
  <c r="J1865" i="4"/>
  <c r="K1865" i="4"/>
  <c r="I1865" i="4"/>
  <c r="F1865" i="4"/>
  <c r="G1865" i="4"/>
  <c r="H1865" i="4"/>
  <c r="D1865" i="4"/>
  <c r="E1865" i="4"/>
  <c r="B1865" i="4"/>
  <c r="J1847" i="4"/>
  <c r="K1847" i="4"/>
  <c r="I1847" i="4"/>
  <c r="F1847" i="4"/>
  <c r="H1847" i="4"/>
  <c r="G1847" i="4"/>
  <c r="E1847" i="4"/>
  <c r="C1847" i="4"/>
  <c r="D1847" i="4"/>
  <c r="K1830" i="4"/>
  <c r="J1830" i="4"/>
  <c r="I1830" i="4"/>
  <c r="F1830" i="4"/>
  <c r="G1830" i="4"/>
  <c r="D1830" i="4"/>
  <c r="E1830" i="4"/>
  <c r="B1830" i="4"/>
  <c r="H1830" i="4"/>
  <c r="K1812" i="4"/>
  <c r="J1812" i="4"/>
  <c r="H1812" i="4"/>
  <c r="F1812" i="4"/>
  <c r="G1812" i="4"/>
  <c r="E1812" i="4"/>
  <c r="C1812" i="4"/>
  <c r="I1812" i="4"/>
  <c r="B1812" i="4"/>
  <c r="D1812" i="4"/>
  <c r="J1793" i="4"/>
  <c r="I1793" i="4"/>
  <c r="K1793" i="4"/>
  <c r="F1793" i="4"/>
  <c r="H1793" i="4"/>
  <c r="G1793" i="4"/>
  <c r="D1793" i="4"/>
  <c r="E1793" i="4"/>
  <c r="J1776" i="4"/>
  <c r="K1776" i="4"/>
  <c r="F1776" i="4"/>
  <c r="I1776" i="4"/>
  <c r="E1776" i="4"/>
  <c r="H1776" i="4"/>
  <c r="D1776" i="4"/>
  <c r="C1776" i="4"/>
  <c r="B1776" i="4"/>
  <c r="G1776" i="4"/>
  <c r="J1758" i="4"/>
  <c r="K1758" i="4"/>
  <c r="I1758" i="4"/>
  <c r="F1758" i="4"/>
  <c r="G1758" i="4"/>
  <c r="C1758" i="4"/>
  <c r="E1758" i="4"/>
  <c r="D1758" i="4"/>
  <c r="H1758" i="4"/>
  <c r="J1741" i="4"/>
  <c r="K1741" i="4"/>
  <c r="I1741" i="4"/>
  <c r="H1741" i="4"/>
  <c r="F1741" i="4"/>
  <c r="D1741" i="4"/>
  <c r="E1741" i="4"/>
  <c r="G1741" i="4"/>
  <c r="C1741" i="4"/>
  <c r="K1723" i="4"/>
  <c r="J1723" i="4"/>
  <c r="G1723" i="4"/>
  <c r="F1723" i="4"/>
  <c r="H1723" i="4"/>
  <c r="D1723" i="4"/>
  <c r="I1723" i="4"/>
  <c r="C1723" i="4"/>
  <c r="E1723" i="4"/>
  <c r="B1723" i="4"/>
  <c r="K1705" i="4"/>
  <c r="J1705" i="4"/>
  <c r="I1705" i="4"/>
  <c r="F1705" i="4"/>
  <c r="G1705" i="4"/>
  <c r="E1705" i="4"/>
  <c r="H1705" i="4"/>
  <c r="D1705" i="4"/>
  <c r="B1705" i="4"/>
  <c r="C1705" i="4"/>
  <c r="J1688" i="4"/>
  <c r="K1688" i="4"/>
  <c r="F1688" i="4"/>
  <c r="I1688" i="4"/>
  <c r="H1688" i="4"/>
  <c r="G1688" i="4"/>
  <c r="C1688" i="4"/>
  <c r="B1688" i="4"/>
  <c r="E1688" i="4"/>
  <c r="K1669" i="4"/>
  <c r="J1669" i="4"/>
  <c r="I1669" i="4"/>
  <c r="H1669" i="4"/>
  <c r="F1669" i="4"/>
  <c r="D1669" i="4"/>
  <c r="E1669" i="4"/>
  <c r="B1669" i="4"/>
  <c r="C1669" i="4"/>
  <c r="J1652" i="4"/>
  <c r="F1652" i="4"/>
  <c r="H1652" i="4"/>
  <c r="G1652" i="4"/>
  <c r="I1652" i="4"/>
  <c r="K1652" i="4"/>
  <c r="D1652" i="4"/>
  <c r="B1652" i="4"/>
  <c r="K1634" i="4"/>
  <c r="J1634" i="4"/>
  <c r="F1634" i="4"/>
  <c r="I1634" i="4"/>
  <c r="H1634" i="4"/>
  <c r="E1634" i="4"/>
  <c r="G1634" i="4"/>
  <c r="B1634" i="4"/>
  <c r="D1634" i="4"/>
  <c r="C1634" i="4"/>
  <c r="K1616" i="4"/>
  <c r="J1616" i="4"/>
  <c r="I1616" i="4"/>
  <c r="G1616" i="4"/>
  <c r="F1616" i="4"/>
  <c r="C1616" i="4"/>
  <c r="B1616" i="4"/>
  <c r="H1616" i="4"/>
  <c r="E1616" i="4"/>
  <c r="D1616" i="4"/>
  <c r="K1599" i="4"/>
  <c r="J1599" i="4"/>
  <c r="H1599" i="4"/>
  <c r="F1599" i="4"/>
  <c r="E1599" i="4"/>
  <c r="C1599" i="4"/>
  <c r="G1599" i="4"/>
  <c r="I1599" i="4"/>
  <c r="D1599" i="4"/>
  <c r="B1599" i="4"/>
  <c r="J1581" i="4"/>
  <c r="K1581" i="4"/>
  <c r="I1581" i="4"/>
  <c r="F1581" i="4"/>
  <c r="H1581" i="4"/>
  <c r="G1581" i="4"/>
  <c r="D1581" i="4"/>
  <c r="B1581" i="4"/>
  <c r="J1563" i="4"/>
  <c r="K1563" i="4"/>
  <c r="F1563" i="4"/>
  <c r="E1563" i="4"/>
  <c r="H1563" i="4"/>
  <c r="I1563" i="4"/>
  <c r="G1563" i="4"/>
  <c r="B1563" i="4"/>
  <c r="D1563" i="4"/>
  <c r="C1563" i="4"/>
  <c r="K1545" i="4"/>
  <c r="J1545" i="4"/>
  <c r="F1545" i="4"/>
  <c r="I1545" i="4"/>
  <c r="H1545" i="4"/>
  <c r="C1545" i="4"/>
  <c r="G1545" i="4"/>
  <c r="D1545" i="4"/>
  <c r="E1545" i="4"/>
  <c r="B1545" i="4"/>
  <c r="K1527" i="4"/>
  <c r="J1527" i="4"/>
  <c r="G1527" i="4"/>
  <c r="H1527" i="4"/>
  <c r="F1527" i="4"/>
  <c r="I1527" i="4"/>
  <c r="D1527" i="4"/>
  <c r="C1527" i="4"/>
  <c r="E1527" i="4"/>
  <c r="J1510" i="4"/>
  <c r="K1510" i="4"/>
  <c r="G1510" i="4"/>
  <c r="H1510" i="4"/>
  <c r="F1510" i="4"/>
  <c r="I1510" i="4"/>
  <c r="E1510" i="4"/>
  <c r="D1510" i="4"/>
  <c r="B1510" i="4"/>
  <c r="C1510" i="4"/>
  <c r="K1492" i="4"/>
  <c r="J1492" i="4"/>
  <c r="I1492" i="4"/>
  <c r="F1492" i="4"/>
  <c r="H1492" i="4"/>
  <c r="G1492" i="4"/>
  <c r="E1492" i="4"/>
  <c r="C1492" i="4"/>
  <c r="D1492" i="4"/>
  <c r="J1475" i="4"/>
  <c r="K1475" i="4"/>
  <c r="F1475" i="4"/>
  <c r="I1475" i="4"/>
  <c r="H1475" i="4"/>
  <c r="C1475" i="4"/>
  <c r="G1475" i="4"/>
  <c r="D1475" i="4"/>
  <c r="E1475" i="4"/>
  <c r="B1475" i="4"/>
  <c r="K1456" i="4"/>
  <c r="J1456" i="4"/>
  <c r="I1456" i="4"/>
  <c r="H1456" i="4"/>
  <c r="F1456" i="4"/>
  <c r="D1456" i="4"/>
  <c r="G1456" i="4"/>
  <c r="C1456" i="4"/>
  <c r="E1456" i="4"/>
  <c r="J1438" i="4"/>
  <c r="K1438" i="4"/>
  <c r="I1438" i="4"/>
  <c r="H1438" i="4"/>
  <c r="F1438" i="4"/>
  <c r="G1438" i="4"/>
  <c r="D1438" i="4"/>
  <c r="C1438" i="4"/>
  <c r="B1438" i="4"/>
  <c r="E1438" i="4"/>
  <c r="K1421" i="4"/>
  <c r="J1421" i="4"/>
  <c r="I1421" i="4"/>
  <c r="F1421" i="4"/>
  <c r="E1421" i="4"/>
  <c r="D1421" i="4"/>
  <c r="H1421" i="4"/>
  <c r="B1421" i="4"/>
  <c r="G1421" i="4"/>
  <c r="C1421" i="4"/>
  <c r="K1403" i="4"/>
  <c r="J1403" i="4"/>
  <c r="I1403" i="4"/>
  <c r="G1403" i="4"/>
  <c r="F1403" i="4"/>
  <c r="H1403" i="4"/>
  <c r="C1403" i="4"/>
  <c r="B1403" i="4"/>
  <c r="D1403" i="4"/>
  <c r="E1403" i="4"/>
  <c r="J1281" i="4"/>
  <c r="K1281" i="4"/>
  <c r="F1281" i="4"/>
  <c r="I1281" i="4"/>
  <c r="H1281" i="4"/>
  <c r="G1281" i="4"/>
  <c r="B1281" i="4"/>
  <c r="E1281" i="4"/>
  <c r="D1281" i="4"/>
  <c r="J1102" i="4"/>
  <c r="K1102" i="4"/>
  <c r="I1102" i="4"/>
  <c r="F1102" i="4"/>
  <c r="G1102" i="4"/>
  <c r="H1102" i="4"/>
  <c r="E1102" i="4"/>
  <c r="D1102" i="4"/>
  <c r="B1102" i="4"/>
  <c r="C1102" i="4"/>
  <c r="K925" i="4"/>
  <c r="J925" i="4"/>
  <c r="I925" i="4"/>
  <c r="H925" i="4"/>
  <c r="F925" i="4"/>
  <c r="C925" i="4"/>
  <c r="E925" i="4"/>
  <c r="G925" i="4"/>
  <c r="K747" i="4"/>
  <c r="J747" i="4"/>
  <c r="H747" i="4"/>
  <c r="F747" i="4"/>
  <c r="I747" i="4"/>
  <c r="C747" i="4"/>
  <c r="G747" i="4"/>
  <c r="E747" i="4"/>
  <c r="B747" i="4"/>
  <c r="D747" i="4"/>
  <c r="J570" i="4"/>
  <c r="K570" i="4"/>
  <c r="I570" i="4"/>
  <c r="F570" i="4"/>
  <c r="H570" i="4"/>
  <c r="E570" i="4"/>
  <c r="D570" i="4"/>
  <c r="G570" i="4"/>
  <c r="B570" i="4"/>
  <c r="J392" i="4"/>
  <c r="K392" i="4"/>
  <c r="I392" i="4"/>
  <c r="G392" i="4"/>
  <c r="F392" i="4"/>
  <c r="E392" i="4"/>
  <c r="H392" i="4"/>
  <c r="C392" i="4"/>
  <c r="B392" i="4"/>
  <c r="J214" i="4"/>
  <c r="K214" i="4"/>
  <c r="I214" i="4"/>
  <c r="H214" i="4"/>
  <c r="F214" i="4"/>
  <c r="G214" i="4"/>
  <c r="D214" i="4"/>
  <c r="C214" i="4"/>
  <c r="E214" i="4"/>
  <c r="B214" i="4"/>
  <c r="K37" i="4"/>
  <c r="J37" i="4"/>
  <c r="H37" i="4"/>
  <c r="G37" i="4"/>
  <c r="F37" i="4"/>
  <c r="I37" i="4"/>
  <c r="C37" i="4"/>
  <c r="E37" i="4"/>
  <c r="B37" i="4"/>
  <c r="K2094" i="4"/>
  <c r="J2094" i="4"/>
  <c r="I2094" i="4"/>
  <c r="F2094" i="4"/>
  <c r="E2094" i="4"/>
  <c r="H2094" i="4"/>
  <c r="C2094" i="4"/>
  <c r="D2094" i="4"/>
  <c r="J1917" i="4"/>
  <c r="K1917" i="4"/>
  <c r="I1917" i="4"/>
  <c r="F1917" i="4"/>
  <c r="G1917" i="4"/>
  <c r="E1917" i="4"/>
  <c r="H1917" i="4"/>
  <c r="D1917" i="4"/>
  <c r="C1917" i="4"/>
  <c r="B1917" i="4"/>
  <c r="J1739" i="4"/>
  <c r="K1739" i="4"/>
  <c r="I1739" i="4"/>
  <c r="F1739" i="4"/>
  <c r="H1739" i="4"/>
  <c r="G1739" i="4"/>
  <c r="C1739" i="4"/>
  <c r="E1739" i="4"/>
  <c r="D1739" i="4"/>
  <c r="K1561" i="4"/>
  <c r="J1561" i="4"/>
  <c r="H1561" i="4"/>
  <c r="F1561" i="4"/>
  <c r="D1561" i="4"/>
  <c r="G1561" i="4"/>
  <c r="C1561" i="4"/>
  <c r="B1561" i="4"/>
  <c r="J1384" i="4"/>
  <c r="K1384" i="4"/>
  <c r="I1384" i="4"/>
  <c r="F1384" i="4"/>
  <c r="G1384" i="4"/>
  <c r="D1384" i="4"/>
  <c r="E1384" i="4"/>
  <c r="H1384" i="4"/>
  <c r="B1384" i="4"/>
  <c r="K1905" i="4"/>
  <c r="J1905" i="4"/>
  <c r="F1905" i="4"/>
  <c r="E1905" i="4"/>
  <c r="D1905" i="4"/>
  <c r="B1905" i="4"/>
  <c r="I1905" i="4"/>
  <c r="G1905" i="4"/>
  <c r="C1905" i="4"/>
  <c r="B1300" i="4"/>
  <c r="B1194" i="4"/>
  <c r="B1158" i="4"/>
  <c r="B673" i="4"/>
  <c r="B442" i="4"/>
  <c r="B1434" i="4"/>
  <c r="C158" i="4"/>
  <c r="C2167" i="4"/>
  <c r="D532" i="4"/>
  <c r="D123" i="4"/>
  <c r="D925" i="4"/>
  <c r="D170" i="4"/>
  <c r="E673" i="4"/>
  <c r="E1561" i="4"/>
  <c r="K1351" i="4"/>
  <c r="J1351" i="4"/>
  <c r="H1351" i="4"/>
  <c r="I1351" i="4"/>
  <c r="G1351" i="4"/>
  <c r="E1351" i="4"/>
  <c r="C1351" i="4"/>
  <c r="F1351" i="4"/>
  <c r="J1297" i="4"/>
  <c r="K1297" i="4"/>
  <c r="H1297" i="4"/>
  <c r="I1297" i="4"/>
  <c r="G1297" i="4"/>
  <c r="F1297" i="4"/>
  <c r="D1297" i="4"/>
  <c r="E1297" i="4"/>
  <c r="C1297" i="4"/>
  <c r="J1244" i="4"/>
  <c r="H1244" i="4"/>
  <c r="I1244" i="4"/>
  <c r="G1244" i="4"/>
  <c r="K1244" i="4"/>
  <c r="F1244" i="4"/>
  <c r="C1244" i="4"/>
  <c r="D1244" i="4"/>
  <c r="K1208" i="4"/>
  <c r="J1208" i="4"/>
  <c r="I1208" i="4"/>
  <c r="H1208" i="4"/>
  <c r="G1208" i="4"/>
  <c r="F1208" i="4"/>
  <c r="E1208" i="4"/>
  <c r="D1208" i="4"/>
  <c r="B1208" i="4"/>
  <c r="C1208" i="4"/>
  <c r="K1155" i="4"/>
  <c r="J1155" i="4"/>
  <c r="I1155" i="4"/>
  <c r="H1155" i="4"/>
  <c r="G1155" i="4"/>
  <c r="E1155" i="4"/>
  <c r="D1155" i="4"/>
  <c r="C1155" i="4"/>
  <c r="B1155" i="4"/>
  <c r="F1155" i="4"/>
  <c r="J1100" i="4"/>
  <c r="K1100" i="4"/>
  <c r="H1100" i="4"/>
  <c r="I1100" i="4"/>
  <c r="G1100" i="4"/>
  <c r="E1100" i="4"/>
  <c r="F1100" i="4"/>
  <c r="C1100" i="4"/>
  <c r="K1048" i="4"/>
  <c r="J1048" i="4"/>
  <c r="H1048" i="4"/>
  <c r="I1048" i="4"/>
  <c r="G1048" i="4"/>
  <c r="E1048" i="4"/>
  <c r="C1048" i="4"/>
  <c r="F1048" i="4"/>
  <c r="D1048" i="4"/>
  <c r="J994" i="4"/>
  <c r="K994" i="4"/>
  <c r="H994" i="4"/>
  <c r="I994" i="4"/>
  <c r="F994" i="4"/>
  <c r="D994" i="4"/>
  <c r="G994" i="4"/>
  <c r="E994" i="4"/>
  <c r="C994" i="4"/>
  <c r="K941" i="4"/>
  <c r="J941" i="4"/>
  <c r="I941" i="4"/>
  <c r="H941" i="4"/>
  <c r="G941" i="4"/>
  <c r="D941" i="4"/>
  <c r="F941" i="4"/>
  <c r="C941" i="4"/>
  <c r="E941" i="4"/>
  <c r="K923" i="4"/>
  <c r="J923" i="4"/>
  <c r="I923" i="4"/>
  <c r="H923" i="4"/>
  <c r="F923" i="4"/>
  <c r="G923" i="4"/>
  <c r="D923" i="4"/>
  <c r="E923" i="4"/>
  <c r="C923" i="4"/>
  <c r="J870" i="4"/>
  <c r="K870" i="4"/>
  <c r="I870" i="4"/>
  <c r="H870" i="4"/>
  <c r="G870" i="4"/>
  <c r="E870" i="4"/>
  <c r="D870" i="4"/>
  <c r="F870" i="4"/>
  <c r="C870" i="4"/>
  <c r="K817" i="4"/>
  <c r="J817" i="4"/>
  <c r="H817" i="4"/>
  <c r="I817" i="4"/>
  <c r="G817" i="4"/>
  <c r="E817" i="4"/>
  <c r="C817" i="4"/>
  <c r="F817" i="4"/>
  <c r="B817" i="4"/>
  <c r="K763" i="4"/>
  <c r="J763" i="4"/>
  <c r="I763" i="4"/>
  <c r="H763" i="4"/>
  <c r="G763" i="4"/>
  <c r="C763" i="4"/>
  <c r="F763" i="4"/>
  <c r="E763" i="4"/>
  <c r="D763" i="4"/>
  <c r="B763" i="4"/>
  <c r="J710" i="4"/>
  <c r="K710" i="4"/>
  <c r="H710" i="4"/>
  <c r="I710" i="4"/>
  <c r="F710" i="4"/>
  <c r="E710" i="4"/>
  <c r="D710" i="4"/>
  <c r="C710" i="4"/>
  <c r="B710" i="4"/>
  <c r="J656" i="4"/>
  <c r="K656" i="4"/>
  <c r="I656" i="4"/>
  <c r="H656" i="4"/>
  <c r="G656" i="4"/>
  <c r="F656" i="4"/>
  <c r="D656" i="4"/>
  <c r="E656" i="4"/>
  <c r="C656" i="4"/>
  <c r="B656" i="4"/>
  <c r="J604" i="4"/>
  <c r="K604" i="4"/>
  <c r="H604" i="4"/>
  <c r="F604" i="4"/>
  <c r="G604" i="4"/>
  <c r="E604" i="4"/>
  <c r="C604" i="4"/>
  <c r="B604" i="4"/>
  <c r="I604" i="4"/>
  <c r="D604" i="4"/>
  <c r="J550" i="4"/>
  <c r="K550" i="4"/>
  <c r="H550" i="4"/>
  <c r="I550" i="4"/>
  <c r="G550" i="4"/>
  <c r="F550" i="4"/>
  <c r="E550" i="4"/>
  <c r="C550" i="4"/>
  <c r="K497" i="4"/>
  <c r="J497" i="4"/>
  <c r="I497" i="4"/>
  <c r="H497" i="4"/>
  <c r="F497" i="4"/>
  <c r="G497" i="4"/>
  <c r="D497" i="4"/>
  <c r="E497" i="4"/>
  <c r="C497" i="4"/>
  <c r="K443" i="4"/>
  <c r="J443" i="4"/>
  <c r="H443" i="4"/>
  <c r="I443" i="4"/>
  <c r="F443" i="4"/>
  <c r="G443" i="4"/>
  <c r="D443" i="4"/>
  <c r="E443" i="4"/>
  <c r="B443" i="4"/>
  <c r="C443" i="4"/>
  <c r="K390" i="4"/>
  <c r="J390" i="4"/>
  <c r="H390" i="4"/>
  <c r="I390" i="4"/>
  <c r="G390" i="4"/>
  <c r="F390" i="4"/>
  <c r="C390" i="4"/>
  <c r="D390" i="4"/>
  <c r="K338" i="4"/>
  <c r="J338" i="4"/>
  <c r="H338" i="4"/>
  <c r="G338" i="4"/>
  <c r="I338" i="4"/>
  <c r="F338" i="4"/>
  <c r="E338" i="4"/>
  <c r="D338" i="4"/>
  <c r="K284" i="4"/>
  <c r="J284" i="4"/>
  <c r="H284" i="4"/>
  <c r="I284" i="4"/>
  <c r="F284" i="4"/>
  <c r="E284" i="4"/>
  <c r="D284" i="4"/>
  <c r="G284" i="4"/>
  <c r="B284" i="4"/>
  <c r="K231" i="4"/>
  <c r="J231" i="4"/>
  <c r="H231" i="4"/>
  <c r="I231" i="4"/>
  <c r="G231" i="4"/>
  <c r="D231" i="4"/>
  <c r="C231" i="4"/>
  <c r="E231" i="4"/>
  <c r="F231" i="4"/>
  <c r="B231" i="4"/>
  <c r="K177" i="4"/>
  <c r="I177" i="4"/>
  <c r="H177" i="4"/>
  <c r="J177" i="4"/>
  <c r="G177" i="4"/>
  <c r="E177" i="4"/>
  <c r="C177" i="4"/>
  <c r="F177" i="4"/>
  <c r="D177" i="4"/>
  <c r="B177" i="4"/>
  <c r="K124" i="4"/>
  <c r="I124" i="4"/>
  <c r="H124" i="4"/>
  <c r="J124" i="4"/>
  <c r="F124" i="4"/>
  <c r="G124" i="4"/>
  <c r="E124" i="4"/>
  <c r="C124" i="4"/>
  <c r="B124" i="4"/>
  <c r="D124" i="4"/>
  <c r="K71" i="4"/>
  <c r="J71" i="4"/>
  <c r="I71" i="4"/>
  <c r="H71" i="4"/>
  <c r="G71" i="4"/>
  <c r="D71" i="4"/>
  <c r="F71" i="4"/>
  <c r="K18" i="4"/>
  <c r="J18" i="4"/>
  <c r="I18" i="4"/>
  <c r="H18" i="4"/>
  <c r="F18" i="4"/>
  <c r="D18" i="4"/>
  <c r="G18" i="4"/>
  <c r="C18" i="4"/>
  <c r="K2199" i="4"/>
  <c r="H2199" i="4"/>
  <c r="I2199" i="4"/>
  <c r="J2199" i="4"/>
  <c r="E2199" i="4"/>
  <c r="F2199" i="4"/>
  <c r="C2199" i="4"/>
  <c r="G2199" i="4"/>
  <c r="B2199" i="4"/>
  <c r="K2129" i="4"/>
  <c r="J2129" i="4"/>
  <c r="I2129" i="4"/>
  <c r="H2129" i="4"/>
  <c r="G2129" i="4"/>
  <c r="E2129" i="4"/>
  <c r="F2129" i="4"/>
  <c r="D2129" i="4"/>
  <c r="C2129" i="4"/>
  <c r="K2075" i="4"/>
  <c r="J2075" i="4"/>
  <c r="I2075" i="4"/>
  <c r="H2075" i="4"/>
  <c r="F2075" i="4"/>
  <c r="G2075" i="4"/>
  <c r="E2075" i="4"/>
  <c r="C2075" i="4"/>
  <c r="B2075" i="4"/>
  <c r="K2022" i="4"/>
  <c r="J2022" i="4"/>
  <c r="H2022" i="4"/>
  <c r="F2022" i="4"/>
  <c r="G2022" i="4"/>
  <c r="I2022" i="4"/>
  <c r="E2022" i="4"/>
  <c r="C2022" i="4"/>
  <c r="B2022" i="4"/>
  <c r="K1968" i="4"/>
  <c r="J1968" i="4"/>
  <c r="I1968" i="4"/>
  <c r="H1968" i="4"/>
  <c r="D1968" i="4"/>
  <c r="F1968" i="4"/>
  <c r="G1968" i="4"/>
  <c r="C1968" i="4"/>
  <c r="J1933" i="4"/>
  <c r="K1933" i="4"/>
  <c r="I1933" i="4"/>
  <c r="H1933" i="4"/>
  <c r="G1933" i="4"/>
  <c r="F1933" i="4"/>
  <c r="D1933" i="4"/>
  <c r="C1933" i="4"/>
  <c r="B1933" i="4"/>
  <c r="E1933" i="4"/>
  <c r="K1879" i="4"/>
  <c r="J1879" i="4"/>
  <c r="I1879" i="4"/>
  <c r="H1879" i="4"/>
  <c r="F1879" i="4"/>
  <c r="D1879" i="4"/>
  <c r="E1879" i="4"/>
  <c r="C1879" i="4"/>
  <c r="G1879" i="4"/>
  <c r="B1879" i="4"/>
  <c r="K1844" i="4"/>
  <c r="I1844" i="4"/>
  <c r="J1844" i="4"/>
  <c r="H1844" i="4"/>
  <c r="E1844" i="4"/>
  <c r="G1844" i="4"/>
  <c r="F1844" i="4"/>
  <c r="D1844" i="4"/>
  <c r="C1844" i="4"/>
  <c r="K1809" i="4"/>
  <c r="J1809" i="4"/>
  <c r="I1809" i="4"/>
  <c r="H1809" i="4"/>
  <c r="F1809" i="4"/>
  <c r="C1809" i="4"/>
  <c r="G1809" i="4"/>
  <c r="E1809" i="4"/>
  <c r="D1809" i="4"/>
  <c r="B1809" i="4"/>
  <c r="K1773" i="4"/>
  <c r="I1773" i="4"/>
  <c r="G1773" i="4"/>
  <c r="J1773" i="4"/>
  <c r="H1773" i="4"/>
  <c r="C1773" i="4"/>
  <c r="E1773" i="4"/>
  <c r="F1773" i="4"/>
  <c r="D1773" i="4"/>
  <c r="B1773" i="4"/>
  <c r="K1720" i="4"/>
  <c r="I1720" i="4"/>
  <c r="J1720" i="4"/>
  <c r="G1720" i="4"/>
  <c r="H1720" i="4"/>
  <c r="F1720" i="4"/>
  <c r="C1720" i="4"/>
  <c r="B1720" i="4"/>
  <c r="E1720" i="4"/>
  <c r="D1720" i="4"/>
  <c r="K1666" i="4"/>
  <c r="I1666" i="4"/>
  <c r="G1666" i="4"/>
  <c r="H1666" i="4"/>
  <c r="F1666" i="4"/>
  <c r="D1666" i="4"/>
  <c r="C1666" i="4"/>
  <c r="B1666" i="4"/>
  <c r="E1666" i="4"/>
  <c r="K1613" i="4"/>
  <c r="J1613" i="4"/>
  <c r="I1613" i="4"/>
  <c r="G1613" i="4"/>
  <c r="H1613" i="4"/>
  <c r="F1613" i="4"/>
  <c r="E1613" i="4"/>
  <c r="C1613" i="4"/>
  <c r="D1613" i="4"/>
  <c r="B1613" i="4"/>
  <c r="K1559" i="4"/>
  <c r="I1559" i="4"/>
  <c r="G1559" i="4"/>
  <c r="H1559" i="4"/>
  <c r="J1559" i="4"/>
  <c r="C1559" i="4"/>
  <c r="B1559" i="4"/>
  <c r="E1559" i="4"/>
  <c r="D1559" i="4"/>
  <c r="K1507" i="4"/>
  <c r="I1507" i="4"/>
  <c r="J1507" i="4"/>
  <c r="G1507" i="4"/>
  <c r="H1507" i="4"/>
  <c r="F1507" i="4"/>
  <c r="C1507" i="4"/>
  <c r="D1507" i="4"/>
  <c r="E1507" i="4"/>
  <c r="B1507" i="4"/>
  <c r="K1453" i="4"/>
  <c r="I1453" i="4"/>
  <c r="G1453" i="4"/>
  <c r="H1453" i="4"/>
  <c r="F1453" i="4"/>
  <c r="C1453" i="4"/>
  <c r="D1453" i="4"/>
  <c r="E1453" i="4"/>
  <c r="B1453" i="4"/>
  <c r="J1453" i="4"/>
  <c r="J1248" i="4"/>
  <c r="I1248" i="4"/>
  <c r="K1248" i="4"/>
  <c r="G1248" i="4"/>
  <c r="H1248" i="4"/>
  <c r="F1248" i="4"/>
  <c r="D1248" i="4"/>
  <c r="C1248" i="4"/>
  <c r="B1248" i="4"/>
  <c r="E1248" i="4"/>
  <c r="K714" i="4"/>
  <c r="I714" i="4"/>
  <c r="G714" i="4"/>
  <c r="H714" i="4"/>
  <c r="F714" i="4"/>
  <c r="J714" i="4"/>
  <c r="C714" i="4"/>
  <c r="B714" i="4"/>
  <c r="D714" i="4"/>
  <c r="E714" i="4"/>
  <c r="K181" i="4"/>
  <c r="J181" i="4"/>
  <c r="G181" i="4"/>
  <c r="H181" i="4"/>
  <c r="I181" i="4"/>
  <c r="E181" i="4"/>
  <c r="C181" i="4"/>
  <c r="F181" i="4"/>
  <c r="D181" i="4"/>
  <c r="K1883" i="4"/>
  <c r="J1883" i="4"/>
  <c r="I1883" i="4"/>
  <c r="G1883" i="4"/>
  <c r="H1883" i="4"/>
  <c r="F1883" i="4"/>
  <c r="C1883" i="4"/>
  <c r="B1883" i="4"/>
  <c r="D1883" i="4"/>
  <c r="E1883" i="4"/>
  <c r="K1528" i="4"/>
  <c r="J1528" i="4"/>
  <c r="G1528" i="4"/>
  <c r="H1528" i="4"/>
  <c r="F1528" i="4"/>
  <c r="I1528" i="4"/>
  <c r="C1528" i="4"/>
  <c r="D1528" i="4"/>
  <c r="B1528" i="4"/>
  <c r="E1528" i="4"/>
  <c r="B1297" i="4"/>
  <c r="E1382" i="4"/>
  <c r="F568" i="4"/>
  <c r="K1331" i="4"/>
  <c r="J1331" i="4"/>
  <c r="G1331" i="4"/>
  <c r="I1331" i="4"/>
  <c r="F1331" i="4"/>
  <c r="H1331" i="4"/>
  <c r="C1331" i="4"/>
  <c r="D1331" i="4"/>
  <c r="E1331" i="4"/>
  <c r="B1331" i="4"/>
  <c r="K1278" i="4"/>
  <c r="G1278" i="4"/>
  <c r="J1278" i="4"/>
  <c r="F1278" i="4"/>
  <c r="H1278" i="4"/>
  <c r="I1278" i="4"/>
  <c r="D1278" i="4"/>
  <c r="B1278" i="4"/>
  <c r="C1278" i="4"/>
  <c r="E1278" i="4"/>
  <c r="K1224" i="4"/>
  <c r="J1224" i="4"/>
  <c r="I1224" i="4"/>
  <c r="G1224" i="4"/>
  <c r="H1224" i="4"/>
  <c r="F1224" i="4"/>
  <c r="D1224" i="4"/>
  <c r="E1224" i="4"/>
  <c r="C1224" i="4"/>
  <c r="K1189" i="4"/>
  <c r="J1189" i="4"/>
  <c r="I1189" i="4"/>
  <c r="H1189" i="4"/>
  <c r="F1189" i="4"/>
  <c r="C1189" i="4"/>
  <c r="G1189" i="4"/>
  <c r="E1189" i="4"/>
  <c r="J1136" i="4"/>
  <c r="K1136" i="4"/>
  <c r="I1136" i="4"/>
  <c r="H1136" i="4"/>
  <c r="G1136" i="4"/>
  <c r="E1136" i="4"/>
  <c r="F1136" i="4"/>
  <c r="D1136" i="4"/>
  <c r="K1082" i="4"/>
  <c r="J1082" i="4"/>
  <c r="I1082" i="4"/>
  <c r="H1082" i="4"/>
  <c r="F1082" i="4"/>
  <c r="E1082" i="4"/>
  <c r="D1082" i="4"/>
  <c r="C1082" i="4"/>
  <c r="G1082" i="4"/>
  <c r="K1011" i="4"/>
  <c r="J1011" i="4"/>
  <c r="F1011" i="4"/>
  <c r="G1011" i="4"/>
  <c r="D1011" i="4"/>
  <c r="I1011" i="4"/>
  <c r="H1011" i="4"/>
  <c r="B1011" i="4"/>
  <c r="E1011" i="4"/>
  <c r="C1011" i="4"/>
  <c r="J940" i="4"/>
  <c r="K940" i="4"/>
  <c r="I940" i="4"/>
  <c r="F940" i="4"/>
  <c r="G940" i="4"/>
  <c r="D940" i="4"/>
  <c r="H940" i="4"/>
  <c r="C940" i="4"/>
  <c r="E940" i="4"/>
  <c r="B940" i="4"/>
  <c r="K905" i="4"/>
  <c r="I905" i="4"/>
  <c r="J905" i="4"/>
  <c r="G905" i="4"/>
  <c r="F905" i="4"/>
  <c r="H905" i="4"/>
  <c r="E905" i="4"/>
  <c r="B905" i="4"/>
  <c r="K851" i="4"/>
  <c r="J851" i="4"/>
  <c r="I851" i="4"/>
  <c r="G851" i="4"/>
  <c r="H851" i="4"/>
  <c r="E851" i="4"/>
  <c r="F851" i="4"/>
  <c r="D851" i="4"/>
  <c r="C851" i="4"/>
  <c r="B851" i="4"/>
  <c r="J833" i="4"/>
  <c r="K833" i="4"/>
  <c r="I833" i="4"/>
  <c r="H833" i="4"/>
  <c r="E833" i="4"/>
  <c r="F833" i="4"/>
  <c r="C833" i="4"/>
  <c r="D833" i="4"/>
  <c r="K798" i="4"/>
  <c r="J798" i="4"/>
  <c r="I798" i="4"/>
  <c r="H798" i="4"/>
  <c r="E798" i="4"/>
  <c r="D798" i="4"/>
  <c r="C798" i="4"/>
  <c r="G798" i="4"/>
  <c r="F798" i="4"/>
  <c r="B798" i="4"/>
  <c r="K691" i="4"/>
  <c r="I691" i="4"/>
  <c r="J691" i="4"/>
  <c r="F691" i="4"/>
  <c r="E691" i="4"/>
  <c r="C691" i="4"/>
  <c r="G691" i="4"/>
  <c r="H691" i="4"/>
  <c r="K638" i="4"/>
  <c r="J638" i="4"/>
  <c r="I638" i="4"/>
  <c r="H638" i="4"/>
  <c r="G638" i="4"/>
  <c r="F638" i="4"/>
  <c r="D638" i="4"/>
  <c r="C638" i="4"/>
  <c r="E638" i="4"/>
  <c r="K585" i="4"/>
  <c r="J585" i="4"/>
  <c r="I585" i="4"/>
  <c r="H585" i="4"/>
  <c r="D585" i="4"/>
  <c r="F585" i="4"/>
  <c r="E585" i="4"/>
  <c r="C585" i="4"/>
  <c r="K567" i="4"/>
  <c r="I567" i="4"/>
  <c r="G567" i="4"/>
  <c r="J567" i="4"/>
  <c r="E567" i="4"/>
  <c r="H567" i="4"/>
  <c r="D567" i="4"/>
  <c r="B567" i="4"/>
  <c r="F567" i="4"/>
  <c r="C567" i="4"/>
  <c r="K496" i="4"/>
  <c r="I496" i="4"/>
  <c r="J496" i="4"/>
  <c r="F496" i="4"/>
  <c r="H496" i="4"/>
  <c r="G496" i="4"/>
  <c r="E496" i="4"/>
  <c r="C496" i="4"/>
  <c r="D496" i="4"/>
  <c r="B496" i="4"/>
  <c r="K461" i="4"/>
  <c r="J461" i="4"/>
  <c r="I461" i="4"/>
  <c r="G461" i="4"/>
  <c r="H461" i="4"/>
  <c r="C461" i="4"/>
  <c r="F461" i="4"/>
  <c r="D461" i="4"/>
  <c r="B461" i="4"/>
  <c r="K407" i="4"/>
  <c r="I407" i="4"/>
  <c r="J407" i="4"/>
  <c r="H407" i="4"/>
  <c r="G407" i="4"/>
  <c r="F407" i="4"/>
  <c r="E407" i="4"/>
  <c r="B407" i="4"/>
  <c r="C407" i="4"/>
  <c r="K354" i="4"/>
  <c r="I354" i="4"/>
  <c r="J354" i="4"/>
  <c r="H354" i="4"/>
  <c r="G354" i="4"/>
  <c r="E354" i="4"/>
  <c r="F354" i="4"/>
  <c r="D354" i="4"/>
  <c r="C354" i="4"/>
  <c r="K300" i="4"/>
  <c r="J300" i="4"/>
  <c r="I300" i="4"/>
  <c r="F300" i="4"/>
  <c r="H300" i="4"/>
  <c r="G300" i="4"/>
  <c r="D300" i="4"/>
  <c r="E300" i="4"/>
  <c r="C300" i="4"/>
  <c r="K230" i="4"/>
  <c r="J230" i="4"/>
  <c r="H230" i="4"/>
  <c r="I230" i="4"/>
  <c r="G230" i="4"/>
  <c r="D230" i="4"/>
  <c r="C230" i="4"/>
  <c r="E230" i="4"/>
  <c r="F230" i="4"/>
  <c r="B230" i="4"/>
  <c r="K194" i="4"/>
  <c r="J194" i="4"/>
  <c r="I194" i="4"/>
  <c r="G194" i="4"/>
  <c r="F194" i="4"/>
  <c r="C194" i="4"/>
  <c r="H194" i="4"/>
  <c r="E194" i="4"/>
  <c r="D194" i="4"/>
  <c r="K87" i="4"/>
  <c r="J87" i="4"/>
  <c r="G87" i="4"/>
  <c r="I87" i="4"/>
  <c r="H87" i="4"/>
  <c r="D87" i="4"/>
  <c r="E87" i="4"/>
  <c r="C87" i="4"/>
  <c r="B87" i="4"/>
  <c r="F87" i="4"/>
  <c r="K17" i="4"/>
  <c r="J17" i="4"/>
  <c r="G17" i="4"/>
  <c r="I17" i="4"/>
  <c r="F17" i="4"/>
  <c r="D17" i="4"/>
  <c r="H17" i="4"/>
  <c r="K2198" i="4"/>
  <c r="J2198" i="4"/>
  <c r="I2198" i="4"/>
  <c r="G2198" i="4"/>
  <c r="E2198" i="4"/>
  <c r="H2198" i="4"/>
  <c r="F2198" i="4"/>
  <c r="C2198" i="4"/>
  <c r="B2198" i="4"/>
  <c r="K2145" i="4"/>
  <c r="G2145" i="4"/>
  <c r="J2145" i="4"/>
  <c r="I2145" i="4"/>
  <c r="F2145" i="4"/>
  <c r="C2145" i="4"/>
  <c r="H2145" i="4"/>
  <c r="E2145" i="4"/>
  <c r="D2145" i="4"/>
  <c r="B2145" i="4"/>
  <c r="K2126" i="4"/>
  <c r="I2126" i="4"/>
  <c r="G2126" i="4"/>
  <c r="H2126" i="4"/>
  <c r="E2126" i="4"/>
  <c r="J2126" i="4"/>
  <c r="C2126" i="4"/>
  <c r="F2126" i="4"/>
  <c r="D2126" i="4"/>
  <c r="J2074" i="4"/>
  <c r="K2074" i="4"/>
  <c r="G2074" i="4"/>
  <c r="I2074" i="4"/>
  <c r="F2074" i="4"/>
  <c r="E2074" i="4"/>
  <c r="C2074" i="4"/>
  <c r="H2074" i="4"/>
  <c r="D2074" i="4"/>
  <c r="K2056" i="4"/>
  <c r="I2056" i="4"/>
  <c r="J2056" i="4"/>
  <c r="G2056" i="4"/>
  <c r="H2056" i="4"/>
  <c r="D2056" i="4"/>
  <c r="F2056" i="4"/>
  <c r="E2056" i="4"/>
  <c r="K2002" i="4"/>
  <c r="I2002" i="4"/>
  <c r="H2002" i="4"/>
  <c r="G2002" i="4"/>
  <c r="J2002" i="4"/>
  <c r="F2002" i="4"/>
  <c r="E2002" i="4"/>
  <c r="D2002" i="4"/>
  <c r="C2002" i="4"/>
  <c r="K1985" i="4"/>
  <c r="J1985" i="4"/>
  <c r="I1985" i="4"/>
  <c r="G1985" i="4"/>
  <c r="H1985" i="4"/>
  <c r="E1985" i="4"/>
  <c r="D1985" i="4"/>
  <c r="C1985" i="4"/>
  <c r="F1985" i="4"/>
  <c r="B1985" i="4"/>
  <c r="K1949" i="4"/>
  <c r="I1949" i="4"/>
  <c r="J1949" i="4"/>
  <c r="G1949" i="4"/>
  <c r="H1949" i="4"/>
  <c r="D1949" i="4"/>
  <c r="E1949" i="4"/>
  <c r="J1896" i="4"/>
  <c r="I1896" i="4"/>
  <c r="K1896" i="4"/>
  <c r="G1896" i="4"/>
  <c r="H1896" i="4"/>
  <c r="F1896" i="4"/>
  <c r="E1896" i="4"/>
  <c r="C1896" i="4"/>
  <c r="D1896" i="4"/>
  <c r="B1896" i="4"/>
  <c r="K1860" i="4"/>
  <c r="J1860" i="4"/>
  <c r="I1860" i="4"/>
  <c r="H1860" i="4"/>
  <c r="G1860" i="4"/>
  <c r="F1860" i="4"/>
  <c r="C1860" i="4"/>
  <c r="D1860" i="4"/>
  <c r="B1860" i="4"/>
  <c r="K1808" i="4"/>
  <c r="I1808" i="4"/>
  <c r="J1808" i="4"/>
  <c r="G1808" i="4"/>
  <c r="C1808" i="4"/>
  <c r="F1808" i="4"/>
  <c r="D1808" i="4"/>
  <c r="H1808" i="4"/>
  <c r="E1808" i="4"/>
  <c r="B1808" i="4"/>
  <c r="K1754" i="4"/>
  <c r="J1754" i="4"/>
  <c r="I1754" i="4"/>
  <c r="G1754" i="4"/>
  <c r="H1754" i="4"/>
  <c r="F1754" i="4"/>
  <c r="E1754" i="4"/>
  <c r="C1754" i="4"/>
  <c r="D1754" i="4"/>
  <c r="K1719" i="4"/>
  <c r="I1719" i="4"/>
  <c r="J1719" i="4"/>
  <c r="H1719" i="4"/>
  <c r="F1719" i="4"/>
  <c r="C1719" i="4"/>
  <c r="G1719" i="4"/>
  <c r="B1719" i="4"/>
  <c r="E1719" i="4"/>
  <c r="K1682" i="4"/>
  <c r="J1682" i="4"/>
  <c r="I1682" i="4"/>
  <c r="H1682" i="4"/>
  <c r="F1682" i="4"/>
  <c r="E1682" i="4"/>
  <c r="C1682" i="4"/>
  <c r="G1682" i="4"/>
  <c r="K1630" i="4"/>
  <c r="I1630" i="4"/>
  <c r="G1630" i="4"/>
  <c r="C1630" i="4"/>
  <c r="H1630" i="4"/>
  <c r="D1630" i="4"/>
  <c r="J1630" i="4"/>
  <c r="B1630" i="4"/>
  <c r="F1630" i="4"/>
  <c r="E1630" i="4"/>
  <c r="K1577" i="4"/>
  <c r="I1577" i="4"/>
  <c r="J1577" i="4"/>
  <c r="H1577" i="4"/>
  <c r="F1577" i="4"/>
  <c r="G1577" i="4"/>
  <c r="C1577" i="4"/>
  <c r="D1577" i="4"/>
  <c r="B1577" i="4"/>
  <c r="E1577" i="4"/>
  <c r="K1523" i="4"/>
  <c r="J1523" i="4"/>
  <c r="I1523" i="4"/>
  <c r="G1523" i="4"/>
  <c r="C1523" i="4"/>
  <c r="F1523" i="4"/>
  <c r="E1523" i="4"/>
  <c r="D1523" i="4"/>
  <c r="H1523" i="4"/>
  <c r="K1470" i="4"/>
  <c r="J1470" i="4"/>
  <c r="I1470" i="4"/>
  <c r="H1470" i="4"/>
  <c r="G1470" i="4"/>
  <c r="E1470" i="4"/>
  <c r="C1470" i="4"/>
  <c r="F1470" i="4"/>
  <c r="D1470" i="4"/>
  <c r="K1416" i="4"/>
  <c r="I1416" i="4"/>
  <c r="J1416" i="4"/>
  <c r="H1416" i="4"/>
  <c r="C1416" i="4"/>
  <c r="F1416" i="4"/>
  <c r="E1416" i="4"/>
  <c r="B1416" i="4"/>
  <c r="K703" i="4"/>
  <c r="J703" i="4"/>
  <c r="I703" i="4"/>
  <c r="G703" i="4"/>
  <c r="C703" i="4"/>
  <c r="F703" i="4"/>
  <c r="D703" i="4"/>
  <c r="B703" i="4"/>
  <c r="H703" i="4"/>
  <c r="E703" i="4"/>
  <c r="B816" i="4"/>
  <c r="C71" i="4"/>
  <c r="D1261" i="4"/>
  <c r="K1330" i="4"/>
  <c r="J1330" i="4"/>
  <c r="H1330" i="4"/>
  <c r="G1330" i="4"/>
  <c r="I1330" i="4"/>
  <c r="C1330" i="4"/>
  <c r="E1330" i="4"/>
  <c r="D1330" i="4"/>
  <c r="F1330" i="4"/>
  <c r="B1330" i="4"/>
  <c r="K1295" i="4"/>
  <c r="H1295" i="4"/>
  <c r="J1295" i="4"/>
  <c r="I1295" i="4"/>
  <c r="G1295" i="4"/>
  <c r="C1295" i="4"/>
  <c r="D1295" i="4"/>
  <c r="E1295" i="4"/>
  <c r="F1295" i="4"/>
  <c r="K1242" i="4"/>
  <c r="J1242" i="4"/>
  <c r="H1242" i="4"/>
  <c r="I1242" i="4"/>
  <c r="G1242" i="4"/>
  <c r="F1242" i="4"/>
  <c r="C1242" i="4"/>
  <c r="D1242" i="4"/>
  <c r="E1242" i="4"/>
  <c r="K1188" i="4"/>
  <c r="I1188" i="4"/>
  <c r="H1188" i="4"/>
  <c r="J1188" i="4"/>
  <c r="G1188" i="4"/>
  <c r="C1188" i="4"/>
  <c r="F1188" i="4"/>
  <c r="D1188" i="4"/>
  <c r="E1188" i="4"/>
  <c r="J1135" i="4"/>
  <c r="K1135" i="4"/>
  <c r="H1135" i="4"/>
  <c r="I1135" i="4"/>
  <c r="G1135" i="4"/>
  <c r="C1135" i="4"/>
  <c r="F1135" i="4"/>
  <c r="D1135" i="4"/>
  <c r="E1135" i="4"/>
  <c r="K1063" i="4"/>
  <c r="J1063" i="4"/>
  <c r="H1063" i="4"/>
  <c r="C1063" i="4"/>
  <c r="E1063" i="4"/>
  <c r="G1063" i="4"/>
  <c r="D1063" i="4"/>
  <c r="I1063" i="4"/>
  <c r="B1063" i="4"/>
  <c r="K1010" i="4"/>
  <c r="H1010" i="4"/>
  <c r="C1010" i="4"/>
  <c r="D1010" i="4"/>
  <c r="J1010" i="4"/>
  <c r="I1010" i="4"/>
  <c r="B1010" i="4"/>
  <c r="E1010" i="4"/>
  <c r="F1010" i="4"/>
  <c r="J939" i="4"/>
  <c r="K939" i="4"/>
  <c r="H939" i="4"/>
  <c r="I939" i="4"/>
  <c r="G939" i="4"/>
  <c r="C939" i="4"/>
  <c r="D939" i="4"/>
  <c r="E939" i="4"/>
  <c r="F939" i="4"/>
  <c r="B939" i="4"/>
  <c r="K904" i="4"/>
  <c r="I904" i="4"/>
  <c r="H904" i="4"/>
  <c r="J904" i="4"/>
  <c r="G904" i="4"/>
  <c r="C904" i="4"/>
  <c r="D904" i="4"/>
  <c r="E904" i="4"/>
  <c r="F904" i="4"/>
  <c r="B904" i="4"/>
  <c r="K850" i="4"/>
  <c r="J850" i="4"/>
  <c r="H850" i="4"/>
  <c r="I850" i="4"/>
  <c r="G850" i="4"/>
  <c r="C850" i="4"/>
  <c r="D850" i="4"/>
  <c r="F850" i="4"/>
  <c r="E850" i="4"/>
  <c r="B850" i="4"/>
  <c r="K797" i="4"/>
  <c r="J797" i="4"/>
  <c r="H797" i="4"/>
  <c r="C797" i="4"/>
  <c r="E797" i="4"/>
  <c r="D797" i="4"/>
  <c r="I797" i="4"/>
  <c r="G797" i="4"/>
  <c r="F797" i="4"/>
  <c r="B797" i="4"/>
  <c r="K743" i="4"/>
  <c r="J743" i="4"/>
  <c r="I743" i="4"/>
  <c r="H743" i="4"/>
  <c r="C743" i="4"/>
  <c r="D743" i="4"/>
  <c r="E743" i="4"/>
  <c r="G743" i="4"/>
  <c r="F743" i="4"/>
  <c r="B743" i="4"/>
  <c r="K690" i="4"/>
  <c r="H690" i="4"/>
  <c r="I690" i="4"/>
  <c r="J690" i="4"/>
  <c r="F690" i="4"/>
  <c r="C690" i="4"/>
  <c r="D690" i="4"/>
  <c r="E690" i="4"/>
  <c r="G690" i="4"/>
  <c r="J637" i="4"/>
  <c r="H637" i="4"/>
  <c r="I637" i="4"/>
  <c r="F637" i="4"/>
  <c r="C637" i="4"/>
  <c r="G637" i="4"/>
  <c r="D637" i="4"/>
  <c r="K637" i="4"/>
  <c r="E637" i="4"/>
  <c r="K584" i="4"/>
  <c r="J584" i="4"/>
  <c r="H584" i="4"/>
  <c r="G584" i="4"/>
  <c r="C584" i="4"/>
  <c r="I584" i="4"/>
  <c r="D584" i="4"/>
  <c r="E584" i="4"/>
  <c r="J530" i="4"/>
  <c r="H530" i="4"/>
  <c r="I530" i="4"/>
  <c r="K530" i="4"/>
  <c r="C530" i="4"/>
  <c r="E530" i="4"/>
  <c r="F530" i="4"/>
  <c r="D530" i="4"/>
  <c r="K477" i="4"/>
  <c r="H477" i="4"/>
  <c r="I477" i="4"/>
  <c r="G477" i="4"/>
  <c r="F477" i="4"/>
  <c r="C477" i="4"/>
  <c r="E477" i="4"/>
  <c r="D477" i="4"/>
  <c r="J477" i="4"/>
  <c r="K423" i="4"/>
  <c r="J423" i="4"/>
  <c r="I423" i="4"/>
  <c r="H423" i="4"/>
  <c r="C423" i="4"/>
  <c r="G423" i="4"/>
  <c r="D423" i="4"/>
  <c r="B423" i="4"/>
  <c r="F423" i="4"/>
  <c r="E423" i="4"/>
  <c r="K371" i="4"/>
  <c r="I371" i="4"/>
  <c r="J371" i="4"/>
  <c r="H371" i="4"/>
  <c r="G371" i="4"/>
  <c r="F371" i="4"/>
  <c r="C371" i="4"/>
  <c r="D371" i="4"/>
  <c r="E371" i="4"/>
  <c r="B371" i="4"/>
  <c r="K317" i="4"/>
  <c r="J317" i="4"/>
  <c r="I317" i="4"/>
  <c r="H317" i="4"/>
  <c r="G317" i="4"/>
  <c r="C317" i="4"/>
  <c r="F317" i="4"/>
  <c r="D317" i="4"/>
  <c r="E317" i="4"/>
  <c r="B317" i="4"/>
  <c r="K282" i="4"/>
  <c r="J282" i="4"/>
  <c r="I282" i="4"/>
  <c r="H282" i="4"/>
  <c r="G282" i="4"/>
  <c r="F282" i="4"/>
  <c r="C282" i="4"/>
  <c r="D282" i="4"/>
  <c r="E282" i="4"/>
  <c r="K229" i="4"/>
  <c r="I229" i="4"/>
  <c r="H229" i="4"/>
  <c r="J229" i="4"/>
  <c r="G229" i="4"/>
  <c r="C229" i="4"/>
  <c r="E229" i="4"/>
  <c r="D229" i="4"/>
  <c r="F229" i="4"/>
  <c r="B229" i="4"/>
  <c r="K175" i="4"/>
  <c r="I175" i="4"/>
  <c r="H175" i="4"/>
  <c r="J175" i="4"/>
  <c r="G175" i="4"/>
  <c r="C175" i="4"/>
  <c r="D175" i="4"/>
  <c r="E175" i="4"/>
  <c r="B175" i="4"/>
  <c r="K122" i="4"/>
  <c r="I122" i="4"/>
  <c r="H122" i="4"/>
  <c r="G122" i="4"/>
  <c r="C122" i="4"/>
  <c r="F122" i="4"/>
  <c r="E122" i="4"/>
  <c r="D122" i="4"/>
  <c r="J122" i="4"/>
  <c r="B122" i="4"/>
  <c r="K86" i="4"/>
  <c r="I86" i="4"/>
  <c r="J86" i="4"/>
  <c r="H86" i="4"/>
  <c r="F86" i="4"/>
  <c r="C86" i="4"/>
  <c r="D86" i="4"/>
  <c r="E86" i="4"/>
  <c r="G86" i="4"/>
  <c r="B86" i="4"/>
  <c r="K33" i="4"/>
  <c r="I33" i="4"/>
  <c r="J33" i="4"/>
  <c r="H33" i="4"/>
  <c r="C33" i="4"/>
  <c r="E33" i="4"/>
  <c r="G33" i="4"/>
  <c r="D33" i="4"/>
  <c r="F33" i="4"/>
  <c r="B33" i="4"/>
  <c r="K2214" i="4"/>
  <c r="J2214" i="4"/>
  <c r="I2214" i="4"/>
  <c r="H2214" i="4"/>
  <c r="G2214" i="4"/>
  <c r="C2214" i="4"/>
  <c r="D2214" i="4"/>
  <c r="F2214" i="4"/>
  <c r="E2214" i="4"/>
  <c r="B2214" i="4"/>
  <c r="K2162" i="4"/>
  <c r="J2162" i="4"/>
  <c r="I2162" i="4"/>
  <c r="H2162" i="4"/>
  <c r="F2162" i="4"/>
  <c r="C2162" i="4"/>
  <c r="D2162" i="4"/>
  <c r="G2162" i="4"/>
  <c r="K2108" i="4"/>
  <c r="I2108" i="4"/>
  <c r="H2108" i="4"/>
  <c r="C2108" i="4"/>
  <c r="D2108" i="4"/>
  <c r="G2108" i="4"/>
  <c r="J2108" i="4"/>
  <c r="B2108" i="4"/>
  <c r="E2108" i="4"/>
  <c r="F2108" i="4"/>
  <c r="K2055" i="4"/>
  <c r="I2055" i="4"/>
  <c r="H2055" i="4"/>
  <c r="J2055" i="4"/>
  <c r="G2055" i="4"/>
  <c r="C2055" i="4"/>
  <c r="D2055" i="4"/>
  <c r="F2055" i="4"/>
  <c r="B2055" i="4"/>
  <c r="K2001" i="4"/>
  <c r="J2001" i="4"/>
  <c r="I2001" i="4"/>
  <c r="H2001" i="4"/>
  <c r="G2001" i="4"/>
  <c r="F2001" i="4"/>
  <c r="E2001" i="4"/>
  <c r="C2001" i="4"/>
  <c r="D2001" i="4"/>
  <c r="K1948" i="4"/>
  <c r="I1948" i="4"/>
  <c r="J1948" i="4"/>
  <c r="H1948" i="4"/>
  <c r="C1948" i="4"/>
  <c r="E1948" i="4"/>
  <c r="G1948" i="4"/>
  <c r="D1948" i="4"/>
  <c r="K1895" i="4"/>
  <c r="J1895" i="4"/>
  <c r="I1895" i="4"/>
  <c r="H1895" i="4"/>
  <c r="G1895" i="4"/>
  <c r="C1895" i="4"/>
  <c r="F1895" i="4"/>
  <c r="E1895" i="4"/>
  <c r="D1895" i="4"/>
  <c r="B1895" i="4"/>
  <c r="K1842" i="4"/>
  <c r="I1842" i="4"/>
  <c r="J1842" i="4"/>
  <c r="H1842" i="4"/>
  <c r="G1842" i="4"/>
  <c r="C1842" i="4"/>
  <c r="E1842" i="4"/>
  <c r="F1842" i="4"/>
  <c r="D1842" i="4"/>
  <c r="B1842" i="4"/>
  <c r="K1770" i="4"/>
  <c r="J1770" i="4"/>
  <c r="I1770" i="4"/>
  <c r="H1770" i="4"/>
  <c r="G1770" i="4"/>
  <c r="C1770" i="4"/>
  <c r="E1770" i="4"/>
  <c r="F1770" i="4"/>
  <c r="D1770" i="4"/>
  <c r="B1770" i="4"/>
  <c r="K1611" i="4"/>
  <c r="J1611" i="4"/>
  <c r="I1611" i="4"/>
  <c r="H1611" i="4"/>
  <c r="G1611" i="4"/>
  <c r="E1611" i="4"/>
  <c r="C1611" i="4"/>
  <c r="D1611" i="4"/>
  <c r="B1611" i="4"/>
  <c r="F1611" i="4"/>
  <c r="K1557" i="4"/>
  <c r="I1557" i="4"/>
  <c r="H1557" i="4"/>
  <c r="G1557" i="4"/>
  <c r="J1557" i="4"/>
  <c r="C1557" i="4"/>
  <c r="F1557" i="4"/>
  <c r="D1557" i="4"/>
  <c r="B1557" i="4"/>
  <c r="E1557" i="4"/>
  <c r="K1522" i="4"/>
  <c r="J1522" i="4"/>
  <c r="I1522" i="4"/>
  <c r="H1522" i="4"/>
  <c r="G1522" i="4"/>
  <c r="C1522" i="4"/>
  <c r="E1522" i="4"/>
  <c r="F1522" i="4"/>
  <c r="B1522" i="4"/>
  <c r="K1469" i="4"/>
  <c r="I1469" i="4"/>
  <c r="J1469" i="4"/>
  <c r="H1469" i="4"/>
  <c r="G1469" i="4"/>
  <c r="E1469" i="4"/>
  <c r="C1469" i="4"/>
  <c r="F1469" i="4"/>
  <c r="D1469" i="4"/>
  <c r="K1415" i="4"/>
  <c r="I1415" i="4"/>
  <c r="J1415" i="4"/>
  <c r="H1415" i="4"/>
  <c r="C1415" i="4"/>
  <c r="F1415" i="4"/>
  <c r="D1415" i="4"/>
  <c r="B1415" i="4"/>
  <c r="G1415" i="4"/>
  <c r="K1226" i="4"/>
  <c r="I1226" i="4"/>
  <c r="J1226" i="4"/>
  <c r="H1226" i="4"/>
  <c r="G1226" i="4"/>
  <c r="F1226" i="4"/>
  <c r="D1226" i="4"/>
  <c r="C1226" i="4"/>
  <c r="E1226" i="4"/>
  <c r="K692" i="4"/>
  <c r="J692" i="4"/>
  <c r="I692" i="4"/>
  <c r="H692" i="4"/>
  <c r="G692" i="4"/>
  <c r="C692" i="4"/>
  <c r="F692" i="4"/>
  <c r="D692" i="4"/>
  <c r="E692" i="4"/>
  <c r="B692" i="4"/>
  <c r="K159" i="4"/>
  <c r="I159" i="4"/>
  <c r="H159" i="4"/>
  <c r="J159" i="4"/>
  <c r="G159" i="4"/>
  <c r="E159" i="4"/>
  <c r="C159" i="4"/>
  <c r="D159" i="4"/>
  <c r="F159" i="4"/>
  <c r="B159" i="4"/>
  <c r="K1684" i="4"/>
  <c r="J1684" i="4"/>
  <c r="H1684" i="4"/>
  <c r="G1684" i="4"/>
  <c r="I1684" i="4"/>
  <c r="E1684" i="4"/>
  <c r="C1684" i="4"/>
  <c r="D1684" i="4"/>
  <c r="B1684" i="4"/>
  <c r="K1113" i="4"/>
  <c r="J1113" i="4"/>
  <c r="I1113" i="4"/>
  <c r="H1113" i="4"/>
  <c r="C1113" i="4"/>
  <c r="G1113" i="4"/>
  <c r="D1113" i="4"/>
  <c r="F1113" i="4"/>
  <c r="B1113" i="4"/>
  <c r="E1113" i="4"/>
  <c r="I1361" i="4"/>
  <c r="K1361" i="4"/>
  <c r="J1361" i="4"/>
  <c r="H1361" i="4"/>
  <c r="F1361" i="4"/>
  <c r="G1361" i="4"/>
  <c r="B1361" i="4"/>
  <c r="D1361" i="4"/>
  <c r="C1361" i="4"/>
  <c r="K1294" i="4"/>
  <c r="J1294" i="4"/>
  <c r="I1294" i="4"/>
  <c r="H1294" i="4"/>
  <c r="E1294" i="4"/>
  <c r="F1294" i="4"/>
  <c r="C1294" i="4"/>
  <c r="G1294" i="4"/>
  <c r="K1222" i="4"/>
  <c r="J1222" i="4"/>
  <c r="I1222" i="4"/>
  <c r="H1222" i="4"/>
  <c r="G1222" i="4"/>
  <c r="F1222" i="4"/>
  <c r="E1222" i="4"/>
  <c r="D1222" i="4"/>
  <c r="K1169" i="4"/>
  <c r="I1169" i="4"/>
  <c r="H1169" i="4"/>
  <c r="G1169" i="4"/>
  <c r="J1169" i="4"/>
  <c r="B1169" i="4"/>
  <c r="F1169" i="4"/>
  <c r="E1169" i="4"/>
  <c r="D1169" i="4"/>
  <c r="K1097" i="4"/>
  <c r="I1097" i="4"/>
  <c r="H1097" i="4"/>
  <c r="G1097" i="4"/>
  <c r="E1097" i="4"/>
  <c r="J1097" i="4"/>
  <c r="F1097" i="4"/>
  <c r="C1097" i="4"/>
  <c r="B1097" i="4"/>
  <c r="K1044" i="4"/>
  <c r="I1044" i="4"/>
  <c r="H1044" i="4"/>
  <c r="G1044" i="4"/>
  <c r="J1044" i="4"/>
  <c r="E1044" i="4"/>
  <c r="C1044" i="4"/>
  <c r="F1044" i="4"/>
  <c r="D1044" i="4"/>
  <c r="B1044" i="4"/>
  <c r="K990" i="4"/>
  <c r="I990" i="4"/>
  <c r="H990" i="4"/>
  <c r="G990" i="4"/>
  <c r="E990" i="4"/>
  <c r="D990" i="4"/>
  <c r="C990" i="4"/>
  <c r="F990" i="4"/>
  <c r="J990" i="4"/>
  <c r="B990" i="4"/>
  <c r="K920" i="4"/>
  <c r="J920" i="4"/>
  <c r="I920" i="4"/>
  <c r="H920" i="4"/>
  <c r="G920" i="4"/>
  <c r="D920" i="4"/>
  <c r="F920" i="4"/>
  <c r="E920" i="4"/>
  <c r="C920" i="4"/>
  <c r="K866" i="4"/>
  <c r="I866" i="4"/>
  <c r="H866" i="4"/>
  <c r="G866" i="4"/>
  <c r="J866" i="4"/>
  <c r="E866" i="4"/>
  <c r="F866" i="4"/>
  <c r="C866" i="4"/>
  <c r="K796" i="4"/>
  <c r="I796" i="4"/>
  <c r="J796" i="4"/>
  <c r="H796" i="4"/>
  <c r="G796" i="4"/>
  <c r="E796" i="4"/>
  <c r="C796" i="4"/>
  <c r="F796" i="4"/>
  <c r="D796" i="4"/>
  <c r="B796" i="4"/>
  <c r="K742" i="4"/>
  <c r="J742" i="4"/>
  <c r="I742" i="4"/>
  <c r="H742" i="4"/>
  <c r="G742" i="4"/>
  <c r="E742" i="4"/>
  <c r="F742" i="4"/>
  <c r="C742" i="4"/>
  <c r="D742" i="4"/>
  <c r="B742" i="4"/>
  <c r="K653" i="4"/>
  <c r="I653" i="4"/>
  <c r="H653" i="4"/>
  <c r="G653" i="4"/>
  <c r="J653" i="4"/>
  <c r="F653" i="4"/>
  <c r="E653" i="4"/>
  <c r="B653" i="4"/>
  <c r="D653" i="4"/>
  <c r="K565" i="4"/>
  <c r="I565" i="4"/>
  <c r="H565" i="4"/>
  <c r="G565" i="4"/>
  <c r="J565" i="4"/>
  <c r="D565" i="4"/>
  <c r="F565" i="4"/>
  <c r="E565" i="4"/>
  <c r="K511" i="4"/>
  <c r="I511" i="4"/>
  <c r="J511" i="4"/>
  <c r="H511" i="4"/>
  <c r="G511" i="4"/>
  <c r="E511" i="4"/>
  <c r="C511" i="4"/>
  <c r="F511" i="4"/>
  <c r="D511" i="4"/>
  <c r="B511" i="4"/>
  <c r="K458" i="4"/>
  <c r="J458" i="4"/>
  <c r="I458" i="4"/>
  <c r="H458" i="4"/>
  <c r="G458" i="4"/>
  <c r="F458" i="4"/>
  <c r="E458" i="4"/>
  <c r="C458" i="4"/>
  <c r="B458" i="4"/>
  <c r="D458" i="4"/>
  <c r="K405" i="4"/>
  <c r="I405" i="4"/>
  <c r="H405" i="4"/>
  <c r="G405" i="4"/>
  <c r="F405" i="4"/>
  <c r="J405" i="4"/>
  <c r="E405" i="4"/>
  <c r="D405" i="4"/>
  <c r="C405" i="4"/>
  <c r="B405" i="4"/>
  <c r="H352" i="4"/>
  <c r="I352" i="4"/>
  <c r="G352" i="4"/>
  <c r="K352" i="4"/>
  <c r="F352" i="4"/>
  <c r="E352" i="4"/>
  <c r="D352" i="4"/>
  <c r="J352" i="4"/>
  <c r="B352" i="4"/>
  <c r="K298" i="4"/>
  <c r="J298" i="4"/>
  <c r="H298" i="4"/>
  <c r="I298" i="4"/>
  <c r="G298" i="4"/>
  <c r="E298" i="4"/>
  <c r="F298" i="4"/>
  <c r="C298" i="4"/>
  <c r="K209" i="4"/>
  <c r="H209" i="4"/>
  <c r="J209" i="4"/>
  <c r="G209" i="4"/>
  <c r="F209" i="4"/>
  <c r="C209" i="4"/>
  <c r="D209" i="4"/>
  <c r="I209" i="4"/>
  <c r="K156" i="4"/>
  <c r="I156" i="4"/>
  <c r="H156" i="4"/>
  <c r="J156" i="4"/>
  <c r="G156" i="4"/>
  <c r="F156" i="4"/>
  <c r="E156" i="4"/>
  <c r="C156" i="4"/>
  <c r="K102" i="4"/>
  <c r="H102" i="4"/>
  <c r="G102" i="4"/>
  <c r="J102" i="4"/>
  <c r="F102" i="4"/>
  <c r="I102" i="4"/>
  <c r="D102" i="4"/>
  <c r="C102" i="4"/>
  <c r="E102" i="4"/>
  <c r="K2213" i="4"/>
  <c r="J2213" i="4"/>
  <c r="H2213" i="4"/>
  <c r="G2213" i="4"/>
  <c r="F2213" i="4"/>
  <c r="D2213" i="4"/>
  <c r="I2213" i="4"/>
  <c r="E2213" i="4"/>
  <c r="K2160" i="4"/>
  <c r="J2160" i="4"/>
  <c r="H2160" i="4"/>
  <c r="I2160" i="4"/>
  <c r="G2160" i="4"/>
  <c r="E2160" i="4"/>
  <c r="C2160" i="4"/>
  <c r="F2160" i="4"/>
  <c r="D2160" i="4"/>
  <c r="B2160" i="4"/>
  <c r="K2089" i="4"/>
  <c r="I2089" i="4"/>
  <c r="H2089" i="4"/>
  <c r="G2089" i="4"/>
  <c r="E2089" i="4"/>
  <c r="D2089" i="4"/>
  <c r="B2089" i="4"/>
  <c r="J2089" i="4"/>
  <c r="F2089" i="4"/>
  <c r="K2036" i="4"/>
  <c r="J2036" i="4"/>
  <c r="I2036" i="4"/>
  <c r="H2036" i="4"/>
  <c r="G2036" i="4"/>
  <c r="F2036" i="4"/>
  <c r="E2036" i="4"/>
  <c r="D2036" i="4"/>
  <c r="B2036" i="4"/>
  <c r="K1982" i="4"/>
  <c r="J1982" i="4"/>
  <c r="H1982" i="4"/>
  <c r="G1982" i="4"/>
  <c r="I1982" i="4"/>
  <c r="E1982" i="4"/>
  <c r="D1982" i="4"/>
  <c r="F1982" i="4"/>
  <c r="C1982" i="4"/>
  <c r="B1982" i="4"/>
  <c r="K1930" i="4"/>
  <c r="J1930" i="4"/>
  <c r="H1930" i="4"/>
  <c r="G1930" i="4"/>
  <c r="I1930" i="4"/>
  <c r="F1930" i="4"/>
  <c r="D1930" i="4"/>
  <c r="E1930" i="4"/>
  <c r="C1930" i="4"/>
  <c r="B1930" i="4"/>
  <c r="K1876" i="4"/>
  <c r="I1876" i="4"/>
  <c r="H1876" i="4"/>
  <c r="G1876" i="4"/>
  <c r="J1876" i="4"/>
  <c r="D1876" i="4"/>
  <c r="E1876" i="4"/>
  <c r="C1876" i="4"/>
  <c r="K1823" i="4"/>
  <c r="J1823" i="4"/>
  <c r="I1823" i="4"/>
  <c r="H1823" i="4"/>
  <c r="G1823" i="4"/>
  <c r="F1823" i="4"/>
  <c r="E1823" i="4"/>
  <c r="D1823" i="4"/>
  <c r="C1823" i="4"/>
  <c r="B1823" i="4"/>
  <c r="K1769" i="4"/>
  <c r="J1769" i="4"/>
  <c r="I1769" i="4"/>
  <c r="H1769" i="4"/>
  <c r="G1769" i="4"/>
  <c r="F1769" i="4"/>
  <c r="E1769" i="4"/>
  <c r="D1769" i="4"/>
  <c r="B1769" i="4"/>
  <c r="K1716" i="4"/>
  <c r="J1716" i="4"/>
  <c r="H1716" i="4"/>
  <c r="I1716" i="4"/>
  <c r="F1716" i="4"/>
  <c r="G1716" i="4"/>
  <c r="E1716" i="4"/>
  <c r="D1716" i="4"/>
  <c r="C1716" i="4"/>
  <c r="K1645" i="4"/>
  <c r="J1645" i="4"/>
  <c r="H1645" i="4"/>
  <c r="I1645" i="4"/>
  <c r="F1645" i="4"/>
  <c r="G1645" i="4"/>
  <c r="E1645" i="4"/>
  <c r="B1645" i="4"/>
  <c r="D1645" i="4"/>
  <c r="C1645" i="4"/>
  <c r="K1592" i="4"/>
  <c r="J1592" i="4"/>
  <c r="H1592" i="4"/>
  <c r="G1592" i="4"/>
  <c r="D1592" i="4"/>
  <c r="E1592" i="4"/>
  <c r="B1592" i="4"/>
  <c r="C1592" i="4"/>
  <c r="I1592" i="4"/>
  <c r="F1592" i="4"/>
  <c r="K1538" i="4"/>
  <c r="I1538" i="4"/>
  <c r="J1538" i="4"/>
  <c r="H1538" i="4"/>
  <c r="B1538" i="4"/>
  <c r="E1538" i="4"/>
  <c r="F1538" i="4"/>
  <c r="G1538" i="4"/>
  <c r="C1538" i="4"/>
  <c r="D1538" i="4"/>
  <c r="K1468" i="4"/>
  <c r="I1468" i="4"/>
  <c r="J1468" i="4"/>
  <c r="H1468" i="4"/>
  <c r="G1468" i="4"/>
  <c r="F1468" i="4"/>
  <c r="E1468" i="4"/>
  <c r="D1468" i="4"/>
  <c r="C1468" i="4"/>
  <c r="B1468" i="4"/>
  <c r="K1397" i="4"/>
  <c r="J1397" i="4"/>
  <c r="I1397" i="4"/>
  <c r="H1397" i="4"/>
  <c r="G1397" i="4"/>
  <c r="D1397" i="4"/>
  <c r="E1397" i="4"/>
  <c r="B1397" i="4"/>
  <c r="C1397" i="4"/>
  <c r="F1397" i="4"/>
  <c r="K1036" i="4"/>
  <c r="J1036" i="4"/>
  <c r="H1036" i="4"/>
  <c r="I1036" i="4"/>
  <c r="G1036" i="4"/>
  <c r="F1036" i="4"/>
  <c r="D1036" i="4"/>
  <c r="E1036" i="4"/>
  <c r="C1036" i="4"/>
  <c r="B1036" i="4"/>
  <c r="J325" i="4"/>
  <c r="I325" i="4"/>
  <c r="H325" i="4"/>
  <c r="K325" i="4"/>
  <c r="G325" i="4"/>
  <c r="D325" i="4"/>
  <c r="F325" i="4"/>
  <c r="B325" i="4"/>
  <c r="C325" i="4"/>
  <c r="E325" i="4"/>
  <c r="K2028" i="4"/>
  <c r="I2028" i="4"/>
  <c r="J2028" i="4"/>
  <c r="H2028" i="4"/>
  <c r="G2028" i="4"/>
  <c r="F2028" i="4"/>
  <c r="C2028" i="4"/>
  <c r="D2028" i="4"/>
  <c r="E2028" i="4"/>
  <c r="I1360" i="4"/>
  <c r="K1360" i="4"/>
  <c r="J1360" i="4"/>
  <c r="H1360" i="4"/>
  <c r="E1360" i="4"/>
  <c r="B1360" i="4"/>
  <c r="D1360" i="4"/>
  <c r="F1360" i="4"/>
  <c r="G1360" i="4"/>
  <c r="B813" i="4"/>
  <c r="B586" i="4"/>
  <c r="B390" i="4"/>
  <c r="B71" i="4"/>
  <c r="D2199" i="4"/>
  <c r="E461" i="4"/>
  <c r="E1596" i="4"/>
  <c r="F228" i="4"/>
  <c r="F1398" i="4"/>
  <c r="B194" i="4"/>
  <c r="C565" i="4"/>
  <c r="E1012" i="4"/>
  <c r="F210" i="4"/>
  <c r="F1948" i="4"/>
  <c r="B618" i="4"/>
  <c r="B2213" i="4"/>
  <c r="B1469" i="4"/>
  <c r="D1120" i="4"/>
  <c r="B1062" i="4"/>
  <c r="B994" i="4"/>
  <c r="B923" i="4"/>
  <c r="B886" i="4"/>
  <c r="B727" i="4"/>
  <c r="B1844" i="4"/>
  <c r="B1315" i="4"/>
  <c r="B1244" i="4"/>
  <c r="B921" i="4"/>
  <c r="J234" i="4"/>
  <c r="K234" i="4"/>
  <c r="I234" i="4"/>
  <c r="F234" i="4"/>
  <c r="H234" i="4"/>
  <c r="G234" i="4"/>
  <c r="D234" i="4"/>
  <c r="E234" i="4"/>
  <c r="B234" i="4"/>
  <c r="J198" i="4"/>
  <c r="K198" i="4"/>
  <c r="I198" i="4"/>
  <c r="H198" i="4"/>
  <c r="F198" i="4"/>
  <c r="G198" i="4"/>
  <c r="C198" i="4"/>
  <c r="B198" i="4"/>
  <c r="E198" i="4"/>
  <c r="D198" i="4"/>
  <c r="J163" i="4"/>
  <c r="H163" i="4"/>
  <c r="F163" i="4"/>
  <c r="G163" i="4"/>
  <c r="I163" i="4"/>
  <c r="E163" i="4"/>
  <c r="D163" i="4"/>
  <c r="C163" i="4"/>
  <c r="K163" i="4"/>
  <c r="B163" i="4"/>
  <c r="K128" i="4"/>
  <c r="J128" i="4"/>
  <c r="I128" i="4"/>
  <c r="F128" i="4"/>
  <c r="H128" i="4"/>
  <c r="G128" i="4"/>
  <c r="E128" i="4"/>
  <c r="C128" i="4"/>
  <c r="K91" i="4"/>
  <c r="J91" i="4"/>
  <c r="F91" i="4"/>
  <c r="I91" i="4"/>
  <c r="H91" i="4"/>
  <c r="D91" i="4"/>
  <c r="E91" i="4"/>
  <c r="G91" i="4"/>
  <c r="J74" i="4"/>
  <c r="K74" i="4"/>
  <c r="I74" i="4"/>
  <c r="H74" i="4"/>
  <c r="F74" i="4"/>
  <c r="G74" i="4"/>
  <c r="E74" i="4"/>
  <c r="D74" i="4"/>
  <c r="C74" i="4"/>
  <c r="J39" i="4"/>
  <c r="K39" i="4"/>
  <c r="H39" i="4"/>
  <c r="F39" i="4"/>
  <c r="G39" i="4"/>
  <c r="I39" i="4"/>
  <c r="D39" i="4"/>
  <c r="C39" i="4"/>
  <c r="E39" i="4"/>
  <c r="J2237" i="4"/>
  <c r="K2237" i="4"/>
  <c r="H2237" i="4"/>
  <c r="I2237" i="4"/>
  <c r="F2237" i="4"/>
  <c r="G2237" i="4"/>
  <c r="C2237" i="4"/>
  <c r="B2237" i="4"/>
  <c r="D2237" i="4"/>
  <c r="K2220" i="4"/>
  <c r="J2220" i="4"/>
  <c r="F2220" i="4"/>
  <c r="H2220" i="4"/>
  <c r="G2220" i="4"/>
  <c r="E2220" i="4"/>
  <c r="I2220" i="4"/>
  <c r="C2220" i="4"/>
  <c r="D2220" i="4"/>
  <c r="B2220" i="4"/>
  <c r="J2185" i="4"/>
  <c r="K2185" i="4"/>
  <c r="I2185" i="4"/>
  <c r="F2185" i="4"/>
  <c r="H2185" i="4"/>
  <c r="G2185" i="4"/>
  <c r="D2185" i="4"/>
  <c r="C2185" i="4"/>
  <c r="E2185" i="4"/>
  <c r="K2149" i="4"/>
  <c r="J2149" i="4"/>
  <c r="H2149" i="4"/>
  <c r="F2149" i="4"/>
  <c r="I2149" i="4"/>
  <c r="G2149" i="4"/>
  <c r="C2149" i="4"/>
  <c r="E2149" i="4"/>
  <c r="D2149" i="4"/>
  <c r="B2149" i="4"/>
  <c r="J2113" i="4"/>
  <c r="K2113" i="4"/>
  <c r="H2113" i="4"/>
  <c r="F2113" i="4"/>
  <c r="G2113" i="4"/>
  <c r="E2113" i="4"/>
  <c r="I2113" i="4"/>
  <c r="B2113" i="4"/>
  <c r="C2113" i="4"/>
  <c r="D2113" i="4"/>
  <c r="J2096" i="4"/>
  <c r="K2096" i="4"/>
  <c r="H2096" i="4"/>
  <c r="I2096" i="4"/>
  <c r="F2096" i="4"/>
  <c r="G2096" i="4"/>
  <c r="C2096" i="4"/>
  <c r="D2096" i="4"/>
  <c r="E2096" i="4"/>
  <c r="K2060" i="4"/>
  <c r="J2060" i="4"/>
  <c r="F2060" i="4"/>
  <c r="H2060" i="4"/>
  <c r="G2060" i="4"/>
  <c r="I2060" i="4"/>
  <c r="D2060" i="4"/>
  <c r="B2060" i="4"/>
  <c r="E2060" i="4"/>
  <c r="C2060" i="4"/>
  <c r="J2025" i="4"/>
  <c r="K2025" i="4"/>
  <c r="I2025" i="4"/>
  <c r="H2025" i="4"/>
  <c r="F2025" i="4"/>
  <c r="G2025" i="4"/>
  <c r="D2025" i="4"/>
  <c r="E2025" i="4"/>
  <c r="C2025" i="4"/>
  <c r="B2025" i="4"/>
  <c r="J1919" i="4"/>
  <c r="K1919" i="4"/>
  <c r="H1919" i="4"/>
  <c r="I1919" i="4"/>
  <c r="F1919" i="4"/>
  <c r="E1919" i="4"/>
  <c r="C1919" i="4"/>
  <c r="G1919" i="4"/>
  <c r="B1919" i="4"/>
  <c r="K1366" i="4"/>
  <c r="H1366" i="4"/>
  <c r="G1366" i="4"/>
  <c r="J1366" i="4"/>
  <c r="C1366" i="4"/>
  <c r="E1366" i="4"/>
  <c r="I1366" i="4"/>
  <c r="D1366" i="4"/>
  <c r="F1366" i="4"/>
  <c r="B1366" i="4"/>
  <c r="K1334" i="4"/>
  <c r="J1334" i="4"/>
  <c r="I1334" i="4"/>
  <c r="F1334" i="4"/>
  <c r="G1334" i="4"/>
  <c r="H1334" i="4"/>
  <c r="E1334" i="4"/>
  <c r="C1334" i="4"/>
  <c r="B1334" i="4"/>
  <c r="K1317" i="4"/>
  <c r="I1317" i="4"/>
  <c r="J1317" i="4"/>
  <c r="F1317" i="4"/>
  <c r="G1317" i="4"/>
  <c r="E1317" i="4"/>
  <c r="D1317" i="4"/>
  <c r="H1317" i="4"/>
  <c r="J1299" i="4"/>
  <c r="K1299" i="4"/>
  <c r="F1299" i="4"/>
  <c r="G1299" i="4"/>
  <c r="I1299" i="4"/>
  <c r="H1299" i="4"/>
  <c r="D1299" i="4"/>
  <c r="E1299" i="4"/>
  <c r="C1299" i="4"/>
  <c r="K1282" i="4"/>
  <c r="J1282" i="4"/>
  <c r="H1282" i="4"/>
  <c r="F1282" i="4"/>
  <c r="G1282" i="4"/>
  <c r="I1282" i="4"/>
  <c r="E1282" i="4"/>
  <c r="B1282" i="4"/>
  <c r="D1282" i="4"/>
  <c r="K1264" i="4"/>
  <c r="J1264" i="4"/>
  <c r="I1264" i="4"/>
  <c r="F1264" i="4"/>
  <c r="G1264" i="4"/>
  <c r="E1264" i="4"/>
  <c r="H1264" i="4"/>
  <c r="D1264" i="4"/>
  <c r="C1264" i="4"/>
  <c r="K1246" i="4"/>
  <c r="J1246" i="4"/>
  <c r="I1246" i="4"/>
  <c r="F1246" i="4"/>
  <c r="H1246" i="4"/>
  <c r="G1246" i="4"/>
  <c r="D1246" i="4"/>
  <c r="C1246" i="4"/>
  <c r="E1246" i="4"/>
  <c r="K1229" i="4"/>
  <c r="J1229" i="4"/>
  <c r="I1229" i="4"/>
  <c r="F1229" i="4"/>
  <c r="G1229" i="4"/>
  <c r="H1229" i="4"/>
  <c r="D1229" i="4"/>
  <c r="E1229" i="4"/>
  <c r="B1229" i="4"/>
  <c r="C1229" i="4"/>
  <c r="K1210" i="4"/>
  <c r="J1210" i="4"/>
  <c r="I1210" i="4"/>
  <c r="H1210" i="4"/>
  <c r="F1210" i="4"/>
  <c r="G1210" i="4"/>
  <c r="E1210" i="4"/>
  <c r="C1210" i="4"/>
  <c r="D1210" i="4"/>
  <c r="J1193" i="4"/>
  <c r="K1193" i="4"/>
  <c r="I1193" i="4"/>
  <c r="F1193" i="4"/>
  <c r="H1193" i="4"/>
  <c r="E1193" i="4"/>
  <c r="B1193" i="4"/>
  <c r="C1193" i="4"/>
  <c r="G1193" i="4"/>
  <c r="K1175" i="4"/>
  <c r="J1175" i="4"/>
  <c r="F1175" i="4"/>
  <c r="H1175" i="4"/>
  <c r="I1175" i="4"/>
  <c r="E1175" i="4"/>
  <c r="G1175" i="4"/>
  <c r="D1175" i="4"/>
  <c r="C1175" i="4"/>
  <c r="B1175" i="4"/>
  <c r="J1157" i="4"/>
  <c r="K1157" i="4"/>
  <c r="F1157" i="4"/>
  <c r="G1157" i="4"/>
  <c r="E1157" i="4"/>
  <c r="C1157" i="4"/>
  <c r="D1157" i="4"/>
  <c r="H1157" i="4"/>
  <c r="I1157" i="4"/>
  <c r="J1140" i="4"/>
  <c r="H1140" i="4"/>
  <c r="I1140" i="4"/>
  <c r="F1140" i="4"/>
  <c r="K1140" i="4"/>
  <c r="G1140" i="4"/>
  <c r="E1140" i="4"/>
  <c r="C1140" i="4"/>
  <c r="D1140" i="4"/>
  <c r="K1122" i="4"/>
  <c r="J1122" i="4"/>
  <c r="F1122" i="4"/>
  <c r="H1122" i="4"/>
  <c r="I1122" i="4"/>
  <c r="E1122" i="4"/>
  <c r="C1122" i="4"/>
  <c r="D1122" i="4"/>
  <c r="B1122" i="4"/>
  <c r="G1122" i="4"/>
  <c r="K1103" i="4"/>
  <c r="J1103" i="4"/>
  <c r="I1103" i="4"/>
  <c r="F1103" i="4"/>
  <c r="G1103" i="4"/>
  <c r="H1103" i="4"/>
  <c r="E1103" i="4"/>
  <c r="C1103" i="4"/>
  <c r="D1103" i="4"/>
  <c r="K1085" i="4"/>
  <c r="J1085" i="4"/>
  <c r="F1085" i="4"/>
  <c r="H1085" i="4"/>
  <c r="I1085" i="4"/>
  <c r="D1085" i="4"/>
  <c r="C1085" i="4"/>
  <c r="E1085" i="4"/>
  <c r="G1085" i="4"/>
  <c r="K1067" i="4"/>
  <c r="J1067" i="4"/>
  <c r="H1067" i="4"/>
  <c r="F1067" i="4"/>
  <c r="G1067" i="4"/>
  <c r="I1067" i="4"/>
  <c r="B1067" i="4"/>
  <c r="D1067" i="4"/>
  <c r="C1067" i="4"/>
  <c r="J1050" i="4"/>
  <c r="K1050" i="4"/>
  <c r="I1050" i="4"/>
  <c r="F1050" i="4"/>
  <c r="G1050" i="4"/>
  <c r="H1050" i="4"/>
  <c r="E1050" i="4"/>
  <c r="C1050" i="4"/>
  <c r="J1032" i="4"/>
  <c r="K1032" i="4"/>
  <c r="F1032" i="4"/>
  <c r="I1032" i="4"/>
  <c r="H1032" i="4"/>
  <c r="D1032" i="4"/>
  <c r="C1032" i="4"/>
  <c r="K1015" i="4"/>
  <c r="J1015" i="4"/>
  <c r="F1015" i="4"/>
  <c r="G1015" i="4"/>
  <c r="I1015" i="4"/>
  <c r="H1015" i="4"/>
  <c r="E1015" i="4"/>
  <c r="D1015" i="4"/>
  <c r="C1015" i="4"/>
  <c r="B1015" i="4"/>
  <c r="J996" i="4"/>
  <c r="K996" i="4"/>
  <c r="H996" i="4"/>
  <c r="I996" i="4"/>
  <c r="F996" i="4"/>
  <c r="E996" i="4"/>
  <c r="C996" i="4"/>
  <c r="G996" i="4"/>
  <c r="D996" i="4"/>
  <c r="J978" i="4"/>
  <c r="I978" i="4"/>
  <c r="G978" i="4"/>
  <c r="F978" i="4"/>
  <c r="K978" i="4"/>
  <c r="H978" i="4"/>
  <c r="D978" i="4"/>
  <c r="K961" i="4"/>
  <c r="J961" i="4"/>
  <c r="I961" i="4"/>
  <c r="F961" i="4"/>
  <c r="H961" i="4"/>
  <c r="G961" i="4"/>
  <c r="E961" i="4"/>
  <c r="C961" i="4"/>
  <c r="D961" i="4"/>
  <c r="B961" i="4"/>
  <c r="K943" i="4"/>
  <c r="J943" i="4"/>
  <c r="I943" i="4"/>
  <c r="F943" i="4"/>
  <c r="H943" i="4"/>
  <c r="D943" i="4"/>
  <c r="C943" i="4"/>
  <c r="E943" i="4"/>
  <c r="K926" i="4"/>
  <c r="J926" i="4"/>
  <c r="I926" i="4"/>
  <c r="H926" i="4"/>
  <c r="F926" i="4"/>
  <c r="G926" i="4"/>
  <c r="E926" i="4"/>
  <c r="D926" i="4"/>
  <c r="C926" i="4"/>
  <c r="K908" i="4"/>
  <c r="J908" i="4"/>
  <c r="I908" i="4"/>
  <c r="F908" i="4"/>
  <c r="H908" i="4"/>
  <c r="E908" i="4"/>
  <c r="B908" i="4"/>
  <c r="C908" i="4"/>
  <c r="G908" i="4"/>
  <c r="J889" i="4"/>
  <c r="I889" i="4"/>
  <c r="F889" i="4"/>
  <c r="K889" i="4"/>
  <c r="E889" i="4"/>
  <c r="H889" i="4"/>
  <c r="G889" i="4"/>
  <c r="D889" i="4"/>
  <c r="K872" i="4"/>
  <c r="J872" i="4"/>
  <c r="F872" i="4"/>
  <c r="G872" i="4"/>
  <c r="I872" i="4"/>
  <c r="E872" i="4"/>
  <c r="C872" i="4"/>
  <c r="H872" i="4"/>
  <c r="D872" i="4"/>
  <c r="B872" i="4"/>
  <c r="J854" i="4"/>
  <c r="K854" i="4"/>
  <c r="H854" i="4"/>
  <c r="F854" i="4"/>
  <c r="I854" i="4"/>
  <c r="G854" i="4"/>
  <c r="E854" i="4"/>
  <c r="C854" i="4"/>
  <c r="B854" i="4"/>
  <c r="D854" i="4"/>
  <c r="K837" i="4"/>
  <c r="J837" i="4"/>
  <c r="F837" i="4"/>
  <c r="H837" i="4"/>
  <c r="I837" i="4"/>
  <c r="E837" i="4"/>
  <c r="C837" i="4"/>
  <c r="G837" i="4"/>
  <c r="D837" i="4"/>
  <c r="K819" i="4"/>
  <c r="J819" i="4"/>
  <c r="F819" i="4"/>
  <c r="H819" i="4"/>
  <c r="I819" i="4"/>
  <c r="C819" i="4"/>
  <c r="D819" i="4"/>
  <c r="G819" i="4"/>
  <c r="B819" i="4"/>
  <c r="J801" i="4"/>
  <c r="I801" i="4"/>
  <c r="F801" i="4"/>
  <c r="H801" i="4"/>
  <c r="G801" i="4"/>
  <c r="D801" i="4"/>
  <c r="K801" i="4"/>
  <c r="E801" i="4"/>
  <c r="C801" i="4"/>
  <c r="J784" i="4"/>
  <c r="K784" i="4"/>
  <c r="H784" i="4"/>
  <c r="F784" i="4"/>
  <c r="G784" i="4"/>
  <c r="I784" i="4"/>
  <c r="E784" i="4"/>
  <c r="B784" i="4"/>
  <c r="D784" i="4"/>
  <c r="C784" i="4"/>
  <c r="J765" i="4"/>
  <c r="I765" i="4"/>
  <c r="F765" i="4"/>
  <c r="K765" i="4"/>
  <c r="G765" i="4"/>
  <c r="H765" i="4"/>
  <c r="E765" i="4"/>
  <c r="C765" i="4"/>
  <c r="B765" i="4"/>
  <c r="K748" i="4"/>
  <c r="J748" i="4"/>
  <c r="F748" i="4"/>
  <c r="I748" i="4"/>
  <c r="H748" i="4"/>
  <c r="E748" i="4"/>
  <c r="D748" i="4"/>
  <c r="C748" i="4"/>
  <c r="G748" i="4"/>
  <c r="K730" i="4"/>
  <c r="J730" i="4"/>
  <c r="F730" i="4"/>
  <c r="I730" i="4"/>
  <c r="G730" i="4"/>
  <c r="D730" i="4"/>
  <c r="H730" i="4"/>
  <c r="C730" i="4"/>
  <c r="J712" i="4"/>
  <c r="K712" i="4"/>
  <c r="H712" i="4"/>
  <c r="F712" i="4"/>
  <c r="G712" i="4"/>
  <c r="E712" i="4"/>
  <c r="I712" i="4"/>
  <c r="C712" i="4"/>
  <c r="B712" i="4"/>
  <c r="D712" i="4"/>
  <c r="K695" i="4"/>
  <c r="J695" i="4"/>
  <c r="G695" i="4"/>
  <c r="F695" i="4"/>
  <c r="H695" i="4"/>
  <c r="I695" i="4"/>
  <c r="D695" i="4"/>
  <c r="E695" i="4"/>
  <c r="J677" i="4"/>
  <c r="I677" i="4"/>
  <c r="F677" i="4"/>
  <c r="K677" i="4"/>
  <c r="H677" i="4"/>
  <c r="G677" i="4"/>
  <c r="D677" i="4"/>
  <c r="E677" i="4"/>
  <c r="B677" i="4"/>
  <c r="C677" i="4"/>
  <c r="K659" i="4"/>
  <c r="J659" i="4"/>
  <c r="I659" i="4"/>
  <c r="F659" i="4"/>
  <c r="D659" i="4"/>
  <c r="H659" i="4"/>
  <c r="E659" i="4"/>
  <c r="C659" i="4"/>
  <c r="G659" i="4"/>
  <c r="B659" i="4"/>
  <c r="K641" i="4"/>
  <c r="J641" i="4"/>
  <c r="I641" i="4"/>
  <c r="H641" i="4"/>
  <c r="F641" i="4"/>
  <c r="G641" i="4"/>
  <c r="E641" i="4"/>
  <c r="D641" i="4"/>
  <c r="C641" i="4"/>
  <c r="J623" i="4"/>
  <c r="K623" i="4"/>
  <c r="F623" i="4"/>
  <c r="I623" i="4"/>
  <c r="H623" i="4"/>
  <c r="E623" i="4"/>
  <c r="B623" i="4"/>
  <c r="G623" i="4"/>
  <c r="C623" i="4"/>
  <c r="J606" i="4"/>
  <c r="K606" i="4"/>
  <c r="I606" i="4"/>
  <c r="F606" i="4"/>
  <c r="G606" i="4"/>
  <c r="E606" i="4"/>
  <c r="D606" i="4"/>
  <c r="H606" i="4"/>
  <c r="C606" i="4"/>
  <c r="K588" i="4"/>
  <c r="J588" i="4"/>
  <c r="I588" i="4"/>
  <c r="F588" i="4"/>
  <c r="G588" i="4"/>
  <c r="H588" i="4"/>
  <c r="E588" i="4"/>
  <c r="C588" i="4"/>
  <c r="D588" i="4"/>
  <c r="K571" i="4"/>
  <c r="J571" i="4"/>
  <c r="H571" i="4"/>
  <c r="F571" i="4"/>
  <c r="I571" i="4"/>
  <c r="E571" i="4"/>
  <c r="C571" i="4"/>
  <c r="G571" i="4"/>
  <c r="D571" i="4"/>
  <c r="B571" i="4"/>
  <c r="K552" i="4"/>
  <c r="J552" i="4"/>
  <c r="F552" i="4"/>
  <c r="I552" i="4"/>
  <c r="H552" i="4"/>
  <c r="G552" i="4"/>
  <c r="E552" i="4"/>
  <c r="C552" i="4"/>
  <c r="D552" i="4"/>
  <c r="K534" i="4"/>
  <c r="J534" i="4"/>
  <c r="I534" i="4"/>
  <c r="F534" i="4"/>
  <c r="H534" i="4"/>
  <c r="C534" i="4"/>
  <c r="E534" i="4"/>
  <c r="D534" i="4"/>
  <c r="B534" i="4"/>
  <c r="K517" i="4"/>
  <c r="J517" i="4"/>
  <c r="I517" i="4"/>
  <c r="F517" i="4"/>
  <c r="H517" i="4"/>
  <c r="G517" i="4"/>
  <c r="D517" i="4"/>
  <c r="C517" i="4"/>
  <c r="B517" i="4"/>
  <c r="K499" i="4"/>
  <c r="J499" i="4"/>
  <c r="H499" i="4"/>
  <c r="F499" i="4"/>
  <c r="G499" i="4"/>
  <c r="I499" i="4"/>
  <c r="E499" i="4"/>
  <c r="C499" i="4"/>
  <c r="B499" i="4"/>
  <c r="D499" i="4"/>
  <c r="K482" i="4"/>
  <c r="J482" i="4"/>
  <c r="F482" i="4"/>
  <c r="G482" i="4"/>
  <c r="I482" i="4"/>
  <c r="H482" i="4"/>
  <c r="C482" i="4"/>
  <c r="E482" i="4"/>
  <c r="B482" i="4"/>
  <c r="K464" i="4"/>
  <c r="J464" i="4"/>
  <c r="F464" i="4"/>
  <c r="G464" i="4"/>
  <c r="I464" i="4"/>
  <c r="H464" i="4"/>
  <c r="E464" i="4"/>
  <c r="D464" i="4"/>
  <c r="K445" i="4"/>
  <c r="J445" i="4"/>
  <c r="I445" i="4"/>
  <c r="F445" i="4"/>
  <c r="H445" i="4"/>
  <c r="D445" i="4"/>
  <c r="E445" i="4"/>
  <c r="C445" i="4"/>
  <c r="G445" i="4"/>
  <c r="K428" i="4"/>
  <c r="J428" i="4"/>
  <c r="H428" i="4"/>
  <c r="F428" i="4"/>
  <c r="G428" i="4"/>
  <c r="I428" i="4"/>
  <c r="E428" i="4"/>
  <c r="B428" i="4"/>
  <c r="D428" i="4"/>
  <c r="K410" i="4"/>
  <c r="J410" i="4"/>
  <c r="G410" i="4"/>
  <c r="F410" i="4"/>
  <c r="I410" i="4"/>
  <c r="H410" i="4"/>
  <c r="E410" i="4"/>
  <c r="C410" i="4"/>
  <c r="D410" i="4"/>
  <c r="K393" i="4"/>
  <c r="J393" i="4"/>
  <c r="F393" i="4"/>
  <c r="I393" i="4"/>
  <c r="H393" i="4"/>
  <c r="D393" i="4"/>
  <c r="G393" i="4"/>
  <c r="C393" i="4"/>
  <c r="K375" i="4"/>
  <c r="J375" i="4"/>
  <c r="I375" i="4"/>
  <c r="F375" i="4"/>
  <c r="G375" i="4"/>
  <c r="H375" i="4"/>
  <c r="D375" i="4"/>
  <c r="E375" i="4"/>
  <c r="B375" i="4"/>
  <c r="K357" i="4"/>
  <c r="J357" i="4"/>
  <c r="H357" i="4"/>
  <c r="F357" i="4"/>
  <c r="I357" i="4"/>
  <c r="E357" i="4"/>
  <c r="G357" i="4"/>
  <c r="C357" i="4"/>
  <c r="D357" i="4"/>
  <c r="K340" i="4"/>
  <c r="J340" i="4"/>
  <c r="F340" i="4"/>
  <c r="I340" i="4"/>
  <c r="E340" i="4"/>
  <c r="G340" i="4"/>
  <c r="B340" i="4"/>
  <c r="H340" i="4"/>
  <c r="J321" i="4"/>
  <c r="K321" i="4"/>
  <c r="I321" i="4"/>
  <c r="F321" i="4"/>
  <c r="E321" i="4"/>
  <c r="H321" i="4"/>
  <c r="D321" i="4"/>
  <c r="B321" i="4"/>
  <c r="K304" i="4"/>
  <c r="J304" i="4"/>
  <c r="F304" i="4"/>
  <c r="G304" i="4"/>
  <c r="E304" i="4"/>
  <c r="C304" i="4"/>
  <c r="D304" i="4"/>
  <c r="I304" i="4"/>
  <c r="H304" i="4"/>
  <c r="K286" i="4"/>
  <c r="I286" i="4"/>
  <c r="H286" i="4"/>
  <c r="F286" i="4"/>
  <c r="J286" i="4"/>
  <c r="E286" i="4"/>
  <c r="G286" i="4"/>
  <c r="C286" i="4"/>
  <c r="B286" i="4"/>
  <c r="D286" i="4"/>
  <c r="K268" i="4"/>
  <c r="J268" i="4"/>
  <c r="I268" i="4"/>
  <c r="F268" i="4"/>
  <c r="H268" i="4"/>
  <c r="E268" i="4"/>
  <c r="C268" i="4"/>
  <c r="D268" i="4"/>
  <c r="G268" i="4"/>
  <c r="K251" i="4"/>
  <c r="J251" i="4"/>
  <c r="F251" i="4"/>
  <c r="I251" i="4"/>
  <c r="G251" i="4"/>
  <c r="H251" i="4"/>
  <c r="C251" i="4"/>
  <c r="E251" i="4"/>
  <c r="D251" i="4"/>
  <c r="K233" i="4"/>
  <c r="I233" i="4"/>
  <c r="J233" i="4"/>
  <c r="F233" i="4"/>
  <c r="H233" i="4"/>
  <c r="G233" i="4"/>
  <c r="D233" i="4"/>
  <c r="C233" i="4"/>
  <c r="E233" i="4"/>
  <c r="B233" i="4"/>
  <c r="K215" i="4"/>
  <c r="J215" i="4"/>
  <c r="I215" i="4"/>
  <c r="H215" i="4"/>
  <c r="F215" i="4"/>
  <c r="G215" i="4"/>
  <c r="E215" i="4"/>
  <c r="B215" i="4"/>
  <c r="C215" i="4"/>
  <c r="D215" i="4"/>
  <c r="K197" i="4"/>
  <c r="J197" i="4"/>
  <c r="I197" i="4"/>
  <c r="F197" i="4"/>
  <c r="C197" i="4"/>
  <c r="H197" i="4"/>
  <c r="G197" i="4"/>
  <c r="B197" i="4"/>
  <c r="E197" i="4"/>
  <c r="K179" i="4"/>
  <c r="F179" i="4"/>
  <c r="J179" i="4"/>
  <c r="I179" i="4"/>
  <c r="H179" i="4"/>
  <c r="G179" i="4"/>
  <c r="E179" i="4"/>
  <c r="D179" i="4"/>
  <c r="C179" i="4"/>
  <c r="J162" i="4"/>
  <c r="I162" i="4"/>
  <c r="F162" i="4"/>
  <c r="H162" i="4"/>
  <c r="E162" i="4"/>
  <c r="G162" i="4"/>
  <c r="D162" i="4"/>
  <c r="K162" i="4"/>
  <c r="C162" i="4"/>
  <c r="K144" i="4"/>
  <c r="H144" i="4"/>
  <c r="I144" i="4"/>
  <c r="F144" i="4"/>
  <c r="G144" i="4"/>
  <c r="J144" i="4"/>
  <c r="E144" i="4"/>
  <c r="C144" i="4"/>
  <c r="D144" i="4"/>
  <c r="B144" i="4"/>
  <c r="K127" i="4"/>
  <c r="J127" i="4"/>
  <c r="I127" i="4"/>
  <c r="F127" i="4"/>
  <c r="H127" i="4"/>
  <c r="G127" i="4"/>
  <c r="E127" i="4"/>
  <c r="D127" i="4"/>
  <c r="C127" i="4"/>
  <c r="K108" i="4"/>
  <c r="J108" i="4"/>
  <c r="I108" i="4"/>
  <c r="F108" i="4"/>
  <c r="H108" i="4"/>
  <c r="G108" i="4"/>
  <c r="D108" i="4"/>
  <c r="C108" i="4"/>
  <c r="B108" i="4"/>
  <c r="E108" i="4"/>
  <c r="K90" i="4"/>
  <c r="J90" i="4"/>
  <c r="F90" i="4"/>
  <c r="I90" i="4"/>
  <c r="H90" i="4"/>
  <c r="D90" i="4"/>
  <c r="E90" i="4"/>
  <c r="G90" i="4"/>
  <c r="C90" i="4"/>
  <c r="B90" i="4"/>
  <c r="K73" i="4"/>
  <c r="J73" i="4"/>
  <c r="I73" i="4"/>
  <c r="H73" i="4"/>
  <c r="F73" i="4"/>
  <c r="G73" i="4"/>
  <c r="E73" i="4"/>
  <c r="D73" i="4"/>
  <c r="C73" i="4"/>
  <c r="K55" i="4"/>
  <c r="J55" i="4"/>
  <c r="F55" i="4"/>
  <c r="E55" i="4"/>
  <c r="I55" i="4"/>
  <c r="G55" i="4"/>
  <c r="B55" i="4"/>
  <c r="C55" i="4"/>
  <c r="H55" i="4"/>
  <c r="K38" i="4"/>
  <c r="I38" i="4"/>
  <c r="F38" i="4"/>
  <c r="H38" i="4"/>
  <c r="J38" i="4"/>
  <c r="G38" i="4"/>
  <c r="E38" i="4"/>
  <c r="D38" i="4"/>
  <c r="C38" i="4"/>
  <c r="K20" i="4"/>
  <c r="J20" i="4"/>
  <c r="I20" i="4"/>
  <c r="F20" i="4"/>
  <c r="H20" i="4"/>
  <c r="E20" i="4"/>
  <c r="C20" i="4"/>
  <c r="D20" i="4"/>
  <c r="G20" i="4"/>
  <c r="B20" i="4"/>
  <c r="J2236" i="4"/>
  <c r="K2236" i="4"/>
  <c r="H2236" i="4"/>
  <c r="I2236" i="4"/>
  <c r="F2236" i="4"/>
  <c r="G2236" i="4"/>
  <c r="C2236" i="4"/>
  <c r="D2236" i="4"/>
  <c r="K2219" i="4"/>
  <c r="F2219" i="4"/>
  <c r="H2219" i="4"/>
  <c r="G2219" i="4"/>
  <c r="J2219" i="4"/>
  <c r="E2219" i="4"/>
  <c r="I2219" i="4"/>
  <c r="C2219" i="4"/>
  <c r="D2219" i="4"/>
  <c r="J2201" i="4"/>
  <c r="K2201" i="4"/>
  <c r="I2201" i="4"/>
  <c r="F2201" i="4"/>
  <c r="H2201" i="4"/>
  <c r="E2201" i="4"/>
  <c r="G2201" i="4"/>
  <c r="C2201" i="4"/>
  <c r="D2201" i="4"/>
  <c r="B2201" i="4"/>
  <c r="J2184" i="4"/>
  <c r="K2184" i="4"/>
  <c r="I2184" i="4"/>
  <c r="F2184" i="4"/>
  <c r="H2184" i="4"/>
  <c r="G2184" i="4"/>
  <c r="D2184" i="4"/>
  <c r="C2184" i="4"/>
  <c r="E2184" i="4"/>
  <c r="K2166" i="4"/>
  <c r="J2166" i="4"/>
  <c r="I2166" i="4"/>
  <c r="H2166" i="4"/>
  <c r="F2166" i="4"/>
  <c r="G2166" i="4"/>
  <c r="E2166" i="4"/>
  <c r="B2166" i="4"/>
  <c r="D2166" i="4"/>
  <c r="K2148" i="4"/>
  <c r="I2148" i="4"/>
  <c r="J2148" i="4"/>
  <c r="F2148" i="4"/>
  <c r="G2148" i="4"/>
  <c r="H2148" i="4"/>
  <c r="E2148" i="4"/>
  <c r="C2148" i="4"/>
  <c r="K2131" i="4"/>
  <c r="J2131" i="4"/>
  <c r="I2131" i="4"/>
  <c r="F2131" i="4"/>
  <c r="H2131" i="4"/>
  <c r="G2131" i="4"/>
  <c r="D2131" i="4"/>
  <c r="E2131" i="4"/>
  <c r="C2131" i="4"/>
  <c r="B2131" i="4"/>
  <c r="K2112" i="4"/>
  <c r="I2112" i="4"/>
  <c r="F2112" i="4"/>
  <c r="H2112" i="4"/>
  <c r="G2112" i="4"/>
  <c r="E2112" i="4"/>
  <c r="D2112" i="4"/>
  <c r="B2112" i="4"/>
  <c r="J2112" i="4"/>
  <c r="C2112" i="4"/>
  <c r="K2095" i="4"/>
  <c r="J2095" i="4"/>
  <c r="H2095" i="4"/>
  <c r="I2095" i="4"/>
  <c r="F2095" i="4"/>
  <c r="G2095" i="4"/>
  <c r="C2095" i="4"/>
  <c r="D2095" i="4"/>
  <c r="E2095" i="4"/>
  <c r="K2077" i="4"/>
  <c r="J2077" i="4"/>
  <c r="I2077" i="4"/>
  <c r="F2077" i="4"/>
  <c r="G2077" i="4"/>
  <c r="E2077" i="4"/>
  <c r="H2077" i="4"/>
  <c r="D2077" i="4"/>
  <c r="B2077" i="4"/>
  <c r="C2077" i="4"/>
  <c r="K2059" i="4"/>
  <c r="J2059" i="4"/>
  <c r="I2059" i="4"/>
  <c r="F2059" i="4"/>
  <c r="H2059" i="4"/>
  <c r="G2059" i="4"/>
  <c r="D2059" i="4"/>
  <c r="B2059" i="4"/>
  <c r="E2059" i="4"/>
  <c r="C2059" i="4"/>
  <c r="K2042" i="4"/>
  <c r="J2042" i="4"/>
  <c r="F2042" i="4"/>
  <c r="I2042" i="4"/>
  <c r="H2042" i="4"/>
  <c r="C2042" i="4"/>
  <c r="G2042" i="4"/>
  <c r="E2042" i="4"/>
  <c r="D2042" i="4"/>
  <c r="K2024" i="4"/>
  <c r="J2024" i="4"/>
  <c r="H2024" i="4"/>
  <c r="F2024" i="4"/>
  <c r="G2024" i="4"/>
  <c r="I2024" i="4"/>
  <c r="E2024" i="4"/>
  <c r="C2024" i="4"/>
  <c r="K2006" i="4"/>
  <c r="F2006" i="4"/>
  <c r="I2006" i="4"/>
  <c r="J2006" i="4"/>
  <c r="H2006" i="4"/>
  <c r="D2006" i="4"/>
  <c r="E2006" i="4"/>
  <c r="G2006" i="4"/>
  <c r="B2006" i="4"/>
  <c r="C2006" i="4"/>
  <c r="K1988" i="4"/>
  <c r="J1988" i="4"/>
  <c r="H1988" i="4"/>
  <c r="F1988" i="4"/>
  <c r="I1988" i="4"/>
  <c r="D1988" i="4"/>
  <c r="G1988" i="4"/>
  <c r="E1988" i="4"/>
  <c r="C1988" i="4"/>
  <c r="B1988" i="4"/>
  <c r="K1970" i="4"/>
  <c r="J1970" i="4"/>
  <c r="I1970" i="4"/>
  <c r="F1970" i="4"/>
  <c r="D1970" i="4"/>
  <c r="C1970" i="4"/>
  <c r="E1970" i="4"/>
  <c r="H1970" i="4"/>
  <c r="G1970" i="4"/>
  <c r="I1953" i="4"/>
  <c r="J1953" i="4"/>
  <c r="H1953" i="4"/>
  <c r="K1953" i="4"/>
  <c r="F1953" i="4"/>
  <c r="G1953" i="4"/>
  <c r="C1953" i="4"/>
  <c r="E1953" i="4"/>
  <c r="B1953" i="4"/>
  <c r="D1953" i="4"/>
  <c r="J1935" i="4"/>
  <c r="K1935" i="4"/>
  <c r="F1935" i="4"/>
  <c r="I1935" i="4"/>
  <c r="G1935" i="4"/>
  <c r="E1935" i="4"/>
  <c r="H1935" i="4"/>
  <c r="D1935" i="4"/>
  <c r="C1935" i="4"/>
  <c r="K1918" i="4"/>
  <c r="J1918" i="4"/>
  <c r="I1918" i="4"/>
  <c r="F1918" i="4"/>
  <c r="H1918" i="4"/>
  <c r="E1918" i="4"/>
  <c r="C1918" i="4"/>
  <c r="G1918" i="4"/>
  <c r="B1918" i="4"/>
  <c r="D1918" i="4"/>
  <c r="J1899" i="4"/>
  <c r="K1899" i="4"/>
  <c r="F1899" i="4"/>
  <c r="G1899" i="4"/>
  <c r="H1899" i="4"/>
  <c r="I1899" i="4"/>
  <c r="C1899" i="4"/>
  <c r="D1899" i="4"/>
  <c r="E1899" i="4"/>
  <c r="B1899" i="4"/>
  <c r="I1881" i="4"/>
  <c r="H1881" i="4"/>
  <c r="J1881" i="4"/>
  <c r="F1881" i="4"/>
  <c r="G1881" i="4"/>
  <c r="K1881" i="4"/>
  <c r="D1881" i="4"/>
  <c r="E1881" i="4"/>
  <c r="C1881" i="4"/>
  <c r="B1881" i="4"/>
  <c r="K1864" i="4"/>
  <c r="J1864" i="4"/>
  <c r="F1864" i="4"/>
  <c r="I1864" i="4"/>
  <c r="H1864" i="4"/>
  <c r="D1864" i="4"/>
  <c r="E1864" i="4"/>
  <c r="B1864" i="4"/>
  <c r="G1864" i="4"/>
  <c r="K1846" i="4"/>
  <c r="J1846" i="4"/>
  <c r="I1846" i="4"/>
  <c r="F1846" i="4"/>
  <c r="H1846" i="4"/>
  <c r="G1846" i="4"/>
  <c r="E1846" i="4"/>
  <c r="C1846" i="4"/>
  <c r="D1846" i="4"/>
  <c r="K1829" i="4"/>
  <c r="J1829" i="4"/>
  <c r="I1829" i="4"/>
  <c r="F1829" i="4"/>
  <c r="E1829" i="4"/>
  <c r="D1829" i="4"/>
  <c r="B1829" i="4"/>
  <c r="G1829" i="4"/>
  <c r="H1829" i="4"/>
  <c r="C1829" i="4"/>
  <c r="K1811" i="4"/>
  <c r="J1811" i="4"/>
  <c r="H1811" i="4"/>
  <c r="F1811" i="4"/>
  <c r="G1811" i="4"/>
  <c r="I1811" i="4"/>
  <c r="E1811" i="4"/>
  <c r="C1811" i="4"/>
  <c r="K1792" i="4"/>
  <c r="J1792" i="4"/>
  <c r="I1792" i="4"/>
  <c r="F1792" i="4"/>
  <c r="H1792" i="4"/>
  <c r="B1792" i="4"/>
  <c r="G1792" i="4"/>
  <c r="C1792" i="4"/>
  <c r="D1792" i="4"/>
  <c r="K1775" i="4"/>
  <c r="I1775" i="4"/>
  <c r="J1775" i="4"/>
  <c r="F1775" i="4"/>
  <c r="E1775" i="4"/>
  <c r="B1775" i="4"/>
  <c r="H1775" i="4"/>
  <c r="D1775" i="4"/>
  <c r="C1775" i="4"/>
  <c r="G1775" i="4"/>
  <c r="K1757" i="4"/>
  <c r="J1757" i="4"/>
  <c r="I1757" i="4"/>
  <c r="F1757" i="4"/>
  <c r="G1757" i="4"/>
  <c r="B1757" i="4"/>
  <c r="E1757" i="4"/>
  <c r="C1757" i="4"/>
  <c r="D1757" i="4"/>
  <c r="H1757" i="4"/>
  <c r="K1740" i="4"/>
  <c r="J1740" i="4"/>
  <c r="I1740" i="4"/>
  <c r="H1740" i="4"/>
  <c r="F1740" i="4"/>
  <c r="B1740" i="4"/>
  <c r="E1740" i="4"/>
  <c r="G1740" i="4"/>
  <c r="D1740" i="4"/>
  <c r="C1740" i="4"/>
  <c r="K1722" i="4"/>
  <c r="J1722" i="4"/>
  <c r="G1722" i="4"/>
  <c r="I1722" i="4"/>
  <c r="F1722" i="4"/>
  <c r="H1722" i="4"/>
  <c r="D1722" i="4"/>
  <c r="B1722" i="4"/>
  <c r="E1722" i="4"/>
  <c r="K1704" i="4"/>
  <c r="J1704" i="4"/>
  <c r="I1704" i="4"/>
  <c r="G1704" i="4"/>
  <c r="F1704" i="4"/>
  <c r="E1704" i="4"/>
  <c r="B1704" i="4"/>
  <c r="H1704" i="4"/>
  <c r="D1704" i="4"/>
  <c r="C1704" i="4"/>
  <c r="K1687" i="4"/>
  <c r="J1687" i="4"/>
  <c r="I1687" i="4"/>
  <c r="G1687" i="4"/>
  <c r="F1687" i="4"/>
  <c r="B1687" i="4"/>
  <c r="D1687" i="4"/>
  <c r="E1687" i="4"/>
  <c r="C1687" i="4"/>
  <c r="H1687" i="4"/>
  <c r="K1668" i="4"/>
  <c r="J1668" i="4"/>
  <c r="I1668" i="4"/>
  <c r="G1668" i="4"/>
  <c r="H1668" i="4"/>
  <c r="F1668" i="4"/>
  <c r="B1668" i="4"/>
  <c r="C1668" i="4"/>
  <c r="E1668" i="4"/>
  <c r="D1668" i="4"/>
  <c r="K1651" i="4"/>
  <c r="J1651" i="4"/>
  <c r="I1651" i="4"/>
  <c r="G1651" i="4"/>
  <c r="F1651" i="4"/>
  <c r="H1651" i="4"/>
  <c r="B1651" i="4"/>
  <c r="D1651" i="4"/>
  <c r="C1651" i="4"/>
  <c r="E1651" i="4"/>
  <c r="K1633" i="4"/>
  <c r="I1633" i="4"/>
  <c r="J1633" i="4"/>
  <c r="G1633" i="4"/>
  <c r="F1633" i="4"/>
  <c r="E1633" i="4"/>
  <c r="B1633" i="4"/>
  <c r="H1633" i="4"/>
  <c r="C1633" i="4"/>
  <c r="D1633" i="4"/>
  <c r="K1615" i="4"/>
  <c r="J1615" i="4"/>
  <c r="I1615" i="4"/>
  <c r="G1615" i="4"/>
  <c r="F1615" i="4"/>
  <c r="H1615" i="4"/>
  <c r="B1615" i="4"/>
  <c r="E1615" i="4"/>
  <c r="C1615" i="4"/>
  <c r="K1598" i="4"/>
  <c r="I1598" i="4"/>
  <c r="G1598" i="4"/>
  <c r="H1598" i="4"/>
  <c r="F1598" i="4"/>
  <c r="J1598" i="4"/>
  <c r="B1598" i="4"/>
  <c r="C1598" i="4"/>
  <c r="E1598" i="4"/>
  <c r="D1598" i="4"/>
  <c r="K1580" i="4"/>
  <c r="I1580" i="4"/>
  <c r="J1580" i="4"/>
  <c r="G1580" i="4"/>
  <c r="F1580" i="4"/>
  <c r="H1580" i="4"/>
  <c r="B1580" i="4"/>
  <c r="C1580" i="4"/>
  <c r="D1580" i="4"/>
  <c r="K1562" i="4"/>
  <c r="I1562" i="4"/>
  <c r="G1562" i="4"/>
  <c r="F1562" i="4"/>
  <c r="J1562" i="4"/>
  <c r="E1562" i="4"/>
  <c r="B1562" i="4"/>
  <c r="H1562" i="4"/>
  <c r="C1562" i="4"/>
  <c r="D1562" i="4"/>
  <c r="K1544" i="4"/>
  <c r="J1544" i="4"/>
  <c r="I1544" i="4"/>
  <c r="G1544" i="4"/>
  <c r="F1544" i="4"/>
  <c r="H1544" i="4"/>
  <c r="B1544" i="4"/>
  <c r="E1544" i="4"/>
  <c r="C1544" i="4"/>
  <c r="D1544" i="4"/>
  <c r="J1526" i="4"/>
  <c r="I1526" i="4"/>
  <c r="K1526" i="4"/>
  <c r="G1526" i="4"/>
  <c r="H1526" i="4"/>
  <c r="F1526" i="4"/>
  <c r="B1526" i="4"/>
  <c r="C1526" i="4"/>
  <c r="D1526" i="4"/>
  <c r="E1526" i="4"/>
  <c r="K1509" i="4"/>
  <c r="I1509" i="4"/>
  <c r="J1509" i="4"/>
  <c r="G1509" i="4"/>
  <c r="H1509" i="4"/>
  <c r="F1509" i="4"/>
  <c r="B1509" i="4"/>
  <c r="C1509" i="4"/>
  <c r="E1509" i="4"/>
  <c r="D1509" i="4"/>
  <c r="K1491" i="4"/>
  <c r="J1491" i="4"/>
  <c r="I1491" i="4"/>
  <c r="G1491" i="4"/>
  <c r="F1491" i="4"/>
  <c r="H1491" i="4"/>
  <c r="E1491" i="4"/>
  <c r="B1491" i="4"/>
  <c r="C1491" i="4"/>
  <c r="J1474" i="4"/>
  <c r="K1474" i="4"/>
  <c r="I1474" i="4"/>
  <c r="G1474" i="4"/>
  <c r="F1474" i="4"/>
  <c r="H1474" i="4"/>
  <c r="B1474" i="4"/>
  <c r="E1474" i="4"/>
  <c r="C1474" i="4"/>
  <c r="D1474" i="4"/>
  <c r="K1455" i="4"/>
  <c r="I1455" i="4"/>
  <c r="G1455" i="4"/>
  <c r="H1455" i="4"/>
  <c r="F1455" i="4"/>
  <c r="B1455" i="4"/>
  <c r="C1455" i="4"/>
  <c r="E1455" i="4"/>
  <c r="D1455" i="4"/>
  <c r="I1437" i="4"/>
  <c r="G1437" i="4"/>
  <c r="F1437" i="4"/>
  <c r="K1437" i="4"/>
  <c r="H1437" i="4"/>
  <c r="D1437" i="4"/>
  <c r="B1437" i="4"/>
  <c r="C1437" i="4"/>
  <c r="J1437" i="4"/>
  <c r="E1437" i="4"/>
  <c r="K1420" i="4"/>
  <c r="I1420" i="4"/>
  <c r="J1420" i="4"/>
  <c r="G1420" i="4"/>
  <c r="F1420" i="4"/>
  <c r="E1420" i="4"/>
  <c r="B1420" i="4"/>
  <c r="D1420" i="4"/>
  <c r="H1420" i="4"/>
  <c r="C1420" i="4"/>
  <c r="K1402" i="4"/>
  <c r="J1402" i="4"/>
  <c r="I1402" i="4"/>
  <c r="G1402" i="4"/>
  <c r="F1402" i="4"/>
  <c r="H1402" i="4"/>
  <c r="B1402" i="4"/>
  <c r="D1402" i="4"/>
  <c r="E1402" i="4"/>
  <c r="C1402" i="4"/>
  <c r="K1385" i="4"/>
  <c r="I1385" i="4"/>
  <c r="G1385" i="4"/>
  <c r="J1385" i="4"/>
  <c r="H1385" i="4"/>
  <c r="F1385" i="4"/>
  <c r="B1385" i="4"/>
  <c r="C1385" i="4"/>
  <c r="E1385" i="4"/>
  <c r="J1270" i="4"/>
  <c r="I1270" i="4"/>
  <c r="K1270" i="4"/>
  <c r="G1270" i="4"/>
  <c r="F1270" i="4"/>
  <c r="B1270" i="4"/>
  <c r="D1270" i="4"/>
  <c r="C1270" i="4"/>
  <c r="H1270" i="4"/>
  <c r="E1270" i="4"/>
  <c r="I1091" i="4"/>
  <c r="K1091" i="4"/>
  <c r="G1091" i="4"/>
  <c r="J1091" i="4"/>
  <c r="F1091" i="4"/>
  <c r="H1091" i="4"/>
  <c r="E1091" i="4"/>
  <c r="B1091" i="4"/>
  <c r="C1091" i="4"/>
  <c r="D1091" i="4"/>
  <c r="K914" i="4"/>
  <c r="J914" i="4"/>
  <c r="I914" i="4"/>
  <c r="G914" i="4"/>
  <c r="H914" i="4"/>
  <c r="F914" i="4"/>
  <c r="B914" i="4"/>
  <c r="E914" i="4"/>
  <c r="C914" i="4"/>
  <c r="K736" i="4"/>
  <c r="I736" i="4"/>
  <c r="G736" i="4"/>
  <c r="H736" i="4"/>
  <c r="F736" i="4"/>
  <c r="B736" i="4"/>
  <c r="C736" i="4"/>
  <c r="J736" i="4"/>
  <c r="D736" i="4"/>
  <c r="I559" i="4"/>
  <c r="G559" i="4"/>
  <c r="K559" i="4"/>
  <c r="F559" i="4"/>
  <c r="J559" i="4"/>
  <c r="H559" i="4"/>
  <c r="B559" i="4"/>
  <c r="C559" i="4"/>
  <c r="D559" i="4"/>
  <c r="E559" i="4"/>
  <c r="K381" i="4"/>
  <c r="J381" i="4"/>
  <c r="I381" i="4"/>
  <c r="G381" i="4"/>
  <c r="F381" i="4"/>
  <c r="E381" i="4"/>
  <c r="B381" i="4"/>
  <c r="H381" i="4"/>
  <c r="C381" i="4"/>
  <c r="D381" i="4"/>
  <c r="K203" i="4"/>
  <c r="J203" i="4"/>
  <c r="G203" i="4"/>
  <c r="F203" i="4"/>
  <c r="I203" i="4"/>
  <c r="B203" i="4"/>
  <c r="H203" i="4"/>
  <c r="E203" i="4"/>
  <c r="C203" i="4"/>
  <c r="D203" i="4"/>
  <c r="J26" i="4"/>
  <c r="K26" i="4"/>
  <c r="G26" i="4"/>
  <c r="H26" i="4"/>
  <c r="F26" i="4"/>
  <c r="I26" i="4"/>
  <c r="B26" i="4"/>
  <c r="C26" i="4"/>
  <c r="D26" i="4"/>
  <c r="E26" i="4"/>
  <c r="K2083" i="4"/>
  <c r="J2083" i="4"/>
  <c r="I2083" i="4"/>
  <c r="G2083" i="4"/>
  <c r="F2083" i="4"/>
  <c r="B2083" i="4"/>
  <c r="C2083" i="4"/>
  <c r="E2083" i="4"/>
  <c r="D2083" i="4"/>
  <c r="H2083" i="4"/>
  <c r="K1906" i="4"/>
  <c r="J1906" i="4"/>
  <c r="I1906" i="4"/>
  <c r="G1906" i="4"/>
  <c r="F1906" i="4"/>
  <c r="E1906" i="4"/>
  <c r="B1906" i="4"/>
  <c r="H1906" i="4"/>
  <c r="C1906" i="4"/>
  <c r="D1906" i="4"/>
  <c r="K1728" i="4"/>
  <c r="J1728" i="4"/>
  <c r="G1728" i="4"/>
  <c r="F1728" i="4"/>
  <c r="I1728" i="4"/>
  <c r="H1728" i="4"/>
  <c r="B1728" i="4"/>
  <c r="E1728" i="4"/>
  <c r="C1728" i="4"/>
  <c r="D1728" i="4"/>
  <c r="K1550" i="4"/>
  <c r="G1550" i="4"/>
  <c r="J1550" i="4"/>
  <c r="H1550" i="4"/>
  <c r="F1550" i="4"/>
  <c r="B1550" i="4"/>
  <c r="C1550" i="4"/>
  <c r="D1550" i="4"/>
  <c r="I1550" i="4"/>
  <c r="K1336" i="4"/>
  <c r="J1336" i="4"/>
  <c r="G1336" i="4"/>
  <c r="I1336" i="4"/>
  <c r="F1336" i="4"/>
  <c r="D1336" i="4"/>
  <c r="B1336" i="4"/>
  <c r="C1336" i="4"/>
  <c r="E1336" i="4"/>
  <c r="H1336" i="4"/>
  <c r="K1794" i="4"/>
  <c r="J1794" i="4"/>
  <c r="G1794" i="4"/>
  <c r="F1794" i="4"/>
  <c r="I1794" i="4"/>
  <c r="H1794" i="4"/>
  <c r="E1794" i="4"/>
  <c r="B1794" i="4"/>
  <c r="D1794" i="4"/>
  <c r="C1794" i="4"/>
  <c r="K1365" i="4"/>
  <c r="I1365" i="4"/>
  <c r="H1365" i="4"/>
  <c r="J1365" i="4"/>
  <c r="E1365" i="4"/>
  <c r="F1365" i="4"/>
  <c r="C1365" i="4"/>
  <c r="G1365" i="4"/>
  <c r="D1365" i="4"/>
  <c r="B1365" i="4"/>
  <c r="B1299" i="4"/>
  <c r="B1265" i="4"/>
  <c r="B1157" i="4"/>
  <c r="B1117" i="4"/>
  <c r="B1048" i="4"/>
  <c r="B1009" i="4"/>
  <c r="B941" i="4"/>
  <c r="B902" i="4"/>
  <c r="B867" i="4"/>
  <c r="B785" i="4"/>
  <c r="B672" i="4"/>
  <c r="B209" i="4"/>
  <c r="B123" i="4"/>
  <c r="B2236" i="4"/>
  <c r="B2096" i="4"/>
  <c r="B2001" i="4"/>
  <c r="B1432" i="4"/>
  <c r="B170" i="4"/>
  <c r="C462" i="4"/>
  <c r="C284" i="4"/>
  <c r="C2166" i="4"/>
  <c r="C1652" i="4"/>
  <c r="D1334" i="4"/>
  <c r="D905" i="4"/>
  <c r="D531" i="4"/>
  <c r="D1735" i="4"/>
  <c r="D1491" i="4"/>
  <c r="D914" i="4"/>
  <c r="E1313" i="4"/>
  <c r="E1032" i="4"/>
  <c r="E1968" i="4"/>
  <c r="E1488" i="4"/>
  <c r="E1550" i="4"/>
  <c r="F139" i="4"/>
  <c r="F1702" i="4"/>
  <c r="G1010" i="4"/>
  <c r="H1905" i="4"/>
  <c r="K1332" i="4"/>
  <c r="H1332" i="4"/>
  <c r="G1332" i="4"/>
  <c r="I1332" i="4"/>
  <c r="F1332" i="4"/>
  <c r="J1332" i="4"/>
  <c r="C1332" i="4"/>
  <c r="E1332" i="4"/>
  <c r="D1332" i="4"/>
  <c r="B1332" i="4"/>
  <c r="J1279" i="4"/>
  <c r="K1279" i="4"/>
  <c r="H1279" i="4"/>
  <c r="G1279" i="4"/>
  <c r="I1279" i="4"/>
  <c r="F1279" i="4"/>
  <c r="D1279" i="4"/>
  <c r="B1279" i="4"/>
  <c r="E1279" i="4"/>
  <c r="K1227" i="4"/>
  <c r="J1227" i="4"/>
  <c r="I1227" i="4"/>
  <c r="H1227" i="4"/>
  <c r="G1227" i="4"/>
  <c r="D1227" i="4"/>
  <c r="F1227" i="4"/>
  <c r="E1227" i="4"/>
  <c r="B1227" i="4"/>
  <c r="C1227" i="4"/>
  <c r="K1190" i="4"/>
  <c r="J1190" i="4"/>
  <c r="I1190" i="4"/>
  <c r="H1190" i="4"/>
  <c r="G1190" i="4"/>
  <c r="F1190" i="4"/>
  <c r="E1190" i="4"/>
  <c r="C1190" i="4"/>
  <c r="D1190" i="4"/>
  <c r="J1138" i="4"/>
  <c r="H1138" i="4"/>
  <c r="I1138" i="4"/>
  <c r="E1138" i="4"/>
  <c r="F1138" i="4"/>
  <c r="D1138" i="4"/>
  <c r="K1138" i="4"/>
  <c r="G1138" i="4"/>
  <c r="C1138" i="4"/>
  <c r="K1083" i="4"/>
  <c r="J1083" i="4"/>
  <c r="H1083" i="4"/>
  <c r="I1083" i="4"/>
  <c r="F1083" i="4"/>
  <c r="E1083" i="4"/>
  <c r="D1083" i="4"/>
  <c r="C1083" i="4"/>
  <c r="G1083" i="4"/>
  <c r="J1030" i="4"/>
  <c r="K1030" i="4"/>
  <c r="H1030" i="4"/>
  <c r="I1030" i="4"/>
  <c r="F1030" i="4"/>
  <c r="G1030" i="4"/>
  <c r="D1030" i="4"/>
  <c r="J976" i="4"/>
  <c r="K976" i="4"/>
  <c r="H976" i="4"/>
  <c r="G976" i="4"/>
  <c r="C976" i="4"/>
  <c r="I976" i="4"/>
  <c r="F976" i="4"/>
  <c r="E976" i="4"/>
  <c r="D976" i="4"/>
  <c r="J887" i="4"/>
  <c r="K887" i="4"/>
  <c r="I887" i="4"/>
  <c r="H887" i="4"/>
  <c r="G887" i="4"/>
  <c r="F887" i="4"/>
  <c r="B887" i="4"/>
  <c r="D887" i="4"/>
  <c r="C887" i="4"/>
  <c r="K834" i="4"/>
  <c r="J834" i="4"/>
  <c r="H834" i="4"/>
  <c r="I834" i="4"/>
  <c r="E834" i="4"/>
  <c r="C834" i="4"/>
  <c r="F834" i="4"/>
  <c r="G834" i="4"/>
  <c r="J782" i="4"/>
  <c r="K782" i="4"/>
  <c r="H782" i="4"/>
  <c r="I782" i="4"/>
  <c r="G782" i="4"/>
  <c r="F782" i="4"/>
  <c r="D782" i="4"/>
  <c r="C782" i="4"/>
  <c r="E782" i="4"/>
  <c r="K728" i="4"/>
  <c r="J728" i="4"/>
  <c r="H728" i="4"/>
  <c r="F728" i="4"/>
  <c r="G728" i="4"/>
  <c r="D728" i="4"/>
  <c r="B728" i="4"/>
  <c r="I728" i="4"/>
  <c r="C728" i="4"/>
  <c r="J693" i="4"/>
  <c r="K693" i="4"/>
  <c r="H693" i="4"/>
  <c r="I693" i="4"/>
  <c r="G693" i="4"/>
  <c r="C693" i="4"/>
  <c r="F693" i="4"/>
  <c r="D693" i="4"/>
  <c r="K639" i="4"/>
  <c r="J639" i="4"/>
  <c r="H639" i="4"/>
  <c r="I639" i="4"/>
  <c r="G639" i="4"/>
  <c r="D639" i="4"/>
  <c r="F639" i="4"/>
  <c r="C639" i="4"/>
  <c r="K586" i="4"/>
  <c r="J586" i="4"/>
  <c r="H586" i="4"/>
  <c r="G586" i="4"/>
  <c r="E586" i="4"/>
  <c r="D586" i="4"/>
  <c r="F586" i="4"/>
  <c r="C586" i="4"/>
  <c r="K532" i="4"/>
  <c r="J532" i="4"/>
  <c r="H532" i="4"/>
  <c r="I532" i="4"/>
  <c r="E532" i="4"/>
  <c r="C532" i="4"/>
  <c r="F532" i="4"/>
  <c r="G532" i="4"/>
  <c r="K479" i="4"/>
  <c r="J479" i="4"/>
  <c r="H479" i="4"/>
  <c r="I479" i="4"/>
  <c r="G479" i="4"/>
  <c r="F479" i="4"/>
  <c r="C479" i="4"/>
  <c r="E479" i="4"/>
  <c r="D479" i="4"/>
  <c r="K426" i="4"/>
  <c r="J426" i="4"/>
  <c r="I426" i="4"/>
  <c r="H426" i="4"/>
  <c r="G426" i="4"/>
  <c r="D426" i="4"/>
  <c r="F426" i="4"/>
  <c r="E426" i="4"/>
  <c r="B426" i="4"/>
  <c r="K355" i="4"/>
  <c r="J355" i="4"/>
  <c r="H355" i="4"/>
  <c r="D355" i="4"/>
  <c r="I355" i="4"/>
  <c r="E355" i="4"/>
  <c r="F355" i="4"/>
  <c r="C355" i="4"/>
  <c r="G355" i="4"/>
  <c r="K266" i="4"/>
  <c r="J266" i="4"/>
  <c r="H266" i="4"/>
  <c r="G266" i="4"/>
  <c r="E266" i="4"/>
  <c r="I266" i="4"/>
  <c r="C266" i="4"/>
  <c r="F266" i="4"/>
  <c r="B266" i="4"/>
  <c r="K212" i="4"/>
  <c r="J212" i="4"/>
  <c r="H212" i="4"/>
  <c r="I212" i="4"/>
  <c r="F212" i="4"/>
  <c r="G212" i="4"/>
  <c r="E212" i="4"/>
  <c r="C212" i="4"/>
  <c r="D212" i="4"/>
  <c r="B212" i="4"/>
  <c r="K160" i="4"/>
  <c r="J160" i="4"/>
  <c r="I160" i="4"/>
  <c r="H160" i="4"/>
  <c r="E160" i="4"/>
  <c r="G160" i="4"/>
  <c r="F160" i="4"/>
  <c r="D160" i="4"/>
  <c r="B160" i="4"/>
  <c r="K106" i="4"/>
  <c r="J106" i="4"/>
  <c r="H106" i="4"/>
  <c r="G106" i="4"/>
  <c r="F106" i="4"/>
  <c r="E106" i="4"/>
  <c r="D106" i="4"/>
  <c r="C106" i="4"/>
  <c r="I106" i="4"/>
  <c r="K53" i="4"/>
  <c r="J53" i="4"/>
  <c r="H53" i="4"/>
  <c r="E53" i="4"/>
  <c r="I53" i="4"/>
  <c r="G53" i="4"/>
  <c r="C53" i="4"/>
  <c r="F53" i="4"/>
  <c r="B53" i="4"/>
  <c r="D53" i="4"/>
  <c r="J2234" i="4"/>
  <c r="K2234" i="4"/>
  <c r="H2234" i="4"/>
  <c r="I2234" i="4"/>
  <c r="F2234" i="4"/>
  <c r="D2234" i="4"/>
  <c r="C2234" i="4"/>
  <c r="E2234" i="4"/>
  <c r="G2234" i="4"/>
  <c r="B2234" i="4"/>
  <c r="K2164" i="4"/>
  <c r="J2164" i="4"/>
  <c r="H2164" i="4"/>
  <c r="I2164" i="4"/>
  <c r="F2164" i="4"/>
  <c r="G2164" i="4"/>
  <c r="E2164" i="4"/>
  <c r="D2164" i="4"/>
  <c r="C2164" i="4"/>
  <c r="B2164" i="4"/>
  <c r="J2110" i="4"/>
  <c r="K2110" i="4"/>
  <c r="I2110" i="4"/>
  <c r="H2110" i="4"/>
  <c r="E2110" i="4"/>
  <c r="F2110" i="4"/>
  <c r="D2110" i="4"/>
  <c r="B2110" i="4"/>
  <c r="G2110" i="4"/>
  <c r="C2110" i="4"/>
  <c r="K2040" i="4"/>
  <c r="J2040" i="4"/>
  <c r="H2040" i="4"/>
  <c r="I2040" i="4"/>
  <c r="G2040" i="4"/>
  <c r="E2040" i="4"/>
  <c r="C2040" i="4"/>
  <c r="D2040" i="4"/>
  <c r="F2040" i="4"/>
  <c r="B2040" i="4"/>
  <c r="K1986" i="4"/>
  <c r="J1986" i="4"/>
  <c r="I1986" i="4"/>
  <c r="H1986" i="4"/>
  <c r="G1986" i="4"/>
  <c r="E1986" i="4"/>
  <c r="C1986" i="4"/>
  <c r="F1986" i="4"/>
  <c r="B1986" i="4"/>
  <c r="D1986" i="4"/>
  <c r="K1915" i="4"/>
  <c r="I1915" i="4"/>
  <c r="J1915" i="4"/>
  <c r="H1915" i="4"/>
  <c r="E1915" i="4"/>
  <c r="C1915" i="4"/>
  <c r="F1915" i="4"/>
  <c r="G1915" i="4"/>
  <c r="D1915" i="4"/>
  <c r="K1862" i="4"/>
  <c r="J1862" i="4"/>
  <c r="I1862" i="4"/>
  <c r="H1862" i="4"/>
  <c r="F1862" i="4"/>
  <c r="D1862" i="4"/>
  <c r="C1862" i="4"/>
  <c r="E1862" i="4"/>
  <c r="B1862" i="4"/>
  <c r="K1790" i="4"/>
  <c r="J1790" i="4"/>
  <c r="I1790" i="4"/>
  <c r="G1790" i="4"/>
  <c r="H1790" i="4"/>
  <c r="F1790" i="4"/>
  <c r="C1790" i="4"/>
  <c r="E1790" i="4"/>
  <c r="B1790" i="4"/>
  <c r="K1737" i="4"/>
  <c r="I1737" i="4"/>
  <c r="G1737" i="4"/>
  <c r="H1737" i="4"/>
  <c r="J1737" i="4"/>
  <c r="F1737" i="4"/>
  <c r="C1737" i="4"/>
  <c r="D1737" i="4"/>
  <c r="B1737" i="4"/>
  <c r="E1737" i="4"/>
  <c r="K1685" i="4"/>
  <c r="J1685" i="4"/>
  <c r="I1685" i="4"/>
  <c r="G1685" i="4"/>
  <c r="H1685" i="4"/>
  <c r="D1685" i="4"/>
  <c r="F1685" i="4"/>
  <c r="E1685" i="4"/>
  <c r="C1685" i="4"/>
  <c r="B1685" i="4"/>
  <c r="K1648" i="4"/>
  <c r="J1648" i="4"/>
  <c r="I1648" i="4"/>
  <c r="G1648" i="4"/>
  <c r="H1648" i="4"/>
  <c r="F1648" i="4"/>
  <c r="D1648" i="4"/>
  <c r="C1648" i="4"/>
  <c r="B1648" i="4"/>
  <c r="E1648" i="4"/>
  <c r="K1578" i="4"/>
  <c r="I1578" i="4"/>
  <c r="G1578" i="4"/>
  <c r="H1578" i="4"/>
  <c r="J1578" i="4"/>
  <c r="F1578" i="4"/>
  <c r="C1578" i="4"/>
  <c r="D1578" i="4"/>
  <c r="E1578" i="4"/>
  <c r="B1578" i="4"/>
  <c r="J1524" i="4"/>
  <c r="I1524" i="4"/>
  <c r="K1524" i="4"/>
  <c r="G1524" i="4"/>
  <c r="H1524" i="4"/>
  <c r="F1524" i="4"/>
  <c r="C1524" i="4"/>
  <c r="D1524" i="4"/>
  <c r="E1524" i="4"/>
  <c r="B1524" i="4"/>
  <c r="K1489" i="4"/>
  <c r="J1489" i="4"/>
  <c r="I1489" i="4"/>
  <c r="G1489" i="4"/>
  <c r="H1489" i="4"/>
  <c r="C1489" i="4"/>
  <c r="E1489" i="4"/>
  <c r="D1489" i="4"/>
  <c r="F1489" i="4"/>
  <c r="B1489" i="4"/>
  <c r="I1435" i="4"/>
  <c r="G1435" i="4"/>
  <c r="J1435" i="4"/>
  <c r="H1435" i="4"/>
  <c r="K1435" i="4"/>
  <c r="F1435" i="4"/>
  <c r="C1435" i="4"/>
  <c r="E1435" i="4"/>
  <c r="K1400" i="4"/>
  <c r="J1400" i="4"/>
  <c r="I1400" i="4"/>
  <c r="G1400" i="4"/>
  <c r="H1400" i="4"/>
  <c r="D1400" i="4"/>
  <c r="E1400" i="4"/>
  <c r="C1400" i="4"/>
  <c r="B1400" i="4"/>
  <c r="K1069" i="4"/>
  <c r="I1069" i="4"/>
  <c r="J1069" i="4"/>
  <c r="G1069" i="4"/>
  <c r="H1069" i="4"/>
  <c r="C1069" i="4"/>
  <c r="F1069" i="4"/>
  <c r="D1069" i="4"/>
  <c r="B1069" i="4"/>
  <c r="E1069" i="4"/>
  <c r="K536" i="4"/>
  <c r="I536" i="4"/>
  <c r="G536" i="4"/>
  <c r="H536" i="4"/>
  <c r="J536" i="4"/>
  <c r="F536" i="4"/>
  <c r="C536" i="4"/>
  <c r="D536" i="4"/>
  <c r="E536" i="4"/>
  <c r="B536" i="4"/>
  <c r="J4" i="4"/>
  <c r="K4" i="4"/>
  <c r="G4" i="4"/>
  <c r="H4" i="4"/>
  <c r="I4" i="4"/>
  <c r="F4" i="4"/>
  <c r="C4" i="4"/>
  <c r="D4" i="4"/>
  <c r="B4" i="4"/>
  <c r="J1706" i="4"/>
  <c r="K1706" i="4"/>
  <c r="G1706" i="4"/>
  <c r="H1706" i="4"/>
  <c r="I1706" i="4"/>
  <c r="E1706" i="4"/>
  <c r="C1706" i="4"/>
  <c r="D1706" i="4"/>
  <c r="K1572" i="4"/>
  <c r="J1572" i="4"/>
  <c r="G1572" i="4"/>
  <c r="I1572" i="4"/>
  <c r="H1572" i="4"/>
  <c r="F1572" i="4"/>
  <c r="C1572" i="4"/>
  <c r="D1572" i="4"/>
  <c r="E1572" i="4"/>
  <c r="K1363" i="4"/>
  <c r="I1363" i="4"/>
  <c r="H1363" i="4"/>
  <c r="D1363" i="4"/>
  <c r="F1363" i="4"/>
  <c r="G1363" i="4"/>
  <c r="B1363" i="4"/>
  <c r="J1363" i="4"/>
  <c r="D834" i="4"/>
  <c r="K1296" i="4"/>
  <c r="J1296" i="4"/>
  <c r="I1296" i="4"/>
  <c r="G1296" i="4"/>
  <c r="F1296" i="4"/>
  <c r="H1296" i="4"/>
  <c r="D1296" i="4"/>
  <c r="E1296" i="4"/>
  <c r="C1296" i="4"/>
  <c r="K1243" i="4"/>
  <c r="J1243" i="4"/>
  <c r="I1243" i="4"/>
  <c r="H1243" i="4"/>
  <c r="G1243" i="4"/>
  <c r="E1243" i="4"/>
  <c r="C1243" i="4"/>
  <c r="D1243" i="4"/>
  <c r="K1207" i="4"/>
  <c r="I1207" i="4"/>
  <c r="H1207" i="4"/>
  <c r="G1207" i="4"/>
  <c r="E1207" i="4"/>
  <c r="D1207" i="4"/>
  <c r="J1207" i="4"/>
  <c r="F1207" i="4"/>
  <c r="B1207" i="4"/>
  <c r="K1172" i="4"/>
  <c r="I1172" i="4"/>
  <c r="G1172" i="4"/>
  <c r="J1172" i="4"/>
  <c r="F1172" i="4"/>
  <c r="E1172" i="4"/>
  <c r="H1172" i="4"/>
  <c r="C1172" i="4"/>
  <c r="D1172" i="4"/>
  <c r="J1119" i="4"/>
  <c r="H1119" i="4"/>
  <c r="I1119" i="4"/>
  <c r="E1119" i="4"/>
  <c r="G1119" i="4"/>
  <c r="F1119" i="4"/>
  <c r="K1119" i="4"/>
  <c r="B1119" i="4"/>
  <c r="D1119" i="4"/>
  <c r="K1046" i="4"/>
  <c r="J1046" i="4"/>
  <c r="G1046" i="4"/>
  <c r="I1046" i="4"/>
  <c r="H1046" i="4"/>
  <c r="E1046" i="4"/>
  <c r="C1046" i="4"/>
  <c r="F1046" i="4"/>
  <c r="D1046" i="4"/>
  <c r="B1046" i="4"/>
  <c r="K975" i="4"/>
  <c r="J975" i="4"/>
  <c r="F975" i="4"/>
  <c r="G975" i="4"/>
  <c r="H975" i="4"/>
  <c r="C975" i="4"/>
  <c r="I975" i="4"/>
  <c r="K868" i="4"/>
  <c r="I868" i="4"/>
  <c r="G868" i="4"/>
  <c r="H868" i="4"/>
  <c r="D868" i="4"/>
  <c r="J868" i="4"/>
  <c r="E868" i="4"/>
  <c r="F868" i="4"/>
  <c r="C868" i="4"/>
  <c r="K762" i="4"/>
  <c r="J762" i="4"/>
  <c r="I762" i="4"/>
  <c r="G762" i="4"/>
  <c r="H762" i="4"/>
  <c r="C762" i="4"/>
  <c r="F762" i="4"/>
  <c r="E762" i="4"/>
  <c r="D762" i="4"/>
  <c r="B762" i="4"/>
  <c r="K744" i="4"/>
  <c r="J744" i="4"/>
  <c r="I744" i="4"/>
  <c r="G744" i="4"/>
  <c r="H744" i="4"/>
  <c r="F744" i="4"/>
  <c r="E744" i="4"/>
  <c r="C744" i="4"/>
  <c r="B744" i="4"/>
  <c r="D744" i="4"/>
  <c r="K674" i="4"/>
  <c r="J674" i="4"/>
  <c r="I674" i="4"/>
  <c r="G674" i="4"/>
  <c r="H674" i="4"/>
  <c r="F674" i="4"/>
  <c r="D674" i="4"/>
  <c r="C674" i="4"/>
  <c r="K655" i="4"/>
  <c r="I655" i="4"/>
  <c r="F655" i="4"/>
  <c r="D655" i="4"/>
  <c r="E655" i="4"/>
  <c r="H655" i="4"/>
  <c r="J655" i="4"/>
  <c r="G655" i="4"/>
  <c r="B655" i="4"/>
  <c r="C655" i="4"/>
  <c r="K602" i="4"/>
  <c r="I602" i="4"/>
  <c r="J602" i="4"/>
  <c r="F602" i="4"/>
  <c r="G602" i="4"/>
  <c r="E602" i="4"/>
  <c r="C602" i="4"/>
  <c r="H602" i="4"/>
  <c r="D602" i="4"/>
  <c r="B602" i="4"/>
  <c r="J549" i="4"/>
  <c r="I549" i="4"/>
  <c r="H549" i="4"/>
  <c r="K549" i="4"/>
  <c r="F549" i="4"/>
  <c r="E549" i="4"/>
  <c r="G549" i="4"/>
  <c r="C549" i="4"/>
  <c r="D549" i="4"/>
  <c r="K478" i="4"/>
  <c r="I478" i="4"/>
  <c r="G478" i="4"/>
  <c r="F478" i="4"/>
  <c r="C478" i="4"/>
  <c r="H478" i="4"/>
  <c r="E478" i="4"/>
  <c r="D478" i="4"/>
  <c r="J478" i="4"/>
  <c r="K424" i="4"/>
  <c r="J424" i="4"/>
  <c r="I424" i="4"/>
  <c r="H424" i="4"/>
  <c r="G424" i="4"/>
  <c r="D424" i="4"/>
  <c r="B424" i="4"/>
  <c r="F424" i="4"/>
  <c r="E424" i="4"/>
  <c r="K372" i="4"/>
  <c r="J372" i="4"/>
  <c r="I372" i="4"/>
  <c r="H372" i="4"/>
  <c r="D372" i="4"/>
  <c r="G372" i="4"/>
  <c r="B372" i="4"/>
  <c r="E372" i="4"/>
  <c r="F372" i="4"/>
  <c r="C372" i="4"/>
  <c r="K335" i="4"/>
  <c r="J335" i="4"/>
  <c r="I335" i="4"/>
  <c r="G335" i="4"/>
  <c r="F335" i="4"/>
  <c r="H335" i="4"/>
  <c r="E335" i="4"/>
  <c r="K265" i="4"/>
  <c r="J265" i="4"/>
  <c r="H265" i="4"/>
  <c r="G265" i="4"/>
  <c r="E265" i="4"/>
  <c r="I265" i="4"/>
  <c r="F265" i="4"/>
  <c r="B265" i="4"/>
  <c r="C265" i="4"/>
  <c r="D265" i="4"/>
  <c r="K176" i="4"/>
  <c r="I176" i="4"/>
  <c r="J176" i="4"/>
  <c r="G176" i="4"/>
  <c r="H176" i="4"/>
  <c r="C176" i="4"/>
  <c r="E176" i="4"/>
  <c r="F176" i="4"/>
  <c r="D176" i="4"/>
  <c r="B176" i="4"/>
  <c r="K105" i="4"/>
  <c r="I105" i="4"/>
  <c r="J105" i="4"/>
  <c r="G105" i="4"/>
  <c r="H105" i="4"/>
  <c r="F105" i="4"/>
  <c r="E105" i="4"/>
  <c r="D105" i="4"/>
  <c r="C105" i="4"/>
  <c r="K2215" i="4"/>
  <c r="J2215" i="4"/>
  <c r="G2215" i="4"/>
  <c r="H2215" i="4"/>
  <c r="F2215" i="4"/>
  <c r="E2215" i="4"/>
  <c r="B2215" i="4"/>
  <c r="I2215" i="4"/>
  <c r="C2215" i="4"/>
  <c r="D2215" i="4"/>
  <c r="K2163" i="4"/>
  <c r="J2163" i="4"/>
  <c r="I2163" i="4"/>
  <c r="G2163" i="4"/>
  <c r="F2163" i="4"/>
  <c r="E2163" i="4"/>
  <c r="C2163" i="4"/>
  <c r="D2163" i="4"/>
  <c r="B2163" i="4"/>
  <c r="H2163" i="4"/>
  <c r="J2109" i="4"/>
  <c r="K2109" i="4"/>
  <c r="I2109" i="4"/>
  <c r="G2109" i="4"/>
  <c r="D2109" i="4"/>
  <c r="H2109" i="4"/>
  <c r="C2109" i="4"/>
  <c r="B2109" i="4"/>
  <c r="E2109" i="4"/>
  <c r="K2038" i="4"/>
  <c r="J2038" i="4"/>
  <c r="G2038" i="4"/>
  <c r="I2038" i="4"/>
  <c r="H2038" i="4"/>
  <c r="E2038" i="4"/>
  <c r="B2038" i="4"/>
  <c r="D2038" i="4"/>
  <c r="F2038" i="4"/>
  <c r="C2038" i="4"/>
  <c r="K1967" i="4"/>
  <c r="J1967" i="4"/>
  <c r="I1967" i="4"/>
  <c r="G1967" i="4"/>
  <c r="F1967" i="4"/>
  <c r="H1967" i="4"/>
  <c r="E1967" i="4"/>
  <c r="C1967" i="4"/>
  <c r="K1914" i="4"/>
  <c r="J1914" i="4"/>
  <c r="I1914" i="4"/>
  <c r="G1914" i="4"/>
  <c r="H1914" i="4"/>
  <c r="E1914" i="4"/>
  <c r="D1914" i="4"/>
  <c r="C1914" i="4"/>
  <c r="F1914" i="4"/>
  <c r="B1914" i="4"/>
  <c r="K1878" i="4"/>
  <c r="J1878" i="4"/>
  <c r="I1878" i="4"/>
  <c r="G1878" i="4"/>
  <c r="H1878" i="4"/>
  <c r="D1878" i="4"/>
  <c r="E1878" i="4"/>
  <c r="C1878" i="4"/>
  <c r="B1878" i="4"/>
  <c r="K1825" i="4"/>
  <c r="J1825" i="4"/>
  <c r="I1825" i="4"/>
  <c r="G1825" i="4"/>
  <c r="E1825" i="4"/>
  <c r="F1825" i="4"/>
  <c r="C1825" i="4"/>
  <c r="H1825" i="4"/>
  <c r="D1825" i="4"/>
  <c r="K1771" i="4"/>
  <c r="I1771" i="4"/>
  <c r="J1771" i="4"/>
  <c r="G1771" i="4"/>
  <c r="H1771" i="4"/>
  <c r="C1771" i="4"/>
  <c r="E1771" i="4"/>
  <c r="F1771" i="4"/>
  <c r="B1771" i="4"/>
  <c r="D1771" i="4"/>
  <c r="K1701" i="4"/>
  <c r="J1701" i="4"/>
  <c r="I1701" i="4"/>
  <c r="G1701" i="4"/>
  <c r="H1701" i="4"/>
  <c r="C1701" i="4"/>
  <c r="E1701" i="4"/>
  <c r="D1701" i="4"/>
  <c r="B1701" i="4"/>
  <c r="F1701" i="4"/>
  <c r="K1665" i="4"/>
  <c r="I1665" i="4"/>
  <c r="J1665" i="4"/>
  <c r="D1665" i="4"/>
  <c r="C1665" i="4"/>
  <c r="F1665" i="4"/>
  <c r="G1665" i="4"/>
  <c r="B1665" i="4"/>
  <c r="E1665" i="4"/>
  <c r="H1665" i="4"/>
  <c r="K1612" i="4"/>
  <c r="J1612" i="4"/>
  <c r="I1612" i="4"/>
  <c r="G1612" i="4"/>
  <c r="H1612" i="4"/>
  <c r="E1612" i="4"/>
  <c r="C1612" i="4"/>
  <c r="B1612" i="4"/>
  <c r="F1612" i="4"/>
  <c r="D1612" i="4"/>
  <c r="K1558" i="4"/>
  <c r="J1558" i="4"/>
  <c r="I1558" i="4"/>
  <c r="G1558" i="4"/>
  <c r="H1558" i="4"/>
  <c r="C1558" i="4"/>
  <c r="D1558" i="4"/>
  <c r="E1558" i="4"/>
  <c r="K1505" i="4"/>
  <c r="I1505" i="4"/>
  <c r="J1505" i="4"/>
  <c r="H1505" i="4"/>
  <c r="F1505" i="4"/>
  <c r="C1505" i="4"/>
  <c r="E1505" i="4"/>
  <c r="D1505" i="4"/>
  <c r="B1505" i="4"/>
  <c r="G1505" i="4"/>
  <c r="K1452" i="4"/>
  <c r="I1452" i="4"/>
  <c r="J1452" i="4"/>
  <c r="C1452" i="4"/>
  <c r="G1452" i="4"/>
  <c r="D1452" i="4"/>
  <c r="E1452" i="4"/>
  <c r="B1452" i="4"/>
  <c r="F1452" i="4"/>
  <c r="K1399" i="4"/>
  <c r="J1399" i="4"/>
  <c r="I1399" i="4"/>
  <c r="G1399" i="4"/>
  <c r="E1399" i="4"/>
  <c r="C1399" i="4"/>
  <c r="D1399" i="4"/>
  <c r="B1399" i="4"/>
  <c r="K1237" i="4"/>
  <c r="J1237" i="4"/>
  <c r="I1237" i="4"/>
  <c r="G1237" i="4"/>
  <c r="H1237" i="4"/>
  <c r="F1237" i="4"/>
  <c r="D1237" i="4"/>
  <c r="C1237" i="4"/>
  <c r="B1237" i="4"/>
  <c r="E1237" i="4"/>
  <c r="K880" i="4"/>
  <c r="J880" i="4"/>
  <c r="I880" i="4"/>
  <c r="E880" i="4"/>
  <c r="C880" i="4"/>
  <c r="H880" i="4"/>
  <c r="D880" i="4"/>
  <c r="B880" i="4"/>
  <c r="G880" i="4"/>
  <c r="K348" i="4"/>
  <c r="J348" i="4"/>
  <c r="G348" i="4"/>
  <c r="I348" i="4"/>
  <c r="H348" i="4"/>
  <c r="F348" i="4"/>
  <c r="C348" i="4"/>
  <c r="D348" i="4"/>
  <c r="E348" i="4"/>
  <c r="B348" i="4"/>
  <c r="K2227" i="4"/>
  <c r="J2227" i="4"/>
  <c r="G2227" i="4"/>
  <c r="H2227" i="4"/>
  <c r="C2227" i="4"/>
  <c r="F2227" i="4"/>
  <c r="D2227" i="4"/>
  <c r="I2227" i="4"/>
  <c r="B2227" i="4"/>
  <c r="E2227" i="4"/>
  <c r="K1872" i="4"/>
  <c r="I1872" i="4"/>
  <c r="H1872" i="4"/>
  <c r="J1872" i="4"/>
  <c r="G1872" i="4"/>
  <c r="F1872" i="4"/>
  <c r="C1872" i="4"/>
  <c r="E1872" i="4"/>
  <c r="D1872" i="4"/>
  <c r="B1872" i="4"/>
  <c r="K1517" i="4"/>
  <c r="J1517" i="4"/>
  <c r="I1517" i="4"/>
  <c r="C1517" i="4"/>
  <c r="F1517" i="4"/>
  <c r="G1517" i="4"/>
  <c r="H1517" i="4"/>
  <c r="B1517" i="4"/>
  <c r="K1002" i="4"/>
  <c r="J1002" i="4"/>
  <c r="I1002" i="4"/>
  <c r="G1002" i="4"/>
  <c r="H1002" i="4"/>
  <c r="F1002" i="4"/>
  <c r="C1002" i="4"/>
  <c r="D1002" i="4"/>
  <c r="B1002" i="4"/>
  <c r="E1002" i="4"/>
  <c r="K1362" i="4"/>
  <c r="H1362" i="4"/>
  <c r="D1362" i="4"/>
  <c r="I1362" i="4"/>
  <c r="F1362" i="4"/>
  <c r="G1362" i="4"/>
  <c r="B1362" i="4"/>
  <c r="J1362" i="4"/>
  <c r="B34" i="4"/>
  <c r="B2092" i="4"/>
  <c r="C709" i="4"/>
  <c r="C1951" i="4"/>
  <c r="D2217" i="4"/>
  <c r="K1312" i="4"/>
  <c r="J1312" i="4"/>
  <c r="H1312" i="4"/>
  <c r="G1312" i="4"/>
  <c r="C1312" i="4"/>
  <c r="F1312" i="4"/>
  <c r="D1312" i="4"/>
  <c r="I1312" i="4"/>
  <c r="B1312" i="4"/>
  <c r="K1260" i="4"/>
  <c r="H1260" i="4"/>
  <c r="G1260" i="4"/>
  <c r="F1260" i="4"/>
  <c r="J1260" i="4"/>
  <c r="C1260" i="4"/>
  <c r="D1260" i="4"/>
  <c r="E1260" i="4"/>
  <c r="I1260" i="4"/>
  <c r="B1260" i="4"/>
  <c r="K1206" i="4"/>
  <c r="J1206" i="4"/>
  <c r="H1206" i="4"/>
  <c r="G1206" i="4"/>
  <c r="F1206" i="4"/>
  <c r="C1206" i="4"/>
  <c r="I1206" i="4"/>
  <c r="D1206" i="4"/>
  <c r="E1206" i="4"/>
  <c r="B1206" i="4"/>
  <c r="K1171" i="4"/>
  <c r="I1171" i="4"/>
  <c r="H1171" i="4"/>
  <c r="J1171" i="4"/>
  <c r="C1171" i="4"/>
  <c r="D1171" i="4"/>
  <c r="F1171" i="4"/>
  <c r="E1171" i="4"/>
  <c r="G1171" i="4"/>
  <c r="H1118" i="4"/>
  <c r="J1118" i="4"/>
  <c r="I1118" i="4"/>
  <c r="E1118" i="4"/>
  <c r="C1118" i="4"/>
  <c r="D1118" i="4"/>
  <c r="G1118" i="4"/>
  <c r="F1118" i="4"/>
  <c r="B1118" i="4"/>
  <c r="K1118" i="4"/>
  <c r="K1098" i="4"/>
  <c r="J1098" i="4"/>
  <c r="H1098" i="4"/>
  <c r="I1098" i="4"/>
  <c r="C1098" i="4"/>
  <c r="E1098" i="4"/>
  <c r="G1098" i="4"/>
  <c r="D1098" i="4"/>
  <c r="F1098" i="4"/>
  <c r="B1098" i="4"/>
  <c r="K1045" i="4"/>
  <c r="H1045" i="4"/>
  <c r="J1045" i="4"/>
  <c r="G1045" i="4"/>
  <c r="I1045" i="4"/>
  <c r="C1045" i="4"/>
  <c r="E1045" i="4"/>
  <c r="D1045" i="4"/>
  <c r="F1045" i="4"/>
  <c r="B1045" i="4"/>
  <c r="K992" i="4"/>
  <c r="J992" i="4"/>
  <c r="H992" i="4"/>
  <c r="I992" i="4"/>
  <c r="F992" i="4"/>
  <c r="G992" i="4"/>
  <c r="C992" i="4"/>
  <c r="D992" i="4"/>
  <c r="E992" i="4"/>
  <c r="B992" i="4"/>
  <c r="K956" i="4"/>
  <c r="J956" i="4"/>
  <c r="H956" i="4"/>
  <c r="G956" i="4"/>
  <c r="F956" i="4"/>
  <c r="C956" i="4"/>
  <c r="I956" i="4"/>
  <c r="D956" i="4"/>
  <c r="E956" i="4"/>
  <c r="B956" i="4"/>
  <c r="J885" i="4"/>
  <c r="K885" i="4"/>
  <c r="I885" i="4"/>
  <c r="H885" i="4"/>
  <c r="G885" i="4"/>
  <c r="C885" i="4"/>
  <c r="F885" i="4"/>
  <c r="D885" i="4"/>
  <c r="E885" i="4"/>
  <c r="B885" i="4"/>
  <c r="K832" i="4"/>
  <c r="J832" i="4"/>
  <c r="H832" i="4"/>
  <c r="I832" i="4"/>
  <c r="G832" i="4"/>
  <c r="E832" i="4"/>
  <c r="C832" i="4"/>
  <c r="F832" i="4"/>
  <c r="D832" i="4"/>
  <c r="B832" i="4"/>
  <c r="K778" i="4"/>
  <c r="H778" i="4"/>
  <c r="I778" i="4"/>
  <c r="C778" i="4"/>
  <c r="F778" i="4"/>
  <c r="E778" i="4"/>
  <c r="J778" i="4"/>
  <c r="D778" i="4"/>
  <c r="G778" i="4"/>
  <c r="K726" i="4"/>
  <c r="J726" i="4"/>
  <c r="H726" i="4"/>
  <c r="I726" i="4"/>
  <c r="G726" i="4"/>
  <c r="C726" i="4"/>
  <c r="F726" i="4"/>
  <c r="D726" i="4"/>
  <c r="E726" i="4"/>
  <c r="K654" i="4"/>
  <c r="J654" i="4"/>
  <c r="I654" i="4"/>
  <c r="H654" i="4"/>
  <c r="G654" i="4"/>
  <c r="C654" i="4"/>
  <c r="F654" i="4"/>
  <c r="D654" i="4"/>
  <c r="E654" i="4"/>
  <c r="B654" i="4"/>
  <c r="J601" i="4"/>
  <c r="H601" i="4"/>
  <c r="K601" i="4"/>
  <c r="F601" i="4"/>
  <c r="C601" i="4"/>
  <c r="D601" i="4"/>
  <c r="E601" i="4"/>
  <c r="I601" i="4"/>
  <c r="G601" i="4"/>
  <c r="B601" i="4"/>
  <c r="K566" i="4"/>
  <c r="I566" i="4"/>
  <c r="H566" i="4"/>
  <c r="J566" i="4"/>
  <c r="G566" i="4"/>
  <c r="C566" i="4"/>
  <c r="D566" i="4"/>
  <c r="F566" i="4"/>
  <c r="E566" i="4"/>
  <c r="B566" i="4"/>
  <c r="K512" i="4"/>
  <c r="J512" i="4"/>
  <c r="H512" i="4"/>
  <c r="C512" i="4"/>
  <c r="E512" i="4"/>
  <c r="G512" i="4"/>
  <c r="D512" i="4"/>
  <c r="I512" i="4"/>
  <c r="F512" i="4"/>
  <c r="B512" i="4"/>
  <c r="K441" i="4"/>
  <c r="H441" i="4"/>
  <c r="J441" i="4"/>
  <c r="I441" i="4"/>
  <c r="G441" i="4"/>
  <c r="C441" i="4"/>
  <c r="F441" i="4"/>
  <c r="D441" i="4"/>
  <c r="E441" i="4"/>
  <c r="K388" i="4"/>
  <c r="I388" i="4"/>
  <c r="J388" i="4"/>
  <c r="H388" i="4"/>
  <c r="F388" i="4"/>
  <c r="C388" i="4"/>
  <c r="D388" i="4"/>
  <c r="E388" i="4"/>
  <c r="G388" i="4"/>
  <c r="K353" i="4"/>
  <c r="I353" i="4"/>
  <c r="H353" i="4"/>
  <c r="J353" i="4"/>
  <c r="G353" i="4"/>
  <c r="C353" i="4"/>
  <c r="F353" i="4"/>
  <c r="D353" i="4"/>
  <c r="E353" i="4"/>
  <c r="B353" i="4"/>
  <c r="K299" i="4"/>
  <c r="J299" i="4"/>
  <c r="I299" i="4"/>
  <c r="H299" i="4"/>
  <c r="F299" i="4"/>
  <c r="C299" i="4"/>
  <c r="G299" i="4"/>
  <c r="D299" i="4"/>
  <c r="E299" i="4"/>
  <c r="K246" i="4"/>
  <c r="J246" i="4"/>
  <c r="I246" i="4"/>
  <c r="H246" i="4"/>
  <c r="C246" i="4"/>
  <c r="E246" i="4"/>
  <c r="D246" i="4"/>
  <c r="F246" i="4"/>
  <c r="G246" i="4"/>
  <c r="K193" i="4"/>
  <c r="I193" i="4"/>
  <c r="H193" i="4"/>
  <c r="G193" i="4"/>
  <c r="F193" i="4"/>
  <c r="C193" i="4"/>
  <c r="D193" i="4"/>
  <c r="J193" i="4"/>
  <c r="E193" i="4"/>
  <c r="K140" i="4"/>
  <c r="I140" i="4"/>
  <c r="J140" i="4"/>
  <c r="H140" i="4"/>
  <c r="G140" i="4"/>
  <c r="C140" i="4"/>
  <c r="E140" i="4"/>
  <c r="D140" i="4"/>
  <c r="B140" i="4"/>
  <c r="K68" i="4"/>
  <c r="I68" i="4"/>
  <c r="J68" i="4"/>
  <c r="H68" i="4"/>
  <c r="G68" i="4"/>
  <c r="C68" i="4"/>
  <c r="D68" i="4"/>
  <c r="F68" i="4"/>
  <c r="K16" i="4"/>
  <c r="I16" i="4"/>
  <c r="J16" i="4"/>
  <c r="H16" i="4"/>
  <c r="F16" i="4"/>
  <c r="G16" i="4"/>
  <c r="C16" i="4"/>
  <c r="D16" i="4"/>
  <c r="E16" i="4"/>
  <c r="K2197" i="4"/>
  <c r="I2197" i="4"/>
  <c r="J2197" i="4"/>
  <c r="H2197" i="4"/>
  <c r="F2197" i="4"/>
  <c r="C2197" i="4"/>
  <c r="D2197" i="4"/>
  <c r="E2197" i="4"/>
  <c r="G2197" i="4"/>
  <c r="B2197" i="4"/>
  <c r="K2144" i="4"/>
  <c r="J2144" i="4"/>
  <c r="I2144" i="4"/>
  <c r="H2144" i="4"/>
  <c r="G2144" i="4"/>
  <c r="F2144" i="4"/>
  <c r="C2144" i="4"/>
  <c r="D2144" i="4"/>
  <c r="E2144" i="4"/>
  <c r="B2144" i="4"/>
  <c r="K2073" i="4"/>
  <c r="I2073" i="4"/>
  <c r="H2073" i="4"/>
  <c r="G2073" i="4"/>
  <c r="F2073" i="4"/>
  <c r="C2073" i="4"/>
  <c r="E2073" i="4"/>
  <c r="J2073" i="4"/>
  <c r="D2073" i="4"/>
  <c r="K2020" i="4"/>
  <c r="J2020" i="4"/>
  <c r="I2020" i="4"/>
  <c r="H2020" i="4"/>
  <c r="G2020" i="4"/>
  <c r="C2020" i="4"/>
  <c r="F2020" i="4"/>
  <c r="E2020" i="4"/>
  <c r="D2020" i="4"/>
  <c r="B2020" i="4"/>
  <c r="K1966" i="4"/>
  <c r="J1966" i="4"/>
  <c r="I1966" i="4"/>
  <c r="H1966" i="4"/>
  <c r="G1966" i="4"/>
  <c r="C1966" i="4"/>
  <c r="F1966" i="4"/>
  <c r="E1966" i="4"/>
  <c r="B1966" i="4"/>
  <c r="K1913" i="4"/>
  <c r="I1913" i="4"/>
  <c r="J1913" i="4"/>
  <c r="H1913" i="4"/>
  <c r="C1913" i="4"/>
  <c r="D1913" i="4"/>
  <c r="F1913" i="4"/>
  <c r="E1913" i="4"/>
  <c r="G1913" i="4"/>
  <c r="K1859" i="4"/>
  <c r="J1859" i="4"/>
  <c r="I1859" i="4"/>
  <c r="H1859" i="4"/>
  <c r="G1859" i="4"/>
  <c r="F1859" i="4"/>
  <c r="C1859" i="4"/>
  <c r="D1859" i="4"/>
  <c r="K1807" i="4"/>
  <c r="J1807" i="4"/>
  <c r="I1807" i="4"/>
  <c r="H1807" i="4"/>
  <c r="G1807" i="4"/>
  <c r="C1807" i="4"/>
  <c r="E1807" i="4"/>
  <c r="F1807" i="4"/>
  <c r="D1807" i="4"/>
  <c r="B1807" i="4"/>
  <c r="K1753" i="4"/>
  <c r="J1753" i="4"/>
  <c r="I1753" i="4"/>
  <c r="H1753" i="4"/>
  <c r="F1753" i="4"/>
  <c r="E1753" i="4"/>
  <c r="C1753" i="4"/>
  <c r="D1753" i="4"/>
  <c r="G1753" i="4"/>
  <c r="K1718" i="4"/>
  <c r="I1718" i="4"/>
  <c r="J1718" i="4"/>
  <c r="H1718" i="4"/>
  <c r="F1718" i="4"/>
  <c r="C1718" i="4"/>
  <c r="G1718" i="4"/>
  <c r="B1718" i="4"/>
  <c r="D1718" i="4"/>
  <c r="E1718" i="4"/>
  <c r="K1681" i="4"/>
  <c r="J1681" i="4"/>
  <c r="I1681" i="4"/>
  <c r="H1681" i="4"/>
  <c r="G1681" i="4"/>
  <c r="E1681" i="4"/>
  <c r="C1681" i="4"/>
  <c r="D1681" i="4"/>
  <c r="F1681" i="4"/>
  <c r="K1646" i="4"/>
  <c r="J1646" i="4"/>
  <c r="I1646" i="4"/>
  <c r="H1646" i="4"/>
  <c r="G1646" i="4"/>
  <c r="F1646" i="4"/>
  <c r="D1646" i="4"/>
  <c r="C1646" i="4"/>
  <c r="E1646" i="4"/>
  <c r="K1593" i="4"/>
  <c r="J1593" i="4"/>
  <c r="I1593" i="4"/>
  <c r="H1593" i="4"/>
  <c r="C1593" i="4"/>
  <c r="E1593" i="4"/>
  <c r="B1593" i="4"/>
  <c r="G1593" i="4"/>
  <c r="F1593" i="4"/>
  <c r="D1593" i="4"/>
  <c r="K1540" i="4"/>
  <c r="I1540" i="4"/>
  <c r="H1540" i="4"/>
  <c r="J1540" i="4"/>
  <c r="E1540" i="4"/>
  <c r="C1540" i="4"/>
  <c r="F1540" i="4"/>
  <c r="G1540" i="4"/>
  <c r="B1540" i="4"/>
  <c r="D1540" i="4"/>
  <c r="K1487" i="4"/>
  <c r="I1487" i="4"/>
  <c r="J1487" i="4"/>
  <c r="H1487" i="4"/>
  <c r="G1487" i="4"/>
  <c r="C1487" i="4"/>
  <c r="F1487" i="4"/>
  <c r="B1487" i="4"/>
  <c r="D1487" i="4"/>
  <c r="K1433" i="4"/>
  <c r="I1433" i="4"/>
  <c r="J1433" i="4"/>
  <c r="H1433" i="4"/>
  <c r="G1433" i="4"/>
  <c r="F1433" i="4"/>
  <c r="C1433" i="4"/>
  <c r="E1433" i="4"/>
  <c r="D1433" i="4"/>
  <c r="B1433" i="4"/>
  <c r="K1380" i="4"/>
  <c r="J1380" i="4"/>
  <c r="I1380" i="4"/>
  <c r="H1380" i="4"/>
  <c r="C1380" i="4"/>
  <c r="G1380" i="4"/>
  <c r="F1380" i="4"/>
  <c r="E1380" i="4"/>
  <c r="D1380" i="4"/>
  <c r="B1380" i="4"/>
  <c r="K869" i="4"/>
  <c r="I869" i="4"/>
  <c r="J869" i="4"/>
  <c r="H869" i="4"/>
  <c r="E869" i="4"/>
  <c r="C869" i="4"/>
  <c r="D869" i="4"/>
  <c r="B869" i="4"/>
  <c r="G869" i="4"/>
  <c r="K337" i="4"/>
  <c r="J337" i="4"/>
  <c r="I337" i="4"/>
  <c r="H337" i="4"/>
  <c r="F337" i="4"/>
  <c r="C337" i="4"/>
  <c r="G337" i="4"/>
  <c r="D337" i="4"/>
  <c r="B337" i="4"/>
  <c r="E337" i="4"/>
  <c r="K2039" i="4"/>
  <c r="J2039" i="4"/>
  <c r="H2039" i="4"/>
  <c r="G2039" i="4"/>
  <c r="F2039" i="4"/>
  <c r="C2039" i="4"/>
  <c r="I2039" i="4"/>
  <c r="D2039" i="4"/>
  <c r="E2039" i="4"/>
  <c r="B2039" i="4"/>
  <c r="K1506" i="4"/>
  <c r="J1506" i="4"/>
  <c r="H1506" i="4"/>
  <c r="I1506" i="4"/>
  <c r="G1506" i="4"/>
  <c r="C1506" i="4"/>
  <c r="F1506" i="4"/>
  <c r="E1506" i="4"/>
  <c r="B1506" i="4"/>
  <c r="B815" i="4"/>
  <c r="K1329" i="4"/>
  <c r="J1329" i="4"/>
  <c r="I1329" i="4"/>
  <c r="H1329" i="4"/>
  <c r="E1329" i="4"/>
  <c r="C1329" i="4"/>
  <c r="F1329" i="4"/>
  <c r="D1329" i="4"/>
  <c r="I1276" i="4"/>
  <c r="H1276" i="4"/>
  <c r="J1276" i="4"/>
  <c r="G1276" i="4"/>
  <c r="K1276" i="4"/>
  <c r="D1276" i="4"/>
  <c r="F1276" i="4"/>
  <c r="E1276" i="4"/>
  <c r="C1276" i="4"/>
  <c r="K1258" i="4"/>
  <c r="I1258" i="4"/>
  <c r="H1258" i="4"/>
  <c r="F1258" i="4"/>
  <c r="E1258" i="4"/>
  <c r="D1258" i="4"/>
  <c r="C1258" i="4"/>
  <c r="B1258" i="4"/>
  <c r="J1258" i="4"/>
  <c r="G1258" i="4"/>
  <c r="K1187" i="4"/>
  <c r="I1187" i="4"/>
  <c r="J1187" i="4"/>
  <c r="H1187" i="4"/>
  <c r="G1187" i="4"/>
  <c r="F1187" i="4"/>
  <c r="E1187" i="4"/>
  <c r="C1187" i="4"/>
  <c r="D1187" i="4"/>
  <c r="K1134" i="4"/>
  <c r="I1134" i="4"/>
  <c r="H1134" i="4"/>
  <c r="G1134" i="4"/>
  <c r="J1134" i="4"/>
  <c r="F1134" i="4"/>
  <c r="D1134" i="4"/>
  <c r="E1134" i="4"/>
  <c r="K1079" i="4"/>
  <c r="I1079" i="4"/>
  <c r="H1079" i="4"/>
  <c r="J1079" i="4"/>
  <c r="G1079" i="4"/>
  <c r="F1079" i="4"/>
  <c r="E1079" i="4"/>
  <c r="C1079" i="4"/>
  <c r="D1079" i="4"/>
  <c r="J1027" i="4"/>
  <c r="K1027" i="4"/>
  <c r="I1027" i="4"/>
  <c r="H1027" i="4"/>
  <c r="G1027" i="4"/>
  <c r="E1027" i="4"/>
  <c r="F1027" i="4"/>
  <c r="C1027" i="4"/>
  <c r="D1027" i="4"/>
  <c r="K973" i="4"/>
  <c r="J973" i="4"/>
  <c r="I973" i="4"/>
  <c r="H973" i="4"/>
  <c r="G973" i="4"/>
  <c r="F973" i="4"/>
  <c r="D973" i="4"/>
  <c r="C973" i="4"/>
  <c r="J938" i="4"/>
  <c r="I938" i="4"/>
  <c r="H938" i="4"/>
  <c r="G938" i="4"/>
  <c r="K938" i="4"/>
  <c r="F938" i="4"/>
  <c r="E938" i="4"/>
  <c r="C938" i="4"/>
  <c r="D938" i="4"/>
  <c r="B938" i="4"/>
  <c r="K884" i="4"/>
  <c r="I884" i="4"/>
  <c r="H884" i="4"/>
  <c r="G884" i="4"/>
  <c r="J884" i="4"/>
  <c r="F884" i="4"/>
  <c r="B884" i="4"/>
  <c r="C884" i="4"/>
  <c r="E884" i="4"/>
  <c r="D884" i="4"/>
  <c r="K831" i="4"/>
  <c r="J831" i="4"/>
  <c r="I831" i="4"/>
  <c r="H831" i="4"/>
  <c r="G831" i="4"/>
  <c r="F831" i="4"/>
  <c r="E831" i="4"/>
  <c r="D831" i="4"/>
  <c r="C831" i="4"/>
  <c r="K777" i="4"/>
  <c r="I777" i="4"/>
  <c r="H777" i="4"/>
  <c r="G777" i="4"/>
  <c r="F777" i="4"/>
  <c r="E777" i="4"/>
  <c r="J777" i="4"/>
  <c r="C777" i="4"/>
  <c r="D777" i="4"/>
  <c r="K724" i="4"/>
  <c r="I724" i="4"/>
  <c r="J724" i="4"/>
  <c r="H724" i="4"/>
  <c r="G724" i="4"/>
  <c r="F724" i="4"/>
  <c r="C724" i="4"/>
  <c r="E724" i="4"/>
  <c r="K689" i="4"/>
  <c r="I689" i="4"/>
  <c r="H689" i="4"/>
  <c r="G689" i="4"/>
  <c r="J689" i="4"/>
  <c r="F689" i="4"/>
  <c r="E689" i="4"/>
  <c r="C689" i="4"/>
  <c r="D689" i="4"/>
  <c r="B689" i="4"/>
  <c r="K635" i="4"/>
  <c r="I635" i="4"/>
  <c r="J635" i="4"/>
  <c r="H635" i="4"/>
  <c r="G635" i="4"/>
  <c r="F635" i="4"/>
  <c r="D635" i="4"/>
  <c r="E635" i="4"/>
  <c r="C635" i="4"/>
  <c r="K583" i="4"/>
  <c r="I583" i="4"/>
  <c r="H583" i="4"/>
  <c r="G583" i="4"/>
  <c r="J583" i="4"/>
  <c r="F583" i="4"/>
  <c r="E583" i="4"/>
  <c r="C583" i="4"/>
  <c r="K546" i="4"/>
  <c r="I546" i="4"/>
  <c r="J546" i="4"/>
  <c r="H546" i="4"/>
  <c r="G546" i="4"/>
  <c r="E546" i="4"/>
  <c r="C546" i="4"/>
  <c r="D546" i="4"/>
  <c r="B546" i="4"/>
  <c r="F546" i="4"/>
  <c r="K494" i="4"/>
  <c r="I494" i="4"/>
  <c r="H494" i="4"/>
  <c r="J494" i="4"/>
  <c r="G494" i="4"/>
  <c r="F494" i="4"/>
  <c r="E494" i="4"/>
  <c r="C494" i="4"/>
  <c r="D494" i="4"/>
  <c r="I440" i="4"/>
  <c r="H440" i="4"/>
  <c r="J440" i="4"/>
  <c r="G440" i="4"/>
  <c r="K440" i="4"/>
  <c r="F440" i="4"/>
  <c r="E440" i="4"/>
  <c r="C440" i="4"/>
  <c r="K387" i="4"/>
  <c r="J387" i="4"/>
  <c r="H387" i="4"/>
  <c r="G387" i="4"/>
  <c r="I387" i="4"/>
  <c r="F387" i="4"/>
  <c r="E387" i="4"/>
  <c r="C387" i="4"/>
  <c r="D387" i="4"/>
  <c r="K333" i="4"/>
  <c r="J333" i="4"/>
  <c r="H333" i="4"/>
  <c r="G333" i="4"/>
  <c r="I333" i="4"/>
  <c r="F333" i="4"/>
  <c r="D333" i="4"/>
  <c r="C333" i="4"/>
  <c r="E333" i="4"/>
  <c r="K280" i="4"/>
  <c r="J280" i="4"/>
  <c r="H280" i="4"/>
  <c r="G280" i="4"/>
  <c r="I280" i="4"/>
  <c r="F280" i="4"/>
  <c r="D280" i="4"/>
  <c r="E280" i="4"/>
  <c r="C280" i="4"/>
  <c r="K245" i="4"/>
  <c r="J245" i="4"/>
  <c r="I245" i="4"/>
  <c r="H245" i="4"/>
  <c r="G245" i="4"/>
  <c r="E245" i="4"/>
  <c r="F245" i="4"/>
  <c r="C245" i="4"/>
  <c r="K191" i="4"/>
  <c r="J191" i="4"/>
  <c r="I191" i="4"/>
  <c r="H191" i="4"/>
  <c r="G191" i="4"/>
  <c r="F191" i="4"/>
  <c r="C191" i="4"/>
  <c r="E191" i="4"/>
  <c r="D191" i="4"/>
  <c r="B191" i="4"/>
  <c r="K121" i="4"/>
  <c r="I121" i="4"/>
  <c r="H121" i="4"/>
  <c r="G121" i="4"/>
  <c r="F121" i="4"/>
  <c r="E121" i="4"/>
  <c r="D121" i="4"/>
  <c r="J121" i="4"/>
  <c r="B121" i="4"/>
  <c r="K85" i="4"/>
  <c r="J85" i="4"/>
  <c r="I85" i="4"/>
  <c r="H85" i="4"/>
  <c r="G85" i="4"/>
  <c r="F85" i="4"/>
  <c r="E85" i="4"/>
  <c r="B85" i="4"/>
  <c r="C85" i="4"/>
  <c r="D85" i="4"/>
  <c r="K50" i="4"/>
  <c r="J50" i="4"/>
  <c r="H50" i="4"/>
  <c r="I50" i="4"/>
  <c r="G50" i="4"/>
  <c r="E50" i="4"/>
  <c r="F50" i="4"/>
  <c r="D50" i="4"/>
  <c r="K14" i="4"/>
  <c r="H14" i="4"/>
  <c r="J14" i="4"/>
  <c r="G14" i="4"/>
  <c r="I14" i="4"/>
  <c r="F14" i="4"/>
  <c r="K2196" i="4"/>
  <c r="J2196" i="4"/>
  <c r="H2196" i="4"/>
  <c r="G2196" i="4"/>
  <c r="I2196" i="4"/>
  <c r="E2196" i="4"/>
  <c r="F2196" i="4"/>
  <c r="J2143" i="4"/>
  <c r="K2143" i="4"/>
  <c r="H2143" i="4"/>
  <c r="G2143" i="4"/>
  <c r="I2143" i="4"/>
  <c r="F2143" i="4"/>
  <c r="C2143" i="4"/>
  <c r="E2143" i="4"/>
  <c r="D2143" i="4"/>
  <c r="B2143" i="4"/>
  <c r="I2107" i="4"/>
  <c r="K2107" i="4"/>
  <c r="H2107" i="4"/>
  <c r="J2107" i="4"/>
  <c r="G2107" i="4"/>
  <c r="F2107" i="4"/>
  <c r="D2107" i="4"/>
  <c r="C2107" i="4"/>
  <c r="B2107" i="4"/>
  <c r="E2107" i="4"/>
  <c r="J2071" i="4"/>
  <c r="K2071" i="4"/>
  <c r="I2071" i="4"/>
  <c r="H2071" i="4"/>
  <c r="G2071" i="4"/>
  <c r="F2071" i="4"/>
  <c r="E2071" i="4"/>
  <c r="C2071" i="4"/>
  <c r="D2071" i="4"/>
  <c r="B2071" i="4"/>
  <c r="K2019" i="4"/>
  <c r="H2019" i="4"/>
  <c r="G2019" i="4"/>
  <c r="J2019" i="4"/>
  <c r="I2019" i="4"/>
  <c r="F2019" i="4"/>
  <c r="D2019" i="4"/>
  <c r="C2019" i="4"/>
  <c r="E2019" i="4"/>
  <c r="B2019" i="4"/>
  <c r="K1965" i="4"/>
  <c r="J1965" i="4"/>
  <c r="I1965" i="4"/>
  <c r="H1965" i="4"/>
  <c r="G1965" i="4"/>
  <c r="F1965" i="4"/>
  <c r="C1965" i="4"/>
  <c r="E1965" i="4"/>
  <c r="D1965" i="4"/>
  <c r="K1912" i="4"/>
  <c r="J1912" i="4"/>
  <c r="H1912" i="4"/>
  <c r="I1912" i="4"/>
  <c r="G1912" i="4"/>
  <c r="D1912" i="4"/>
  <c r="E1912" i="4"/>
  <c r="F1912" i="4"/>
  <c r="C1912" i="4"/>
  <c r="K1858" i="4"/>
  <c r="J1858" i="4"/>
  <c r="I1858" i="4"/>
  <c r="H1858" i="4"/>
  <c r="G1858" i="4"/>
  <c r="F1858" i="4"/>
  <c r="C1858" i="4"/>
  <c r="D1858" i="4"/>
  <c r="B1858" i="4"/>
  <c r="E1858" i="4"/>
  <c r="K1805" i="4"/>
  <c r="J1805" i="4"/>
  <c r="H1805" i="4"/>
  <c r="G1805" i="4"/>
  <c r="I1805" i="4"/>
  <c r="E1805" i="4"/>
  <c r="D1805" i="4"/>
  <c r="B1805" i="4"/>
  <c r="C1805" i="4"/>
  <c r="F1805" i="4"/>
  <c r="K1734" i="4"/>
  <c r="I1734" i="4"/>
  <c r="H1734" i="4"/>
  <c r="J1734" i="4"/>
  <c r="G1734" i="4"/>
  <c r="E1734" i="4"/>
  <c r="C1734" i="4"/>
  <c r="D1734" i="4"/>
  <c r="B1734" i="4"/>
  <c r="K1680" i="4"/>
  <c r="J1680" i="4"/>
  <c r="I1680" i="4"/>
  <c r="H1680" i="4"/>
  <c r="D1680" i="4"/>
  <c r="F1680" i="4"/>
  <c r="E1680" i="4"/>
  <c r="K1627" i="4"/>
  <c r="H1627" i="4"/>
  <c r="D1627" i="4"/>
  <c r="I1627" i="4"/>
  <c r="J1627" i="4"/>
  <c r="F1627" i="4"/>
  <c r="C1627" i="4"/>
  <c r="E1627" i="4"/>
  <c r="B1627" i="4"/>
  <c r="K1575" i="4"/>
  <c r="J1575" i="4"/>
  <c r="H1575" i="4"/>
  <c r="I1575" i="4"/>
  <c r="F1575" i="4"/>
  <c r="G1575" i="4"/>
  <c r="B1575" i="4"/>
  <c r="E1575" i="4"/>
  <c r="C1575" i="4"/>
  <c r="D1575" i="4"/>
  <c r="J1521" i="4"/>
  <c r="K1521" i="4"/>
  <c r="H1521" i="4"/>
  <c r="I1521" i="4"/>
  <c r="G1521" i="4"/>
  <c r="E1521" i="4"/>
  <c r="C1521" i="4"/>
  <c r="F1521" i="4"/>
  <c r="B1521" i="4"/>
  <c r="K1449" i="4"/>
  <c r="J1449" i="4"/>
  <c r="H1449" i="4"/>
  <c r="I1449" i="4"/>
  <c r="G1449" i="4"/>
  <c r="E1449" i="4"/>
  <c r="F1449" i="4"/>
  <c r="D1449" i="4"/>
  <c r="C1449" i="4"/>
  <c r="B1449" i="4"/>
  <c r="K1414" i="4"/>
  <c r="J1414" i="4"/>
  <c r="H1414" i="4"/>
  <c r="G1414" i="4"/>
  <c r="F1414" i="4"/>
  <c r="C1414" i="4"/>
  <c r="E1414" i="4"/>
  <c r="B1414" i="4"/>
  <c r="D1414" i="4"/>
  <c r="K1214" i="4"/>
  <c r="J1214" i="4"/>
  <c r="H1214" i="4"/>
  <c r="I1214" i="4"/>
  <c r="G1214" i="4"/>
  <c r="F1214" i="4"/>
  <c r="E1214" i="4"/>
  <c r="D1214" i="4"/>
  <c r="C1214" i="4"/>
  <c r="I858" i="4"/>
  <c r="J858" i="4"/>
  <c r="H858" i="4"/>
  <c r="K858" i="4"/>
  <c r="D858" i="4"/>
  <c r="G858" i="4"/>
  <c r="B858" i="4"/>
  <c r="F858" i="4"/>
  <c r="E858" i="4"/>
  <c r="C858" i="4"/>
  <c r="K503" i="4"/>
  <c r="I503" i="4"/>
  <c r="J503" i="4"/>
  <c r="H503" i="4"/>
  <c r="G503" i="4"/>
  <c r="F503" i="4"/>
  <c r="D503" i="4"/>
  <c r="B503" i="4"/>
  <c r="E503" i="4"/>
  <c r="K148" i="4"/>
  <c r="I148" i="4"/>
  <c r="H148" i="4"/>
  <c r="J148" i="4"/>
  <c r="G148" i="4"/>
  <c r="E148" i="4"/>
  <c r="B148" i="4"/>
  <c r="D148" i="4"/>
  <c r="F148" i="4"/>
  <c r="K1850" i="4"/>
  <c r="J1850" i="4"/>
  <c r="H1850" i="4"/>
  <c r="I1850" i="4"/>
  <c r="G1850" i="4"/>
  <c r="F1850" i="4"/>
  <c r="E1850" i="4"/>
  <c r="C1850" i="4"/>
  <c r="B1850" i="4"/>
  <c r="K1495" i="4"/>
  <c r="J1495" i="4"/>
  <c r="H1495" i="4"/>
  <c r="I1495" i="4"/>
  <c r="G1495" i="4"/>
  <c r="F1495" i="4"/>
  <c r="E1495" i="4"/>
  <c r="C1495" i="4"/>
  <c r="B1495" i="4"/>
  <c r="J1352" i="4"/>
  <c r="K1352" i="4"/>
  <c r="H1352" i="4"/>
  <c r="G1352" i="4"/>
  <c r="I1352" i="4"/>
  <c r="E1352" i="4"/>
  <c r="C1352" i="4"/>
  <c r="F1352" i="4"/>
  <c r="D1352" i="4"/>
  <c r="B1294" i="4"/>
  <c r="B354" i="4"/>
  <c r="B2129" i="4"/>
  <c r="B1226" i="4"/>
  <c r="C568" i="4"/>
  <c r="D1189" i="4"/>
  <c r="D816" i="4"/>
  <c r="F373" i="4"/>
  <c r="G585" i="4"/>
  <c r="B693" i="4"/>
  <c r="B422" i="4"/>
  <c r="B389" i="4"/>
  <c r="B69" i="4"/>
  <c r="B1753" i="4"/>
  <c r="B1470" i="4"/>
  <c r="B691" i="4"/>
  <c r="B584" i="4"/>
  <c r="B388" i="4"/>
  <c r="B68" i="4"/>
  <c r="B2125" i="4"/>
  <c r="B1682" i="4"/>
  <c r="C1207" i="4"/>
  <c r="C1030" i="4"/>
  <c r="C2003" i="4"/>
  <c r="D866" i="4"/>
  <c r="E17" i="4"/>
  <c r="F2109" i="4"/>
  <c r="F1947" i="4"/>
  <c r="B1100" i="4"/>
  <c r="B690" i="4"/>
  <c r="B102" i="4"/>
  <c r="B1681" i="4"/>
  <c r="C1362" i="4"/>
  <c r="B1277" i="4"/>
  <c r="B1171" i="4"/>
  <c r="B1135" i="4"/>
  <c r="B1028" i="4"/>
  <c r="B495" i="4"/>
  <c r="B301" i="4"/>
  <c r="B1789" i="4"/>
  <c r="D1521" i="4"/>
  <c r="D1517" i="4"/>
  <c r="H141" i="4"/>
  <c r="B1027" i="4"/>
  <c r="B14" i="4"/>
  <c r="B1877" i="4"/>
  <c r="B1788" i="4"/>
  <c r="C1136" i="4"/>
  <c r="C957" i="4"/>
  <c r="D620" i="4"/>
  <c r="D247" i="4"/>
  <c r="D1682" i="4"/>
  <c r="E1415" i="4"/>
  <c r="F1735" i="4"/>
  <c r="G530" i="4"/>
  <c r="H1452" i="4"/>
  <c r="J1386" i="4"/>
  <c r="K1386" i="4"/>
  <c r="H1386" i="4"/>
  <c r="F1386" i="4"/>
  <c r="G1386" i="4"/>
  <c r="D1386" i="4"/>
  <c r="B1386" i="4"/>
  <c r="C1386" i="4"/>
  <c r="I1386" i="4"/>
  <c r="E1386" i="4"/>
  <c r="K2" i="4"/>
  <c r="I2" i="4"/>
  <c r="J2" i="4"/>
  <c r="H2" i="4"/>
  <c r="B2" i="4"/>
  <c r="E2" i="4"/>
  <c r="G2" i="4"/>
  <c r="C2" i="4"/>
  <c r="F2" i="4"/>
  <c r="D2" i="4"/>
  <c r="J1333" i="4"/>
  <c r="K1333" i="4"/>
  <c r="H1333" i="4"/>
  <c r="F1333" i="4"/>
  <c r="I1333" i="4"/>
  <c r="E1333" i="4"/>
  <c r="D1333" i="4"/>
  <c r="B1333" i="4"/>
  <c r="K1316" i="4"/>
  <c r="J1316" i="4"/>
  <c r="F1316" i="4"/>
  <c r="G1316" i="4"/>
  <c r="I1316" i="4"/>
  <c r="D1316" i="4"/>
  <c r="C1316" i="4"/>
  <c r="H1316" i="4"/>
  <c r="J1298" i="4"/>
  <c r="K1298" i="4"/>
  <c r="I1298" i="4"/>
  <c r="F1298" i="4"/>
  <c r="H1298" i="4"/>
  <c r="D1298" i="4"/>
  <c r="E1298" i="4"/>
  <c r="C1298" i="4"/>
  <c r="G1298" i="4"/>
  <c r="J1280" i="4"/>
  <c r="K1280" i="4"/>
  <c r="H1280" i="4"/>
  <c r="I1280" i="4"/>
  <c r="G1280" i="4"/>
  <c r="F1280" i="4"/>
  <c r="E1280" i="4"/>
  <c r="B1280" i="4"/>
  <c r="D1280" i="4"/>
  <c r="C1280" i="4"/>
  <c r="J1263" i="4"/>
  <c r="H1263" i="4"/>
  <c r="I1263" i="4"/>
  <c r="K1263" i="4"/>
  <c r="F1263" i="4"/>
  <c r="G1263" i="4"/>
  <c r="E1263" i="4"/>
  <c r="J1245" i="4"/>
  <c r="K1245" i="4"/>
  <c r="I1245" i="4"/>
  <c r="H1245" i="4"/>
  <c r="G1245" i="4"/>
  <c r="D1245" i="4"/>
  <c r="C1245" i="4"/>
  <c r="K1228" i="4"/>
  <c r="J1228" i="4"/>
  <c r="I1228" i="4"/>
  <c r="H1228" i="4"/>
  <c r="D1228" i="4"/>
  <c r="F1228" i="4"/>
  <c r="G1228" i="4"/>
  <c r="E1228" i="4"/>
  <c r="B1228" i="4"/>
  <c r="C1228" i="4"/>
  <c r="K1209" i="4"/>
  <c r="J1209" i="4"/>
  <c r="I1209" i="4"/>
  <c r="H1209" i="4"/>
  <c r="G1209" i="4"/>
  <c r="F1209" i="4"/>
  <c r="E1209" i="4"/>
  <c r="C1209" i="4"/>
  <c r="D1209" i="4"/>
  <c r="B1209" i="4"/>
  <c r="J1191" i="4"/>
  <c r="K1191" i="4"/>
  <c r="I1191" i="4"/>
  <c r="H1191" i="4"/>
  <c r="F1191" i="4"/>
  <c r="G1191" i="4"/>
  <c r="E1191" i="4"/>
  <c r="C1191" i="4"/>
  <c r="J1174" i="4"/>
  <c r="K1174" i="4"/>
  <c r="I1174" i="4"/>
  <c r="E1174" i="4"/>
  <c r="G1174" i="4"/>
  <c r="D1174" i="4"/>
  <c r="C1174" i="4"/>
  <c r="H1174" i="4"/>
  <c r="B1174" i="4"/>
  <c r="J1156" i="4"/>
  <c r="K1156" i="4"/>
  <c r="G1156" i="4"/>
  <c r="F1156" i="4"/>
  <c r="E1156" i="4"/>
  <c r="H1156" i="4"/>
  <c r="D1156" i="4"/>
  <c r="C1156" i="4"/>
  <c r="J1139" i="4"/>
  <c r="H1139" i="4"/>
  <c r="I1139" i="4"/>
  <c r="G1139" i="4"/>
  <c r="E1139" i="4"/>
  <c r="C1139" i="4"/>
  <c r="K1139" i="4"/>
  <c r="D1139" i="4"/>
  <c r="K1121" i="4"/>
  <c r="J1121" i="4"/>
  <c r="H1121" i="4"/>
  <c r="I1121" i="4"/>
  <c r="E1121" i="4"/>
  <c r="C1121" i="4"/>
  <c r="F1121" i="4"/>
  <c r="B1121" i="4"/>
  <c r="G1121" i="4"/>
  <c r="J1101" i="4"/>
  <c r="K1101" i="4"/>
  <c r="I1101" i="4"/>
  <c r="G1101" i="4"/>
  <c r="H1101" i="4"/>
  <c r="E1101" i="4"/>
  <c r="F1101" i="4"/>
  <c r="C1101" i="4"/>
  <c r="D1101" i="4"/>
  <c r="K1084" i="4"/>
  <c r="J1084" i="4"/>
  <c r="H1084" i="4"/>
  <c r="F1084" i="4"/>
  <c r="D1084" i="4"/>
  <c r="C1084" i="4"/>
  <c r="I1084" i="4"/>
  <c r="E1084" i="4"/>
  <c r="G1084" i="4"/>
  <c r="K1066" i="4"/>
  <c r="J1066" i="4"/>
  <c r="H1066" i="4"/>
  <c r="G1066" i="4"/>
  <c r="I1066" i="4"/>
  <c r="F1066" i="4"/>
  <c r="C1066" i="4"/>
  <c r="B1066" i="4"/>
  <c r="E1066" i="4"/>
  <c r="J1049" i="4"/>
  <c r="I1049" i="4"/>
  <c r="H1049" i="4"/>
  <c r="F1049" i="4"/>
  <c r="G1049" i="4"/>
  <c r="E1049" i="4"/>
  <c r="C1049" i="4"/>
  <c r="D1049" i="4"/>
  <c r="K1049" i="4"/>
  <c r="J1031" i="4"/>
  <c r="K1031" i="4"/>
  <c r="I1031" i="4"/>
  <c r="F1031" i="4"/>
  <c r="H1031" i="4"/>
  <c r="D1031" i="4"/>
  <c r="E1031" i="4"/>
  <c r="K1013" i="4"/>
  <c r="J1013" i="4"/>
  <c r="F1013" i="4"/>
  <c r="G1013" i="4"/>
  <c r="E1013" i="4"/>
  <c r="D1013" i="4"/>
  <c r="I1013" i="4"/>
  <c r="C1013" i="4"/>
  <c r="H1013" i="4"/>
  <c r="B1013" i="4"/>
  <c r="J995" i="4"/>
  <c r="H995" i="4"/>
  <c r="I995" i="4"/>
  <c r="K995" i="4"/>
  <c r="F995" i="4"/>
  <c r="G995" i="4"/>
  <c r="C995" i="4"/>
  <c r="E995" i="4"/>
  <c r="D995" i="4"/>
  <c r="J977" i="4"/>
  <c r="K977" i="4"/>
  <c r="H977" i="4"/>
  <c r="I977" i="4"/>
  <c r="F977" i="4"/>
  <c r="G977" i="4"/>
  <c r="C977" i="4"/>
  <c r="K960" i="4"/>
  <c r="J960" i="4"/>
  <c r="I960" i="4"/>
  <c r="H960" i="4"/>
  <c r="G960" i="4"/>
  <c r="F960" i="4"/>
  <c r="E960" i="4"/>
  <c r="D960" i="4"/>
  <c r="B960" i="4"/>
  <c r="C960" i="4"/>
  <c r="K942" i="4"/>
  <c r="J942" i="4"/>
  <c r="I942" i="4"/>
  <c r="G942" i="4"/>
  <c r="D942" i="4"/>
  <c r="H942" i="4"/>
  <c r="F942" i="4"/>
  <c r="C942" i="4"/>
  <c r="E942" i="4"/>
  <c r="J924" i="4"/>
  <c r="K924" i="4"/>
  <c r="I924" i="4"/>
  <c r="H924" i="4"/>
  <c r="G924" i="4"/>
  <c r="F924" i="4"/>
  <c r="D924" i="4"/>
  <c r="E924" i="4"/>
  <c r="C924" i="4"/>
  <c r="K907" i="4"/>
  <c r="J907" i="4"/>
  <c r="I907" i="4"/>
  <c r="H907" i="4"/>
  <c r="F907" i="4"/>
  <c r="E907" i="4"/>
  <c r="C907" i="4"/>
  <c r="B907" i="4"/>
  <c r="J888" i="4"/>
  <c r="I888" i="4"/>
  <c r="K888" i="4"/>
  <c r="E888" i="4"/>
  <c r="H888" i="4"/>
  <c r="G888" i="4"/>
  <c r="F888" i="4"/>
  <c r="D888" i="4"/>
  <c r="J871" i="4"/>
  <c r="K871" i="4"/>
  <c r="G871" i="4"/>
  <c r="I871" i="4"/>
  <c r="H871" i="4"/>
  <c r="E871" i="4"/>
  <c r="D871" i="4"/>
  <c r="F871" i="4"/>
  <c r="C871" i="4"/>
  <c r="J853" i="4"/>
  <c r="K853" i="4"/>
  <c r="H853" i="4"/>
  <c r="G853" i="4"/>
  <c r="I853" i="4"/>
  <c r="F853" i="4"/>
  <c r="E853" i="4"/>
  <c r="C853" i="4"/>
  <c r="D853" i="4"/>
  <c r="B853" i="4"/>
  <c r="K835" i="4"/>
  <c r="J835" i="4"/>
  <c r="I835" i="4"/>
  <c r="H835" i="4"/>
  <c r="E835" i="4"/>
  <c r="C835" i="4"/>
  <c r="G835" i="4"/>
  <c r="B835" i="4"/>
  <c r="F835" i="4"/>
  <c r="K818" i="4"/>
  <c r="J818" i="4"/>
  <c r="H818" i="4"/>
  <c r="I818" i="4"/>
  <c r="G818" i="4"/>
  <c r="E818" i="4"/>
  <c r="C818" i="4"/>
  <c r="F818" i="4"/>
  <c r="D818" i="4"/>
  <c r="B818" i="4"/>
  <c r="J800" i="4"/>
  <c r="I800" i="4"/>
  <c r="H800" i="4"/>
  <c r="F800" i="4"/>
  <c r="G800" i="4"/>
  <c r="D800" i="4"/>
  <c r="K800" i="4"/>
  <c r="E800" i="4"/>
  <c r="C800" i="4"/>
  <c r="B800" i="4"/>
  <c r="J783" i="4"/>
  <c r="K783" i="4"/>
  <c r="H783" i="4"/>
  <c r="G783" i="4"/>
  <c r="I783" i="4"/>
  <c r="F783" i="4"/>
  <c r="C783" i="4"/>
  <c r="E783" i="4"/>
  <c r="J764" i="4"/>
  <c r="I764" i="4"/>
  <c r="K764" i="4"/>
  <c r="H764" i="4"/>
  <c r="F764" i="4"/>
  <c r="G764" i="4"/>
  <c r="C764" i="4"/>
  <c r="E764" i="4"/>
  <c r="D764" i="4"/>
  <c r="B764" i="4"/>
  <c r="K746" i="4"/>
  <c r="J746" i="4"/>
  <c r="I746" i="4"/>
  <c r="F746" i="4"/>
  <c r="H746" i="4"/>
  <c r="E746" i="4"/>
  <c r="D746" i="4"/>
  <c r="C746" i="4"/>
  <c r="G746" i="4"/>
  <c r="K729" i="4"/>
  <c r="J729" i="4"/>
  <c r="I729" i="4"/>
  <c r="F729" i="4"/>
  <c r="G729" i="4"/>
  <c r="D729" i="4"/>
  <c r="H729" i="4"/>
  <c r="C729" i="4"/>
  <c r="E729" i="4"/>
  <c r="J711" i="4"/>
  <c r="K711" i="4"/>
  <c r="H711" i="4"/>
  <c r="E711" i="4"/>
  <c r="F711" i="4"/>
  <c r="I711" i="4"/>
  <c r="C711" i="4"/>
  <c r="D711" i="4"/>
  <c r="B711" i="4"/>
  <c r="K694" i="4"/>
  <c r="J694" i="4"/>
  <c r="H694" i="4"/>
  <c r="G694" i="4"/>
  <c r="I694" i="4"/>
  <c r="F694" i="4"/>
  <c r="C694" i="4"/>
  <c r="K676" i="4"/>
  <c r="J676" i="4"/>
  <c r="I676" i="4"/>
  <c r="H676" i="4"/>
  <c r="G676" i="4"/>
  <c r="D676" i="4"/>
  <c r="B676" i="4"/>
  <c r="F676" i="4"/>
  <c r="C676" i="4"/>
  <c r="J657" i="4"/>
  <c r="K657" i="4"/>
  <c r="I657" i="4"/>
  <c r="F657" i="4"/>
  <c r="D657" i="4"/>
  <c r="H657" i="4"/>
  <c r="E657" i="4"/>
  <c r="C657" i="4"/>
  <c r="G657" i="4"/>
  <c r="B657" i="4"/>
  <c r="K640" i="4"/>
  <c r="J640" i="4"/>
  <c r="I640" i="4"/>
  <c r="H640" i="4"/>
  <c r="G640" i="4"/>
  <c r="F640" i="4"/>
  <c r="D640" i="4"/>
  <c r="C640" i="4"/>
  <c r="E640" i="4"/>
  <c r="J622" i="4"/>
  <c r="K622" i="4"/>
  <c r="H622" i="4"/>
  <c r="I622" i="4"/>
  <c r="G622" i="4"/>
  <c r="F622" i="4"/>
  <c r="B622" i="4"/>
  <c r="E622" i="4"/>
  <c r="J605" i="4"/>
  <c r="K605" i="4"/>
  <c r="I605" i="4"/>
  <c r="G605" i="4"/>
  <c r="E605" i="4"/>
  <c r="F605" i="4"/>
  <c r="D605" i="4"/>
  <c r="H605" i="4"/>
  <c r="C605" i="4"/>
  <c r="B605" i="4"/>
  <c r="J587" i="4"/>
  <c r="I587" i="4"/>
  <c r="G587" i="4"/>
  <c r="H587" i="4"/>
  <c r="E587" i="4"/>
  <c r="D587" i="4"/>
  <c r="F587" i="4"/>
  <c r="K587" i="4"/>
  <c r="C587" i="4"/>
  <c r="K569" i="4"/>
  <c r="J569" i="4"/>
  <c r="I569" i="4"/>
  <c r="H569" i="4"/>
  <c r="G569" i="4"/>
  <c r="E569" i="4"/>
  <c r="C569" i="4"/>
  <c r="D569" i="4"/>
  <c r="B569" i="4"/>
  <c r="F569" i="4"/>
  <c r="J551" i="4"/>
  <c r="K551" i="4"/>
  <c r="H551" i="4"/>
  <c r="I551" i="4"/>
  <c r="G551" i="4"/>
  <c r="F551" i="4"/>
  <c r="E551" i="4"/>
  <c r="C551" i="4"/>
  <c r="B551" i="4"/>
  <c r="K533" i="4"/>
  <c r="J533" i="4"/>
  <c r="I533" i="4"/>
  <c r="E533" i="4"/>
  <c r="H533" i="4"/>
  <c r="C533" i="4"/>
  <c r="D533" i="4"/>
  <c r="F533" i="4"/>
  <c r="K516" i="4"/>
  <c r="J516" i="4"/>
  <c r="I516" i="4"/>
  <c r="H516" i="4"/>
  <c r="F516" i="4"/>
  <c r="D516" i="4"/>
  <c r="C516" i="4"/>
  <c r="G516" i="4"/>
  <c r="B516" i="4"/>
  <c r="K498" i="4"/>
  <c r="J498" i="4"/>
  <c r="I498" i="4"/>
  <c r="H498" i="4"/>
  <c r="G498" i="4"/>
  <c r="F498" i="4"/>
  <c r="E498" i="4"/>
  <c r="C498" i="4"/>
  <c r="J480" i="4"/>
  <c r="K480" i="4"/>
  <c r="H480" i="4"/>
  <c r="I480" i="4"/>
  <c r="F480" i="4"/>
  <c r="G480" i="4"/>
  <c r="E480" i="4"/>
  <c r="D480" i="4"/>
  <c r="B480" i="4"/>
  <c r="K463" i="4"/>
  <c r="J463" i="4"/>
  <c r="G463" i="4"/>
  <c r="I463" i="4"/>
  <c r="H463" i="4"/>
  <c r="E463" i="4"/>
  <c r="D463" i="4"/>
  <c r="F463" i="4"/>
  <c r="B463" i="4"/>
  <c r="C463" i="4"/>
  <c r="K444" i="4"/>
  <c r="J444" i="4"/>
  <c r="I444" i="4"/>
  <c r="H444" i="4"/>
  <c r="D444" i="4"/>
  <c r="F444" i="4"/>
  <c r="C444" i="4"/>
  <c r="E444" i="4"/>
  <c r="K427" i="4"/>
  <c r="J427" i="4"/>
  <c r="I427" i="4"/>
  <c r="H427" i="4"/>
  <c r="F427" i="4"/>
  <c r="G427" i="4"/>
  <c r="E427" i="4"/>
  <c r="B427" i="4"/>
  <c r="D427" i="4"/>
  <c r="C427" i="4"/>
  <c r="J409" i="4"/>
  <c r="K409" i="4"/>
  <c r="I409" i="4"/>
  <c r="H409" i="4"/>
  <c r="F409" i="4"/>
  <c r="E409" i="4"/>
  <c r="G409" i="4"/>
  <c r="C409" i="4"/>
  <c r="K391" i="4"/>
  <c r="J391" i="4"/>
  <c r="I391" i="4"/>
  <c r="H391" i="4"/>
  <c r="G391" i="4"/>
  <c r="F391" i="4"/>
  <c r="D391" i="4"/>
  <c r="B391" i="4"/>
  <c r="K374" i="4"/>
  <c r="J374" i="4"/>
  <c r="I374" i="4"/>
  <c r="G374" i="4"/>
  <c r="H374" i="4"/>
  <c r="D374" i="4"/>
  <c r="E374" i="4"/>
  <c r="B374" i="4"/>
  <c r="C374" i="4"/>
  <c r="K356" i="4"/>
  <c r="J356" i="4"/>
  <c r="H356" i="4"/>
  <c r="I356" i="4"/>
  <c r="F356" i="4"/>
  <c r="E356" i="4"/>
  <c r="C356" i="4"/>
  <c r="G356" i="4"/>
  <c r="D356" i="4"/>
  <c r="K339" i="4"/>
  <c r="J339" i="4"/>
  <c r="H339" i="4"/>
  <c r="I339" i="4"/>
  <c r="G339" i="4"/>
  <c r="F339" i="4"/>
  <c r="E339" i="4"/>
  <c r="K320" i="4"/>
  <c r="J320" i="4"/>
  <c r="I320" i="4"/>
  <c r="F320" i="4"/>
  <c r="G320" i="4"/>
  <c r="E320" i="4"/>
  <c r="H320" i="4"/>
  <c r="D320" i="4"/>
  <c r="C320" i="4"/>
  <c r="B320" i="4"/>
  <c r="K302" i="4"/>
  <c r="J302" i="4"/>
  <c r="G302" i="4"/>
  <c r="I302" i="4"/>
  <c r="F302" i="4"/>
  <c r="E302" i="4"/>
  <c r="H302" i="4"/>
  <c r="D302" i="4"/>
  <c r="C302" i="4"/>
  <c r="K285" i="4"/>
  <c r="H285" i="4"/>
  <c r="I285" i="4"/>
  <c r="G285" i="4"/>
  <c r="J285" i="4"/>
  <c r="F285" i="4"/>
  <c r="E285" i="4"/>
  <c r="C285" i="4"/>
  <c r="B285" i="4"/>
  <c r="D285" i="4"/>
  <c r="K267" i="4"/>
  <c r="J267" i="4"/>
  <c r="H267" i="4"/>
  <c r="E267" i="4"/>
  <c r="C267" i="4"/>
  <c r="F267" i="4"/>
  <c r="B267" i="4"/>
  <c r="I267" i="4"/>
  <c r="G267" i="4"/>
  <c r="K250" i="4"/>
  <c r="I250" i="4"/>
  <c r="G250" i="4"/>
  <c r="F250" i="4"/>
  <c r="C250" i="4"/>
  <c r="E250" i="4"/>
  <c r="D250" i="4"/>
  <c r="J250" i="4"/>
  <c r="H250" i="4"/>
  <c r="K232" i="4"/>
  <c r="J232" i="4"/>
  <c r="I232" i="4"/>
  <c r="H232" i="4"/>
  <c r="G232" i="4"/>
  <c r="D232" i="4"/>
  <c r="C232" i="4"/>
  <c r="E232" i="4"/>
  <c r="F232" i="4"/>
  <c r="B232" i="4"/>
  <c r="K213" i="4"/>
  <c r="J213" i="4"/>
  <c r="I213" i="4"/>
  <c r="H213" i="4"/>
  <c r="G213" i="4"/>
  <c r="F213" i="4"/>
  <c r="E213" i="4"/>
  <c r="C213" i="4"/>
  <c r="J196" i="4"/>
  <c r="I196" i="4"/>
  <c r="K196" i="4"/>
  <c r="H196" i="4"/>
  <c r="G196" i="4"/>
  <c r="C196" i="4"/>
  <c r="F196" i="4"/>
  <c r="E196" i="4"/>
  <c r="D196" i="4"/>
  <c r="B196" i="4"/>
  <c r="K178" i="4"/>
  <c r="I178" i="4"/>
  <c r="J178" i="4"/>
  <c r="H178" i="4"/>
  <c r="G178" i="4"/>
  <c r="E178" i="4"/>
  <c r="F178" i="4"/>
  <c r="D178" i="4"/>
  <c r="B178" i="4"/>
  <c r="K161" i="4"/>
  <c r="J161" i="4"/>
  <c r="I161" i="4"/>
  <c r="E161" i="4"/>
  <c r="G161" i="4"/>
  <c r="H161" i="4"/>
  <c r="F161" i="4"/>
  <c r="D161" i="4"/>
  <c r="B161" i="4"/>
  <c r="C161" i="4"/>
  <c r="K143" i="4"/>
  <c r="I143" i="4"/>
  <c r="H143" i="4"/>
  <c r="G143" i="4"/>
  <c r="J143" i="4"/>
  <c r="E143" i="4"/>
  <c r="C143" i="4"/>
  <c r="F143" i="4"/>
  <c r="D143" i="4"/>
  <c r="B143" i="4"/>
  <c r="K125" i="4"/>
  <c r="J125" i="4"/>
  <c r="I125" i="4"/>
  <c r="H125" i="4"/>
  <c r="G125" i="4"/>
  <c r="F125" i="4"/>
  <c r="E125" i="4"/>
  <c r="C125" i="4"/>
  <c r="J107" i="4"/>
  <c r="I107" i="4"/>
  <c r="H107" i="4"/>
  <c r="G107" i="4"/>
  <c r="F107" i="4"/>
  <c r="D107" i="4"/>
  <c r="C107" i="4"/>
  <c r="K107" i="4"/>
  <c r="B107" i="4"/>
  <c r="E107" i="4"/>
  <c r="K89" i="4"/>
  <c r="J89" i="4"/>
  <c r="I89" i="4"/>
  <c r="F89" i="4"/>
  <c r="D89" i="4"/>
  <c r="E89" i="4"/>
  <c r="G89" i="4"/>
  <c r="H89" i="4"/>
  <c r="C89" i="4"/>
  <c r="B89" i="4"/>
  <c r="K72" i="4"/>
  <c r="J72" i="4"/>
  <c r="I72" i="4"/>
  <c r="H72" i="4"/>
  <c r="G72" i="4"/>
  <c r="E72" i="4"/>
  <c r="F72" i="4"/>
  <c r="D72" i="4"/>
  <c r="C72" i="4"/>
  <c r="K54" i="4"/>
  <c r="J54" i="4"/>
  <c r="H54" i="4"/>
  <c r="G54" i="4"/>
  <c r="F54" i="4"/>
  <c r="E54" i="4"/>
  <c r="I54" i="4"/>
  <c r="C54" i="4"/>
  <c r="B54" i="4"/>
  <c r="K36" i="4"/>
  <c r="J36" i="4"/>
  <c r="I36" i="4"/>
  <c r="F36" i="4"/>
  <c r="H36" i="4"/>
  <c r="G36" i="4"/>
  <c r="E36" i="4"/>
  <c r="D36" i="4"/>
  <c r="C36" i="4"/>
  <c r="B36" i="4"/>
  <c r="K19" i="4"/>
  <c r="J19" i="4"/>
  <c r="I19" i="4"/>
  <c r="F19" i="4"/>
  <c r="D19" i="4"/>
  <c r="H19" i="4"/>
  <c r="C19" i="4"/>
  <c r="E19" i="4"/>
  <c r="B19" i="4"/>
  <c r="G19" i="4"/>
  <c r="J2235" i="4"/>
  <c r="K2235" i="4"/>
  <c r="H2235" i="4"/>
  <c r="I2235" i="4"/>
  <c r="G2235" i="4"/>
  <c r="F2235" i="4"/>
  <c r="C2235" i="4"/>
  <c r="E2235" i="4"/>
  <c r="B2235" i="4"/>
  <c r="D2235" i="4"/>
  <c r="K2218" i="4"/>
  <c r="H2218" i="4"/>
  <c r="G2218" i="4"/>
  <c r="J2218" i="4"/>
  <c r="C2218" i="4"/>
  <c r="F2218" i="4"/>
  <c r="E2218" i="4"/>
  <c r="B2218" i="4"/>
  <c r="K2200" i="4"/>
  <c r="J2200" i="4"/>
  <c r="I2200" i="4"/>
  <c r="H2200" i="4"/>
  <c r="E2200" i="4"/>
  <c r="F2200" i="4"/>
  <c r="G2200" i="4"/>
  <c r="C2200" i="4"/>
  <c r="D2200" i="4"/>
  <c r="B2200" i="4"/>
  <c r="J2182" i="4"/>
  <c r="K2182" i="4"/>
  <c r="H2182" i="4"/>
  <c r="G2182" i="4"/>
  <c r="D2182" i="4"/>
  <c r="C2182" i="4"/>
  <c r="I2182" i="4"/>
  <c r="E2182" i="4"/>
  <c r="F2182" i="4"/>
  <c r="B2182" i="4"/>
  <c r="K2165" i="4"/>
  <c r="J2165" i="4"/>
  <c r="I2165" i="4"/>
  <c r="H2165" i="4"/>
  <c r="G2165" i="4"/>
  <c r="F2165" i="4"/>
  <c r="E2165" i="4"/>
  <c r="C2165" i="4"/>
  <c r="B2165" i="4"/>
  <c r="K2147" i="4"/>
  <c r="I2147" i="4"/>
  <c r="J2147" i="4"/>
  <c r="H2147" i="4"/>
  <c r="G2147" i="4"/>
  <c r="F2147" i="4"/>
  <c r="E2147" i="4"/>
  <c r="D2147" i="4"/>
  <c r="C2147" i="4"/>
  <c r="B2147" i="4"/>
  <c r="K2130" i="4"/>
  <c r="J2130" i="4"/>
  <c r="I2130" i="4"/>
  <c r="H2130" i="4"/>
  <c r="G2130" i="4"/>
  <c r="E2130" i="4"/>
  <c r="F2130" i="4"/>
  <c r="D2130" i="4"/>
  <c r="C2130" i="4"/>
  <c r="J2111" i="4"/>
  <c r="K2111" i="4"/>
  <c r="E2111" i="4"/>
  <c r="I2111" i="4"/>
  <c r="F2111" i="4"/>
  <c r="D2111" i="4"/>
  <c r="H2111" i="4"/>
  <c r="B2111" i="4"/>
  <c r="G2111" i="4"/>
  <c r="C2111" i="4"/>
  <c r="K2093" i="4"/>
  <c r="I2093" i="4"/>
  <c r="J2093" i="4"/>
  <c r="H2093" i="4"/>
  <c r="G2093" i="4"/>
  <c r="F2093" i="4"/>
  <c r="E2093" i="4"/>
  <c r="D2093" i="4"/>
  <c r="C2093" i="4"/>
  <c r="K2076" i="4"/>
  <c r="J2076" i="4"/>
  <c r="H2076" i="4"/>
  <c r="G2076" i="4"/>
  <c r="I2076" i="4"/>
  <c r="E2076" i="4"/>
  <c r="F2076" i="4"/>
  <c r="B2076" i="4"/>
  <c r="C2076" i="4"/>
  <c r="D2076" i="4"/>
  <c r="K2058" i="4"/>
  <c r="J2058" i="4"/>
  <c r="I2058" i="4"/>
  <c r="H2058" i="4"/>
  <c r="G2058" i="4"/>
  <c r="F2058" i="4"/>
  <c r="D2058" i="4"/>
  <c r="B2058" i="4"/>
  <c r="C2058" i="4"/>
  <c r="K2041" i="4"/>
  <c r="J2041" i="4"/>
  <c r="I2041" i="4"/>
  <c r="H2041" i="4"/>
  <c r="E2041" i="4"/>
  <c r="C2041" i="4"/>
  <c r="G2041" i="4"/>
  <c r="D2041" i="4"/>
  <c r="F2041" i="4"/>
  <c r="K2023" i="4"/>
  <c r="J2023" i="4"/>
  <c r="H2023" i="4"/>
  <c r="G2023" i="4"/>
  <c r="F2023" i="4"/>
  <c r="E2023" i="4"/>
  <c r="C2023" i="4"/>
  <c r="I2023" i="4"/>
  <c r="B2023" i="4"/>
  <c r="K2004" i="4"/>
  <c r="I2004" i="4"/>
  <c r="H2004" i="4"/>
  <c r="G2004" i="4"/>
  <c r="J2004" i="4"/>
  <c r="E2004" i="4"/>
  <c r="F2004" i="4"/>
  <c r="D2004" i="4"/>
  <c r="B2004" i="4"/>
  <c r="K1987" i="4"/>
  <c r="J1987" i="4"/>
  <c r="I1987" i="4"/>
  <c r="H1987" i="4"/>
  <c r="D1987" i="4"/>
  <c r="G1987" i="4"/>
  <c r="E1987" i="4"/>
  <c r="C1987" i="4"/>
  <c r="F1987" i="4"/>
  <c r="B1987" i="4"/>
  <c r="K1969" i="4"/>
  <c r="I1969" i="4"/>
  <c r="J1969" i="4"/>
  <c r="D1969" i="4"/>
  <c r="E1969" i="4"/>
  <c r="F1969" i="4"/>
  <c r="H1969" i="4"/>
  <c r="G1969" i="4"/>
  <c r="C1969" i="4"/>
  <c r="J1952" i="4"/>
  <c r="H1952" i="4"/>
  <c r="K1952" i="4"/>
  <c r="G1952" i="4"/>
  <c r="F1952" i="4"/>
  <c r="D1952" i="4"/>
  <c r="C1952" i="4"/>
  <c r="I1952" i="4"/>
  <c r="E1952" i="4"/>
  <c r="B1952" i="4"/>
  <c r="J1934" i="4"/>
  <c r="K1934" i="4"/>
  <c r="I1934" i="4"/>
  <c r="H1934" i="4"/>
  <c r="G1934" i="4"/>
  <c r="F1934" i="4"/>
  <c r="E1934" i="4"/>
  <c r="C1934" i="4"/>
  <c r="D1934" i="4"/>
  <c r="B1934" i="4"/>
  <c r="K1916" i="4"/>
  <c r="I1916" i="4"/>
  <c r="J1916" i="4"/>
  <c r="H1916" i="4"/>
  <c r="E1916" i="4"/>
  <c r="D1916" i="4"/>
  <c r="C1916" i="4"/>
  <c r="F1916" i="4"/>
  <c r="G1916" i="4"/>
  <c r="J1898" i="4"/>
  <c r="K1898" i="4"/>
  <c r="G1898" i="4"/>
  <c r="H1898" i="4"/>
  <c r="I1898" i="4"/>
  <c r="C1898" i="4"/>
  <c r="F1898" i="4"/>
  <c r="D1898" i="4"/>
  <c r="B1898" i="4"/>
  <c r="I1880" i="4"/>
  <c r="H1880" i="4"/>
  <c r="J1880" i="4"/>
  <c r="G1880" i="4"/>
  <c r="K1880" i="4"/>
  <c r="F1880" i="4"/>
  <c r="D1880" i="4"/>
  <c r="E1880" i="4"/>
  <c r="C1880" i="4"/>
  <c r="B1880" i="4"/>
  <c r="K1863" i="4"/>
  <c r="J1863" i="4"/>
  <c r="I1863" i="4"/>
  <c r="H1863" i="4"/>
  <c r="G1863" i="4"/>
  <c r="F1863" i="4"/>
  <c r="D1863" i="4"/>
  <c r="E1863" i="4"/>
  <c r="B1863" i="4"/>
  <c r="C1863" i="4"/>
  <c r="K1845" i="4"/>
  <c r="I1845" i="4"/>
  <c r="H1845" i="4"/>
  <c r="J1845" i="4"/>
  <c r="E1845" i="4"/>
  <c r="G1845" i="4"/>
  <c r="C1845" i="4"/>
  <c r="D1845" i="4"/>
  <c r="F1845" i="4"/>
  <c r="B1845" i="4"/>
  <c r="K1827" i="4"/>
  <c r="J1827" i="4"/>
  <c r="I1827" i="4"/>
  <c r="E1827" i="4"/>
  <c r="F1827" i="4"/>
  <c r="D1827" i="4"/>
  <c r="B1827" i="4"/>
  <c r="G1827" i="4"/>
  <c r="C1827" i="4"/>
  <c r="H1827" i="4"/>
  <c r="K1810" i="4"/>
  <c r="J1810" i="4"/>
  <c r="H1810" i="4"/>
  <c r="G1810" i="4"/>
  <c r="I1810" i="4"/>
  <c r="F1810" i="4"/>
  <c r="E1810" i="4"/>
  <c r="D1810" i="4"/>
  <c r="C1810" i="4"/>
  <c r="B1810" i="4"/>
  <c r="J1791" i="4"/>
  <c r="I1791" i="4"/>
  <c r="G1791" i="4"/>
  <c r="H1791" i="4"/>
  <c r="F1791" i="4"/>
  <c r="K1791" i="4"/>
  <c r="C1791" i="4"/>
  <c r="E1791" i="4"/>
  <c r="D1791" i="4"/>
  <c r="K1774" i="4"/>
  <c r="I1774" i="4"/>
  <c r="G1774" i="4"/>
  <c r="J1774" i="4"/>
  <c r="H1774" i="4"/>
  <c r="F1774" i="4"/>
  <c r="E1774" i="4"/>
  <c r="D1774" i="4"/>
  <c r="B1774" i="4"/>
  <c r="K1756" i="4"/>
  <c r="J1756" i="4"/>
  <c r="I1756" i="4"/>
  <c r="G1756" i="4"/>
  <c r="F1756" i="4"/>
  <c r="E1756" i="4"/>
  <c r="C1756" i="4"/>
  <c r="D1756" i="4"/>
  <c r="H1756" i="4"/>
  <c r="K1738" i="4"/>
  <c r="I1738" i="4"/>
  <c r="G1738" i="4"/>
  <c r="H1738" i="4"/>
  <c r="J1738" i="4"/>
  <c r="F1738" i="4"/>
  <c r="E1738" i="4"/>
  <c r="D1738" i="4"/>
  <c r="C1738" i="4"/>
  <c r="B1738" i="4"/>
  <c r="K1721" i="4"/>
  <c r="J1721" i="4"/>
  <c r="G1721" i="4"/>
  <c r="I1721" i="4"/>
  <c r="H1721" i="4"/>
  <c r="F1721" i="4"/>
  <c r="E1721" i="4"/>
  <c r="B1721" i="4"/>
  <c r="C1721" i="4"/>
  <c r="K1703" i="4"/>
  <c r="J1703" i="4"/>
  <c r="I1703" i="4"/>
  <c r="G1703" i="4"/>
  <c r="H1703" i="4"/>
  <c r="D1703" i="4"/>
  <c r="E1703" i="4"/>
  <c r="C1703" i="4"/>
  <c r="B1703" i="4"/>
  <c r="K1686" i="4"/>
  <c r="J1686" i="4"/>
  <c r="I1686" i="4"/>
  <c r="G1686" i="4"/>
  <c r="H1686" i="4"/>
  <c r="D1686" i="4"/>
  <c r="F1686" i="4"/>
  <c r="E1686" i="4"/>
  <c r="B1686" i="4"/>
  <c r="K1667" i="4"/>
  <c r="G1667" i="4"/>
  <c r="H1667" i="4"/>
  <c r="I1667" i="4"/>
  <c r="F1667" i="4"/>
  <c r="D1667" i="4"/>
  <c r="B1667" i="4"/>
  <c r="C1667" i="4"/>
  <c r="E1667" i="4"/>
  <c r="J1667" i="4"/>
  <c r="K1649" i="4"/>
  <c r="J1649" i="4"/>
  <c r="G1649" i="4"/>
  <c r="I1649" i="4"/>
  <c r="H1649" i="4"/>
  <c r="B1649" i="4"/>
  <c r="F1649" i="4"/>
  <c r="D1649" i="4"/>
  <c r="K1632" i="4"/>
  <c r="J1632" i="4"/>
  <c r="G1632" i="4"/>
  <c r="I1632" i="4"/>
  <c r="H1632" i="4"/>
  <c r="D1632" i="4"/>
  <c r="E1632" i="4"/>
  <c r="B1632" i="4"/>
  <c r="F1632" i="4"/>
  <c r="C1632" i="4"/>
  <c r="K1614" i="4"/>
  <c r="J1614" i="4"/>
  <c r="I1614" i="4"/>
  <c r="G1614" i="4"/>
  <c r="H1614" i="4"/>
  <c r="F1614" i="4"/>
  <c r="E1614" i="4"/>
  <c r="B1614" i="4"/>
  <c r="D1614" i="4"/>
  <c r="C1614" i="4"/>
  <c r="K1597" i="4"/>
  <c r="J1597" i="4"/>
  <c r="G1597" i="4"/>
  <c r="H1597" i="4"/>
  <c r="F1597" i="4"/>
  <c r="C1597" i="4"/>
  <c r="I1597" i="4"/>
  <c r="D1597" i="4"/>
  <c r="K1579" i="4"/>
  <c r="I1579" i="4"/>
  <c r="G1579" i="4"/>
  <c r="H1579" i="4"/>
  <c r="J1579" i="4"/>
  <c r="D1579" i="4"/>
  <c r="E1579" i="4"/>
  <c r="B1579" i="4"/>
  <c r="K1560" i="4"/>
  <c r="G1560" i="4"/>
  <c r="J1560" i="4"/>
  <c r="I1560" i="4"/>
  <c r="H1560" i="4"/>
  <c r="F1560" i="4"/>
  <c r="E1560" i="4"/>
  <c r="B1560" i="4"/>
  <c r="C1560" i="4"/>
  <c r="D1560" i="4"/>
  <c r="K1543" i="4"/>
  <c r="J1543" i="4"/>
  <c r="I1543" i="4"/>
  <c r="G1543" i="4"/>
  <c r="H1543" i="4"/>
  <c r="F1543" i="4"/>
  <c r="E1543" i="4"/>
  <c r="D1543" i="4"/>
  <c r="C1543" i="4"/>
  <c r="B1543" i="4"/>
  <c r="K1525" i="4"/>
  <c r="J1525" i="4"/>
  <c r="G1525" i="4"/>
  <c r="I1525" i="4"/>
  <c r="H1525" i="4"/>
  <c r="F1525" i="4"/>
  <c r="D1525" i="4"/>
  <c r="C1525" i="4"/>
  <c r="E1525" i="4"/>
  <c r="K1508" i="4"/>
  <c r="J1508" i="4"/>
  <c r="G1508" i="4"/>
  <c r="H1508" i="4"/>
  <c r="I1508" i="4"/>
  <c r="F1508" i="4"/>
  <c r="E1508" i="4"/>
  <c r="D1508" i="4"/>
  <c r="B1508" i="4"/>
  <c r="C1508" i="4"/>
  <c r="K1490" i="4"/>
  <c r="J1490" i="4"/>
  <c r="G1490" i="4"/>
  <c r="I1490" i="4"/>
  <c r="H1490" i="4"/>
  <c r="C1490" i="4"/>
  <c r="E1490" i="4"/>
  <c r="F1490" i="4"/>
  <c r="D1490" i="4"/>
  <c r="K1472" i="4"/>
  <c r="J1472" i="4"/>
  <c r="I1472" i="4"/>
  <c r="G1472" i="4"/>
  <c r="H1472" i="4"/>
  <c r="E1472" i="4"/>
  <c r="D1472" i="4"/>
  <c r="C1472" i="4"/>
  <c r="F1472" i="4"/>
  <c r="B1472" i="4"/>
  <c r="K1454" i="4"/>
  <c r="I1454" i="4"/>
  <c r="G1454" i="4"/>
  <c r="H1454" i="4"/>
  <c r="F1454" i="4"/>
  <c r="D1454" i="4"/>
  <c r="C1454" i="4"/>
  <c r="E1454" i="4"/>
  <c r="J1454" i="4"/>
  <c r="B1454" i="4"/>
  <c r="K1436" i="4"/>
  <c r="G1436" i="4"/>
  <c r="J1436" i="4"/>
  <c r="I1436" i="4"/>
  <c r="H1436" i="4"/>
  <c r="E1436" i="4"/>
  <c r="F1436" i="4"/>
  <c r="C1436" i="4"/>
  <c r="B1436" i="4"/>
  <c r="K1419" i="4"/>
  <c r="J1419" i="4"/>
  <c r="I1419" i="4"/>
  <c r="G1419" i="4"/>
  <c r="D1419" i="4"/>
  <c r="H1419" i="4"/>
  <c r="F1419" i="4"/>
  <c r="C1419" i="4"/>
  <c r="E1419" i="4"/>
  <c r="K1401" i="4"/>
  <c r="J1401" i="4"/>
  <c r="I1401" i="4"/>
  <c r="G1401" i="4"/>
  <c r="H1401" i="4"/>
  <c r="D1401" i="4"/>
  <c r="E1401" i="4"/>
  <c r="F1401" i="4"/>
  <c r="B1401" i="4"/>
  <c r="C1401" i="4"/>
  <c r="K1383" i="4"/>
  <c r="G1383" i="4"/>
  <c r="J1383" i="4"/>
  <c r="H1383" i="4"/>
  <c r="F1383" i="4"/>
  <c r="D1383" i="4"/>
  <c r="B1383" i="4"/>
  <c r="C1383" i="4"/>
  <c r="I1383" i="4"/>
  <c r="E1383" i="4"/>
  <c r="K1259" i="4"/>
  <c r="J1259" i="4"/>
  <c r="G1259" i="4"/>
  <c r="I1259" i="4"/>
  <c r="H1259" i="4"/>
  <c r="D1259" i="4"/>
  <c r="F1259" i="4"/>
  <c r="B1259" i="4"/>
  <c r="E1259" i="4"/>
  <c r="C1259" i="4"/>
  <c r="K1080" i="4"/>
  <c r="G1080" i="4"/>
  <c r="J1080" i="4"/>
  <c r="I1080" i="4"/>
  <c r="H1080" i="4"/>
  <c r="F1080" i="4"/>
  <c r="D1080" i="4"/>
  <c r="B1080" i="4"/>
  <c r="C1080" i="4"/>
  <c r="E1080" i="4"/>
  <c r="K903" i="4"/>
  <c r="J903" i="4"/>
  <c r="I903" i="4"/>
  <c r="G903" i="4"/>
  <c r="H903" i="4"/>
  <c r="E903" i="4"/>
  <c r="B903" i="4"/>
  <c r="F903" i="4"/>
  <c r="C903" i="4"/>
  <c r="K725" i="4"/>
  <c r="G725" i="4"/>
  <c r="H725" i="4"/>
  <c r="I725" i="4"/>
  <c r="F725" i="4"/>
  <c r="J725" i="4"/>
  <c r="C725" i="4"/>
  <c r="D725" i="4"/>
  <c r="B725" i="4"/>
  <c r="E725" i="4"/>
  <c r="K547" i="4"/>
  <c r="I547" i="4"/>
  <c r="G547" i="4"/>
  <c r="J547" i="4"/>
  <c r="H547" i="4"/>
  <c r="D547" i="4"/>
  <c r="E547" i="4"/>
  <c r="B547" i="4"/>
  <c r="F547" i="4"/>
  <c r="K370" i="4"/>
  <c r="J370" i="4"/>
  <c r="G370" i="4"/>
  <c r="I370" i="4"/>
  <c r="H370" i="4"/>
  <c r="F370" i="4"/>
  <c r="C370" i="4"/>
  <c r="B370" i="4"/>
  <c r="E370" i="4"/>
  <c r="K192" i="4"/>
  <c r="J192" i="4"/>
  <c r="I192" i="4"/>
  <c r="G192" i="4"/>
  <c r="H192" i="4"/>
  <c r="E192" i="4"/>
  <c r="F192" i="4"/>
  <c r="D192" i="4"/>
  <c r="C192" i="4"/>
  <c r="K15" i="4"/>
  <c r="J15" i="4"/>
  <c r="G15" i="4"/>
  <c r="H15" i="4"/>
  <c r="I15" i="4"/>
  <c r="F15" i="4"/>
  <c r="C15" i="4"/>
  <c r="D15" i="4"/>
  <c r="E15" i="4"/>
  <c r="B15" i="4"/>
  <c r="K2072" i="4"/>
  <c r="J2072" i="4"/>
  <c r="I2072" i="4"/>
  <c r="G2072" i="4"/>
  <c r="H2072" i="4"/>
  <c r="E2072" i="4"/>
  <c r="F2072" i="4"/>
  <c r="D2072" i="4"/>
  <c r="C2072" i="4"/>
  <c r="K1894" i="4"/>
  <c r="G1894" i="4"/>
  <c r="I1894" i="4"/>
  <c r="H1894" i="4"/>
  <c r="F1894" i="4"/>
  <c r="J1894" i="4"/>
  <c r="D1894" i="4"/>
  <c r="B1894" i="4"/>
  <c r="C1894" i="4"/>
  <c r="E1894" i="4"/>
  <c r="K1717" i="4"/>
  <c r="J1717" i="4"/>
  <c r="G1717" i="4"/>
  <c r="I1717" i="4"/>
  <c r="H1717" i="4"/>
  <c r="E1717" i="4"/>
  <c r="F1717" i="4"/>
  <c r="D1717" i="4"/>
  <c r="K1539" i="4"/>
  <c r="J1539" i="4"/>
  <c r="G1539" i="4"/>
  <c r="H1539" i="4"/>
  <c r="F1539" i="4"/>
  <c r="C1539" i="4"/>
  <c r="D1539" i="4"/>
  <c r="B1539" i="4"/>
  <c r="I1539" i="4"/>
  <c r="K1225" i="4"/>
  <c r="J1225" i="4"/>
  <c r="I1225" i="4"/>
  <c r="G1225" i="4"/>
  <c r="H1225" i="4"/>
  <c r="E1225" i="4"/>
  <c r="D1225" i="4"/>
  <c r="B1225" i="4"/>
  <c r="F1225" i="4"/>
  <c r="K1683" i="4"/>
  <c r="J1683" i="4"/>
  <c r="G1683" i="4"/>
  <c r="I1683" i="4"/>
  <c r="H1683" i="4"/>
  <c r="D1683" i="4"/>
  <c r="F1683" i="4"/>
  <c r="E1683" i="4"/>
  <c r="B1683" i="4"/>
  <c r="C1683" i="4"/>
  <c r="K1364" i="4"/>
  <c r="H1364" i="4"/>
  <c r="J1364" i="4"/>
  <c r="E1364" i="4"/>
  <c r="I1364" i="4"/>
  <c r="D1364" i="4"/>
  <c r="F1364" i="4"/>
  <c r="G1364" i="4"/>
  <c r="B1364" i="4"/>
  <c r="C1364" i="4"/>
  <c r="B1298" i="4"/>
  <c r="B1264" i="4"/>
  <c r="B1190" i="4"/>
  <c r="B1156" i="4"/>
  <c r="B1082" i="4"/>
  <c r="B975" i="4"/>
  <c r="B866" i="4"/>
  <c r="B783" i="4"/>
  <c r="B745" i="4"/>
  <c r="B478" i="4"/>
  <c r="B440" i="4"/>
  <c r="B358" i="4"/>
  <c r="B249" i="4"/>
  <c r="B162" i="4"/>
  <c r="B39" i="4"/>
  <c r="B2185" i="4"/>
  <c r="B2095" i="4"/>
  <c r="B2000" i="4"/>
  <c r="B1912" i="4"/>
  <c r="B1859" i="4"/>
  <c r="B1492" i="4"/>
  <c r="C1247" i="4"/>
  <c r="C1119" i="4"/>
  <c r="C653" i="4"/>
  <c r="C340" i="4"/>
  <c r="C91" i="4"/>
  <c r="C1686" i="4"/>
  <c r="C1649" i="4"/>
  <c r="C1581" i="4"/>
  <c r="D1265" i="4"/>
  <c r="D835" i="4"/>
  <c r="D785" i="4"/>
  <c r="D529" i="4"/>
  <c r="D482" i="4"/>
  <c r="D52" i="4"/>
  <c r="D903" i="4"/>
  <c r="E1312" i="4"/>
  <c r="E1030" i="4"/>
  <c r="E390" i="4"/>
  <c r="E157" i="4"/>
  <c r="E1860" i="4"/>
  <c r="E1487" i="4"/>
  <c r="E1539" i="4"/>
  <c r="F572" i="4"/>
  <c r="F422" i="4"/>
  <c r="F1878" i="4"/>
  <c r="F1700" i="4"/>
  <c r="G2094" i="4"/>
  <c r="I1561" i="4"/>
  <c r="C227" i="4"/>
  <c r="C1412" i="4"/>
  <c r="K688" i="4"/>
  <c r="I688" i="4"/>
  <c r="H688" i="4"/>
  <c r="J688" i="4"/>
  <c r="G688" i="4"/>
  <c r="D688" i="4"/>
  <c r="E688" i="4"/>
  <c r="B688" i="4"/>
  <c r="C688" i="4"/>
  <c r="J1274" i="4"/>
  <c r="I1274" i="4"/>
  <c r="H1274" i="4"/>
  <c r="K1274" i="4"/>
  <c r="G1274" i="4"/>
  <c r="D1274" i="4"/>
  <c r="E1274" i="4"/>
  <c r="C1274" i="4"/>
  <c r="B1274" i="4"/>
  <c r="F1274" i="4"/>
  <c r="K1167" i="4"/>
  <c r="G1167" i="4"/>
  <c r="J1167" i="4"/>
  <c r="I1167" i="4"/>
  <c r="D1167" i="4"/>
  <c r="H1167" i="4"/>
  <c r="B1167" i="4"/>
  <c r="F1167" i="4"/>
  <c r="E1167" i="4"/>
  <c r="K1077" i="4"/>
  <c r="J1077" i="4"/>
  <c r="I1077" i="4"/>
  <c r="G1077" i="4"/>
  <c r="H1077" i="4"/>
  <c r="D1077" i="4"/>
  <c r="B1077" i="4"/>
  <c r="F1077" i="4"/>
  <c r="K971" i="4"/>
  <c r="G971" i="4"/>
  <c r="H971" i="4"/>
  <c r="J971" i="4"/>
  <c r="I971" i="4"/>
  <c r="D971" i="4"/>
  <c r="B971" i="4"/>
  <c r="C971" i="4"/>
  <c r="E971" i="4"/>
  <c r="K864" i="4"/>
  <c r="J864" i="4"/>
  <c r="I864" i="4"/>
  <c r="G864" i="4"/>
  <c r="H864" i="4"/>
  <c r="F864" i="4"/>
  <c r="D864" i="4"/>
  <c r="B864" i="4"/>
  <c r="E864" i="4"/>
  <c r="C864" i="4"/>
  <c r="K794" i="4"/>
  <c r="I794" i="4"/>
  <c r="G794" i="4"/>
  <c r="J794" i="4"/>
  <c r="H794" i="4"/>
  <c r="D794" i="4"/>
  <c r="E794" i="4"/>
  <c r="B794" i="4"/>
  <c r="C794" i="4"/>
  <c r="F794" i="4"/>
  <c r="I722" i="4"/>
  <c r="J722" i="4"/>
  <c r="K722" i="4"/>
  <c r="G722" i="4"/>
  <c r="H722" i="4"/>
  <c r="D722" i="4"/>
  <c r="E722" i="4"/>
  <c r="C722" i="4"/>
  <c r="B722" i="4"/>
  <c r="F722" i="4"/>
  <c r="I651" i="4"/>
  <c r="J651" i="4"/>
  <c r="G651" i="4"/>
  <c r="F651" i="4"/>
  <c r="D651" i="4"/>
  <c r="H651" i="4"/>
  <c r="B651" i="4"/>
  <c r="K651" i="4"/>
  <c r="E651" i="4"/>
  <c r="K563" i="4"/>
  <c r="I563" i="4"/>
  <c r="J563" i="4"/>
  <c r="G563" i="4"/>
  <c r="D563" i="4"/>
  <c r="H563" i="4"/>
  <c r="F563" i="4"/>
  <c r="B563" i="4"/>
  <c r="K456" i="4"/>
  <c r="I456" i="4"/>
  <c r="J456" i="4"/>
  <c r="G456" i="4"/>
  <c r="H456" i="4"/>
  <c r="F456" i="4"/>
  <c r="D456" i="4"/>
  <c r="E456" i="4"/>
  <c r="C456" i="4"/>
  <c r="B456" i="4"/>
  <c r="K331" i="4"/>
  <c r="J331" i="4"/>
  <c r="I331" i="4"/>
  <c r="G331" i="4"/>
  <c r="H331" i="4"/>
  <c r="D331" i="4"/>
  <c r="B331" i="4"/>
  <c r="E331" i="4"/>
  <c r="F331" i="4"/>
  <c r="C331" i="4"/>
  <c r="K224" i="4"/>
  <c r="J224" i="4"/>
  <c r="I224" i="4"/>
  <c r="G224" i="4"/>
  <c r="H224" i="4"/>
  <c r="E224" i="4"/>
  <c r="D224" i="4"/>
  <c r="F224" i="4"/>
  <c r="B224" i="4"/>
  <c r="K136" i="4"/>
  <c r="I136" i="4"/>
  <c r="G136" i="4"/>
  <c r="H136" i="4"/>
  <c r="J136" i="4"/>
  <c r="D136" i="4"/>
  <c r="C136" i="4"/>
  <c r="B136" i="4"/>
  <c r="E136" i="4"/>
  <c r="F136" i="4"/>
  <c r="K65" i="4"/>
  <c r="J65" i="4"/>
  <c r="I65" i="4"/>
  <c r="G65" i="4"/>
  <c r="H65" i="4"/>
  <c r="F65" i="4"/>
  <c r="D65" i="4"/>
  <c r="B65" i="4"/>
  <c r="C65" i="4"/>
  <c r="K2211" i="4"/>
  <c r="J2211" i="4"/>
  <c r="G2211" i="4"/>
  <c r="H2211" i="4"/>
  <c r="I2211" i="4"/>
  <c r="F2211" i="4"/>
  <c r="D2211" i="4"/>
  <c r="B2211" i="4"/>
  <c r="E2211" i="4"/>
  <c r="K2141" i="4"/>
  <c r="G2141" i="4"/>
  <c r="H2141" i="4"/>
  <c r="I2141" i="4"/>
  <c r="J2141" i="4"/>
  <c r="D2141" i="4"/>
  <c r="C2141" i="4"/>
  <c r="B2141" i="4"/>
  <c r="E2141" i="4"/>
  <c r="F2141" i="4"/>
  <c r="K2015" i="4"/>
  <c r="I2015" i="4"/>
  <c r="G2015" i="4"/>
  <c r="H2015" i="4"/>
  <c r="J2015" i="4"/>
  <c r="F2015" i="4"/>
  <c r="B2015" i="4"/>
  <c r="D2015" i="4"/>
  <c r="C2015" i="4"/>
  <c r="E2015" i="4"/>
  <c r="K1945" i="4"/>
  <c r="J1945" i="4"/>
  <c r="I1945" i="4"/>
  <c r="G1945" i="4"/>
  <c r="E1945" i="4"/>
  <c r="B1945" i="4"/>
  <c r="H1945" i="4"/>
  <c r="C1945" i="4"/>
  <c r="K1874" i="4"/>
  <c r="I1874" i="4"/>
  <c r="G1874" i="4"/>
  <c r="J1874" i="4"/>
  <c r="D1874" i="4"/>
  <c r="E1874" i="4"/>
  <c r="H1874" i="4"/>
  <c r="B1874" i="4"/>
  <c r="F1874" i="4"/>
  <c r="C1874" i="4"/>
  <c r="K1821" i="4"/>
  <c r="G1821" i="4"/>
  <c r="H1821" i="4"/>
  <c r="I1821" i="4"/>
  <c r="J1821" i="4"/>
  <c r="D1821" i="4"/>
  <c r="C1821" i="4"/>
  <c r="B1821" i="4"/>
  <c r="F1821" i="4"/>
  <c r="E1821" i="4"/>
  <c r="K1767" i="4"/>
  <c r="J1767" i="4"/>
  <c r="I1767" i="4"/>
  <c r="G1767" i="4"/>
  <c r="F1767" i="4"/>
  <c r="H1767" i="4"/>
  <c r="E1767" i="4"/>
  <c r="C1767" i="4"/>
  <c r="J1697" i="4"/>
  <c r="K1697" i="4"/>
  <c r="G1697" i="4"/>
  <c r="H1697" i="4"/>
  <c r="F1697" i="4"/>
  <c r="I1697" i="4"/>
  <c r="D1697" i="4"/>
  <c r="C1697" i="4"/>
  <c r="B1697" i="4"/>
  <c r="K1625" i="4"/>
  <c r="J1625" i="4"/>
  <c r="I1625" i="4"/>
  <c r="F1625" i="4"/>
  <c r="H1625" i="4"/>
  <c r="D1625" i="4"/>
  <c r="C1625" i="4"/>
  <c r="E1625" i="4"/>
  <c r="J1590" i="4"/>
  <c r="K1590" i="4"/>
  <c r="G1590" i="4"/>
  <c r="H1590" i="4"/>
  <c r="D1590" i="4"/>
  <c r="E1590" i="4"/>
  <c r="F1590" i="4"/>
  <c r="C1590" i="4"/>
  <c r="I1590" i="4"/>
  <c r="J1501" i="4"/>
  <c r="K1501" i="4"/>
  <c r="H1501" i="4"/>
  <c r="I1501" i="4"/>
  <c r="E1501" i="4"/>
  <c r="D1501" i="4"/>
  <c r="C1501" i="4"/>
  <c r="B1501" i="4"/>
  <c r="F1501" i="4"/>
  <c r="J1447" i="4"/>
  <c r="K1447" i="4"/>
  <c r="I1447" i="4"/>
  <c r="G1447" i="4"/>
  <c r="F1447" i="4"/>
  <c r="E1447" i="4"/>
  <c r="D1447" i="4"/>
  <c r="C1447" i="4"/>
  <c r="H1447" i="4"/>
  <c r="K1370" i="4"/>
  <c r="J1370" i="4"/>
  <c r="G1370" i="4"/>
  <c r="F1370" i="4"/>
  <c r="E1370" i="4"/>
  <c r="I1370" i="4"/>
  <c r="C1370" i="4"/>
  <c r="H1370" i="4"/>
  <c r="D1370" i="4"/>
  <c r="B1370" i="4"/>
  <c r="K481" i="4"/>
  <c r="J481" i="4"/>
  <c r="H481" i="4"/>
  <c r="D481" i="4"/>
  <c r="I481" i="4"/>
  <c r="B481" i="4"/>
  <c r="C481" i="4"/>
  <c r="G481" i="4"/>
  <c r="E481" i="4"/>
  <c r="F481" i="4"/>
  <c r="K2005" i="4"/>
  <c r="J2005" i="4"/>
  <c r="I2005" i="4"/>
  <c r="H2005" i="4"/>
  <c r="G2005" i="4"/>
  <c r="F2005" i="4"/>
  <c r="C2005" i="4"/>
  <c r="B2005" i="4"/>
  <c r="D2005" i="4"/>
  <c r="E2005" i="4"/>
  <c r="J1375" i="4"/>
  <c r="H1375" i="4"/>
  <c r="K1375" i="4"/>
  <c r="I1375" i="4"/>
  <c r="G1375" i="4"/>
  <c r="F1375" i="4"/>
  <c r="E1375" i="4"/>
  <c r="C1375" i="4"/>
  <c r="D1375" i="4"/>
  <c r="K1344" i="4"/>
  <c r="J1344" i="4"/>
  <c r="I1344" i="4"/>
  <c r="G1344" i="4"/>
  <c r="D1344" i="4"/>
  <c r="E1344" i="4"/>
  <c r="B1344" i="4"/>
  <c r="H1344" i="4"/>
  <c r="F1344" i="4"/>
  <c r="K1326" i="4"/>
  <c r="H1326" i="4"/>
  <c r="I1326" i="4"/>
  <c r="G1326" i="4"/>
  <c r="E1326" i="4"/>
  <c r="D1326" i="4"/>
  <c r="J1326" i="4"/>
  <c r="F1326" i="4"/>
  <c r="B1326" i="4"/>
  <c r="K1308" i="4"/>
  <c r="J1308" i="4"/>
  <c r="I1308" i="4"/>
  <c r="H1308" i="4"/>
  <c r="F1308" i="4"/>
  <c r="D1308" i="4"/>
  <c r="E1308" i="4"/>
  <c r="C1308" i="4"/>
  <c r="G1308" i="4"/>
  <c r="B1308" i="4"/>
  <c r="K1290" i="4"/>
  <c r="J1290" i="4"/>
  <c r="H1290" i="4"/>
  <c r="D1290" i="4"/>
  <c r="I1290" i="4"/>
  <c r="E1290" i="4"/>
  <c r="C1290" i="4"/>
  <c r="B1290" i="4"/>
  <c r="G1290" i="4"/>
  <c r="K1273" i="4"/>
  <c r="J1273" i="4"/>
  <c r="I1273" i="4"/>
  <c r="H1273" i="4"/>
  <c r="D1273" i="4"/>
  <c r="E1273" i="4"/>
  <c r="C1273" i="4"/>
  <c r="B1273" i="4"/>
  <c r="F1273" i="4"/>
  <c r="G1273" i="4"/>
  <c r="K1255" i="4"/>
  <c r="H1255" i="4"/>
  <c r="J1255" i="4"/>
  <c r="G1255" i="4"/>
  <c r="D1255" i="4"/>
  <c r="E1255" i="4"/>
  <c r="B1255" i="4"/>
  <c r="F1255" i="4"/>
  <c r="C1255" i="4"/>
  <c r="I1255" i="4"/>
  <c r="K1238" i="4"/>
  <c r="J1238" i="4"/>
  <c r="D1238" i="4"/>
  <c r="H1238" i="4"/>
  <c r="F1238" i="4"/>
  <c r="E1238" i="4"/>
  <c r="B1238" i="4"/>
  <c r="C1238" i="4"/>
  <c r="G1238" i="4"/>
  <c r="I1238" i="4"/>
  <c r="K1219" i="4"/>
  <c r="I1219" i="4"/>
  <c r="J1219" i="4"/>
  <c r="H1219" i="4"/>
  <c r="D1219" i="4"/>
  <c r="F1219" i="4"/>
  <c r="B1219" i="4"/>
  <c r="G1219" i="4"/>
  <c r="E1219" i="4"/>
  <c r="C1219" i="4"/>
  <c r="K1201" i="4"/>
  <c r="J1201" i="4"/>
  <c r="G1201" i="4"/>
  <c r="F1201" i="4"/>
  <c r="D1201" i="4"/>
  <c r="I1201" i="4"/>
  <c r="B1201" i="4"/>
  <c r="H1201" i="4"/>
  <c r="K1184" i="4"/>
  <c r="J1184" i="4"/>
  <c r="I1184" i="4"/>
  <c r="H1184" i="4"/>
  <c r="F1184" i="4"/>
  <c r="D1184" i="4"/>
  <c r="E1184" i="4"/>
  <c r="B1184" i="4"/>
  <c r="C1184" i="4"/>
  <c r="G1184" i="4"/>
  <c r="K1166" i="4"/>
  <c r="G1166" i="4"/>
  <c r="I1166" i="4"/>
  <c r="F1166" i="4"/>
  <c r="D1166" i="4"/>
  <c r="H1166" i="4"/>
  <c r="B1166" i="4"/>
  <c r="J1166" i="4"/>
  <c r="E1166" i="4"/>
  <c r="K1149" i="4"/>
  <c r="J1149" i="4"/>
  <c r="G1149" i="4"/>
  <c r="H1149" i="4"/>
  <c r="I1149" i="4"/>
  <c r="D1149" i="4"/>
  <c r="F1149" i="4"/>
  <c r="B1149" i="4"/>
  <c r="E1149" i="4"/>
  <c r="K1131" i="4"/>
  <c r="I1131" i="4"/>
  <c r="J1131" i="4"/>
  <c r="G1131" i="4"/>
  <c r="H1131" i="4"/>
  <c r="F1131" i="4"/>
  <c r="D1131" i="4"/>
  <c r="B1131" i="4"/>
  <c r="E1131" i="4"/>
  <c r="C1131" i="4"/>
  <c r="K1111" i="4"/>
  <c r="I1111" i="4"/>
  <c r="J1111" i="4"/>
  <c r="H1111" i="4"/>
  <c r="G1111" i="4"/>
  <c r="D1111" i="4"/>
  <c r="F1111" i="4"/>
  <c r="B1111" i="4"/>
  <c r="K1094" i="4"/>
  <c r="J1094" i="4"/>
  <c r="I1094" i="4"/>
  <c r="H1094" i="4"/>
  <c r="G1094" i="4"/>
  <c r="D1094" i="4"/>
  <c r="E1094" i="4"/>
  <c r="B1094" i="4"/>
  <c r="K1076" i="4"/>
  <c r="J1076" i="4"/>
  <c r="I1076" i="4"/>
  <c r="G1076" i="4"/>
  <c r="H1076" i="4"/>
  <c r="D1076" i="4"/>
  <c r="B1076" i="4"/>
  <c r="F1076" i="4"/>
  <c r="C1076" i="4"/>
  <c r="K1059" i="4"/>
  <c r="I1059" i="4"/>
  <c r="J1059" i="4"/>
  <c r="D1059" i="4"/>
  <c r="F1059" i="4"/>
  <c r="G1059" i="4"/>
  <c r="B1059" i="4"/>
  <c r="H1059" i="4"/>
  <c r="K1041" i="4"/>
  <c r="J1041" i="4"/>
  <c r="H1041" i="4"/>
  <c r="G1041" i="4"/>
  <c r="E1041" i="4"/>
  <c r="D1041" i="4"/>
  <c r="I1041" i="4"/>
  <c r="B1041" i="4"/>
  <c r="F1041" i="4"/>
  <c r="C1041" i="4"/>
  <c r="K1023" i="4"/>
  <c r="I1023" i="4"/>
  <c r="G1023" i="4"/>
  <c r="H1023" i="4"/>
  <c r="D1023" i="4"/>
  <c r="E1023" i="4"/>
  <c r="C1023" i="4"/>
  <c r="B1023" i="4"/>
  <c r="J1023" i="4"/>
  <c r="F1023" i="4"/>
  <c r="K1006" i="4"/>
  <c r="J1006" i="4"/>
  <c r="I1006" i="4"/>
  <c r="D1006" i="4"/>
  <c r="F1006" i="4"/>
  <c r="E1006" i="4"/>
  <c r="C1006" i="4"/>
  <c r="B1006" i="4"/>
  <c r="K987" i="4"/>
  <c r="J987" i="4"/>
  <c r="I987" i="4"/>
  <c r="H987" i="4"/>
  <c r="G987" i="4"/>
  <c r="D987" i="4"/>
  <c r="E987" i="4"/>
  <c r="C987" i="4"/>
  <c r="B987" i="4"/>
  <c r="F987" i="4"/>
  <c r="K970" i="4"/>
  <c r="H970" i="4"/>
  <c r="J970" i="4"/>
  <c r="I970" i="4"/>
  <c r="D970" i="4"/>
  <c r="G970" i="4"/>
  <c r="E970" i="4"/>
  <c r="B970" i="4"/>
  <c r="C970" i="4"/>
  <c r="K952" i="4"/>
  <c r="J952" i="4"/>
  <c r="I952" i="4"/>
  <c r="G952" i="4"/>
  <c r="H952" i="4"/>
  <c r="F952" i="4"/>
  <c r="D952" i="4"/>
  <c r="B952" i="4"/>
  <c r="C952" i="4"/>
  <c r="K934" i="4"/>
  <c r="G934" i="4"/>
  <c r="J934" i="4"/>
  <c r="D934" i="4"/>
  <c r="H934" i="4"/>
  <c r="E934" i="4"/>
  <c r="B934" i="4"/>
  <c r="F934" i="4"/>
  <c r="I934" i="4"/>
  <c r="K917" i="4"/>
  <c r="J917" i="4"/>
  <c r="G917" i="4"/>
  <c r="F917" i="4"/>
  <c r="D917" i="4"/>
  <c r="B917" i="4"/>
  <c r="E917" i="4"/>
  <c r="H917" i="4"/>
  <c r="I917" i="4"/>
  <c r="K899" i="4"/>
  <c r="H899" i="4"/>
  <c r="I899" i="4"/>
  <c r="J899" i="4"/>
  <c r="G899" i="4"/>
  <c r="F899" i="4"/>
  <c r="D899" i="4"/>
  <c r="B899" i="4"/>
  <c r="C899" i="4"/>
  <c r="K881" i="4"/>
  <c r="J881" i="4"/>
  <c r="I881" i="4"/>
  <c r="F881" i="4"/>
  <c r="D881" i="4"/>
  <c r="B881" i="4"/>
  <c r="E881" i="4"/>
  <c r="C881" i="4"/>
  <c r="G881" i="4"/>
  <c r="K863" i="4"/>
  <c r="I863" i="4"/>
  <c r="H863" i="4"/>
  <c r="D863" i="4"/>
  <c r="J863" i="4"/>
  <c r="B863" i="4"/>
  <c r="F863" i="4"/>
  <c r="G863" i="4"/>
  <c r="E863" i="4"/>
  <c r="C863" i="4"/>
  <c r="K845" i="4"/>
  <c r="I845" i="4"/>
  <c r="J845" i="4"/>
  <c r="G845" i="4"/>
  <c r="F845" i="4"/>
  <c r="D845" i="4"/>
  <c r="B845" i="4"/>
  <c r="H845" i="4"/>
  <c r="K828" i="4"/>
  <c r="J828" i="4"/>
  <c r="I828" i="4"/>
  <c r="H828" i="4"/>
  <c r="D828" i="4"/>
  <c r="B828" i="4"/>
  <c r="E828" i="4"/>
  <c r="C828" i="4"/>
  <c r="F828" i="4"/>
  <c r="K810" i="4"/>
  <c r="J810" i="4"/>
  <c r="I810" i="4"/>
  <c r="G810" i="4"/>
  <c r="D810" i="4"/>
  <c r="F810" i="4"/>
  <c r="B810" i="4"/>
  <c r="E810" i="4"/>
  <c r="K793" i="4"/>
  <c r="J793" i="4"/>
  <c r="D793" i="4"/>
  <c r="E793" i="4"/>
  <c r="G793" i="4"/>
  <c r="B793" i="4"/>
  <c r="H793" i="4"/>
  <c r="C793" i="4"/>
  <c r="K774" i="4"/>
  <c r="J774" i="4"/>
  <c r="H774" i="4"/>
  <c r="D774" i="4"/>
  <c r="I774" i="4"/>
  <c r="F774" i="4"/>
  <c r="B774" i="4"/>
  <c r="K756" i="4"/>
  <c r="H756" i="4"/>
  <c r="J756" i="4"/>
  <c r="G756" i="4"/>
  <c r="E756" i="4"/>
  <c r="D756" i="4"/>
  <c r="F756" i="4"/>
  <c r="B756" i="4"/>
  <c r="I756" i="4"/>
  <c r="K739" i="4"/>
  <c r="J739" i="4"/>
  <c r="I739" i="4"/>
  <c r="G739" i="4"/>
  <c r="H739" i="4"/>
  <c r="D739" i="4"/>
  <c r="E739" i="4"/>
  <c r="F739" i="4"/>
  <c r="C739" i="4"/>
  <c r="B739" i="4"/>
  <c r="K721" i="4"/>
  <c r="J721" i="4"/>
  <c r="I721" i="4"/>
  <c r="H721" i="4"/>
  <c r="D721" i="4"/>
  <c r="E721" i="4"/>
  <c r="G721" i="4"/>
  <c r="C721" i="4"/>
  <c r="B721" i="4"/>
  <c r="F721" i="4"/>
  <c r="K704" i="4"/>
  <c r="I704" i="4"/>
  <c r="H704" i="4"/>
  <c r="D704" i="4"/>
  <c r="F704" i="4"/>
  <c r="E704" i="4"/>
  <c r="C704" i="4"/>
  <c r="B704" i="4"/>
  <c r="J704" i="4"/>
  <c r="K686" i="4"/>
  <c r="J686" i="4"/>
  <c r="H686" i="4"/>
  <c r="I686" i="4"/>
  <c r="D686" i="4"/>
  <c r="E686" i="4"/>
  <c r="B686" i="4"/>
  <c r="C686" i="4"/>
  <c r="G686" i="4"/>
  <c r="K667" i="4"/>
  <c r="I667" i="4"/>
  <c r="J667" i="4"/>
  <c r="H667" i="4"/>
  <c r="G667" i="4"/>
  <c r="D667" i="4"/>
  <c r="B667" i="4"/>
  <c r="F667" i="4"/>
  <c r="C667" i="4"/>
  <c r="E667" i="4"/>
  <c r="K650" i="4"/>
  <c r="J650" i="4"/>
  <c r="G650" i="4"/>
  <c r="D650" i="4"/>
  <c r="F650" i="4"/>
  <c r="H650" i="4"/>
  <c r="I650" i="4"/>
  <c r="B650" i="4"/>
  <c r="E650" i="4"/>
  <c r="K632" i="4"/>
  <c r="I632" i="4"/>
  <c r="J632" i="4"/>
  <c r="G632" i="4"/>
  <c r="F632" i="4"/>
  <c r="D632" i="4"/>
  <c r="H632" i="4"/>
  <c r="E632" i="4"/>
  <c r="B632" i="4"/>
  <c r="C632" i="4"/>
  <c r="K615" i="4"/>
  <c r="J615" i="4"/>
  <c r="H615" i="4"/>
  <c r="I615" i="4"/>
  <c r="F615" i="4"/>
  <c r="D615" i="4"/>
  <c r="G615" i="4"/>
  <c r="B615" i="4"/>
  <c r="E615" i="4"/>
  <c r="K597" i="4"/>
  <c r="J597" i="4"/>
  <c r="I597" i="4"/>
  <c r="F597" i="4"/>
  <c r="D597" i="4"/>
  <c r="B597" i="4"/>
  <c r="G597" i="4"/>
  <c r="H597" i="4"/>
  <c r="K579" i="4"/>
  <c r="J579" i="4"/>
  <c r="H579" i="4"/>
  <c r="G579" i="4"/>
  <c r="D579" i="4"/>
  <c r="F579" i="4"/>
  <c r="I579" i="4"/>
  <c r="B579" i="4"/>
  <c r="E579" i="4"/>
  <c r="C579" i="4"/>
  <c r="K562" i="4"/>
  <c r="J562" i="4"/>
  <c r="I562" i="4"/>
  <c r="G562" i="4"/>
  <c r="F562" i="4"/>
  <c r="D562" i="4"/>
  <c r="H562" i="4"/>
  <c r="B562" i="4"/>
  <c r="K543" i="4"/>
  <c r="J543" i="4"/>
  <c r="H543" i="4"/>
  <c r="I543" i="4"/>
  <c r="D543" i="4"/>
  <c r="G543" i="4"/>
  <c r="E543" i="4"/>
  <c r="B543" i="4"/>
  <c r="F543" i="4"/>
  <c r="C543" i="4"/>
  <c r="J526" i="4"/>
  <c r="K526" i="4"/>
  <c r="I526" i="4"/>
  <c r="G526" i="4"/>
  <c r="F526" i="4"/>
  <c r="D526" i="4"/>
  <c r="B526" i="4"/>
  <c r="C526" i="4"/>
  <c r="H526" i="4"/>
  <c r="E526" i="4"/>
  <c r="K508" i="4"/>
  <c r="J508" i="4"/>
  <c r="D508" i="4"/>
  <c r="G508" i="4"/>
  <c r="B508" i="4"/>
  <c r="H508" i="4"/>
  <c r="I508" i="4"/>
  <c r="K490" i="4"/>
  <c r="J490" i="4"/>
  <c r="I490" i="4"/>
  <c r="H490" i="4"/>
  <c r="G490" i="4"/>
  <c r="D490" i="4"/>
  <c r="E490" i="4"/>
  <c r="B490" i="4"/>
  <c r="C490" i="4"/>
  <c r="K473" i="4"/>
  <c r="J473" i="4"/>
  <c r="H473" i="4"/>
  <c r="I473" i="4"/>
  <c r="E473" i="4"/>
  <c r="D473" i="4"/>
  <c r="F473" i="4"/>
  <c r="B473" i="4"/>
  <c r="G473" i="4"/>
  <c r="K455" i="4"/>
  <c r="J455" i="4"/>
  <c r="G455" i="4"/>
  <c r="H455" i="4"/>
  <c r="F455" i="4"/>
  <c r="I455" i="4"/>
  <c r="D455" i="4"/>
  <c r="E455" i="4"/>
  <c r="C455" i="4"/>
  <c r="B455" i="4"/>
  <c r="J437" i="4"/>
  <c r="K437" i="4"/>
  <c r="I437" i="4"/>
  <c r="G437" i="4"/>
  <c r="F437" i="4"/>
  <c r="D437" i="4"/>
  <c r="E437" i="4"/>
  <c r="C437" i="4"/>
  <c r="B437" i="4"/>
  <c r="H437" i="4"/>
  <c r="K419" i="4"/>
  <c r="I419" i="4"/>
  <c r="J419" i="4"/>
  <c r="H419" i="4"/>
  <c r="D419" i="4"/>
  <c r="G419" i="4"/>
  <c r="E419" i="4"/>
  <c r="C419" i="4"/>
  <c r="B419" i="4"/>
  <c r="F419" i="4"/>
  <c r="K401" i="4"/>
  <c r="J401" i="4"/>
  <c r="I401" i="4"/>
  <c r="H401" i="4"/>
  <c r="G401" i="4"/>
  <c r="D401" i="4"/>
  <c r="E401" i="4"/>
  <c r="B401" i="4"/>
  <c r="C401" i="4"/>
  <c r="F401" i="4"/>
  <c r="K384" i="4"/>
  <c r="I384" i="4"/>
  <c r="J384" i="4"/>
  <c r="D384" i="4"/>
  <c r="G384" i="4"/>
  <c r="E384" i="4"/>
  <c r="B384" i="4"/>
  <c r="C384" i="4"/>
  <c r="H384" i="4"/>
  <c r="K366" i="4"/>
  <c r="J366" i="4"/>
  <c r="I366" i="4"/>
  <c r="G366" i="4"/>
  <c r="F366" i="4"/>
  <c r="D366" i="4"/>
  <c r="H366" i="4"/>
  <c r="B366" i="4"/>
  <c r="E366" i="4"/>
  <c r="K349" i="4"/>
  <c r="I349" i="4"/>
  <c r="J349" i="4"/>
  <c r="G349" i="4"/>
  <c r="H349" i="4"/>
  <c r="F349" i="4"/>
  <c r="D349" i="4"/>
  <c r="B349" i="4"/>
  <c r="C349" i="4"/>
  <c r="K330" i="4"/>
  <c r="J330" i="4"/>
  <c r="I330" i="4"/>
  <c r="H330" i="4"/>
  <c r="D330" i="4"/>
  <c r="B330" i="4"/>
  <c r="E330" i="4"/>
  <c r="F330" i="4"/>
  <c r="C330" i="4"/>
  <c r="K312" i="4"/>
  <c r="J312" i="4"/>
  <c r="I312" i="4"/>
  <c r="G312" i="4"/>
  <c r="H312" i="4"/>
  <c r="F312" i="4"/>
  <c r="D312" i="4"/>
  <c r="B312" i="4"/>
  <c r="C312" i="4"/>
  <c r="K295" i="4"/>
  <c r="J295" i="4"/>
  <c r="I295" i="4"/>
  <c r="H295" i="4"/>
  <c r="D295" i="4"/>
  <c r="G295" i="4"/>
  <c r="F295" i="4"/>
  <c r="B295" i="4"/>
  <c r="E295" i="4"/>
  <c r="K277" i="4"/>
  <c r="I277" i="4"/>
  <c r="G277" i="4"/>
  <c r="J277" i="4"/>
  <c r="F277" i="4"/>
  <c r="D277" i="4"/>
  <c r="B277" i="4"/>
  <c r="E277" i="4"/>
  <c r="C277" i="4"/>
  <c r="K260" i="4"/>
  <c r="J260" i="4"/>
  <c r="H260" i="4"/>
  <c r="I260" i="4"/>
  <c r="G260" i="4"/>
  <c r="F260" i="4"/>
  <c r="D260" i="4"/>
  <c r="B260" i="4"/>
  <c r="K242" i="4"/>
  <c r="J242" i="4"/>
  <c r="I242" i="4"/>
  <c r="D242" i="4"/>
  <c r="H242" i="4"/>
  <c r="E242" i="4"/>
  <c r="B242" i="4"/>
  <c r="G242" i="4"/>
  <c r="K223" i="4"/>
  <c r="J223" i="4"/>
  <c r="I223" i="4"/>
  <c r="E223" i="4"/>
  <c r="D223" i="4"/>
  <c r="H223" i="4"/>
  <c r="F223" i="4"/>
  <c r="B223" i="4"/>
  <c r="K206" i="4"/>
  <c r="J206" i="4"/>
  <c r="D206" i="4"/>
  <c r="G206" i="4"/>
  <c r="E206" i="4"/>
  <c r="F206" i="4"/>
  <c r="B206" i="4"/>
  <c r="I206" i="4"/>
  <c r="C206" i="4"/>
  <c r="J188" i="4"/>
  <c r="H188" i="4"/>
  <c r="G188" i="4"/>
  <c r="I188" i="4"/>
  <c r="E188" i="4"/>
  <c r="D188" i="4"/>
  <c r="K188" i="4"/>
  <c r="F188" i="4"/>
  <c r="B188" i="4"/>
  <c r="C188" i="4"/>
  <c r="K171" i="4"/>
  <c r="J171" i="4"/>
  <c r="I171" i="4"/>
  <c r="H171" i="4"/>
  <c r="F171" i="4"/>
  <c r="E171" i="4"/>
  <c r="G171" i="4"/>
  <c r="D171" i="4"/>
  <c r="C171" i="4"/>
  <c r="B171" i="4"/>
  <c r="K153" i="4"/>
  <c r="J153" i="4"/>
  <c r="E153" i="4"/>
  <c r="F153" i="4"/>
  <c r="D153" i="4"/>
  <c r="H153" i="4"/>
  <c r="I153" i="4"/>
  <c r="C153" i="4"/>
  <c r="B153" i="4"/>
  <c r="G153" i="4"/>
  <c r="K135" i="4"/>
  <c r="J135" i="4"/>
  <c r="H135" i="4"/>
  <c r="E135" i="4"/>
  <c r="G135" i="4"/>
  <c r="D135" i="4"/>
  <c r="I135" i="4"/>
  <c r="C135" i="4"/>
  <c r="B135" i="4"/>
  <c r="F135" i="4"/>
  <c r="K118" i="4"/>
  <c r="I118" i="4"/>
  <c r="J118" i="4"/>
  <c r="H118" i="4"/>
  <c r="G118" i="4"/>
  <c r="E118" i="4"/>
  <c r="D118" i="4"/>
  <c r="B118" i="4"/>
  <c r="C118" i="4"/>
  <c r="F118" i="4"/>
  <c r="K99" i="4"/>
  <c r="I99" i="4"/>
  <c r="J99" i="4"/>
  <c r="E99" i="4"/>
  <c r="D99" i="4"/>
  <c r="H99" i="4"/>
  <c r="G99" i="4"/>
  <c r="B99" i="4"/>
  <c r="C99" i="4"/>
  <c r="K82" i="4"/>
  <c r="I82" i="4"/>
  <c r="F82" i="4"/>
  <c r="H82" i="4"/>
  <c r="E82" i="4"/>
  <c r="D82" i="4"/>
  <c r="B82" i="4"/>
  <c r="C82" i="4"/>
  <c r="G82" i="4"/>
  <c r="J82" i="4"/>
  <c r="J64" i="4"/>
  <c r="K64" i="4"/>
  <c r="I64" i="4"/>
  <c r="E64" i="4"/>
  <c r="F64" i="4"/>
  <c r="D64" i="4"/>
  <c r="G64" i="4"/>
  <c r="B64" i="4"/>
  <c r="H64" i="4"/>
  <c r="K46" i="4"/>
  <c r="J46" i="4"/>
  <c r="I46" i="4"/>
  <c r="H46" i="4"/>
  <c r="G46" i="4"/>
  <c r="E46" i="4"/>
  <c r="D46" i="4"/>
  <c r="B46" i="4"/>
  <c r="F46" i="4"/>
  <c r="K29" i="4"/>
  <c r="J29" i="4"/>
  <c r="I29" i="4"/>
  <c r="H29" i="4"/>
  <c r="E29" i="4"/>
  <c r="D29" i="4"/>
  <c r="F29" i="4"/>
  <c r="G29" i="4"/>
  <c r="B29" i="4"/>
  <c r="C29" i="4"/>
  <c r="K11" i="4"/>
  <c r="J11" i="4"/>
  <c r="H11" i="4"/>
  <c r="E11" i="4"/>
  <c r="I11" i="4"/>
  <c r="G11" i="4"/>
  <c r="D11" i="4"/>
  <c r="B11" i="4"/>
  <c r="I2228" i="4"/>
  <c r="J2228" i="4"/>
  <c r="K2228" i="4"/>
  <c r="E2228" i="4"/>
  <c r="D2228" i="4"/>
  <c r="F2228" i="4"/>
  <c r="B2228" i="4"/>
  <c r="H2228" i="4"/>
  <c r="G2228" i="4"/>
  <c r="K2210" i="4"/>
  <c r="J2210" i="4"/>
  <c r="H2210" i="4"/>
  <c r="G2210" i="4"/>
  <c r="I2210" i="4"/>
  <c r="F2210" i="4"/>
  <c r="E2210" i="4"/>
  <c r="D2210" i="4"/>
  <c r="B2210" i="4"/>
  <c r="C2210" i="4"/>
  <c r="K2192" i="4"/>
  <c r="I2192" i="4"/>
  <c r="J2192" i="4"/>
  <c r="E2192" i="4"/>
  <c r="D2192" i="4"/>
  <c r="H2192" i="4"/>
  <c r="B2192" i="4"/>
  <c r="G2192" i="4"/>
  <c r="C2192" i="4"/>
  <c r="F2192" i="4"/>
  <c r="K2175" i="4"/>
  <c r="J2175" i="4"/>
  <c r="E2175" i="4"/>
  <c r="H2175" i="4"/>
  <c r="D2175" i="4"/>
  <c r="F2175" i="4"/>
  <c r="B2175" i="4"/>
  <c r="C2175" i="4"/>
  <c r="I2175" i="4"/>
  <c r="J2157" i="4"/>
  <c r="I2157" i="4"/>
  <c r="E2157" i="4"/>
  <c r="K2157" i="4"/>
  <c r="D2157" i="4"/>
  <c r="F2157" i="4"/>
  <c r="B2157" i="4"/>
  <c r="C2157" i="4"/>
  <c r="J2140" i="4"/>
  <c r="K2140" i="4"/>
  <c r="H2140" i="4"/>
  <c r="G2140" i="4"/>
  <c r="E2140" i="4"/>
  <c r="D2140" i="4"/>
  <c r="I2140" i="4"/>
  <c r="F2140" i="4"/>
  <c r="B2140" i="4"/>
  <c r="J2121" i="4"/>
  <c r="K2121" i="4"/>
  <c r="I2121" i="4"/>
  <c r="H2121" i="4"/>
  <c r="F2121" i="4"/>
  <c r="E2121" i="4"/>
  <c r="G2121" i="4"/>
  <c r="D2121" i="4"/>
  <c r="C2121" i="4"/>
  <c r="B2121" i="4"/>
  <c r="K2103" i="4"/>
  <c r="J2103" i="4"/>
  <c r="I2103" i="4"/>
  <c r="E2103" i="4"/>
  <c r="F2103" i="4"/>
  <c r="C2103" i="4"/>
  <c r="H2103" i="4"/>
  <c r="B2103" i="4"/>
  <c r="G2103" i="4"/>
  <c r="K2086" i="4"/>
  <c r="J2086" i="4"/>
  <c r="I2086" i="4"/>
  <c r="H2086" i="4"/>
  <c r="E2086" i="4"/>
  <c r="G2086" i="4"/>
  <c r="D2086" i="4"/>
  <c r="C2086" i="4"/>
  <c r="B2086" i="4"/>
  <c r="F2086" i="4"/>
  <c r="K2068" i="4"/>
  <c r="J2068" i="4"/>
  <c r="H2068" i="4"/>
  <c r="G2068" i="4"/>
  <c r="I2068" i="4"/>
  <c r="E2068" i="4"/>
  <c r="F2068" i="4"/>
  <c r="B2068" i="4"/>
  <c r="C2068" i="4"/>
  <c r="I2051" i="4"/>
  <c r="J2051" i="4"/>
  <c r="F2051" i="4"/>
  <c r="E2051" i="4"/>
  <c r="B2051" i="4"/>
  <c r="K2051" i="4"/>
  <c r="C2051" i="4"/>
  <c r="D2051" i="4"/>
  <c r="H2051" i="4"/>
  <c r="G2051" i="4"/>
  <c r="K2033" i="4"/>
  <c r="I2033" i="4"/>
  <c r="J2033" i="4"/>
  <c r="E2033" i="4"/>
  <c r="F2033" i="4"/>
  <c r="G2033" i="4"/>
  <c r="D2033" i="4"/>
  <c r="B2033" i="4"/>
  <c r="J2014" i="4"/>
  <c r="K2014" i="4"/>
  <c r="I2014" i="4"/>
  <c r="E2014" i="4"/>
  <c r="F2014" i="4"/>
  <c r="B2014" i="4"/>
  <c r="H2014" i="4"/>
  <c r="D2014" i="4"/>
  <c r="C2014" i="4"/>
  <c r="G2014" i="4"/>
  <c r="K1997" i="4"/>
  <c r="J1997" i="4"/>
  <c r="I1997" i="4"/>
  <c r="H1997" i="4"/>
  <c r="G1997" i="4"/>
  <c r="E1997" i="4"/>
  <c r="F1997" i="4"/>
  <c r="B1997" i="4"/>
  <c r="J1979" i="4"/>
  <c r="K1979" i="4"/>
  <c r="F1979" i="4"/>
  <c r="E1979" i="4"/>
  <c r="H1979" i="4"/>
  <c r="G1979" i="4"/>
  <c r="D1979" i="4"/>
  <c r="B1979" i="4"/>
  <c r="I1979" i="4"/>
  <c r="C1979" i="4"/>
  <c r="K1962" i="4"/>
  <c r="J1962" i="4"/>
  <c r="I1962" i="4"/>
  <c r="E1962" i="4"/>
  <c r="G1962" i="4"/>
  <c r="F1962" i="4"/>
  <c r="B1962" i="4"/>
  <c r="H1962" i="4"/>
  <c r="C1962" i="4"/>
  <c r="D1962" i="4"/>
  <c r="K1944" i="4"/>
  <c r="E1944" i="4"/>
  <c r="I1944" i="4"/>
  <c r="G1944" i="4"/>
  <c r="B1944" i="4"/>
  <c r="J1944" i="4"/>
  <c r="C1944" i="4"/>
  <c r="D1944" i="4"/>
  <c r="H1944" i="4"/>
  <c r="K1926" i="4"/>
  <c r="I1926" i="4"/>
  <c r="H1926" i="4"/>
  <c r="G1926" i="4"/>
  <c r="E1926" i="4"/>
  <c r="F1926" i="4"/>
  <c r="J1926" i="4"/>
  <c r="D1926" i="4"/>
  <c r="B1926" i="4"/>
  <c r="K1909" i="4"/>
  <c r="J1909" i="4"/>
  <c r="I1909" i="4"/>
  <c r="F1909" i="4"/>
  <c r="E1909" i="4"/>
  <c r="D1909" i="4"/>
  <c r="B1909" i="4"/>
  <c r="H1909" i="4"/>
  <c r="C1909" i="4"/>
  <c r="G1909" i="4"/>
  <c r="K1890" i="4"/>
  <c r="J1890" i="4"/>
  <c r="I1890" i="4"/>
  <c r="H1890" i="4"/>
  <c r="E1890" i="4"/>
  <c r="G1890" i="4"/>
  <c r="B1890" i="4"/>
  <c r="D1890" i="4"/>
  <c r="F1890" i="4"/>
  <c r="K1873" i="4"/>
  <c r="J1873" i="4"/>
  <c r="E1873" i="4"/>
  <c r="D1873" i="4"/>
  <c r="I1873" i="4"/>
  <c r="G1873" i="4"/>
  <c r="B1873" i="4"/>
  <c r="F1873" i="4"/>
  <c r="C1873" i="4"/>
  <c r="H1873" i="4"/>
  <c r="K1855" i="4"/>
  <c r="I1855" i="4"/>
  <c r="H1855" i="4"/>
  <c r="G1855" i="4"/>
  <c r="E1855" i="4"/>
  <c r="F1855" i="4"/>
  <c r="D1855" i="4"/>
  <c r="B1855" i="4"/>
  <c r="J1855" i="4"/>
  <c r="K1837" i="4"/>
  <c r="J1837" i="4"/>
  <c r="I1837" i="4"/>
  <c r="H1837" i="4"/>
  <c r="F1837" i="4"/>
  <c r="E1837" i="4"/>
  <c r="G1837" i="4"/>
  <c r="D1837" i="4"/>
  <c r="C1837" i="4"/>
  <c r="B1837" i="4"/>
  <c r="K1820" i="4"/>
  <c r="I1820" i="4"/>
  <c r="H1820" i="4"/>
  <c r="E1820" i="4"/>
  <c r="J1820" i="4"/>
  <c r="C1820" i="4"/>
  <c r="B1820" i="4"/>
  <c r="F1820" i="4"/>
  <c r="G1820" i="4"/>
  <c r="D1820" i="4"/>
  <c r="K1802" i="4"/>
  <c r="J1802" i="4"/>
  <c r="I1802" i="4"/>
  <c r="E1802" i="4"/>
  <c r="G1802" i="4"/>
  <c r="D1802" i="4"/>
  <c r="H1802" i="4"/>
  <c r="B1802" i="4"/>
  <c r="F1802" i="4"/>
  <c r="J1784" i="4"/>
  <c r="H1784" i="4"/>
  <c r="G1784" i="4"/>
  <c r="I1784" i="4"/>
  <c r="E1784" i="4"/>
  <c r="K1784" i="4"/>
  <c r="B1784" i="4"/>
  <c r="D1784" i="4"/>
  <c r="F1784" i="4"/>
  <c r="K1766" i="4"/>
  <c r="J1766" i="4"/>
  <c r="I1766" i="4"/>
  <c r="G1766" i="4"/>
  <c r="F1766" i="4"/>
  <c r="E1766" i="4"/>
  <c r="B1766" i="4"/>
  <c r="H1766" i="4"/>
  <c r="C1766" i="4"/>
  <c r="K1748" i="4"/>
  <c r="J1748" i="4"/>
  <c r="I1748" i="4"/>
  <c r="H1748" i="4"/>
  <c r="E1748" i="4"/>
  <c r="G1748" i="4"/>
  <c r="F1748" i="4"/>
  <c r="B1748" i="4"/>
  <c r="K1731" i="4"/>
  <c r="J1731" i="4"/>
  <c r="I1731" i="4"/>
  <c r="G1731" i="4"/>
  <c r="H1731" i="4"/>
  <c r="E1731" i="4"/>
  <c r="F1731" i="4"/>
  <c r="C1731" i="4"/>
  <c r="D1731" i="4"/>
  <c r="K1713" i="4"/>
  <c r="I1713" i="4"/>
  <c r="H1713" i="4"/>
  <c r="E1713" i="4"/>
  <c r="J1713" i="4"/>
  <c r="F1713" i="4"/>
  <c r="C1713" i="4"/>
  <c r="G1713" i="4"/>
  <c r="K1696" i="4"/>
  <c r="J1696" i="4"/>
  <c r="H1696" i="4"/>
  <c r="F1696" i="4"/>
  <c r="E1696" i="4"/>
  <c r="G1696" i="4"/>
  <c r="D1696" i="4"/>
  <c r="C1696" i="4"/>
  <c r="B1696" i="4"/>
  <c r="K1677" i="4"/>
  <c r="J1677" i="4"/>
  <c r="I1677" i="4"/>
  <c r="G1677" i="4"/>
  <c r="H1677" i="4"/>
  <c r="E1677" i="4"/>
  <c r="F1677" i="4"/>
  <c r="D1677" i="4"/>
  <c r="K1659" i="4"/>
  <c r="J1659" i="4"/>
  <c r="I1659" i="4"/>
  <c r="E1659" i="4"/>
  <c r="G1659" i="4"/>
  <c r="F1659" i="4"/>
  <c r="D1659" i="4"/>
  <c r="C1659" i="4"/>
  <c r="H1659" i="4"/>
  <c r="K1642" i="4"/>
  <c r="J1642" i="4"/>
  <c r="I1642" i="4"/>
  <c r="H1642" i="4"/>
  <c r="G1642" i="4"/>
  <c r="E1642" i="4"/>
  <c r="C1642" i="4"/>
  <c r="B1642" i="4"/>
  <c r="F1642" i="4"/>
  <c r="D1642" i="4"/>
  <c r="K1624" i="4"/>
  <c r="J1624" i="4"/>
  <c r="I1624" i="4"/>
  <c r="F1624" i="4"/>
  <c r="E1624" i="4"/>
  <c r="H1624" i="4"/>
  <c r="D1624" i="4"/>
  <c r="C1624" i="4"/>
  <c r="G1624" i="4"/>
  <c r="K1607" i="4"/>
  <c r="J1607" i="4"/>
  <c r="I1607" i="4"/>
  <c r="H1607" i="4"/>
  <c r="G1607" i="4"/>
  <c r="E1607" i="4"/>
  <c r="C1607" i="4"/>
  <c r="D1607" i="4"/>
  <c r="J1589" i="4"/>
  <c r="I1589" i="4"/>
  <c r="K1589" i="4"/>
  <c r="H1589" i="4"/>
  <c r="E1589" i="4"/>
  <c r="D1589" i="4"/>
  <c r="F1589" i="4"/>
  <c r="G1589" i="4"/>
  <c r="C1589" i="4"/>
  <c r="B1589" i="4"/>
  <c r="K1570" i="4"/>
  <c r="J1570" i="4"/>
  <c r="I1570" i="4"/>
  <c r="H1570" i="4"/>
  <c r="G1570" i="4"/>
  <c r="E1570" i="4"/>
  <c r="D1570" i="4"/>
  <c r="F1570" i="4"/>
  <c r="C1570" i="4"/>
  <c r="K1553" i="4"/>
  <c r="I1553" i="4"/>
  <c r="J1553" i="4"/>
  <c r="F1553" i="4"/>
  <c r="E1553" i="4"/>
  <c r="H1553" i="4"/>
  <c r="D1553" i="4"/>
  <c r="B1553" i="4"/>
  <c r="G1553" i="4"/>
  <c r="C1553" i="4"/>
  <c r="K1535" i="4"/>
  <c r="J1535" i="4"/>
  <c r="I1535" i="4"/>
  <c r="H1535" i="4"/>
  <c r="E1535" i="4"/>
  <c r="G1535" i="4"/>
  <c r="B1535" i="4"/>
  <c r="F1535" i="4"/>
  <c r="K1518" i="4"/>
  <c r="J1518" i="4"/>
  <c r="I1518" i="4"/>
  <c r="E1518" i="4"/>
  <c r="F1518" i="4"/>
  <c r="D1518" i="4"/>
  <c r="B1518" i="4"/>
  <c r="C1518" i="4"/>
  <c r="H1518" i="4"/>
  <c r="G1518" i="4"/>
  <c r="J1500" i="4"/>
  <c r="K1500" i="4"/>
  <c r="H1500" i="4"/>
  <c r="G1500" i="4"/>
  <c r="E1500" i="4"/>
  <c r="I1500" i="4"/>
  <c r="D1500" i="4"/>
  <c r="C1500" i="4"/>
  <c r="B1500" i="4"/>
  <c r="F1500" i="4"/>
  <c r="K1482" i="4"/>
  <c r="I1482" i="4"/>
  <c r="G1482" i="4"/>
  <c r="F1482" i="4"/>
  <c r="E1482" i="4"/>
  <c r="J1482" i="4"/>
  <c r="H1482" i="4"/>
  <c r="B1482" i="4"/>
  <c r="D1482" i="4"/>
  <c r="K1465" i="4"/>
  <c r="J1465" i="4"/>
  <c r="I1465" i="4"/>
  <c r="E1465" i="4"/>
  <c r="G1465" i="4"/>
  <c r="F1465" i="4"/>
  <c r="H1465" i="4"/>
  <c r="D1465" i="4"/>
  <c r="K1446" i="4"/>
  <c r="J1446" i="4"/>
  <c r="I1446" i="4"/>
  <c r="E1446" i="4"/>
  <c r="G1446" i="4"/>
  <c r="H1446" i="4"/>
  <c r="F1446" i="4"/>
  <c r="C1446" i="4"/>
  <c r="D1446" i="4"/>
  <c r="K1429" i="4"/>
  <c r="J1429" i="4"/>
  <c r="I1429" i="4"/>
  <c r="H1429" i="4"/>
  <c r="G1429" i="4"/>
  <c r="E1429" i="4"/>
  <c r="C1429" i="4"/>
  <c r="D1429" i="4"/>
  <c r="F1429" i="4"/>
  <c r="B1429" i="4"/>
  <c r="K1411" i="4"/>
  <c r="J1411" i="4"/>
  <c r="G1411" i="4"/>
  <c r="I1411" i="4"/>
  <c r="H1411" i="4"/>
  <c r="F1411" i="4"/>
  <c r="E1411" i="4"/>
  <c r="K1393" i="4"/>
  <c r="J1393" i="4"/>
  <c r="I1393" i="4"/>
  <c r="G1393" i="4"/>
  <c r="E1393" i="4"/>
  <c r="H1393" i="4"/>
  <c r="C1393" i="4"/>
  <c r="K1359" i="4"/>
  <c r="I1359" i="4"/>
  <c r="J1359" i="4"/>
  <c r="G1359" i="4"/>
  <c r="E1359" i="4"/>
  <c r="F1359" i="4"/>
  <c r="H1359" i="4"/>
  <c r="D1359" i="4"/>
  <c r="C1359" i="4"/>
  <c r="B1359" i="4"/>
  <c r="K1181" i="4"/>
  <c r="J1181" i="4"/>
  <c r="I1181" i="4"/>
  <c r="H1181" i="4"/>
  <c r="E1181" i="4"/>
  <c r="F1181" i="4"/>
  <c r="C1181" i="4"/>
  <c r="D1181" i="4"/>
  <c r="G1181" i="4"/>
  <c r="K1003" i="4"/>
  <c r="J1003" i="4"/>
  <c r="G1003" i="4"/>
  <c r="H1003" i="4"/>
  <c r="I1003" i="4"/>
  <c r="F1003" i="4"/>
  <c r="E1003" i="4"/>
  <c r="D1003" i="4"/>
  <c r="B1003" i="4"/>
  <c r="K825" i="4"/>
  <c r="J825" i="4"/>
  <c r="I825" i="4"/>
  <c r="E825" i="4"/>
  <c r="H825" i="4"/>
  <c r="G825" i="4"/>
  <c r="F825" i="4"/>
  <c r="D825" i="4"/>
  <c r="K647" i="4"/>
  <c r="I647" i="4"/>
  <c r="J647" i="4"/>
  <c r="E647" i="4"/>
  <c r="G647" i="4"/>
  <c r="D647" i="4"/>
  <c r="F647" i="4"/>
  <c r="H647" i="4"/>
  <c r="K470" i="4"/>
  <c r="J470" i="4"/>
  <c r="H470" i="4"/>
  <c r="E470" i="4"/>
  <c r="D470" i="4"/>
  <c r="C470" i="4"/>
  <c r="G470" i="4"/>
  <c r="B470" i="4"/>
  <c r="F470" i="4"/>
  <c r="I470" i="4"/>
  <c r="K292" i="4"/>
  <c r="J292" i="4"/>
  <c r="G292" i="4"/>
  <c r="I292" i="4"/>
  <c r="H292" i="4"/>
  <c r="F292" i="4"/>
  <c r="E292" i="4"/>
  <c r="D292" i="4"/>
  <c r="B292" i="4"/>
  <c r="K115" i="4"/>
  <c r="I115" i="4"/>
  <c r="J115" i="4"/>
  <c r="G115" i="4"/>
  <c r="E115" i="4"/>
  <c r="D115" i="4"/>
  <c r="H115" i="4"/>
  <c r="B115" i="4"/>
  <c r="F115" i="4"/>
  <c r="K2172" i="4"/>
  <c r="J2172" i="4"/>
  <c r="I2172" i="4"/>
  <c r="H2172" i="4"/>
  <c r="E2172" i="4"/>
  <c r="D2172" i="4"/>
  <c r="B2172" i="4"/>
  <c r="F2172" i="4"/>
  <c r="C2172" i="4"/>
  <c r="K1994" i="4"/>
  <c r="J1994" i="4"/>
  <c r="I1994" i="4"/>
  <c r="H1994" i="4"/>
  <c r="G1994" i="4"/>
  <c r="E1994" i="4"/>
  <c r="F1994" i="4"/>
  <c r="C1994" i="4"/>
  <c r="B1994" i="4"/>
  <c r="D1994" i="4"/>
  <c r="K1817" i="4"/>
  <c r="I1817" i="4"/>
  <c r="G1817" i="4"/>
  <c r="H1817" i="4"/>
  <c r="J1817" i="4"/>
  <c r="F1817" i="4"/>
  <c r="E1817" i="4"/>
  <c r="B1817" i="4"/>
  <c r="D1817" i="4"/>
  <c r="K1639" i="4"/>
  <c r="I1639" i="4"/>
  <c r="J1639" i="4"/>
  <c r="E1639" i="4"/>
  <c r="H1639" i="4"/>
  <c r="G1639" i="4"/>
  <c r="F1639" i="4"/>
  <c r="D1639" i="4"/>
  <c r="B1639" i="4"/>
  <c r="C1639" i="4"/>
  <c r="J1462" i="4"/>
  <c r="K1462" i="4"/>
  <c r="I1462" i="4"/>
  <c r="H1462" i="4"/>
  <c r="G1462" i="4"/>
  <c r="E1462" i="4"/>
  <c r="F1462" i="4"/>
  <c r="C1462" i="4"/>
  <c r="K447" i="4"/>
  <c r="J447" i="4"/>
  <c r="H447" i="4"/>
  <c r="I447" i="4"/>
  <c r="E447" i="4"/>
  <c r="C447" i="4"/>
  <c r="G447" i="4"/>
  <c r="F447" i="4"/>
  <c r="J1374" i="4"/>
  <c r="H1374" i="4"/>
  <c r="K1374" i="4"/>
  <c r="I1374" i="4"/>
  <c r="G1374" i="4"/>
  <c r="F1374" i="4"/>
  <c r="E1374" i="4"/>
  <c r="D1374" i="4"/>
  <c r="J1356" i="4"/>
  <c r="H1356" i="4"/>
  <c r="F1356" i="4"/>
  <c r="G1356" i="4"/>
  <c r="K1356" i="4"/>
  <c r="D1356" i="4"/>
  <c r="C1356" i="4"/>
  <c r="I1356" i="4"/>
  <c r="E1356" i="4"/>
  <c r="B1607" i="4"/>
  <c r="B1447" i="4"/>
  <c r="C1374" i="4"/>
  <c r="C1110" i="4"/>
  <c r="C1077" i="4"/>
  <c r="C508" i="4"/>
  <c r="C2033" i="4"/>
  <c r="D1997" i="4"/>
  <c r="D1713" i="4"/>
  <c r="D1411" i="4"/>
  <c r="D447" i="4"/>
  <c r="K1310" i="4"/>
  <c r="J1310" i="4"/>
  <c r="H1310" i="4"/>
  <c r="F1310" i="4"/>
  <c r="D1310" i="4"/>
  <c r="E1310" i="4"/>
  <c r="I1310" i="4"/>
  <c r="C1310" i="4"/>
  <c r="G1310" i="4"/>
  <c r="B1310" i="4"/>
  <c r="K1257" i="4"/>
  <c r="H1257" i="4"/>
  <c r="G1257" i="4"/>
  <c r="F1257" i="4"/>
  <c r="D1257" i="4"/>
  <c r="B1257" i="4"/>
  <c r="E1257" i="4"/>
  <c r="I1257" i="4"/>
  <c r="C1257" i="4"/>
  <c r="K1204" i="4"/>
  <c r="J1204" i="4"/>
  <c r="H1204" i="4"/>
  <c r="G1204" i="4"/>
  <c r="F1204" i="4"/>
  <c r="D1204" i="4"/>
  <c r="I1204" i="4"/>
  <c r="B1204" i="4"/>
  <c r="E1204" i="4"/>
  <c r="K1151" i="4"/>
  <c r="J1151" i="4"/>
  <c r="H1151" i="4"/>
  <c r="I1151" i="4"/>
  <c r="D1151" i="4"/>
  <c r="G1151" i="4"/>
  <c r="E1151" i="4"/>
  <c r="F1151" i="4"/>
  <c r="B1151" i="4"/>
  <c r="K1096" i="4"/>
  <c r="J1096" i="4"/>
  <c r="H1096" i="4"/>
  <c r="I1096" i="4"/>
  <c r="G1096" i="4"/>
  <c r="D1096" i="4"/>
  <c r="E1096" i="4"/>
  <c r="B1096" i="4"/>
  <c r="F1096" i="4"/>
  <c r="C1096" i="4"/>
  <c r="K1043" i="4"/>
  <c r="H1043" i="4"/>
  <c r="G1043" i="4"/>
  <c r="I1043" i="4"/>
  <c r="J1043" i="4"/>
  <c r="E1043" i="4"/>
  <c r="D1043" i="4"/>
  <c r="C1043" i="4"/>
  <c r="B1043" i="4"/>
  <c r="F1043" i="4"/>
  <c r="K989" i="4"/>
  <c r="H989" i="4"/>
  <c r="G989" i="4"/>
  <c r="I989" i="4"/>
  <c r="D989" i="4"/>
  <c r="J989" i="4"/>
  <c r="E989" i="4"/>
  <c r="C989" i="4"/>
  <c r="B989" i="4"/>
  <c r="F989" i="4"/>
  <c r="K954" i="4"/>
  <c r="J954" i="4"/>
  <c r="H954" i="4"/>
  <c r="G954" i="4"/>
  <c r="F954" i="4"/>
  <c r="I954" i="4"/>
  <c r="D954" i="4"/>
  <c r="B954" i="4"/>
  <c r="E954" i="4"/>
  <c r="K883" i="4"/>
  <c r="I883" i="4"/>
  <c r="H883" i="4"/>
  <c r="J883" i="4"/>
  <c r="G883" i="4"/>
  <c r="F883" i="4"/>
  <c r="D883" i="4"/>
  <c r="E883" i="4"/>
  <c r="B883" i="4"/>
  <c r="C883" i="4"/>
  <c r="J830" i="4"/>
  <c r="H830" i="4"/>
  <c r="I830" i="4"/>
  <c r="G830" i="4"/>
  <c r="K830" i="4"/>
  <c r="F830" i="4"/>
  <c r="D830" i="4"/>
  <c r="B830" i="4"/>
  <c r="E830" i="4"/>
  <c r="C830" i="4"/>
  <c r="K812" i="4"/>
  <c r="J812" i="4"/>
  <c r="I812" i="4"/>
  <c r="H812" i="4"/>
  <c r="G812" i="4"/>
  <c r="D812" i="4"/>
  <c r="B812" i="4"/>
  <c r="F812" i="4"/>
  <c r="E812" i="4"/>
  <c r="K759" i="4"/>
  <c r="I759" i="4"/>
  <c r="H759" i="4"/>
  <c r="J759" i="4"/>
  <c r="G759" i="4"/>
  <c r="E759" i="4"/>
  <c r="D759" i="4"/>
  <c r="C759" i="4"/>
  <c r="B759" i="4"/>
  <c r="K706" i="4"/>
  <c r="I706" i="4"/>
  <c r="H706" i="4"/>
  <c r="G706" i="4"/>
  <c r="J706" i="4"/>
  <c r="D706" i="4"/>
  <c r="F706" i="4"/>
  <c r="C706" i="4"/>
  <c r="B706" i="4"/>
  <c r="E706" i="4"/>
  <c r="K634" i="4"/>
  <c r="I634" i="4"/>
  <c r="J634" i="4"/>
  <c r="H634" i="4"/>
  <c r="G634" i="4"/>
  <c r="F634" i="4"/>
  <c r="D634" i="4"/>
  <c r="E634" i="4"/>
  <c r="B634" i="4"/>
  <c r="C634" i="4"/>
  <c r="K582" i="4"/>
  <c r="J582" i="4"/>
  <c r="I582" i="4"/>
  <c r="H582" i="4"/>
  <c r="G582" i="4"/>
  <c r="D582" i="4"/>
  <c r="F582" i="4"/>
  <c r="B582" i="4"/>
  <c r="E582" i="4"/>
  <c r="C582" i="4"/>
  <c r="K510" i="4"/>
  <c r="J510" i="4"/>
  <c r="I510" i="4"/>
  <c r="H510" i="4"/>
  <c r="G510" i="4"/>
  <c r="E510" i="4"/>
  <c r="D510" i="4"/>
  <c r="B510" i="4"/>
  <c r="F510" i="4"/>
  <c r="C510" i="4"/>
  <c r="K457" i="4"/>
  <c r="J457" i="4"/>
  <c r="I457" i="4"/>
  <c r="H457" i="4"/>
  <c r="G457" i="4"/>
  <c r="D457" i="4"/>
  <c r="E457" i="4"/>
  <c r="C457" i="4"/>
  <c r="B457" i="4"/>
  <c r="K404" i="4"/>
  <c r="I404" i="4"/>
  <c r="H404" i="4"/>
  <c r="G404" i="4"/>
  <c r="J404" i="4"/>
  <c r="D404" i="4"/>
  <c r="B404" i="4"/>
  <c r="E404" i="4"/>
  <c r="F404" i="4"/>
  <c r="I351" i="4"/>
  <c r="H351" i="4"/>
  <c r="J351" i="4"/>
  <c r="G351" i="4"/>
  <c r="K351" i="4"/>
  <c r="F351" i="4"/>
  <c r="D351" i="4"/>
  <c r="B351" i="4"/>
  <c r="K279" i="4"/>
  <c r="J279" i="4"/>
  <c r="H279" i="4"/>
  <c r="G279" i="4"/>
  <c r="F279" i="4"/>
  <c r="D279" i="4"/>
  <c r="B279" i="4"/>
  <c r="E279" i="4"/>
  <c r="I279" i="4"/>
  <c r="K227" i="4"/>
  <c r="H227" i="4"/>
  <c r="G227" i="4"/>
  <c r="I227" i="4"/>
  <c r="E227" i="4"/>
  <c r="D227" i="4"/>
  <c r="B227" i="4"/>
  <c r="J227" i="4"/>
  <c r="K173" i="4"/>
  <c r="J173" i="4"/>
  <c r="H173" i="4"/>
  <c r="I173" i="4"/>
  <c r="G173" i="4"/>
  <c r="F173" i="4"/>
  <c r="D173" i="4"/>
  <c r="C173" i="4"/>
  <c r="B173" i="4"/>
  <c r="K138" i="4"/>
  <c r="J138" i="4"/>
  <c r="I138" i="4"/>
  <c r="H138" i="4"/>
  <c r="G138" i="4"/>
  <c r="D138" i="4"/>
  <c r="C138" i="4"/>
  <c r="B138" i="4"/>
  <c r="E138" i="4"/>
  <c r="F138" i="4"/>
  <c r="H84" i="4"/>
  <c r="J84" i="4"/>
  <c r="G84" i="4"/>
  <c r="K84" i="4"/>
  <c r="I84" i="4"/>
  <c r="F84" i="4"/>
  <c r="D84" i="4"/>
  <c r="B84" i="4"/>
  <c r="C84" i="4"/>
  <c r="E84" i="4"/>
  <c r="J31" i="4"/>
  <c r="K31" i="4"/>
  <c r="H31" i="4"/>
  <c r="G31" i="4"/>
  <c r="I31" i="4"/>
  <c r="E31" i="4"/>
  <c r="D31" i="4"/>
  <c r="F31" i="4"/>
  <c r="B31" i="4"/>
  <c r="C31" i="4"/>
  <c r="K2212" i="4"/>
  <c r="J2212" i="4"/>
  <c r="H2212" i="4"/>
  <c r="G2212" i="4"/>
  <c r="I2212" i="4"/>
  <c r="F2212" i="4"/>
  <c r="D2212" i="4"/>
  <c r="B2212" i="4"/>
  <c r="K2159" i="4"/>
  <c r="J2159" i="4"/>
  <c r="H2159" i="4"/>
  <c r="I2159" i="4"/>
  <c r="G2159" i="4"/>
  <c r="D2159" i="4"/>
  <c r="E2159" i="4"/>
  <c r="C2159" i="4"/>
  <c r="F2159" i="4"/>
  <c r="B2159" i="4"/>
  <c r="K2106" i="4"/>
  <c r="H2106" i="4"/>
  <c r="J2106" i="4"/>
  <c r="G2106" i="4"/>
  <c r="D2106" i="4"/>
  <c r="I2106" i="4"/>
  <c r="F2106" i="4"/>
  <c r="E2106" i="4"/>
  <c r="C2106" i="4"/>
  <c r="B2106" i="4"/>
  <c r="K2053" i="4"/>
  <c r="I2053" i="4"/>
  <c r="H2053" i="4"/>
  <c r="J2053" i="4"/>
  <c r="G2053" i="4"/>
  <c r="D2053" i="4"/>
  <c r="F2053" i="4"/>
  <c r="B2053" i="4"/>
  <c r="K1999" i="4"/>
  <c r="J1999" i="4"/>
  <c r="H1999" i="4"/>
  <c r="I1999" i="4"/>
  <c r="G1999" i="4"/>
  <c r="F1999" i="4"/>
  <c r="D1999" i="4"/>
  <c r="E1999" i="4"/>
  <c r="B1999" i="4"/>
  <c r="K1964" i="4"/>
  <c r="J1964" i="4"/>
  <c r="I1964" i="4"/>
  <c r="H1964" i="4"/>
  <c r="G1964" i="4"/>
  <c r="D1964" i="4"/>
  <c r="F1964" i="4"/>
  <c r="E1964" i="4"/>
  <c r="B1964" i="4"/>
  <c r="K1911" i="4"/>
  <c r="J1911" i="4"/>
  <c r="H1911" i="4"/>
  <c r="I1911" i="4"/>
  <c r="G1911" i="4"/>
  <c r="D1911" i="4"/>
  <c r="F1911" i="4"/>
  <c r="E1911" i="4"/>
  <c r="B1911" i="4"/>
  <c r="C1911" i="4"/>
  <c r="K1857" i="4"/>
  <c r="J1857" i="4"/>
  <c r="I1857" i="4"/>
  <c r="H1857" i="4"/>
  <c r="G1857" i="4"/>
  <c r="F1857" i="4"/>
  <c r="D1857" i="4"/>
  <c r="E1857" i="4"/>
  <c r="C1857" i="4"/>
  <c r="B1857" i="4"/>
  <c r="K1804" i="4"/>
  <c r="J1804" i="4"/>
  <c r="H1804" i="4"/>
  <c r="G1804" i="4"/>
  <c r="I1804" i="4"/>
  <c r="D1804" i="4"/>
  <c r="E1804" i="4"/>
  <c r="B1804" i="4"/>
  <c r="K1751" i="4"/>
  <c r="I1751" i="4"/>
  <c r="J1751" i="4"/>
  <c r="H1751" i="4"/>
  <c r="D1751" i="4"/>
  <c r="E1751" i="4"/>
  <c r="G1751" i="4"/>
  <c r="C1751" i="4"/>
  <c r="F1751" i="4"/>
  <c r="B1751" i="4"/>
  <c r="J1698" i="4"/>
  <c r="K1698" i="4"/>
  <c r="H1698" i="4"/>
  <c r="G1698" i="4"/>
  <c r="D1698" i="4"/>
  <c r="F1698" i="4"/>
  <c r="E1698" i="4"/>
  <c r="I1698" i="4"/>
  <c r="C1698" i="4"/>
  <c r="B1698" i="4"/>
  <c r="J1644" i="4"/>
  <c r="H1644" i="4"/>
  <c r="I1644" i="4"/>
  <c r="K1644" i="4"/>
  <c r="G1644" i="4"/>
  <c r="F1644" i="4"/>
  <c r="D1644" i="4"/>
  <c r="E1644" i="4"/>
  <c r="B1644" i="4"/>
  <c r="K1591" i="4"/>
  <c r="J1591" i="4"/>
  <c r="I1591" i="4"/>
  <c r="H1591" i="4"/>
  <c r="G1591" i="4"/>
  <c r="D1591" i="4"/>
  <c r="E1591" i="4"/>
  <c r="B1591" i="4"/>
  <c r="C1591" i="4"/>
  <c r="F1591" i="4"/>
  <c r="K1537" i="4"/>
  <c r="I1537" i="4"/>
  <c r="J1537" i="4"/>
  <c r="H1537" i="4"/>
  <c r="D1537" i="4"/>
  <c r="E1537" i="4"/>
  <c r="B1537" i="4"/>
  <c r="G1537" i="4"/>
  <c r="K1485" i="4"/>
  <c r="J1485" i="4"/>
  <c r="H1485" i="4"/>
  <c r="I1485" i="4"/>
  <c r="D1485" i="4"/>
  <c r="G1485" i="4"/>
  <c r="F1485" i="4"/>
  <c r="E1485" i="4"/>
  <c r="C1485" i="4"/>
  <c r="J1431" i="4"/>
  <c r="H1431" i="4"/>
  <c r="G1431" i="4"/>
  <c r="K1431" i="4"/>
  <c r="F1431" i="4"/>
  <c r="D1431" i="4"/>
  <c r="E1431" i="4"/>
  <c r="I1431" i="4"/>
  <c r="K1378" i="4"/>
  <c r="J1378" i="4"/>
  <c r="I1378" i="4"/>
  <c r="H1378" i="4"/>
  <c r="D1378" i="4"/>
  <c r="E1378" i="4"/>
  <c r="G1378" i="4"/>
  <c r="F1378" i="4"/>
  <c r="C1378" i="4"/>
  <c r="I847" i="4"/>
  <c r="H847" i="4"/>
  <c r="K847" i="4"/>
  <c r="D847" i="4"/>
  <c r="E847" i="4"/>
  <c r="G847" i="4"/>
  <c r="J847" i="4"/>
  <c r="F847" i="4"/>
  <c r="K492" i="4"/>
  <c r="J492" i="4"/>
  <c r="H492" i="4"/>
  <c r="I492" i="4"/>
  <c r="F492" i="4"/>
  <c r="D492" i="4"/>
  <c r="E492" i="4"/>
  <c r="B492" i="4"/>
  <c r="G492" i="4"/>
  <c r="J2194" i="4"/>
  <c r="K2194" i="4"/>
  <c r="I2194" i="4"/>
  <c r="H2194" i="4"/>
  <c r="D2194" i="4"/>
  <c r="E2194" i="4"/>
  <c r="G2194" i="4"/>
  <c r="F2194" i="4"/>
  <c r="C2194" i="4"/>
  <c r="B2194" i="4"/>
  <c r="K1839" i="4"/>
  <c r="J1839" i="4"/>
  <c r="I1839" i="4"/>
  <c r="H1839" i="4"/>
  <c r="D1839" i="4"/>
  <c r="F1839" i="4"/>
  <c r="E1839" i="4"/>
  <c r="G1839" i="4"/>
  <c r="C1839" i="4"/>
  <c r="K1484" i="4"/>
  <c r="J1484" i="4"/>
  <c r="H1484" i="4"/>
  <c r="I1484" i="4"/>
  <c r="D1484" i="4"/>
  <c r="G1484" i="4"/>
  <c r="E1484" i="4"/>
  <c r="C1484" i="4"/>
  <c r="F1484" i="4"/>
  <c r="J1376" i="4"/>
  <c r="K1376" i="4"/>
  <c r="H1376" i="4"/>
  <c r="I1376" i="4"/>
  <c r="G1376" i="4"/>
  <c r="F1376" i="4"/>
  <c r="E1376" i="4"/>
  <c r="C1376" i="4"/>
  <c r="D1376" i="4"/>
  <c r="F901" i="4"/>
  <c r="F457" i="4"/>
  <c r="K1345" i="4"/>
  <c r="I1345" i="4"/>
  <c r="E1345" i="4"/>
  <c r="G1345" i="4"/>
  <c r="D1345" i="4"/>
  <c r="J1345" i="4"/>
  <c r="B1345" i="4"/>
  <c r="C1345" i="4"/>
  <c r="F1345" i="4"/>
  <c r="H1345" i="4"/>
  <c r="K1309" i="4"/>
  <c r="J1309" i="4"/>
  <c r="I1309" i="4"/>
  <c r="H1309" i="4"/>
  <c r="F1309" i="4"/>
  <c r="D1309" i="4"/>
  <c r="E1309" i="4"/>
  <c r="C1309" i="4"/>
  <c r="G1309" i="4"/>
  <c r="B1309" i="4"/>
  <c r="K1256" i="4"/>
  <c r="H1256" i="4"/>
  <c r="G1256" i="4"/>
  <c r="F1256" i="4"/>
  <c r="D1256" i="4"/>
  <c r="B1256" i="4"/>
  <c r="C1256" i="4"/>
  <c r="E1256" i="4"/>
  <c r="I1256" i="4"/>
  <c r="J1256" i="4"/>
  <c r="K1220" i="4"/>
  <c r="J1220" i="4"/>
  <c r="F1220" i="4"/>
  <c r="I1220" i="4"/>
  <c r="H1220" i="4"/>
  <c r="D1220" i="4"/>
  <c r="B1220" i="4"/>
  <c r="G1220" i="4"/>
  <c r="E1220" i="4"/>
  <c r="C1220" i="4"/>
  <c r="K1185" i="4"/>
  <c r="J1185" i="4"/>
  <c r="I1185" i="4"/>
  <c r="H1185" i="4"/>
  <c r="G1185" i="4"/>
  <c r="F1185" i="4"/>
  <c r="D1185" i="4"/>
  <c r="E1185" i="4"/>
  <c r="B1185" i="4"/>
  <c r="C1185" i="4"/>
  <c r="K1132" i="4"/>
  <c r="I1132" i="4"/>
  <c r="J1132" i="4"/>
  <c r="H1132" i="4"/>
  <c r="G1132" i="4"/>
  <c r="D1132" i="4"/>
  <c r="E1132" i="4"/>
  <c r="B1132" i="4"/>
  <c r="C1132" i="4"/>
  <c r="K1095" i="4"/>
  <c r="J1095" i="4"/>
  <c r="I1095" i="4"/>
  <c r="G1095" i="4"/>
  <c r="H1095" i="4"/>
  <c r="D1095" i="4"/>
  <c r="E1095" i="4"/>
  <c r="B1095" i="4"/>
  <c r="K1042" i="4"/>
  <c r="J1042" i="4"/>
  <c r="G1042" i="4"/>
  <c r="H1042" i="4"/>
  <c r="E1042" i="4"/>
  <c r="D1042" i="4"/>
  <c r="I1042" i="4"/>
  <c r="C1042" i="4"/>
  <c r="B1042" i="4"/>
  <c r="F1042" i="4"/>
  <c r="K1024" i="4"/>
  <c r="G1024" i="4"/>
  <c r="I1024" i="4"/>
  <c r="H1024" i="4"/>
  <c r="J1024" i="4"/>
  <c r="D1024" i="4"/>
  <c r="E1024" i="4"/>
  <c r="C1024" i="4"/>
  <c r="B1024" i="4"/>
  <c r="F1024" i="4"/>
  <c r="K988" i="4"/>
  <c r="G988" i="4"/>
  <c r="I988" i="4"/>
  <c r="H988" i="4"/>
  <c r="D988" i="4"/>
  <c r="J988" i="4"/>
  <c r="E988" i="4"/>
  <c r="C988" i="4"/>
  <c r="B988" i="4"/>
  <c r="F988" i="4"/>
  <c r="K953" i="4"/>
  <c r="J953" i="4"/>
  <c r="G953" i="4"/>
  <c r="H953" i="4"/>
  <c r="I953" i="4"/>
  <c r="F953" i="4"/>
  <c r="D953" i="4"/>
  <c r="B953" i="4"/>
  <c r="E953" i="4"/>
  <c r="K882" i="4"/>
  <c r="J882" i="4"/>
  <c r="G882" i="4"/>
  <c r="I882" i="4"/>
  <c r="D882" i="4"/>
  <c r="F882" i="4"/>
  <c r="B882" i="4"/>
  <c r="E882" i="4"/>
  <c r="C882" i="4"/>
  <c r="K829" i="4"/>
  <c r="J829" i="4"/>
  <c r="I829" i="4"/>
  <c r="G829" i="4"/>
  <c r="H829" i="4"/>
  <c r="F829" i="4"/>
  <c r="D829" i="4"/>
  <c r="B829" i="4"/>
  <c r="E829" i="4"/>
  <c r="C829" i="4"/>
  <c r="I811" i="4"/>
  <c r="J811" i="4"/>
  <c r="G811" i="4"/>
  <c r="H811" i="4"/>
  <c r="K811" i="4"/>
  <c r="D811" i="4"/>
  <c r="B811" i="4"/>
  <c r="F811" i="4"/>
  <c r="E811" i="4"/>
  <c r="K757" i="4"/>
  <c r="I757" i="4"/>
  <c r="J757" i="4"/>
  <c r="G757" i="4"/>
  <c r="H757" i="4"/>
  <c r="E757" i="4"/>
  <c r="D757" i="4"/>
  <c r="F757" i="4"/>
  <c r="C757" i="4"/>
  <c r="B757" i="4"/>
  <c r="K705" i="4"/>
  <c r="I705" i="4"/>
  <c r="G705" i="4"/>
  <c r="H705" i="4"/>
  <c r="D705" i="4"/>
  <c r="F705" i="4"/>
  <c r="E705" i="4"/>
  <c r="C705" i="4"/>
  <c r="B705" i="4"/>
  <c r="J705" i="4"/>
  <c r="K633" i="4"/>
  <c r="I633" i="4"/>
  <c r="G633" i="4"/>
  <c r="H633" i="4"/>
  <c r="J633" i="4"/>
  <c r="F633" i="4"/>
  <c r="D633" i="4"/>
  <c r="E633" i="4"/>
  <c r="B633" i="4"/>
  <c r="C633" i="4"/>
  <c r="K598" i="4"/>
  <c r="I598" i="4"/>
  <c r="J598" i="4"/>
  <c r="G598" i="4"/>
  <c r="D598" i="4"/>
  <c r="B598" i="4"/>
  <c r="F598" i="4"/>
  <c r="H598" i="4"/>
  <c r="K544" i="4"/>
  <c r="I544" i="4"/>
  <c r="G544" i="4"/>
  <c r="J544" i="4"/>
  <c r="H544" i="4"/>
  <c r="D544" i="4"/>
  <c r="E544" i="4"/>
  <c r="B544" i="4"/>
  <c r="C544" i="4"/>
  <c r="K509" i="4"/>
  <c r="I509" i="4"/>
  <c r="J509" i="4"/>
  <c r="G509" i="4"/>
  <c r="H509" i="4"/>
  <c r="D509" i="4"/>
  <c r="B509" i="4"/>
  <c r="I474" i="4"/>
  <c r="J474" i="4"/>
  <c r="G474" i="4"/>
  <c r="H474" i="4"/>
  <c r="K474" i="4"/>
  <c r="E474" i="4"/>
  <c r="D474" i="4"/>
  <c r="C474" i="4"/>
  <c r="B474" i="4"/>
  <c r="F474" i="4"/>
  <c r="I438" i="4"/>
  <c r="K438" i="4"/>
  <c r="J438" i="4"/>
  <c r="G438" i="4"/>
  <c r="H438" i="4"/>
  <c r="D438" i="4"/>
  <c r="E438" i="4"/>
  <c r="C438" i="4"/>
  <c r="F438" i="4"/>
  <c r="B438" i="4"/>
  <c r="K402" i="4"/>
  <c r="I402" i="4"/>
  <c r="G402" i="4"/>
  <c r="H402" i="4"/>
  <c r="J402" i="4"/>
  <c r="D402" i="4"/>
  <c r="B402" i="4"/>
  <c r="C402" i="4"/>
  <c r="E402" i="4"/>
  <c r="F402" i="4"/>
  <c r="K367" i="4"/>
  <c r="J367" i="4"/>
  <c r="I367" i="4"/>
  <c r="G367" i="4"/>
  <c r="F367" i="4"/>
  <c r="D367" i="4"/>
  <c r="H367" i="4"/>
  <c r="B367" i="4"/>
  <c r="E367" i="4"/>
  <c r="K313" i="4"/>
  <c r="J313" i="4"/>
  <c r="G313" i="4"/>
  <c r="I313" i="4"/>
  <c r="H313" i="4"/>
  <c r="F313" i="4"/>
  <c r="D313" i="4"/>
  <c r="B313" i="4"/>
  <c r="E313" i="4"/>
  <c r="K278" i="4"/>
  <c r="G278" i="4"/>
  <c r="J278" i="4"/>
  <c r="F278" i="4"/>
  <c r="D278" i="4"/>
  <c r="B278" i="4"/>
  <c r="E278" i="4"/>
  <c r="C278" i="4"/>
  <c r="I278" i="4"/>
  <c r="H278" i="4"/>
  <c r="K243" i="4"/>
  <c r="J243" i="4"/>
  <c r="G243" i="4"/>
  <c r="I243" i="4"/>
  <c r="D243" i="4"/>
  <c r="E243" i="4"/>
  <c r="B243" i="4"/>
  <c r="C243" i="4"/>
  <c r="J189" i="4"/>
  <c r="G189" i="4"/>
  <c r="H189" i="4"/>
  <c r="D189" i="4"/>
  <c r="K189" i="4"/>
  <c r="F189" i="4"/>
  <c r="C189" i="4"/>
  <c r="E189" i="4"/>
  <c r="B189" i="4"/>
  <c r="I189" i="4"/>
  <c r="K172" i="4"/>
  <c r="J172" i="4"/>
  <c r="I172" i="4"/>
  <c r="G172" i="4"/>
  <c r="H172" i="4"/>
  <c r="F172" i="4"/>
  <c r="D172" i="4"/>
  <c r="C172" i="4"/>
  <c r="B172" i="4"/>
  <c r="E172" i="4"/>
  <c r="J119" i="4"/>
  <c r="I119" i="4"/>
  <c r="K119" i="4"/>
  <c r="G119" i="4"/>
  <c r="H119" i="4"/>
  <c r="E119" i="4"/>
  <c r="D119" i="4"/>
  <c r="F119" i="4"/>
  <c r="B119" i="4"/>
  <c r="C119" i="4"/>
  <c r="K83" i="4"/>
  <c r="I83" i="4"/>
  <c r="J83" i="4"/>
  <c r="G83" i="4"/>
  <c r="F83" i="4"/>
  <c r="H83" i="4"/>
  <c r="D83" i="4"/>
  <c r="B83" i="4"/>
  <c r="C83" i="4"/>
  <c r="E83" i="4"/>
  <c r="K30" i="4"/>
  <c r="J30" i="4"/>
  <c r="G30" i="4"/>
  <c r="H30" i="4"/>
  <c r="I30" i="4"/>
  <c r="E30" i="4"/>
  <c r="D30" i="4"/>
  <c r="F30" i="4"/>
  <c r="B30" i="4"/>
  <c r="C30" i="4"/>
  <c r="K2229" i="4"/>
  <c r="J2229" i="4"/>
  <c r="I2229" i="4"/>
  <c r="G2229" i="4"/>
  <c r="F2229" i="4"/>
  <c r="D2229" i="4"/>
  <c r="E2229" i="4"/>
  <c r="B2229" i="4"/>
  <c r="H2229" i="4"/>
  <c r="K2193" i="4"/>
  <c r="G2193" i="4"/>
  <c r="I2193" i="4"/>
  <c r="H2193" i="4"/>
  <c r="D2193" i="4"/>
  <c r="J2193" i="4"/>
  <c r="E2193" i="4"/>
  <c r="B2193" i="4"/>
  <c r="C2193" i="4"/>
  <c r="J2158" i="4"/>
  <c r="I2158" i="4"/>
  <c r="G2158" i="4"/>
  <c r="K2158" i="4"/>
  <c r="D2158" i="4"/>
  <c r="E2158" i="4"/>
  <c r="F2158" i="4"/>
  <c r="B2158" i="4"/>
  <c r="H2158" i="4"/>
  <c r="C2158" i="4"/>
  <c r="K2104" i="4"/>
  <c r="J2104" i="4"/>
  <c r="I2104" i="4"/>
  <c r="G2104" i="4"/>
  <c r="F2104" i="4"/>
  <c r="D2104" i="4"/>
  <c r="C2104" i="4"/>
  <c r="H2104" i="4"/>
  <c r="B2104" i="4"/>
  <c r="E2104" i="4"/>
  <c r="J2069" i="4"/>
  <c r="I2069" i="4"/>
  <c r="K2069" i="4"/>
  <c r="G2069" i="4"/>
  <c r="H2069" i="4"/>
  <c r="E2069" i="4"/>
  <c r="F2069" i="4"/>
  <c r="B2069" i="4"/>
  <c r="C2069" i="4"/>
  <c r="I2052" i="4"/>
  <c r="G2052" i="4"/>
  <c r="H2052" i="4"/>
  <c r="F2052" i="4"/>
  <c r="J2052" i="4"/>
  <c r="E2052" i="4"/>
  <c r="B2052" i="4"/>
  <c r="K2052" i="4"/>
  <c r="D2052" i="4"/>
  <c r="K1998" i="4"/>
  <c r="J1998" i="4"/>
  <c r="I1998" i="4"/>
  <c r="G1998" i="4"/>
  <c r="H1998" i="4"/>
  <c r="F1998" i="4"/>
  <c r="B1998" i="4"/>
  <c r="E1998" i="4"/>
  <c r="D1998" i="4"/>
  <c r="J1980" i="4"/>
  <c r="K1980" i="4"/>
  <c r="G1980" i="4"/>
  <c r="I1980" i="4"/>
  <c r="F1980" i="4"/>
  <c r="E1980" i="4"/>
  <c r="H1980" i="4"/>
  <c r="D1980" i="4"/>
  <c r="B1980" i="4"/>
  <c r="C1980" i="4"/>
  <c r="K1927" i="4"/>
  <c r="G1927" i="4"/>
  <c r="I1927" i="4"/>
  <c r="H1927" i="4"/>
  <c r="F1927" i="4"/>
  <c r="J1927" i="4"/>
  <c r="D1927" i="4"/>
  <c r="B1927" i="4"/>
  <c r="E1927" i="4"/>
  <c r="C1927" i="4"/>
  <c r="K1910" i="4"/>
  <c r="J1910" i="4"/>
  <c r="I1910" i="4"/>
  <c r="G1910" i="4"/>
  <c r="F1910" i="4"/>
  <c r="E1910" i="4"/>
  <c r="B1910" i="4"/>
  <c r="H1910" i="4"/>
  <c r="C1910" i="4"/>
  <c r="D1910" i="4"/>
  <c r="J1856" i="4"/>
  <c r="K1856" i="4"/>
  <c r="G1856" i="4"/>
  <c r="H1856" i="4"/>
  <c r="I1856" i="4"/>
  <c r="F1856" i="4"/>
  <c r="D1856" i="4"/>
  <c r="C1856" i="4"/>
  <c r="B1856" i="4"/>
  <c r="E1856" i="4"/>
  <c r="K1838" i="4"/>
  <c r="J1838" i="4"/>
  <c r="I1838" i="4"/>
  <c r="G1838" i="4"/>
  <c r="H1838" i="4"/>
  <c r="F1838" i="4"/>
  <c r="C1838" i="4"/>
  <c r="B1838" i="4"/>
  <c r="H1785" i="4"/>
  <c r="G1785" i="4"/>
  <c r="I1785" i="4"/>
  <c r="F1785" i="4"/>
  <c r="K1785" i="4"/>
  <c r="J1785" i="4"/>
  <c r="E1785" i="4"/>
  <c r="B1785" i="4"/>
  <c r="D1785" i="4"/>
  <c r="C1785" i="4"/>
  <c r="K1732" i="4"/>
  <c r="J1732" i="4"/>
  <c r="I1732" i="4"/>
  <c r="G1732" i="4"/>
  <c r="H1732" i="4"/>
  <c r="E1732" i="4"/>
  <c r="C1732" i="4"/>
  <c r="D1732" i="4"/>
  <c r="K1678" i="4"/>
  <c r="J1678" i="4"/>
  <c r="G1678" i="4"/>
  <c r="I1678" i="4"/>
  <c r="H1678" i="4"/>
  <c r="D1678" i="4"/>
  <c r="F1678" i="4"/>
  <c r="E1678" i="4"/>
  <c r="J1643" i="4"/>
  <c r="I1643" i="4"/>
  <c r="H1643" i="4"/>
  <c r="K1643" i="4"/>
  <c r="G1643" i="4"/>
  <c r="E1643" i="4"/>
  <c r="C1643" i="4"/>
  <c r="B1643" i="4"/>
  <c r="F1643" i="4"/>
  <c r="K1608" i="4"/>
  <c r="J1608" i="4"/>
  <c r="I1608" i="4"/>
  <c r="H1608" i="4"/>
  <c r="G1608" i="4"/>
  <c r="D1608" i="4"/>
  <c r="E1608" i="4"/>
  <c r="C1608" i="4"/>
  <c r="J1554" i="4"/>
  <c r="K1554" i="4"/>
  <c r="G1554" i="4"/>
  <c r="I1554" i="4"/>
  <c r="F1554" i="4"/>
  <c r="B1554" i="4"/>
  <c r="D1554" i="4"/>
  <c r="C1554" i="4"/>
  <c r="E1554" i="4"/>
  <c r="K1536" i="4"/>
  <c r="J1536" i="4"/>
  <c r="H1536" i="4"/>
  <c r="I1536" i="4"/>
  <c r="G1536" i="4"/>
  <c r="D1536" i="4"/>
  <c r="B1536" i="4"/>
  <c r="E1536" i="4"/>
  <c r="C1536" i="4"/>
  <c r="J1519" i="4"/>
  <c r="K1519" i="4"/>
  <c r="I1519" i="4"/>
  <c r="G1519" i="4"/>
  <c r="E1519" i="4"/>
  <c r="F1519" i="4"/>
  <c r="C1519" i="4"/>
  <c r="B1519" i="4"/>
  <c r="H1519" i="4"/>
  <c r="K1466" i="4"/>
  <c r="J1466" i="4"/>
  <c r="G1466" i="4"/>
  <c r="I1466" i="4"/>
  <c r="H1466" i="4"/>
  <c r="F1466" i="4"/>
  <c r="E1466" i="4"/>
  <c r="D1466" i="4"/>
  <c r="K1430" i="4"/>
  <c r="J1430" i="4"/>
  <c r="H1430" i="4"/>
  <c r="G1430" i="4"/>
  <c r="E1430" i="4"/>
  <c r="C1430" i="4"/>
  <c r="D1430" i="4"/>
  <c r="F1430" i="4"/>
  <c r="K1394" i="4"/>
  <c r="J1394" i="4"/>
  <c r="I1394" i="4"/>
  <c r="G1394" i="4"/>
  <c r="E1394" i="4"/>
  <c r="H1394" i="4"/>
  <c r="D1394" i="4"/>
  <c r="C1394" i="4"/>
  <c r="K1192" i="4"/>
  <c r="J1192" i="4"/>
  <c r="I1192" i="4"/>
  <c r="H1192" i="4"/>
  <c r="G1192" i="4"/>
  <c r="F1192" i="4"/>
  <c r="C1192" i="4"/>
  <c r="D1192" i="4"/>
  <c r="K836" i="4"/>
  <c r="J836" i="4"/>
  <c r="I836" i="4"/>
  <c r="D836" i="4"/>
  <c r="H836" i="4"/>
  <c r="G836" i="4"/>
  <c r="E836" i="4"/>
  <c r="F836" i="4"/>
  <c r="J658" i="4"/>
  <c r="K658" i="4"/>
  <c r="I658" i="4"/>
  <c r="G658" i="4"/>
  <c r="F658" i="4"/>
  <c r="D658" i="4"/>
  <c r="E658" i="4"/>
  <c r="C658" i="4"/>
  <c r="J303" i="4"/>
  <c r="K303" i="4"/>
  <c r="G303" i="4"/>
  <c r="I303" i="4"/>
  <c r="H303" i="4"/>
  <c r="F303" i="4"/>
  <c r="D303" i="4"/>
  <c r="B303" i="4"/>
  <c r="J2183" i="4"/>
  <c r="K2183" i="4"/>
  <c r="I2183" i="4"/>
  <c r="H2183" i="4"/>
  <c r="E2183" i="4"/>
  <c r="C2183" i="4"/>
  <c r="B2183" i="4"/>
  <c r="F2183" i="4"/>
  <c r="K1828" i="4"/>
  <c r="I1828" i="4"/>
  <c r="G1828" i="4"/>
  <c r="H1828" i="4"/>
  <c r="J1828" i="4"/>
  <c r="F1828" i="4"/>
  <c r="E1828" i="4"/>
  <c r="C1828" i="4"/>
  <c r="J1473" i="4"/>
  <c r="K1473" i="4"/>
  <c r="I1473" i="4"/>
  <c r="H1473" i="4"/>
  <c r="G1473" i="4"/>
  <c r="E1473" i="4"/>
  <c r="C1473" i="4"/>
  <c r="F1473" i="4"/>
  <c r="K558" i="4"/>
  <c r="J558" i="4"/>
  <c r="H558" i="4"/>
  <c r="G558" i="4"/>
  <c r="I558" i="4"/>
  <c r="C558" i="4"/>
  <c r="E558" i="4"/>
  <c r="F558" i="4"/>
  <c r="J1357" i="4"/>
  <c r="K1357" i="4"/>
  <c r="I1357" i="4"/>
  <c r="H1357" i="4"/>
  <c r="G1357" i="4"/>
  <c r="D1357" i="4"/>
  <c r="C1357" i="4"/>
  <c r="F1357" i="4"/>
  <c r="C972" i="4"/>
  <c r="D558" i="4"/>
  <c r="E2053" i="4"/>
  <c r="K1343" i="4"/>
  <c r="J1343" i="4"/>
  <c r="I1343" i="4"/>
  <c r="E1343" i="4"/>
  <c r="F1343" i="4"/>
  <c r="B1343" i="4"/>
  <c r="D1343" i="4"/>
  <c r="H1343" i="4"/>
  <c r="K1324" i="4"/>
  <c r="J1324" i="4"/>
  <c r="I1324" i="4"/>
  <c r="H1324" i="4"/>
  <c r="G1324" i="4"/>
  <c r="B1324" i="4"/>
  <c r="F1324" i="4"/>
  <c r="D1324" i="4"/>
  <c r="C1324" i="4"/>
  <c r="K1307" i="4"/>
  <c r="J1307" i="4"/>
  <c r="H1307" i="4"/>
  <c r="I1307" i="4"/>
  <c r="E1307" i="4"/>
  <c r="G1307" i="4"/>
  <c r="B1307" i="4"/>
  <c r="K1289" i="4"/>
  <c r="J1289" i="4"/>
  <c r="I1289" i="4"/>
  <c r="E1289" i="4"/>
  <c r="F1289" i="4"/>
  <c r="C1289" i="4"/>
  <c r="B1289" i="4"/>
  <c r="G1289" i="4"/>
  <c r="K1272" i="4"/>
  <c r="J1272" i="4"/>
  <c r="I1272" i="4"/>
  <c r="H1272" i="4"/>
  <c r="E1272" i="4"/>
  <c r="C1272" i="4"/>
  <c r="B1272" i="4"/>
  <c r="D1272" i="4"/>
  <c r="F1272" i="4"/>
  <c r="K1254" i="4"/>
  <c r="H1254" i="4"/>
  <c r="J1254" i="4"/>
  <c r="G1254" i="4"/>
  <c r="E1254" i="4"/>
  <c r="B1254" i="4"/>
  <c r="F1254" i="4"/>
  <c r="C1254" i="4"/>
  <c r="I1254" i="4"/>
  <c r="D1254" i="4"/>
  <c r="K1236" i="4"/>
  <c r="H1236" i="4"/>
  <c r="I1236" i="4"/>
  <c r="F1236" i="4"/>
  <c r="E1236" i="4"/>
  <c r="B1236" i="4"/>
  <c r="C1236" i="4"/>
  <c r="G1236" i="4"/>
  <c r="J1236" i="4"/>
  <c r="D1236" i="4"/>
  <c r="K1218" i="4"/>
  <c r="I1218" i="4"/>
  <c r="J1218" i="4"/>
  <c r="H1218" i="4"/>
  <c r="F1218" i="4"/>
  <c r="B1218" i="4"/>
  <c r="G1218" i="4"/>
  <c r="C1218" i="4"/>
  <c r="E1218" i="4"/>
  <c r="K1200" i="4"/>
  <c r="I1200" i="4"/>
  <c r="B1200" i="4"/>
  <c r="G1200" i="4"/>
  <c r="D1200" i="4"/>
  <c r="H1200" i="4"/>
  <c r="J1200" i="4"/>
  <c r="F1200" i="4"/>
  <c r="K1183" i="4"/>
  <c r="J1183" i="4"/>
  <c r="H1183" i="4"/>
  <c r="I1183" i="4"/>
  <c r="F1183" i="4"/>
  <c r="G1183" i="4"/>
  <c r="E1183" i="4"/>
  <c r="B1183" i="4"/>
  <c r="D1183" i="4"/>
  <c r="K1165" i="4"/>
  <c r="H1165" i="4"/>
  <c r="I1165" i="4"/>
  <c r="F1165" i="4"/>
  <c r="J1165" i="4"/>
  <c r="B1165" i="4"/>
  <c r="K1147" i="4"/>
  <c r="J1147" i="4"/>
  <c r="G1147" i="4"/>
  <c r="H1147" i="4"/>
  <c r="I1147" i="4"/>
  <c r="F1147" i="4"/>
  <c r="B1147" i="4"/>
  <c r="K1130" i="4"/>
  <c r="I1130" i="4"/>
  <c r="J1130" i="4"/>
  <c r="G1130" i="4"/>
  <c r="H1130" i="4"/>
  <c r="B1130" i="4"/>
  <c r="D1130" i="4"/>
  <c r="E1130" i="4"/>
  <c r="C1130" i="4"/>
  <c r="F1130" i="4"/>
  <c r="K1110" i="4"/>
  <c r="I1110" i="4"/>
  <c r="J1110" i="4"/>
  <c r="H1110" i="4"/>
  <c r="F1110" i="4"/>
  <c r="B1110" i="4"/>
  <c r="G1110" i="4"/>
  <c r="D1110" i="4"/>
  <c r="K1093" i="4"/>
  <c r="J1093" i="4"/>
  <c r="I1093" i="4"/>
  <c r="H1093" i="4"/>
  <c r="G1093" i="4"/>
  <c r="B1093" i="4"/>
  <c r="E1093" i="4"/>
  <c r="D1093" i="4"/>
  <c r="K1075" i="4"/>
  <c r="J1075" i="4"/>
  <c r="I1075" i="4"/>
  <c r="G1075" i="4"/>
  <c r="B1075" i="4"/>
  <c r="E1075" i="4"/>
  <c r="F1075" i="4"/>
  <c r="C1075" i="4"/>
  <c r="H1075" i="4"/>
  <c r="D1075" i="4"/>
  <c r="K1057" i="4"/>
  <c r="I1057" i="4"/>
  <c r="J1057" i="4"/>
  <c r="F1057" i="4"/>
  <c r="G1057" i="4"/>
  <c r="B1057" i="4"/>
  <c r="D1057" i="4"/>
  <c r="H1057" i="4"/>
  <c r="K1040" i="4"/>
  <c r="J1040" i="4"/>
  <c r="I1040" i="4"/>
  <c r="H1040" i="4"/>
  <c r="G1040" i="4"/>
  <c r="E1040" i="4"/>
  <c r="B1040" i="4"/>
  <c r="F1040" i="4"/>
  <c r="D1040" i="4"/>
  <c r="K1022" i="4"/>
  <c r="I1022" i="4"/>
  <c r="J1022" i="4"/>
  <c r="H1022" i="4"/>
  <c r="G1022" i="4"/>
  <c r="E1022" i="4"/>
  <c r="B1022" i="4"/>
  <c r="F1022" i="4"/>
  <c r="K1005" i="4"/>
  <c r="J1005" i="4"/>
  <c r="G1005" i="4"/>
  <c r="I1005" i="4"/>
  <c r="H1005" i="4"/>
  <c r="F1005" i="4"/>
  <c r="E1005" i="4"/>
  <c r="C1005" i="4"/>
  <c r="B1005" i="4"/>
  <c r="K986" i="4"/>
  <c r="I986" i="4"/>
  <c r="H986" i="4"/>
  <c r="J986" i="4"/>
  <c r="G986" i="4"/>
  <c r="E986" i="4"/>
  <c r="C986" i="4"/>
  <c r="B986" i="4"/>
  <c r="D986" i="4"/>
  <c r="F986" i="4"/>
  <c r="K968" i="4"/>
  <c r="H968" i="4"/>
  <c r="J968" i="4"/>
  <c r="I968" i="4"/>
  <c r="G968" i="4"/>
  <c r="E968" i="4"/>
  <c r="B968" i="4"/>
  <c r="C968" i="4"/>
  <c r="F968" i="4"/>
  <c r="D968" i="4"/>
  <c r="K951" i="4"/>
  <c r="H951" i="4"/>
  <c r="J951" i="4"/>
  <c r="I951" i="4"/>
  <c r="E951" i="4"/>
  <c r="B951" i="4"/>
  <c r="C951" i="4"/>
  <c r="G951" i="4"/>
  <c r="D951" i="4"/>
  <c r="F951" i="4"/>
  <c r="K933" i="4"/>
  <c r="G933" i="4"/>
  <c r="J933" i="4"/>
  <c r="I933" i="4"/>
  <c r="F933" i="4"/>
  <c r="H933" i="4"/>
  <c r="E933" i="4"/>
  <c r="B933" i="4"/>
  <c r="C933" i="4"/>
  <c r="K916" i="4"/>
  <c r="J916" i="4"/>
  <c r="I916" i="4"/>
  <c r="B916" i="4"/>
  <c r="G916" i="4"/>
  <c r="D916" i="4"/>
  <c r="E916" i="4"/>
  <c r="H916" i="4"/>
  <c r="C916" i="4"/>
  <c r="K898" i="4"/>
  <c r="J898" i="4"/>
  <c r="H898" i="4"/>
  <c r="G898" i="4"/>
  <c r="F898" i="4"/>
  <c r="B898" i="4"/>
  <c r="D898" i="4"/>
  <c r="I898" i="4"/>
  <c r="E898" i="4"/>
  <c r="K879" i="4"/>
  <c r="J879" i="4"/>
  <c r="I879" i="4"/>
  <c r="H879" i="4"/>
  <c r="F879" i="4"/>
  <c r="B879" i="4"/>
  <c r="E879" i="4"/>
  <c r="C879" i="4"/>
  <c r="G879" i="4"/>
  <c r="K862" i="4"/>
  <c r="J862" i="4"/>
  <c r="I862" i="4"/>
  <c r="H862" i="4"/>
  <c r="F862" i="4"/>
  <c r="G862" i="4"/>
  <c r="B862" i="4"/>
  <c r="C862" i="4"/>
  <c r="K844" i="4"/>
  <c r="J844" i="4"/>
  <c r="G844" i="4"/>
  <c r="B844" i="4"/>
  <c r="H844" i="4"/>
  <c r="D844" i="4"/>
  <c r="I844" i="4"/>
  <c r="K827" i="4"/>
  <c r="J827" i="4"/>
  <c r="I827" i="4"/>
  <c r="H827" i="4"/>
  <c r="G827" i="4"/>
  <c r="F827" i="4"/>
  <c r="B827" i="4"/>
  <c r="E827" i="4"/>
  <c r="C827" i="4"/>
  <c r="D827" i="4"/>
  <c r="K809" i="4"/>
  <c r="J809" i="4"/>
  <c r="I809" i="4"/>
  <c r="H809" i="4"/>
  <c r="F809" i="4"/>
  <c r="G809" i="4"/>
  <c r="B809" i="4"/>
  <c r="E809" i="4"/>
  <c r="D809" i="4"/>
  <c r="K791" i="4"/>
  <c r="J791" i="4"/>
  <c r="I791" i="4"/>
  <c r="E791" i="4"/>
  <c r="G791" i="4"/>
  <c r="B791" i="4"/>
  <c r="H791" i="4"/>
  <c r="D791" i="4"/>
  <c r="C791" i="4"/>
  <c r="K773" i="4"/>
  <c r="J773" i="4"/>
  <c r="H773" i="4"/>
  <c r="I773" i="4"/>
  <c r="F773" i="4"/>
  <c r="B773" i="4"/>
  <c r="D773" i="4"/>
  <c r="C773" i="4"/>
  <c r="G773" i="4"/>
  <c r="K755" i="4"/>
  <c r="H755" i="4"/>
  <c r="G755" i="4"/>
  <c r="F755" i="4"/>
  <c r="B755" i="4"/>
  <c r="D755" i="4"/>
  <c r="J755" i="4"/>
  <c r="K738" i="4"/>
  <c r="J738" i="4"/>
  <c r="H738" i="4"/>
  <c r="G738" i="4"/>
  <c r="I738" i="4"/>
  <c r="E738" i="4"/>
  <c r="B738" i="4"/>
  <c r="C738" i="4"/>
  <c r="K720" i="4"/>
  <c r="J720" i="4"/>
  <c r="I720" i="4"/>
  <c r="G720" i="4"/>
  <c r="H720" i="4"/>
  <c r="E720" i="4"/>
  <c r="C720" i="4"/>
  <c r="B720" i="4"/>
  <c r="F720" i="4"/>
  <c r="K702" i="4"/>
  <c r="I702" i="4"/>
  <c r="H702" i="4"/>
  <c r="J702" i="4"/>
  <c r="F702" i="4"/>
  <c r="E702" i="4"/>
  <c r="C702" i="4"/>
  <c r="B702" i="4"/>
  <c r="D702" i="4"/>
  <c r="K685" i="4"/>
  <c r="J685" i="4"/>
  <c r="H685" i="4"/>
  <c r="I685" i="4"/>
  <c r="E685" i="4"/>
  <c r="B685" i="4"/>
  <c r="G685" i="4"/>
  <c r="C685" i="4"/>
  <c r="D685" i="4"/>
  <c r="K666" i="4"/>
  <c r="I666" i="4"/>
  <c r="J666" i="4"/>
  <c r="H666" i="4"/>
  <c r="G666" i="4"/>
  <c r="E666" i="4"/>
  <c r="B666" i="4"/>
  <c r="F666" i="4"/>
  <c r="C666" i="4"/>
  <c r="D666" i="4"/>
  <c r="K649" i="4"/>
  <c r="J649" i="4"/>
  <c r="G649" i="4"/>
  <c r="F649" i="4"/>
  <c r="I649" i="4"/>
  <c r="B649" i="4"/>
  <c r="C649" i="4"/>
  <c r="H649" i="4"/>
  <c r="E649" i="4"/>
  <c r="K631" i="4"/>
  <c r="I631" i="4"/>
  <c r="J631" i="4"/>
  <c r="H631" i="4"/>
  <c r="G631" i="4"/>
  <c r="F631" i="4"/>
  <c r="E631" i="4"/>
  <c r="B631" i="4"/>
  <c r="D631" i="4"/>
  <c r="K613" i="4"/>
  <c r="I613" i="4"/>
  <c r="H613" i="4"/>
  <c r="J613" i="4"/>
  <c r="F613" i="4"/>
  <c r="G613" i="4"/>
  <c r="B613" i="4"/>
  <c r="D613" i="4"/>
  <c r="K596" i="4"/>
  <c r="J596" i="4"/>
  <c r="H596" i="4"/>
  <c r="I596" i="4"/>
  <c r="F596" i="4"/>
  <c r="G596" i="4"/>
  <c r="B596" i="4"/>
  <c r="K578" i="4"/>
  <c r="J578" i="4"/>
  <c r="H578" i="4"/>
  <c r="G578" i="4"/>
  <c r="F578" i="4"/>
  <c r="I578" i="4"/>
  <c r="B578" i="4"/>
  <c r="E578" i="4"/>
  <c r="C578" i="4"/>
  <c r="K561" i="4"/>
  <c r="I561" i="4"/>
  <c r="J561" i="4"/>
  <c r="H561" i="4"/>
  <c r="G561" i="4"/>
  <c r="F561" i="4"/>
  <c r="B561" i="4"/>
  <c r="D561" i="4"/>
  <c r="K542" i="4"/>
  <c r="I542" i="4"/>
  <c r="J542" i="4"/>
  <c r="H542" i="4"/>
  <c r="G542" i="4"/>
  <c r="F542" i="4"/>
  <c r="B542" i="4"/>
  <c r="D542" i="4"/>
  <c r="K524" i="4"/>
  <c r="H524" i="4"/>
  <c r="G524" i="4"/>
  <c r="J524" i="4"/>
  <c r="B524" i="4"/>
  <c r="I524" i="4"/>
  <c r="E524" i="4"/>
  <c r="F524" i="4"/>
  <c r="C524" i="4"/>
  <c r="D524" i="4"/>
  <c r="K507" i="4"/>
  <c r="J507" i="4"/>
  <c r="I507" i="4"/>
  <c r="G507" i="4"/>
  <c r="B507" i="4"/>
  <c r="H507" i="4"/>
  <c r="D507" i="4"/>
  <c r="K489" i="4"/>
  <c r="I489" i="4"/>
  <c r="J489" i="4"/>
  <c r="H489" i="4"/>
  <c r="G489" i="4"/>
  <c r="E489" i="4"/>
  <c r="B489" i="4"/>
  <c r="D489" i="4"/>
  <c r="K472" i="4"/>
  <c r="J472" i="4"/>
  <c r="I472" i="4"/>
  <c r="H472" i="4"/>
  <c r="F472" i="4"/>
  <c r="B472" i="4"/>
  <c r="G472" i="4"/>
  <c r="D472" i="4"/>
  <c r="K454" i="4"/>
  <c r="H454" i="4"/>
  <c r="G454" i="4"/>
  <c r="J454" i="4"/>
  <c r="F454" i="4"/>
  <c r="E454" i="4"/>
  <c r="B454" i="4"/>
  <c r="I454" i="4"/>
  <c r="J435" i="4"/>
  <c r="K435" i="4"/>
  <c r="I435" i="4"/>
  <c r="G435" i="4"/>
  <c r="E435" i="4"/>
  <c r="C435" i="4"/>
  <c r="B435" i="4"/>
  <c r="F435" i="4"/>
  <c r="K418" i="4"/>
  <c r="I418" i="4"/>
  <c r="H418" i="4"/>
  <c r="J418" i="4"/>
  <c r="G418" i="4"/>
  <c r="E418" i="4"/>
  <c r="F418" i="4"/>
  <c r="C418" i="4"/>
  <c r="B418" i="4"/>
  <c r="D418" i="4"/>
  <c r="K400" i="4"/>
  <c r="I400" i="4"/>
  <c r="H400" i="4"/>
  <c r="G400" i="4"/>
  <c r="J400" i="4"/>
  <c r="E400" i="4"/>
  <c r="B400" i="4"/>
  <c r="C400" i="4"/>
  <c r="F400" i="4"/>
  <c r="D400" i="4"/>
  <c r="K383" i="4"/>
  <c r="J383" i="4"/>
  <c r="H383" i="4"/>
  <c r="I383" i="4"/>
  <c r="G383" i="4"/>
  <c r="F383" i="4"/>
  <c r="E383" i="4"/>
  <c r="B383" i="4"/>
  <c r="C383" i="4"/>
  <c r="D383" i="4"/>
  <c r="J365" i="4"/>
  <c r="I365" i="4"/>
  <c r="G365" i="4"/>
  <c r="K365" i="4"/>
  <c r="H365" i="4"/>
  <c r="B365" i="4"/>
  <c r="C365" i="4"/>
  <c r="E365" i="4"/>
  <c r="K347" i="4"/>
  <c r="I347" i="4"/>
  <c r="J347" i="4"/>
  <c r="H347" i="4"/>
  <c r="G347" i="4"/>
  <c r="F347" i="4"/>
  <c r="B347" i="4"/>
  <c r="D347" i="4"/>
  <c r="C347" i="4"/>
  <c r="K329" i="4"/>
  <c r="J329" i="4"/>
  <c r="I329" i="4"/>
  <c r="H329" i="4"/>
  <c r="B329" i="4"/>
  <c r="E329" i="4"/>
  <c r="F329" i="4"/>
  <c r="C329" i="4"/>
  <c r="D329" i="4"/>
  <c r="K311" i="4"/>
  <c r="J311" i="4"/>
  <c r="H311" i="4"/>
  <c r="I311" i="4"/>
  <c r="B311" i="4"/>
  <c r="F311" i="4"/>
  <c r="C311" i="4"/>
  <c r="K294" i="4"/>
  <c r="J294" i="4"/>
  <c r="I294" i="4"/>
  <c r="H294" i="4"/>
  <c r="G294" i="4"/>
  <c r="B294" i="4"/>
  <c r="K276" i="4"/>
  <c r="I276" i="4"/>
  <c r="J276" i="4"/>
  <c r="B276" i="4"/>
  <c r="D276" i="4"/>
  <c r="E276" i="4"/>
  <c r="H276" i="4"/>
  <c r="C276" i="4"/>
  <c r="G276" i="4"/>
  <c r="K258" i="4"/>
  <c r="J258" i="4"/>
  <c r="H258" i="4"/>
  <c r="I258" i="4"/>
  <c r="G258" i="4"/>
  <c r="F258" i="4"/>
  <c r="E258" i="4"/>
  <c r="B258" i="4"/>
  <c r="D258" i="4"/>
  <c r="K241" i="4"/>
  <c r="J241" i="4"/>
  <c r="H241" i="4"/>
  <c r="I241" i="4"/>
  <c r="E241" i="4"/>
  <c r="F241" i="4"/>
  <c r="B241" i="4"/>
  <c r="G241" i="4"/>
  <c r="D241" i="4"/>
  <c r="K222" i="4"/>
  <c r="J222" i="4"/>
  <c r="I222" i="4"/>
  <c r="E222" i="4"/>
  <c r="H222" i="4"/>
  <c r="F222" i="4"/>
  <c r="B222" i="4"/>
  <c r="C222" i="4"/>
  <c r="D222" i="4"/>
  <c r="K205" i="4"/>
  <c r="J205" i="4"/>
  <c r="E205" i="4"/>
  <c r="G205" i="4"/>
  <c r="F205" i="4"/>
  <c r="B205" i="4"/>
  <c r="D205" i="4"/>
  <c r="I205" i="4"/>
  <c r="H205" i="4"/>
  <c r="C205" i="4"/>
  <c r="K187" i="4"/>
  <c r="J187" i="4"/>
  <c r="H187" i="4"/>
  <c r="G187" i="4"/>
  <c r="I187" i="4"/>
  <c r="E187" i="4"/>
  <c r="F187" i="4"/>
  <c r="B187" i="4"/>
  <c r="C187" i="4"/>
  <c r="D187" i="4"/>
  <c r="K169" i="4"/>
  <c r="J169" i="4"/>
  <c r="I169" i="4"/>
  <c r="H169" i="4"/>
  <c r="G169" i="4"/>
  <c r="F169" i="4"/>
  <c r="E169" i="4"/>
  <c r="B169" i="4"/>
  <c r="C169" i="4"/>
  <c r="K152" i="4"/>
  <c r="J152" i="4"/>
  <c r="I152" i="4"/>
  <c r="E152" i="4"/>
  <c r="F152" i="4"/>
  <c r="H152" i="4"/>
  <c r="C152" i="4"/>
  <c r="B152" i="4"/>
  <c r="K134" i="4"/>
  <c r="J134" i="4"/>
  <c r="H134" i="4"/>
  <c r="E134" i="4"/>
  <c r="G134" i="4"/>
  <c r="I134" i="4"/>
  <c r="C134" i="4"/>
  <c r="B134" i="4"/>
  <c r="D134" i="4"/>
  <c r="F134" i="4"/>
  <c r="K117" i="4"/>
  <c r="J117" i="4"/>
  <c r="I117" i="4"/>
  <c r="H117" i="4"/>
  <c r="G117" i="4"/>
  <c r="E117" i="4"/>
  <c r="B117" i="4"/>
  <c r="C117" i="4"/>
  <c r="F117" i="4"/>
  <c r="D117" i="4"/>
  <c r="K98" i="4"/>
  <c r="J98" i="4"/>
  <c r="H98" i="4"/>
  <c r="G98" i="4"/>
  <c r="E98" i="4"/>
  <c r="B98" i="4"/>
  <c r="C98" i="4"/>
  <c r="D98" i="4"/>
  <c r="I98" i="4"/>
  <c r="K80" i="4"/>
  <c r="I80" i="4"/>
  <c r="H80" i="4"/>
  <c r="E80" i="4"/>
  <c r="G80" i="4"/>
  <c r="B80" i="4"/>
  <c r="J80" i="4"/>
  <c r="C80" i="4"/>
  <c r="K63" i="4"/>
  <c r="J63" i="4"/>
  <c r="I63" i="4"/>
  <c r="E63" i="4"/>
  <c r="F63" i="4"/>
  <c r="G63" i="4"/>
  <c r="B63" i="4"/>
  <c r="D63" i="4"/>
  <c r="H63" i="4"/>
  <c r="K45" i="4"/>
  <c r="I45" i="4"/>
  <c r="J45" i="4"/>
  <c r="H45" i="4"/>
  <c r="G45" i="4"/>
  <c r="E45" i="4"/>
  <c r="B45" i="4"/>
  <c r="D45" i="4"/>
  <c r="F45" i="4"/>
  <c r="K28" i="4"/>
  <c r="J28" i="4"/>
  <c r="H28" i="4"/>
  <c r="I28" i="4"/>
  <c r="G28" i="4"/>
  <c r="E28" i="4"/>
  <c r="F28" i="4"/>
  <c r="B28" i="4"/>
  <c r="C28" i="4"/>
  <c r="K10" i="4"/>
  <c r="J10" i="4"/>
  <c r="I10" i="4"/>
  <c r="H10" i="4"/>
  <c r="E10" i="4"/>
  <c r="G10" i="4"/>
  <c r="B10" i="4"/>
  <c r="K2226" i="4"/>
  <c r="J2226" i="4"/>
  <c r="I2226" i="4"/>
  <c r="E2226" i="4"/>
  <c r="H2226" i="4"/>
  <c r="F2226" i="4"/>
  <c r="B2226" i="4"/>
  <c r="D2226" i="4"/>
  <c r="G2226" i="4"/>
  <c r="C2226" i="4"/>
  <c r="K2209" i="4"/>
  <c r="J2209" i="4"/>
  <c r="I2209" i="4"/>
  <c r="H2209" i="4"/>
  <c r="G2209" i="4"/>
  <c r="F2209" i="4"/>
  <c r="E2209" i="4"/>
  <c r="B2209" i="4"/>
  <c r="D2209" i="4"/>
  <c r="C2209" i="4"/>
  <c r="K2191" i="4"/>
  <c r="J2191" i="4"/>
  <c r="H2191" i="4"/>
  <c r="I2191" i="4"/>
  <c r="G2191" i="4"/>
  <c r="E2191" i="4"/>
  <c r="F2191" i="4"/>
  <c r="B2191" i="4"/>
  <c r="C2191" i="4"/>
  <c r="D2191" i="4"/>
  <c r="K2174" i="4"/>
  <c r="J2174" i="4"/>
  <c r="E2174" i="4"/>
  <c r="H2174" i="4"/>
  <c r="I2174" i="4"/>
  <c r="F2174" i="4"/>
  <c r="B2174" i="4"/>
  <c r="D2174" i="4"/>
  <c r="K2156" i="4"/>
  <c r="J2156" i="4"/>
  <c r="I2156" i="4"/>
  <c r="E2156" i="4"/>
  <c r="B2156" i="4"/>
  <c r="D2156" i="4"/>
  <c r="H2156" i="4"/>
  <c r="G2156" i="4"/>
  <c r="C2156" i="4"/>
  <c r="J2138" i="4"/>
  <c r="K2138" i="4"/>
  <c r="H2138" i="4"/>
  <c r="G2138" i="4"/>
  <c r="E2138" i="4"/>
  <c r="D2138" i="4"/>
  <c r="I2138" i="4"/>
  <c r="F2138" i="4"/>
  <c r="B2138" i="4"/>
  <c r="K2120" i="4"/>
  <c r="J2120" i="4"/>
  <c r="I2120" i="4"/>
  <c r="H2120" i="4"/>
  <c r="G2120" i="4"/>
  <c r="F2120" i="4"/>
  <c r="E2120" i="4"/>
  <c r="D2120" i="4"/>
  <c r="B2120" i="4"/>
  <c r="C2120" i="4"/>
  <c r="K2102" i="4"/>
  <c r="J2102" i="4"/>
  <c r="I2102" i="4"/>
  <c r="E2102" i="4"/>
  <c r="F2102" i="4"/>
  <c r="D2102" i="4"/>
  <c r="C2102" i="4"/>
  <c r="H2102" i="4"/>
  <c r="B2102" i="4"/>
  <c r="G2102" i="4"/>
  <c r="K2085" i="4"/>
  <c r="I2085" i="4"/>
  <c r="H2085" i="4"/>
  <c r="E2085" i="4"/>
  <c r="G2085" i="4"/>
  <c r="C2085" i="4"/>
  <c r="B2085" i="4"/>
  <c r="D2085" i="4"/>
  <c r="J2085" i="4"/>
  <c r="K2067" i="4"/>
  <c r="J2067" i="4"/>
  <c r="H2067" i="4"/>
  <c r="G2067" i="4"/>
  <c r="E2067" i="4"/>
  <c r="F2067" i="4"/>
  <c r="D2067" i="4"/>
  <c r="I2067" i="4"/>
  <c r="B2067" i="4"/>
  <c r="C2067" i="4"/>
  <c r="I2049" i="4"/>
  <c r="J2049" i="4"/>
  <c r="H2049" i="4"/>
  <c r="G2049" i="4"/>
  <c r="F2049" i="4"/>
  <c r="E2049" i="4"/>
  <c r="B2049" i="4"/>
  <c r="K2049" i="4"/>
  <c r="C2049" i="4"/>
  <c r="D2049" i="4"/>
  <c r="K2032" i="4"/>
  <c r="J2032" i="4"/>
  <c r="I2032" i="4"/>
  <c r="E2032" i="4"/>
  <c r="G2032" i="4"/>
  <c r="D2032" i="4"/>
  <c r="B2032" i="4"/>
  <c r="C2032" i="4"/>
  <c r="I2013" i="4"/>
  <c r="J2013" i="4"/>
  <c r="E2013" i="4"/>
  <c r="F2013" i="4"/>
  <c r="B2013" i="4"/>
  <c r="K2013" i="4"/>
  <c r="H2013" i="4"/>
  <c r="D2013" i="4"/>
  <c r="C2013" i="4"/>
  <c r="G2013" i="4"/>
  <c r="K1996" i="4"/>
  <c r="J1996" i="4"/>
  <c r="H1996" i="4"/>
  <c r="G1996" i="4"/>
  <c r="I1996" i="4"/>
  <c r="E1996" i="4"/>
  <c r="F1996" i="4"/>
  <c r="B1996" i="4"/>
  <c r="K1978" i="4"/>
  <c r="J1978" i="4"/>
  <c r="I1978" i="4"/>
  <c r="H1978" i="4"/>
  <c r="G1978" i="4"/>
  <c r="F1978" i="4"/>
  <c r="E1978" i="4"/>
  <c r="D1978" i="4"/>
  <c r="B1978" i="4"/>
  <c r="C1978" i="4"/>
  <c r="K1960" i="4"/>
  <c r="J1960" i="4"/>
  <c r="I1960" i="4"/>
  <c r="H1960" i="4"/>
  <c r="E1960" i="4"/>
  <c r="G1960" i="4"/>
  <c r="F1960" i="4"/>
  <c r="D1960" i="4"/>
  <c r="B1960" i="4"/>
  <c r="C1960" i="4"/>
  <c r="K1943" i="4"/>
  <c r="J1943" i="4"/>
  <c r="I1943" i="4"/>
  <c r="E1943" i="4"/>
  <c r="H1943" i="4"/>
  <c r="G1943" i="4"/>
  <c r="B1943" i="4"/>
  <c r="D1943" i="4"/>
  <c r="K1925" i="4"/>
  <c r="I1925" i="4"/>
  <c r="H1925" i="4"/>
  <c r="G1925" i="4"/>
  <c r="E1925" i="4"/>
  <c r="F1925" i="4"/>
  <c r="J1925" i="4"/>
  <c r="B1925" i="4"/>
  <c r="K1908" i="4"/>
  <c r="J1908" i="4"/>
  <c r="I1908" i="4"/>
  <c r="H1908" i="4"/>
  <c r="G1908" i="4"/>
  <c r="F1908" i="4"/>
  <c r="E1908" i="4"/>
  <c r="B1908" i="4"/>
  <c r="D1908" i="4"/>
  <c r="C1908" i="4"/>
  <c r="K1889" i="4"/>
  <c r="I1889" i="4"/>
  <c r="J1889" i="4"/>
  <c r="H1889" i="4"/>
  <c r="E1889" i="4"/>
  <c r="G1889" i="4"/>
  <c r="B1889" i="4"/>
  <c r="F1889" i="4"/>
  <c r="D1889" i="4"/>
  <c r="K1871" i="4"/>
  <c r="J1871" i="4"/>
  <c r="E1871" i="4"/>
  <c r="G1871" i="4"/>
  <c r="B1871" i="4"/>
  <c r="F1871" i="4"/>
  <c r="C1871" i="4"/>
  <c r="I1871" i="4"/>
  <c r="H1871" i="4"/>
  <c r="K1854" i="4"/>
  <c r="J1854" i="4"/>
  <c r="I1854" i="4"/>
  <c r="H1854" i="4"/>
  <c r="G1854" i="4"/>
  <c r="E1854" i="4"/>
  <c r="D1854" i="4"/>
  <c r="F1854" i="4"/>
  <c r="B1854" i="4"/>
  <c r="K1836" i="4"/>
  <c r="J1836" i="4"/>
  <c r="I1836" i="4"/>
  <c r="H1836" i="4"/>
  <c r="G1836" i="4"/>
  <c r="F1836" i="4"/>
  <c r="E1836" i="4"/>
  <c r="D1836" i="4"/>
  <c r="B1836" i="4"/>
  <c r="K1819" i="4"/>
  <c r="H1819" i="4"/>
  <c r="I1819" i="4"/>
  <c r="E1819" i="4"/>
  <c r="J1819" i="4"/>
  <c r="D1819" i="4"/>
  <c r="C1819" i="4"/>
  <c r="B1819" i="4"/>
  <c r="F1819" i="4"/>
  <c r="G1819" i="4"/>
  <c r="K1801" i="4"/>
  <c r="J1801" i="4"/>
  <c r="I1801" i="4"/>
  <c r="E1801" i="4"/>
  <c r="G1801" i="4"/>
  <c r="H1801" i="4"/>
  <c r="B1801" i="4"/>
  <c r="C1801" i="4"/>
  <c r="F1801" i="4"/>
  <c r="K1782" i="4"/>
  <c r="H1782" i="4"/>
  <c r="G1782" i="4"/>
  <c r="J1782" i="4"/>
  <c r="E1782" i="4"/>
  <c r="D1782" i="4"/>
  <c r="B1782" i="4"/>
  <c r="F1782" i="4"/>
  <c r="C1782" i="4"/>
  <c r="K1765" i="4"/>
  <c r="J1765" i="4"/>
  <c r="I1765" i="4"/>
  <c r="G1765" i="4"/>
  <c r="H1765" i="4"/>
  <c r="F1765" i="4"/>
  <c r="E1765" i="4"/>
  <c r="B1765" i="4"/>
  <c r="C1765" i="4"/>
  <c r="D1765" i="4"/>
  <c r="K1747" i="4"/>
  <c r="J1747" i="4"/>
  <c r="G1747" i="4"/>
  <c r="H1747" i="4"/>
  <c r="E1747" i="4"/>
  <c r="I1747" i="4"/>
  <c r="B1747" i="4"/>
  <c r="F1747" i="4"/>
  <c r="D1747" i="4"/>
  <c r="K1730" i="4"/>
  <c r="J1730" i="4"/>
  <c r="I1730" i="4"/>
  <c r="G1730" i="4"/>
  <c r="E1730" i="4"/>
  <c r="F1730" i="4"/>
  <c r="C1730" i="4"/>
  <c r="D1730" i="4"/>
  <c r="K1712" i="4"/>
  <c r="I1712" i="4"/>
  <c r="H1712" i="4"/>
  <c r="E1712" i="4"/>
  <c r="F1712" i="4"/>
  <c r="C1712" i="4"/>
  <c r="G1712" i="4"/>
  <c r="K1694" i="4"/>
  <c r="J1694" i="4"/>
  <c r="H1694" i="4"/>
  <c r="F1694" i="4"/>
  <c r="E1694" i="4"/>
  <c r="G1694" i="4"/>
  <c r="C1694" i="4"/>
  <c r="B1694" i="4"/>
  <c r="I1694" i="4"/>
  <c r="D1694" i="4"/>
  <c r="J1676" i="4"/>
  <c r="K1676" i="4"/>
  <c r="I1676" i="4"/>
  <c r="H1676" i="4"/>
  <c r="E1676" i="4"/>
  <c r="D1676" i="4"/>
  <c r="F1676" i="4"/>
  <c r="K1658" i="4"/>
  <c r="I1658" i="4"/>
  <c r="J1658" i="4"/>
  <c r="G1658" i="4"/>
  <c r="E1658" i="4"/>
  <c r="F1658" i="4"/>
  <c r="C1658" i="4"/>
  <c r="H1658" i="4"/>
  <c r="D1658" i="4"/>
  <c r="K1641" i="4"/>
  <c r="J1641" i="4"/>
  <c r="H1641" i="4"/>
  <c r="E1641" i="4"/>
  <c r="I1641" i="4"/>
  <c r="G1641" i="4"/>
  <c r="C1641" i="4"/>
  <c r="B1641" i="4"/>
  <c r="F1641" i="4"/>
  <c r="D1641" i="4"/>
  <c r="K1623" i="4"/>
  <c r="J1623" i="4"/>
  <c r="I1623" i="4"/>
  <c r="H1623" i="4"/>
  <c r="F1623" i="4"/>
  <c r="E1623" i="4"/>
  <c r="G1623" i="4"/>
  <c r="D1623" i="4"/>
  <c r="C1623" i="4"/>
  <c r="K1605" i="4"/>
  <c r="J1605" i="4"/>
  <c r="G1605" i="4"/>
  <c r="E1605" i="4"/>
  <c r="D1605" i="4"/>
  <c r="I1605" i="4"/>
  <c r="F1605" i="4"/>
  <c r="H1605" i="4"/>
  <c r="C1605" i="4"/>
  <c r="J1588" i="4"/>
  <c r="I1588" i="4"/>
  <c r="K1588" i="4"/>
  <c r="G1588" i="4"/>
  <c r="H1588" i="4"/>
  <c r="E1588" i="4"/>
  <c r="F1588" i="4"/>
  <c r="C1588" i="4"/>
  <c r="B1588" i="4"/>
  <c r="D1588" i="4"/>
  <c r="K1569" i="4"/>
  <c r="J1569" i="4"/>
  <c r="H1569" i="4"/>
  <c r="G1569" i="4"/>
  <c r="E1569" i="4"/>
  <c r="D1569" i="4"/>
  <c r="C1569" i="4"/>
  <c r="I1569" i="4"/>
  <c r="F1569" i="4"/>
  <c r="K1552" i="4"/>
  <c r="I1552" i="4"/>
  <c r="J1552" i="4"/>
  <c r="H1552" i="4"/>
  <c r="G1552" i="4"/>
  <c r="F1552" i="4"/>
  <c r="E1552" i="4"/>
  <c r="D1552" i="4"/>
  <c r="K1534" i="4"/>
  <c r="J1534" i="4"/>
  <c r="I1534" i="4"/>
  <c r="H1534" i="4"/>
  <c r="E1534" i="4"/>
  <c r="G1534" i="4"/>
  <c r="D1534" i="4"/>
  <c r="B1534" i="4"/>
  <c r="F1534" i="4"/>
  <c r="K1516" i="4"/>
  <c r="J1516" i="4"/>
  <c r="I1516" i="4"/>
  <c r="E1516" i="4"/>
  <c r="F1516" i="4"/>
  <c r="G1516" i="4"/>
  <c r="B1516" i="4"/>
  <c r="C1516" i="4"/>
  <c r="H1516" i="4"/>
  <c r="D1516" i="4"/>
  <c r="K1499" i="4"/>
  <c r="J1499" i="4"/>
  <c r="H1499" i="4"/>
  <c r="G1499" i="4"/>
  <c r="E1499" i="4"/>
  <c r="D1499" i="4"/>
  <c r="C1499" i="4"/>
  <c r="B1499" i="4"/>
  <c r="F1499" i="4"/>
  <c r="K1481" i="4"/>
  <c r="G1481" i="4"/>
  <c r="I1481" i="4"/>
  <c r="H1481" i="4"/>
  <c r="F1481" i="4"/>
  <c r="E1481" i="4"/>
  <c r="B1481" i="4"/>
  <c r="D1481" i="4"/>
  <c r="C1481" i="4"/>
  <c r="K1464" i="4"/>
  <c r="J1464" i="4"/>
  <c r="G1464" i="4"/>
  <c r="I1464" i="4"/>
  <c r="E1464" i="4"/>
  <c r="H1464" i="4"/>
  <c r="B1464" i="4"/>
  <c r="J1445" i="4"/>
  <c r="I1445" i="4"/>
  <c r="K1445" i="4"/>
  <c r="E1445" i="4"/>
  <c r="G1445" i="4"/>
  <c r="H1445" i="4"/>
  <c r="F1445" i="4"/>
  <c r="C1445" i="4"/>
  <c r="D1445" i="4"/>
  <c r="K1427" i="4"/>
  <c r="J1427" i="4"/>
  <c r="I1427" i="4"/>
  <c r="H1427" i="4"/>
  <c r="E1427" i="4"/>
  <c r="C1427" i="4"/>
  <c r="D1427" i="4"/>
  <c r="F1427" i="4"/>
  <c r="B1427" i="4"/>
  <c r="G1427" i="4"/>
  <c r="K1410" i="4"/>
  <c r="J1410" i="4"/>
  <c r="G1410" i="4"/>
  <c r="H1410" i="4"/>
  <c r="I1410" i="4"/>
  <c r="F1410" i="4"/>
  <c r="E1410" i="4"/>
  <c r="B1410" i="4"/>
  <c r="C1410" i="4"/>
  <c r="K1392" i="4"/>
  <c r="J1392" i="4"/>
  <c r="I1392" i="4"/>
  <c r="G1392" i="4"/>
  <c r="E1392" i="4"/>
  <c r="H1392" i="4"/>
  <c r="D1392" i="4"/>
  <c r="C1392" i="4"/>
  <c r="F1392" i="4"/>
  <c r="K1348" i="4"/>
  <c r="I1348" i="4"/>
  <c r="J1348" i="4"/>
  <c r="G1348" i="4"/>
  <c r="E1348" i="4"/>
  <c r="H1348" i="4"/>
  <c r="D1348" i="4"/>
  <c r="B1348" i="4"/>
  <c r="F1348" i="4"/>
  <c r="K1170" i="4"/>
  <c r="J1170" i="4"/>
  <c r="H1170" i="4"/>
  <c r="I1170" i="4"/>
  <c r="E1170" i="4"/>
  <c r="C1170" i="4"/>
  <c r="F1170" i="4"/>
  <c r="D1170" i="4"/>
  <c r="G1170" i="4"/>
  <c r="J991" i="4"/>
  <c r="G991" i="4"/>
  <c r="H991" i="4"/>
  <c r="K991" i="4"/>
  <c r="I991" i="4"/>
  <c r="F991" i="4"/>
  <c r="E991" i="4"/>
  <c r="D991" i="4"/>
  <c r="K814" i="4"/>
  <c r="J814" i="4"/>
  <c r="G814" i="4"/>
  <c r="I814" i="4"/>
  <c r="E814" i="4"/>
  <c r="F814" i="4"/>
  <c r="D814" i="4"/>
  <c r="H814" i="4"/>
  <c r="B814" i="4"/>
  <c r="K636" i="4"/>
  <c r="J636" i="4"/>
  <c r="I636" i="4"/>
  <c r="H636" i="4"/>
  <c r="E636" i="4"/>
  <c r="G636" i="4"/>
  <c r="D636" i="4"/>
  <c r="K459" i="4"/>
  <c r="J459" i="4"/>
  <c r="H459" i="4"/>
  <c r="E459" i="4"/>
  <c r="D459" i="4"/>
  <c r="C459" i="4"/>
  <c r="G459" i="4"/>
  <c r="B459" i="4"/>
  <c r="F459" i="4"/>
  <c r="I459" i="4"/>
  <c r="K281" i="4"/>
  <c r="G281" i="4"/>
  <c r="J281" i="4"/>
  <c r="H281" i="4"/>
  <c r="I281" i="4"/>
  <c r="F281" i="4"/>
  <c r="E281" i="4"/>
  <c r="D281" i="4"/>
  <c r="K103" i="4"/>
  <c r="I103" i="4"/>
  <c r="J103" i="4"/>
  <c r="G103" i="4"/>
  <c r="E103" i="4"/>
  <c r="D103" i="4"/>
  <c r="F103" i="4"/>
  <c r="B103" i="4"/>
  <c r="C103" i="4"/>
  <c r="J2161" i="4"/>
  <c r="K2161" i="4"/>
  <c r="I2161" i="4"/>
  <c r="H2161" i="4"/>
  <c r="E2161" i="4"/>
  <c r="D2161" i="4"/>
  <c r="B2161" i="4"/>
  <c r="G2161" i="4"/>
  <c r="K1983" i="4"/>
  <c r="J1983" i="4"/>
  <c r="I1983" i="4"/>
  <c r="H1983" i="4"/>
  <c r="G1983" i="4"/>
  <c r="E1983" i="4"/>
  <c r="D1983" i="4"/>
  <c r="F1983" i="4"/>
  <c r="C1983" i="4"/>
  <c r="B1983" i="4"/>
  <c r="K1806" i="4"/>
  <c r="I1806" i="4"/>
  <c r="G1806" i="4"/>
  <c r="H1806" i="4"/>
  <c r="J1806" i="4"/>
  <c r="F1806" i="4"/>
  <c r="E1806" i="4"/>
  <c r="B1806" i="4"/>
  <c r="D1806" i="4"/>
  <c r="K1628" i="4"/>
  <c r="I1628" i="4"/>
  <c r="G1628" i="4"/>
  <c r="E1628" i="4"/>
  <c r="H1628" i="4"/>
  <c r="J1628" i="4"/>
  <c r="F1628" i="4"/>
  <c r="B1628" i="4"/>
  <c r="C1628" i="4"/>
  <c r="D1628" i="4"/>
  <c r="K1450" i="4"/>
  <c r="I1450" i="4"/>
  <c r="J1450" i="4"/>
  <c r="H1450" i="4"/>
  <c r="E1450" i="4"/>
  <c r="G1450" i="4"/>
  <c r="F1450" i="4"/>
  <c r="D1450" i="4"/>
  <c r="B1450" i="4"/>
  <c r="C1450" i="4"/>
  <c r="K336" i="4"/>
  <c r="J336" i="4"/>
  <c r="I336" i="4"/>
  <c r="H336" i="4"/>
  <c r="E336" i="4"/>
  <c r="C336" i="4"/>
  <c r="G336" i="4"/>
  <c r="F336" i="4"/>
  <c r="J1373" i="4"/>
  <c r="K1373" i="4"/>
  <c r="I1373" i="4"/>
  <c r="G1373" i="4"/>
  <c r="F1373" i="4"/>
  <c r="H1373" i="4"/>
  <c r="E1373" i="4"/>
  <c r="D1373" i="4"/>
  <c r="J1355" i="4"/>
  <c r="F1355" i="4"/>
  <c r="G1355" i="4"/>
  <c r="H1355" i="4"/>
  <c r="D1355" i="4"/>
  <c r="C1355" i="4"/>
  <c r="K1355" i="4"/>
  <c r="I1355" i="4"/>
  <c r="B1357" i="4"/>
  <c r="B1605" i="4"/>
  <c r="B1446" i="4"/>
  <c r="C1373" i="4"/>
  <c r="C542" i="4"/>
  <c r="C507" i="4"/>
  <c r="C367" i="4"/>
  <c r="C1748" i="4"/>
  <c r="C647" i="4"/>
  <c r="C292" i="4"/>
  <c r="D2069" i="4"/>
  <c r="D1996" i="4"/>
  <c r="D1945" i="4"/>
  <c r="D1767" i="4"/>
  <c r="D1712" i="4"/>
  <c r="D1643" i="4"/>
  <c r="D1535" i="4"/>
  <c r="D1410" i="4"/>
  <c r="D336" i="4"/>
  <c r="E774" i="4"/>
  <c r="E260" i="4"/>
  <c r="F544" i="4"/>
  <c r="F294" i="4"/>
  <c r="F2156" i="4"/>
  <c r="F2032" i="4"/>
  <c r="G330" i="4"/>
  <c r="H810" i="4"/>
  <c r="I1782" i="4"/>
  <c r="J1257" i="4"/>
  <c r="B1767" i="4"/>
  <c r="B1570" i="4"/>
  <c r="B1445" i="4"/>
  <c r="B1484" i="4"/>
  <c r="C1183" i="4"/>
  <c r="C631" i="4"/>
  <c r="C404" i="4"/>
  <c r="C366" i="4"/>
  <c r="C1804" i="4"/>
  <c r="C1747" i="4"/>
  <c r="C636" i="4"/>
  <c r="C281" i="4"/>
  <c r="D1307" i="4"/>
  <c r="D1165" i="4"/>
  <c r="D1022" i="4"/>
  <c r="D879" i="4"/>
  <c r="D738" i="4"/>
  <c r="D596" i="4"/>
  <c r="D454" i="4"/>
  <c r="D311" i="4"/>
  <c r="D169" i="4"/>
  <c r="D28" i="4"/>
  <c r="D2068" i="4"/>
  <c r="D1766" i="4"/>
  <c r="E773" i="4"/>
  <c r="E613" i="4"/>
  <c r="E1192" i="4"/>
  <c r="F971" i="4"/>
  <c r="F688" i="4"/>
  <c r="F1464" i="4"/>
  <c r="G1343" i="4"/>
  <c r="G329" i="4"/>
  <c r="H1730" i="4"/>
  <c r="H658" i="4"/>
  <c r="I1696" i="4"/>
  <c r="K1346" i="4"/>
  <c r="J1346" i="4"/>
  <c r="H1346" i="4"/>
  <c r="I1346" i="4"/>
  <c r="G1346" i="4"/>
  <c r="E1346" i="4"/>
  <c r="D1346" i="4"/>
  <c r="C1346" i="4"/>
  <c r="B1346" i="4"/>
  <c r="F1346" i="4"/>
  <c r="K1293" i="4"/>
  <c r="H1293" i="4"/>
  <c r="J1293" i="4"/>
  <c r="I1293" i="4"/>
  <c r="D1293" i="4"/>
  <c r="E1293" i="4"/>
  <c r="F1293" i="4"/>
  <c r="C1293" i="4"/>
  <c r="B1293" i="4"/>
  <c r="G1293" i="4"/>
  <c r="K1240" i="4"/>
  <c r="J1240" i="4"/>
  <c r="H1240" i="4"/>
  <c r="I1240" i="4"/>
  <c r="F1240" i="4"/>
  <c r="D1240" i="4"/>
  <c r="E1240" i="4"/>
  <c r="B1240" i="4"/>
  <c r="C1240" i="4"/>
  <c r="K1186" i="4"/>
  <c r="H1186" i="4"/>
  <c r="J1186" i="4"/>
  <c r="I1186" i="4"/>
  <c r="G1186" i="4"/>
  <c r="F1186" i="4"/>
  <c r="D1186" i="4"/>
  <c r="E1186" i="4"/>
  <c r="B1186" i="4"/>
  <c r="C1186" i="4"/>
  <c r="K1133" i="4"/>
  <c r="H1133" i="4"/>
  <c r="I1133" i="4"/>
  <c r="J1133" i="4"/>
  <c r="G1133" i="4"/>
  <c r="F1133" i="4"/>
  <c r="D1133" i="4"/>
  <c r="B1133" i="4"/>
  <c r="E1133" i="4"/>
  <c r="C1133" i="4"/>
  <c r="K1078" i="4"/>
  <c r="H1078" i="4"/>
  <c r="J1078" i="4"/>
  <c r="I1078" i="4"/>
  <c r="G1078" i="4"/>
  <c r="E1078" i="4"/>
  <c r="D1078" i="4"/>
  <c r="B1078" i="4"/>
  <c r="K1026" i="4"/>
  <c r="J1026" i="4"/>
  <c r="H1026" i="4"/>
  <c r="G1026" i="4"/>
  <c r="I1026" i="4"/>
  <c r="D1026" i="4"/>
  <c r="E1026" i="4"/>
  <c r="C1026" i="4"/>
  <c r="B1026" i="4"/>
  <c r="F1026" i="4"/>
  <c r="K972" i="4"/>
  <c r="H972" i="4"/>
  <c r="G972" i="4"/>
  <c r="J972" i="4"/>
  <c r="D972" i="4"/>
  <c r="B972" i="4"/>
  <c r="I972" i="4"/>
  <c r="E972" i="4"/>
  <c r="K919" i="4"/>
  <c r="J919" i="4"/>
  <c r="H919" i="4"/>
  <c r="G919" i="4"/>
  <c r="F919" i="4"/>
  <c r="D919" i="4"/>
  <c r="I919" i="4"/>
  <c r="B919" i="4"/>
  <c r="E919" i="4"/>
  <c r="K865" i="4"/>
  <c r="H865" i="4"/>
  <c r="I865" i="4"/>
  <c r="G865" i="4"/>
  <c r="D865" i="4"/>
  <c r="J865" i="4"/>
  <c r="B865" i="4"/>
  <c r="E865" i="4"/>
  <c r="K795" i="4"/>
  <c r="I795" i="4"/>
  <c r="H795" i="4"/>
  <c r="G795" i="4"/>
  <c r="J795" i="4"/>
  <c r="E795" i="4"/>
  <c r="D795" i="4"/>
  <c r="B795" i="4"/>
  <c r="C795" i="4"/>
  <c r="F795" i="4"/>
  <c r="J723" i="4"/>
  <c r="I723" i="4"/>
  <c r="H723" i="4"/>
  <c r="K723" i="4"/>
  <c r="G723" i="4"/>
  <c r="D723" i="4"/>
  <c r="E723" i="4"/>
  <c r="C723" i="4"/>
  <c r="B723" i="4"/>
  <c r="F723" i="4"/>
  <c r="K671" i="4"/>
  <c r="J671" i="4"/>
  <c r="I671" i="4"/>
  <c r="H671" i="4"/>
  <c r="G671" i="4"/>
  <c r="F671" i="4"/>
  <c r="D671" i="4"/>
  <c r="B671" i="4"/>
  <c r="E671" i="4"/>
  <c r="K617" i="4"/>
  <c r="I617" i="4"/>
  <c r="J617" i="4"/>
  <c r="H617" i="4"/>
  <c r="G617" i="4"/>
  <c r="D617" i="4"/>
  <c r="B617" i="4"/>
  <c r="E617" i="4"/>
  <c r="K564" i="4"/>
  <c r="I564" i="4"/>
  <c r="H564" i="4"/>
  <c r="J564" i="4"/>
  <c r="G564" i="4"/>
  <c r="D564" i="4"/>
  <c r="F564" i="4"/>
  <c r="B564" i="4"/>
  <c r="K545" i="4"/>
  <c r="I545" i="4"/>
  <c r="J545" i="4"/>
  <c r="H545" i="4"/>
  <c r="G545" i="4"/>
  <c r="D545" i="4"/>
  <c r="E545" i="4"/>
  <c r="B545" i="4"/>
  <c r="C545" i="4"/>
  <c r="K493" i="4"/>
  <c r="I493" i="4"/>
  <c r="J493" i="4"/>
  <c r="H493" i="4"/>
  <c r="G493" i="4"/>
  <c r="E493" i="4"/>
  <c r="D493" i="4"/>
  <c r="C493" i="4"/>
  <c r="B493" i="4"/>
  <c r="J439" i="4"/>
  <c r="I439" i="4"/>
  <c r="H439" i="4"/>
  <c r="K439" i="4"/>
  <c r="G439" i="4"/>
  <c r="F439" i="4"/>
  <c r="D439" i="4"/>
  <c r="E439" i="4"/>
  <c r="C439" i="4"/>
  <c r="B439" i="4"/>
  <c r="K386" i="4"/>
  <c r="J386" i="4"/>
  <c r="I386" i="4"/>
  <c r="H386" i="4"/>
  <c r="G386" i="4"/>
  <c r="D386" i="4"/>
  <c r="F386" i="4"/>
  <c r="E386" i="4"/>
  <c r="B386" i="4"/>
  <c r="C386" i="4"/>
  <c r="K332" i="4"/>
  <c r="H332" i="4"/>
  <c r="G332" i="4"/>
  <c r="I332" i="4"/>
  <c r="D332" i="4"/>
  <c r="E332" i="4"/>
  <c r="J332" i="4"/>
  <c r="B332" i="4"/>
  <c r="F332" i="4"/>
  <c r="C332" i="4"/>
  <c r="K297" i="4"/>
  <c r="J297" i="4"/>
  <c r="H297" i="4"/>
  <c r="I297" i="4"/>
  <c r="G297" i="4"/>
  <c r="D297" i="4"/>
  <c r="E297" i="4"/>
  <c r="F297" i="4"/>
  <c r="B297" i="4"/>
  <c r="K244" i="4"/>
  <c r="J244" i="4"/>
  <c r="I244" i="4"/>
  <c r="H244" i="4"/>
  <c r="G244" i="4"/>
  <c r="E244" i="4"/>
  <c r="D244" i="4"/>
  <c r="B244" i="4"/>
  <c r="F244" i="4"/>
  <c r="C244" i="4"/>
  <c r="J190" i="4"/>
  <c r="H190" i="4"/>
  <c r="K190" i="4"/>
  <c r="G190" i="4"/>
  <c r="F190" i="4"/>
  <c r="D190" i="4"/>
  <c r="I190" i="4"/>
  <c r="C190" i="4"/>
  <c r="E190" i="4"/>
  <c r="B190" i="4"/>
  <c r="I120" i="4"/>
  <c r="K120" i="4"/>
  <c r="H120" i="4"/>
  <c r="G120" i="4"/>
  <c r="F120" i="4"/>
  <c r="E120" i="4"/>
  <c r="D120" i="4"/>
  <c r="B120" i="4"/>
  <c r="J120" i="4"/>
  <c r="J66" i="4"/>
  <c r="I66" i="4"/>
  <c r="H66" i="4"/>
  <c r="K66" i="4"/>
  <c r="G66" i="4"/>
  <c r="D66" i="4"/>
  <c r="F66" i="4"/>
  <c r="B66" i="4"/>
  <c r="C66" i="4"/>
  <c r="E66" i="4"/>
  <c r="K2230" i="4"/>
  <c r="J2230" i="4"/>
  <c r="H2230" i="4"/>
  <c r="I2230" i="4"/>
  <c r="G2230" i="4"/>
  <c r="F2230" i="4"/>
  <c r="D2230" i="4"/>
  <c r="E2230" i="4"/>
  <c r="B2230" i="4"/>
  <c r="C2230" i="4"/>
  <c r="K2177" i="4"/>
  <c r="H2177" i="4"/>
  <c r="I2177" i="4"/>
  <c r="J2177" i="4"/>
  <c r="G2177" i="4"/>
  <c r="E2177" i="4"/>
  <c r="D2177" i="4"/>
  <c r="B2177" i="4"/>
  <c r="F2177" i="4"/>
  <c r="C2177" i="4"/>
  <c r="K2123" i="4"/>
  <c r="J2123" i="4"/>
  <c r="I2123" i="4"/>
  <c r="H2123" i="4"/>
  <c r="G2123" i="4"/>
  <c r="D2123" i="4"/>
  <c r="F2123" i="4"/>
  <c r="C2123" i="4"/>
  <c r="B2123" i="4"/>
  <c r="E2123" i="4"/>
  <c r="K2070" i="4"/>
  <c r="I2070" i="4"/>
  <c r="H2070" i="4"/>
  <c r="G2070" i="4"/>
  <c r="J2070" i="4"/>
  <c r="F2070" i="4"/>
  <c r="D2070" i="4"/>
  <c r="E2070" i="4"/>
  <c r="B2070" i="4"/>
  <c r="C2070" i="4"/>
  <c r="K2018" i="4"/>
  <c r="H2018" i="4"/>
  <c r="G2018" i="4"/>
  <c r="I2018" i="4"/>
  <c r="J2018" i="4"/>
  <c r="D2018" i="4"/>
  <c r="F2018" i="4"/>
  <c r="B2018" i="4"/>
  <c r="C2018" i="4"/>
  <c r="K1946" i="4"/>
  <c r="J1946" i="4"/>
  <c r="I1946" i="4"/>
  <c r="H1946" i="4"/>
  <c r="G1946" i="4"/>
  <c r="D1946" i="4"/>
  <c r="E1946" i="4"/>
  <c r="B1946" i="4"/>
  <c r="C1946" i="4"/>
  <c r="K1892" i="4"/>
  <c r="J1892" i="4"/>
  <c r="H1892" i="4"/>
  <c r="G1892" i="4"/>
  <c r="D1892" i="4"/>
  <c r="I1892" i="4"/>
  <c r="F1892" i="4"/>
  <c r="E1892" i="4"/>
  <c r="B1892" i="4"/>
  <c r="K1840" i="4"/>
  <c r="J1840" i="4"/>
  <c r="H1840" i="4"/>
  <c r="I1840" i="4"/>
  <c r="G1840" i="4"/>
  <c r="D1840" i="4"/>
  <c r="F1840" i="4"/>
  <c r="E1840" i="4"/>
  <c r="C1840" i="4"/>
  <c r="B1840" i="4"/>
  <c r="K1786" i="4"/>
  <c r="H1786" i="4"/>
  <c r="I1786" i="4"/>
  <c r="G1786" i="4"/>
  <c r="F1786" i="4"/>
  <c r="D1786" i="4"/>
  <c r="E1786" i="4"/>
  <c r="J1786" i="4"/>
  <c r="C1786" i="4"/>
  <c r="K1733" i="4"/>
  <c r="H1733" i="4"/>
  <c r="J1733" i="4"/>
  <c r="I1733" i="4"/>
  <c r="D1733" i="4"/>
  <c r="G1733" i="4"/>
  <c r="E1733" i="4"/>
  <c r="C1733" i="4"/>
  <c r="K1679" i="4"/>
  <c r="I1679" i="4"/>
  <c r="H1679" i="4"/>
  <c r="J1679" i="4"/>
  <c r="G1679" i="4"/>
  <c r="D1679" i="4"/>
  <c r="E1679" i="4"/>
  <c r="F1679" i="4"/>
  <c r="K1609" i="4"/>
  <c r="J1609" i="4"/>
  <c r="I1609" i="4"/>
  <c r="H1609" i="4"/>
  <c r="G1609" i="4"/>
  <c r="D1609" i="4"/>
  <c r="E1609" i="4"/>
  <c r="F1609" i="4"/>
  <c r="C1609" i="4"/>
  <c r="J1555" i="4"/>
  <c r="K1555" i="4"/>
  <c r="H1555" i="4"/>
  <c r="G1555" i="4"/>
  <c r="D1555" i="4"/>
  <c r="I1555" i="4"/>
  <c r="F1555" i="4"/>
  <c r="E1555" i="4"/>
  <c r="B1555" i="4"/>
  <c r="C1555" i="4"/>
  <c r="K1502" i="4"/>
  <c r="H1502" i="4"/>
  <c r="G1502" i="4"/>
  <c r="F1502" i="4"/>
  <c r="D1502" i="4"/>
  <c r="E1502" i="4"/>
  <c r="J1502" i="4"/>
  <c r="I1502" i="4"/>
  <c r="C1502" i="4"/>
  <c r="K1448" i="4"/>
  <c r="J1448" i="4"/>
  <c r="I1448" i="4"/>
  <c r="H1448" i="4"/>
  <c r="D1448" i="4"/>
  <c r="E1448" i="4"/>
  <c r="G1448" i="4"/>
  <c r="F1448" i="4"/>
  <c r="C1448" i="4"/>
  <c r="K1396" i="4"/>
  <c r="J1396" i="4"/>
  <c r="I1396" i="4"/>
  <c r="H1396" i="4"/>
  <c r="D1396" i="4"/>
  <c r="G1396" i="4"/>
  <c r="E1396" i="4"/>
  <c r="K1025" i="4"/>
  <c r="J1025" i="4"/>
  <c r="H1025" i="4"/>
  <c r="I1025" i="4"/>
  <c r="G1025" i="4"/>
  <c r="D1025" i="4"/>
  <c r="F1025" i="4"/>
  <c r="E1025" i="4"/>
  <c r="B1025" i="4"/>
  <c r="K137" i="4"/>
  <c r="I137" i="4"/>
  <c r="H137" i="4"/>
  <c r="J137" i="4"/>
  <c r="D137" i="4"/>
  <c r="E137" i="4"/>
  <c r="G137" i="4"/>
  <c r="B137" i="4"/>
  <c r="C137" i="4"/>
  <c r="K1327" i="4"/>
  <c r="J1327" i="4"/>
  <c r="H1327" i="4"/>
  <c r="G1327" i="4"/>
  <c r="E1327" i="4"/>
  <c r="D1327" i="4"/>
  <c r="C1327" i="4"/>
  <c r="F1327" i="4"/>
  <c r="B1327" i="4"/>
  <c r="I1327" i="4"/>
  <c r="K1291" i="4"/>
  <c r="J1291" i="4"/>
  <c r="H1291" i="4"/>
  <c r="D1291" i="4"/>
  <c r="I1291" i="4"/>
  <c r="E1291" i="4"/>
  <c r="F1291" i="4"/>
  <c r="C1291" i="4"/>
  <c r="B1291" i="4"/>
  <c r="G1291" i="4"/>
  <c r="K1239" i="4"/>
  <c r="J1239" i="4"/>
  <c r="H1239" i="4"/>
  <c r="D1239" i="4"/>
  <c r="E1239" i="4"/>
  <c r="B1239" i="4"/>
  <c r="I1239" i="4"/>
  <c r="G1239" i="4"/>
  <c r="F1239" i="4"/>
  <c r="K1202" i="4"/>
  <c r="J1202" i="4"/>
  <c r="H1202" i="4"/>
  <c r="G1202" i="4"/>
  <c r="F1202" i="4"/>
  <c r="D1202" i="4"/>
  <c r="I1202" i="4"/>
  <c r="B1202" i="4"/>
  <c r="K1150" i="4"/>
  <c r="J1150" i="4"/>
  <c r="I1150" i="4"/>
  <c r="G1150" i="4"/>
  <c r="H1150" i="4"/>
  <c r="F1150" i="4"/>
  <c r="D1150" i="4"/>
  <c r="B1150" i="4"/>
  <c r="E1150" i="4"/>
  <c r="J1112" i="4"/>
  <c r="I1112" i="4"/>
  <c r="G1112" i="4"/>
  <c r="H1112" i="4"/>
  <c r="D1112" i="4"/>
  <c r="F1112" i="4"/>
  <c r="B1112" i="4"/>
  <c r="E1112" i="4"/>
  <c r="K1060" i="4"/>
  <c r="G1060" i="4"/>
  <c r="J1060" i="4"/>
  <c r="I1060" i="4"/>
  <c r="E1060" i="4"/>
  <c r="D1060" i="4"/>
  <c r="F1060" i="4"/>
  <c r="H1060" i="4"/>
  <c r="B1060" i="4"/>
  <c r="J1007" i="4"/>
  <c r="G1007" i="4"/>
  <c r="D1007" i="4"/>
  <c r="F1007" i="4"/>
  <c r="E1007" i="4"/>
  <c r="K1007" i="4"/>
  <c r="C1007" i="4"/>
  <c r="B1007" i="4"/>
  <c r="I1007" i="4"/>
  <c r="H1007" i="4"/>
  <c r="K935" i="4"/>
  <c r="I935" i="4"/>
  <c r="G935" i="4"/>
  <c r="F935" i="4"/>
  <c r="J935" i="4"/>
  <c r="D935" i="4"/>
  <c r="H935" i="4"/>
  <c r="E935" i="4"/>
  <c r="B935" i="4"/>
  <c r="C935" i="4"/>
  <c r="K900" i="4"/>
  <c r="J900" i="4"/>
  <c r="G900" i="4"/>
  <c r="H900" i="4"/>
  <c r="I900" i="4"/>
  <c r="F900" i="4"/>
  <c r="D900" i="4"/>
  <c r="B900" i="4"/>
  <c r="C900" i="4"/>
  <c r="K846" i="4"/>
  <c r="I846" i="4"/>
  <c r="J846" i="4"/>
  <c r="G846" i="4"/>
  <c r="D846" i="4"/>
  <c r="E846" i="4"/>
  <c r="B846" i="4"/>
  <c r="H846" i="4"/>
  <c r="K775" i="4"/>
  <c r="I775" i="4"/>
  <c r="G775" i="4"/>
  <c r="E775" i="4"/>
  <c r="D775" i="4"/>
  <c r="J775" i="4"/>
  <c r="H775" i="4"/>
  <c r="F775" i="4"/>
  <c r="B775" i="4"/>
  <c r="K740" i="4"/>
  <c r="I740" i="4"/>
  <c r="J740" i="4"/>
  <c r="G740" i="4"/>
  <c r="H740" i="4"/>
  <c r="D740" i="4"/>
  <c r="E740" i="4"/>
  <c r="F740" i="4"/>
  <c r="C740" i="4"/>
  <c r="B740" i="4"/>
  <c r="K687" i="4"/>
  <c r="I687" i="4"/>
  <c r="J687" i="4"/>
  <c r="G687" i="4"/>
  <c r="H687" i="4"/>
  <c r="D687" i="4"/>
  <c r="E687" i="4"/>
  <c r="B687" i="4"/>
  <c r="C687" i="4"/>
  <c r="I668" i="4"/>
  <c r="G668" i="4"/>
  <c r="J668" i="4"/>
  <c r="K668" i="4"/>
  <c r="H668" i="4"/>
  <c r="D668" i="4"/>
  <c r="B668" i="4"/>
  <c r="F668" i="4"/>
  <c r="E668" i="4"/>
  <c r="K616" i="4"/>
  <c r="I616" i="4"/>
  <c r="J616" i="4"/>
  <c r="G616" i="4"/>
  <c r="H616" i="4"/>
  <c r="F616" i="4"/>
  <c r="D616" i="4"/>
  <c r="B616" i="4"/>
  <c r="E616" i="4"/>
  <c r="K580" i="4"/>
  <c r="I580" i="4"/>
  <c r="G580" i="4"/>
  <c r="H580" i="4"/>
  <c r="F580" i="4"/>
  <c r="D580" i="4"/>
  <c r="J580" i="4"/>
  <c r="B580" i="4"/>
  <c r="E580" i="4"/>
  <c r="C580" i="4"/>
  <c r="I527" i="4"/>
  <c r="G527" i="4"/>
  <c r="K527" i="4"/>
  <c r="F527" i="4"/>
  <c r="D527" i="4"/>
  <c r="J527" i="4"/>
  <c r="B527" i="4"/>
  <c r="H527" i="4"/>
  <c r="E527" i="4"/>
  <c r="K491" i="4"/>
  <c r="I491" i="4"/>
  <c r="J491" i="4"/>
  <c r="G491" i="4"/>
  <c r="H491" i="4"/>
  <c r="E491" i="4"/>
  <c r="D491" i="4"/>
  <c r="B491" i="4"/>
  <c r="C491" i="4"/>
  <c r="K420" i="4"/>
  <c r="I420" i="4"/>
  <c r="G420" i="4"/>
  <c r="J420" i="4"/>
  <c r="H420" i="4"/>
  <c r="D420" i="4"/>
  <c r="E420" i="4"/>
  <c r="C420" i="4"/>
  <c r="B420" i="4"/>
  <c r="F420" i="4"/>
  <c r="K385" i="4"/>
  <c r="I385" i="4"/>
  <c r="J385" i="4"/>
  <c r="G385" i="4"/>
  <c r="H385" i="4"/>
  <c r="D385" i="4"/>
  <c r="E385" i="4"/>
  <c r="B385" i="4"/>
  <c r="C385" i="4"/>
  <c r="I350" i="4"/>
  <c r="J350" i="4"/>
  <c r="G350" i="4"/>
  <c r="H350" i="4"/>
  <c r="F350" i="4"/>
  <c r="D350" i="4"/>
  <c r="B350" i="4"/>
  <c r="K350" i="4"/>
  <c r="K296" i="4"/>
  <c r="J296" i="4"/>
  <c r="I296" i="4"/>
  <c r="G296" i="4"/>
  <c r="H296" i="4"/>
  <c r="D296" i="4"/>
  <c r="E296" i="4"/>
  <c r="F296" i="4"/>
  <c r="B296" i="4"/>
  <c r="K261" i="4"/>
  <c r="J261" i="4"/>
  <c r="G261" i="4"/>
  <c r="H261" i="4"/>
  <c r="I261" i="4"/>
  <c r="F261" i="4"/>
  <c r="D261" i="4"/>
  <c r="B261" i="4"/>
  <c r="E261" i="4"/>
  <c r="K207" i="4"/>
  <c r="J207" i="4"/>
  <c r="G207" i="4"/>
  <c r="D207" i="4"/>
  <c r="E207" i="4"/>
  <c r="I207" i="4"/>
  <c r="F207" i="4"/>
  <c r="B207" i="4"/>
  <c r="H207" i="4"/>
  <c r="C207" i="4"/>
  <c r="K154" i="4"/>
  <c r="J154" i="4"/>
  <c r="G154" i="4"/>
  <c r="D154" i="4"/>
  <c r="H154" i="4"/>
  <c r="F154" i="4"/>
  <c r="C154" i="4"/>
  <c r="E154" i="4"/>
  <c r="B154" i="4"/>
  <c r="I154" i="4"/>
  <c r="K100" i="4"/>
  <c r="I100" i="4"/>
  <c r="J100" i="4"/>
  <c r="G100" i="4"/>
  <c r="H100" i="4"/>
  <c r="D100" i="4"/>
  <c r="E100" i="4"/>
  <c r="B100" i="4"/>
  <c r="K47" i="4"/>
  <c r="J47" i="4"/>
  <c r="I47" i="4"/>
  <c r="G47" i="4"/>
  <c r="H47" i="4"/>
  <c r="D47" i="4"/>
  <c r="B47" i="4"/>
  <c r="F47" i="4"/>
  <c r="K12" i="4"/>
  <c r="J12" i="4"/>
  <c r="G12" i="4"/>
  <c r="H12" i="4"/>
  <c r="I12" i="4"/>
  <c r="D12" i="4"/>
  <c r="E12" i="4"/>
  <c r="B12" i="4"/>
  <c r="K2176" i="4"/>
  <c r="I2176" i="4"/>
  <c r="J2176" i="4"/>
  <c r="G2176" i="4"/>
  <c r="H2176" i="4"/>
  <c r="D2176" i="4"/>
  <c r="B2176" i="4"/>
  <c r="F2176" i="4"/>
  <c r="C2176" i="4"/>
  <c r="E2176" i="4"/>
  <c r="J2122" i="4"/>
  <c r="K2122" i="4"/>
  <c r="G2122" i="4"/>
  <c r="I2122" i="4"/>
  <c r="H2122" i="4"/>
  <c r="F2122" i="4"/>
  <c r="C2122" i="4"/>
  <c r="B2122" i="4"/>
  <c r="E2122" i="4"/>
  <c r="K2087" i="4"/>
  <c r="J2087" i="4"/>
  <c r="G2087" i="4"/>
  <c r="I2087" i="4"/>
  <c r="H2087" i="4"/>
  <c r="C2087" i="4"/>
  <c r="B2087" i="4"/>
  <c r="D2087" i="4"/>
  <c r="F2087" i="4"/>
  <c r="K2034" i="4"/>
  <c r="J2034" i="4"/>
  <c r="I2034" i="4"/>
  <c r="G2034" i="4"/>
  <c r="H2034" i="4"/>
  <c r="F2034" i="4"/>
  <c r="D2034" i="4"/>
  <c r="B2034" i="4"/>
  <c r="E2034" i="4"/>
  <c r="K1963" i="4"/>
  <c r="J1963" i="4"/>
  <c r="G1963" i="4"/>
  <c r="I1963" i="4"/>
  <c r="F1963" i="4"/>
  <c r="E1963" i="4"/>
  <c r="B1963" i="4"/>
  <c r="H1963" i="4"/>
  <c r="C1963" i="4"/>
  <c r="K1891" i="4"/>
  <c r="J1891" i="4"/>
  <c r="G1891" i="4"/>
  <c r="I1891" i="4"/>
  <c r="H1891" i="4"/>
  <c r="D1891" i="4"/>
  <c r="B1891" i="4"/>
  <c r="F1891" i="4"/>
  <c r="K1803" i="4"/>
  <c r="J1803" i="4"/>
  <c r="G1803" i="4"/>
  <c r="I1803" i="4"/>
  <c r="E1803" i="4"/>
  <c r="D1803" i="4"/>
  <c r="H1803" i="4"/>
  <c r="B1803" i="4"/>
  <c r="K1749" i="4"/>
  <c r="J1749" i="4"/>
  <c r="I1749" i="4"/>
  <c r="H1749" i="4"/>
  <c r="G1749" i="4"/>
  <c r="C1749" i="4"/>
  <c r="F1749" i="4"/>
  <c r="B1749" i="4"/>
  <c r="E1749" i="4"/>
  <c r="K1714" i="4"/>
  <c r="I1714" i="4"/>
  <c r="H1714" i="4"/>
  <c r="J1714" i="4"/>
  <c r="F1714" i="4"/>
  <c r="E1714" i="4"/>
  <c r="G1714" i="4"/>
  <c r="D1714" i="4"/>
  <c r="K1660" i="4"/>
  <c r="J1660" i="4"/>
  <c r="G1660" i="4"/>
  <c r="I1660" i="4"/>
  <c r="E1660" i="4"/>
  <c r="C1660" i="4"/>
  <c r="F1660" i="4"/>
  <c r="D1660" i="4"/>
  <c r="H1660" i="4"/>
  <c r="K1571" i="4"/>
  <c r="J1571" i="4"/>
  <c r="I1571" i="4"/>
  <c r="H1571" i="4"/>
  <c r="G1571" i="4"/>
  <c r="D1571" i="4"/>
  <c r="B1571" i="4"/>
  <c r="E1571" i="4"/>
  <c r="C1571" i="4"/>
  <c r="K1483" i="4"/>
  <c r="J1483" i="4"/>
  <c r="I1483" i="4"/>
  <c r="G1483" i="4"/>
  <c r="F1483" i="4"/>
  <c r="H1483" i="4"/>
  <c r="C1483" i="4"/>
  <c r="B1483" i="4"/>
  <c r="K1412" i="4"/>
  <c r="J1412" i="4"/>
  <c r="G1412" i="4"/>
  <c r="F1412" i="4"/>
  <c r="H1412" i="4"/>
  <c r="E1412" i="4"/>
  <c r="I1412" i="4"/>
  <c r="K1014" i="4"/>
  <c r="J1014" i="4"/>
  <c r="I1014" i="4"/>
  <c r="G1014" i="4"/>
  <c r="H1014" i="4"/>
  <c r="F1014" i="4"/>
  <c r="D1014" i="4"/>
  <c r="K126" i="4"/>
  <c r="I126" i="4"/>
  <c r="J126" i="4"/>
  <c r="G126" i="4"/>
  <c r="D126" i="4"/>
  <c r="E126" i="4"/>
  <c r="H126" i="4"/>
  <c r="B126" i="4"/>
  <c r="F126" i="4"/>
  <c r="K1650" i="4"/>
  <c r="J1650" i="4"/>
  <c r="I1650" i="4"/>
  <c r="G1650" i="4"/>
  <c r="H1650" i="4"/>
  <c r="F1650" i="4"/>
  <c r="D1650" i="4"/>
  <c r="E1650" i="4"/>
  <c r="B1650" i="4"/>
  <c r="B1355" i="4"/>
  <c r="B1733" i="4"/>
  <c r="B1569" i="4"/>
  <c r="B1412" i="4"/>
  <c r="B1378" i="4"/>
  <c r="B1014" i="4"/>
  <c r="B281" i="4"/>
  <c r="B1473" i="4"/>
  <c r="C919" i="4"/>
  <c r="C313" i="4"/>
  <c r="C1803" i="4"/>
  <c r="C1014" i="4"/>
  <c r="E173" i="4"/>
  <c r="E1697" i="4"/>
  <c r="F1078" i="4"/>
  <c r="F970" i="4"/>
  <c r="F687" i="4"/>
  <c r="F617" i="4"/>
  <c r="F12" i="4"/>
  <c r="F1608" i="4"/>
  <c r="F2161" i="4"/>
  <c r="G1501" i="4"/>
  <c r="G2183" i="4"/>
  <c r="H1006" i="4"/>
  <c r="H277" i="4"/>
  <c r="K1328" i="4"/>
  <c r="H1328" i="4"/>
  <c r="G1328" i="4"/>
  <c r="E1328" i="4"/>
  <c r="D1328" i="4"/>
  <c r="J1328" i="4"/>
  <c r="C1328" i="4"/>
  <c r="F1328" i="4"/>
  <c r="B1328" i="4"/>
  <c r="K1275" i="4"/>
  <c r="J1275" i="4"/>
  <c r="H1275" i="4"/>
  <c r="I1275" i="4"/>
  <c r="G1275" i="4"/>
  <c r="D1275" i="4"/>
  <c r="C1275" i="4"/>
  <c r="B1275" i="4"/>
  <c r="F1275" i="4"/>
  <c r="K1221" i="4"/>
  <c r="H1221" i="4"/>
  <c r="F1221" i="4"/>
  <c r="I1221" i="4"/>
  <c r="D1221" i="4"/>
  <c r="B1221" i="4"/>
  <c r="G1221" i="4"/>
  <c r="E1221" i="4"/>
  <c r="J1221" i="4"/>
  <c r="C1221" i="4"/>
  <c r="K1168" i="4"/>
  <c r="I1168" i="4"/>
  <c r="H1168" i="4"/>
  <c r="G1168" i="4"/>
  <c r="J1168" i="4"/>
  <c r="F1168" i="4"/>
  <c r="D1168" i="4"/>
  <c r="B1168" i="4"/>
  <c r="E1168" i="4"/>
  <c r="K1116" i="4"/>
  <c r="J1116" i="4"/>
  <c r="H1116" i="4"/>
  <c r="I1116" i="4"/>
  <c r="D1116" i="4"/>
  <c r="F1116" i="4"/>
  <c r="G1116" i="4"/>
  <c r="B1116" i="4"/>
  <c r="K1061" i="4"/>
  <c r="J1061" i="4"/>
  <c r="H1061" i="4"/>
  <c r="G1061" i="4"/>
  <c r="E1061" i="4"/>
  <c r="D1061" i="4"/>
  <c r="F1061" i="4"/>
  <c r="I1061" i="4"/>
  <c r="C1061" i="4"/>
  <c r="B1061" i="4"/>
  <c r="K1008" i="4"/>
  <c r="J1008" i="4"/>
  <c r="H1008" i="4"/>
  <c r="G1008" i="4"/>
  <c r="D1008" i="4"/>
  <c r="F1008" i="4"/>
  <c r="E1008" i="4"/>
  <c r="C1008" i="4"/>
  <c r="B1008" i="4"/>
  <c r="K937" i="4"/>
  <c r="H937" i="4"/>
  <c r="I937" i="4"/>
  <c r="G937" i="4"/>
  <c r="F937" i="4"/>
  <c r="J937" i="4"/>
  <c r="D937" i="4"/>
  <c r="E937" i="4"/>
  <c r="B937" i="4"/>
  <c r="C937" i="4"/>
  <c r="K901" i="4"/>
  <c r="H901" i="4"/>
  <c r="G901" i="4"/>
  <c r="I901" i="4"/>
  <c r="D901" i="4"/>
  <c r="B901" i="4"/>
  <c r="J901" i="4"/>
  <c r="C901" i="4"/>
  <c r="K848" i="4"/>
  <c r="H848" i="4"/>
  <c r="I848" i="4"/>
  <c r="J848" i="4"/>
  <c r="G848" i="4"/>
  <c r="D848" i="4"/>
  <c r="F848" i="4"/>
  <c r="E848" i="4"/>
  <c r="B848" i="4"/>
  <c r="K776" i="4"/>
  <c r="I776" i="4"/>
  <c r="J776" i="4"/>
  <c r="H776" i="4"/>
  <c r="G776" i="4"/>
  <c r="F776" i="4"/>
  <c r="E776" i="4"/>
  <c r="D776" i="4"/>
  <c r="C776" i="4"/>
  <c r="B776" i="4"/>
  <c r="K741" i="4"/>
  <c r="J741" i="4"/>
  <c r="I741" i="4"/>
  <c r="H741" i="4"/>
  <c r="G741" i="4"/>
  <c r="D741" i="4"/>
  <c r="E741" i="4"/>
  <c r="F741" i="4"/>
  <c r="C741" i="4"/>
  <c r="B741" i="4"/>
  <c r="J652" i="4"/>
  <c r="I652" i="4"/>
  <c r="H652" i="4"/>
  <c r="G652" i="4"/>
  <c r="F652" i="4"/>
  <c r="D652" i="4"/>
  <c r="K652" i="4"/>
  <c r="B652" i="4"/>
  <c r="E652" i="4"/>
  <c r="K599" i="4"/>
  <c r="J599" i="4"/>
  <c r="I599" i="4"/>
  <c r="H599" i="4"/>
  <c r="G599" i="4"/>
  <c r="F599" i="4"/>
  <c r="D599" i="4"/>
  <c r="E599" i="4"/>
  <c r="B599" i="4"/>
  <c r="J528" i="4"/>
  <c r="I528" i="4"/>
  <c r="H528" i="4"/>
  <c r="G528" i="4"/>
  <c r="K528" i="4"/>
  <c r="F528" i="4"/>
  <c r="D528" i="4"/>
  <c r="B528" i="4"/>
  <c r="E528" i="4"/>
  <c r="I475" i="4"/>
  <c r="H475" i="4"/>
  <c r="J475" i="4"/>
  <c r="K475" i="4"/>
  <c r="G475" i="4"/>
  <c r="F475" i="4"/>
  <c r="E475" i="4"/>
  <c r="D475" i="4"/>
  <c r="C475" i="4"/>
  <c r="B475" i="4"/>
  <c r="K421" i="4"/>
  <c r="I421" i="4"/>
  <c r="J421" i="4"/>
  <c r="H421" i="4"/>
  <c r="G421" i="4"/>
  <c r="D421" i="4"/>
  <c r="C421" i="4"/>
  <c r="B421" i="4"/>
  <c r="F421" i="4"/>
  <c r="J368" i="4"/>
  <c r="K368" i="4"/>
  <c r="H368" i="4"/>
  <c r="G368" i="4"/>
  <c r="I368" i="4"/>
  <c r="F368" i="4"/>
  <c r="D368" i="4"/>
  <c r="B368" i="4"/>
  <c r="E368" i="4"/>
  <c r="K315" i="4"/>
  <c r="J315" i="4"/>
  <c r="H315" i="4"/>
  <c r="G315" i="4"/>
  <c r="I315" i="4"/>
  <c r="F315" i="4"/>
  <c r="D315" i="4"/>
  <c r="B315" i="4"/>
  <c r="E315" i="4"/>
  <c r="K262" i="4"/>
  <c r="J262" i="4"/>
  <c r="H262" i="4"/>
  <c r="G262" i="4"/>
  <c r="F262" i="4"/>
  <c r="I262" i="4"/>
  <c r="D262" i="4"/>
  <c r="B262" i="4"/>
  <c r="K208" i="4"/>
  <c r="J208" i="4"/>
  <c r="H208" i="4"/>
  <c r="G208" i="4"/>
  <c r="D208" i="4"/>
  <c r="E208" i="4"/>
  <c r="C208" i="4"/>
  <c r="F208" i="4"/>
  <c r="B208" i="4"/>
  <c r="I208" i="4"/>
  <c r="K155" i="4"/>
  <c r="H155" i="4"/>
  <c r="J155" i="4"/>
  <c r="G155" i="4"/>
  <c r="I155" i="4"/>
  <c r="F155" i="4"/>
  <c r="D155" i="4"/>
  <c r="C155" i="4"/>
  <c r="E155" i="4"/>
  <c r="B155" i="4"/>
  <c r="K101" i="4"/>
  <c r="I101" i="4"/>
  <c r="J101" i="4"/>
  <c r="H101" i="4"/>
  <c r="G101" i="4"/>
  <c r="D101" i="4"/>
  <c r="B101" i="4"/>
  <c r="F101" i="4"/>
  <c r="E101" i="4"/>
  <c r="C101" i="4"/>
  <c r="K49" i="4"/>
  <c r="J49" i="4"/>
  <c r="H49" i="4"/>
  <c r="I49" i="4"/>
  <c r="G49" i="4"/>
  <c r="D49" i="4"/>
  <c r="B49" i="4"/>
  <c r="F49" i="4"/>
  <c r="K13" i="4"/>
  <c r="H13" i="4"/>
  <c r="J13" i="4"/>
  <c r="G13" i="4"/>
  <c r="I13" i="4"/>
  <c r="D13" i="4"/>
  <c r="E13" i="4"/>
  <c r="F13" i="4"/>
  <c r="B13" i="4"/>
  <c r="K2195" i="4"/>
  <c r="H2195" i="4"/>
  <c r="G2195" i="4"/>
  <c r="I2195" i="4"/>
  <c r="J2195" i="4"/>
  <c r="D2195" i="4"/>
  <c r="E2195" i="4"/>
  <c r="B2195" i="4"/>
  <c r="F2195" i="4"/>
  <c r="J2142" i="4"/>
  <c r="H2142" i="4"/>
  <c r="K2142" i="4"/>
  <c r="G2142" i="4"/>
  <c r="I2142" i="4"/>
  <c r="F2142" i="4"/>
  <c r="D2142" i="4"/>
  <c r="C2142" i="4"/>
  <c r="E2142" i="4"/>
  <c r="B2142" i="4"/>
  <c r="K2088" i="4"/>
  <c r="J2088" i="4"/>
  <c r="I2088" i="4"/>
  <c r="H2088" i="4"/>
  <c r="G2088" i="4"/>
  <c r="D2088" i="4"/>
  <c r="C2088" i="4"/>
  <c r="B2088" i="4"/>
  <c r="F2088" i="4"/>
  <c r="K2035" i="4"/>
  <c r="J2035" i="4"/>
  <c r="H2035" i="4"/>
  <c r="G2035" i="4"/>
  <c r="D2035" i="4"/>
  <c r="I2035" i="4"/>
  <c r="F2035" i="4"/>
  <c r="E2035" i="4"/>
  <c r="B2035" i="4"/>
  <c r="K1981" i="4"/>
  <c r="J1981" i="4"/>
  <c r="H1981" i="4"/>
  <c r="G1981" i="4"/>
  <c r="I1981" i="4"/>
  <c r="D1981" i="4"/>
  <c r="F1981" i="4"/>
  <c r="E1981" i="4"/>
  <c r="B1981" i="4"/>
  <c r="C1981" i="4"/>
  <c r="K1929" i="4"/>
  <c r="J1929" i="4"/>
  <c r="I1929" i="4"/>
  <c r="H1929" i="4"/>
  <c r="G1929" i="4"/>
  <c r="F1929" i="4"/>
  <c r="D1929" i="4"/>
  <c r="B1929" i="4"/>
  <c r="E1929" i="4"/>
  <c r="C1929" i="4"/>
  <c r="K1875" i="4"/>
  <c r="H1875" i="4"/>
  <c r="I1875" i="4"/>
  <c r="G1875" i="4"/>
  <c r="J1875" i="4"/>
  <c r="D1875" i="4"/>
  <c r="E1875" i="4"/>
  <c r="C1875" i="4"/>
  <c r="F1875" i="4"/>
  <c r="B1875" i="4"/>
  <c r="K1822" i="4"/>
  <c r="I1822" i="4"/>
  <c r="H1822" i="4"/>
  <c r="G1822" i="4"/>
  <c r="D1822" i="4"/>
  <c r="E1822" i="4"/>
  <c r="F1822" i="4"/>
  <c r="J1822" i="4"/>
  <c r="C1822" i="4"/>
  <c r="B1822" i="4"/>
  <c r="K1768" i="4"/>
  <c r="J1768" i="4"/>
  <c r="H1768" i="4"/>
  <c r="D1768" i="4"/>
  <c r="G1768" i="4"/>
  <c r="F1768" i="4"/>
  <c r="E1768" i="4"/>
  <c r="I1768" i="4"/>
  <c r="C1768" i="4"/>
  <c r="K1715" i="4"/>
  <c r="H1715" i="4"/>
  <c r="I1715" i="4"/>
  <c r="J1715" i="4"/>
  <c r="F1715" i="4"/>
  <c r="D1715" i="4"/>
  <c r="E1715" i="4"/>
  <c r="G1715" i="4"/>
  <c r="C1715" i="4"/>
  <c r="K1662" i="4"/>
  <c r="J1662" i="4"/>
  <c r="I1662" i="4"/>
  <c r="H1662" i="4"/>
  <c r="D1662" i="4"/>
  <c r="E1662" i="4"/>
  <c r="F1662" i="4"/>
  <c r="C1662" i="4"/>
  <c r="G1662" i="4"/>
  <c r="K1626" i="4"/>
  <c r="H1626" i="4"/>
  <c r="I1626" i="4"/>
  <c r="D1626" i="4"/>
  <c r="J1626" i="4"/>
  <c r="F1626" i="4"/>
  <c r="E1626" i="4"/>
  <c r="C1626" i="4"/>
  <c r="K1574" i="4"/>
  <c r="J1574" i="4"/>
  <c r="H1574" i="4"/>
  <c r="I1574" i="4"/>
  <c r="G1574" i="4"/>
  <c r="F1574" i="4"/>
  <c r="D1574" i="4"/>
  <c r="E1574" i="4"/>
  <c r="B1574" i="4"/>
  <c r="C1574" i="4"/>
  <c r="K1520" i="4"/>
  <c r="J1520" i="4"/>
  <c r="I1520" i="4"/>
  <c r="H1520" i="4"/>
  <c r="D1520" i="4"/>
  <c r="G1520" i="4"/>
  <c r="E1520" i="4"/>
  <c r="F1520" i="4"/>
  <c r="C1520" i="4"/>
  <c r="B1520" i="4"/>
  <c r="K1467" i="4"/>
  <c r="I1467" i="4"/>
  <c r="J1467" i="4"/>
  <c r="H1467" i="4"/>
  <c r="G1467" i="4"/>
  <c r="D1467" i="4"/>
  <c r="E1467" i="4"/>
  <c r="F1467" i="4"/>
  <c r="K1413" i="4"/>
  <c r="J1413" i="4"/>
  <c r="H1413" i="4"/>
  <c r="D1413" i="4"/>
  <c r="F1413" i="4"/>
  <c r="E1413" i="4"/>
  <c r="C1413" i="4"/>
  <c r="G1413" i="4"/>
  <c r="I1413" i="4"/>
  <c r="K1203" i="4"/>
  <c r="J1203" i="4"/>
  <c r="H1203" i="4"/>
  <c r="I1203" i="4"/>
  <c r="F1203" i="4"/>
  <c r="D1203" i="4"/>
  <c r="E1203" i="4"/>
  <c r="G1203" i="4"/>
  <c r="C1203" i="4"/>
  <c r="K670" i="4"/>
  <c r="J670" i="4"/>
  <c r="I670" i="4"/>
  <c r="H670" i="4"/>
  <c r="G670" i="4"/>
  <c r="D670" i="4"/>
  <c r="E670" i="4"/>
  <c r="F670" i="4"/>
  <c r="B670" i="4"/>
  <c r="C670" i="4"/>
  <c r="J314" i="4"/>
  <c r="I314" i="4"/>
  <c r="H314" i="4"/>
  <c r="K314" i="4"/>
  <c r="D314" i="4"/>
  <c r="F314" i="4"/>
  <c r="E314" i="4"/>
  <c r="G314" i="4"/>
  <c r="B314" i="4"/>
  <c r="J2017" i="4"/>
  <c r="K2017" i="4"/>
  <c r="H2017" i="4"/>
  <c r="F2017" i="4"/>
  <c r="D2017" i="4"/>
  <c r="G2017" i="4"/>
  <c r="E2017" i="4"/>
  <c r="I2017" i="4"/>
  <c r="C2017" i="4"/>
  <c r="B2017" i="4"/>
  <c r="K1661" i="4"/>
  <c r="J1661" i="4"/>
  <c r="H1661" i="4"/>
  <c r="G1661" i="4"/>
  <c r="D1661" i="4"/>
  <c r="E1661" i="4"/>
  <c r="B1661" i="4"/>
  <c r="I1661" i="4"/>
  <c r="K669" i="4"/>
  <c r="J669" i="4"/>
  <c r="H669" i="4"/>
  <c r="I669" i="4"/>
  <c r="G669" i="4"/>
  <c r="F669" i="4"/>
  <c r="D669" i="4"/>
  <c r="E669" i="4"/>
  <c r="C669" i="4"/>
  <c r="I1358" i="4"/>
  <c r="J1358" i="4"/>
  <c r="F1358" i="4"/>
  <c r="K1358" i="4"/>
  <c r="H1358" i="4"/>
  <c r="G1358" i="4"/>
  <c r="D1358" i="4"/>
  <c r="B1609" i="4"/>
  <c r="K918" i="4"/>
  <c r="J918" i="4"/>
  <c r="G918" i="4"/>
  <c r="H918" i="4"/>
  <c r="F918" i="4"/>
  <c r="D918" i="4"/>
  <c r="I918" i="4"/>
  <c r="B918" i="4"/>
  <c r="E918" i="4"/>
  <c r="B1732" i="4"/>
  <c r="B1411" i="4"/>
  <c r="B991" i="4"/>
  <c r="B658" i="4"/>
  <c r="B1839" i="4"/>
  <c r="B1462" i="4"/>
  <c r="C918" i="4"/>
  <c r="C865" i="4"/>
  <c r="C2174" i="4"/>
  <c r="C2140" i="4"/>
  <c r="C1964" i="4"/>
  <c r="C1802" i="4"/>
  <c r="C1537" i="4"/>
  <c r="C1003" i="4"/>
  <c r="D1464" i="4"/>
  <c r="E1324" i="4"/>
  <c r="E1275" i="4"/>
  <c r="E900" i="4"/>
  <c r="E755" i="4"/>
  <c r="E542" i="4"/>
  <c r="E421" i="4"/>
  <c r="E2088" i="4"/>
  <c r="E2018" i="4"/>
  <c r="E1014" i="4"/>
  <c r="E303" i="4"/>
  <c r="F686" i="4"/>
  <c r="F509" i="4"/>
  <c r="F276" i="4"/>
  <c r="F11" i="4"/>
  <c r="F1607" i="4"/>
  <c r="G774" i="4"/>
  <c r="G2172" i="4"/>
  <c r="H2033" i="4"/>
  <c r="H103" i="4"/>
  <c r="K1342" i="4"/>
  <c r="J1342" i="4"/>
  <c r="I1342" i="4"/>
  <c r="E1342" i="4"/>
  <c r="F1342" i="4"/>
  <c r="J1323" i="4"/>
  <c r="K1323" i="4"/>
  <c r="I1323" i="4"/>
  <c r="G1323" i="4"/>
  <c r="E1323" i="4"/>
  <c r="K1306" i="4"/>
  <c r="J1306" i="4"/>
  <c r="I1306" i="4"/>
  <c r="H1306" i="4"/>
  <c r="E1306" i="4"/>
  <c r="G1306" i="4"/>
  <c r="K1288" i="4"/>
  <c r="J1288" i="4"/>
  <c r="E1288" i="4"/>
  <c r="I1288" i="4"/>
  <c r="F1288" i="4"/>
  <c r="G1288" i="4"/>
  <c r="K1271" i="4"/>
  <c r="J1271" i="4"/>
  <c r="I1271" i="4"/>
  <c r="H1271" i="4"/>
  <c r="E1271" i="4"/>
  <c r="K1253" i="4"/>
  <c r="J1253" i="4"/>
  <c r="G1253" i="4"/>
  <c r="E1253" i="4"/>
  <c r="K1235" i="4"/>
  <c r="J1235" i="4"/>
  <c r="E1235" i="4"/>
  <c r="I1235" i="4"/>
  <c r="G1235" i="4"/>
  <c r="H1235" i="4"/>
  <c r="F1235" i="4"/>
  <c r="I1217" i="4"/>
  <c r="K1217" i="4"/>
  <c r="J1217" i="4"/>
  <c r="E1217" i="4"/>
  <c r="G1217" i="4"/>
  <c r="K1199" i="4"/>
  <c r="J1199" i="4"/>
  <c r="E1199" i="4"/>
  <c r="J1182" i="4"/>
  <c r="K1182" i="4"/>
  <c r="I1182" i="4"/>
  <c r="E1182" i="4"/>
  <c r="H1182" i="4"/>
  <c r="G1182" i="4"/>
  <c r="F1182" i="4"/>
  <c r="K1164" i="4"/>
  <c r="J1164" i="4"/>
  <c r="I1164" i="4"/>
  <c r="F1164" i="4"/>
  <c r="E1164" i="4"/>
  <c r="H1164" i="4"/>
  <c r="K1146" i="4"/>
  <c r="H1146" i="4"/>
  <c r="I1146" i="4"/>
  <c r="J1146" i="4"/>
  <c r="E1146" i="4"/>
  <c r="F1146" i="4"/>
  <c r="K1129" i="4"/>
  <c r="J1129" i="4"/>
  <c r="I1129" i="4"/>
  <c r="G1129" i="4"/>
  <c r="E1129" i="4"/>
  <c r="F1129" i="4"/>
  <c r="K1109" i="4"/>
  <c r="J1109" i="4"/>
  <c r="H1109" i="4"/>
  <c r="G1109" i="4"/>
  <c r="I1109" i="4"/>
  <c r="E1109" i="4"/>
  <c r="F1109" i="4"/>
  <c r="K1092" i="4"/>
  <c r="J1092" i="4"/>
  <c r="I1092" i="4"/>
  <c r="G1092" i="4"/>
  <c r="E1092" i="4"/>
  <c r="H1092" i="4"/>
  <c r="F1092" i="4"/>
  <c r="K1074" i="4"/>
  <c r="J1074" i="4"/>
  <c r="I1074" i="4"/>
  <c r="E1074" i="4"/>
  <c r="G1074" i="4"/>
  <c r="K1056" i="4"/>
  <c r="I1056" i="4"/>
  <c r="J1056" i="4"/>
  <c r="E1056" i="4"/>
  <c r="F1056" i="4"/>
  <c r="G1056" i="4"/>
  <c r="K1039" i="4"/>
  <c r="J1039" i="4"/>
  <c r="I1039" i="4"/>
  <c r="E1039" i="4"/>
  <c r="H1039" i="4"/>
  <c r="K1021" i="4"/>
  <c r="I1021" i="4"/>
  <c r="J1021" i="4"/>
  <c r="G1021" i="4"/>
  <c r="H1021" i="4"/>
  <c r="E1021" i="4"/>
  <c r="K1004" i="4"/>
  <c r="J1004" i="4"/>
  <c r="E1004" i="4"/>
  <c r="I1004" i="4"/>
  <c r="H1004" i="4"/>
  <c r="K985" i="4"/>
  <c r="J985" i="4"/>
  <c r="I985" i="4"/>
  <c r="H985" i="4"/>
  <c r="G985" i="4"/>
  <c r="E985" i="4"/>
  <c r="F985" i="4"/>
  <c r="K967" i="4"/>
  <c r="J967" i="4"/>
  <c r="I967" i="4"/>
  <c r="E967" i="4"/>
  <c r="H967" i="4"/>
  <c r="K950" i="4"/>
  <c r="J950" i="4"/>
  <c r="I950" i="4"/>
  <c r="E950" i="4"/>
  <c r="H950" i="4"/>
  <c r="K932" i="4"/>
  <c r="E932" i="4"/>
  <c r="J932" i="4"/>
  <c r="I932" i="4"/>
  <c r="G932" i="4"/>
  <c r="F932" i="4"/>
  <c r="K915" i="4"/>
  <c r="J915" i="4"/>
  <c r="I915" i="4"/>
  <c r="G915" i="4"/>
  <c r="E915" i="4"/>
  <c r="J897" i="4"/>
  <c r="E897" i="4"/>
  <c r="K897" i="4"/>
  <c r="H897" i="4"/>
  <c r="K878" i="4"/>
  <c r="J878" i="4"/>
  <c r="F878" i="4"/>
  <c r="E878" i="4"/>
  <c r="I878" i="4"/>
  <c r="K861" i="4"/>
  <c r="J861" i="4"/>
  <c r="H861" i="4"/>
  <c r="E861" i="4"/>
  <c r="F861" i="4"/>
  <c r="I861" i="4"/>
  <c r="K843" i="4"/>
  <c r="J843" i="4"/>
  <c r="E843" i="4"/>
  <c r="F843" i="4"/>
  <c r="G843" i="4"/>
  <c r="K826" i="4"/>
  <c r="I826" i="4"/>
  <c r="H826" i="4"/>
  <c r="G826" i="4"/>
  <c r="E826" i="4"/>
  <c r="J808" i="4"/>
  <c r="I808" i="4"/>
  <c r="G808" i="4"/>
  <c r="E808" i="4"/>
  <c r="F808" i="4"/>
  <c r="K790" i="4"/>
  <c r="J790" i="4"/>
  <c r="E790" i="4"/>
  <c r="I790" i="4"/>
  <c r="K772" i="4"/>
  <c r="J772" i="4"/>
  <c r="I772" i="4"/>
  <c r="E772" i="4"/>
  <c r="H772" i="4"/>
  <c r="K754" i="4"/>
  <c r="E754" i="4"/>
  <c r="G754" i="4"/>
  <c r="I754" i="4"/>
  <c r="F754" i="4"/>
  <c r="H754" i="4"/>
  <c r="J737" i="4"/>
  <c r="K737" i="4"/>
  <c r="I737" i="4"/>
  <c r="G737" i="4"/>
  <c r="H737" i="4"/>
  <c r="E737" i="4"/>
  <c r="J719" i="4"/>
  <c r="K719" i="4"/>
  <c r="I719" i="4"/>
  <c r="H719" i="4"/>
  <c r="E719" i="4"/>
  <c r="G719" i="4"/>
  <c r="K701" i="4"/>
  <c r="J701" i="4"/>
  <c r="I701" i="4"/>
  <c r="H701" i="4"/>
  <c r="E701" i="4"/>
  <c r="G701" i="4"/>
  <c r="F701" i="4"/>
  <c r="K684" i="4"/>
  <c r="J684" i="4"/>
  <c r="E684" i="4"/>
  <c r="I684" i="4"/>
  <c r="J665" i="4"/>
  <c r="I665" i="4"/>
  <c r="E665" i="4"/>
  <c r="G665" i="4"/>
  <c r="J648" i="4"/>
  <c r="I648" i="4"/>
  <c r="E648" i="4"/>
  <c r="H648" i="4"/>
  <c r="K630" i="4"/>
  <c r="J630" i="4"/>
  <c r="I630" i="4"/>
  <c r="G630" i="4"/>
  <c r="E630" i="4"/>
  <c r="H630" i="4"/>
  <c r="F630" i="4"/>
  <c r="K612" i="4"/>
  <c r="I612" i="4"/>
  <c r="J612" i="4"/>
  <c r="E612" i="4"/>
  <c r="G612" i="4"/>
  <c r="J595" i="4"/>
  <c r="K595" i="4"/>
  <c r="I595" i="4"/>
  <c r="F595" i="4"/>
  <c r="E595" i="4"/>
  <c r="G595" i="4"/>
  <c r="K577" i="4"/>
  <c r="J577" i="4"/>
  <c r="I577" i="4"/>
  <c r="H577" i="4"/>
  <c r="E577" i="4"/>
  <c r="G577" i="4"/>
  <c r="F577" i="4"/>
  <c r="K560" i="4"/>
  <c r="J560" i="4"/>
  <c r="E560" i="4"/>
  <c r="F560" i="4"/>
  <c r="H560" i="4"/>
  <c r="K541" i="4"/>
  <c r="I541" i="4"/>
  <c r="H541" i="4"/>
  <c r="G541" i="4"/>
  <c r="J541" i="4"/>
  <c r="E541" i="4"/>
  <c r="J523" i="4"/>
  <c r="K523" i="4"/>
  <c r="G523" i="4"/>
  <c r="E523" i="4"/>
  <c r="F523" i="4"/>
  <c r="K506" i="4"/>
  <c r="J506" i="4"/>
  <c r="I506" i="4"/>
  <c r="E506" i="4"/>
  <c r="G506" i="4"/>
  <c r="H506" i="4"/>
  <c r="F506" i="4"/>
  <c r="K488" i="4"/>
  <c r="J488" i="4"/>
  <c r="I488" i="4"/>
  <c r="G488" i="4"/>
  <c r="E488" i="4"/>
  <c r="H488" i="4"/>
  <c r="K471" i="4"/>
  <c r="J471" i="4"/>
  <c r="I471" i="4"/>
  <c r="E471" i="4"/>
  <c r="F471" i="4"/>
  <c r="G471" i="4"/>
  <c r="K453" i="4"/>
  <c r="G453" i="4"/>
  <c r="J453" i="4"/>
  <c r="H453" i="4"/>
  <c r="I453" i="4"/>
  <c r="E453" i="4"/>
  <c r="K434" i="4"/>
  <c r="J434" i="4"/>
  <c r="I434" i="4"/>
  <c r="E434" i="4"/>
  <c r="G434" i="4"/>
  <c r="F434" i="4"/>
  <c r="H434" i="4"/>
  <c r="J417" i="4"/>
  <c r="K417" i="4"/>
  <c r="H417" i="4"/>
  <c r="E417" i="4"/>
  <c r="F417" i="4"/>
  <c r="K399" i="4"/>
  <c r="J399" i="4"/>
  <c r="I399" i="4"/>
  <c r="E399" i="4"/>
  <c r="H399" i="4"/>
  <c r="K382" i="4"/>
  <c r="J382" i="4"/>
  <c r="I382" i="4"/>
  <c r="E382" i="4"/>
  <c r="G382" i="4"/>
  <c r="F382" i="4"/>
  <c r="K364" i="4"/>
  <c r="J364" i="4"/>
  <c r="I364" i="4"/>
  <c r="E364" i="4"/>
  <c r="H364" i="4"/>
  <c r="K346" i="4"/>
  <c r="J346" i="4"/>
  <c r="I346" i="4"/>
  <c r="G346" i="4"/>
  <c r="H346" i="4"/>
  <c r="E346" i="4"/>
  <c r="F346" i="4"/>
  <c r="K328" i="4"/>
  <c r="I328" i="4"/>
  <c r="E328" i="4"/>
  <c r="F328" i="4"/>
  <c r="K310" i="4"/>
  <c r="I310" i="4"/>
  <c r="J310" i="4"/>
  <c r="E310" i="4"/>
  <c r="H310" i="4"/>
  <c r="J293" i="4"/>
  <c r="I293" i="4"/>
  <c r="K293" i="4"/>
  <c r="H293" i="4"/>
  <c r="E293" i="4"/>
  <c r="G293" i="4"/>
  <c r="K275" i="4"/>
  <c r="I275" i="4"/>
  <c r="J275" i="4"/>
  <c r="E275" i="4"/>
  <c r="K257" i="4"/>
  <c r="I257" i="4"/>
  <c r="H257" i="4"/>
  <c r="G257" i="4"/>
  <c r="F257" i="4"/>
  <c r="E257" i="4"/>
  <c r="K240" i="4"/>
  <c r="J240" i="4"/>
  <c r="I240" i="4"/>
  <c r="G240" i="4"/>
  <c r="E240" i="4"/>
  <c r="F240" i="4"/>
  <c r="H240" i="4"/>
  <c r="K221" i="4"/>
  <c r="I221" i="4"/>
  <c r="E221" i="4"/>
  <c r="H221" i="4"/>
  <c r="F221" i="4"/>
  <c r="J221" i="4"/>
  <c r="K204" i="4"/>
  <c r="J204" i="4"/>
  <c r="E204" i="4"/>
  <c r="K186" i="4"/>
  <c r="J186" i="4"/>
  <c r="I186" i="4"/>
  <c r="E186" i="4"/>
  <c r="F186" i="4"/>
  <c r="J168" i="4"/>
  <c r="I168" i="4"/>
  <c r="H168" i="4"/>
  <c r="E168" i="4"/>
  <c r="G168" i="4"/>
  <c r="K168" i="4"/>
  <c r="K151" i="4"/>
  <c r="I151" i="4"/>
  <c r="J151" i="4"/>
  <c r="E151" i="4"/>
  <c r="F151" i="4"/>
  <c r="J133" i="4"/>
  <c r="K133" i="4"/>
  <c r="H133" i="4"/>
  <c r="E133" i="4"/>
  <c r="G133" i="4"/>
  <c r="I133" i="4"/>
  <c r="F133" i="4"/>
  <c r="J116" i="4"/>
  <c r="K116" i="4"/>
  <c r="E116" i="4"/>
  <c r="I116" i="4"/>
  <c r="G116" i="4"/>
  <c r="K97" i="4"/>
  <c r="J97" i="4"/>
  <c r="I97" i="4"/>
  <c r="E97" i="4"/>
  <c r="H97" i="4"/>
  <c r="F97" i="4"/>
  <c r="K79" i="4"/>
  <c r="I79" i="4"/>
  <c r="J79" i="4"/>
  <c r="H79" i="4"/>
  <c r="E79" i="4"/>
  <c r="G79" i="4"/>
  <c r="K62" i="4"/>
  <c r="J62" i="4"/>
  <c r="I62" i="4"/>
  <c r="E62" i="4"/>
  <c r="F62" i="4"/>
  <c r="G62" i="4"/>
  <c r="K44" i="4"/>
  <c r="I44" i="4"/>
  <c r="J44" i="4"/>
  <c r="E44" i="4"/>
  <c r="F44" i="4"/>
  <c r="H44" i="4"/>
  <c r="J27" i="4"/>
  <c r="I27" i="4"/>
  <c r="K27" i="4"/>
  <c r="E27" i="4"/>
  <c r="G27" i="4"/>
  <c r="H27" i="4"/>
  <c r="K9" i="4"/>
  <c r="J9" i="4"/>
  <c r="H9" i="4"/>
  <c r="E9" i="4"/>
  <c r="G9" i="4"/>
  <c r="I9" i="4"/>
  <c r="J2225" i="4"/>
  <c r="I2225" i="4"/>
  <c r="K2225" i="4"/>
  <c r="E2225" i="4"/>
  <c r="H2225" i="4"/>
  <c r="K2208" i="4"/>
  <c r="J2208" i="4"/>
  <c r="I2208" i="4"/>
  <c r="H2208" i="4"/>
  <c r="F2208" i="4"/>
  <c r="E2208" i="4"/>
  <c r="G2208" i="4"/>
  <c r="K2190" i="4"/>
  <c r="J2190" i="4"/>
  <c r="E2190" i="4"/>
  <c r="F2190" i="4"/>
  <c r="K2173" i="4"/>
  <c r="J2173" i="4"/>
  <c r="E2173" i="4"/>
  <c r="H2173" i="4"/>
  <c r="I2173" i="4"/>
  <c r="F2173" i="4"/>
  <c r="G2173" i="4"/>
  <c r="K2155" i="4"/>
  <c r="J2155" i="4"/>
  <c r="I2155" i="4"/>
  <c r="E2155" i="4"/>
  <c r="K2137" i="4"/>
  <c r="J2137" i="4"/>
  <c r="E2137" i="4"/>
  <c r="I2137" i="4"/>
  <c r="F2137" i="4"/>
  <c r="H2137" i="4"/>
  <c r="K2119" i="4"/>
  <c r="J2119" i="4"/>
  <c r="I2119" i="4"/>
  <c r="H2119" i="4"/>
  <c r="F2119" i="4"/>
  <c r="E2119" i="4"/>
  <c r="G2119" i="4"/>
  <c r="D2119" i="4"/>
  <c r="K2101" i="4"/>
  <c r="J2101" i="4"/>
  <c r="I2101" i="4"/>
  <c r="E2101" i="4"/>
  <c r="F2101" i="4"/>
  <c r="D2101" i="4"/>
  <c r="K2084" i="4"/>
  <c r="J2084" i="4"/>
  <c r="I2084" i="4"/>
  <c r="H2084" i="4"/>
  <c r="E2084" i="4"/>
  <c r="G2084" i="4"/>
  <c r="D2084" i="4"/>
  <c r="K2066" i="4"/>
  <c r="J2066" i="4"/>
  <c r="E2066" i="4"/>
  <c r="F2066" i="4"/>
  <c r="H2066" i="4"/>
  <c r="K2048" i="4"/>
  <c r="I2048" i="4"/>
  <c r="J2048" i="4"/>
  <c r="F2048" i="4"/>
  <c r="E2048" i="4"/>
  <c r="D2048" i="4"/>
  <c r="K2031" i="4"/>
  <c r="J2031" i="4"/>
  <c r="E2031" i="4"/>
  <c r="F2031" i="4"/>
  <c r="G2031" i="4"/>
  <c r="I2031" i="4"/>
  <c r="K2012" i="4"/>
  <c r="J2012" i="4"/>
  <c r="I2012" i="4"/>
  <c r="E2012" i="4"/>
  <c r="K1995" i="4"/>
  <c r="I1995" i="4"/>
  <c r="E1995" i="4"/>
  <c r="H1995" i="4"/>
  <c r="F1995" i="4"/>
  <c r="K1977" i="4"/>
  <c r="J1977" i="4"/>
  <c r="I1977" i="4"/>
  <c r="H1977" i="4"/>
  <c r="F1977" i="4"/>
  <c r="E1977" i="4"/>
  <c r="K1959" i="4"/>
  <c r="J1959" i="4"/>
  <c r="H1959" i="4"/>
  <c r="E1959" i="4"/>
  <c r="G1959" i="4"/>
  <c r="F1959" i="4"/>
  <c r="K1942" i="4"/>
  <c r="J1942" i="4"/>
  <c r="I1942" i="4"/>
  <c r="E1942" i="4"/>
  <c r="H1942" i="4"/>
  <c r="G1942" i="4"/>
  <c r="I1924" i="4"/>
  <c r="K1924" i="4"/>
  <c r="J1924" i="4"/>
  <c r="E1924" i="4"/>
  <c r="G1924" i="4"/>
  <c r="H1924" i="4"/>
  <c r="K1907" i="4"/>
  <c r="J1907" i="4"/>
  <c r="H1907" i="4"/>
  <c r="F1907" i="4"/>
  <c r="E1907" i="4"/>
  <c r="I1907" i="4"/>
  <c r="K1888" i="4"/>
  <c r="J1888" i="4"/>
  <c r="I1888" i="4"/>
  <c r="H1888" i="4"/>
  <c r="E1888" i="4"/>
  <c r="F1888" i="4"/>
  <c r="G1888" i="4"/>
  <c r="K1870" i="4"/>
  <c r="E1870" i="4"/>
  <c r="J1870" i="4"/>
  <c r="K1853" i="4"/>
  <c r="J1853" i="4"/>
  <c r="I1853" i="4"/>
  <c r="H1853" i="4"/>
  <c r="E1853" i="4"/>
  <c r="K1835" i="4"/>
  <c r="J1835" i="4"/>
  <c r="I1835" i="4"/>
  <c r="H1835" i="4"/>
  <c r="F1835" i="4"/>
  <c r="E1835" i="4"/>
  <c r="G1835" i="4"/>
  <c r="D1835" i="4"/>
  <c r="K1818" i="4"/>
  <c r="I1818" i="4"/>
  <c r="H1818" i="4"/>
  <c r="E1818" i="4"/>
  <c r="J1818" i="4"/>
  <c r="F1818" i="4"/>
  <c r="D1818" i="4"/>
  <c r="K1800" i="4"/>
  <c r="J1800" i="4"/>
  <c r="I1800" i="4"/>
  <c r="E1800" i="4"/>
  <c r="G1800" i="4"/>
  <c r="D1800" i="4"/>
  <c r="F1800" i="4"/>
  <c r="K1781" i="4"/>
  <c r="J1781" i="4"/>
  <c r="G1781" i="4"/>
  <c r="H1781" i="4"/>
  <c r="E1781" i="4"/>
  <c r="I1781" i="4"/>
  <c r="K1764" i="4"/>
  <c r="J1764" i="4"/>
  <c r="I1764" i="4"/>
  <c r="G1764" i="4"/>
  <c r="H1764" i="4"/>
  <c r="F1764" i="4"/>
  <c r="E1764" i="4"/>
  <c r="D1764" i="4"/>
  <c r="K1746" i="4"/>
  <c r="J1746" i="4"/>
  <c r="H1746" i="4"/>
  <c r="E1746" i="4"/>
  <c r="I1746" i="4"/>
  <c r="F1746" i="4"/>
  <c r="G1746" i="4"/>
  <c r="K1729" i="4"/>
  <c r="J1729" i="4"/>
  <c r="I1729" i="4"/>
  <c r="E1729" i="4"/>
  <c r="G1729" i="4"/>
  <c r="F1729" i="4"/>
  <c r="K1711" i="4"/>
  <c r="I1711" i="4"/>
  <c r="H1711" i="4"/>
  <c r="E1711" i="4"/>
  <c r="K1693" i="4"/>
  <c r="J1693" i="4"/>
  <c r="H1693" i="4"/>
  <c r="F1693" i="4"/>
  <c r="E1693" i="4"/>
  <c r="G1693" i="4"/>
  <c r="K1675" i="4"/>
  <c r="J1675" i="4"/>
  <c r="I1675" i="4"/>
  <c r="G1675" i="4"/>
  <c r="E1675" i="4"/>
  <c r="F1675" i="4"/>
  <c r="K1657" i="4"/>
  <c r="I1657" i="4"/>
  <c r="J1657" i="4"/>
  <c r="G1657" i="4"/>
  <c r="E1657" i="4"/>
  <c r="F1657" i="4"/>
  <c r="K1640" i="4"/>
  <c r="J1640" i="4"/>
  <c r="I1640" i="4"/>
  <c r="G1640" i="4"/>
  <c r="H1640" i="4"/>
  <c r="E1640" i="4"/>
  <c r="K1622" i="4"/>
  <c r="J1622" i="4"/>
  <c r="I1622" i="4"/>
  <c r="H1622" i="4"/>
  <c r="F1622" i="4"/>
  <c r="E1622" i="4"/>
  <c r="G1622" i="4"/>
  <c r="K1604" i="4"/>
  <c r="J1604" i="4"/>
  <c r="I1604" i="4"/>
  <c r="E1604" i="4"/>
  <c r="F1604" i="4"/>
  <c r="J1587" i="4"/>
  <c r="I1587" i="4"/>
  <c r="K1587" i="4"/>
  <c r="G1587" i="4"/>
  <c r="H1587" i="4"/>
  <c r="E1587" i="4"/>
  <c r="F1587" i="4"/>
  <c r="J1568" i="4"/>
  <c r="K1568" i="4"/>
  <c r="I1568" i="4"/>
  <c r="G1568" i="4"/>
  <c r="H1568" i="4"/>
  <c r="E1568" i="4"/>
  <c r="K1551" i="4"/>
  <c r="I1551" i="4"/>
  <c r="J1551" i="4"/>
  <c r="H1551" i="4"/>
  <c r="F1551" i="4"/>
  <c r="E1551" i="4"/>
  <c r="D1551" i="4"/>
  <c r="K1533" i="4"/>
  <c r="J1533" i="4"/>
  <c r="I1533" i="4"/>
  <c r="G1533" i="4"/>
  <c r="H1533" i="4"/>
  <c r="E1533" i="4"/>
  <c r="F1533" i="4"/>
  <c r="D1533" i="4"/>
  <c r="K1515" i="4"/>
  <c r="J1515" i="4"/>
  <c r="I1515" i="4"/>
  <c r="E1515" i="4"/>
  <c r="F1515" i="4"/>
  <c r="D1515" i="4"/>
  <c r="G1515" i="4"/>
  <c r="J1498" i="4"/>
  <c r="K1498" i="4"/>
  <c r="I1498" i="4"/>
  <c r="G1498" i="4"/>
  <c r="E1498" i="4"/>
  <c r="I1480" i="4"/>
  <c r="H1480" i="4"/>
  <c r="G1480" i="4"/>
  <c r="F1480" i="4"/>
  <c r="E1480" i="4"/>
  <c r="K1480" i="4"/>
  <c r="D1480" i="4"/>
  <c r="K1463" i="4"/>
  <c r="J1463" i="4"/>
  <c r="E1463" i="4"/>
  <c r="F1463" i="4"/>
  <c r="K1444" i="4"/>
  <c r="J1444" i="4"/>
  <c r="I1444" i="4"/>
  <c r="E1444" i="4"/>
  <c r="G1444" i="4"/>
  <c r="H1444" i="4"/>
  <c r="J1426" i="4"/>
  <c r="I1426" i="4"/>
  <c r="K1426" i="4"/>
  <c r="H1426" i="4"/>
  <c r="E1426" i="4"/>
  <c r="K1409" i="4"/>
  <c r="J1409" i="4"/>
  <c r="H1409" i="4"/>
  <c r="I1409" i="4"/>
  <c r="F1409" i="4"/>
  <c r="E1409" i="4"/>
  <c r="K1391" i="4"/>
  <c r="I1391" i="4"/>
  <c r="J1391" i="4"/>
  <c r="G1391" i="4"/>
  <c r="E1391" i="4"/>
  <c r="H1391" i="4"/>
  <c r="F1391" i="4"/>
  <c r="K1337" i="4"/>
  <c r="I1337" i="4"/>
  <c r="G1337" i="4"/>
  <c r="H1337" i="4"/>
  <c r="E1337" i="4"/>
  <c r="K1159" i="4"/>
  <c r="J1159" i="4"/>
  <c r="I1159" i="4"/>
  <c r="E1159" i="4"/>
  <c r="G1159" i="4"/>
  <c r="K980" i="4"/>
  <c r="J980" i="4"/>
  <c r="H980" i="4"/>
  <c r="G980" i="4"/>
  <c r="I980" i="4"/>
  <c r="F980" i="4"/>
  <c r="E980" i="4"/>
  <c r="K803" i="4"/>
  <c r="J803" i="4"/>
  <c r="E803" i="4"/>
  <c r="F803" i="4"/>
  <c r="G803" i="4"/>
  <c r="I803" i="4"/>
  <c r="K625" i="4"/>
  <c r="J625" i="4"/>
  <c r="I625" i="4"/>
  <c r="H625" i="4"/>
  <c r="E625" i="4"/>
  <c r="G625" i="4"/>
  <c r="J448" i="4"/>
  <c r="K448" i="4"/>
  <c r="E448" i="4"/>
  <c r="H448" i="4"/>
  <c r="K270" i="4"/>
  <c r="I270" i="4"/>
  <c r="J270" i="4"/>
  <c r="H270" i="4"/>
  <c r="F270" i="4"/>
  <c r="E270" i="4"/>
  <c r="D270" i="4"/>
  <c r="K92" i="4"/>
  <c r="I92" i="4"/>
  <c r="G92" i="4"/>
  <c r="J92" i="4"/>
  <c r="E92" i="4"/>
  <c r="H92" i="4"/>
  <c r="F92" i="4"/>
  <c r="D92" i="4"/>
  <c r="K2150" i="4"/>
  <c r="J2150" i="4"/>
  <c r="I2150" i="4"/>
  <c r="H2150" i="4"/>
  <c r="E2150" i="4"/>
  <c r="D2150" i="4"/>
  <c r="J1972" i="4"/>
  <c r="K1972" i="4"/>
  <c r="G1972" i="4"/>
  <c r="E1972" i="4"/>
  <c r="I1972" i="4"/>
  <c r="D1972" i="4"/>
  <c r="K1795" i="4"/>
  <c r="I1795" i="4"/>
  <c r="J1795" i="4"/>
  <c r="H1795" i="4"/>
  <c r="F1795" i="4"/>
  <c r="E1795" i="4"/>
  <c r="D1795" i="4"/>
  <c r="K1617" i="4"/>
  <c r="I1617" i="4"/>
  <c r="E1617" i="4"/>
  <c r="F1617" i="4"/>
  <c r="G1617" i="4"/>
  <c r="J1617" i="4"/>
  <c r="K1439" i="4"/>
  <c r="I1439" i="4"/>
  <c r="J1439" i="4"/>
  <c r="H1439" i="4"/>
  <c r="E1439" i="4"/>
  <c r="K225" i="4"/>
  <c r="J225" i="4"/>
  <c r="I225" i="4"/>
  <c r="E225" i="4"/>
  <c r="H225" i="4"/>
  <c r="F225" i="4"/>
  <c r="K1372" i="4"/>
  <c r="J1372" i="4"/>
  <c r="I1372" i="4"/>
  <c r="H1372" i="4"/>
  <c r="K1354" i="4"/>
  <c r="J1354" i="4"/>
  <c r="H1354" i="4"/>
  <c r="F1354" i="4"/>
  <c r="G1354" i="4"/>
  <c r="B1729" i="4"/>
  <c r="B1691" i="4"/>
  <c r="B1671" i="4"/>
  <c r="B1653" i="4"/>
  <c r="B1444" i="4"/>
  <c r="B1425" i="4"/>
  <c r="B1407" i="4"/>
  <c r="B1439" i="4"/>
  <c r="C1199" i="4"/>
  <c r="C1180" i="4"/>
  <c r="C1162" i="4"/>
  <c r="C915" i="4"/>
  <c r="C896" i="4"/>
  <c r="C839" i="4"/>
  <c r="C630" i="4"/>
  <c r="C611" i="4"/>
  <c r="C554" i="4"/>
  <c r="C346" i="4"/>
  <c r="C327" i="4"/>
  <c r="C308" i="4"/>
  <c r="C62" i="4"/>
  <c r="C43" i="4"/>
  <c r="C24" i="4"/>
  <c r="C2221" i="4"/>
  <c r="C2012" i="4"/>
  <c r="C1956" i="4"/>
  <c r="C1937" i="4"/>
  <c r="C1479" i="4"/>
  <c r="C259" i="4"/>
  <c r="D1372" i="4"/>
  <c r="D1252" i="4"/>
  <c r="D43" i="4"/>
  <c r="D2011" i="4"/>
  <c r="D1959" i="4"/>
  <c r="D1604" i="4"/>
  <c r="D1405" i="4"/>
  <c r="D259" i="4"/>
  <c r="D1439" i="4"/>
  <c r="E1321" i="4"/>
  <c r="E1266" i="4"/>
  <c r="E1161" i="4"/>
  <c r="E856" i="4"/>
  <c r="E715" i="4"/>
  <c r="E467" i="4"/>
  <c r="E2009" i="4"/>
  <c r="E1974" i="4"/>
  <c r="E1603" i="4"/>
  <c r="E936" i="4"/>
  <c r="E237" i="4"/>
  <c r="E1772" i="4"/>
  <c r="F1372" i="4"/>
  <c r="F1267" i="4"/>
  <c r="F967" i="4"/>
  <c r="F928" i="4"/>
  <c r="F894" i="4"/>
  <c r="F487" i="4"/>
  <c r="F399" i="4"/>
  <c r="F308" i="4"/>
  <c r="F27" i="4"/>
  <c r="F2080" i="4"/>
  <c r="F1974" i="4"/>
  <c r="G1321" i="4"/>
  <c r="G1039" i="4"/>
  <c r="G861" i="4"/>
  <c r="G684" i="4"/>
  <c r="G560" i="4"/>
  <c r="G183" i="4"/>
  <c r="G111" i="4"/>
  <c r="G1795" i="4"/>
  <c r="H750" i="4"/>
  <c r="H467" i="4"/>
  <c r="H275" i="4"/>
  <c r="H184" i="4"/>
  <c r="H1498" i="4"/>
  <c r="I523" i="4"/>
  <c r="I2115" i="4"/>
  <c r="K1341" i="4"/>
  <c r="J1341" i="4"/>
  <c r="I1341" i="4"/>
  <c r="H1341" i="4"/>
  <c r="F1341" i="4"/>
  <c r="J1322" i="4"/>
  <c r="K1322" i="4"/>
  <c r="I1322" i="4"/>
  <c r="H1322" i="4"/>
  <c r="K1305" i="4"/>
  <c r="H1305" i="4"/>
  <c r="J1305" i="4"/>
  <c r="I1305" i="4"/>
  <c r="G1305" i="4"/>
  <c r="K1287" i="4"/>
  <c r="I1287" i="4"/>
  <c r="J1287" i="4"/>
  <c r="E1287" i="4"/>
  <c r="F1287" i="4"/>
  <c r="G1287" i="4"/>
  <c r="K1269" i="4"/>
  <c r="J1269" i="4"/>
  <c r="I1269" i="4"/>
  <c r="H1269" i="4"/>
  <c r="E1269" i="4"/>
  <c r="J1252" i="4"/>
  <c r="K1252" i="4"/>
  <c r="E1252" i="4"/>
  <c r="K1234" i="4"/>
  <c r="J1234" i="4"/>
  <c r="H1234" i="4"/>
  <c r="I1234" i="4"/>
  <c r="G1234" i="4"/>
  <c r="F1234" i="4"/>
  <c r="E1234" i="4"/>
  <c r="J1216" i="4"/>
  <c r="I1216" i="4"/>
  <c r="K1216" i="4"/>
  <c r="H1216" i="4"/>
  <c r="G1216" i="4"/>
  <c r="E1216" i="4"/>
  <c r="K1198" i="4"/>
  <c r="J1198" i="4"/>
  <c r="J1180" i="4"/>
  <c r="K1180" i="4"/>
  <c r="I1180" i="4"/>
  <c r="H1180" i="4"/>
  <c r="G1180" i="4"/>
  <c r="F1180" i="4"/>
  <c r="K1163" i="4"/>
  <c r="J1163" i="4"/>
  <c r="H1163" i="4"/>
  <c r="I1163" i="4"/>
  <c r="K1145" i="4"/>
  <c r="H1145" i="4"/>
  <c r="I1145" i="4"/>
  <c r="J1145" i="4"/>
  <c r="F1145" i="4"/>
  <c r="K1128" i="4"/>
  <c r="J1128" i="4"/>
  <c r="G1128" i="4"/>
  <c r="F1128" i="4"/>
  <c r="I1128" i="4"/>
  <c r="K1108" i="4"/>
  <c r="J1108" i="4"/>
  <c r="H1108" i="4"/>
  <c r="G1108" i="4"/>
  <c r="I1108" i="4"/>
  <c r="F1108" i="4"/>
  <c r="K1090" i="4"/>
  <c r="J1090" i="4"/>
  <c r="H1090" i="4"/>
  <c r="K1073" i="4"/>
  <c r="J1073" i="4"/>
  <c r="I1073" i="4"/>
  <c r="G1073" i="4"/>
  <c r="F1073" i="4"/>
  <c r="K1055" i="4"/>
  <c r="I1055" i="4"/>
  <c r="J1055" i="4"/>
  <c r="H1055" i="4"/>
  <c r="G1055" i="4"/>
  <c r="K1038" i="4"/>
  <c r="J1038" i="4"/>
  <c r="I1038" i="4"/>
  <c r="H1038" i="4"/>
  <c r="F1038" i="4"/>
  <c r="K1020" i="4"/>
  <c r="I1020" i="4"/>
  <c r="J1020" i="4"/>
  <c r="H1020" i="4"/>
  <c r="G1020" i="4"/>
  <c r="K1001" i="4"/>
  <c r="J1001" i="4"/>
  <c r="I1001" i="4"/>
  <c r="G1001" i="4"/>
  <c r="H1001" i="4"/>
  <c r="E1001" i="4"/>
  <c r="K984" i="4"/>
  <c r="J984" i="4"/>
  <c r="I984" i="4"/>
  <c r="H984" i="4"/>
  <c r="E984" i="4"/>
  <c r="F984" i="4"/>
  <c r="J966" i="4"/>
  <c r="K966" i="4"/>
  <c r="I966" i="4"/>
  <c r="H966" i="4"/>
  <c r="E966" i="4"/>
  <c r="K949" i="4"/>
  <c r="J949" i="4"/>
  <c r="H949" i="4"/>
  <c r="I949" i="4"/>
  <c r="E949" i="4"/>
  <c r="K931" i="4"/>
  <c r="H931" i="4"/>
  <c r="J931" i="4"/>
  <c r="I931" i="4"/>
  <c r="G931" i="4"/>
  <c r="F931" i="4"/>
  <c r="E931" i="4"/>
  <c r="K913" i="4"/>
  <c r="J913" i="4"/>
  <c r="I913" i="4"/>
  <c r="G913" i="4"/>
  <c r="J896" i="4"/>
  <c r="K896" i="4"/>
  <c r="H896" i="4"/>
  <c r="G896" i="4"/>
  <c r="K877" i="4"/>
  <c r="J877" i="4"/>
  <c r="H877" i="4"/>
  <c r="I877" i="4"/>
  <c r="F877" i="4"/>
  <c r="K860" i="4"/>
  <c r="J860" i="4"/>
  <c r="I860" i="4"/>
  <c r="H860" i="4"/>
  <c r="F860" i="4"/>
  <c r="J842" i="4"/>
  <c r="K842" i="4"/>
  <c r="F842" i="4"/>
  <c r="G842" i="4"/>
  <c r="K824" i="4"/>
  <c r="I824" i="4"/>
  <c r="H824" i="4"/>
  <c r="G824" i="4"/>
  <c r="F824" i="4"/>
  <c r="J824" i="4"/>
  <c r="K807" i="4"/>
  <c r="I807" i="4"/>
  <c r="J807" i="4"/>
  <c r="H807" i="4"/>
  <c r="F807" i="4"/>
  <c r="G807" i="4"/>
  <c r="K789" i="4"/>
  <c r="J789" i="4"/>
  <c r="I789" i="4"/>
  <c r="G789" i="4"/>
  <c r="F789" i="4"/>
  <c r="I771" i="4"/>
  <c r="K771" i="4"/>
  <c r="H771" i="4"/>
  <c r="J771" i="4"/>
  <c r="K753" i="4"/>
  <c r="G753" i="4"/>
  <c r="I753" i="4"/>
  <c r="F753" i="4"/>
  <c r="H753" i="4"/>
  <c r="K735" i="4"/>
  <c r="J735" i="4"/>
  <c r="H735" i="4"/>
  <c r="I735" i="4"/>
  <c r="K718" i="4"/>
  <c r="I718" i="4"/>
  <c r="G718" i="4"/>
  <c r="J718" i="4"/>
  <c r="E718" i="4"/>
  <c r="K700" i="4"/>
  <c r="I700" i="4"/>
  <c r="H700" i="4"/>
  <c r="J700" i="4"/>
  <c r="G700" i="4"/>
  <c r="E700" i="4"/>
  <c r="K683" i="4"/>
  <c r="J683" i="4"/>
  <c r="I683" i="4"/>
  <c r="H683" i="4"/>
  <c r="E683" i="4"/>
  <c r="G683" i="4"/>
  <c r="F683" i="4"/>
  <c r="H664" i="4"/>
  <c r="J664" i="4"/>
  <c r="G664" i="4"/>
  <c r="I664" i="4"/>
  <c r="E664" i="4"/>
  <c r="K646" i="4"/>
  <c r="J646" i="4"/>
  <c r="I646" i="4"/>
  <c r="H646" i="4"/>
  <c r="E646" i="4"/>
  <c r="K629" i="4"/>
  <c r="I629" i="4"/>
  <c r="G629" i="4"/>
  <c r="H629" i="4"/>
  <c r="F629" i="4"/>
  <c r="K611" i="4"/>
  <c r="I611" i="4"/>
  <c r="J611" i="4"/>
  <c r="H611" i="4"/>
  <c r="G611" i="4"/>
  <c r="K594" i="4"/>
  <c r="H594" i="4"/>
  <c r="I594" i="4"/>
  <c r="J594" i="4"/>
  <c r="G594" i="4"/>
  <c r="K576" i="4"/>
  <c r="I576" i="4"/>
  <c r="H576" i="4"/>
  <c r="G576" i="4"/>
  <c r="F576" i="4"/>
  <c r="J576" i="4"/>
  <c r="K557" i="4"/>
  <c r="J557" i="4"/>
  <c r="F557" i="4"/>
  <c r="H557" i="4"/>
  <c r="K540" i="4"/>
  <c r="I540" i="4"/>
  <c r="H540" i="4"/>
  <c r="G540" i="4"/>
  <c r="J540" i="4"/>
  <c r="F540" i="4"/>
  <c r="K522" i="4"/>
  <c r="J522" i="4"/>
  <c r="H522" i="4"/>
  <c r="G522" i="4"/>
  <c r="K505" i="4"/>
  <c r="I505" i="4"/>
  <c r="G505" i="4"/>
  <c r="H505" i="4"/>
  <c r="F505" i="4"/>
  <c r="K487" i="4"/>
  <c r="J487" i="4"/>
  <c r="I487" i="4"/>
  <c r="H487" i="4"/>
  <c r="K469" i="4"/>
  <c r="I469" i="4"/>
  <c r="F469" i="4"/>
  <c r="G469" i="4"/>
  <c r="K452" i="4"/>
  <c r="H452" i="4"/>
  <c r="J452" i="4"/>
  <c r="I452" i="4"/>
  <c r="K433" i="4"/>
  <c r="J433" i="4"/>
  <c r="I433" i="4"/>
  <c r="G433" i="4"/>
  <c r="F433" i="4"/>
  <c r="E433" i="4"/>
  <c r="H433" i="4"/>
  <c r="H416" i="4"/>
  <c r="K416" i="4"/>
  <c r="J416" i="4"/>
  <c r="F416" i="4"/>
  <c r="E416" i="4"/>
  <c r="K398" i="4"/>
  <c r="J398" i="4"/>
  <c r="I398" i="4"/>
  <c r="H398" i="4"/>
  <c r="E398" i="4"/>
  <c r="K380" i="4"/>
  <c r="H380" i="4"/>
  <c r="J380" i="4"/>
  <c r="G380" i="4"/>
  <c r="F380" i="4"/>
  <c r="E380" i="4"/>
  <c r="K363" i="4"/>
  <c r="J363" i="4"/>
  <c r="I363" i="4"/>
  <c r="H363" i="4"/>
  <c r="E363" i="4"/>
  <c r="K345" i="4"/>
  <c r="J345" i="4"/>
  <c r="I345" i="4"/>
  <c r="G345" i="4"/>
  <c r="F345" i="4"/>
  <c r="H345" i="4"/>
  <c r="K327" i="4"/>
  <c r="I327" i="4"/>
  <c r="H327" i="4"/>
  <c r="G327" i="4"/>
  <c r="F327" i="4"/>
  <c r="K309" i="4"/>
  <c r="I309" i="4"/>
  <c r="J309" i="4"/>
  <c r="H309" i="4"/>
  <c r="J291" i="4"/>
  <c r="I291" i="4"/>
  <c r="K291" i="4"/>
  <c r="H291" i="4"/>
  <c r="G291" i="4"/>
  <c r="I274" i="4"/>
  <c r="K274" i="4"/>
  <c r="J274" i="4"/>
  <c r="K256" i="4"/>
  <c r="I256" i="4"/>
  <c r="J256" i="4"/>
  <c r="H256" i="4"/>
  <c r="G256" i="4"/>
  <c r="K239" i="4"/>
  <c r="J239" i="4"/>
  <c r="H239" i="4"/>
  <c r="I239" i="4"/>
  <c r="F239" i="4"/>
  <c r="K220" i="4"/>
  <c r="I220" i="4"/>
  <c r="H220" i="4"/>
  <c r="F220" i="4"/>
  <c r="J220" i="4"/>
  <c r="K202" i="4"/>
  <c r="J202" i="4"/>
  <c r="H202" i="4"/>
  <c r="G202" i="4"/>
  <c r="E202" i="4"/>
  <c r="K185" i="4"/>
  <c r="J185" i="4"/>
  <c r="I185" i="4"/>
  <c r="F185" i="4"/>
  <c r="E185" i="4"/>
  <c r="K167" i="4"/>
  <c r="J167" i="4"/>
  <c r="H167" i="4"/>
  <c r="I167" i="4"/>
  <c r="G167" i="4"/>
  <c r="K150" i="4"/>
  <c r="J150" i="4"/>
  <c r="I150" i="4"/>
  <c r="F150" i="4"/>
  <c r="K132" i="4"/>
  <c r="J132" i="4"/>
  <c r="H132" i="4"/>
  <c r="I132" i="4"/>
  <c r="G132" i="4"/>
  <c r="F132" i="4"/>
  <c r="K113" i="4"/>
  <c r="J113" i="4"/>
  <c r="E113" i="4"/>
  <c r="G113" i="4"/>
  <c r="K96" i="4"/>
  <c r="I96" i="4"/>
  <c r="H96" i="4"/>
  <c r="J96" i="4"/>
  <c r="G96" i="4"/>
  <c r="F96" i="4"/>
  <c r="E96" i="4"/>
  <c r="K78" i="4"/>
  <c r="I78" i="4"/>
  <c r="J78" i="4"/>
  <c r="H78" i="4"/>
  <c r="G78" i="4"/>
  <c r="K61" i="4"/>
  <c r="J61" i="4"/>
  <c r="I61" i="4"/>
  <c r="F61" i="4"/>
  <c r="K43" i="4"/>
  <c r="I43" i="4"/>
  <c r="H43" i="4"/>
  <c r="F43" i="4"/>
  <c r="G43" i="4"/>
  <c r="J25" i="4"/>
  <c r="I25" i="4"/>
  <c r="H25" i="4"/>
  <c r="K25" i="4"/>
  <c r="G25" i="4"/>
  <c r="K8" i="4"/>
  <c r="I8" i="4"/>
  <c r="H8" i="4"/>
  <c r="G8" i="4"/>
  <c r="E8" i="4"/>
  <c r="J8" i="4"/>
  <c r="K2224" i="4"/>
  <c r="J2224" i="4"/>
  <c r="I2224" i="4"/>
  <c r="H2224" i="4"/>
  <c r="K2207" i="4"/>
  <c r="I2207" i="4"/>
  <c r="H2207" i="4"/>
  <c r="G2207" i="4"/>
  <c r="J2207" i="4"/>
  <c r="K2189" i="4"/>
  <c r="J2189" i="4"/>
  <c r="H2189" i="4"/>
  <c r="G2189" i="4"/>
  <c r="F2189" i="4"/>
  <c r="K2171" i="4"/>
  <c r="J2171" i="4"/>
  <c r="H2171" i="4"/>
  <c r="I2171" i="4"/>
  <c r="F2171" i="4"/>
  <c r="G2171" i="4"/>
  <c r="K2154" i="4"/>
  <c r="J2154" i="4"/>
  <c r="I2154" i="4"/>
  <c r="H2154" i="4"/>
  <c r="G2154" i="4"/>
  <c r="E2154" i="4"/>
  <c r="K2136" i="4"/>
  <c r="J2136" i="4"/>
  <c r="I2136" i="4"/>
  <c r="F2136" i="4"/>
  <c r="H2136" i="4"/>
  <c r="E2136" i="4"/>
  <c r="K2118" i="4"/>
  <c r="J2118" i="4"/>
  <c r="I2118" i="4"/>
  <c r="H2118" i="4"/>
  <c r="G2118" i="4"/>
  <c r="K2100" i="4"/>
  <c r="I2100" i="4"/>
  <c r="J2100" i="4"/>
  <c r="F2100" i="4"/>
  <c r="D2100" i="4"/>
  <c r="K2082" i="4"/>
  <c r="J2082" i="4"/>
  <c r="H2082" i="4"/>
  <c r="G2082" i="4"/>
  <c r="I2082" i="4"/>
  <c r="D2082" i="4"/>
  <c r="J2065" i="4"/>
  <c r="K2065" i="4"/>
  <c r="F2065" i="4"/>
  <c r="E2065" i="4"/>
  <c r="D2065" i="4"/>
  <c r="H2065" i="4"/>
  <c r="K2047" i="4"/>
  <c r="J2047" i="4"/>
  <c r="H2047" i="4"/>
  <c r="I2047" i="4"/>
  <c r="G2047" i="4"/>
  <c r="E2047" i="4"/>
  <c r="J2030" i="4"/>
  <c r="K2030" i="4"/>
  <c r="I2030" i="4"/>
  <c r="H2030" i="4"/>
  <c r="F2030" i="4"/>
  <c r="G2030" i="4"/>
  <c r="D2030" i="4"/>
  <c r="K2011" i="4"/>
  <c r="J2011" i="4"/>
  <c r="I2011" i="4"/>
  <c r="J1993" i="4"/>
  <c r="K1993" i="4"/>
  <c r="H1993" i="4"/>
  <c r="G1993" i="4"/>
  <c r="K1976" i="4"/>
  <c r="J1976" i="4"/>
  <c r="I1976" i="4"/>
  <c r="H1976" i="4"/>
  <c r="G1976" i="4"/>
  <c r="K1958" i="4"/>
  <c r="J1958" i="4"/>
  <c r="H1958" i="4"/>
  <c r="G1958" i="4"/>
  <c r="F1958" i="4"/>
  <c r="E1958" i="4"/>
  <c r="K1941" i="4"/>
  <c r="J1941" i="4"/>
  <c r="I1941" i="4"/>
  <c r="H1941" i="4"/>
  <c r="G1941" i="4"/>
  <c r="K1923" i="4"/>
  <c r="I1923" i="4"/>
  <c r="J1923" i="4"/>
  <c r="H1923" i="4"/>
  <c r="G1923" i="4"/>
  <c r="K1904" i="4"/>
  <c r="J1904" i="4"/>
  <c r="I1904" i="4"/>
  <c r="H1904" i="4"/>
  <c r="G1904" i="4"/>
  <c r="J1887" i="4"/>
  <c r="I1887" i="4"/>
  <c r="K1887" i="4"/>
  <c r="H1887" i="4"/>
  <c r="F1887" i="4"/>
  <c r="G1887" i="4"/>
  <c r="K1869" i="4"/>
  <c r="J1869" i="4"/>
  <c r="G1869" i="4"/>
  <c r="E1869" i="4"/>
  <c r="F1869" i="4"/>
  <c r="K1852" i="4"/>
  <c r="J1852" i="4"/>
  <c r="I1852" i="4"/>
  <c r="H1852" i="4"/>
  <c r="K1834" i="4"/>
  <c r="J1834" i="4"/>
  <c r="H1834" i="4"/>
  <c r="G1834" i="4"/>
  <c r="J1816" i="4"/>
  <c r="K1816" i="4"/>
  <c r="I1816" i="4"/>
  <c r="H1816" i="4"/>
  <c r="F1816" i="4"/>
  <c r="D1816" i="4"/>
  <c r="K1799" i="4"/>
  <c r="J1799" i="4"/>
  <c r="I1799" i="4"/>
  <c r="G1799" i="4"/>
  <c r="H1799" i="4"/>
  <c r="E1799" i="4"/>
  <c r="D1799" i="4"/>
  <c r="F1799" i="4"/>
  <c r="K1780" i="4"/>
  <c r="J1780" i="4"/>
  <c r="G1780" i="4"/>
  <c r="H1780" i="4"/>
  <c r="D1780" i="4"/>
  <c r="I1780" i="4"/>
  <c r="K1763" i="4"/>
  <c r="J1763" i="4"/>
  <c r="I1763" i="4"/>
  <c r="G1763" i="4"/>
  <c r="H1763" i="4"/>
  <c r="K1745" i="4"/>
  <c r="J1745" i="4"/>
  <c r="G1745" i="4"/>
  <c r="I1745" i="4"/>
  <c r="F1745" i="4"/>
  <c r="H1745" i="4"/>
  <c r="D1745" i="4"/>
  <c r="K1727" i="4"/>
  <c r="J1727" i="4"/>
  <c r="I1727" i="4"/>
  <c r="G1727" i="4"/>
  <c r="E1727" i="4"/>
  <c r="F1727" i="4"/>
  <c r="J1710" i="4"/>
  <c r="K1710" i="4"/>
  <c r="I1710" i="4"/>
  <c r="H1710" i="4"/>
  <c r="G1710" i="4"/>
  <c r="K1692" i="4"/>
  <c r="J1692" i="4"/>
  <c r="H1692" i="4"/>
  <c r="G1692" i="4"/>
  <c r="F1692" i="4"/>
  <c r="K1674" i="4"/>
  <c r="J1674" i="4"/>
  <c r="I1674" i="4"/>
  <c r="F1674" i="4"/>
  <c r="J1656" i="4"/>
  <c r="K1656" i="4"/>
  <c r="G1656" i="4"/>
  <c r="I1656" i="4"/>
  <c r="F1656" i="4"/>
  <c r="E1656" i="4"/>
  <c r="K1638" i="4"/>
  <c r="J1638" i="4"/>
  <c r="H1638" i="4"/>
  <c r="I1638" i="4"/>
  <c r="G1638" i="4"/>
  <c r="J1621" i="4"/>
  <c r="K1621" i="4"/>
  <c r="H1621" i="4"/>
  <c r="G1621" i="4"/>
  <c r="I1621" i="4"/>
  <c r="F1621" i="4"/>
  <c r="K1603" i="4"/>
  <c r="J1603" i="4"/>
  <c r="I1603" i="4"/>
  <c r="F1603" i="4"/>
  <c r="J1586" i="4"/>
  <c r="I1586" i="4"/>
  <c r="G1586" i="4"/>
  <c r="K1586" i="4"/>
  <c r="F1586" i="4"/>
  <c r="E1586" i="4"/>
  <c r="K1567" i="4"/>
  <c r="J1567" i="4"/>
  <c r="G1567" i="4"/>
  <c r="K1549" i="4"/>
  <c r="J1549" i="4"/>
  <c r="I1549" i="4"/>
  <c r="H1549" i="4"/>
  <c r="G1549" i="4"/>
  <c r="F1549" i="4"/>
  <c r="K1532" i="4"/>
  <c r="J1532" i="4"/>
  <c r="I1532" i="4"/>
  <c r="G1532" i="4"/>
  <c r="F1532" i="4"/>
  <c r="D1532" i="4"/>
  <c r="J1514" i="4"/>
  <c r="K1514" i="4"/>
  <c r="I1514" i="4"/>
  <c r="E1514" i="4"/>
  <c r="D1514" i="4"/>
  <c r="G1514" i="4"/>
  <c r="K1497" i="4"/>
  <c r="J1497" i="4"/>
  <c r="I1497" i="4"/>
  <c r="G1497" i="4"/>
  <c r="D1497" i="4"/>
  <c r="J1479" i="4"/>
  <c r="K1479" i="4"/>
  <c r="I1479" i="4"/>
  <c r="H1479" i="4"/>
  <c r="F1479" i="4"/>
  <c r="K1460" i="4"/>
  <c r="J1460" i="4"/>
  <c r="G1460" i="4"/>
  <c r="F1460" i="4"/>
  <c r="I1460" i="4"/>
  <c r="D1460" i="4"/>
  <c r="J1443" i="4"/>
  <c r="K1443" i="4"/>
  <c r="H1443" i="4"/>
  <c r="G1443" i="4"/>
  <c r="I1443" i="4"/>
  <c r="E1443" i="4"/>
  <c r="J1425" i="4"/>
  <c r="K1425" i="4"/>
  <c r="I1425" i="4"/>
  <c r="J1408" i="4"/>
  <c r="K1408" i="4"/>
  <c r="H1408" i="4"/>
  <c r="I1408" i="4"/>
  <c r="G1408" i="4"/>
  <c r="F1408" i="4"/>
  <c r="J1390" i="4"/>
  <c r="K1390" i="4"/>
  <c r="I1390" i="4"/>
  <c r="G1390" i="4"/>
  <c r="H1390" i="4"/>
  <c r="F1390" i="4"/>
  <c r="K1325" i="4"/>
  <c r="J1325" i="4"/>
  <c r="G1325" i="4"/>
  <c r="H1325" i="4"/>
  <c r="E1325" i="4"/>
  <c r="I1325" i="4"/>
  <c r="K1148" i="4"/>
  <c r="J1148" i="4"/>
  <c r="I1148" i="4"/>
  <c r="G1148" i="4"/>
  <c r="K969" i="4"/>
  <c r="J969" i="4"/>
  <c r="H969" i="4"/>
  <c r="G969" i="4"/>
  <c r="I969" i="4"/>
  <c r="K792" i="4"/>
  <c r="J792" i="4"/>
  <c r="G792" i="4"/>
  <c r="F792" i="4"/>
  <c r="I792" i="4"/>
  <c r="J614" i="4"/>
  <c r="K614" i="4"/>
  <c r="I614" i="4"/>
  <c r="H614" i="4"/>
  <c r="G614" i="4"/>
  <c r="E614" i="4"/>
  <c r="K436" i="4"/>
  <c r="J436" i="4"/>
  <c r="I436" i="4"/>
  <c r="G436" i="4"/>
  <c r="H436" i="4"/>
  <c r="K259" i="4"/>
  <c r="J259" i="4"/>
  <c r="I259" i="4"/>
  <c r="H259" i="4"/>
  <c r="K81" i="4"/>
  <c r="J81" i="4"/>
  <c r="I81" i="4"/>
  <c r="G81" i="4"/>
  <c r="H81" i="4"/>
  <c r="F81" i="4"/>
  <c r="D81" i="4"/>
  <c r="K2139" i="4"/>
  <c r="J2139" i="4"/>
  <c r="I2139" i="4"/>
  <c r="H2139" i="4"/>
  <c r="E2139" i="4"/>
  <c r="D2139" i="4"/>
  <c r="J1961" i="4"/>
  <c r="K1961" i="4"/>
  <c r="G1961" i="4"/>
  <c r="I1961" i="4"/>
  <c r="D1961" i="4"/>
  <c r="F1961" i="4"/>
  <c r="K1783" i="4"/>
  <c r="J1783" i="4"/>
  <c r="I1783" i="4"/>
  <c r="H1783" i="4"/>
  <c r="D1783" i="4"/>
  <c r="K1606" i="4"/>
  <c r="J1606" i="4"/>
  <c r="I1606" i="4"/>
  <c r="G1606" i="4"/>
  <c r="F1606" i="4"/>
  <c r="D1606" i="4"/>
  <c r="J1428" i="4"/>
  <c r="K1428" i="4"/>
  <c r="I1428" i="4"/>
  <c r="H1428" i="4"/>
  <c r="G1428" i="4"/>
  <c r="E1428" i="4"/>
  <c r="K114" i="4"/>
  <c r="J114" i="4"/>
  <c r="I114" i="4"/>
  <c r="H114" i="4"/>
  <c r="F114" i="4"/>
  <c r="K1371" i="4"/>
  <c r="J1371" i="4"/>
  <c r="I1371" i="4"/>
  <c r="F1371" i="4"/>
  <c r="H1371" i="4"/>
  <c r="G1371" i="4"/>
  <c r="K1353" i="4"/>
  <c r="J1353" i="4"/>
  <c r="H1353" i="4"/>
  <c r="F1353" i="4"/>
  <c r="G1353" i="4"/>
  <c r="B1727" i="4"/>
  <c r="B1443" i="4"/>
  <c r="B1428" i="4"/>
  <c r="C1217" i="4"/>
  <c r="C1198" i="4"/>
  <c r="C1179" i="4"/>
  <c r="C1161" i="4"/>
  <c r="C932" i="4"/>
  <c r="C913" i="4"/>
  <c r="C895" i="4"/>
  <c r="C648" i="4"/>
  <c r="C629" i="4"/>
  <c r="C610" i="4"/>
  <c r="C364" i="4"/>
  <c r="C345" i="4"/>
  <c r="C326" i="4"/>
  <c r="C307" i="4"/>
  <c r="C79" i="4"/>
  <c r="C61" i="4"/>
  <c r="C42" i="4"/>
  <c r="C23" i="4"/>
  <c r="C2031" i="4"/>
  <c r="C2011" i="4"/>
  <c r="C1955" i="4"/>
  <c r="C1800" i="4"/>
  <c r="C1478" i="4"/>
  <c r="C248" i="4"/>
  <c r="D1371" i="4"/>
  <c r="D1251" i="4"/>
  <c r="D1179" i="4"/>
  <c r="D42" i="4"/>
  <c r="D2206" i="4"/>
  <c r="D2009" i="4"/>
  <c r="D1958" i="4"/>
  <c r="D1907" i="4"/>
  <c r="D1781" i="4"/>
  <c r="D1707" i="4"/>
  <c r="D1603" i="4"/>
  <c r="D1479" i="4"/>
  <c r="D803" i="4"/>
  <c r="D1428" i="4"/>
  <c r="E1320" i="4"/>
  <c r="E824" i="4"/>
  <c r="E466" i="4"/>
  <c r="E274" i="4"/>
  <c r="E2100" i="4"/>
  <c r="E2008" i="4"/>
  <c r="E1973" i="4"/>
  <c r="E1710" i="4"/>
  <c r="E1602" i="4"/>
  <c r="E1532" i="4"/>
  <c r="E226" i="4"/>
  <c r="E1761" i="4"/>
  <c r="F966" i="4"/>
  <c r="F893" i="4"/>
  <c r="F594" i="4"/>
  <c r="F522" i="4"/>
  <c r="F486" i="4"/>
  <c r="F398" i="4"/>
  <c r="F25" i="4"/>
  <c r="F2118" i="4"/>
  <c r="F1568" i="4"/>
  <c r="F1423" i="4"/>
  <c r="F237" i="4"/>
  <c r="G1038" i="4"/>
  <c r="G984" i="4"/>
  <c r="G860" i="4"/>
  <c r="G735" i="4"/>
  <c r="G557" i="4"/>
  <c r="G182" i="4"/>
  <c r="G110" i="4"/>
  <c r="G2203" i="4"/>
  <c r="G1818" i="4"/>
  <c r="G1783" i="4"/>
  <c r="H1342" i="4"/>
  <c r="H466" i="4"/>
  <c r="H274" i="4"/>
  <c r="H183" i="4"/>
  <c r="H62" i="4"/>
  <c r="H1497" i="4"/>
  <c r="I1071" i="4"/>
  <c r="I661" i="4"/>
  <c r="I522" i="4"/>
  <c r="J629" i="4"/>
  <c r="J328" i="4"/>
  <c r="K1340" i="4"/>
  <c r="J1340" i="4"/>
  <c r="I1340" i="4"/>
  <c r="H1340" i="4"/>
  <c r="F1340" i="4"/>
  <c r="K1321" i="4"/>
  <c r="I1321" i="4"/>
  <c r="H1321" i="4"/>
  <c r="J1321" i="4"/>
  <c r="J1304" i="4"/>
  <c r="I1304" i="4"/>
  <c r="K1304" i="4"/>
  <c r="H1304" i="4"/>
  <c r="G1304" i="4"/>
  <c r="K1286" i="4"/>
  <c r="J1286" i="4"/>
  <c r="I1286" i="4"/>
  <c r="H1286" i="4"/>
  <c r="F1286" i="4"/>
  <c r="G1286" i="4"/>
  <c r="K1268" i="4"/>
  <c r="J1268" i="4"/>
  <c r="I1268" i="4"/>
  <c r="H1268" i="4"/>
  <c r="E1268" i="4"/>
  <c r="K1251" i="4"/>
  <c r="J1251" i="4"/>
  <c r="I1251" i="4"/>
  <c r="E1251" i="4"/>
  <c r="G1251" i="4"/>
  <c r="K1233" i="4"/>
  <c r="J1233" i="4"/>
  <c r="H1233" i="4"/>
  <c r="I1233" i="4"/>
  <c r="G1233" i="4"/>
  <c r="F1233" i="4"/>
  <c r="E1233" i="4"/>
  <c r="I1215" i="4"/>
  <c r="K1215" i="4"/>
  <c r="J1215" i="4"/>
  <c r="H1215" i="4"/>
  <c r="G1215" i="4"/>
  <c r="E1215" i="4"/>
  <c r="K1197" i="4"/>
  <c r="J1197" i="4"/>
  <c r="I1197" i="4"/>
  <c r="E1197" i="4"/>
  <c r="K1179" i="4"/>
  <c r="J1179" i="4"/>
  <c r="H1179" i="4"/>
  <c r="G1179" i="4"/>
  <c r="J1162" i="4"/>
  <c r="K1162" i="4"/>
  <c r="H1162" i="4"/>
  <c r="I1162" i="4"/>
  <c r="F1162" i="4"/>
  <c r="K1144" i="4"/>
  <c r="I1144" i="4"/>
  <c r="J1144" i="4"/>
  <c r="K1127" i="4"/>
  <c r="J1127" i="4"/>
  <c r="G1127" i="4"/>
  <c r="F1127" i="4"/>
  <c r="I1127" i="4"/>
  <c r="K1107" i="4"/>
  <c r="I1107" i="4"/>
  <c r="G1107" i="4"/>
  <c r="F1107" i="4"/>
  <c r="J1107" i="4"/>
  <c r="K1089" i="4"/>
  <c r="J1089" i="4"/>
  <c r="H1089" i="4"/>
  <c r="G1089" i="4"/>
  <c r="F1089" i="4"/>
  <c r="K1072" i="4"/>
  <c r="J1072" i="4"/>
  <c r="I1072" i="4"/>
  <c r="J1054" i="4"/>
  <c r="K1054" i="4"/>
  <c r="I1054" i="4"/>
  <c r="H1054" i="4"/>
  <c r="F1054" i="4"/>
  <c r="K1037" i="4"/>
  <c r="J1037" i="4"/>
  <c r="I1037" i="4"/>
  <c r="H1037" i="4"/>
  <c r="F1037" i="4"/>
  <c r="K1019" i="4"/>
  <c r="I1019" i="4"/>
  <c r="J1019" i="4"/>
  <c r="H1019" i="4"/>
  <c r="G1019" i="4"/>
  <c r="K1000" i="4"/>
  <c r="I1000" i="4"/>
  <c r="G1000" i="4"/>
  <c r="H1000" i="4"/>
  <c r="K983" i="4"/>
  <c r="J983" i="4"/>
  <c r="I983" i="4"/>
  <c r="G983" i="4"/>
  <c r="E983" i="4"/>
  <c r="F983" i="4"/>
  <c r="K965" i="4"/>
  <c r="J965" i="4"/>
  <c r="H965" i="4"/>
  <c r="E965" i="4"/>
  <c r="K948" i="4"/>
  <c r="J948" i="4"/>
  <c r="H948" i="4"/>
  <c r="I948" i="4"/>
  <c r="E948" i="4"/>
  <c r="K930" i="4"/>
  <c r="H930" i="4"/>
  <c r="I930" i="4"/>
  <c r="G930" i="4"/>
  <c r="F930" i="4"/>
  <c r="E930" i="4"/>
  <c r="K912" i="4"/>
  <c r="J912" i="4"/>
  <c r="I912" i="4"/>
  <c r="G912" i="4"/>
  <c r="H912" i="4"/>
  <c r="E912" i="4"/>
  <c r="K895" i="4"/>
  <c r="J895" i="4"/>
  <c r="H895" i="4"/>
  <c r="K876" i="4"/>
  <c r="J876" i="4"/>
  <c r="H876" i="4"/>
  <c r="I876" i="4"/>
  <c r="G876" i="4"/>
  <c r="F876" i="4"/>
  <c r="K859" i="4"/>
  <c r="I859" i="4"/>
  <c r="J859" i="4"/>
  <c r="H859" i="4"/>
  <c r="J841" i="4"/>
  <c r="K841" i="4"/>
  <c r="F841" i="4"/>
  <c r="G841" i="4"/>
  <c r="H841" i="4"/>
  <c r="I823" i="4"/>
  <c r="K823" i="4"/>
  <c r="F823" i="4"/>
  <c r="J823" i="4"/>
  <c r="H823" i="4"/>
  <c r="K806" i="4"/>
  <c r="J806" i="4"/>
  <c r="I806" i="4"/>
  <c r="H806" i="4"/>
  <c r="G806" i="4"/>
  <c r="F806" i="4"/>
  <c r="K788" i="4"/>
  <c r="J788" i="4"/>
  <c r="I788" i="4"/>
  <c r="G788" i="4"/>
  <c r="K770" i="4"/>
  <c r="J770" i="4"/>
  <c r="I770" i="4"/>
  <c r="H770" i="4"/>
  <c r="F770" i="4"/>
  <c r="K752" i="4"/>
  <c r="G752" i="4"/>
  <c r="I752" i="4"/>
  <c r="H752" i="4"/>
  <c r="K734" i="4"/>
  <c r="J734" i="4"/>
  <c r="H734" i="4"/>
  <c r="I734" i="4"/>
  <c r="F734" i="4"/>
  <c r="J717" i="4"/>
  <c r="K717" i="4"/>
  <c r="G717" i="4"/>
  <c r="K699" i="4"/>
  <c r="J699" i="4"/>
  <c r="I699" i="4"/>
  <c r="G699" i="4"/>
  <c r="E699" i="4"/>
  <c r="H699" i="4"/>
  <c r="K682" i="4"/>
  <c r="J682" i="4"/>
  <c r="I682" i="4"/>
  <c r="H682" i="4"/>
  <c r="E682" i="4"/>
  <c r="G682" i="4"/>
  <c r="F682" i="4"/>
  <c r="K663" i="4"/>
  <c r="H663" i="4"/>
  <c r="G663" i="4"/>
  <c r="I663" i="4"/>
  <c r="E663" i="4"/>
  <c r="K645" i="4"/>
  <c r="J645" i="4"/>
  <c r="I645" i="4"/>
  <c r="H645" i="4"/>
  <c r="E645" i="4"/>
  <c r="K628" i="4"/>
  <c r="J628" i="4"/>
  <c r="G628" i="4"/>
  <c r="H628" i="4"/>
  <c r="F628" i="4"/>
  <c r="E628" i="4"/>
  <c r="K610" i="4"/>
  <c r="I610" i="4"/>
  <c r="H610" i="4"/>
  <c r="G610" i="4"/>
  <c r="J610" i="4"/>
  <c r="K593" i="4"/>
  <c r="J593" i="4"/>
  <c r="H593" i="4"/>
  <c r="I593" i="4"/>
  <c r="G593" i="4"/>
  <c r="K575" i="4"/>
  <c r="I575" i="4"/>
  <c r="J575" i="4"/>
  <c r="F575" i="4"/>
  <c r="K556" i="4"/>
  <c r="J556" i="4"/>
  <c r="F556" i="4"/>
  <c r="G556" i="4"/>
  <c r="K539" i="4"/>
  <c r="I539" i="4"/>
  <c r="J539" i="4"/>
  <c r="F539" i="4"/>
  <c r="H539" i="4"/>
  <c r="G539" i="4"/>
  <c r="K521" i="4"/>
  <c r="J521" i="4"/>
  <c r="H521" i="4"/>
  <c r="G521" i="4"/>
  <c r="F521" i="4"/>
  <c r="K504" i="4"/>
  <c r="I504" i="4"/>
  <c r="F504" i="4"/>
  <c r="H504" i="4"/>
  <c r="K486" i="4"/>
  <c r="J486" i="4"/>
  <c r="I486" i="4"/>
  <c r="H486" i="4"/>
  <c r="K468" i="4"/>
  <c r="J468" i="4"/>
  <c r="I468" i="4"/>
  <c r="F468" i="4"/>
  <c r="G468" i="4"/>
  <c r="K451" i="4"/>
  <c r="H451" i="4"/>
  <c r="J451" i="4"/>
  <c r="I451" i="4"/>
  <c r="K432" i="4"/>
  <c r="J432" i="4"/>
  <c r="I432" i="4"/>
  <c r="G432" i="4"/>
  <c r="F432" i="4"/>
  <c r="H432" i="4"/>
  <c r="J415" i="4"/>
  <c r="K415" i="4"/>
  <c r="G415" i="4"/>
  <c r="F415" i="4"/>
  <c r="E415" i="4"/>
  <c r="K397" i="4"/>
  <c r="J397" i="4"/>
  <c r="I397" i="4"/>
  <c r="H397" i="4"/>
  <c r="E397" i="4"/>
  <c r="K379" i="4"/>
  <c r="H379" i="4"/>
  <c r="J379" i="4"/>
  <c r="G379" i="4"/>
  <c r="F379" i="4"/>
  <c r="E379" i="4"/>
  <c r="K362" i="4"/>
  <c r="J362" i="4"/>
  <c r="I362" i="4"/>
  <c r="H362" i="4"/>
  <c r="E362" i="4"/>
  <c r="K344" i="4"/>
  <c r="J344" i="4"/>
  <c r="I344" i="4"/>
  <c r="G344" i="4"/>
  <c r="F344" i="4"/>
  <c r="E344" i="4"/>
  <c r="K326" i="4"/>
  <c r="I326" i="4"/>
  <c r="H326" i="4"/>
  <c r="F326" i="4"/>
  <c r="K308" i="4"/>
  <c r="I308" i="4"/>
  <c r="J308" i="4"/>
  <c r="H308" i="4"/>
  <c r="K290" i="4"/>
  <c r="J290" i="4"/>
  <c r="I290" i="4"/>
  <c r="G290" i="4"/>
  <c r="H290" i="4"/>
  <c r="F290" i="4"/>
  <c r="K273" i="4"/>
  <c r="I273" i="4"/>
  <c r="J273" i="4"/>
  <c r="H273" i="4"/>
  <c r="K255" i="4"/>
  <c r="J255" i="4"/>
  <c r="I255" i="4"/>
  <c r="H255" i="4"/>
  <c r="G255" i="4"/>
  <c r="F255" i="4"/>
  <c r="K238" i="4"/>
  <c r="J238" i="4"/>
  <c r="I238" i="4"/>
  <c r="H238" i="4"/>
  <c r="G238" i="4"/>
  <c r="F238" i="4"/>
  <c r="K219" i="4"/>
  <c r="I219" i="4"/>
  <c r="H219" i="4"/>
  <c r="F219" i="4"/>
  <c r="J219" i="4"/>
  <c r="K201" i="4"/>
  <c r="J201" i="4"/>
  <c r="I201" i="4"/>
  <c r="H201" i="4"/>
  <c r="G201" i="4"/>
  <c r="E201" i="4"/>
  <c r="K184" i="4"/>
  <c r="I184" i="4"/>
  <c r="E184" i="4"/>
  <c r="K166" i="4"/>
  <c r="J166" i="4"/>
  <c r="H166" i="4"/>
  <c r="G166" i="4"/>
  <c r="K149" i="4"/>
  <c r="J149" i="4"/>
  <c r="I149" i="4"/>
  <c r="F149" i="4"/>
  <c r="J131" i="4"/>
  <c r="K131" i="4"/>
  <c r="I131" i="4"/>
  <c r="F131" i="4"/>
  <c r="K112" i="4"/>
  <c r="J112" i="4"/>
  <c r="G112" i="4"/>
  <c r="K95" i="4"/>
  <c r="J95" i="4"/>
  <c r="I95" i="4"/>
  <c r="H95" i="4"/>
  <c r="G95" i="4"/>
  <c r="F95" i="4"/>
  <c r="E95" i="4"/>
  <c r="K77" i="4"/>
  <c r="I77" i="4"/>
  <c r="J77" i="4"/>
  <c r="H77" i="4"/>
  <c r="G77" i="4"/>
  <c r="K60" i="4"/>
  <c r="J60" i="4"/>
  <c r="I60" i="4"/>
  <c r="F60" i="4"/>
  <c r="K42" i="4"/>
  <c r="I42" i="4"/>
  <c r="H42" i="4"/>
  <c r="F42" i="4"/>
  <c r="G42" i="4"/>
  <c r="J24" i="4"/>
  <c r="I24" i="4"/>
  <c r="H24" i="4"/>
  <c r="K24" i="4"/>
  <c r="G24" i="4"/>
  <c r="K7" i="4"/>
  <c r="I7" i="4"/>
  <c r="J7" i="4"/>
  <c r="E7" i="4"/>
  <c r="K2223" i="4"/>
  <c r="J2223" i="4"/>
  <c r="I2223" i="4"/>
  <c r="H2223" i="4"/>
  <c r="G2223" i="4"/>
  <c r="E2223" i="4"/>
  <c r="K2206" i="4"/>
  <c r="J2206" i="4"/>
  <c r="I2206" i="4"/>
  <c r="G2206" i="4"/>
  <c r="K2188" i="4"/>
  <c r="J2188" i="4"/>
  <c r="I2188" i="4"/>
  <c r="H2188" i="4"/>
  <c r="G2188" i="4"/>
  <c r="F2188" i="4"/>
  <c r="K2170" i="4"/>
  <c r="J2170" i="4"/>
  <c r="I2170" i="4"/>
  <c r="F2170" i="4"/>
  <c r="G2170" i="4"/>
  <c r="K2153" i="4"/>
  <c r="J2153" i="4"/>
  <c r="I2153" i="4"/>
  <c r="H2153" i="4"/>
  <c r="G2153" i="4"/>
  <c r="E2153" i="4"/>
  <c r="K2135" i="4"/>
  <c r="J2135" i="4"/>
  <c r="F2135" i="4"/>
  <c r="H2135" i="4"/>
  <c r="E2135" i="4"/>
  <c r="K2117" i="4"/>
  <c r="H2117" i="4"/>
  <c r="G2117" i="4"/>
  <c r="F2117" i="4"/>
  <c r="K2099" i="4"/>
  <c r="J2099" i="4"/>
  <c r="I2099" i="4"/>
  <c r="F2099" i="4"/>
  <c r="K2081" i="4"/>
  <c r="J2081" i="4"/>
  <c r="I2081" i="4"/>
  <c r="F2081" i="4"/>
  <c r="H2081" i="4"/>
  <c r="D2081" i="4"/>
  <c r="J2064" i="4"/>
  <c r="F2064" i="4"/>
  <c r="K2064" i="4"/>
  <c r="D2064" i="4"/>
  <c r="H2064" i="4"/>
  <c r="K2046" i="4"/>
  <c r="J2046" i="4"/>
  <c r="H2046" i="4"/>
  <c r="I2046" i="4"/>
  <c r="G2046" i="4"/>
  <c r="F2046" i="4"/>
  <c r="E2046" i="4"/>
  <c r="D2046" i="4"/>
  <c r="K2029" i="4"/>
  <c r="J2029" i="4"/>
  <c r="I2029" i="4"/>
  <c r="H2029" i="4"/>
  <c r="F2029" i="4"/>
  <c r="G2029" i="4"/>
  <c r="K2010" i="4"/>
  <c r="J2010" i="4"/>
  <c r="I2010" i="4"/>
  <c r="F2010" i="4"/>
  <c r="D2010" i="4"/>
  <c r="I1992" i="4"/>
  <c r="J1992" i="4"/>
  <c r="K1992" i="4"/>
  <c r="H1992" i="4"/>
  <c r="F1992" i="4"/>
  <c r="G1992" i="4"/>
  <c r="K1975" i="4"/>
  <c r="J1975" i="4"/>
  <c r="I1975" i="4"/>
  <c r="H1975" i="4"/>
  <c r="G1975" i="4"/>
  <c r="F1975" i="4"/>
  <c r="K1957" i="4"/>
  <c r="J1957" i="4"/>
  <c r="H1957" i="4"/>
  <c r="F1957" i="4"/>
  <c r="E1957" i="4"/>
  <c r="K1940" i="4"/>
  <c r="J1940" i="4"/>
  <c r="I1940" i="4"/>
  <c r="F1940" i="4"/>
  <c r="H1940" i="4"/>
  <c r="G1940" i="4"/>
  <c r="E1940" i="4"/>
  <c r="J1922" i="4"/>
  <c r="K1922" i="4"/>
  <c r="I1922" i="4"/>
  <c r="H1922" i="4"/>
  <c r="F1922" i="4"/>
  <c r="K1903" i="4"/>
  <c r="I1903" i="4"/>
  <c r="J1903" i="4"/>
  <c r="H1903" i="4"/>
  <c r="G1903" i="4"/>
  <c r="F1903" i="4"/>
  <c r="K1886" i="4"/>
  <c r="J1886" i="4"/>
  <c r="I1886" i="4"/>
  <c r="H1886" i="4"/>
  <c r="F1886" i="4"/>
  <c r="K1868" i="4"/>
  <c r="J1868" i="4"/>
  <c r="I1868" i="4"/>
  <c r="F1868" i="4"/>
  <c r="G1868" i="4"/>
  <c r="E1868" i="4"/>
  <c r="K1851" i="4"/>
  <c r="J1851" i="4"/>
  <c r="I1851" i="4"/>
  <c r="H1851" i="4"/>
  <c r="F1851" i="4"/>
  <c r="G1851" i="4"/>
  <c r="E1851" i="4"/>
  <c r="K1833" i="4"/>
  <c r="J1833" i="4"/>
  <c r="H1833" i="4"/>
  <c r="G1833" i="4"/>
  <c r="F1833" i="4"/>
  <c r="I1833" i="4"/>
  <c r="J1815" i="4"/>
  <c r="K1815" i="4"/>
  <c r="I1815" i="4"/>
  <c r="F1815" i="4"/>
  <c r="K1798" i="4"/>
  <c r="J1798" i="4"/>
  <c r="I1798" i="4"/>
  <c r="F1798" i="4"/>
  <c r="H1798" i="4"/>
  <c r="E1798" i="4"/>
  <c r="D1798" i="4"/>
  <c r="G1798" i="4"/>
  <c r="K1779" i="4"/>
  <c r="J1779" i="4"/>
  <c r="H1779" i="4"/>
  <c r="F1779" i="4"/>
  <c r="D1779" i="4"/>
  <c r="I1779" i="4"/>
  <c r="E1779" i="4"/>
  <c r="K1762" i="4"/>
  <c r="J1762" i="4"/>
  <c r="H1762" i="4"/>
  <c r="F1762" i="4"/>
  <c r="D1762" i="4"/>
  <c r="J1744" i="4"/>
  <c r="G1744" i="4"/>
  <c r="I1744" i="4"/>
  <c r="F1744" i="4"/>
  <c r="H1744" i="4"/>
  <c r="K1744" i="4"/>
  <c r="K1726" i="4"/>
  <c r="J1726" i="4"/>
  <c r="I1726" i="4"/>
  <c r="F1726" i="4"/>
  <c r="G1726" i="4"/>
  <c r="E1726" i="4"/>
  <c r="D1726" i="4"/>
  <c r="I1709" i="4"/>
  <c r="J1709" i="4"/>
  <c r="K1709" i="4"/>
  <c r="H1709" i="4"/>
  <c r="G1709" i="4"/>
  <c r="F1709" i="4"/>
  <c r="E1709" i="4"/>
  <c r="K1691" i="4"/>
  <c r="J1691" i="4"/>
  <c r="H1691" i="4"/>
  <c r="F1691" i="4"/>
  <c r="G1691" i="4"/>
  <c r="K1673" i="4"/>
  <c r="J1673" i="4"/>
  <c r="I1673" i="4"/>
  <c r="G1673" i="4"/>
  <c r="F1673" i="4"/>
  <c r="J1655" i="4"/>
  <c r="K1655" i="4"/>
  <c r="F1655" i="4"/>
  <c r="G1655" i="4"/>
  <c r="E1655" i="4"/>
  <c r="I1655" i="4"/>
  <c r="K1637" i="4"/>
  <c r="J1637" i="4"/>
  <c r="I1637" i="4"/>
  <c r="G1637" i="4"/>
  <c r="F1637" i="4"/>
  <c r="H1637" i="4"/>
  <c r="E1637" i="4"/>
  <c r="K1620" i="4"/>
  <c r="J1620" i="4"/>
  <c r="I1620" i="4"/>
  <c r="H1620" i="4"/>
  <c r="G1620" i="4"/>
  <c r="F1620" i="4"/>
  <c r="K1602" i="4"/>
  <c r="J1602" i="4"/>
  <c r="I1602" i="4"/>
  <c r="F1602" i="4"/>
  <c r="J1585" i="4"/>
  <c r="I1585" i="4"/>
  <c r="G1585" i="4"/>
  <c r="F1585" i="4"/>
  <c r="K1585" i="4"/>
  <c r="E1585" i="4"/>
  <c r="K1566" i="4"/>
  <c r="J1566" i="4"/>
  <c r="I1566" i="4"/>
  <c r="F1566" i="4"/>
  <c r="G1566" i="4"/>
  <c r="E1566" i="4"/>
  <c r="K1548" i="4"/>
  <c r="I1548" i="4"/>
  <c r="J1548" i="4"/>
  <c r="H1548" i="4"/>
  <c r="G1548" i="4"/>
  <c r="F1548" i="4"/>
  <c r="K1531" i="4"/>
  <c r="J1531" i="4"/>
  <c r="I1531" i="4"/>
  <c r="G1531" i="4"/>
  <c r="F1531" i="4"/>
  <c r="K1513" i="4"/>
  <c r="I1513" i="4"/>
  <c r="J1513" i="4"/>
  <c r="H1513" i="4"/>
  <c r="F1513" i="4"/>
  <c r="E1513" i="4"/>
  <c r="D1513" i="4"/>
  <c r="G1513" i="4"/>
  <c r="K1496" i="4"/>
  <c r="J1496" i="4"/>
  <c r="I1496" i="4"/>
  <c r="G1496" i="4"/>
  <c r="F1496" i="4"/>
  <c r="D1496" i="4"/>
  <c r="H1496" i="4"/>
  <c r="E1496" i="4"/>
  <c r="J1478" i="4"/>
  <c r="K1478" i="4"/>
  <c r="H1478" i="4"/>
  <c r="F1478" i="4"/>
  <c r="D1478" i="4"/>
  <c r="K1459" i="4"/>
  <c r="J1459" i="4"/>
  <c r="I1459" i="4"/>
  <c r="G1459" i="4"/>
  <c r="F1459" i="4"/>
  <c r="K1442" i="4"/>
  <c r="J1442" i="4"/>
  <c r="I1442" i="4"/>
  <c r="H1442" i="4"/>
  <c r="G1442" i="4"/>
  <c r="F1442" i="4"/>
  <c r="E1442" i="4"/>
  <c r="D1442" i="4"/>
  <c r="J1424" i="4"/>
  <c r="K1424" i="4"/>
  <c r="I1424" i="4"/>
  <c r="F1424" i="4"/>
  <c r="E1424" i="4"/>
  <c r="K1407" i="4"/>
  <c r="J1407" i="4"/>
  <c r="H1407" i="4"/>
  <c r="I1407" i="4"/>
  <c r="G1407" i="4"/>
  <c r="F1407" i="4"/>
  <c r="K1389" i="4"/>
  <c r="I1389" i="4"/>
  <c r="G1389" i="4"/>
  <c r="J1389" i="4"/>
  <c r="F1389" i="4"/>
  <c r="H1389" i="4"/>
  <c r="K1314" i="4"/>
  <c r="J1314" i="4"/>
  <c r="H1314" i="4"/>
  <c r="F1314" i="4"/>
  <c r="E1314" i="4"/>
  <c r="I1314" i="4"/>
  <c r="K1137" i="4"/>
  <c r="J1137" i="4"/>
  <c r="I1137" i="4"/>
  <c r="F1137" i="4"/>
  <c r="G1137" i="4"/>
  <c r="E1137" i="4"/>
  <c r="K958" i="4"/>
  <c r="J958" i="4"/>
  <c r="I958" i="4"/>
  <c r="H958" i="4"/>
  <c r="F958" i="4"/>
  <c r="K781" i="4"/>
  <c r="J781" i="4"/>
  <c r="G781" i="4"/>
  <c r="F781" i="4"/>
  <c r="K603" i="4"/>
  <c r="J603" i="4"/>
  <c r="I603" i="4"/>
  <c r="H603" i="4"/>
  <c r="F603" i="4"/>
  <c r="G603" i="4"/>
  <c r="E603" i="4"/>
  <c r="K425" i="4"/>
  <c r="J425" i="4"/>
  <c r="G425" i="4"/>
  <c r="F425" i="4"/>
  <c r="H425" i="4"/>
  <c r="E425" i="4"/>
  <c r="K248" i="4"/>
  <c r="J248" i="4"/>
  <c r="I248" i="4"/>
  <c r="H248" i="4"/>
  <c r="F248" i="4"/>
  <c r="G248" i="4"/>
  <c r="K70" i="4"/>
  <c r="I70" i="4"/>
  <c r="G70" i="4"/>
  <c r="F70" i="4"/>
  <c r="H70" i="4"/>
  <c r="K2128" i="4"/>
  <c r="J2128" i="4"/>
  <c r="I2128" i="4"/>
  <c r="H2128" i="4"/>
  <c r="F2128" i="4"/>
  <c r="E2128" i="4"/>
  <c r="D2128" i="4"/>
  <c r="J1950" i="4"/>
  <c r="K1950" i="4"/>
  <c r="I1950" i="4"/>
  <c r="F1950" i="4"/>
  <c r="G1950" i="4"/>
  <c r="D1950" i="4"/>
  <c r="E1950" i="4"/>
  <c r="K1772" i="4"/>
  <c r="J1772" i="4"/>
  <c r="I1772" i="4"/>
  <c r="H1772" i="4"/>
  <c r="F1772" i="4"/>
  <c r="D1772" i="4"/>
  <c r="G1772" i="4"/>
  <c r="J1595" i="4"/>
  <c r="K1595" i="4"/>
  <c r="I1595" i="4"/>
  <c r="G1595" i="4"/>
  <c r="F1595" i="4"/>
  <c r="D1595" i="4"/>
  <c r="K1417" i="4"/>
  <c r="I1417" i="4"/>
  <c r="J1417" i="4"/>
  <c r="G1417" i="4"/>
  <c r="F1417" i="4"/>
  <c r="E1417" i="4"/>
  <c r="D1417" i="4"/>
  <c r="K3" i="4"/>
  <c r="J3" i="4"/>
  <c r="I3" i="4"/>
  <c r="F3" i="4"/>
  <c r="H3" i="4"/>
  <c r="E3" i="4"/>
  <c r="K1369" i="4"/>
  <c r="J1369" i="4"/>
  <c r="I1369" i="4"/>
  <c r="H1369" i="4"/>
  <c r="J1377" i="4"/>
  <c r="I1377" i="4"/>
  <c r="K1377" i="4"/>
  <c r="E1377" i="4"/>
  <c r="H1377" i="4"/>
  <c r="G1377" i="4"/>
  <c r="F1377" i="4"/>
  <c r="B1764" i="4"/>
  <c r="B1745" i="4"/>
  <c r="B1726" i="4"/>
  <c r="B1689" i="4"/>
  <c r="B1480" i="4"/>
  <c r="B1460" i="4"/>
  <c r="B1442" i="4"/>
  <c r="B1404" i="4"/>
  <c r="B1795" i="4"/>
  <c r="B1606" i="4"/>
  <c r="B1417" i="4"/>
  <c r="C1368" i="4"/>
  <c r="C1235" i="4"/>
  <c r="C1216" i="4"/>
  <c r="C1197" i="4"/>
  <c r="C1178" i="4"/>
  <c r="C950" i="4"/>
  <c r="C931" i="4"/>
  <c r="C912" i="4"/>
  <c r="C894" i="4"/>
  <c r="C665" i="4"/>
  <c r="C646" i="4"/>
  <c r="C628" i="4"/>
  <c r="C609" i="4"/>
  <c r="C382" i="4"/>
  <c r="C363" i="4"/>
  <c r="C344" i="4"/>
  <c r="C324" i="4"/>
  <c r="C97" i="4"/>
  <c r="C78" i="4"/>
  <c r="C60" i="4"/>
  <c r="C41" i="4"/>
  <c r="C22" i="4"/>
  <c r="C2048" i="4"/>
  <c r="C2030" i="4"/>
  <c r="C2010" i="4"/>
  <c r="C1799" i="4"/>
  <c r="C1777" i="4"/>
  <c r="C1711" i="4"/>
  <c r="C1477" i="4"/>
  <c r="C237" i="4"/>
  <c r="D1369" i="4"/>
  <c r="D1250" i="4"/>
  <c r="D1178" i="4"/>
  <c r="D538" i="4"/>
  <c r="D2204" i="4"/>
  <c r="D1957" i="4"/>
  <c r="D1904" i="4"/>
  <c r="D1853" i="4"/>
  <c r="D1602" i="4"/>
  <c r="D1549" i="4"/>
  <c r="D1426" i="4"/>
  <c r="D792" i="4"/>
  <c r="E1319" i="4"/>
  <c r="E1128" i="4"/>
  <c r="E823" i="4"/>
  <c r="E576" i="4"/>
  <c r="E273" i="4"/>
  <c r="E150" i="4"/>
  <c r="E2099" i="4"/>
  <c r="E2064" i="4"/>
  <c r="E1638" i="4"/>
  <c r="E1531" i="4"/>
  <c r="E1460" i="4"/>
  <c r="E1750" i="4"/>
  <c r="F1179" i="4"/>
  <c r="F1074" i="4"/>
  <c r="F965" i="4"/>
  <c r="F593" i="4"/>
  <c r="F485" i="4"/>
  <c r="F397" i="4"/>
  <c r="F256" i="4"/>
  <c r="F116" i="4"/>
  <c r="F24" i="4"/>
  <c r="F1567" i="4"/>
  <c r="F1514" i="4"/>
  <c r="G1037" i="4"/>
  <c r="G859" i="4"/>
  <c r="G734" i="4"/>
  <c r="G44" i="4"/>
  <c r="G2137" i="4"/>
  <c r="G2066" i="4"/>
  <c r="G1816" i="4"/>
  <c r="G448" i="4"/>
  <c r="H1129" i="4"/>
  <c r="H1056" i="4"/>
  <c r="H344" i="4"/>
  <c r="H253" i="4"/>
  <c r="H182" i="4"/>
  <c r="H61" i="4"/>
  <c r="H2012" i="4"/>
  <c r="H1675" i="4"/>
  <c r="H1586" i="4"/>
  <c r="H1417" i="4"/>
  <c r="I1070" i="4"/>
  <c r="I521" i="4"/>
  <c r="I204" i="4"/>
  <c r="J327" i="4"/>
  <c r="J40" i="4"/>
  <c r="J70" i="4"/>
  <c r="K665" i="4"/>
  <c r="K1339" i="4"/>
  <c r="H1339" i="4"/>
  <c r="I1339" i="4"/>
  <c r="F1339" i="4"/>
  <c r="K1320" i="4"/>
  <c r="I1320" i="4"/>
  <c r="H1320" i="4"/>
  <c r="J1320" i="4"/>
  <c r="F1320" i="4"/>
  <c r="G1320" i="4"/>
  <c r="K1302" i="4"/>
  <c r="I1302" i="4"/>
  <c r="H1302" i="4"/>
  <c r="J1302" i="4"/>
  <c r="G1302" i="4"/>
  <c r="K1285" i="4"/>
  <c r="I1285" i="4"/>
  <c r="H1285" i="4"/>
  <c r="J1285" i="4"/>
  <c r="F1285" i="4"/>
  <c r="G1285" i="4"/>
  <c r="K1267" i="4"/>
  <c r="J1267" i="4"/>
  <c r="I1267" i="4"/>
  <c r="H1267" i="4"/>
  <c r="J1250" i="4"/>
  <c r="K1250" i="4"/>
  <c r="I1250" i="4"/>
  <c r="E1250" i="4"/>
  <c r="G1250" i="4"/>
  <c r="K1232" i="4"/>
  <c r="J1232" i="4"/>
  <c r="H1232" i="4"/>
  <c r="I1232" i="4"/>
  <c r="G1232" i="4"/>
  <c r="E1232" i="4"/>
  <c r="J1213" i="4"/>
  <c r="K1213" i="4"/>
  <c r="H1213" i="4"/>
  <c r="I1213" i="4"/>
  <c r="G1213" i="4"/>
  <c r="E1213" i="4"/>
  <c r="F1213" i="4"/>
  <c r="K1196" i="4"/>
  <c r="J1196" i="4"/>
  <c r="I1196" i="4"/>
  <c r="E1196" i="4"/>
  <c r="K1178" i="4"/>
  <c r="J1178" i="4"/>
  <c r="H1178" i="4"/>
  <c r="G1178" i="4"/>
  <c r="E1178" i="4"/>
  <c r="J1161" i="4"/>
  <c r="K1161" i="4"/>
  <c r="H1161" i="4"/>
  <c r="I1161" i="4"/>
  <c r="F1161" i="4"/>
  <c r="K1143" i="4"/>
  <c r="J1143" i="4"/>
  <c r="H1143" i="4"/>
  <c r="G1143" i="4"/>
  <c r="K1125" i="4"/>
  <c r="J1125" i="4"/>
  <c r="I1125" i="4"/>
  <c r="K1106" i="4"/>
  <c r="I1106" i="4"/>
  <c r="F1106" i="4"/>
  <c r="J1106" i="4"/>
  <c r="G1106" i="4"/>
  <c r="H1088" i="4"/>
  <c r="K1088" i="4"/>
  <c r="G1088" i="4"/>
  <c r="F1088" i="4"/>
  <c r="K1071" i="4"/>
  <c r="J1071" i="4"/>
  <c r="H1071" i="4"/>
  <c r="G1071" i="4"/>
  <c r="F1071" i="4"/>
  <c r="K1053" i="4"/>
  <c r="J1053" i="4"/>
  <c r="H1053" i="4"/>
  <c r="I1053" i="4"/>
  <c r="J1035" i="4"/>
  <c r="K1035" i="4"/>
  <c r="I1035" i="4"/>
  <c r="F1035" i="4"/>
  <c r="K1018" i="4"/>
  <c r="I1018" i="4"/>
  <c r="J1018" i="4"/>
  <c r="H1018" i="4"/>
  <c r="G1018" i="4"/>
  <c r="I999" i="4"/>
  <c r="J999" i="4"/>
  <c r="H999" i="4"/>
  <c r="G999" i="4"/>
  <c r="K999" i="4"/>
  <c r="K982" i="4"/>
  <c r="I982" i="4"/>
  <c r="J982" i="4"/>
  <c r="F982" i="4"/>
  <c r="K964" i="4"/>
  <c r="J964" i="4"/>
  <c r="I964" i="4"/>
  <c r="G964" i="4"/>
  <c r="H964" i="4"/>
  <c r="E964" i="4"/>
  <c r="K946" i="4"/>
  <c r="H946" i="4"/>
  <c r="I946" i="4"/>
  <c r="E946" i="4"/>
  <c r="J946" i="4"/>
  <c r="J929" i="4"/>
  <c r="H929" i="4"/>
  <c r="I929" i="4"/>
  <c r="G929" i="4"/>
  <c r="F929" i="4"/>
  <c r="K929" i="4"/>
  <c r="E929" i="4"/>
  <c r="K911" i="4"/>
  <c r="I911" i="4"/>
  <c r="H911" i="4"/>
  <c r="E911" i="4"/>
  <c r="J894" i="4"/>
  <c r="K894" i="4"/>
  <c r="H894" i="4"/>
  <c r="G894" i="4"/>
  <c r="E894" i="4"/>
  <c r="K875" i="4"/>
  <c r="J875" i="4"/>
  <c r="H875" i="4"/>
  <c r="I875" i="4"/>
  <c r="G875" i="4"/>
  <c r="K857" i="4"/>
  <c r="J857" i="4"/>
  <c r="I857" i="4"/>
  <c r="H857" i="4"/>
  <c r="F857" i="4"/>
  <c r="K840" i="4"/>
  <c r="G840" i="4"/>
  <c r="H840" i="4"/>
  <c r="K822" i="4"/>
  <c r="I822" i="4"/>
  <c r="F822" i="4"/>
  <c r="J822" i="4"/>
  <c r="H822" i="4"/>
  <c r="K805" i="4"/>
  <c r="J805" i="4"/>
  <c r="H805" i="4"/>
  <c r="G805" i="4"/>
  <c r="F805" i="4"/>
  <c r="K787" i="4"/>
  <c r="J787" i="4"/>
  <c r="I787" i="4"/>
  <c r="H787" i="4"/>
  <c r="G787" i="4"/>
  <c r="F787" i="4"/>
  <c r="K768" i="4"/>
  <c r="J768" i="4"/>
  <c r="I768" i="4"/>
  <c r="H768" i="4"/>
  <c r="G768" i="4"/>
  <c r="K751" i="4"/>
  <c r="J751" i="4"/>
  <c r="G751" i="4"/>
  <c r="I751" i="4"/>
  <c r="F751" i="4"/>
  <c r="H751" i="4"/>
  <c r="K733" i="4"/>
  <c r="H733" i="4"/>
  <c r="I733" i="4"/>
  <c r="J733" i="4"/>
  <c r="F733" i="4"/>
  <c r="K716" i="4"/>
  <c r="H716" i="4"/>
  <c r="G716" i="4"/>
  <c r="J716" i="4"/>
  <c r="K698" i="4"/>
  <c r="J698" i="4"/>
  <c r="I698" i="4"/>
  <c r="G698" i="4"/>
  <c r="H698" i="4"/>
  <c r="K680" i="4"/>
  <c r="J680" i="4"/>
  <c r="I680" i="4"/>
  <c r="H680" i="4"/>
  <c r="E680" i="4"/>
  <c r="G680" i="4"/>
  <c r="F680" i="4"/>
  <c r="K662" i="4"/>
  <c r="H662" i="4"/>
  <c r="I662" i="4"/>
  <c r="E662" i="4"/>
  <c r="K644" i="4"/>
  <c r="I644" i="4"/>
  <c r="H644" i="4"/>
  <c r="J644" i="4"/>
  <c r="E644" i="4"/>
  <c r="J627" i="4"/>
  <c r="K627" i="4"/>
  <c r="H627" i="4"/>
  <c r="G627" i="4"/>
  <c r="F627" i="4"/>
  <c r="E627" i="4"/>
  <c r="K609" i="4"/>
  <c r="I609" i="4"/>
  <c r="H609" i="4"/>
  <c r="G609" i="4"/>
  <c r="J609" i="4"/>
  <c r="E609" i="4"/>
  <c r="K591" i="4"/>
  <c r="I591" i="4"/>
  <c r="H591" i="4"/>
  <c r="G591" i="4"/>
  <c r="J591" i="4"/>
  <c r="K574" i="4"/>
  <c r="I574" i="4"/>
  <c r="H574" i="4"/>
  <c r="J574" i="4"/>
  <c r="F574" i="4"/>
  <c r="K555" i="4"/>
  <c r="J555" i="4"/>
  <c r="I555" i="4"/>
  <c r="G555" i="4"/>
  <c r="K538" i="4"/>
  <c r="I538" i="4"/>
  <c r="J538" i="4"/>
  <c r="F538" i="4"/>
  <c r="H538" i="4"/>
  <c r="K520" i="4"/>
  <c r="I520" i="4"/>
  <c r="H520" i="4"/>
  <c r="G520" i="4"/>
  <c r="F520" i="4"/>
  <c r="K502" i="4"/>
  <c r="I502" i="4"/>
  <c r="H502" i="4"/>
  <c r="G502" i="4"/>
  <c r="F502" i="4"/>
  <c r="K485" i="4"/>
  <c r="J485" i="4"/>
  <c r="H485" i="4"/>
  <c r="I485" i="4"/>
  <c r="K467" i="4"/>
  <c r="I467" i="4"/>
  <c r="J467" i="4"/>
  <c r="G467" i="4"/>
  <c r="K450" i="4"/>
  <c r="I450" i="4"/>
  <c r="H450" i="4"/>
  <c r="J450" i="4"/>
  <c r="K431" i="4"/>
  <c r="J431" i="4"/>
  <c r="H431" i="4"/>
  <c r="G431" i="4"/>
  <c r="J413" i="4"/>
  <c r="K413" i="4"/>
  <c r="F413" i="4"/>
  <c r="K396" i="4"/>
  <c r="I396" i="4"/>
  <c r="E396" i="4"/>
  <c r="K378" i="4"/>
  <c r="H378" i="4"/>
  <c r="J378" i="4"/>
  <c r="G378" i="4"/>
  <c r="F378" i="4"/>
  <c r="E378" i="4"/>
  <c r="I378" i="4"/>
  <c r="K361" i="4"/>
  <c r="J361" i="4"/>
  <c r="I361" i="4"/>
  <c r="H361" i="4"/>
  <c r="E361" i="4"/>
  <c r="K343" i="4"/>
  <c r="J343" i="4"/>
  <c r="I343" i="4"/>
  <c r="G343" i="4"/>
  <c r="F343" i="4"/>
  <c r="E343" i="4"/>
  <c r="K324" i="4"/>
  <c r="I324" i="4"/>
  <c r="H324" i="4"/>
  <c r="G324" i="4"/>
  <c r="F324" i="4"/>
  <c r="J324" i="4"/>
  <c r="E324" i="4"/>
  <c r="K307" i="4"/>
  <c r="J307" i="4"/>
  <c r="H307" i="4"/>
  <c r="F307" i="4"/>
  <c r="J289" i="4"/>
  <c r="I289" i="4"/>
  <c r="K289" i="4"/>
  <c r="H289" i="4"/>
  <c r="G289" i="4"/>
  <c r="F289" i="4"/>
  <c r="K272" i="4"/>
  <c r="I272" i="4"/>
  <c r="H272" i="4"/>
  <c r="I254" i="4"/>
  <c r="K254" i="4"/>
  <c r="J254" i="4"/>
  <c r="H254" i="4"/>
  <c r="G254" i="4"/>
  <c r="F254" i="4"/>
  <c r="K236" i="4"/>
  <c r="H236" i="4"/>
  <c r="J236" i="4"/>
  <c r="G236" i="4"/>
  <c r="I236" i="4"/>
  <c r="F236" i="4"/>
  <c r="K218" i="4"/>
  <c r="J218" i="4"/>
  <c r="I218" i="4"/>
  <c r="H218" i="4"/>
  <c r="G218" i="4"/>
  <c r="F218" i="4"/>
  <c r="K200" i="4"/>
  <c r="J200" i="4"/>
  <c r="I200" i="4"/>
  <c r="H200" i="4"/>
  <c r="G200" i="4"/>
  <c r="K183" i="4"/>
  <c r="I183" i="4"/>
  <c r="J183" i="4"/>
  <c r="E183" i="4"/>
  <c r="K165" i="4"/>
  <c r="J165" i="4"/>
  <c r="H165" i="4"/>
  <c r="G165" i="4"/>
  <c r="I165" i="4"/>
  <c r="K147" i="4"/>
  <c r="J147" i="4"/>
  <c r="I147" i="4"/>
  <c r="H147" i="4"/>
  <c r="G147" i="4"/>
  <c r="K130" i="4"/>
  <c r="J130" i="4"/>
  <c r="I130" i="4"/>
  <c r="F130" i="4"/>
  <c r="H130" i="4"/>
  <c r="K111" i="4"/>
  <c r="J111" i="4"/>
  <c r="I111" i="4"/>
  <c r="K94" i="4"/>
  <c r="J94" i="4"/>
  <c r="I94" i="4"/>
  <c r="H94" i="4"/>
  <c r="G94" i="4"/>
  <c r="F94" i="4"/>
  <c r="E94" i="4"/>
  <c r="K76" i="4"/>
  <c r="J76" i="4"/>
  <c r="I76" i="4"/>
  <c r="H76" i="4"/>
  <c r="G76" i="4"/>
  <c r="E76" i="4"/>
  <c r="K58" i="4"/>
  <c r="J58" i="4"/>
  <c r="F58" i="4"/>
  <c r="J41" i="4"/>
  <c r="K41" i="4"/>
  <c r="I41" i="4"/>
  <c r="H41" i="4"/>
  <c r="F41" i="4"/>
  <c r="G41" i="4"/>
  <c r="J23" i="4"/>
  <c r="K23" i="4"/>
  <c r="H23" i="4"/>
  <c r="G23" i="4"/>
  <c r="I23" i="4"/>
  <c r="F23" i="4"/>
  <c r="K6" i="4"/>
  <c r="J6" i="4"/>
  <c r="I6" i="4"/>
  <c r="H6" i="4"/>
  <c r="G6" i="4"/>
  <c r="E6" i="4"/>
  <c r="F6" i="4"/>
  <c r="K2222" i="4"/>
  <c r="J2222" i="4"/>
  <c r="I2222" i="4"/>
  <c r="H2222" i="4"/>
  <c r="G2222" i="4"/>
  <c r="E2222" i="4"/>
  <c r="J2204" i="4"/>
  <c r="K2204" i="4"/>
  <c r="I2204" i="4"/>
  <c r="G2204" i="4"/>
  <c r="F2204" i="4"/>
  <c r="K2187" i="4"/>
  <c r="J2187" i="4"/>
  <c r="H2187" i="4"/>
  <c r="G2187" i="4"/>
  <c r="F2187" i="4"/>
  <c r="K2169" i="4"/>
  <c r="J2169" i="4"/>
  <c r="I2169" i="4"/>
  <c r="H2169" i="4"/>
  <c r="G2169" i="4"/>
  <c r="F2169" i="4"/>
  <c r="K2152" i="4"/>
  <c r="J2152" i="4"/>
  <c r="H2152" i="4"/>
  <c r="G2152" i="4"/>
  <c r="I2152" i="4"/>
  <c r="J2134" i="4"/>
  <c r="K2134" i="4"/>
  <c r="I2134" i="4"/>
  <c r="H2134" i="4"/>
  <c r="F2134" i="4"/>
  <c r="E2134" i="4"/>
  <c r="K2115" i="4"/>
  <c r="J2115" i="4"/>
  <c r="H2115" i="4"/>
  <c r="G2115" i="4"/>
  <c r="K2098" i="4"/>
  <c r="J2098" i="4"/>
  <c r="H2098" i="4"/>
  <c r="I2098" i="4"/>
  <c r="G2098" i="4"/>
  <c r="F2098" i="4"/>
  <c r="K2080" i="4"/>
  <c r="J2080" i="4"/>
  <c r="I2080" i="4"/>
  <c r="H2080" i="4"/>
  <c r="G2080" i="4"/>
  <c r="J2063" i="4"/>
  <c r="K2063" i="4"/>
  <c r="D2063" i="4"/>
  <c r="H2063" i="4"/>
  <c r="J2045" i="4"/>
  <c r="K2045" i="4"/>
  <c r="H2045" i="4"/>
  <c r="I2045" i="4"/>
  <c r="G2045" i="4"/>
  <c r="E2045" i="4"/>
  <c r="D2045" i="4"/>
  <c r="J2027" i="4"/>
  <c r="K2027" i="4"/>
  <c r="I2027" i="4"/>
  <c r="H2027" i="4"/>
  <c r="G2027" i="4"/>
  <c r="F2027" i="4"/>
  <c r="D2027" i="4"/>
  <c r="E2027" i="4"/>
  <c r="K2009" i="4"/>
  <c r="J2009" i="4"/>
  <c r="I2009" i="4"/>
  <c r="H2009" i="4"/>
  <c r="J1991" i="4"/>
  <c r="I1991" i="4"/>
  <c r="K1991" i="4"/>
  <c r="H1991" i="4"/>
  <c r="G1991" i="4"/>
  <c r="D1991" i="4"/>
  <c r="K1974" i="4"/>
  <c r="J1974" i="4"/>
  <c r="I1974" i="4"/>
  <c r="H1974" i="4"/>
  <c r="G1974" i="4"/>
  <c r="J1956" i="4"/>
  <c r="K1956" i="4"/>
  <c r="H1956" i="4"/>
  <c r="G1956" i="4"/>
  <c r="F1956" i="4"/>
  <c r="E1956" i="4"/>
  <c r="K1938" i="4"/>
  <c r="J1938" i="4"/>
  <c r="I1938" i="4"/>
  <c r="H1938" i="4"/>
  <c r="G1938" i="4"/>
  <c r="E1938" i="4"/>
  <c r="F1938" i="4"/>
  <c r="J1921" i="4"/>
  <c r="K1921" i="4"/>
  <c r="H1921" i="4"/>
  <c r="I1921" i="4"/>
  <c r="K1902" i="4"/>
  <c r="J1902" i="4"/>
  <c r="I1902" i="4"/>
  <c r="H1902" i="4"/>
  <c r="G1902" i="4"/>
  <c r="K1885" i="4"/>
  <c r="J1885" i="4"/>
  <c r="I1885" i="4"/>
  <c r="H1885" i="4"/>
  <c r="G1885" i="4"/>
  <c r="F1885" i="4"/>
  <c r="J1867" i="4"/>
  <c r="K1867" i="4"/>
  <c r="I1867" i="4"/>
  <c r="G1867" i="4"/>
  <c r="F1867" i="4"/>
  <c r="K1849" i="4"/>
  <c r="J1849" i="4"/>
  <c r="H1849" i="4"/>
  <c r="G1849" i="4"/>
  <c r="E1849" i="4"/>
  <c r="K1832" i="4"/>
  <c r="J1832" i="4"/>
  <c r="H1832" i="4"/>
  <c r="G1832" i="4"/>
  <c r="I1832" i="4"/>
  <c r="J1814" i="4"/>
  <c r="K1814" i="4"/>
  <c r="H1814" i="4"/>
  <c r="G1814" i="4"/>
  <c r="F1814" i="4"/>
  <c r="J1797" i="4"/>
  <c r="I1797" i="4"/>
  <c r="K1797" i="4"/>
  <c r="H1797" i="4"/>
  <c r="G1797" i="4"/>
  <c r="F1797" i="4"/>
  <c r="K1778" i="4"/>
  <c r="J1778" i="4"/>
  <c r="H1778" i="4"/>
  <c r="D1778" i="4"/>
  <c r="I1778" i="4"/>
  <c r="E1778" i="4"/>
  <c r="J1760" i="4"/>
  <c r="K1760" i="4"/>
  <c r="H1760" i="4"/>
  <c r="I1760" i="4"/>
  <c r="G1760" i="4"/>
  <c r="D1760" i="4"/>
  <c r="F1760" i="4"/>
  <c r="J1743" i="4"/>
  <c r="K1743" i="4"/>
  <c r="G1743" i="4"/>
  <c r="H1743" i="4"/>
  <c r="I1743" i="4"/>
  <c r="F1743" i="4"/>
  <c r="D1743" i="4"/>
  <c r="K1725" i="4"/>
  <c r="J1725" i="4"/>
  <c r="G1725" i="4"/>
  <c r="I1725" i="4"/>
  <c r="F1725" i="4"/>
  <c r="K1708" i="4"/>
  <c r="J1708" i="4"/>
  <c r="I1708" i="4"/>
  <c r="G1708" i="4"/>
  <c r="E1708" i="4"/>
  <c r="H1708" i="4"/>
  <c r="D1708" i="4"/>
  <c r="J1690" i="4"/>
  <c r="K1690" i="4"/>
  <c r="H1690" i="4"/>
  <c r="I1690" i="4"/>
  <c r="G1690" i="4"/>
  <c r="F1690" i="4"/>
  <c r="J1671" i="4"/>
  <c r="K1671" i="4"/>
  <c r="I1671" i="4"/>
  <c r="H1671" i="4"/>
  <c r="G1671" i="4"/>
  <c r="F1671" i="4"/>
  <c r="J1654" i="4"/>
  <c r="K1654" i="4"/>
  <c r="G1654" i="4"/>
  <c r="H1654" i="4"/>
  <c r="F1654" i="4"/>
  <c r="I1654" i="4"/>
  <c r="K1636" i="4"/>
  <c r="J1636" i="4"/>
  <c r="I1636" i="4"/>
  <c r="G1636" i="4"/>
  <c r="H1636" i="4"/>
  <c r="E1636" i="4"/>
  <c r="J1619" i="4"/>
  <c r="K1619" i="4"/>
  <c r="I1619" i="4"/>
  <c r="H1619" i="4"/>
  <c r="G1619" i="4"/>
  <c r="F1619" i="4"/>
  <c r="J1601" i="4"/>
  <c r="K1601" i="4"/>
  <c r="H1601" i="4"/>
  <c r="I1601" i="4"/>
  <c r="F1601" i="4"/>
  <c r="J1583" i="4"/>
  <c r="I1583" i="4"/>
  <c r="G1583" i="4"/>
  <c r="H1583" i="4"/>
  <c r="K1583" i="4"/>
  <c r="K1565" i="4"/>
  <c r="J1565" i="4"/>
  <c r="I1565" i="4"/>
  <c r="G1565" i="4"/>
  <c r="E1565" i="4"/>
  <c r="J1547" i="4"/>
  <c r="K1547" i="4"/>
  <c r="H1547" i="4"/>
  <c r="G1547" i="4"/>
  <c r="I1547" i="4"/>
  <c r="F1547" i="4"/>
  <c r="K1530" i="4"/>
  <c r="J1530" i="4"/>
  <c r="I1530" i="4"/>
  <c r="H1530" i="4"/>
  <c r="G1530" i="4"/>
  <c r="F1530" i="4"/>
  <c r="J1512" i="4"/>
  <c r="K1512" i="4"/>
  <c r="H1512" i="4"/>
  <c r="G1512" i="4"/>
  <c r="K1494" i="4"/>
  <c r="J1494" i="4"/>
  <c r="I1494" i="4"/>
  <c r="H1494" i="4"/>
  <c r="D1494" i="4"/>
  <c r="E1494" i="4"/>
  <c r="J1477" i="4"/>
  <c r="K1477" i="4"/>
  <c r="H1477" i="4"/>
  <c r="I1477" i="4"/>
  <c r="F1477" i="4"/>
  <c r="D1477" i="4"/>
  <c r="K1458" i="4"/>
  <c r="J1458" i="4"/>
  <c r="I1458" i="4"/>
  <c r="G1458" i="4"/>
  <c r="H1458" i="4"/>
  <c r="F1458" i="4"/>
  <c r="D1458" i="4"/>
  <c r="K1441" i="4"/>
  <c r="J1441" i="4"/>
  <c r="I1441" i="4"/>
  <c r="G1441" i="4"/>
  <c r="H1441" i="4"/>
  <c r="K1423" i="4"/>
  <c r="J1423" i="4"/>
  <c r="I1423" i="4"/>
  <c r="E1423" i="4"/>
  <c r="D1423" i="4"/>
  <c r="J1405" i="4"/>
  <c r="K1405" i="4"/>
  <c r="H1405" i="4"/>
  <c r="I1405" i="4"/>
  <c r="G1405" i="4"/>
  <c r="J1388" i="4"/>
  <c r="K1388" i="4"/>
  <c r="G1388" i="4"/>
  <c r="I1388" i="4"/>
  <c r="H1388" i="4"/>
  <c r="F1388" i="4"/>
  <c r="K1303" i="4"/>
  <c r="J1303" i="4"/>
  <c r="G1303" i="4"/>
  <c r="H1303" i="4"/>
  <c r="I1303" i="4"/>
  <c r="K1126" i="4"/>
  <c r="J1126" i="4"/>
  <c r="I1126" i="4"/>
  <c r="G1126" i="4"/>
  <c r="E1126" i="4"/>
  <c r="H1126" i="4"/>
  <c r="K947" i="4"/>
  <c r="J947" i="4"/>
  <c r="I947" i="4"/>
  <c r="H947" i="4"/>
  <c r="K769" i="4"/>
  <c r="J769" i="4"/>
  <c r="G769" i="4"/>
  <c r="H769" i="4"/>
  <c r="F769" i="4"/>
  <c r="K592" i="4"/>
  <c r="J592" i="4"/>
  <c r="I592" i="4"/>
  <c r="G592" i="4"/>
  <c r="H592" i="4"/>
  <c r="K414" i="4"/>
  <c r="J414" i="4"/>
  <c r="I414" i="4"/>
  <c r="G414" i="4"/>
  <c r="E414" i="4"/>
  <c r="F414" i="4"/>
  <c r="J237" i="4"/>
  <c r="K237" i="4"/>
  <c r="I237" i="4"/>
  <c r="H237" i="4"/>
  <c r="G237" i="4"/>
  <c r="K59" i="4"/>
  <c r="J59" i="4"/>
  <c r="I59" i="4"/>
  <c r="G59" i="4"/>
  <c r="H59" i="4"/>
  <c r="F59" i="4"/>
  <c r="K2116" i="4"/>
  <c r="J2116" i="4"/>
  <c r="I2116" i="4"/>
  <c r="G2116" i="4"/>
  <c r="J1939" i="4"/>
  <c r="K1939" i="4"/>
  <c r="I1939" i="4"/>
  <c r="G1939" i="4"/>
  <c r="D1939" i="4"/>
  <c r="F1939" i="4"/>
  <c r="E1939" i="4"/>
  <c r="J1761" i="4"/>
  <c r="I1761" i="4"/>
  <c r="K1761" i="4"/>
  <c r="H1761" i="4"/>
  <c r="D1761" i="4"/>
  <c r="G1761" i="4"/>
  <c r="J1584" i="4"/>
  <c r="I1584" i="4"/>
  <c r="K1584" i="4"/>
  <c r="G1584" i="4"/>
  <c r="H1584" i="4"/>
  <c r="F1584" i="4"/>
  <c r="D1584" i="4"/>
  <c r="K1406" i="4"/>
  <c r="J1406" i="4"/>
  <c r="I1406" i="4"/>
  <c r="G1406" i="4"/>
  <c r="D1406" i="4"/>
  <c r="K2127" i="4"/>
  <c r="J2127" i="4"/>
  <c r="I2127" i="4"/>
  <c r="H2127" i="4"/>
  <c r="F2127" i="4"/>
  <c r="E2127" i="4"/>
  <c r="D2127" i="4"/>
  <c r="K1368" i="4"/>
  <c r="J1368" i="4"/>
  <c r="H1368" i="4"/>
  <c r="G1368" i="4"/>
  <c r="E1368" i="4"/>
  <c r="B1781" i="4"/>
  <c r="B1763" i="4"/>
  <c r="B1744" i="4"/>
  <c r="B1725" i="4"/>
  <c r="B1498" i="4"/>
  <c r="B1479" i="4"/>
  <c r="B1459" i="4"/>
  <c r="B1441" i="4"/>
  <c r="B1972" i="4"/>
  <c r="B1783" i="4"/>
  <c r="B1595" i="4"/>
  <c r="B1406" i="4"/>
  <c r="C1367" i="4"/>
  <c r="C1253" i="4"/>
  <c r="C1234" i="4"/>
  <c r="C1215" i="4"/>
  <c r="C1196" i="4"/>
  <c r="C1177" i="4"/>
  <c r="C967" i="4"/>
  <c r="C949" i="4"/>
  <c r="C930" i="4"/>
  <c r="C911" i="4"/>
  <c r="C893" i="4"/>
  <c r="C684" i="4"/>
  <c r="C664" i="4"/>
  <c r="C645" i="4"/>
  <c r="C627" i="4"/>
  <c r="C608" i="4"/>
  <c r="C399" i="4"/>
  <c r="C380" i="4"/>
  <c r="C362" i="4"/>
  <c r="C343" i="4"/>
  <c r="C323" i="4"/>
  <c r="C116" i="4"/>
  <c r="C96" i="4"/>
  <c r="C77" i="4"/>
  <c r="C58" i="4"/>
  <c r="C40" i="4"/>
  <c r="C2066" i="4"/>
  <c r="C2047" i="4"/>
  <c r="C2029" i="4"/>
  <c r="C2009" i="4"/>
  <c r="C1798" i="4"/>
  <c r="C1710" i="4"/>
  <c r="C1640" i="4"/>
  <c r="C1568" i="4"/>
  <c r="C1498" i="4"/>
  <c r="C1426" i="4"/>
  <c r="C1159" i="4"/>
  <c r="C448" i="4"/>
  <c r="C226" i="4"/>
  <c r="C1972" i="4"/>
  <c r="C225" i="4"/>
  <c r="D1368" i="4"/>
  <c r="D1342" i="4"/>
  <c r="D1271" i="4"/>
  <c r="D1199" i="4"/>
  <c r="D1177" i="4"/>
  <c r="D1129" i="4"/>
  <c r="D1056" i="4"/>
  <c r="D985" i="4"/>
  <c r="D915" i="4"/>
  <c r="D843" i="4"/>
  <c r="D772" i="4"/>
  <c r="D701" i="4"/>
  <c r="D630" i="4"/>
  <c r="D560" i="4"/>
  <c r="D537" i="4"/>
  <c r="D488" i="4"/>
  <c r="D417" i="4"/>
  <c r="D346" i="4"/>
  <c r="D275" i="4"/>
  <c r="D204" i="4"/>
  <c r="D133" i="4"/>
  <c r="D62" i="4"/>
  <c r="D2225" i="4"/>
  <c r="D2203" i="4"/>
  <c r="D2155" i="4"/>
  <c r="D1956" i="4"/>
  <c r="D1903" i="4"/>
  <c r="D1852" i="4"/>
  <c r="D1729" i="4"/>
  <c r="D1601" i="4"/>
  <c r="D1548" i="4"/>
  <c r="D1425" i="4"/>
  <c r="D1337" i="4"/>
  <c r="D781" i="4"/>
  <c r="E1127" i="4"/>
  <c r="E877" i="4"/>
  <c r="E822" i="4"/>
  <c r="E735" i="4"/>
  <c r="E575" i="4"/>
  <c r="E432" i="4"/>
  <c r="E327" i="4"/>
  <c r="E272" i="4"/>
  <c r="E239" i="4"/>
  <c r="E149" i="4"/>
  <c r="E112" i="4"/>
  <c r="E2098" i="4"/>
  <c r="E2063" i="4"/>
  <c r="E1941" i="4"/>
  <c r="E1904" i="4"/>
  <c r="E1567" i="4"/>
  <c r="E1530" i="4"/>
  <c r="E1459" i="4"/>
  <c r="E1390" i="4"/>
  <c r="F1253" i="4"/>
  <c r="F1178" i="4"/>
  <c r="F1144" i="4"/>
  <c r="F1072" i="4"/>
  <c r="F1039" i="4"/>
  <c r="F964" i="4"/>
  <c r="F700" i="4"/>
  <c r="F665" i="4"/>
  <c r="F591" i="4"/>
  <c r="F431" i="4"/>
  <c r="F396" i="4"/>
  <c r="F113" i="4"/>
  <c r="F1870" i="4"/>
  <c r="F1711" i="4"/>
  <c r="F1565" i="4"/>
  <c r="F1512" i="4"/>
  <c r="F1405" i="4"/>
  <c r="G1199" i="4"/>
  <c r="G1035" i="4"/>
  <c r="G911" i="4"/>
  <c r="G857" i="4"/>
  <c r="G733" i="4"/>
  <c r="G417" i="4"/>
  <c r="G239" i="4"/>
  <c r="G97" i="4"/>
  <c r="G2136" i="4"/>
  <c r="G2065" i="4"/>
  <c r="G1815" i="4"/>
  <c r="G1551" i="4"/>
  <c r="H1128" i="4"/>
  <c r="H1035" i="4"/>
  <c r="H843" i="4"/>
  <c r="H343" i="4"/>
  <c r="H151" i="4"/>
  <c r="H60" i="4"/>
  <c r="H2011" i="4"/>
  <c r="H1674" i="4"/>
  <c r="H1585" i="4"/>
  <c r="H1406" i="4"/>
  <c r="I202" i="4"/>
  <c r="J1339" i="4"/>
  <c r="J326" i="4"/>
  <c r="K664" i="4"/>
  <c r="K1338" i="4"/>
  <c r="H1338" i="4"/>
  <c r="I1338" i="4"/>
  <c r="F1338" i="4"/>
  <c r="I1319" i="4"/>
  <c r="J1319" i="4"/>
  <c r="H1319" i="4"/>
  <c r="G1319" i="4"/>
  <c r="K1301" i="4"/>
  <c r="J1301" i="4"/>
  <c r="I1301" i="4"/>
  <c r="H1301" i="4"/>
  <c r="G1301" i="4"/>
  <c r="F1301" i="4"/>
  <c r="K1284" i="4"/>
  <c r="I1284" i="4"/>
  <c r="J1284" i="4"/>
  <c r="H1284" i="4"/>
  <c r="G1284" i="4"/>
  <c r="K1266" i="4"/>
  <c r="J1266" i="4"/>
  <c r="I1266" i="4"/>
  <c r="F1266" i="4"/>
  <c r="K1249" i="4"/>
  <c r="J1249" i="4"/>
  <c r="I1249" i="4"/>
  <c r="G1249" i="4"/>
  <c r="H1249" i="4"/>
  <c r="K1231" i="4"/>
  <c r="J1231" i="4"/>
  <c r="I1231" i="4"/>
  <c r="G1231" i="4"/>
  <c r="H1231" i="4"/>
  <c r="E1231" i="4"/>
  <c r="J1212" i="4"/>
  <c r="K1212" i="4"/>
  <c r="H1212" i="4"/>
  <c r="G1212" i="4"/>
  <c r="E1212" i="4"/>
  <c r="F1212" i="4"/>
  <c r="K1195" i="4"/>
  <c r="J1195" i="4"/>
  <c r="I1195" i="4"/>
  <c r="E1195" i="4"/>
  <c r="K1177" i="4"/>
  <c r="J1177" i="4"/>
  <c r="H1177" i="4"/>
  <c r="E1177" i="4"/>
  <c r="G1177" i="4"/>
  <c r="J1160" i="4"/>
  <c r="I1160" i="4"/>
  <c r="K1160" i="4"/>
  <c r="G1160" i="4"/>
  <c r="H1160" i="4"/>
  <c r="F1160" i="4"/>
  <c r="E1160" i="4"/>
  <c r="K1142" i="4"/>
  <c r="J1142" i="4"/>
  <c r="H1142" i="4"/>
  <c r="G1142" i="4"/>
  <c r="K1124" i="4"/>
  <c r="J1124" i="4"/>
  <c r="I1124" i="4"/>
  <c r="K1105" i="4"/>
  <c r="I1105" i="4"/>
  <c r="G1105" i="4"/>
  <c r="J1105" i="4"/>
  <c r="F1105" i="4"/>
  <c r="H1105" i="4"/>
  <c r="K1087" i="4"/>
  <c r="G1087" i="4"/>
  <c r="H1087" i="4"/>
  <c r="F1087" i="4"/>
  <c r="K1070" i="4"/>
  <c r="J1070" i="4"/>
  <c r="F1070" i="4"/>
  <c r="J1052" i="4"/>
  <c r="K1052" i="4"/>
  <c r="I1052" i="4"/>
  <c r="H1052" i="4"/>
  <c r="F1052" i="4"/>
  <c r="G1052" i="4"/>
  <c r="K1034" i="4"/>
  <c r="J1034" i="4"/>
  <c r="I1034" i="4"/>
  <c r="F1034" i="4"/>
  <c r="H1034" i="4"/>
  <c r="K1017" i="4"/>
  <c r="I1017" i="4"/>
  <c r="H1017" i="4"/>
  <c r="G1017" i="4"/>
  <c r="F1017" i="4"/>
  <c r="I998" i="4"/>
  <c r="J998" i="4"/>
  <c r="K998" i="4"/>
  <c r="H998" i="4"/>
  <c r="K981" i="4"/>
  <c r="J981" i="4"/>
  <c r="I981" i="4"/>
  <c r="G981" i="4"/>
  <c r="F981" i="4"/>
  <c r="K963" i="4"/>
  <c r="J963" i="4"/>
  <c r="I963" i="4"/>
  <c r="G963" i="4"/>
  <c r="H963" i="4"/>
  <c r="K945" i="4"/>
  <c r="J945" i="4"/>
  <c r="I945" i="4"/>
  <c r="H945" i="4"/>
  <c r="E945" i="4"/>
  <c r="J928" i="4"/>
  <c r="H928" i="4"/>
  <c r="G928" i="4"/>
  <c r="K928" i="4"/>
  <c r="E928" i="4"/>
  <c r="K910" i="4"/>
  <c r="J910" i="4"/>
  <c r="I910" i="4"/>
  <c r="H910" i="4"/>
  <c r="E910" i="4"/>
  <c r="F910" i="4"/>
  <c r="K893" i="4"/>
  <c r="H893" i="4"/>
  <c r="G893" i="4"/>
  <c r="J893" i="4"/>
  <c r="E893" i="4"/>
  <c r="I893" i="4"/>
  <c r="K874" i="4"/>
  <c r="J874" i="4"/>
  <c r="G874" i="4"/>
  <c r="I874" i="4"/>
  <c r="E874" i="4"/>
  <c r="K856" i="4"/>
  <c r="I856" i="4"/>
  <c r="J856" i="4"/>
  <c r="H856" i="4"/>
  <c r="F856" i="4"/>
  <c r="K839" i="4"/>
  <c r="J839" i="4"/>
  <c r="G839" i="4"/>
  <c r="H839" i="4"/>
  <c r="K821" i="4"/>
  <c r="I821" i="4"/>
  <c r="J821" i="4"/>
  <c r="K804" i="4"/>
  <c r="J804" i="4"/>
  <c r="G804" i="4"/>
  <c r="F804" i="4"/>
  <c r="K786" i="4"/>
  <c r="I786" i="4"/>
  <c r="J786" i="4"/>
  <c r="F786" i="4"/>
  <c r="G786" i="4"/>
  <c r="K767" i="4"/>
  <c r="J767" i="4"/>
  <c r="I767" i="4"/>
  <c r="H767" i="4"/>
  <c r="F767" i="4"/>
  <c r="G767" i="4"/>
  <c r="K750" i="4"/>
  <c r="J750" i="4"/>
  <c r="I750" i="4"/>
  <c r="K732" i="4"/>
  <c r="J732" i="4"/>
  <c r="I732" i="4"/>
  <c r="H732" i="4"/>
  <c r="F732" i="4"/>
  <c r="J715" i="4"/>
  <c r="K715" i="4"/>
  <c r="G715" i="4"/>
  <c r="K697" i="4"/>
  <c r="J697" i="4"/>
  <c r="I697" i="4"/>
  <c r="G697" i="4"/>
  <c r="H697" i="4"/>
  <c r="J679" i="4"/>
  <c r="I679" i="4"/>
  <c r="K679" i="4"/>
  <c r="H679" i="4"/>
  <c r="G679" i="4"/>
  <c r="F679" i="4"/>
  <c r="K661" i="4"/>
  <c r="J661" i="4"/>
  <c r="E661" i="4"/>
  <c r="K643" i="4"/>
  <c r="J643" i="4"/>
  <c r="I643" i="4"/>
  <c r="H643" i="4"/>
  <c r="E643" i="4"/>
  <c r="G643" i="4"/>
  <c r="J626" i="4"/>
  <c r="K626" i="4"/>
  <c r="G626" i="4"/>
  <c r="F626" i="4"/>
  <c r="H626" i="4"/>
  <c r="E626" i="4"/>
  <c r="K608" i="4"/>
  <c r="J608" i="4"/>
  <c r="I608" i="4"/>
  <c r="H608" i="4"/>
  <c r="G608" i="4"/>
  <c r="E608" i="4"/>
  <c r="J590" i="4"/>
  <c r="K590" i="4"/>
  <c r="I590" i="4"/>
  <c r="G590" i="4"/>
  <c r="H590" i="4"/>
  <c r="E590" i="4"/>
  <c r="K573" i="4"/>
  <c r="J573" i="4"/>
  <c r="I573" i="4"/>
  <c r="K554" i="4"/>
  <c r="J554" i="4"/>
  <c r="I554" i="4"/>
  <c r="G554" i="4"/>
  <c r="F554" i="4"/>
  <c r="K537" i="4"/>
  <c r="J537" i="4"/>
  <c r="I537" i="4"/>
  <c r="H537" i="4"/>
  <c r="K519" i="4"/>
  <c r="J519" i="4"/>
  <c r="I519" i="4"/>
  <c r="G519" i="4"/>
  <c r="F519" i="4"/>
  <c r="K501" i="4"/>
  <c r="J501" i="4"/>
  <c r="F501" i="4"/>
  <c r="H501" i="4"/>
  <c r="K484" i="4"/>
  <c r="J484" i="4"/>
  <c r="H484" i="4"/>
  <c r="F484" i="4"/>
  <c r="I484" i="4"/>
  <c r="K466" i="4"/>
  <c r="J466" i="4"/>
  <c r="I466" i="4"/>
  <c r="F466" i="4"/>
  <c r="G466" i="4"/>
  <c r="K449" i="4"/>
  <c r="J449" i="4"/>
  <c r="I449" i="4"/>
  <c r="H449" i="4"/>
  <c r="F449" i="4"/>
  <c r="K430" i="4"/>
  <c r="J430" i="4"/>
  <c r="F430" i="4"/>
  <c r="G430" i="4"/>
  <c r="H430" i="4"/>
  <c r="K412" i="4"/>
  <c r="J412" i="4"/>
  <c r="G412" i="4"/>
  <c r="F412" i="4"/>
  <c r="I412" i="4"/>
  <c r="K395" i="4"/>
  <c r="J395" i="4"/>
  <c r="I395" i="4"/>
  <c r="F395" i="4"/>
  <c r="J377" i="4"/>
  <c r="K377" i="4"/>
  <c r="I377" i="4"/>
  <c r="F377" i="4"/>
  <c r="G377" i="4"/>
  <c r="E377" i="4"/>
  <c r="K360" i="4"/>
  <c r="J360" i="4"/>
  <c r="H360" i="4"/>
  <c r="F360" i="4"/>
  <c r="E360" i="4"/>
  <c r="I360" i="4"/>
  <c r="K342" i="4"/>
  <c r="J342" i="4"/>
  <c r="F342" i="4"/>
  <c r="I342" i="4"/>
  <c r="G342" i="4"/>
  <c r="E342" i="4"/>
  <c r="I323" i="4"/>
  <c r="H323" i="4"/>
  <c r="G323" i="4"/>
  <c r="F323" i="4"/>
  <c r="J323" i="4"/>
  <c r="E323" i="4"/>
  <c r="K323" i="4"/>
  <c r="K306" i="4"/>
  <c r="J306" i="4"/>
  <c r="F306" i="4"/>
  <c r="G306" i="4"/>
  <c r="H306" i="4"/>
  <c r="E306" i="4"/>
  <c r="K288" i="4"/>
  <c r="J288" i="4"/>
  <c r="I288" i="4"/>
  <c r="F288" i="4"/>
  <c r="G288" i="4"/>
  <c r="H288" i="4"/>
  <c r="K271" i="4"/>
  <c r="J271" i="4"/>
  <c r="I271" i="4"/>
  <c r="F271" i="4"/>
  <c r="H271" i="4"/>
  <c r="I253" i="4"/>
  <c r="K253" i="4"/>
  <c r="J253" i="4"/>
  <c r="F253" i="4"/>
  <c r="G253" i="4"/>
  <c r="K235" i="4"/>
  <c r="I235" i="4"/>
  <c r="J235" i="4"/>
  <c r="G235" i="4"/>
  <c r="F235" i="4"/>
  <c r="H235" i="4"/>
  <c r="K217" i="4"/>
  <c r="I217" i="4"/>
  <c r="F217" i="4"/>
  <c r="H217" i="4"/>
  <c r="J217" i="4"/>
  <c r="G217" i="4"/>
  <c r="J199" i="4"/>
  <c r="I199" i="4"/>
  <c r="K199" i="4"/>
  <c r="H199" i="4"/>
  <c r="F199" i="4"/>
  <c r="G199" i="4"/>
  <c r="K182" i="4"/>
  <c r="I182" i="4"/>
  <c r="F182" i="4"/>
  <c r="J182" i="4"/>
  <c r="E182" i="4"/>
  <c r="J164" i="4"/>
  <c r="H164" i="4"/>
  <c r="F164" i="4"/>
  <c r="G164" i="4"/>
  <c r="I164" i="4"/>
  <c r="E164" i="4"/>
  <c r="K146" i="4"/>
  <c r="I146" i="4"/>
  <c r="J146" i="4"/>
  <c r="F146" i="4"/>
  <c r="K129" i="4"/>
  <c r="J129" i="4"/>
  <c r="I129" i="4"/>
  <c r="F129" i="4"/>
  <c r="H129" i="4"/>
  <c r="K110" i="4"/>
  <c r="J110" i="4"/>
  <c r="I110" i="4"/>
  <c r="F110" i="4"/>
  <c r="K93" i="4"/>
  <c r="J93" i="4"/>
  <c r="I93" i="4"/>
  <c r="F93" i="4"/>
  <c r="E93" i="4"/>
  <c r="H93" i="4"/>
  <c r="I75" i="4"/>
  <c r="J75" i="4"/>
  <c r="H75" i="4"/>
  <c r="F75" i="4"/>
  <c r="K75" i="4"/>
  <c r="G75" i="4"/>
  <c r="E75" i="4"/>
  <c r="K57" i="4"/>
  <c r="J57" i="4"/>
  <c r="F57" i="4"/>
  <c r="K40" i="4"/>
  <c r="H40" i="4"/>
  <c r="F40" i="4"/>
  <c r="G40" i="4"/>
  <c r="I40" i="4"/>
  <c r="K22" i="4"/>
  <c r="I22" i="4"/>
  <c r="J22" i="4"/>
  <c r="F22" i="4"/>
  <c r="G22" i="4"/>
  <c r="H22" i="4"/>
  <c r="J5" i="4"/>
  <c r="K5" i="4"/>
  <c r="F5" i="4"/>
  <c r="I5" i="4"/>
  <c r="K2221" i="4"/>
  <c r="I2221" i="4"/>
  <c r="J2221" i="4"/>
  <c r="F2221" i="4"/>
  <c r="G2221" i="4"/>
  <c r="E2221" i="4"/>
  <c r="J2203" i="4"/>
  <c r="K2203" i="4"/>
  <c r="I2203" i="4"/>
  <c r="F2203" i="4"/>
  <c r="J2186" i="4"/>
  <c r="K2186" i="4"/>
  <c r="I2186" i="4"/>
  <c r="F2186" i="4"/>
  <c r="H2186" i="4"/>
  <c r="K2168" i="4"/>
  <c r="J2168" i="4"/>
  <c r="F2168" i="4"/>
  <c r="I2168" i="4"/>
  <c r="G2168" i="4"/>
  <c r="K2151" i="4"/>
  <c r="I2151" i="4"/>
  <c r="J2151" i="4"/>
  <c r="H2151" i="4"/>
  <c r="F2151" i="4"/>
  <c r="G2151" i="4"/>
  <c r="K2133" i="4"/>
  <c r="I2133" i="4"/>
  <c r="F2133" i="4"/>
  <c r="H2133" i="4"/>
  <c r="J2133" i="4"/>
  <c r="E2133" i="4"/>
  <c r="J2114" i="4"/>
  <c r="K2114" i="4"/>
  <c r="H2114" i="4"/>
  <c r="F2114" i="4"/>
  <c r="G2114" i="4"/>
  <c r="E2114" i="4"/>
  <c r="K2097" i="4"/>
  <c r="J2097" i="4"/>
  <c r="I2097" i="4"/>
  <c r="F2097" i="4"/>
  <c r="H2097" i="4"/>
  <c r="K2079" i="4"/>
  <c r="J2079" i="4"/>
  <c r="I2079" i="4"/>
  <c r="F2079" i="4"/>
  <c r="H2079" i="4"/>
  <c r="G2079" i="4"/>
  <c r="K2062" i="4"/>
  <c r="J2062" i="4"/>
  <c r="F2062" i="4"/>
  <c r="H2062" i="4"/>
  <c r="I2062" i="4"/>
  <c r="K2044" i="4"/>
  <c r="J2044" i="4"/>
  <c r="I2044" i="4"/>
  <c r="F2044" i="4"/>
  <c r="E2044" i="4"/>
  <c r="D2044" i="4"/>
  <c r="K2026" i="4"/>
  <c r="J2026" i="4"/>
  <c r="I2026" i="4"/>
  <c r="H2026" i="4"/>
  <c r="F2026" i="4"/>
  <c r="G2026" i="4"/>
  <c r="D2026" i="4"/>
  <c r="E2026" i="4"/>
  <c r="K2008" i="4"/>
  <c r="I2008" i="4"/>
  <c r="F2008" i="4"/>
  <c r="J2008" i="4"/>
  <c r="D2008" i="4"/>
  <c r="H2008" i="4"/>
  <c r="K1990" i="4"/>
  <c r="J1990" i="4"/>
  <c r="I1990" i="4"/>
  <c r="H1990" i="4"/>
  <c r="F1990" i="4"/>
  <c r="G1990" i="4"/>
  <c r="K1973" i="4"/>
  <c r="J1973" i="4"/>
  <c r="I1973" i="4"/>
  <c r="F1973" i="4"/>
  <c r="D1973" i="4"/>
  <c r="K1955" i="4"/>
  <c r="J1955" i="4"/>
  <c r="H1955" i="4"/>
  <c r="F1955" i="4"/>
  <c r="K1937" i="4"/>
  <c r="J1937" i="4"/>
  <c r="F1937" i="4"/>
  <c r="I1937" i="4"/>
  <c r="E1937" i="4"/>
  <c r="J1920" i="4"/>
  <c r="K1920" i="4"/>
  <c r="H1920" i="4"/>
  <c r="I1920" i="4"/>
  <c r="F1920" i="4"/>
  <c r="K1901" i="4"/>
  <c r="J1901" i="4"/>
  <c r="F1901" i="4"/>
  <c r="I1901" i="4"/>
  <c r="G1901" i="4"/>
  <c r="K1884" i="4"/>
  <c r="I1884" i="4"/>
  <c r="H1884" i="4"/>
  <c r="J1884" i="4"/>
  <c r="F1884" i="4"/>
  <c r="J1866" i="4"/>
  <c r="K1866" i="4"/>
  <c r="I1866" i="4"/>
  <c r="F1866" i="4"/>
  <c r="G1866" i="4"/>
  <c r="H1866" i="4"/>
  <c r="K1848" i="4"/>
  <c r="J1848" i="4"/>
  <c r="H1848" i="4"/>
  <c r="F1848" i="4"/>
  <c r="G1848" i="4"/>
  <c r="E1848" i="4"/>
  <c r="K1831" i="4"/>
  <c r="J1831" i="4"/>
  <c r="F1831" i="4"/>
  <c r="G1831" i="4"/>
  <c r="I1831" i="4"/>
  <c r="H1831" i="4"/>
  <c r="K1813" i="4"/>
  <c r="J1813" i="4"/>
  <c r="H1813" i="4"/>
  <c r="F1813" i="4"/>
  <c r="G1813" i="4"/>
  <c r="J1796" i="4"/>
  <c r="I1796" i="4"/>
  <c r="K1796" i="4"/>
  <c r="F1796" i="4"/>
  <c r="H1796" i="4"/>
  <c r="G1796" i="4"/>
  <c r="K1777" i="4"/>
  <c r="J1777" i="4"/>
  <c r="I1777" i="4"/>
  <c r="F1777" i="4"/>
  <c r="E1777" i="4"/>
  <c r="J1759" i="4"/>
  <c r="K1759" i="4"/>
  <c r="I1759" i="4"/>
  <c r="F1759" i="4"/>
  <c r="D1759" i="4"/>
  <c r="J1742" i="4"/>
  <c r="K1742" i="4"/>
  <c r="I1742" i="4"/>
  <c r="H1742" i="4"/>
  <c r="F1742" i="4"/>
  <c r="D1742" i="4"/>
  <c r="K1724" i="4"/>
  <c r="J1724" i="4"/>
  <c r="G1724" i="4"/>
  <c r="F1724" i="4"/>
  <c r="I1724" i="4"/>
  <c r="D1724" i="4"/>
  <c r="J1707" i="4"/>
  <c r="I1707" i="4"/>
  <c r="K1707" i="4"/>
  <c r="G1707" i="4"/>
  <c r="F1707" i="4"/>
  <c r="E1707" i="4"/>
  <c r="H1707" i="4"/>
  <c r="J1689" i="4"/>
  <c r="K1689" i="4"/>
  <c r="I1689" i="4"/>
  <c r="F1689" i="4"/>
  <c r="H1689" i="4"/>
  <c r="G1689" i="4"/>
  <c r="D1689" i="4"/>
  <c r="J1670" i="4"/>
  <c r="K1670" i="4"/>
  <c r="I1670" i="4"/>
  <c r="H1670" i="4"/>
  <c r="G1670" i="4"/>
  <c r="F1670" i="4"/>
  <c r="J1653" i="4"/>
  <c r="K1653" i="4"/>
  <c r="F1653" i="4"/>
  <c r="H1653" i="4"/>
  <c r="G1653" i="4"/>
  <c r="I1653" i="4"/>
  <c r="J1635" i="4"/>
  <c r="K1635" i="4"/>
  <c r="I1635" i="4"/>
  <c r="G1635" i="4"/>
  <c r="F1635" i="4"/>
  <c r="H1635" i="4"/>
  <c r="E1635" i="4"/>
  <c r="K1618" i="4"/>
  <c r="J1618" i="4"/>
  <c r="I1618" i="4"/>
  <c r="G1618" i="4"/>
  <c r="F1618" i="4"/>
  <c r="J1600" i="4"/>
  <c r="K1600" i="4"/>
  <c r="H1600" i="4"/>
  <c r="I1600" i="4"/>
  <c r="F1600" i="4"/>
  <c r="K1582" i="4"/>
  <c r="J1582" i="4"/>
  <c r="I1582" i="4"/>
  <c r="F1582" i="4"/>
  <c r="H1582" i="4"/>
  <c r="G1582" i="4"/>
  <c r="J1564" i="4"/>
  <c r="K1564" i="4"/>
  <c r="I1564" i="4"/>
  <c r="F1564" i="4"/>
  <c r="E1564" i="4"/>
  <c r="H1564" i="4"/>
  <c r="K1546" i="4"/>
  <c r="J1546" i="4"/>
  <c r="I1546" i="4"/>
  <c r="F1546" i="4"/>
  <c r="H1546" i="4"/>
  <c r="K1529" i="4"/>
  <c r="J1529" i="4"/>
  <c r="G1529" i="4"/>
  <c r="H1529" i="4"/>
  <c r="I1529" i="4"/>
  <c r="F1529" i="4"/>
  <c r="K1511" i="4"/>
  <c r="J1511" i="4"/>
  <c r="H1511" i="4"/>
  <c r="F1511" i="4"/>
  <c r="K1493" i="4"/>
  <c r="J1493" i="4"/>
  <c r="I1493" i="4"/>
  <c r="F1493" i="4"/>
  <c r="H1493" i="4"/>
  <c r="E1493" i="4"/>
  <c r="J1476" i="4"/>
  <c r="K1476" i="4"/>
  <c r="I1476" i="4"/>
  <c r="G1476" i="4"/>
  <c r="F1476" i="4"/>
  <c r="H1476" i="4"/>
  <c r="D1476" i="4"/>
  <c r="K1457" i="4"/>
  <c r="J1457" i="4"/>
  <c r="I1457" i="4"/>
  <c r="G1457" i="4"/>
  <c r="H1457" i="4"/>
  <c r="F1457" i="4"/>
  <c r="D1457" i="4"/>
  <c r="K1440" i="4"/>
  <c r="J1440" i="4"/>
  <c r="G1440" i="4"/>
  <c r="I1440" i="4"/>
  <c r="H1440" i="4"/>
  <c r="F1440" i="4"/>
  <c r="D1440" i="4"/>
  <c r="J1422" i="4"/>
  <c r="K1422" i="4"/>
  <c r="I1422" i="4"/>
  <c r="G1422" i="4"/>
  <c r="F1422" i="4"/>
  <c r="E1422" i="4"/>
  <c r="K1404" i="4"/>
  <c r="J1404" i="4"/>
  <c r="I1404" i="4"/>
  <c r="G1404" i="4"/>
  <c r="F1404" i="4"/>
  <c r="H1404" i="4"/>
  <c r="D1404" i="4"/>
  <c r="J1387" i="4"/>
  <c r="K1387" i="4"/>
  <c r="G1387" i="4"/>
  <c r="I1387" i="4"/>
  <c r="H1387" i="4"/>
  <c r="F1387" i="4"/>
  <c r="K1292" i="4"/>
  <c r="J1292" i="4"/>
  <c r="G1292" i="4"/>
  <c r="H1292" i="4"/>
  <c r="F1292" i="4"/>
  <c r="I1292" i="4"/>
  <c r="J1115" i="4"/>
  <c r="I1115" i="4"/>
  <c r="K1115" i="4"/>
  <c r="G1115" i="4"/>
  <c r="F1115" i="4"/>
  <c r="E1115" i="4"/>
  <c r="H1115" i="4"/>
  <c r="K936" i="4"/>
  <c r="J936" i="4"/>
  <c r="I936" i="4"/>
  <c r="G936" i="4"/>
  <c r="H936" i="4"/>
  <c r="F936" i="4"/>
  <c r="K758" i="4"/>
  <c r="J758" i="4"/>
  <c r="G758" i="4"/>
  <c r="H758" i="4"/>
  <c r="F758" i="4"/>
  <c r="K581" i="4"/>
  <c r="J581" i="4"/>
  <c r="I581" i="4"/>
  <c r="G581" i="4"/>
  <c r="F581" i="4"/>
  <c r="J403" i="4"/>
  <c r="K403" i="4"/>
  <c r="I403" i="4"/>
  <c r="G403" i="4"/>
  <c r="F403" i="4"/>
  <c r="E403" i="4"/>
  <c r="J226" i="4"/>
  <c r="K226" i="4"/>
  <c r="I226" i="4"/>
  <c r="G226" i="4"/>
  <c r="H226" i="4"/>
  <c r="F226" i="4"/>
  <c r="K48" i="4"/>
  <c r="J48" i="4"/>
  <c r="G48" i="4"/>
  <c r="I48" i="4"/>
  <c r="H48" i="4"/>
  <c r="F48" i="4"/>
  <c r="K2105" i="4"/>
  <c r="J2105" i="4"/>
  <c r="I2105" i="4"/>
  <c r="G2105" i="4"/>
  <c r="F2105" i="4"/>
  <c r="J1928" i="4"/>
  <c r="K1928" i="4"/>
  <c r="G1928" i="4"/>
  <c r="I1928" i="4"/>
  <c r="F1928" i="4"/>
  <c r="E1928" i="4"/>
  <c r="H1928" i="4"/>
  <c r="J1750" i="4"/>
  <c r="K1750" i="4"/>
  <c r="I1750" i="4"/>
  <c r="G1750" i="4"/>
  <c r="H1750" i="4"/>
  <c r="F1750" i="4"/>
  <c r="D1750" i="4"/>
  <c r="J1573" i="4"/>
  <c r="K1573" i="4"/>
  <c r="I1573" i="4"/>
  <c r="G1573" i="4"/>
  <c r="H1573" i="4"/>
  <c r="F1573" i="4"/>
  <c r="D1573" i="4"/>
  <c r="K1395" i="4"/>
  <c r="J1395" i="4"/>
  <c r="G1395" i="4"/>
  <c r="I1395" i="4"/>
  <c r="F1395" i="4"/>
  <c r="D1395" i="4"/>
  <c r="K2016" i="4"/>
  <c r="J2016" i="4"/>
  <c r="I2016" i="4"/>
  <c r="G2016" i="4"/>
  <c r="F2016" i="4"/>
  <c r="H2016" i="4"/>
  <c r="E2016" i="4"/>
  <c r="D2016" i="4"/>
  <c r="K1367" i="4"/>
  <c r="J1367" i="4"/>
  <c r="H1367" i="4"/>
  <c r="G1367" i="4"/>
  <c r="E1367" i="4"/>
  <c r="I1367" i="4"/>
  <c r="B1377" i="4"/>
  <c r="B1342" i="4"/>
  <c r="B1323" i="4"/>
  <c r="B1306" i="4"/>
  <c r="B1288" i="4"/>
  <c r="B1271" i="4"/>
  <c r="B1253" i="4"/>
  <c r="B1235" i="4"/>
  <c r="B1217" i="4"/>
  <c r="B1199" i="4"/>
  <c r="B1182" i="4"/>
  <c r="B1164" i="4"/>
  <c r="B1146" i="4"/>
  <c r="B1129" i="4"/>
  <c r="B1109" i="4"/>
  <c r="B1092" i="4"/>
  <c r="B1074" i="4"/>
  <c r="B1056" i="4"/>
  <c r="B1039" i="4"/>
  <c r="B1021" i="4"/>
  <c r="B1004" i="4"/>
  <c r="B985" i="4"/>
  <c r="B967" i="4"/>
  <c r="B950" i="4"/>
  <c r="B932" i="4"/>
  <c r="B915" i="4"/>
  <c r="B897" i="4"/>
  <c r="B878" i="4"/>
  <c r="B861" i="4"/>
  <c r="B843" i="4"/>
  <c r="B826" i="4"/>
  <c r="B808" i="4"/>
  <c r="B790" i="4"/>
  <c r="B772" i="4"/>
  <c r="B754" i="4"/>
  <c r="B737" i="4"/>
  <c r="B719" i="4"/>
  <c r="B701" i="4"/>
  <c r="B684" i="4"/>
  <c r="B665" i="4"/>
  <c r="B648" i="4"/>
  <c r="B630" i="4"/>
  <c r="B612" i="4"/>
  <c r="B595" i="4"/>
  <c r="B577" i="4"/>
  <c r="B560" i="4"/>
  <c r="B541" i="4"/>
  <c r="B523" i="4"/>
  <c r="B506" i="4"/>
  <c r="B488" i="4"/>
  <c r="B471" i="4"/>
  <c r="B453" i="4"/>
  <c r="B434" i="4"/>
  <c r="B417" i="4"/>
  <c r="B399" i="4"/>
  <c r="B382" i="4"/>
  <c r="B364" i="4"/>
  <c r="B346" i="4"/>
  <c r="B328" i="4"/>
  <c r="B310" i="4"/>
  <c r="B293" i="4"/>
  <c r="B275" i="4"/>
  <c r="B257" i="4"/>
  <c r="B240" i="4"/>
  <c r="B221" i="4"/>
  <c r="B204" i="4"/>
  <c r="B186" i="4"/>
  <c r="B168" i="4"/>
  <c r="B151" i="4"/>
  <c r="B133" i="4"/>
  <c r="B116" i="4"/>
  <c r="B97" i="4"/>
  <c r="B79" i="4"/>
  <c r="B62" i="4"/>
  <c r="B44" i="4"/>
  <c r="B27" i="4"/>
  <c r="B9" i="4"/>
  <c r="B2225" i="4"/>
  <c r="B2208" i="4"/>
  <c r="B2190" i="4"/>
  <c r="B2173" i="4"/>
  <c r="B2155" i="4"/>
  <c r="B2137" i="4"/>
  <c r="B2119" i="4"/>
  <c r="B2101" i="4"/>
  <c r="B2084" i="4"/>
  <c r="B2066" i="4"/>
  <c r="B2048" i="4"/>
  <c r="B2031" i="4"/>
  <c r="B2012" i="4"/>
  <c r="B1995" i="4"/>
  <c r="B1977" i="4"/>
  <c r="B1959" i="4"/>
  <c r="B1942" i="4"/>
  <c r="B1924" i="4"/>
  <c r="B1907" i="4"/>
  <c r="B1888" i="4"/>
  <c r="B1870" i="4"/>
  <c r="B1853" i="4"/>
  <c r="B1835" i="4"/>
  <c r="B1818" i="4"/>
  <c r="B1800" i="4"/>
  <c r="B1780" i="4"/>
  <c r="B1762" i="4"/>
  <c r="B1743" i="4"/>
  <c r="B1724" i="4"/>
  <c r="B1515" i="4"/>
  <c r="B1497" i="4"/>
  <c r="B1478" i="4"/>
  <c r="B1458" i="4"/>
  <c r="B1440" i="4"/>
  <c r="B2150" i="4"/>
  <c r="B1961" i="4"/>
  <c r="B1772" i="4"/>
  <c r="B1584" i="4"/>
  <c r="B1395" i="4"/>
  <c r="C1271" i="4"/>
  <c r="C1252" i="4"/>
  <c r="C1233" i="4"/>
  <c r="C1213" i="4"/>
  <c r="C1195" i="4"/>
  <c r="C985" i="4"/>
  <c r="C966" i="4"/>
  <c r="C948" i="4"/>
  <c r="C929" i="4"/>
  <c r="C910" i="4"/>
  <c r="C701" i="4"/>
  <c r="C683" i="4"/>
  <c r="C663" i="4"/>
  <c r="C644" i="4"/>
  <c r="C626" i="4"/>
  <c r="C417" i="4"/>
  <c r="C398" i="4"/>
  <c r="C379" i="4"/>
  <c r="C361" i="4"/>
  <c r="C342" i="4"/>
  <c r="C133" i="4"/>
  <c r="C113" i="4"/>
  <c r="C95" i="4"/>
  <c r="C76" i="4"/>
  <c r="C57" i="4"/>
  <c r="C2084" i="4"/>
  <c r="C2065" i="4"/>
  <c r="C2046" i="4"/>
  <c r="C2027" i="4"/>
  <c r="C2008" i="4"/>
  <c r="C1818" i="4"/>
  <c r="C1797" i="4"/>
  <c r="C1709" i="4"/>
  <c r="C1638" i="4"/>
  <c r="C1567" i="4"/>
  <c r="C1497" i="4"/>
  <c r="C1425" i="4"/>
  <c r="C1148" i="4"/>
  <c r="C436" i="4"/>
  <c r="C1961" i="4"/>
  <c r="C114" i="4"/>
  <c r="D1367" i="4"/>
  <c r="D1341" i="4"/>
  <c r="D1269" i="4"/>
  <c r="D1198" i="4"/>
  <c r="D1128" i="4"/>
  <c r="D1055" i="4"/>
  <c r="D984" i="4"/>
  <c r="D913" i="4"/>
  <c r="D842" i="4"/>
  <c r="D771" i="4"/>
  <c r="D700" i="4"/>
  <c r="D629" i="4"/>
  <c r="D557" i="4"/>
  <c r="D487" i="4"/>
  <c r="D416" i="4"/>
  <c r="D345" i="4"/>
  <c r="D274" i="4"/>
  <c r="D202" i="4"/>
  <c r="D132" i="4"/>
  <c r="D61" i="4"/>
  <c r="D2224" i="4"/>
  <c r="D2154" i="4"/>
  <c r="D2031" i="4"/>
  <c r="D1955" i="4"/>
  <c r="D1902" i="4"/>
  <c r="D1851" i="4"/>
  <c r="D1727" i="4"/>
  <c r="D1675" i="4"/>
  <c r="D1600" i="4"/>
  <c r="D1547" i="4"/>
  <c r="D1424" i="4"/>
  <c r="D1325" i="4"/>
  <c r="D769" i="4"/>
  <c r="E1286" i="4"/>
  <c r="E1180" i="4"/>
  <c r="E1125" i="4"/>
  <c r="E1038" i="4"/>
  <c r="E982" i="4"/>
  <c r="E876" i="4"/>
  <c r="E821" i="4"/>
  <c r="E734" i="4"/>
  <c r="E679" i="4"/>
  <c r="E629" i="4"/>
  <c r="E574" i="4"/>
  <c r="E487" i="4"/>
  <c r="E431" i="4"/>
  <c r="E326" i="4"/>
  <c r="E271" i="4"/>
  <c r="E238" i="4"/>
  <c r="E147" i="4"/>
  <c r="E111" i="4"/>
  <c r="E2224" i="4"/>
  <c r="E2189" i="4"/>
  <c r="E2097" i="4"/>
  <c r="E2062" i="4"/>
  <c r="E1903" i="4"/>
  <c r="E1529" i="4"/>
  <c r="E1497" i="4"/>
  <c r="E1458" i="4"/>
  <c r="E1389" i="4"/>
  <c r="E792" i="4"/>
  <c r="F1252" i="4"/>
  <c r="F1217" i="4"/>
  <c r="F1177" i="4"/>
  <c r="F1143" i="4"/>
  <c r="F963" i="4"/>
  <c r="F699" i="4"/>
  <c r="F664" i="4"/>
  <c r="F590" i="4"/>
  <c r="F555" i="4"/>
  <c r="F204" i="4"/>
  <c r="F112" i="4"/>
  <c r="F2207" i="4"/>
  <c r="F1763" i="4"/>
  <c r="F1710" i="4"/>
  <c r="F1972" i="4"/>
  <c r="F1439" i="4"/>
  <c r="G1198" i="4"/>
  <c r="G1090" i="4"/>
  <c r="G1034" i="4"/>
  <c r="G967" i="4"/>
  <c r="G910" i="4"/>
  <c r="G856" i="4"/>
  <c r="G790" i="4"/>
  <c r="G732" i="4"/>
  <c r="G416" i="4"/>
  <c r="G93" i="4"/>
  <c r="G2135" i="4"/>
  <c r="G2064" i="4"/>
  <c r="G1922" i="4"/>
  <c r="G1870" i="4"/>
  <c r="G1546" i="4"/>
  <c r="H1323" i="4"/>
  <c r="H1217" i="4"/>
  <c r="H1127" i="4"/>
  <c r="H842" i="4"/>
  <c r="H342" i="4"/>
  <c r="H150" i="4"/>
  <c r="H58" i="4"/>
  <c r="H2101" i="4"/>
  <c r="H2010" i="4"/>
  <c r="H1800" i="4"/>
  <c r="H1673" i="4"/>
  <c r="H1567" i="4"/>
  <c r="H1463" i="4"/>
  <c r="H1395" i="4"/>
  <c r="J1338" i="4"/>
  <c r="J1088" i="4"/>
  <c r="J840" i="4"/>
  <c r="J272" i="4"/>
  <c r="J2117" i="4"/>
  <c r="G789" i="1"/>
  <c r="H789" i="1" s="1"/>
  <c r="G1145" i="1"/>
  <c r="H1145" i="1" s="1"/>
  <c r="L2" i="4"/>
  <c r="H8" i="1"/>
  <c r="G1813" i="1"/>
  <c r="H1813" i="1" s="1"/>
  <c r="G709" i="1"/>
  <c r="H709" i="1" s="1"/>
  <c r="G1502" i="1"/>
  <c r="H1502" i="1" s="1"/>
  <c r="G1573" i="1"/>
  <c r="H1573" i="1" s="1"/>
  <c r="G1698" i="1"/>
  <c r="H1698" i="1" s="1"/>
  <c r="G1785" i="1"/>
  <c r="H1785" i="1" s="1"/>
  <c r="G1856" i="1"/>
  <c r="H1856" i="1" s="1"/>
  <c r="G1945" i="1"/>
  <c r="H1945" i="1" s="1"/>
  <c r="G2017" i="1"/>
  <c r="H2017" i="1" s="1"/>
  <c r="G2159" i="1"/>
  <c r="H2159" i="1" s="1"/>
  <c r="G1679" i="1"/>
  <c r="H1679" i="1" s="1"/>
  <c r="G2168" i="1"/>
  <c r="H2168" i="1" s="1"/>
  <c r="G886" i="1"/>
  <c r="H886" i="1" s="1"/>
  <c r="G1519" i="1"/>
  <c r="H1519" i="1" s="1"/>
  <c r="G1591" i="1"/>
  <c r="H1591" i="1" s="1"/>
  <c r="G1662" i="1"/>
  <c r="H1662" i="1" s="1"/>
  <c r="G1751" i="1"/>
  <c r="H1751" i="1" s="1"/>
  <c r="G1821" i="1"/>
  <c r="H1821" i="1" s="1"/>
  <c r="G1892" i="1"/>
  <c r="H1892" i="1" s="1"/>
  <c r="G1981" i="1"/>
  <c r="H1981" i="1" s="1"/>
  <c r="G2087" i="1"/>
  <c r="H2087" i="1" s="1"/>
  <c r="G10" i="1"/>
  <c r="H10" i="1" s="1"/>
  <c r="G1053" i="1"/>
  <c r="H1053" i="1" s="1"/>
  <c r="G1554" i="1"/>
  <c r="H1554" i="1" s="1"/>
  <c r="G1644" i="1"/>
  <c r="H1644" i="1" s="1"/>
  <c r="G1716" i="1"/>
  <c r="H1716" i="1" s="1"/>
  <c r="G1767" i="1"/>
  <c r="H1767" i="1" s="1"/>
  <c r="G1804" i="1"/>
  <c r="H1804" i="1" s="1"/>
  <c r="G1874" i="1"/>
  <c r="H1874" i="1" s="1"/>
  <c r="G1910" i="1"/>
  <c r="H1910" i="1" s="1"/>
  <c r="G1963" i="1"/>
  <c r="H1963" i="1" s="1"/>
  <c r="G2034" i="1"/>
  <c r="H2034" i="1" s="1"/>
  <c r="G2070" i="1"/>
  <c r="H2070" i="1" s="1"/>
  <c r="G2105" i="1"/>
  <c r="H2105" i="1" s="1"/>
  <c r="G2122" i="1"/>
  <c r="H2122" i="1" s="1"/>
  <c r="G2176" i="1"/>
  <c r="H2176" i="1" s="1"/>
  <c r="G2194" i="1"/>
  <c r="H2194" i="1" s="1"/>
  <c r="G1120" i="1"/>
  <c r="H1120" i="1" s="1"/>
  <c r="G1990" i="1"/>
  <c r="H1990" i="1" s="1"/>
  <c r="G365" i="1"/>
  <c r="H365" i="1" s="1"/>
  <c r="G1232" i="1"/>
  <c r="H1232" i="1" s="1"/>
  <c r="G1537" i="1"/>
  <c r="H1537" i="1" s="1"/>
  <c r="G1608" i="1"/>
  <c r="H1608" i="1" s="1"/>
  <c r="G1733" i="1"/>
  <c r="H1733" i="1" s="1"/>
  <c r="G1839" i="1"/>
  <c r="H1839" i="1" s="1"/>
  <c r="G1928" i="1"/>
  <c r="H1928" i="1" s="1"/>
  <c r="G1998" i="1"/>
  <c r="H1998" i="1" s="1"/>
  <c r="G2052" i="1"/>
  <c r="H2052" i="1" s="1"/>
  <c r="G2141" i="1"/>
  <c r="H2141" i="1" s="1"/>
  <c r="G2073" i="1"/>
  <c r="H2073" i="1" s="1"/>
  <c r="G2091" i="1"/>
  <c r="H2091" i="1" s="1"/>
  <c r="G2127" i="1"/>
  <c r="H2127" i="1" s="1"/>
  <c r="G2162" i="1"/>
  <c r="H2162" i="1" s="1"/>
  <c r="G2180" i="1"/>
  <c r="H2180" i="1" s="1"/>
  <c r="G2215" i="1"/>
  <c r="H2215" i="1" s="1"/>
  <c r="G2251" i="1"/>
  <c r="H2251" i="1" s="1"/>
  <c r="G2269" i="1"/>
  <c r="H2269" i="1" s="1"/>
  <c r="G2304" i="1"/>
  <c r="H2304" i="1" s="1"/>
  <c r="G2339" i="1"/>
  <c r="H2339" i="1" s="1"/>
  <c r="G22" i="1"/>
  <c r="H22" i="1" s="1"/>
  <c r="G57" i="1"/>
  <c r="H57" i="1" s="1"/>
  <c r="G110" i="1"/>
  <c r="H110" i="1" s="1"/>
  <c r="G146" i="1"/>
  <c r="H146" i="1" s="1"/>
  <c r="G199" i="1"/>
  <c r="H199" i="1" s="1"/>
  <c r="G252" i="1"/>
  <c r="H252" i="1" s="1"/>
  <c r="G305" i="1"/>
  <c r="H305" i="1" s="1"/>
  <c r="G359" i="1"/>
  <c r="H359" i="1" s="1"/>
  <c r="G412" i="1"/>
  <c r="H412" i="1" s="1"/>
  <c r="G447" i="1"/>
  <c r="H447" i="1" s="1"/>
  <c r="G501" i="1"/>
  <c r="H501" i="1" s="1"/>
  <c r="G554" i="1"/>
  <c r="H554" i="1" s="1"/>
  <c r="G590" i="1"/>
  <c r="H590" i="1" s="1"/>
  <c r="G643" i="1"/>
  <c r="H643" i="1" s="1"/>
  <c r="G695" i="1"/>
  <c r="H695" i="1" s="1"/>
  <c r="G713" i="1"/>
  <c r="H713" i="1" s="1"/>
  <c r="G783" i="1"/>
  <c r="H783" i="1" s="1"/>
  <c r="G837" i="1"/>
  <c r="H837" i="1" s="1"/>
  <c r="G890" i="1"/>
  <c r="H890" i="1" s="1"/>
  <c r="G944" i="1"/>
  <c r="H944" i="1" s="1"/>
  <c r="G979" i="1"/>
  <c r="H979" i="1" s="1"/>
  <c r="G1033" i="1"/>
  <c r="H1033" i="1" s="1"/>
  <c r="G1068" i="1"/>
  <c r="H1068" i="1" s="1"/>
  <c r="G1085" i="1"/>
  <c r="H1085" i="1" s="1"/>
  <c r="G1140" i="1"/>
  <c r="H1140" i="1" s="1"/>
  <c r="G1174" i="1"/>
  <c r="H1174" i="1" s="1"/>
  <c r="G1210" i="1"/>
  <c r="H1210" i="1" s="1"/>
  <c r="G1246" i="1"/>
  <c r="H1246" i="1" s="1"/>
  <c r="G1281" i="1"/>
  <c r="H1281" i="1" s="1"/>
  <c r="G1299" i="1"/>
  <c r="H1299" i="1" s="1"/>
  <c r="G1334" i="1"/>
  <c r="H1334" i="1" s="1"/>
  <c r="G1370" i="1"/>
  <c r="H1370" i="1" s="1"/>
  <c r="G1388" i="1"/>
  <c r="H1388" i="1" s="1"/>
  <c r="G1405" i="1"/>
  <c r="H1405" i="1" s="1"/>
  <c r="G1423" i="1"/>
  <c r="H1423" i="1" s="1"/>
  <c r="G1440" i="1"/>
  <c r="H1440" i="1" s="1"/>
  <c r="G1635" i="1"/>
  <c r="H1635" i="1" s="1"/>
  <c r="G531" i="1"/>
  <c r="H531" i="1" s="1"/>
  <c r="G1627" i="1"/>
  <c r="H1627" i="1" s="1"/>
  <c r="G92" i="1"/>
  <c r="H92" i="1" s="1"/>
  <c r="G163" i="1"/>
  <c r="H163" i="1" s="1"/>
  <c r="G216" i="1"/>
  <c r="H216" i="1" s="1"/>
  <c r="G270" i="1"/>
  <c r="H270" i="1" s="1"/>
  <c r="G323" i="1"/>
  <c r="H323" i="1" s="1"/>
  <c r="G377" i="1"/>
  <c r="H377" i="1" s="1"/>
  <c r="G429" i="1"/>
  <c r="H429" i="1" s="1"/>
  <c r="G483" i="1"/>
  <c r="H483" i="1" s="1"/>
  <c r="G536" i="1"/>
  <c r="H536" i="1" s="1"/>
  <c r="G607" i="1"/>
  <c r="H607" i="1" s="1"/>
  <c r="G660" i="1"/>
  <c r="H660" i="1" s="1"/>
  <c r="G748" i="1"/>
  <c r="H748" i="1" s="1"/>
  <c r="G802" i="1"/>
  <c r="H802" i="1" s="1"/>
  <c r="G855" i="1"/>
  <c r="H855" i="1" s="1"/>
  <c r="G908" i="1"/>
  <c r="H908" i="1" s="1"/>
  <c r="G961" i="1"/>
  <c r="H961" i="1" s="1"/>
  <c r="G996" i="1"/>
  <c r="H996" i="1" s="1"/>
  <c r="G1050" i="1"/>
  <c r="H1050" i="1" s="1"/>
  <c r="G1103" i="1"/>
  <c r="H1103" i="1" s="1"/>
  <c r="G1158" i="1"/>
  <c r="H1158" i="1" s="1"/>
  <c r="G1192" i="1"/>
  <c r="H1192" i="1" s="1"/>
  <c r="G1227" i="1"/>
  <c r="H1227" i="1" s="1"/>
  <c r="G1263" i="1"/>
  <c r="H1263" i="1" s="1"/>
  <c r="G1316" i="1"/>
  <c r="H1316" i="1" s="1"/>
  <c r="G1352" i="1"/>
  <c r="H1352" i="1" s="1"/>
  <c r="G1458" i="1"/>
  <c r="H1458" i="1" s="1"/>
  <c r="G1500" i="1"/>
  <c r="H1500" i="1" s="1"/>
  <c r="G1857" i="1"/>
  <c r="H1857" i="1" s="1"/>
  <c r="G2212" i="1"/>
  <c r="H2212" i="1" s="1"/>
  <c r="G232" i="1"/>
  <c r="H232" i="1" s="1"/>
  <c r="G576" i="1"/>
  <c r="H576" i="1" s="1"/>
  <c r="G931" i="1"/>
  <c r="H931" i="1" s="1"/>
  <c r="G1265" i="1"/>
  <c r="H1265" i="1" s="1"/>
  <c r="G1505" i="1"/>
  <c r="H1505" i="1" s="1"/>
  <c r="G1559" i="1"/>
  <c r="H1559" i="1" s="1"/>
  <c r="G1595" i="1"/>
  <c r="H1595" i="1" s="1"/>
  <c r="G1631" i="1"/>
  <c r="H1631" i="1" s="1"/>
  <c r="G1666" i="1"/>
  <c r="H1666" i="1" s="1"/>
  <c r="G1703" i="1"/>
  <c r="H1703" i="1" s="1"/>
  <c r="G1720" i="1"/>
  <c r="H1720" i="1" s="1"/>
  <c r="G1755" i="1"/>
  <c r="H1755" i="1" s="1"/>
  <c r="G1772" i="1"/>
  <c r="H1772" i="1" s="1"/>
  <c r="G1808" i="1"/>
  <c r="H1808" i="1" s="1"/>
  <c r="G187" i="1"/>
  <c r="H187" i="1" s="1"/>
  <c r="G1398" i="1"/>
  <c r="H1398" i="1" s="1"/>
  <c r="G1681" i="1"/>
  <c r="H1681" i="1" s="1"/>
  <c r="G2055" i="1"/>
  <c r="H2055" i="1" s="1"/>
  <c r="G2108" i="1"/>
  <c r="H2108" i="1" s="1"/>
  <c r="G2144" i="1"/>
  <c r="H2144" i="1" s="1"/>
  <c r="G2197" i="1"/>
  <c r="H2197" i="1" s="1"/>
  <c r="G2232" i="1"/>
  <c r="H2232" i="1" s="1"/>
  <c r="G2286" i="1"/>
  <c r="H2286" i="1" s="1"/>
  <c r="G2321" i="1"/>
  <c r="H2321" i="1" s="1"/>
  <c r="G39" i="1"/>
  <c r="H39" i="1" s="1"/>
  <c r="G74" i="1"/>
  <c r="H74" i="1" s="1"/>
  <c r="G128" i="1"/>
  <c r="H128" i="1" s="1"/>
  <c r="G181" i="1"/>
  <c r="H181" i="1" s="1"/>
  <c r="G235" i="1"/>
  <c r="H235" i="1" s="1"/>
  <c r="G288" i="1"/>
  <c r="H288" i="1" s="1"/>
  <c r="G340" i="1"/>
  <c r="H340" i="1" s="1"/>
  <c r="G394" i="1"/>
  <c r="H394" i="1" s="1"/>
  <c r="G466" i="1"/>
  <c r="H466" i="1" s="1"/>
  <c r="G518" i="1"/>
  <c r="H518" i="1" s="1"/>
  <c r="G572" i="1"/>
  <c r="H572" i="1" s="1"/>
  <c r="G625" i="1"/>
  <c r="H625" i="1" s="1"/>
  <c r="G679" i="1"/>
  <c r="H679" i="1" s="1"/>
  <c r="G730" i="1"/>
  <c r="H730" i="1" s="1"/>
  <c r="G766" i="1"/>
  <c r="H766" i="1" s="1"/>
  <c r="G819" i="1"/>
  <c r="H819" i="1" s="1"/>
  <c r="G872" i="1"/>
  <c r="H872" i="1" s="1"/>
  <c r="G926" i="1"/>
  <c r="H926" i="1" s="1"/>
  <c r="G1015" i="1"/>
  <c r="H1015" i="1" s="1"/>
  <c r="G1123" i="1"/>
  <c r="H1123" i="1" s="1"/>
  <c r="G2123" i="1"/>
  <c r="H2123" i="1" s="1"/>
  <c r="G1680" i="1"/>
  <c r="H1680" i="1" s="1"/>
  <c r="G2035" i="1"/>
  <c r="H2035" i="1" s="1"/>
  <c r="G54" i="1"/>
  <c r="H54" i="1" s="1"/>
  <c r="G409" i="1"/>
  <c r="H409" i="1" s="1"/>
  <c r="G753" i="1"/>
  <c r="H753" i="1" s="1"/>
  <c r="G1097" i="1"/>
  <c r="H1097" i="1" s="1"/>
  <c r="G1442" i="1"/>
  <c r="H1442" i="1" s="1"/>
  <c r="G1524" i="1"/>
  <c r="H1524" i="1" s="1"/>
  <c r="G1541" i="1"/>
  <c r="H1541" i="1" s="1"/>
  <c r="G1577" i="1"/>
  <c r="H1577" i="1" s="1"/>
  <c r="G1613" i="1"/>
  <c r="H1613" i="1" s="1"/>
  <c r="G1649" i="1"/>
  <c r="H1649" i="1" s="1"/>
  <c r="G1685" i="1"/>
  <c r="H1685" i="1" s="1"/>
  <c r="G1738" i="1"/>
  <c r="H1738" i="1" s="1"/>
  <c r="G1789" i="1"/>
  <c r="H1789" i="1" s="1"/>
  <c r="G9" i="1"/>
  <c r="H9" i="1" s="1"/>
  <c r="G1523" i="1"/>
  <c r="H1523" i="1" s="1"/>
  <c r="G1702" i="1"/>
  <c r="H1702" i="1" s="1"/>
  <c r="G1879" i="1"/>
  <c r="H1879" i="1" s="1"/>
  <c r="G2057" i="1"/>
  <c r="H2057" i="1" s="1"/>
  <c r="G2235" i="1"/>
  <c r="H2235" i="1" s="1"/>
  <c r="G76" i="1"/>
  <c r="H76" i="1" s="1"/>
  <c r="G254" i="1"/>
  <c r="H254" i="1" s="1"/>
  <c r="G431" i="1"/>
  <c r="H431" i="1" s="1"/>
  <c r="G598" i="1"/>
  <c r="H598" i="1" s="1"/>
  <c r="G775" i="1"/>
  <c r="H775" i="1" s="1"/>
  <c r="G942" i="1"/>
  <c r="H942" i="1" s="1"/>
  <c r="G1121" i="1"/>
  <c r="H1121" i="1" s="1"/>
  <c r="G1287" i="1"/>
  <c r="H1287" i="1" s="1"/>
  <c r="G1465" i="1"/>
  <c r="H1465" i="1" s="1"/>
  <c r="G1508" i="1"/>
  <c r="H1508" i="1" s="1"/>
  <c r="G1526" i="1"/>
  <c r="H1526" i="1" s="1"/>
  <c r="G1543" i="1"/>
  <c r="H1543" i="1" s="1"/>
  <c r="G1561" i="1"/>
  <c r="H1561" i="1" s="1"/>
  <c r="G1580" i="1"/>
  <c r="H1580" i="1" s="1"/>
  <c r="G1597" i="1"/>
  <c r="H1597" i="1" s="1"/>
  <c r="G1615" i="1"/>
  <c r="H1615" i="1" s="1"/>
  <c r="G1633" i="1"/>
  <c r="H1633" i="1" s="1"/>
  <c r="G1651" i="1"/>
  <c r="H1651" i="1" s="1"/>
  <c r="G1669" i="1"/>
  <c r="H1669" i="1" s="1"/>
  <c r="G1687" i="1"/>
  <c r="H1687" i="1" s="1"/>
  <c r="G1705" i="1"/>
  <c r="H1705" i="1" s="1"/>
  <c r="G1722" i="1"/>
  <c r="H1722" i="1" s="1"/>
  <c r="G1740" i="1"/>
  <c r="H1740" i="1" s="1"/>
  <c r="G1758" i="1"/>
  <c r="H1758" i="1" s="1"/>
  <c r="G1774" i="1"/>
  <c r="H1774" i="1" s="1"/>
  <c r="G1793" i="1"/>
  <c r="H1793" i="1" s="1"/>
  <c r="G1810" i="1"/>
  <c r="H1810" i="1" s="1"/>
  <c r="G1828" i="1"/>
  <c r="H1828" i="1" s="1"/>
  <c r="G1845" i="1"/>
  <c r="H1845" i="1" s="1"/>
  <c r="G1863" i="1"/>
  <c r="H1863" i="1" s="1"/>
  <c r="G1881" i="1"/>
  <c r="H1881" i="1" s="1"/>
  <c r="G1898" i="1"/>
  <c r="H1898" i="1" s="1"/>
  <c r="G1917" i="1"/>
  <c r="H1917" i="1" s="1"/>
  <c r="G1934" i="1"/>
  <c r="H1934" i="1" s="1"/>
  <c r="G1952" i="1"/>
  <c r="H1952" i="1" s="1"/>
  <c r="G1970" i="1"/>
  <c r="H1970" i="1" s="1"/>
  <c r="G1987" i="1"/>
  <c r="H1987" i="1" s="1"/>
  <c r="G2005" i="1"/>
  <c r="H2005" i="1" s="1"/>
  <c r="G2023" i="1"/>
  <c r="H2023" i="1" s="1"/>
  <c r="G2041" i="1"/>
  <c r="H2041" i="1" s="1"/>
  <c r="G2059" i="1"/>
  <c r="H2059" i="1" s="1"/>
  <c r="G2076" i="1"/>
  <c r="H2076" i="1" s="1"/>
  <c r="G2094" i="1"/>
  <c r="H2094" i="1" s="1"/>
  <c r="G2111" i="1"/>
  <c r="H2111" i="1" s="1"/>
  <c r="G2130" i="1"/>
  <c r="H2130" i="1" s="1"/>
  <c r="G2148" i="1"/>
  <c r="H2148" i="1" s="1"/>
  <c r="G2165" i="1"/>
  <c r="H2165" i="1" s="1"/>
  <c r="G2183" i="1"/>
  <c r="H2183" i="1" s="1"/>
  <c r="G2200" i="1"/>
  <c r="H2200" i="1" s="1"/>
  <c r="G2218" i="1"/>
  <c r="H2218" i="1" s="1"/>
  <c r="G2237" i="1"/>
  <c r="H2237" i="1" s="1"/>
  <c r="G2254" i="1"/>
  <c r="H2254" i="1" s="1"/>
  <c r="G2272" i="1"/>
  <c r="H2272" i="1" s="1"/>
  <c r="G2289" i="1"/>
  <c r="H2289" i="1" s="1"/>
  <c r="G2307" i="1"/>
  <c r="H2307" i="1" s="1"/>
  <c r="G2325" i="1"/>
  <c r="H2325" i="1" s="1"/>
  <c r="G2342" i="1"/>
  <c r="H2342" i="1" s="1"/>
  <c r="G25" i="1"/>
  <c r="H25" i="1" s="1"/>
  <c r="G42" i="1"/>
  <c r="H42" i="1" s="1"/>
  <c r="G60" i="1"/>
  <c r="H60" i="1" s="1"/>
  <c r="G78" i="1"/>
  <c r="H78" i="1" s="1"/>
  <c r="G95" i="1"/>
  <c r="H95" i="1" s="1"/>
  <c r="G113" i="1"/>
  <c r="H113" i="1" s="1"/>
  <c r="G131" i="1"/>
  <c r="H131" i="1" s="1"/>
  <c r="G149" i="1"/>
  <c r="H149" i="1" s="1"/>
  <c r="G167" i="1"/>
  <c r="H167" i="1" s="1"/>
  <c r="G184" i="1"/>
  <c r="H184" i="1" s="1"/>
  <c r="G202" i="1"/>
  <c r="H202" i="1" s="1"/>
  <c r="G219" i="1"/>
  <c r="H219" i="1" s="1"/>
  <c r="G238" i="1"/>
  <c r="H238" i="1" s="1"/>
  <c r="G256" i="1"/>
  <c r="H256" i="1" s="1"/>
  <c r="G273" i="1"/>
  <c r="H273" i="1" s="1"/>
  <c r="G291" i="1"/>
  <c r="H291" i="1" s="1"/>
  <c r="G308" i="1"/>
  <c r="H308" i="1" s="1"/>
  <c r="G326" i="1"/>
  <c r="H326" i="1" s="1"/>
  <c r="G345" i="1"/>
  <c r="H345" i="1" s="1"/>
  <c r="G362" i="1"/>
  <c r="H362" i="1" s="1"/>
  <c r="G380" i="1"/>
  <c r="H380" i="1" s="1"/>
  <c r="G397" i="1"/>
  <c r="H397" i="1" s="1"/>
  <c r="G415" i="1"/>
  <c r="H415" i="1" s="1"/>
  <c r="G433" i="1"/>
  <c r="H433" i="1" s="1"/>
  <c r="G450" i="1"/>
  <c r="H450" i="1" s="1"/>
  <c r="G469" i="1"/>
  <c r="H469" i="1" s="1"/>
  <c r="G486" i="1"/>
  <c r="H486" i="1" s="1"/>
  <c r="G504" i="1"/>
  <c r="H504" i="1" s="1"/>
  <c r="G522" i="1"/>
  <c r="H522" i="1" s="1"/>
  <c r="G539" i="1"/>
  <c r="H539" i="1" s="1"/>
  <c r="G557" i="1"/>
  <c r="H557" i="1" s="1"/>
  <c r="G575" i="1"/>
  <c r="H575" i="1" s="1"/>
  <c r="G593" i="1"/>
  <c r="H593" i="1" s="1"/>
  <c r="G611" i="1"/>
  <c r="H611" i="1" s="1"/>
  <c r="G628" i="1"/>
  <c r="H628" i="1" s="1"/>
  <c r="G646" i="1"/>
  <c r="H646" i="1" s="1"/>
  <c r="G663" i="1"/>
  <c r="H663" i="1" s="1"/>
  <c r="G682" i="1"/>
  <c r="H682" i="1" s="1"/>
  <c r="G699" i="1"/>
  <c r="H699" i="1" s="1"/>
  <c r="G716" i="1"/>
  <c r="H716" i="1" s="1"/>
  <c r="G734" i="1"/>
  <c r="H734" i="1" s="1"/>
  <c r="G751" i="1"/>
  <c r="H751" i="1" s="1"/>
  <c r="G769" i="1"/>
  <c r="H769" i="1" s="1"/>
  <c r="G788" i="1"/>
  <c r="H788" i="1" s="1"/>
  <c r="G805" i="1"/>
  <c r="H805" i="1" s="1"/>
  <c r="G823" i="1"/>
  <c r="H823" i="1" s="1"/>
  <c r="G840" i="1"/>
  <c r="H840" i="1" s="1"/>
  <c r="G858" i="1"/>
  <c r="H858" i="1" s="1"/>
  <c r="G876" i="1"/>
  <c r="H876" i="1" s="1"/>
  <c r="G893" i="1"/>
  <c r="H893" i="1" s="1"/>
  <c r="G912" i="1"/>
  <c r="H912" i="1" s="1"/>
  <c r="G929" i="1"/>
  <c r="H929" i="1" s="1"/>
  <c r="G947" i="1"/>
  <c r="H947" i="1" s="1"/>
  <c r="G965" i="1"/>
  <c r="H965" i="1" s="1"/>
  <c r="G982" i="1"/>
  <c r="H982" i="1" s="1"/>
  <c r="G1000" i="1"/>
  <c r="H1000" i="1" s="1"/>
  <c r="G1018" i="1"/>
  <c r="H1018" i="1" s="1"/>
  <c r="G1036" i="1"/>
  <c r="H1036" i="1" s="1"/>
  <c r="G1054" i="1"/>
  <c r="H1054" i="1" s="1"/>
  <c r="G1071" i="1"/>
  <c r="H1071" i="1" s="1"/>
  <c r="G1089" i="1"/>
  <c r="H1089" i="1" s="1"/>
  <c r="G1106" i="1"/>
  <c r="H1106" i="1" s="1"/>
  <c r="G1126" i="1"/>
  <c r="H1126" i="1" s="1"/>
  <c r="G1144" i="1"/>
  <c r="H1144" i="1" s="1"/>
  <c r="G1161" i="1"/>
  <c r="H1161" i="1" s="1"/>
  <c r="G1178" i="1"/>
  <c r="H1178" i="1" s="1"/>
  <c r="G1195" i="1"/>
  <c r="H1195" i="1" s="1"/>
  <c r="G1213" i="1"/>
  <c r="H1213" i="1" s="1"/>
  <c r="G1230" i="1"/>
  <c r="H1230" i="1" s="1"/>
  <c r="G1249" i="1"/>
  <c r="H1249" i="1" s="1"/>
  <c r="G1267" i="1"/>
  <c r="H1267" i="1" s="1"/>
  <c r="G1284" i="1"/>
  <c r="H1284" i="1" s="1"/>
  <c r="G1302" i="1"/>
  <c r="H1302" i="1" s="1"/>
  <c r="G1319" i="1"/>
  <c r="H1319" i="1" s="1"/>
  <c r="G1337" i="1"/>
  <c r="H1337" i="1" s="1"/>
  <c r="G1356" i="1"/>
  <c r="H1356" i="1" s="1"/>
  <c r="G1373" i="1"/>
  <c r="H1373" i="1" s="1"/>
  <c r="G1391" i="1"/>
  <c r="H1391" i="1" s="1"/>
  <c r="G1408" i="1"/>
  <c r="H1408" i="1" s="1"/>
  <c r="G1426" i="1"/>
  <c r="H1426" i="1" s="1"/>
  <c r="G2" i="1"/>
  <c r="H2" i="1" s="1"/>
  <c r="G1461" i="1"/>
  <c r="H1461" i="1" s="1"/>
  <c r="G1479" i="1"/>
  <c r="H1479" i="1" s="1"/>
  <c r="G712" i="1"/>
  <c r="H712" i="1" s="1"/>
  <c r="G729" i="1"/>
  <c r="H729" i="1" s="1"/>
  <c r="G747" i="1"/>
  <c r="H747" i="1" s="1"/>
  <c r="G765" i="1"/>
  <c r="H765" i="1" s="1"/>
  <c r="G782" i="1"/>
  <c r="H782" i="1" s="1"/>
  <c r="G801" i="1"/>
  <c r="H801" i="1" s="1"/>
  <c r="G818" i="1"/>
  <c r="H818" i="1" s="1"/>
  <c r="G836" i="1"/>
  <c r="H836" i="1" s="1"/>
  <c r="G854" i="1"/>
  <c r="H854" i="1" s="1"/>
  <c r="G871" i="1"/>
  <c r="H871" i="1" s="1"/>
  <c r="G889" i="1"/>
  <c r="H889" i="1" s="1"/>
  <c r="G907" i="1"/>
  <c r="H907" i="1" s="1"/>
  <c r="G925" i="1"/>
  <c r="H925" i="1" s="1"/>
  <c r="G943" i="1"/>
  <c r="H943" i="1" s="1"/>
  <c r="G960" i="1"/>
  <c r="H960" i="1" s="1"/>
  <c r="G978" i="1"/>
  <c r="H978" i="1" s="1"/>
  <c r="G995" i="1"/>
  <c r="H995" i="1" s="1"/>
  <c r="G1014" i="1"/>
  <c r="H1014" i="1" s="1"/>
  <c r="G1032" i="1"/>
  <c r="H1032" i="1" s="1"/>
  <c r="G1049" i="1"/>
  <c r="H1049" i="1" s="1"/>
  <c r="G1067" i="1"/>
  <c r="H1067" i="1" s="1"/>
  <c r="G1084" i="1"/>
  <c r="H1084" i="1" s="1"/>
  <c r="G1102" i="1"/>
  <c r="H1102" i="1" s="1"/>
  <c r="G1122" i="1"/>
  <c r="H1122" i="1" s="1"/>
  <c r="G1139" i="1"/>
  <c r="H1139" i="1" s="1"/>
  <c r="G1157" i="1"/>
  <c r="H1157" i="1" s="1"/>
  <c r="G1173" i="1"/>
  <c r="H1173" i="1" s="1"/>
  <c r="G1191" i="1"/>
  <c r="H1191" i="1" s="1"/>
  <c r="G1208" i="1"/>
  <c r="H1208" i="1" s="1"/>
  <c r="G1226" i="1"/>
  <c r="H1226" i="1" s="1"/>
  <c r="G1245" i="1"/>
  <c r="H1245" i="1" s="1"/>
  <c r="G1262" i="1"/>
  <c r="H1262" i="1" s="1"/>
  <c r="G1280" i="1"/>
  <c r="H1280" i="1" s="1"/>
  <c r="G1843" i="1"/>
  <c r="H1843" i="1" s="1"/>
  <c r="G1878" i="1"/>
  <c r="H1878" i="1" s="1"/>
  <c r="G1915" i="1"/>
  <c r="H1915" i="1" s="1"/>
  <c r="G1950" i="1"/>
  <c r="H1950" i="1" s="1"/>
  <c r="G1985" i="1"/>
  <c r="H1985" i="1" s="1"/>
  <c r="G2021" i="1"/>
  <c r="H2021" i="1" s="1"/>
  <c r="G2056" i="1"/>
  <c r="H2056" i="1" s="1"/>
  <c r="G2109" i="1"/>
  <c r="H2109" i="1" s="1"/>
  <c r="G2145" i="1"/>
  <c r="H2145" i="1" s="1"/>
  <c r="G2181" i="1"/>
  <c r="H2181" i="1" s="1"/>
  <c r="G2233" i="1"/>
  <c r="H2233" i="1" s="1"/>
  <c r="G2270" i="1"/>
  <c r="H2270" i="1" s="1"/>
  <c r="G2322" i="1"/>
  <c r="H2322" i="1" s="1"/>
  <c r="G1826" i="1"/>
  <c r="H1826" i="1" s="1"/>
  <c r="G1861" i="1"/>
  <c r="H1861" i="1" s="1"/>
  <c r="G1896" i="1"/>
  <c r="H1896" i="1" s="1"/>
  <c r="G1932" i="1"/>
  <c r="H1932" i="1" s="1"/>
  <c r="G1967" i="1"/>
  <c r="H1967" i="1" s="1"/>
  <c r="G2003" i="1"/>
  <c r="H2003" i="1" s="1"/>
  <c r="G2039" i="1"/>
  <c r="H2039" i="1" s="1"/>
  <c r="G2074" i="1"/>
  <c r="H2074" i="1" s="1"/>
  <c r="G2092" i="1"/>
  <c r="H2092" i="1" s="1"/>
  <c r="G2128" i="1"/>
  <c r="H2128" i="1" s="1"/>
  <c r="G2163" i="1"/>
  <c r="H2163" i="1" s="1"/>
  <c r="G2198" i="1"/>
  <c r="H2198" i="1" s="1"/>
  <c r="G2216" i="1"/>
  <c r="H2216" i="1" s="1"/>
  <c r="G2252" i="1"/>
  <c r="H2252" i="1" s="1"/>
  <c r="G2287" i="1"/>
  <c r="H2287" i="1" s="1"/>
  <c r="G2305" i="1"/>
  <c r="H2305" i="1" s="1"/>
  <c r="G2340" i="1"/>
  <c r="H2340" i="1" s="1"/>
  <c r="G23" i="1"/>
  <c r="H23" i="1" s="1"/>
  <c r="G40" i="1"/>
  <c r="H40" i="1" s="1"/>
  <c r="G715" i="1"/>
  <c r="H715" i="1" s="1"/>
  <c r="G733" i="1"/>
  <c r="H733" i="1" s="1"/>
  <c r="G750" i="1"/>
  <c r="H750" i="1" s="1"/>
  <c r="G768" i="1"/>
  <c r="H768" i="1" s="1"/>
  <c r="G785" i="1"/>
  <c r="H785" i="1" s="1"/>
  <c r="G804" i="1"/>
  <c r="H804" i="1" s="1"/>
  <c r="G822" i="1"/>
  <c r="H822" i="1" s="1"/>
  <c r="G839" i="1"/>
  <c r="H839" i="1" s="1"/>
  <c r="G857" i="1"/>
  <c r="H857" i="1" s="1"/>
  <c r="G874" i="1"/>
  <c r="H874" i="1" s="1"/>
  <c r="G892" i="1"/>
  <c r="H892" i="1" s="1"/>
  <c r="G911" i="1"/>
  <c r="H911" i="1" s="1"/>
  <c r="G928" i="1"/>
  <c r="H928" i="1" s="1"/>
  <c r="G946" i="1"/>
  <c r="H946" i="1" s="1"/>
  <c r="G963" i="1"/>
  <c r="H963" i="1" s="1"/>
  <c r="G981" i="1"/>
  <c r="H981" i="1" s="1"/>
  <c r="G999" i="1"/>
  <c r="H999" i="1" s="1"/>
  <c r="G1017" i="1"/>
  <c r="H1017" i="1" s="1"/>
  <c r="G1035" i="1"/>
  <c r="H1035" i="1" s="1"/>
  <c r="G1052" i="1"/>
  <c r="H1052" i="1" s="1"/>
  <c r="G1070" i="1"/>
  <c r="H1070" i="1" s="1"/>
  <c r="G1088" i="1"/>
  <c r="H1088" i="1" s="1"/>
  <c r="G1105" i="1"/>
  <c r="H1105" i="1" s="1"/>
  <c r="G1125" i="1"/>
  <c r="H1125" i="1" s="1"/>
  <c r="G1142" i="1"/>
  <c r="H1142" i="1" s="1"/>
  <c r="G1160" i="1"/>
  <c r="H1160" i="1" s="1"/>
  <c r="G1177" i="1"/>
  <c r="H1177" i="1" s="1"/>
  <c r="G1194" i="1"/>
  <c r="H1194" i="1" s="1"/>
  <c r="G1212" i="1"/>
  <c r="H1212" i="1" s="1"/>
  <c r="G1229" i="1"/>
  <c r="H1229" i="1" s="1"/>
  <c r="G1248" i="1"/>
  <c r="H1248" i="1" s="1"/>
  <c r="G1266" i="1"/>
  <c r="H1266" i="1" s="1"/>
  <c r="G1283" i="1"/>
  <c r="H1283" i="1" s="1"/>
  <c r="G2249" i="1"/>
  <c r="H2249" i="1" s="1"/>
  <c r="G1297" i="1"/>
  <c r="H1297" i="1" s="1"/>
  <c r="G1315" i="1"/>
  <c r="H1315" i="1" s="1"/>
  <c r="G1333" i="1"/>
  <c r="H1333" i="1" s="1"/>
  <c r="G1351" i="1"/>
  <c r="H1351" i="1" s="1"/>
  <c r="G1369" i="1"/>
  <c r="H1369" i="1" s="1"/>
  <c r="G1386" i="1"/>
  <c r="H1386" i="1" s="1"/>
  <c r="G1404" i="1"/>
  <c r="H1404" i="1" s="1"/>
  <c r="G1422" i="1"/>
  <c r="H1422" i="1" s="1"/>
  <c r="G1439" i="1"/>
  <c r="H1439" i="1" s="1"/>
  <c r="G1457" i="1"/>
  <c r="H1457" i="1" s="1"/>
  <c r="G1474" i="1"/>
  <c r="H1474" i="1" s="1"/>
  <c r="G1492" i="1"/>
  <c r="H1492" i="1" s="1"/>
  <c r="G1301" i="1"/>
  <c r="H1301" i="1" s="1"/>
  <c r="G1318" i="1"/>
  <c r="H1318" i="1" s="1"/>
  <c r="G1336" i="1"/>
  <c r="H1336" i="1" s="1"/>
  <c r="G1355" i="1"/>
  <c r="H1355" i="1" s="1"/>
  <c r="G1372" i="1"/>
  <c r="H1372" i="1" s="1"/>
  <c r="G1390" i="1"/>
  <c r="H1390" i="1" s="1"/>
  <c r="G1407" i="1"/>
  <c r="H1407" i="1" s="1"/>
  <c r="G1425" i="1"/>
  <c r="H1425" i="1" s="1"/>
  <c r="G1443" i="1"/>
  <c r="H1443" i="1" s="1"/>
  <c r="G1460" i="1"/>
  <c r="H1460" i="1" s="1"/>
  <c r="G1478" i="1"/>
  <c r="H1478" i="1" s="1"/>
  <c r="G176" i="1"/>
  <c r="H176" i="1" s="1"/>
  <c r="G354" i="1"/>
  <c r="H354" i="1" s="1"/>
  <c r="G1891" i="1"/>
  <c r="H1891" i="1" s="1"/>
  <c r="G2121" i="1"/>
  <c r="H2121" i="1" s="1"/>
  <c r="G1538" i="1"/>
  <c r="H1538" i="1" s="1"/>
  <c r="G2000" i="1"/>
  <c r="H2000" i="1" s="1"/>
  <c r="G1520" i="1"/>
  <c r="H1520" i="1" s="1"/>
  <c r="G1999" i="1"/>
  <c r="H1999" i="1" s="1"/>
  <c r="G2234" i="1"/>
  <c r="H2234" i="1" s="1"/>
  <c r="G1512" i="1"/>
  <c r="H1512" i="1" s="1"/>
  <c r="G1691" i="1"/>
  <c r="H1691" i="1" s="1"/>
  <c r="G1868" i="1"/>
  <c r="H1868" i="1" s="1"/>
  <c r="G2046" i="1"/>
  <c r="H2046" i="1" s="1"/>
  <c r="G2223" i="1"/>
  <c r="H2223" i="1" s="1"/>
  <c r="G65" i="1"/>
  <c r="H65" i="1" s="1"/>
  <c r="G243" i="1"/>
  <c r="H243" i="1" s="1"/>
  <c r="G420" i="1"/>
  <c r="H420" i="1" s="1"/>
  <c r="G587" i="1"/>
  <c r="H587" i="1" s="1"/>
  <c r="G764" i="1"/>
  <c r="H764" i="1" s="1"/>
  <c r="G6" i="1"/>
  <c r="H6" i="1" s="1"/>
  <c r="G1108" i="1"/>
  <c r="H1108" i="1" s="1"/>
  <c r="G1276" i="1"/>
  <c r="H1276" i="1" s="1"/>
  <c r="G1454" i="1"/>
  <c r="H1454" i="1" s="1"/>
  <c r="G1507" i="1"/>
  <c r="H1507" i="1" s="1"/>
  <c r="G1525" i="1"/>
  <c r="H1525" i="1" s="1"/>
  <c r="G1542" i="1"/>
  <c r="H1542" i="1" s="1"/>
  <c r="G1560" i="1"/>
  <c r="H1560" i="1" s="1"/>
  <c r="G1578" i="1"/>
  <c r="H1578" i="1" s="1"/>
  <c r="G1596" i="1"/>
  <c r="H1596" i="1" s="1"/>
  <c r="G1614" i="1"/>
  <c r="H1614" i="1" s="1"/>
  <c r="G1632" i="1"/>
  <c r="H1632" i="1" s="1"/>
  <c r="G1650" i="1"/>
  <c r="H1650" i="1" s="1"/>
  <c r="G1667" i="1"/>
  <c r="H1667" i="1" s="1"/>
  <c r="G1686" i="1"/>
  <c r="H1686" i="1" s="1"/>
  <c r="G1704" i="1"/>
  <c r="H1704" i="1" s="1"/>
  <c r="G1721" i="1"/>
  <c r="H1721" i="1" s="1"/>
  <c r="G1739" i="1"/>
  <c r="H1739" i="1" s="1"/>
  <c r="G1756" i="1"/>
  <c r="H1756" i="1" s="1"/>
  <c r="G1773" i="1"/>
  <c r="H1773" i="1" s="1"/>
  <c r="G1792" i="1"/>
  <c r="H1792" i="1" s="1"/>
  <c r="G1809" i="1"/>
  <c r="H1809" i="1" s="1"/>
  <c r="G1827" i="1"/>
  <c r="H1827" i="1" s="1"/>
  <c r="G1844" i="1"/>
  <c r="H1844" i="1" s="1"/>
  <c r="G1862" i="1"/>
  <c r="H1862" i="1" s="1"/>
  <c r="G1880" i="1"/>
  <c r="H1880" i="1" s="1"/>
  <c r="G1897" i="1"/>
  <c r="H1897" i="1" s="1"/>
  <c r="G1916" i="1"/>
  <c r="H1916" i="1" s="1"/>
  <c r="G1933" i="1"/>
  <c r="H1933" i="1" s="1"/>
  <c r="G1951" i="1"/>
  <c r="H1951" i="1" s="1"/>
  <c r="G1969" i="1"/>
  <c r="H1969" i="1" s="1"/>
  <c r="G1986" i="1"/>
  <c r="H1986" i="1" s="1"/>
  <c r="G2004" i="1"/>
  <c r="H2004" i="1" s="1"/>
  <c r="G2022" i="1"/>
  <c r="H2022" i="1" s="1"/>
  <c r="G2040" i="1"/>
  <c r="H2040" i="1" s="1"/>
  <c r="G2058" i="1"/>
  <c r="H2058" i="1" s="1"/>
  <c r="G2075" i="1"/>
  <c r="H2075" i="1" s="1"/>
  <c r="G2093" i="1"/>
  <c r="H2093" i="1" s="1"/>
  <c r="G2110" i="1"/>
  <c r="H2110" i="1" s="1"/>
  <c r="G2129" i="1"/>
  <c r="H2129" i="1" s="1"/>
  <c r="G2147" i="1"/>
  <c r="H2147" i="1" s="1"/>
  <c r="G2164" i="1"/>
  <c r="H2164" i="1" s="1"/>
  <c r="G2182" i="1"/>
  <c r="H2182" i="1" s="1"/>
  <c r="G2199" i="1"/>
  <c r="H2199" i="1" s="1"/>
  <c r="G2217" i="1"/>
  <c r="H2217" i="1" s="1"/>
  <c r="G2236" i="1"/>
  <c r="H2236" i="1" s="1"/>
  <c r="G2253" i="1"/>
  <c r="H2253" i="1" s="1"/>
  <c r="G2271" i="1"/>
  <c r="H2271" i="1" s="1"/>
  <c r="G2288" i="1"/>
  <c r="H2288" i="1" s="1"/>
  <c r="G2306" i="1"/>
  <c r="H2306" i="1" s="1"/>
  <c r="G2324" i="1"/>
  <c r="H2324" i="1" s="1"/>
  <c r="G2341" i="1"/>
  <c r="H2341" i="1" s="1"/>
  <c r="G24" i="1"/>
  <c r="H24" i="1" s="1"/>
  <c r="G41" i="1"/>
  <c r="H41" i="1" s="1"/>
  <c r="G59" i="1"/>
  <c r="H59" i="1" s="1"/>
  <c r="G77" i="1"/>
  <c r="H77" i="1" s="1"/>
  <c r="G94" i="1"/>
  <c r="H94" i="1" s="1"/>
  <c r="G112" i="1"/>
  <c r="H112" i="1" s="1"/>
  <c r="G130" i="1"/>
  <c r="H130" i="1" s="1"/>
  <c r="G148" i="1"/>
  <c r="H148" i="1" s="1"/>
  <c r="G166" i="1"/>
  <c r="H166" i="1" s="1"/>
  <c r="G183" i="1"/>
  <c r="H183" i="1" s="1"/>
  <c r="G201" i="1"/>
  <c r="H201" i="1" s="1"/>
  <c r="G218" i="1"/>
  <c r="H218" i="1" s="1"/>
  <c r="G237" i="1"/>
  <c r="H237" i="1" s="1"/>
  <c r="G255" i="1"/>
  <c r="H255" i="1" s="1"/>
  <c r="G272" i="1"/>
  <c r="H272" i="1" s="1"/>
  <c r="G290" i="1"/>
  <c r="H290" i="1" s="1"/>
  <c r="G307" i="1"/>
  <c r="H307" i="1" s="1"/>
  <c r="G325" i="1"/>
  <c r="H325" i="1" s="1"/>
  <c r="G344" i="1"/>
  <c r="H344" i="1" s="1"/>
  <c r="G361" i="1"/>
  <c r="H361" i="1" s="1"/>
  <c r="G379" i="1"/>
  <c r="H379" i="1" s="1"/>
  <c r="G396" i="1"/>
  <c r="H396" i="1" s="1"/>
  <c r="G414" i="1"/>
  <c r="H414" i="1" s="1"/>
  <c r="G432" i="1"/>
  <c r="H432" i="1" s="1"/>
  <c r="G449" i="1"/>
  <c r="H449" i="1" s="1"/>
  <c r="G468" i="1"/>
  <c r="H468" i="1" s="1"/>
  <c r="G485" i="1"/>
  <c r="H485" i="1" s="1"/>
  <c r="G503" i="1"/>
  <c r="H503" i="1" s="1"/>
  <c r="G521" i="1"/>
  <c r="H521" i="1" s="1"/>
  <c r="G538" i="1"/>
  <c r="H538" i="1" s="1"/>
  <c r="G556" i="1"/>
  <c r="H556" i="1" s="1"/>
  <c r="G574" i="1"/>
  <c r="H574" i="1" s="1"/>
  <c r="G592" i="1"/>
  <c r="H592" i="1" s="1"/>
  <c r="G610" i="1"/>
  <c r="H610" i="1" s="1"/>
  <c r="G627" i="1"/>
  <c r="H627" i="1" s="1"/>
  <c r="G645" i="1"/>
  <c r="H645" i="1" s="1"/>
  <c r="G662" i="1"/>
  <c r="H662" i="1" s="1"/>
  <c r="G681" i="1"/>
  <c r="H681" i="1" s="1"/>
  <c r="G697" i="1"/>
  <c r="H697" i="1" s="1"/>
  <c r="G120" i="1"/>
  <c r="H120" i="1" s="1"/>
  <c r="G1534" i="1"/>
  <c r="H1534" i="1" s="1"/>
  <c r="G1713" i="1"/>
  <c r="H1713" i="1" s="1"/>
  <c r="G1890" i="1"/>
  <c r="H1890" i="1" s="1"/>
  <c r="G2068" i="1"/>
  <c r="H2068" i="1" s="1"/>
  <c r="G2246" i="1"/>
  <c r="H2246" i="1" s="1"/>
  <c r="G87" i="1"/>
  <c r="H87" i="1" s="1"/>
  <c r="G265" i="1"/>
  <c r="H265" i="1" s="1"/>
  <c r="G442" i="1"/>
  <c r="H442" i="1" s="1"/>
  <c r="G609" i="1"/>
  <c r="H609" i="1" s="1"/>
  <c r="G787" i="1"/>
  <c r="H787" i="1" s="1"/>
  <c r="G953" i="1"/>
  <c r="H953" i="1" s="1"/>
  <c r="G1132" i="1"/>
  <c r="H1132" i="1" s="1"/>
  <c r="G1298" i="1"/>
  <c r="H1298" i="1" s="1"/>
  <c r="G1476" i="1"/>
  <c r="H1476" i="1" s="1"/>
  <c r="G1509" i="1"/>
  <c r="H1509" i="1" s="1"/>
  <c r="G1527" i="1"/>
  <c r="H1527" i="1" s="1"/>
  <c r="G1544" i="1"/>
  <c r="H1544" i="1" s="1"/>
  <c r="G1562" i="1"/>
  <c r="H1562" i="1" s="1"/>
  <c r="G1581" i="1"/>
  <c r="H1581" i="1" s="1"/>
  <c r="G1598" i="1"/>
  <c r="H1598" i="1" s="1"/>
  <c r="G1616" i="1"/>
  <c r="H1616" i="1" s="1"/>
  <c r="G1634" i="1"/>
  <c r="H1634" i="1" s="1"/>
  <c r="G1652" i="1"/>
  <c r="H1652" i="1" s="1"/>
  <c r="G1670" i="1"/>
  <c r="H1670" i="1" s="1"/>
  <c r="G1688" i="1"/>
  <c r="H1688" i="1" s="1"/>
  <c r="G1706" i="1"/>
  <c r="H1706" i="1" s="1"/>
  <c r="G1723" i="1"/>
  <c r="H1723" i="1" s="1"/>
  <c r="G1741" i="1"/>
  <c r="H1741" i="1" s="1"/>
  <c r="G1759" i="1"/>
  <c r="H1759" i="1" s="1"/>
  <c r="G1775" i="1"/>
  <c r="H1775" i="1" s="1"/>
  <c r="G1794" i="1"/>
  <c r="H1794" i="1" s="1"/>
  <c r="G1811" i="1"/>
  <c r="H1811" i="1" s="1"/>
  <c r="G1829" i="1"/>
  <c r="H1829" i="1" s="1"/>
  <c r="G1847" i="1"/>
  <c r="H1847" i="1" s="1"/>
  <c r="G1864" i="1"/>
  <c r="H1864" i="1" s="1"/>
  <c r="G1882" i="1"/>
  <c r="H1882" i="1" s="1"/>
  <c r="G1899" i="1"/>
  <c r="H1899" i="1" s="1"/>
  <c r="G1918" i="1"/>
  <c r="H1918" i="1" s="1"/>
  <c r="G1936" i="1"/>
  <c r="H1936" i="1" s="1"/>
  <c r="G1953" i="1"/>
  <c r="H1953" i="1" s="1"/>
  <c r="G1971" i="1"/>
  <c r="H1971" i="1" s="1"/>
  <c r="G1988" i="1"/>
  <c r="H1988" i="1" s="1"/>
  <c r="G2006" i="1"/>
  <c r="H2006" i="1" s="1"/>
  <c r="G2025" i="1"/>
  <c r="H2025" i="1" s="1"/>
  <c r="G2042" i="1"/>
  <c r="H2042" i="1" s="1"/>
  <c r="G2060" i="1"/>
  <c r="H2060" i="1" s="1"/>
  <c r="G2077" i="1"/>
  <c r="H2077" i="1" s="1"/>
  <c r="G2113" i="1"/>
  <c r="H2113" i="1" s="1"/>
  <c r="G2131" i="1"/>
  <c r="H2131" i="1" s="1"/>
  <c r="G2149" i="1"/>
  <c r="H2149" i="1" s="1"/>
  <c r="G2166" i="1"/>
  <c r="H2166" i="1" s="1"/>
  <c r="G2184" i="1"/>
  <c r="H2184" i="1" s="1"/>
  <c r="G2202" i="1"/>
  <c r="H2202" i="1" s="1"/>
  <c r="G2219" i="1"/>
  <c r="H2219" i="1" s="1"/>
  <c r="G2238" i="1"/>
  <c r="H2238" i="1" s="1"/>
  <c r="G2255" i="1"/>
  <c r="H2255" i="1" s="1"/>
  <c r="G2273" i="1"/>
  <c r="H2273" i="1" s="1"/>
  <c r="G2291" i="1"/>
  <c r="H2291" i="1" s="1"/>
  <c r="G2308" i="1"/>
  <c r="H2308" i="1" s="1"/>
  <c r="G2326" i="1"/>
  <c r="H2326" i="1" s="1"/>
  <c r="G2343" i="1"/>
  <c r="H2343" i="1" s="1"/>
  <c r="G26" i="1"/>
  <c r="H26" i="1" s="1"/>
  <c r="G44" i="1"/>
  <c r="H44" i="1" s="1"/>
  <c r="G61" i="1"/>
  <c r="H61" i="1" s="1"/>
  <c r="G79" i="1"/>
  <c r="H79" i="1" s="1"/>
  <c r="G150" i="1"/>
  <c r="H150" i="1" s="1"/>
  <c r="G185" i="1"/>
  <c r="H185" i="1" s="1"/>
  <c r="G346" i="1"/>
  <c r="H346" i="1" s="1"/>
  <c r="G399" i="1"/>
  <c r="H399" i="1" s="1"/>
  <c r="G434" i="1"/>
  <c r="H434" i="1" s="1"/>
  <c r="G470" i="1"/>
  <c r="H470" i="1" s="1"/>
  <c r="G612" i="1"/>
  <c r="H612" i="1" s="1"/>
  <c r="G877" i="1"/>
  <c r="H877" i="1" s="1"/>
  <c r="G1037" i="1"/>
  <c r="H1037" i="1" s="1"/>
  <c r="G1567" i="1"/>
  <c r="H1567" i="1" s="1"/>
  <c r="G1979" i="1"/>
  <c r="H1979" i="1" s="1"/>
  <c r="G875" i="1"/>
  <c r="H875" i="1" s="1"/>
  <c r="G1501" i="1"/>
  <c r="H1501" i="1" s="1"/>
  <c r="G1553" i="1"/>
  <c r="H1553" i="1" s="1"/>
  <c r="G1607" i="1"/>
  <c r="H1607" i="1" s="1"/>
  <c r="G1643" i="1"/>
  <c r="H1643" i="1" s="1"/>
  <c r="G1697" i="1"/>
  <c r="H1697" i="1" s="1"/>
  <c r="G1750" i="1"/>
  <c r="H1750" i="1" s="1"/>
  <c r="G1803" i="1"/>
  <c r="H1803" i="1" s="1"/>
  <c r="G1873" i="1"/>
  <c r="H1873" i="1" s="1"/>
  <c r="G1909" i="1"/>
  <c r="H1909" i="1" s="1"/>
  <c r="G1962" i="1"/>
  <c r="H1962" i="1" s="1"/>
  <c r="G1997" i="1"/>
  <c r="H1997" i="1" s="1"/>
  <c r="G2033" i="1"/>
  <c r="H2033" i="1" s="1"/>
  <c r="G2086" i="1"/>
  <c r="H2086" i="1" s="1"/>
  <c r="G2175" i="1"/>
  <c r="H2175" i="1" s="1"/>
  <c r="G2228" i="1"/>
  <c r="H2228" i="1" s="1"/>
  <c r="G2264" i="1"/>
  <c r="H2264" i="1" s="1"/>
  <c r="G2317" i="1"/>
  <c r="H2317" i="1" s="1"/>
  <c r="G35" i="1"/>
  <c r="H35" i="1" s="1"/>
  <c r="G70" i="1"/>
  <c r="H70" i="1" s="1"/>
  <c r="G124" i="1"/>
  <c r="H124" i="1" s="1"/>
  <c r="G159" i="1"/>
  <c r="H159" i="1" s="1"/>
  <c r="G229" i="1"/>
  <c r="H229" i="1" s="1"/>
  <c r="G266" i="1"/>
  <c r="H266" i="1" s="1"/>
  <c r="G301" i="1"/>
  <c r="H301" i="1" s="1"/>
  <c r="G355" i="1"/>
  <c r="H355" i="1" s="1"/>
  <c r="G1008" i="1"/>
  <c r="H1008" i="1" s="1"/>
  <c r="G2157" i="1"/>
  <c r="H2157" i="1" s="1"/>
  <c r="G520" i="1"/>
  <c r="H520" i="1" s="1"/>
  <c r="G1042" i="1"/>
  <c r="H1042" i="1" s="1"/>
  <c r="G1518" i="1"/>
  <c r="H1518" i="1" s="1"/>
  <c r="G1589" i="1"/>
  <c r="H1589" i="1" s="1"/>
  <c r="G1661" i="1"/>
  <c r="H1661" i="1" s="1"/>
  <c r="G1715" i="1"/>
  <c r="H1715" i="1" s="1"/>
  <c r="G1784" i="1"/>
  <c r="H1784" i="1" s="1"/>
  <c r="G1855" i="1"/>
  <c r="H1855" i="1" s="1"/>
  <c r="G1927" i="1"/>
  <c r="H1927" i="1" s="1"/>
  <c r="G2051" i="1"/>
  <c r="H2051" i="1" s="1"/>
  <c r="G2104" i="1"/>
  <c r="H2104" i="1" s="1"/>
  <c r="G2158" i="1"/>
  <c r="H2158" i="1" s="1"/>
  <c r="G2210" i="1"/>
  <c r="H2210" i="1" s="1"/>
  <c r="G2282" i="1"/>
  <c r="H2282" i="1" s="1"/>
  <c r="G17" i="1"/>
  <c r="H17" i="1" s="1"/>
  <c r="G88" i="1"/>
  <c r="H88" i="1" s="1"/>
  <c r="G141" i="1"/>
  <c r="H141" i="1" s="1"/>
  <c r="G194" i="1"/>
  <c r="H194" i="1" s="1"/>
  <c r="G248" i="1"/>
  <c r="H248" i="1" s="1"/>
  <c r="G318" i="1"/>
  <c r="H318" i="1" s="1"/>
  <c r="G1790" i="1"/>
  <c r="H1790" i="1" s="1"/>
  <c r="G1231" i="1"/>
  <c r="H1231" i="1" s="1"/>
  <c r="G1646" i="1"/>
  <c r="H1646" i="1" s="1"/>
  <c r="G1824" i="1"/>
  <c r="H1824" i="1" s="1"/>
  <c r="G2001" i="1"/>
  <c r="H2001" i="1" s="1"/>
  <c r="G2179" i="1"/>
  <c r="H2179" i="1" s="1"/>
  <c r="G21" i="1"/>
  <c r="H21" i="1" s="1"/>
  <c r="G198" i="1"/>
  <c r="H198" i="1" s="1"/>
  <c r="G376" i="1"/>
  <c r="H376" i="1" s="1"/>
  <c r="G542" i="1"/>
  <c r="H542" i="1" s="1"/>
  <c r="G720" i="1"/>
  <c r="H720" i="1" s="1"/>
  <c r="G898" i="1"/>
  <c r="H898" i="1" s="1"/>
  <c r="G1064" i="1"/>
  <c r="H1064" i="1" s="1"/>
  <c r="G1243" i="1"/>
  <c r="H1243" i="1" s="1"/>
  <c r="G1409" i="1"/>
  <c r="H1409" i="1" s="1"/>
  <c r="G1618" i="1"/>
  <c r="H1618" i="1" s="1"/>
  <c r="G1555" i="1"/>
  <c r="H1555" i="1" s="1"/>
  <c r="G1574" i="1"/>
  <c r="H1574" i="1" s="1"/>
  <c r="G1592" i="1"/>
  <c r="H1592" i="1" s="1"/>
  <c r="G1609" i="1"/>
  <c r="H1609" i="1" s="1"/>
  <c r="G1628" i="1"/>
  <c r="H1628" i="1" s="1"/>
  <c r="G1645" i="1"/>
  <c r="H1645" i="1" s="1"/>
  <c r="G1663" i="1"/>
  <c r="H1663" i="1" s="1"/>
  <c r="G1682" i="1"/>
  <c r="H1682" i="1" s="1"/>
  <c r="G1699" i="1"/>
  <c r="H1699" i="1" s="1"/>
  <c r="G1717" i="1"/>
  <c r="H1717" i="1" s="1"/>
  <c r="G1734" i="1"/>
  <c r="H1734" i="1" s="1"/>
  <c r="G1752" i="1"/>
  <c r="H1752" i="1" s="1"/>
  <c r="G1769" i="1"/>
  <c r="H1769" i="1" s="1"/>
  <c r="G1786" i="1"/>
  <c r="H1786" i="1" s="1"/>
  <c r="G1805" i="1"/>
  <c r="H1805" i="1" s="1"/>
  <c r="G1822" i="1"/>
  <c r="H1822" i="1" s="1"/>
  <c r="G1840" i="1"/>
  <c r="H1840" i="1" s="1"/>
  <c r="G1858" i="1"/>
  <c r="H1858" i="1" s="1"/>
  <c r="G1875" i="1"/>
  <c r="H1875" i="1" s="1"/>
  <c r="G1893" i="1"/>
  <c r="H1893" i="1" s="1"/>
  <c r="G1911" i="1"/>
  <c r="H1911" i="1" s="1"/>
  <c r="G1929" i="1"/>
  <c r="H1929" i="1" s="1"/>
  <c r="G1947" i="1"/>
  <c r="H1947" i="1" s="1"/>
  <c r="G1964" i="1"/>
  <c r="H1964" i="1" s="1"/>
  <c r="G1982" i="1"/>
  <c r="H1982" i="1" s="1"/>
  <c r="G2018" i="1"/>
  <c r="H2018" i="1" s="1"/>
  <c r="G2036" i="1"/>
  <c r="H2036" i="1" s="1"/>
  <c r="G2053" i="1"/>
  <c r="H2053" i="1" s="1"/>
  <c r="G2071" i="1"/>
  <c r="H2071" i="1" s="1"/>
  <c r="G2088" i="1"/>
  <c r="H2088" i="1" s="1"/>
  <c r="G2106" i="1"/>
  <c r="H2106" i="1" s="1"/>
  <c r="G2125" i="1"/>
  <c r="H2125" i="1" s="1"/>
  <c r="G2142" i="1"/>
  <c r="H2142" i="1" s="1"/>
  <c r="G2160" i="1"/>
  <c r="H2160" i="1" s="1"/>
  <c r="G2177" i="1"/>
  <c r="H2177" i="1" s="1"/>
  <c r="G2195" i="1"/>
  <c r="H2195" i="1" s="1"/>
  <c r="G2213" i="1"/>
  <c r="H2213" i="1" s="1"/>
  <c r="G2230" i="1"/>
  <c r="H2230" i="1" s="1"/>
  <c r="G2266" i="1"/>
  <c r="H2266" i="1" s="1"/>
  <c r="G2284" i="1"/>
  <c r="H2284" i="1" s="1"/>
  <c r="G2302" i="1"/>
  <c r="H2302" i="1" s="1"/>
  <c r="G2319" i="1"/>
  <c r="H2319" i="1" s="1"/>
  <c r="G2337" i="1"/>
  <c r="H2337" i="1" s="1"/>
  <c r="G19" i="1"/>
  <c r="H19" i="1" s="1"/>
  <c r="G37" i="1"/>
  <c r="H37" i="1" s="1"/>
  <c r="G55" i="1"/>
  <c r="H55" i="1" s="1"/>
  <c r="G72" i="1"/>
  <c r="H72" i="1" s="1"/>
  <c r="G90" i="1"/>
  <c r="H90" i="1" s="1"/>
  <c r="G107" i="1"/>
  <c r="H107" i="1" s="1"/>
  <c r="G126" i="1"/>
  <c r="H126" i="1" s="1"/>
  <c r="G144" i="1"/>
  <c r="H144" i="1" s="1"/>
  <c r="G161" i="1"/>
  <c r="H161" i="1" s="1"/>
  <c r="G179" i="1"/>
  <c r="H179" i="1" s="1"/>
  <c r="G196" i="1"/>
  <c r="H196" i="1" s="1"/>
  <c r="G214" i="1"/>
  <c r="H214" i="1" s="1"/>
  <c r="G233" i="1"/>
  <c r="H233" i="1" s="1"/>
  <c r="G250" i="1"/>
  <c r="H250" i="1" s="1"/>
  <c r="G268" i="1"/>
  <c r="H268" i="1" s="1"/>
  <c r="G285" i="1"/>
  <c r="H285" i="1" s="1"/>
  <c r="G303" i="1"/>
  <c r="H303" i="1" s="1"/>
  <c r="G321" i="1"/>
  <c r="H321" i="1" s="1"/>
  <c r="G338" i="1"/>
  <c r="H338" i="1" s="1"/>
  <c r="G357" i="1"/>
  <c r="H357" i="1" s="1"/>
  <c r="G374" i="1"/>
  <c r="H374" i="1" s="1"/>
  <c r="G392" i="1"/>
  <c r="H392" i="1" s="1"/>
  <c r="G410" i="1"/>
  <c r="H410" i="1" s="1"/>
  <c r="G427" i="1"/>
  <c r="H427" i="1" s="1"/>
  <c r="G445" i="1"/>
  <c r="H445" i="1" s="1"/>
  <c r="G463" i="1"/>
  <c r="H463" i="1" s="1"/>
  <c r="G481" i="1"/>
  <c r="H481" i="1" s="1"/>
  <c r="G499" i="1"/>
  <c r="H499" i="1" s="1"/>
  <c r="G516" i="1"/>
  <c r="H516" i="1" s="1"/>
  <c r="G534" i="1"/>
  <c r="H534" i="1" s="1"/>
  <c r="G551" i="1"/>
  <c r="H551" i="1" s="1"/>
  <c r="G570" i="1"/>
  <c r="H570" i="1" s="1"/>
  <c r="G588" i="1"/>
  <c r="H588" i="1" s="1"/>
  <c r="G605" i="1"/>
  <c r="H605" i="1" s="1"/>
  <c r="G623" i="1"/>
  <c r="H623" i="1" s="1"/>
  <c r="G640" i="1"/>
  <c r="H640" i="1" s="1"/>
  <c r="G658" i="1"/>
  <c r="H658" i="1" s="1"/>
  <c r="G677" i="1"/>
  <c r="H677" i="1" s="1"/>
  <c r="G693" i="1"/>
  <c r="H693" i="1" s="1"/>
  <c r="G711" i="1"/>
  <c r="H711" i="1" s="1"/>
  <c r="G728" i="1"/>
  <c r="H728" i="1" s="1"/>
  <c r="G746" i="1"/>
  <c r="H746" i="1" s="1"/>
  <c r="G763" i="1"/>
  <c r="H763" i="1" s="1"/>
  <c r="G781" i="1"/>
  <c r="H781" i="1" s="1"/>
  <c r="G800" i="1"/>
  <c r="H800" i="1" s="1"/>
  <c r="G817" i="1"/>
  <c r="H817" i="1" s="1"/>
  <c r="G835" i="1"/>
  <c r="H835" i="1" s="1"/>
  <c r="G852" i="1"/>
  <c r="H852" i="1" s="1"/>
  <c r="G870" i="1"/>
  <c r="H870" i="1" s="1"/>
  <c r="G888" i="1"/>
  <c r="H888" i="1" s="1"/>
  <c r="G906" i="1"/>
  <c r="H906" i="1" s="1"/>
  <c r="G924" i="1"/>
  <c r="H924" i="1" s="1"/>
  <c r="G941" i="1"/>
  <c r="H941" i="1" s="1"/>
  <c r="G959" i="1"/>
  <c r="H959" i="1" s="1"/>
  <c r="G977" i="1"/>
  <c r="H977" i="1" s="1"/>
  <c r="G994" i="1"/>
  <c r="H994" i="1" s="1"/>
  <c r="G1013" i="1"/>
  <c r="H1013" i="1" s="1"/>
  <c r="G1030" i="1"/>
  <c r="H1030" i="1" s="1"/>
  <c r="G1048" i="1"/>
  <c r="H1048" i="1" s="1"/>
  <c r="G1066" i="1"/>
  <c r="H1066" i="1" s="1"/>
  <c r="G1083" i="1"/>
  <c r="H1083" i="1" s="1"/>
  <c r="G1101" i="1"/>
  <c r="H1101" i="1" s="1"/>
  <c r="G1118" i="1"/>
  <c r="H1118" i="1" s="1"/>
  <c r="G1138" i="1"/>
  <c r="H1138" i="1" s="1"/>
  <c r="G1156" i="1"/>
  <c r="H1156" i="1" s="1"/>
  <c r="G1172" i="1"/>
  <c r="H1172" i="1" s="1"/>
  <c r="G1190" i="1"/>
  <c r="H1190" i="1" s="1"/>
  <c r="G1207" i="1"/>
  <c r="H1207" i="1" s="1"/>
  <c r="G1225" i="1"/>
  <c r="H1225" i="1" s="1"/>
  <c r="G1244" i="1"/>
  <c r="H1244" i="1" s="1"/>
  <c r="G1261" i="1"/>
  <c r="H1261" i="1" s="1"/>
  <c r="G1279" i="1"/>
  <c r="H1279" i="1" s="1"/>
  <c r="G1296" i="1"/>
  <c r="H1296" i="1" s="1"/>
  <c r="G1314" i="1"/>
  <c r="H1314" i="1" s="1"/>
  <c r="G1802" i="1"/>
  <c r="H1802" i="1" s="1"/>
  <c r="G698" i="1"/>
  <c r="H698" i="1" s="1"/>
  <c r="G1220" i="1"/>
  <c r="H1220" i="1" s="1"/>
  <c r="G1536" i="1"/>
  <c r="H1536" i="1" s="1"/>
  <c r="G1572" i="1"/>
  <c r="H1572" i="1" s="1"/>
  <c r="G1626" i="1"/>
  <c r="H1626" i="1" s="1"/>
  <c r="G1678" i="1"/>
  <c r="H1678" i="1" s="1"/>
  <c r="G1732" i="1"/>
  <c r="H1732" i="1" s="1"/>
  <c r="G1766" i="1"/>
  <c r="H1766" i="1" s="1"/>
  <c r="G1838" i="1"/>
  <c r="H1838" i="1" s="1"/>
  <c r="G1944" i="1"/>
  <c r="H1944" i="1" s="1"/>
  <c r="G1980" i="1"/>
  <c r="H1980" i="1" s="1"/>
  <c r="G2016" i="1"/>
  <c r="H2016" i="1" s="1"/>
  <c r="G2069" i="1"/>
  <c r="H2069" i="1" s="1"/>
  <c r="G2140" i="1"/>
  <c r="H2140" i="1" s="1"/>
  <c r="G2193" i="1"/>
  <c r="H2193" i="1" s="1"/>
  <c r="G2247" i="1"/>
  <c r="H2247" i="1" s="1"/>
  <c r="G2299" i="1"/>
  <c r="H2299" i="1" s="1"/>
  <c r="G2335" i="1"/>
  <c r="H2335" i="1" s="1"/>
  <c r="G52" i="1"/>
  <c r="H52" i="1" s="1"/>
  <c r="G105" i="1"/>
  <c r="H105" i="1" s="1"/>
  <c r="G177" i="1"/>
  <c r="H177" i="1" s="1"/>
  <c r="G212" i="1"/>
  <c r="H212" i="1" s="1"/>
  <c r="G283" i="1"/>
  <c r="H283" i="1" s="1"/>
  <c r="G336" i="1"/>
  <c r="H336" i="1" s="1"/>
  <c r="G1901" i="1"/>
  <c r="H1901" i="1" s="1"/>
  <c r="G1342" i="1"/>
  <c r="H1342" i="1" s="1"/>
  <c r="G1657" i="1"/>
  <c r="H1657" i="1" s="1"/>
  <c r="G1835" i="1"/>
  <c r="H1835" i="1" s="1"/>
  <c r="G2013" i="1"/>
  <c r="H2013" i="1" s="1"/>
  <c r="G2190" i="1"/>
  <c r="H2190" i="1" s="1"/>
  <c r="G32" i="1"/>
  <c r="H32" i="1" s="1"/>
  <c r="G209" i="1"/>
  <c r="H209" i="1" s="1"/>
  <c r="G387" i="1"/>
  <c r="H387" i="1" s="1"/>
  <c r="G553" i="1"/>
  <c r="H553" i="1" s="1"/>
  <c r="G731" i="1"/>
  <c r="H731" i="1" s="1"/>
  <c r="G909" i="1"/>
  <c r="H909" i="1" s="1"/>
  <c r="G1075" i="1"/>
  <c r="H1075" i="1" s="1"/>
  <c r="G5" i="1"/>
  <c r="H5" i="1" s="1"/>
  <c r="G1420" i="1"/>
  <c r="H1420" i="1" s="1"/>
  <c r="G1503" i="1"/>
  <c r="H1503" i="1" s="1"/>
  <c r="G1521" i="1"/>
  <c r="H1521" i="1" s="1"/>
  <c r="G1539" i="1"/>
  <c r="H1539" i="1" s="1"/>
  <c r="G1557" i="1"/>
  <c r="H1557" i="1" s="1"/>
  <c r="G1575" i="1"/>
  <c r="H1575" i="1" s="1"/>
  <c r="G1593" i="1"/>
  <c r="H1593" i="1" s="1"/>
  <c r="G1610" i="1"/>
  <c r="H1610" i="1" s="1"/>
  <c r="G1629" i="1"/>
  <c r="H1629" i="1" s="1"/>
  <c r="G1647" i="1"/>
  <c r="H1647" i="1" s="1"/>
  <c r="G1664" i="1"/>
  <c r="H1664" i="1" s="1"/>
  <c r="G1683" i="1"/>
  <c r="H1683" i="1" s="1"/>
  <c r="G1700" i="1"/>
  <c r="H1700" i="1" s="1"/>
  <c r="G1718" i="1"/>
  <c r="H1718" i="1" s="1"/>
  <c r="G1736" i="1"/>
  <c r="H1736" i="1" s="1"/>
  <c r="G1753" i="1"/>
  <c r="H1753" i="1" s="1"/>
  <c r="G1770" i="1"/>
  <c r="H1770" i="1" s="1"/>
  <c r="G1787" i="1"/>
  <c r="H1787" i="1" s="1"/>
  <c r="G1806" i="1"/>
  <c r="H1806" i="1" s="1"/>
  <c r="G1823" i="1"/>
  <c r="H1823" i="1" s="1"/>
  <c r="G1841" i="1"/>
  <c r="H1841" i="1" s="1"/>
  <c r="G1859" i="1"/>
  <c r="H1859" i="1" s="1"/>
  <c r="G1876" i="1"/>
  <c r="H1876" i="1" s="1"/>
  <c r="G1894" i="1"/>
  <c r="H1894" i="1" s="1"/>
  <c r="G1912" i="1"/>
  <c r="H1912" i="1" s="1"/>
  <c r="G1930" i="1"/>
  <c r="H1930" i="1" s="1"/>
  <c r="G1948" i="1"/>
  <c r="H1948" i="1" s="1"/>
  <c r="G1965" i="1"/>
  <c r="H1965" i="1" s="1"/>
  <c r="G1983" i="1"/>
  <c r="H1983" i="1" s="1"/>
  <c r="G2019" i="1"/>
  <c r="H2019" i="1" s="1"/>
  <c r="G2037" i="1"/>
  <c r="H2037" i="1" s="1"/>
  <c r="G2054" i="1"/>
  <c r="H2054" i="1" s="1"/>
  <c r="G2072" i="1"/>
  <c r="H2072" i="1" s="1"/>
  <c r="G2089" i="1"/>
  <c r="H2089" i="1" s="1"/>
  <c r="G2107" i="1"/>
  <c r="H2107" i="1" s="1"/>
  <c r="G2126" i="1"/>
  <c r="H2126" i="1" s="1"/>
  <c r="G2143" i="1"/>
  <c r="H2143" i="1" s="1"/>
  <c r="G2161" i="1"/>
  <c r="H2161" i="1" s="1"/>
  <c r="G2178" i="1"/>
  <c r="H2178" i="1" s="1"/>
  <c r="G2196" i="1"/>
  <c r="H2196" i="1" s="1"/>
  <c r="G2214" i="1"/>
  <c r="H2214" i="1" s="1"/>
  <c r="G2231" i="1"/>
  <c r="H2231" i="1" s="1"/>
  <c r="G2250" i="1"/>
  <c r="H2250" i="1" s="1"/>
  <c r="G2267" i="1"/>
  <c r="H2267" i="1" s="1"/>
  <c r="G2285" i="1"/>
  <c r="H2285" i="1" s="1"/>
  <c r="G2303" i="1"/>
  <c r="H2303" i="1" s="1"/>
  <c r="G2320" i="1"/>
  <c r="H2320" i="1" s="1"/>
  <c r="G2338" i="1"/>
  <c r="H2338" i="1" s="1"/>
  <c r="G20" i="1"/>
  <c r="H20" i="1" s="1"/>
  <c r="G38" i="1"/>
  <c r="H38" i="1" s="1"/>
  <c r="G56" i="1"/>
  <c r="H56" i="1" s="1"/>
  <c r="G73" i="1"/>
  <c r="H73" i="1" s="1"/>
  <c r="G91" i="1"/>
  <c r="H91" i="1" s="1"/>
  <c r="G108" i="1"/>
  <c r="H108" i="1" s="1"/>
  <c r="G127" i="1"/>
  <c r="H127" i="1" s="1"/>
  <c r="G145" i="1"/>
  <c r="H145" i="1" s="1"/>
  <c r="G162" i="1"/>
  <c r="H162" i="1" s="1"/>
  <c r="G180" i="1"/>
  <c r="H180" i="1" s="1"/>
  <c r="G197" i="1"/>
  <c r="H197" i="1" s="1"/>
  <c r="G215" i="1"/>
  <c r="H215" i="1" s="1"/>
  <c r="G234" i="1"/>
  <c r="H234" i="1" s="1"/>
  <c r="G251" i="1"/>
  <c r="H251" i="1" s="1"/>
  <c r="G269" i="1"/>
  <c r="H269" i="1" s="1"/>
  <c r="G286" i="1"/>
  <c r="H286" i="1" s="1"/>
  <c r="G304" i="1"/>
  <c r="H304" i="1" s="1"/>
  <c r="G322" i="1"/>
  <c r="H322" i="1" s="1"/>
  <c r="G339" i="1"/>
  <c r="H339" i="1" s="1"/>
  <c r="G358" i="1"/>
  <c r="H358" i="1" s="1"/>
  <c r="G375" i="1"/>
  <c r="H375" i="1" s="1"/>
  <c r="G393" i="1"/>
  <c r="H393" i="1" s="1"/>
  <c r="G411" i="1"/>
  <c r="H411" i="1" s="1"/>
  <c r="G428" i="1"/>
  <c r="H428" i="1" s="1"/>
  <c r="G1624" i="1"/>
  <c r="H1624" i="1" s="1"/>
  <c r="G2334" i="1"/>
  <c r="H2334" i="1" s="1"/>
  <c r="G1387" i="1"/>
  <c r="H1387" i="1" s="1"/>
  <c r="G1820" i="1"/>
  <c r="H1820" i="1" s="1"/>
  <c r="G2012" i="1"/>
  <c r="H2012" i="1" s="1"/>
  <c r="G1453" i="1"/>
  <c r="H1453" i="1" s="1"/>
  <c r="G1668" i="1"/>
  <c r="H1668" i="1" s="1"/>
  <c r="G1846" i="1"/>
  <c r="H1846" i="1" s="1"/>
  <c r="G2024" i="1"/>
  <c r="H2024" i="1" s="1"/>
  <c r="G2201" i="1"/>
  <c r="H2201" i="1" s="1"/>
  <c r="G43" i="1"/>
  <c r="H43" i="1" s="1"/>
  <c r="G220" i="1"/>
  <c r="H220" i="1" s="1"/>
  <c r="G398" i="1"/>
  <c r="H398" i="1" s="1"/>
  <c r="G565" i="1"/>
  <c r="H565" i="1" s="1"/>
  <c r="G742" i="1"/>
  <c r="H742" i="1" s="1"/>
  <c r="G920" i="1"/>
  <c r="H920" i="1" s="1"/>
  <c r="G1086" i="1"/>
  <c r="H1086" i="1" s="1"/>
  <c r="G1254" i="1"/>
  <c r="H1254" i="1" s="1"/>
  <c r="G1431" i="1"/>
  <c r="H1431" i="1" s="1"/>
  <c r="G1504" i="1"/>
  <c r="H1504" i="1" s="1"/>
  <c r="G1522" i="1"/>
  <c r="H1522" i="1" s="1"/>
  <c r="G1540" i="1"/>
  <c r="H1540" i="1" s="1"/>
  <c r="G1558" i="1"/>
  <c r="H1558" i="1" s="1"/>
  <c r="G1576" i="1"/>
  <c r="H1576" i="1" s="1"/>
  <c r="G1594" i="1"/>
  <c r="H1594" i="1" s="1"/>
  <c r="G1611" i="1"/>
  <c r="H1611" i="1" s="1"/>
  <c r="G1630" i="1"/>
  <c r="H1630" i="1" s="1"/>
  <c r="G1648" i="1"/>
  <c r="H1648" i="1" s="1"/>
  <c r="G1665" i="1"/>
  <c r="H1665" i="1" s="1"/>
  <c r="G1684" i="1"/>
  <c r="H1684" i="1" s="1"/>
  <c r="G1701" i="1"/>
  <c r="H1701" i="1" s="1"/>
  <c r="G1719" i="1"/>
  <c r="H1719" i="1" s="1"/>
  <c r="G1737" i="1"/>
  <c r="H1737" i="1" s="1"/>
  <c r="G1754" i="1"/>
  <c r="H1754" i="1" s="1"/>
  <c r="G1771" i="1"/>
  <c r="H1771" i="1" s="1"/>
  <c r="G1788" i="1"/>
  <c r="H1788" i="1" s="1"/>
  <c r="G1807" i="1"/>
  <c r="H1807" i="1" s="1"/>
  <c r="G1825" i="1"/>
  <c r="H1825" i="1" s="1"/>
  <c r="G1842" i="1"/>
  <c r="H1842" i="1" s="1"/>
  <c r="G1860" i="1"/>
  <c r="H1860" i="1" s="1"/>
  <c r="G1877" i="1"/>
  <c r="H1877" i="1" s="1"/>
  <c r="G1895" i="1"/>
  <c r="H1895" i="1" s="1"/>
  <c r="G1914" i="1"/>
  <c r="H1914" i="1" s="1"/>
  <c r="G1931" i="1"/>
  <c r="H1931" i="1" s="1"/>
  <c r="G1949" i="1"/>
  <c r="H1949" i="1" s="1"/>
  <c r="G1966" i="1"/>
  <c r="H1966" i="1" s="1"/>
  <c r="G1984" i="1"/>
  <c r="H1984" i="1" s="1"/>
  <c r="G2002" i="1"/>
  <c r="H2002" i="1" s="1"/>
  <c r="G2020" i="1"/>
  <c r="H2020" i="1" s="1"/>
  <c r="G2038" i="1"/>
  <c r="H2038" i="1" s="1"/>
  <c r="G96" i="1"/>
  <c r="H96" i="1" s="1"/>
  <c r="G114" i="1"/>
  <c r="H114" i="1" s="1"/>
  <c r="G133" i="1"/>
  <c r="H133" i="1" s="1"/>
  <c r="G168" i="1"/>
  <c r="H168" i="1" s="1"/>
  <c r="G203" i="1"/>
  <c r="H203" i="1" s="1"/>
  <c r="G221" i="1"/>
  <c r="H221" i="1" s="1"/>
  <c r="G239" i="1"/>
  <c r="H239" i="1" s="1"/>
  <c r="G257" i="1"/>
  <c r="H257" i="1" s="1"/>
  <c r="G274" i="1"/>
  <c r="H274" i="1" s="1"/>
  <c r="G292" i="1"/>
  <c r="H292" i="1" s="1"/>
  <c r="G310" i="1"/>
  <c r="H310" i="1" s="1"/>
  <c r="G327" i="1"/>
  <c r="H327" i="1" s="1"/>
  <c r="G363" i="1"/>
  <c r="H363" i="1" s="1"/>
  <c r="G381" i="1"/>
  <c r="H381" i="1" s="1"/>
  <c r="G416" i="1"/>
  <c r="H416" i="1" s="1"/>
  <c r="G451" i="1"/>
  <c r="H451" i="1" s="1"/>
  <c r="G488" i="1"/>
  <c r="H488" i="1" s="1"/>
  <c r="G505" i="1"/>
  <c r="H505" i="1" s="1"/>
  <c r="G523" i="1"/>
  <c r="H523" i="1" s="1"/>
  <c r="G540" i="1"/>
  <c r="H540" i="1" s="1"/>
  <c r="G558" i="1"/>
  <c r="H558" i="1" s="1"/>
  <c r="G577" i="1"/>
  <c r="H577" i="1" s="1"/>
  <c r="G594" i="1"/>
  <c r="H594" i="1" s="1"/>
  <c r="G629" i="1"/>
  <c r="H629" i="1" s="1"/>
  <c r="G647" i="1"/>
  <c r="H647" i="1" s="1"/>
  <c r="G665" i="1"/>
  <c r="H665" i="1" s="1"/>
  <c r="G683" i="1"/>
  <c r="H683" i="1" s="1"/>
  <c r="G700" i="1"/>
  <c r="H700" i="1" s="1"/>
  <c r="G717" i="1"/>
  <c r="H717" i="1" s="1"/>
  <c r="G735" i="1"/>
  <c r="H735" i="1" s="1"/>
  <c r="G752" i="1"/>
  <c r="H752" i="1" s="1"/>
  <c r="G770" i="1"/>
  <c r="H770" i="1" s="1"/>
  <c r="G806" i="1"/>
  <c r="H806" i="1" s="1"/>
  <c r="G824" i="1"/>
  <c r="H824" i="1" s="1"/>
  <c r="G841" i="1"/>
  <c r="H841" i="1" s="1"/>
  <c r="G859" i="1"/>
  <c r="H859" i="1" s="1"/>
  <c r="G894" i="1"/>
  <c r="H894" i="1" s="1"/>
  <c r="G913" i="1"/>
  <c r="H913" i="1" s="1"/>
  <c r="G930" i="1"/>
  <c r="H930" i="1" s="1"/>
  <c r="G948" i="1"/>
  <c r="H948" i="1" s="1"/>
  <c r="G966" i="1"/>
  <c r="H966" i="1" s="1"/>
  <c r="G983" i="1"/>
  <c r="H983" i="1" s="1"/>
  <c r="G1001" i="1"/>
  <c r="H1001" i="1" s="1"/>
  <c r="G1019" i="1"/>
  <c r="H1019" i="1" s="1"/>
  <c r="G1055" i="1"/>
  <c r="H1055" i="1" s="1"/>
  <c r="G1072" i="1"/>
  <c r="H1072" i="1" s="1"/>
  <c r="G1090" i="1"/>
  <c r="H1090" i="1" s="1"/>
  <c r="G1107" i="1"/>
  <c r="H1107" i="1" s="1"/>
  <c r="G1127" i="1"/>
  <c r="H1127" i="1" s="1"/>
  <c r="G1162" i="1"/>
  <c r="H1162" i="1" s="1"/>
  <c r="G1179" i="1"/>
  <c r="H1179" i="1" s="1"/>
  <c r="G1196" i="1"/>
  <c r="H1196" i="1" s="1"/>
  <c r="G1214" i="1"/>
  <c r="H1214" i="1" s="1"/>
  <c r="G1233" i="1"/>
  <c r="H1233" i="1" s="1"/>
  <c r="G1250" i="1"/>
  <c r="H1250" i="1" s="1"/>
  <c r="G1285" i="1"/>
  <c r="H1285" i="1" s="1"/>
  <c r="G1303" i="1"/>
  <c r="H1303" i="1" s="1"/>
  <c r="G1321" i="1"/>
  <c r="H1321" i="1" s="1"/>
  <c r="G1338" i="1"/>
  <c r="H1338" i="1" s="1"/>
  <c r="G1357" i="1"/>
  <c r="H1357" i="1" s="1"/>
  <c r="G1374" i="1"/>
  <c r="H1374" i="1" s="1"/>
  <c r="G1392" i="1"/>
  <c r="H1392" i="1" s="1"/>
  <c r="G1410" i="1"/>
  <c r="H1410" i="1" s="1"/>
  <c r="G1427" i="1"/>
  <c r="H1427" i="1" s="1"/>
  <c r="G1444" i="1"/>
  <c r="H1444" i="1" s="1"/>
  <c r="G1462" i="1"/>
  <c r="H1462" i="1" s="1"/>
  <c r="G1480" i="1"/>
  <c r="H1480" i="1" s="1"/>
  <c r="G446" i="1"/>
  <c r="H446" i="1" s="1"/>
  <c r="G464" i="1"/>
  <c r="H464" i="1" s="1"/>
  <c r="G482" i="1"/>
  <c r="H482" i="1" s="1"/>
  <c r="G500" i="1"/>
  <c r="H500" i="1" s="1"/>
  <c r="G517" i="1"/>
  <c r="H517" i="1" s="1"/>
  <c r="G535" i="1"/>
  <c r="H535" i="1" s="1"/>
  <c r="G552" i="1"/>
  <c r="H552" i="1" s="1"/>
  <c r="G571" i="1"/>
  <c r="H571" i="1" s="1"/>
  <c r="G589" i="1"/>
  <c r="H589" i="1" s="1"/>
  <c r="G606" i="1"/>
  <c r="H606" i="1" s="1"/>
  <c r="G624" i="1"/>
  <c r="H624" i="1" s="1"/>
  <c r="G641" i="1"/>
  <c r="H641" i="1" s="1"/>
  <c r="G659" i="1"/>
  <c r="H659" i="1" s="1"/>
  <c r="G678" i="1"/>
  <c r="H678" i="1" s="1"/>
  <c r="G694" i="1"/>
  <c r="H694" i="1" s="1"/>
  <c r="M2" i="2"/>
  <c r="Q149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<sst xmlns="http://schemas.openxmlformats.org/spreadsheetml/2006/main" count="36285" uniqueCount="8373">
  <si>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</si>
  <si>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</si>
  <si>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</si>
  <si>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</si>
  <si>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</si>
  <si>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</si>
  <si>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</si>
  <si>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</si>
  <si>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</si>
  <si>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</si>
  <si>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</si>
  <si>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</si>
  <si>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</si>
  <si>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</si>
  <si>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</si>
  <si>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</si>
  <si>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</si>
  <si>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</si>
  <si>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</si>
  <si>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</si>
  <si>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</si>
  <si>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</si>
  <si>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</si>
  <si>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</si>
  <si>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</si>
  <si>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</si>
  <si>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</si>
  <si>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</si>
  <si>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</si>
  <si>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</si>
  <si>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</si>
  <si>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</si>
  <si>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</si>
  <si>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</si>
  <si>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</si>
  <si>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</si>
  <si>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</si>
  <si>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</si>
  <si>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</si>
  <si>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</si>
  <si>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</si>
  <si>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</si>
  <si>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</si>
  <si>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</si>
  <si>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</si>
  <si>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</si>
  <si>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</si>
  <si>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</si>
  <si>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</si>
  <si>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</si>
  <si>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</si>
  <si>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</si>
  <si>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</si>
  <si>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</si>
  <si>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</si>
  <si>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</si>
  <si>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</si>
  <si>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</si>
  <si>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</si>
  <si>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</si>
  <si>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</si>
  <si>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</si>
  <si>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</si>
  <si>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</si>
  <si>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</si>
  <si>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</si>
  <si>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</si>
  <si>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</si>
  <si>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</si>
  <si>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</si>
  <si>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</si>
  <si>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</si>
  <si>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</si>
  <si>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</si>
  <si>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</si>
  <si>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</si>
  <si>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</si>
  <si>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</si>
  <si>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</si>
  <si>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</si>
  <si>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</si>
  <si>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</si>
  <si>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</si>
  <si>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</si>
  <si>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</si>
  <si>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</si>
  <si>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</si>
  <si>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</si>
  <si>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</si>
  <si>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</si>
  <si>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</si>
  <si>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</si>
  <si>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</si>
  <si>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</si>
  <si>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</si>
  <si>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</si>
  <si>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</si>
  <si>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</si>
  <si>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</si>
  <si>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</si>
  <si>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</si>
  <si>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</si>
  <si>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</si>
  <si>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</si>
  <si>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</si>
  <si>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</si>
  <si>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</si>
  <si>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</si>
  <si>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</si>
  <si>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</si>
  <si>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</si>
  <si>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</si>
  <si>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</si>
  <si>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</si>
  <si>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</si>
  <si>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</si>
  <si>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</si>
  <si>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</si>
  <si>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</si>
  <si>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</si>
  <si>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</si>
  <si>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</si>
  <si>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</si>
  <si>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</si>
  <si>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</si>
  <si>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</si>
  <si>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</si>
  <si>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</si>
  <si>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</si>
  <si>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</si>
  <si>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</si>
  <si>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</si>
  <si>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</si>
  <si>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</si>
  <si>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</si>
  <si>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</si>
  <si>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</si>
  <si>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</si>
  <si>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</si>
  <si>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</si>
  <si>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</si>
  <si>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</si>
  <si>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</si>
  <si>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</si>
  <si>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</si>
  <si>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</si>
  <si>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</si>
  <si>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</si>
  <si>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</si>
  <si>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</si>
  <si>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</si>
  <si>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</si>
  <si>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</si>
  <si>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</si>
  <si>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</si>
  <si>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</si>
  <si>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</si>
  <si>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</si>
  <si>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</si>
  <si>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</si>
  <si>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</si>
  <si>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</si>
  <si>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</si>
  <si>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</si>
  <si>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</si>
  <si>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</si>
  <si>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</si>
  <si>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</si>
  <si>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</si>
  <si>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</si>
  <si>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</si>
  <si>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</si>
  <si>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</si>
  <si>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</si>
  <si>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</si>
  <si>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</si>
  <si>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</si>
  <si>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</si>
  <si>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</si>
  <si>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</si>
  <si>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</si>
  <si>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</si>
  <si>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</si>
  <si>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</si>
  <si>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</si>
  <si>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</si>
  <si>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</si>
  <si>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</si>
  <si>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</si>
  <si>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</si>
  <si>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</si>
  <si>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</si>
  <si>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</si>
  <si>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</si>
  <si>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</si>
  <si>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</si>
  <si>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</si>
  <si>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</si>
  <si>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</si>
  <si>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</si>
  <si>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</si>
  <si>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</si>
  <si>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</si>
  <si>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</si>
  <si>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</si>
  <si>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</si>
  <si>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</si>
  <si>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</si>
  <si>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</si>
  <si>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</si>
  <si>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</si>
  <si>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</si>
  <si>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</si>
  <si>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</si>
  <si>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</si>
  <si>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</si>
  <si>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</si>
  <si>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</si>
  <si>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</si>
  <si>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</si>
  <si>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</si>
  <si>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</si>
  <si>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</si>
  <si>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</si>
  <si>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</si>
  <si>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</si>
  <si>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</si>
  <si>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</si>
  <si>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</si>
  <si>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</si>
  <si>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</si>
  <si>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</si>
  <si>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</si>
  <si>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</si>
  <si>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</si>
  <si>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</si>
  <si>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</si>
  <si>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</si>
  <si>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</si>
  <si>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</si>
  <si>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</si>
  <si>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</si>
  <si>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</si>
  <si>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</si>
  <si>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</si>
  <si>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</si>
  <si>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</si>
  <si>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</si>
  <si>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</si>
  <si>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</si>
  <si>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</si>
  <si>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</si>
  <si>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</si>
  <si>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</si>
  <si>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</si>
  <si>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</si>
  <si>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</si>
  <si>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</si>
  <si>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</si>
  <si>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</si>
  <si>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</si>
  <si>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</si>
  <si>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</si>
  <si>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</si>
  <si>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</si>
  <si>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</si>
  <si>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</si>
  <si>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</si>
  <si>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</si>
  <si>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</si>
  <si>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</si>
  <si>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</si>
  <si>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</si>
  <si>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</si>
  <si>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</si>
  <si>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</si>
  <si>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</si>
  <si>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</si>
  <si>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</si>
  <si>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</si>
  <si>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</si>
  <si>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</si>
  <si>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</si>
  <si>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</si>
  <si>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</si>
  <si>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</si>
  <si>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</si>
  <si>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</si>
  <si>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</si>
  <si>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</si>
  <si>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</si>
  <si>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</si>
  <si>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</si>
  <si>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</si>
  <si>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</si>
  <si>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</si>
  <si>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</si>
  <si>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</si>
  <si>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</si>
  <si>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</si>
  <si>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</si>
  <si>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</si>
  <si>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</si>
  <si>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</si>
  <si>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</si>
  <si>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</si>
  <si>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</si>
  <si>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</si>
  <si>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</si>
  <si>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</si>
  <si>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</si>
  <si>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</si>
  <si>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</si>
  <si>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</si>
  <si>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</si>
  <si>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</si>
  <si>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</si>
  <si>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</si>
  <si>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</si>
  <si>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</si>
  <si>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</si>
  <si>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</si>
  <si>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</si>
  <si>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</si>
  <si>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</si>
  <si>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</si>
  <si>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</si>
  <si>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</si>
  <si>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</si>
  <si>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</si>
  <si>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</si>
  <si>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</si>
  <si>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</si>
  <si>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</si>
  <si>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</si>
  <si>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</si>
  <si>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</si>
  <si>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</si>
  <si>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</si>
  <si>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</si>
  <si>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</si>
  <si>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</si>
  <si>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</si>
  <si>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</si>
  <si>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</si>
  <si>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</si>
  <si>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</si>
  <si>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</si>
  <si>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</si>
  <si>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</si>
  <si>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</si>
  <si>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</si>
  <si>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</si>
  <si>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</si>
  <si>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</si>
  <si>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</si>
  <si>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</si>
  <si>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</si>
  <si>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</si>
  <si>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</si>
  <si>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</si>
  <si>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</si>
  <si>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</si>
  <si>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</si>
  <si>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</si>
  <si>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</si>
  <si>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</si>
  <si>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</si>
  <si>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</si>
  <si>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</si>
  <si>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</si>
  <si>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</si>
  <si>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</si>
  <si>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</si>
  <si>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</si>
  <si>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</si>
  <si>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</si>
  <si>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</si>
  <si>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</si>
  <si>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</si>
  <si>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</si>
  <si>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</si>
  <si>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</si>
  <si>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</si>
  <si>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</si>
  <si>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</si>
  <si>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</si>
  <si>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</si>
  <si>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</si>
  <si>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</si>
  <si>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</si>
  <si>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</si>
  <si>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</si>
  <si>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</si>
  <si>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</si>
  <si>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</si>
  <si>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</si>
  <si>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</si>
  <si>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</si>
  <si>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</si>
  <si>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</si>
  <si>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</si>
  <si>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</si>
  <si>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</si>
  <si>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</si>
  <si>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</si>
  <si>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</si>
  <si>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</si>
  <si>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</si>
  <si>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</si>
  <si>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</si>
  <si>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</si>
  <si>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</si>
  <si>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</si>
  <si>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</si>
  <si>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</si>
  <si>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</si>
  <si>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</si>
  <si>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</si>
  <si>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</si>
  <si>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</si>
  <si>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</si>
  <si>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</si>
  <si>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</si>
  <si>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</si>
  <si>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</si>
  <si>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</si>
  <si>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</si>
  <si>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</si>
  <si>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</si>
  <si>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</si>
  <si>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</si>
  <si>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</si>
  <si>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</si>
  <si>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</si>
  <si>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</si>
  <si>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</si>
  <si>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</si>
  <si>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</si>
  <si>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</si>
  <si>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</si>
  <si>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</si>
  <si>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</si>
  <si>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</si>
  <si>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</si>
  <si>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</si>
  <si>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</si>
  <si>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</si>
  <si>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</si>
  <si>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</si>
  <si>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</si>
  <si>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</si>
  <si>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</si>
  <si>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</si>
  <si>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</si>
  <si>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</si>
  <si>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</si>
  <si>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</si>
  <si>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</si>
  <si>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</si>
  <si>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</si>
  <si>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</si>
  <si>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</si>
  <si>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</si>
  <si>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</si>
  <si>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</si>
  <si>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</si>
  <si>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</si>
  <si>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</si>
  <si>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</si>
  <si>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</si>
  <si>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</si>
  <si>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</si>
  <si>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</si>
  <si>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</si>
  <si>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</si>
  <si>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</si>
  <si>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</si>
  <si>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</si>
  <si>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</si>
  <si>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</si>
  <si>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</si>
  <si>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</si>
  <si>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</si>
  <si>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</si>
  <si>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</si>
  <si>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</si>
  <si>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</si>
  <si>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</si>
  <si>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</si>
  <si>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</si>
  <si>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</si>
  <si>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</si>
  <si>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</si>
  <si>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</si>
  <si>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</si>
  <si>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</si>
  <si>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</si>
  <si>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</si>
  <si>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</si>
  <si>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</si>
  <si>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</si>
  <si>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</si>
  <si>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</si>
  <si>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</si>
  <si>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</si>
  <si>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</si>
  <si>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</si>
  <si>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</si>
  <si>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</si>
  <si>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</si>
  <si>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</si>
  <si>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</si>
  <si>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</si>
  <si>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</si>
  <si>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</si>
  <si>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</si>
  <si>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</si>
  <si>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</si>
  <si>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</si>
  <si>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</si>
  <si>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</si>
  <si>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</si>
  <si>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</si>
  <si>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</si>
  <si>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</si>
  <si>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</si>
  <si>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</si>
  <si>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</si>
  <si>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</si>
  <si>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</si>
  <si>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</si>
  <si>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</si>
  <si>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</si>
  <si>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</si>
  <si>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</si>
  <si>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</si>
  <si>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</si>
  <si>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</si>
  <si>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</si>
  <si>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</si>
  <si>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</si>
  <si>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</si>
  <si>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</si>
  <si>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</si>
  <si>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</si>
  <si>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</si>
  <si>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</si>
  <si>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</si>
  <si>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</si>
  <si>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</si>
  <si>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</si>
  <si>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</si>
  <si>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</si>
  <si>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</si>
  <si>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</si>
  <si>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</si>
  <si>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</si>
  <si>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</si>
  <si>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</si>
  <si>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</si>
  <si>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</si>
  <si>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</si>
  <si>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</si>
  <si>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</si>
  <si>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</si>
  <si>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</si>
  <si>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</si>
  <si>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</si>
  <si>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</si>
  <si>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</si>
  <si>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</si>
  <si>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</si>
  <si>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</si>
  <si>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</si>
  <si>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</si>
  <si>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</si>
  <si>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</si>
  <si>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</si>
  <si>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</si>
  <si>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</si>
  <si>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</si>
  <si>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</si>
  <si>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</si>
  <si>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</si>
  <si>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</si>
  <si>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</si>
  <si>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</si>
  <si>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</si>
  <si>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</si>
  <si>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</si>
  <si>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</si>
  <si>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</si>
  <si>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</si>
  <si>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</si>
  <si>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</si>
  <si>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</si>
  <si>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</si>
  <si>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</si>
  <si>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</si>
  <si>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</si>
  <si>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</si>
  <si>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</si>
  <si>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</si>
  <si>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</si>
  <si>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</si>
  <si>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</si>
  <si>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</si>
  <si>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</si>
  <si>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</si>
  <si>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</si>
  <si>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</si>
  <si>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</si>
  <si>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</si>
  <si>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</si>
  <si>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</si>
  <si>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</si>
  <si>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</si>
  <si>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</si>
  <si>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</si>
  <si>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</si>
  <si>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</si>
  <si>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</si>
  <si>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</si>
  <si>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</si>
  <si>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</si>
  <si>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</si>
  <si>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</si>
  <si>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</si>
  <si>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</si>
  <si>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</si>
  <si>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</si>
  <si>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</si>
  <si>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</si>
  <si>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</si>
  <si>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</si>
  <si>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</si>
  <si>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</si>
  <si>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</si>
  <si>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</si>
  <si>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</si>
  <si>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</si>
  <si>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</si>
  <si>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</si>
  <si>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</si>
  <si>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</si>
  <si>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</si>
  <si>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</si>
  <si>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</si>
  <si>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</si>
  <si>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</si>
  <si>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</si>
  <si>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</si>
  <si>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</si>
  <si>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</si>
  <si>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</si>
  <si>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</si>
  <si>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</si>
  <si>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</si>
  <si>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</si>
  <si>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</si>
  <si>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</si>
  <si>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</si>
  <si>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</si>
  <si>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</si>
  <si>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</si>
  <si>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</si>
  <si>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</si>
  <si>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</si>
  <si>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</si>
  <si>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</si>
  <si>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</si>
  <si>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</si>
  <si>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</si>
  <si>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</si>
  <si>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</si>
  <si>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</si>
  <si>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</si>
  <si>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</si>
  <si>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</si>
  <si>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</si>
  <si>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</si>
  <si>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</si>
  <si>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</si>
  <si>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</si>
  <si>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</si>
  <si>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</si>
  <si>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</si>
  <si>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</si>
  <si>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</si>
  <si>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</si>
  <si>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</si>
  <si>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</si>
  <si>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</si>
  <si>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</si>
  <si>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</si>
  <si>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</si>
  <si>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</si>
  <si>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</si>
  <si>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</si>
  <si>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</si>
  <si>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</si>
  <si>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</si>
  <si>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</si>
  <si>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</si>
  <si>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</si>
  <si>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</si>
  <si>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</si>
  <si>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</si>
  <si>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</si>
  <si>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</si>
  <si>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</si>
  <si>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</si>
  <si>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</si>
  <si>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</si>
  <si>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</si>
  <si>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</si>
  <si>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</si>
  <si>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</si>
  <si>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</si>
  <si>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</si>
  <si>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</si>
  <si>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</si>
  <si>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</si>
  <si>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</si>
  <si>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</si>
  <si>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</si>
  <si>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</si>
  <si>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</si>
  <si>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</si>
  <si>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</si>
  <si>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</si>
  <si>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</si>
  <si>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</si>
  <si>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</si>
  <si>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</si>
  <si>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</si>
  <si>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</si>
  <si>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</si>
  <si>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</si>
  <si>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</si>
  <si>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</si>
  <si>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</si>
  <si>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</si>
  <si>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</si>
  <si>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</si>
  <si>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</si>
  <si>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</si>
  <si>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</si>
  <si>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</si>
  <si>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</si>
  <si>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</si>
  <si>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</si>
  <si>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</si>
  <si>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</si>
  <si>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</si>
  <si>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</si>
  <si>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</si>
  <si>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</si>
  <si>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</si>
  <si>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</si>
  <si>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</si>
  <si>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</si>
  <si>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</si>
  <si>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</si>
  <si>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</si>
  <si>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</si>
  <si>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</si>
  <si>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</si>
  <si>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</si>
  <si>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</si>
  <si>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</si>
  <si>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</si>
  <si>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</si>
  <si>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</si>
  <si>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</si>
  <si>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</si>
  <si>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</si>
  <si>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</si>
  <si>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</si>
  <si>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</si>
  <si>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</si>
  <si>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</si>
  <si>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</si>
  <si>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</si>
  <si>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</si>
  <si>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</si>
  <si>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</si>
  <si>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</si>
  <si>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</si>
  <si>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</si>
  <si>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</si>
  <si>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</si>
  <si>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</si>
  <si>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</si>
  <si>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</si>
  <si>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</si>
  <si>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</si>
  <si>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</si>
  <si>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</si>
  <si>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</si>
  <si>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</si>
  <si>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</si>
  <si>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</si>
  <si>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</si>
  <si>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</si>
  <si>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</si>
  <si>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</si>
  <si>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</si>
  <si>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</si>
  <si>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</si>
  <si>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</si>
  <si>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</si>
  <si>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</si>
  <si>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</si>
  <si>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</si>
  <si>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</si>
  <si>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</si>
  <si>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</si>
  <si>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</si>
  <si>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</si>
  <si>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</si>
  <si>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</si>
  <si>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</si>
  <si>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</si>
  <si>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</si>
  <si>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</si>
  <si>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</si>
  <si>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</si>
  <si>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</si>
  <si>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</si>
  <si>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</si>
  <si>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</si>
  <si>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</si>
  <si>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</si>
  <si>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</si>
  <si>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</si>
  <si>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</si>
  <si>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</si>
  <si>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</si>
  <si>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</si>
  <si>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</si>
  <si>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</si>
  <si>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</si>
  <si>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</si>
  <si>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</si>
  <si>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</si>
  <si>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</si>
  <si>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</si>
  <si>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</si>
  <si>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</si>
  <si>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</si>
  <si>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</si>
  <si>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</si>
  <si>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</si>
  <si>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</si>
  <si>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</si>
  <si>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</si>
  <si>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</si>
  <si>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</si>
  <si>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</si>
  <si>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</si>
  <si>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</si>
  <si>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</si>
  <si>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</si>
  <si>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</si>
  <si>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</si>
  <si>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</si>
  <si>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</si>
  <si>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</si>
  <si>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</si>
  <si>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</si>
  <si>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</si>
  <si>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</si>
  <si>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</si>
  <si>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</si>
  <si>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</si>
  <si>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</si>
  <si>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</si>
  <si>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</si>
  <si>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</si>
  <si>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</si>
  <si>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</si>
  <si>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</si>
  <si>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</si>
  <si>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</si>
  <si>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</si>
  <si>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</si>
  <si>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</si>
  <si>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</si>
  <si>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</si>
  <si>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</si>
  <si>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</si>
  <si>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</si>
  <si>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</si>
  <si>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</si>
  <si>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</si>
  <si>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</si>
  <si>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</si>
  <si>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</si>
  <si>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</si>
  <si>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</si>
  <si>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</si>
  <si>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</si>
  <si>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</si>
  <si>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</si>
  <si>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</si>
  <si>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</si>
  <si>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</si>
  <si>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</si>
  <si>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</si>
  <si>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</si>
  <si>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</si>
  <si>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</si>
  <si>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</si>
  <si>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</si>
  <si>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</si>
  <si>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</si>
  <si>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</si>
  <si>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</si>
  <si>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</si>
  <si>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</si>
  <si>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</si>
  <si>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</si>
  <si>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</si>
  <si>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</si>
  <si>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</si>
  <si>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</si>
  <si>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</si>
  <si>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</si>
  <si>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</si>
  <si>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</si>
  <si>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</si>
  <si>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</si>
  <si>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</si>
  <si>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</si>
  <si>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</si>
  <si>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</si>
  <si>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</si>
  <si>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</si>
  <si>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</si>
  <si>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</si>
  <si>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</si>
  <si>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</si>
  <si>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</si>
  <si>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</si>
  <si>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</si>
  <si>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</si>
  <si>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</si>
  <si>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</si>
  <si>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</si>
  <si>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</si>
  <si>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</si>
  <si>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</si>
  <si>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</si>
  <si>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</si>
  <si>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</si>
  <si>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</si>
  <si>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</si>
  <si>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</si>
  <si>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</si>
  <si>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</si>
  <si>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</si>
  <si>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</si>
  <si>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</si>
  <si>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</si>
  <si>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</si>
  <si>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</si>
  <si>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</si>
  <si>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</si>
  <si>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</si>
  <si>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</si>
  <si>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</si>
  <si>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</si>
  <si>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</si>
  <si>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</si>
  <si>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</si>
  <si>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</si>
  <si>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</si>
  <si>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</si>
  <si>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</si>
  <si>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</si>
  <si>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</si>
  <si>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</si>
  <si>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</si>
  <si>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</si>
  <si>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</si>
  <si>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</si>
  <si>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</si>
  <si>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</si>
  <si>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</si>
  <si>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</si>
  <si>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</si>
  <si>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</si>
  <si>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</si>
  <si>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</si>
  <si>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</si>
  <si>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</si>
  <si>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</si>
  <si>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</si>
  <si>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</si>
  <si>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</si>
  <si>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</si>
  <si>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</si>
  <si>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</si>
  <si>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</si>
  <si>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</si>
  <si>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</si>
  <si>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</si>
  <si>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</si>
  <si>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</si>
  <si>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</si>
  <si>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</si>
  <si>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</si>
  <si>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</si>
  <si>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</si>
  <si>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</si>
  <si>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</si>
  <si>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</si>
  <si>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</si>
  <si>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</si>
  <si>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</si>
  <si>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</si>
  <si>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</si>
  <si>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</si>
  <si>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</si>
  <si>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</si>
  <si>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</si>
  <si>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</si>
  <si>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</si>
  <si>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</si>
  <si>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</si>
  <si>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</si>
  <si>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</si>
  <si>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</si>
  <si>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</si>
  <si>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</si>
  <si>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</si>
  <si>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</si>
  <si>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</si>
  <si>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</si>
  <si>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</si>
  <si>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</si>
  <si>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</si>
  <si>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</si>
  <si>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</si>
  <si>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</si>
  <si>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</si>
  <si>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</si>
  <si>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</si>
  <si>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</si>
  <si>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</si>
  <si>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</si>
  <si>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</si>
  <si>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</si>
  <si>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</si>
  <si>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</si>
  <si>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</si>
  <si>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</si>
  <si>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</si>
  <si>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</si>
  <si>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</si>
  <si>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</si>
  <si>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</si>
  <si>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</si>
  <si>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</si>
  <si>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</si>
  <si>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</si>
  <si>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</si>
  <si>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</si>
  <si>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</si>
  <si>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</si>
  <si>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</si>
  <si>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</si>
  <si>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</si>
  <si>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</si>
  <si>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</si>
  <si>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</si>
  <si>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</si>
  <si>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</si>
  <si>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</si>
  <si>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</si>
  <si>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</si>
  <si>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</si>
  <si>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</si>
  <si>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</si>
  <si>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</si>
  <si>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</si>
  <si>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</si>
  <si>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</si>
  <si>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</si>
  <si>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</si>
  <si>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</si>
  <si>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</si>
  <si>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</si>
  <si>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</si>
  <si>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</si>
  <si>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</si>
  <si>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</si>
  <si>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</si>
  <si>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</si>
  <si>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</si>
  <si>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</si>
  <si>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</si>
  <si>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</si>
  <si>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</si>
  <si>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</si>
  <si>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</si>
  <si>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</si>
  <si>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</si>
  <si>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</si>
  <si>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</si>
  <si>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</si>
  <si>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</si>
  <si>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</si>
  <si>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</si>
  <si>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</si>
  <si>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</si>
  <si>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</si>
  <si>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</si>
  <si>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</si>
  <si>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</si>
  <si>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</si>
  <si>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</si>
  <si>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</si>
  <si>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</si>
  <si>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</si>
  <si>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</si>
  <si>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</si>
  <si>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</si>
  <si>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</si>
  <si>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</si>
  <si>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</si>
  <si>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</si>
  <si>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</si>
  <si>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</si>
  <si>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</si>
  <si>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</si>
  <si>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</si>
  <si>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</si>
  <si>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</si>
  <si>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</si>
  <si>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</si>
  <si>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</si>
  <si>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</si>
  <si>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</si>
  <si>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</si>
  <si>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</si>
  <si>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</si>
  <si>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</si>
  <si>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</si>
  <si>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</si>
  <si>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</si>
  <si>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</si>
  <si>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</si>
  <si>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</si>
  <si>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</si>
  <si>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</si>
  <si>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</si>
  <si>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</si>
  <si>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</si>
  <si>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</si>
  <si>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</si>
  <si>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</si>
  <si>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</si>
  <si>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</si>
  <si>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</si>
  <si>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</si>
  <si>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</si>
  <si>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</si>
  <si>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</si>
  <si>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</si>
  <si>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</si>
  <si>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</si>
  <si>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</si>
  <si>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</si>
  <si>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</si>
  <si>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</si>
  <si>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</si>
  <si>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</si>
  <si>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</si>
  <si>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</si>
  <si>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</si>
  <si>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</si>
  <si>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</si>
  <si>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</si>
  <si>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</si>
  <si>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</si>
  <si>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</si>
  <si>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</si>
  <si>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</si>
  <si>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</si>
  <si>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</si>
  <si>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</si>
  <si>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</si>
  <si>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</si>
  <si>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</si>
  <si>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</si>
  <si>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</si>
  <si>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</si>
  <si>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</si>
  <si>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</si>
  <si>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</si>
  <si>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</si>
  <si>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</si>
  <si>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</si>
  <si>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</si>
  <si>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</si>
  <si>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</si>
  <si>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</si>
  <si>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</si>
  <si>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</si>
  <si>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</si>
  <si>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</si>
  <si>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</si>
  <si>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</si>
  <si>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</si>
  <si>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</si>
  <si>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</si>
  <si>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</si>
  <si>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</si>
  <si>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</si>
  <si>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</si>
  <si>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</si>
  <si>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</si>
  <si>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</si>
  <si>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</si>
  <si>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</si>
  <si>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</si>
  <si>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</si>
  <si>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</si>
  <si>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</si>
  <si>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</si>
  <si>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</si>
  <si>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</si>
  <si>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</si>
  <si>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</si>
  <si>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</si>
  <si>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</si>
  <si>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</si>
  <si>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</si>
  <si>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</si>
  <si>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</si>
  <si>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</si>
  <si>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</si>
  <si>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</si>
  <si>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</si>
  <si>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</si>
  <si>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</si>
  <si>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</si>
  <si>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</si>
  <si>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</si>
  <si>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</si>
  <si>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</si>
  <si>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</si>
  <si>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</si>
  <si>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</si>
  <si>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</si>
  <si>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</si>
  <si>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</si>
  <si>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</si>
  <si>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</si>
  <si>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</si>
  <si>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</si>
  <si>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</si>
  <si>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</si>
  <si>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</si>
  <si>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</si>
  <si>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</si>
  <si>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</si>
  <si>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</si>
  <si>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</si>
  <si>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</si>
  <si>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</si>
  <si>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</si>
  <si>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</si>
  <si>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</si>
  <si>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</si>
  <si>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</si>
  <si>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</si>
  <si>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</si>
  <si>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</si>
  <si>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</si>
  <si>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</si>
  <si>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</si>
  <si>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</si>
  <si>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</si>
  <si>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</si>
  <si>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</si>
  <si>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</si>
  <si>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</si>
  <si>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</si>
  <si>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</si>
  <si>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</si>
  <si>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</si>
  <si>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</si>
  <si>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</si>
  <si>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</si>
  <si>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</si>
  <si>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</si>
  <si>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</si>
  <si>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</si>
  <si>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</si>
  <si>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</si>
  <si>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</si>
  <si>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</si>
  <si>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</si>
  <si>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</si>
  <si>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</si>
  <si>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</si>
  <si>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</si>
  <si>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</si>
  <si>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</si>
  <si>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</si>
  <si>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</si>
  <si>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</si>
  <si>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</si>
  <si>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</si>
  <si>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</si>
  <si>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</si>
  <si>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</si>
  <si>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</si>
  <si>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</si>
  <si>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</si>
  <si>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</si>
  <si>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</si>
  <si>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</si>
  <si>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</si>
  <si>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</si>
  <si>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</si>
  <si>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</si>
  <si>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</si>
  <si>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</si>
  <si>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</si>
  <si>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</si>
  <si>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</si>
  <si>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</si>
  <si>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</si>
  <si>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</si>
  <si>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</si>
  <si>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</si>
  <si>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</si>
  <si>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</si>
  <si>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</si>
  <si>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</si>
  <si>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</si>
  <si>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</si>
  <si>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</si>
  <si>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</si>
  <si>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</si>
  <si>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</si>
  <si>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</si>
  <si>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</si>
  <si>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</si>
  <si>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</si>
  <si>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</si>
  <si>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</si>
  <si>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</si>
  <si>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</si>
  <si>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</si>
  <si>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</si>
  <si>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</si>
  <si>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</si>
  <si>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</si>
  <si>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</si>
  <si>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</si>
  <si>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</si>
  <si>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</si>
  <si>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</si>
  <si>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</si>
  <si>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</si>
  <si>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</si>
  <si>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</si>
  <si>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</si>
  <si>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</si>
  <si>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</si>
  <si>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</si>
  <si>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</si>
  <si>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</si>
  <si>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</si>
  <si>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</si>
  <si>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</si>
  <si>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</si>
  <si>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</si>
  <si>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</si>
  <si>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</si>
  <si>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</si>
  <si>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</si>
  <si>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</si>
  <si>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</si>
  <si>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</si>
  <si>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</si>
  <si>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</si>
  <si>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</si>
  <si>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</si>
  <si>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</si>
  <si>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</si>
  <si>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</si>
  <si>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</si>
  <si>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</si>
  <si>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</si>
  <si>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</si>
  <si>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</si>
  <si>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</si>
  <si>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</si>
  <si>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</si>
  <si>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</si>
  <si>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</si>
  <si>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</si>
  <si>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</si>
  <si>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</si>
  <si>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</si>
  <si>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</si>
  <si>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</si>
  <si>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</si>
  <si>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</si>
  <si>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</si>
  <si>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</si>
  <si>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</si>
  <si>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</si>
  <si>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</si>
  <si>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</si>
  <si>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</si>
  <si>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</si>
  <si>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</si>
  <si>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</si>
  <si>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</si>
  <si>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</si>
  <si>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</si>
  <si>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</si>
  <si>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</si>
  <si>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</si>
  <si>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</si>
  <si>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</si>
  <si>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</si>
  <si>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</si>
  <si>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</si>
  <si>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</si>
  <si>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</si>
  <si>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</si>
  <si>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</si>
  <si>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</si>
  <si>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</si>
  <si>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</si>
  <si>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</si>
  <si>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</si>
  <si>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</si>
  <si>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</si>
  <si>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</si>
  <si>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</si>
  <si>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</si>
  <si>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</si>
  <si>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</si>
  <si>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</si>
  <si>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</si>
  <si>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</si>
  <si>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</si>
  <si>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</si>
  <si>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</si>
  <si>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</si>
  <si>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</si>
  <si>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</si>
  <si>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</si>
  <si>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</si>
  <si>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</si>
  <si>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</si>
  <si>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</si>
  <si>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</si>
  <si>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</si>
  <si>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</si>
  <si>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</si>
  <si>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</si>
  <si>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</si>
  <si>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</si>
  <si>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</si>
  <si>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</si>
  <si>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</si>
  <si>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</si>
  <si>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</si>
  <si>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</si>
  <si>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</si>
  <si>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</si>
  <si>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</si>
  <si>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</si>
  <si>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</si>
  <si>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</si>
  <si>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</si>
  <si>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</si>
  <si>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</si>
  <si>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</si>
  <si>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</si>
  <si>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</si>
  <si>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</si>
  <si>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</si>
  <si>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</si>
  <si>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</si>
  <si>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</si>
  <si>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</si>
  <si>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</si>
  <si>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</si>
  <si>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</si>
  <si>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</si>
  <si>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</si>
  <si>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</si>
  <si>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</si>
  <si>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</si>
  <si>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</si>
  <si>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</si>
  <si>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</si>
  <si>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</si>
  <si>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</si>
  <si>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</si>
  <si>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</si>
  <si>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</si>
  <si>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</si>
  <si>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</si>
  <si>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</si>
  <si>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</si>
  <si>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</si>
  <si>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</si>
  <si>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</si>
  <si>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</si>
  <si>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</si>
  <si>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</si>
  <si>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</si>
  <si>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</si>
  <si>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</si>
  <si>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</si>
  <si>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</si>
  <si>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</si>
  <si>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</si>
  <si>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</si>
  <si>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</si>
  <si>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</si>
  <si>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</si>
  <si>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</si>
  <si>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</si>
  <si>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</si>
  <si>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</si>
  <si>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</si>
  <si>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</si>
  <si>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</si>
  <si>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</si>
  <si>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</si>
  <si>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</si>
  <si>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</si>
  <si>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</si>
  <si>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</si>
  <si>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</si>
  <si>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</si>
  <si>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</si>
  <si>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</si>
  <si>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</si>
  <si>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</si>
  <si>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</si>
  <si>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</si>
  <si>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</si>
  <si>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</si>
  <si>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</si>
  <si>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</si>
  <si>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</si>
  <si>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</si>
  <si>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</si>
  <si>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</si>
  <si>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</si>
  <si>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</si>
  <si>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</si>
  <si>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</si>
  <si>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</si>
  <si>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</si>
  <si>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</si>
  <si>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</si>
  <si>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</si>
  <si>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</si>
  <si>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</si>
  <si>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</si>
  <si>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</si>
  <si>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</si>
  <si>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</si>
  <si>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</si>
  <si>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</si>
  <si>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</si>
  <si>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</si>
  <si>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</si>
  <si>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</si>
  <si>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</si>
  <si>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</si>
  <si>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</si>
  <si>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</si>
  <si>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</si>
  <si>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</si>
  <si>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</si>
  <si>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</si>
  <si>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</si>
  <si>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</si>
  <si>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</si>
  <si>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</si>
  <si>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</si>
  <si>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</si>
  <si>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</si>
  <si>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</si>
  <si>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</si>
  <si>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</si>
  <si>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</si>
  <si>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</si>
  <si>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</si>
  <si>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</si>
  <si>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</si>
  <si>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</si>
  <si>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</si>
  <si>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</si>
  <si>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</si>
  <si>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</si>
  <si>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</si>
  <si>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</si>
  <si>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</si>
  <si>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</si>
  <si>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</si>
  <si>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</si>
  <si>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</si>
  <si>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</si>
  <si>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</si>
  <si>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</si>
  <si>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</si>
  <si>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</si>
  <si>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</si>
  <si>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</si>
  <si>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</si>
  <si>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</si>
  <si>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</si>
  <si>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</si>
  <si>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</si>
  <si>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</si>
  <si>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</si>
  <si>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</si>
  <si>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</si>
  <si>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</si>
  <si>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</si>
  <si>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</si>
  <si>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</si>
  <si>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</si>
  <si>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</si>
  <si>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</si>
  <si>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</si>
  <si>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</si>
  <si>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</si>
  <si>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</si>
  <si>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</si>
  <si>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</si>
  <si>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</si>
  <si>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</si>
  <si>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</si>
  <si>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</si>
  <si>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</si>
  <si>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</si>
  <si>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</si>
  <si>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</si>
  <si>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</si>
  <si>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</si>
  <si>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</si>
  <si>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</si>
  <si>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</si>
  <si>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</si>
  <si>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</si>
  <si>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</si>
  <si>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</si>
  <si>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</si>
  <si>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</si>
  <si>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</si>
  <si>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</si>
  <si>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</si>
  <si>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</si>
  <si>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</si>
  <si>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</si>
  <si>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</si>
  <si>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</si>
  <si>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</si>
  <si>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</si>
  <si>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</si>
  <si>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</si>
  <si>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</si>
  <si>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</si>
  <si>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</si>
  <si>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</si>
  <si>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</si>
  <si>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</si>
  <si>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</si>
  <si>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</si>
  <si>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</si>
  <si>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</si>
  <si>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</si>
  <si>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</si>
  <si>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</si>
  <si>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</si>
  <si>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</si>
  <si>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</si>
  <si>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</si>
  <si>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</si>
  <si>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</si>
  <si>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</si>
  <si>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</si>
  <si>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</si>
  <si>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</si>
  <si>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</si>
  <si>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</si>
  <si>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</si>
  <si>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</si>
  <si>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</si>
  <si>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</si>
  <si>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</si>
  <si>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</si>
  <si>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</si>
  <si>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</si>
  <si>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</si>
  <si>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</si>
  <si>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</si>
  <si>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</si>
  <si>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</si>
  <si>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</si>
  <si>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</si>
  <si>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</si>
  <si>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</si>
  <si>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</si>
  <si>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</si>
  <si>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</si>
  <si>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</si>
  <si>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</si>
  <si>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</si>
  <si>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</si>
  <si>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</si>
  <si>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</si>
  <si>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</si>
  <si>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</si>
  <si>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</si>
  <si>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</si>
  <si>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</si>
  <si>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</si>
  <si>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</si>
  <si>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</si>
  <si>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</si>
  <si>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</si>
  <si>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</si>
  <si>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</si>
  <si>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</si>
  <si>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</si>
  <si>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</si>
  <si>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</si>
  <si>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</si>
  <si>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</si>
  <si>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</si>
  <si>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</si>
  <si>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</si>
  <si>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</si>
  <si>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</si>
  <si>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</si>
  <si>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</si>
  <si>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</si>
  <si>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</si>
  <si>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</si>
  <si>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</si>
  <si>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</si>
  <si>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</si>
  <si>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</si>
  <si>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</si>
  <si>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</si>
  <si>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</si>
  <si>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</si>
  <si>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</si>
  <si>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</si>
  <si>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</si>
  <si>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</si>
  <si>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</si>
  <si>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</si>
  <si>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</si>
  <si>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</si>
  <si>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</si>
  <si>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</si>
  <si>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</si>
  <si>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</si>
  <si>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</si>
  <si>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</si>
  <si>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</si>
  <si>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</si>
  <si>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</si>
  <si>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</si>
  <si>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</si>
  <si>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</si>
  <si>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</si>
  <si>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</si>
  <si>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</si>
  <si>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</si>
  <si>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</si>
  <si>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</si>
  <si>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</si>
  <si>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</si>
  <si>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</si>
  <si>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</si>
  <si>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</si>
  <si>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</si>
  <si>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</si>
  <si>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</si>
  <si>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</si>
  <si>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</si>
  <si>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</si>
  <si>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</si>
  <si>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</si>
  <si>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</si>
  <si>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</si>
  <si>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</si>
  <si>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</si>
  <si>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</si>
  <si>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</si>
  <si>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</si>
  <si>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</si>
  <si>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</si>
  <si>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</si>
  <si>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</si>
  <si>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</si>
  <si>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</si>
  <si>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</si>
  <si>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</si>
  <si>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</si>
  <si>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</si>
  <si>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</si>
  <si>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</si>
  <si>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</si>
  <si>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</si>
  <si>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</si>
  <si>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</si>
  <si>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</si>
  <si>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</si>
  <si>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</si>
  <si>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</si>
  <si>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</si>
  <si>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</si>
  <si>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</si>
  <si>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</si>
  <si>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</si>
  <si>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</si>
  <si>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</si>
  <si>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</si>
  <si>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</si>
  <si>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</si>
  <si>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</si>
  <si>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</si>
  <si>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</si>
  <si>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</si>
  <si>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</si>
  <si>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</si>
  <si>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</si>
  <si>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</si>
  <si>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</si>
  <si>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</si>
  <si>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</si>
  <si>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</si>
  <si>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</si>
  <si>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</si>
  <si>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</si>
  <si>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</si>
  <si>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</si>
  <si>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</si>
  <si>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</si>
  <si>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</si>
  <si>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</si>
  <si>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</si>
  <si>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</si>
  <si>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</si>
  <si>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</si>
  <si>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</si>
  <si>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</si>
  <si>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</si>
  <si>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</si>
  <si>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</si>
  <si>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</si>
  <si>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</si>
  <si>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</si>
  <si>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</si>
  <si>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</si>
  <si>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</si>
  <si>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</si>
  <si>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</si>
  <si>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</si>
  <si>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</si>
  <si>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</si>
  <si>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</si>
  <si>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</si>
  <si>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</si>
  <si>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</si>
  <si>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</si>
  <si>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</si>
  <si>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</si>
  <si>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</si>
  <si>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</si>
  <si>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</si>
  <si>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</si>
  <si>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</si>
  <si>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</si>
  <si>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</si>
  <si>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</si>
  <si>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</si>
  <si>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</si>
  <si>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</si>
  <si>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</si>
  <si>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</si>
  <si>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</si>
  <si>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</si>
  <si>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</si>
  <si>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</si>
  <si>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</si>
  <si>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</si>
  <si>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</si>
  <si>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</si>
  <si>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</si>
  <si>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</si>
  <si>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</si>
  <si>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</si>
  <si>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</si>
  <si>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</si>
  <si>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</si>
  <si>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</si>
  <si>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</si>
  <si>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</si>
  <si>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</si>
  <si>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</si>
  <si>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</si>
  <si>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</si>
  <si>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</si>
  <si>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</si>
  <si>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</si>
  <si>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</si>
  <si>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</si>
  <si>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</si>
  <si>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</si>
  <si>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</si>
  <si>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</si>
  <si>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</si>
  <si>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</si>
  <si>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</si>
  <si>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</si>
  <si>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</si>
  <si>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</si>
  <si>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</si>
  <si>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</si>
  <si>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</si>
  <si>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</si>
  <si>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</si>
  <si>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</si>
  <si>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</si>
  <si>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</si>
  <si>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</si>
  <si>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</si>
  <si>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</si>
  <si>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</si>
  <si>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</si>
  <si>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</si>
  <si>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</si>
  <si>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</si>
  <si>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</si>
  <si>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</si>
  <si>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</si>
  <si>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</si>
  <si>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</si>
  <si>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</si>
  <si>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</si>
  <si>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</si>
  <si>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</si>
  <si>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</si>
  <si>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</si>
  <si>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</si>
  <si>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</si>
  <si>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</si>
  <si>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</si>
  <si>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</si>
  <si>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</si>
  <si>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</si>
  <si>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</si>
  <si>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</si>
  <si>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</si>
  <si>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</si>
  <si>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</si>
  <si>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</si>
  <si>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</si>
  <si>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</si>
  <si>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</si>
  <si>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</si>
  <si>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</si>
  <si>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</si>
  <si>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</si>
  <si>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</si>
  <si>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</si>
  <si>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</si>
  <si>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</si>
  <si>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</si>
  <si>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</si>
  <si>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</si>
  <si>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</si>
  <si>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</si>
  <si>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</si>
  <si>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</si>
  <si>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</si>
  <si>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</si>
  <si>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</si>
  <si>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</si>
  <si>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</si>
  <si>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</si>
  <si>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</si>
  <si>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</si>
  <si>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</si>
  <si>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</si>
  <si>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</si>
  <si>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</si>
  <si>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</si>
  <si>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</si>
  <si>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</si>
  <si>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</si>
  <si>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</si>
  <si>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</si>
  <si>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</si>
  <si>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</si>
  <si>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</si>
  <si>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</si>
  <si>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</si>
  <si>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</si>
  <si>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</si>
  <si>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</si>
  <si>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</si>
  <si>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</si>
  <si>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</si>
  <si>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</si>
  <si>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</si>
  <si>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</si>
  <si>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</si>
  <si>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</si>
  <si>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</si>
  <si>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</si>
  <si>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</si>
  <si>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</si>
  <si>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</si>
  <si>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</si>
  <si>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</si>
  <si>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</si>
  <si>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</si>
  <si>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</si>
  <si>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</si>
  <si>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</si>
  <si>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</si>
  <si>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</si>
  <si>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</si>
  <si>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</si>
  <si>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</si>
  <si>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</si>
  <si>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</si>
  <si>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</si>
  <si>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</si>
  <si>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</si>
  <si>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</si>
  <si>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</si>
  <si>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</si>
  <si>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</si>
  <si>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</si>
  <si>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</si>
  <si>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</si>
  <si>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</si>
  <si>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</si>
  <si>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</si>
  <si>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</si>
  <si>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</si>
  <si>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</si>
  <si>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</si>
  <si>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</si>
  <si>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</si>
  <si>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</si>
  <si>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</si>
  <si>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</si>
  <si>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</si>
  <si>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</si>
  <si>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</si>
  <si>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</si>
  <si>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</si>
  <si>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</si>
  <si>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</si>
  <si>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</si>
  <si>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</si>
  <si>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</si>
  <si>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</si>
  <si>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</si>
  <si>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</si>
  <si>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</si>
  <si>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</si>
  <si>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</si>
  <si>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</si>
  <si>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</si>
  <si>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</si>
  <si>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</si>
  <si>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</si>
  <si>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</si>
  <si>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</si>
  <si>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</si>
  <si>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</si>
  <si>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</si>
  <si>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</si>
  <si>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</si>
  <si>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</si>
  <si>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</si>
  <si>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</si>
  <si>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</si>
  <si>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</si>
  <si>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</si>
  <si>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</si>
  <si>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</si>
  <si>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</si>
  <si>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</si>
  <si>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</si>
  <si>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</si>
  <si>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</si>
  <si>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</si>
  <si>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</si>
  <si>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</si>
  <si>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</si>
  <si>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</si>
  <si>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</si>
  <si>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</si>
  <si>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</si>
  <si>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</si>
  <si>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</si>
  <si>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</si>
  <si>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</si>
  <si>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</si>
  <si>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</si>
  <si>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</si>
  <si>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</si>
  <si>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</si>
  <si>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</si>
  <si>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</si>
  <si>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</si>
  <si>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</si>
  <si>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</si>
  <si>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</si>
  <si>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</si>
  <si>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</si>
  <si>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</si>
  <si>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</si>
  <si>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</si>
  <si>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</si>
  <si>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</si>
  <si>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</si>
  <si>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</si>
  <si>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</si>
  <si>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</si>
  <si>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</si>
  <si>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</si>
  <si>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</si>
  <si>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</si>
  <si>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</si>
  <si>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</si>
  <si>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</si>
  <si>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</si>
  <si>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</si>
  <si>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</si>
  <si>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</si>
  <si>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</si>
  <si>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</si>
  <si>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</si>
  <si>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</si>
  <si>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</si>
  <si>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</si>
  <si>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</si>
  <si>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</si>
  <si>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</si>
  <si>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</si>
  <si>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</si>
  <si>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</si>
  <si>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</si>
  <si>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</si>
  <si>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</si>
  <si>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</si>
  <si>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</si>
  <si>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</si>
  <si>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</si>
  <si>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</si>
  <si>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</si>
  <si>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</si>
  <si>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</si>
  <si>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</si>
  <si>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</si>
  <si>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</si>
  <si>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</si>
  <si>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</si>
  <si>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</si>
  <si>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</si>
  <si>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</si>
  <si>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</si>
  <si>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</si>
  <si>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</si>
  <si>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</si>
  <si>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</si>
  <si>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</si>
  <si>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</si>
  <si>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</si>
  <si>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</si>
  <si>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</si>
  <si>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</si>
  <si>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</si>
  <si>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</si>
  <si>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</si>
  <si>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</si>
  <si>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</si>
  <si>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</si>
  <si>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</si>
  <si>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</si>
  <si>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</si>
  <si>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</si>
  <si>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</si>
  <si>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</si>
  <si>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</si>
  <si>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</si>
  <si>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</si>
  <si>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</si>
  <si>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</si>
  <si>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</si>
  <si>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</si>
  <si>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</si>
  <si>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</si>
  <si>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</si>
  <si>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</si>
  <si>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</si>
  <si>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</si>
  <si>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</si>
  <si>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</si>
  <si>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</si>
  <si>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</si>
  <si>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</si>
  <si>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</si>
  <si>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</si>
  <si>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</si>
  <si>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</si>
  <si>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</si>
  <si>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</si>
  <si>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</si>
  <si>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</si>
  <si>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</si>
  <si>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</si>
  <si>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</si>
  <si>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</si>
  <si>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</si>
  <si>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</si>
  <si>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</si>
  <si>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</si>
  <si>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</si>
  <si>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</si>
  <si>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</si>
  <si>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</si>
  <si>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</si>
  <si>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</si>
  <si>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</si>
  <si>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</si>
  <si>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</si>
  <si>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</si>
  <si>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</si>
  <si>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</si>
  <si>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</si>
  <si>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</si>
  <si>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</si>
  <si>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</si>
  <si>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</si>
  <si>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</si>
  <si>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</si>
  <si>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</si>
  <si>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</si>
  <si>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</si>
  <si>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</si>
  <si>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</si>
  <si>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</si>
  <si>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</si>
  <si>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</si>
  <si>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</si>
  <si>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</si>
  <si>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</si>
  <si>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</si>
  <si>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</si>
  <si>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</si>
  <si>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</si>
  <si>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</si>
  <si>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</si>
  <si>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</si>
  <si>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</si>
  <si>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</si>
  <si>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</si>
  <si>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</si>
  <si>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</si>
  <si>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</si>
  <si>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</si>
  <si>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</si>
  <si>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</si>
  <si>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</si>
  <si>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</si>
  <si>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</si>
  <si>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</si>
  <si>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</si>
  <si>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</si>
  <si>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</si>
  <si>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</si>
  <si>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</si>
  <si>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</si>
  <si>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</si>
  <si>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</si>
  <si>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</si>
  <si>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</si>
  <si>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</si>
  <si>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</si>
  <si>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</si>
  <si>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</si>
  <si>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</si>
  <si>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</si>
  <si>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</si>
  <si>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</si>
  <si>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</si>
  <si>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</si>
  <si>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</si>
  <si>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</si>
  <si>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</si>
  <si>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</si>
  <si>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</si>
  <si>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</si>
  <si>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</si>
  <si>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</si>
  <si>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</si>
  <si>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</si>
  <si>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</si>
  <si>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</si>
  <si>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</si>
  <si>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</si>
  <si>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</si>
  <si>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</si>
  <si>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</si>
  <si>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</si>
  <si>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</si>
  <si>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</si>
  <si>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</si>
  <si>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</si>
  <si>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</si>
  <si>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</si>
  <si>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</si>
  <si>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</si>
  <si>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</si>
  <si>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</si>
  <si>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</si>
  <si>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</si>
  <si>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</si>
  <si>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</si>
  <si>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</si>
  <si>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</si>
  <si>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</si>
  <si>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</si>
  <si>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</si>
  <si>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</si>
  <si>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</si>
  <si>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</si>
  <si>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</si>
  <si>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</si>
  <si>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</si>
  <si>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</si>
  <si>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</si>
  <si>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</si>
  <si>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</si>
  <si>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</si>
  <si>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</si>
  <si>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</si>
  <si>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</si>
  <si>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</si>
  <si>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</si>
  <si>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</si>
  <si>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</si>
  <si>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</si>
  <si>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</si>
  <si>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</si>
  <si>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</si>
  <si>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</si>
  <si>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</si>
  <si>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</si>
  <si>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</si>
  <si>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</si>
  <si>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</si>
  <si>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</si>
  <si>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</si>
  <si>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</si>
  <si>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</si>
  <si>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</si>
  <si>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</si>
  <si>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</si>
  <si>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</si>
  <si>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</si>
  <si>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</si>
  <si>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</si>
  <si>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</si>
  <si>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</si>
  <si>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</si>
  <si>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</si>
  <si>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</si>
  <si>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</si>
  <si>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</si>
  <si>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</si>
  <si>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</si>
  <si>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</si>
  <si>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</si>
  <si>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</si>
  <si>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</si>
  <si>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</si>
  <si>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</si>
  <si>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</si>
  <si>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</si>
  <si>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</si>
  <si>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</si>
  <si>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</si>
  <si>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</si>
  <si>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</si>
  <si>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</si>
  <si>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</si>
  <si>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</si>
  <si>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</si>
  <si>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</si>
  <si>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</si>
  <si>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</si>
  <si>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</si>
  <si>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</si>
  <si>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</si>
  <si>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</si>
  <si>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</si>
  <si>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</si>
  <si>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</si>
  <si>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</si>
  <si>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</si>
  <si>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</si>
  <si>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</si>
  <si>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</si>
  <si>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</si>
  <si>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</si>
  <si>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</si>
  <si>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</si>
  <si>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</si>
  <si>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</si>
  <si>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</si>
  <si>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</si>
  <si>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</si>
  <si>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</si>
  <si>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</si>
  <si>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</si>
  <si>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</si>
  <si>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</si>
  <si>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</si>
  <si>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</si>
  <si>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</si>
  <si>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</si>
  <si>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</si>
  <si>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</si>
  <si>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</si>
  <si>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</si>
  <si>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</si>
  <si>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</si>
  <si>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</si>
  <si>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</si>
  <si>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</si>
  <si>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</si>
  <si>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</si>
  <si>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</si>
  <si>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</si>
  <si>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</si>
  <si>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</si>
  <si>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</si>
  <si>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</si>
  <si>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</si>
  <si>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</si>
  <si>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</si>
  <si>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</si>
  <si>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</si>
  <si>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</si>
  <si>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</si>
  <si>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</si>
  <si>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</si>
  <si>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</si>
  <si>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</si>
  <si>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</si>
  <si>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</si>
  <si>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</si>
  <si>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</si>
  <si>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</si>
  <si>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</si>
  <si>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</si>
  <si>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</si>
  <si>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</si>
  <si>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</si>
  <si>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</si>
  <si>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</si>
  <si>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</si>
  <si>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</si>
  <si>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</si>
  <si>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</si>
  <si>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</si>
  <si>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</si>
  <si>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</si>
  <si>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</si>
  <si>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</si>
  <si>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</si>
  <si>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</si>
  <si>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</si>
  <si>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</si>
  <si>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</si>
  <si>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</si>
  <si>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</si>
  <si>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</si>
  <si>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</si>
  <si>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</si>
  <si>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</si>
  <si>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</si>
  <si>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</si>
  <si>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</si>
  <si>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</si>
  <si>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</si>
  <si>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</si>
  <si>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</si>
  <si>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</si>
  <si>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</si>
  <si>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</si>
  <si>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</si>
  <si>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</si>
  <si>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</si>
  <si>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</si>
  <si>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</si>
  <si>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</si>
  <si>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</si>
  <si>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</si>
  <si>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</si>
  <si>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</si>
  <si>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</si>
  <si>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</si>
  <si>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</si>
  <si>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</si>
  <si>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</si>
  <si>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</si>
  <si>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</si>
  <si>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</si>
  <si>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</si>
  <si>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</si>
  <si>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</si>
  <si>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</si>
  <si>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</si>
  <si>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</si>
  <si>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</si>
  <si>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</si>
  <si>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</si>
  <si>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</si>
  <si>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</si>
  <si>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</si>
  <si>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</si>
  <si>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</si>
  <si>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</si>
  <si>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</si>
  <si>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</si>
  <si>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</si>
  <si>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</si>
  <si>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</si>
  <si>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</si>
  <si>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</si>
  <si>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</si>
  <si>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</si>
  <si>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</si>
  <si>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</si>
  <si>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</si>
  <si>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</si>
  <si>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</si>
  <si>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</si>
  <si>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</si>
  <si>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</si>
  <si>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</si>
  <si>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</si>
  <si>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</si>
  <si>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</si>
  <si>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</si>
  <si>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</si>
  <si>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</si>
  <si>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</si>
  <si>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</si>
  <si>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</si>
  <si>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</si>
  <si>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</si>
  <si>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</si>
  <si>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</si>
  <si>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</si>
  <si>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</si>
  <si>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</si>
  <si>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</si>
  <si>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</si>
  <si>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</si>
  <si>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</si>
  <si>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</si>
  <si>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</si>
  <si>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</si>
  <si>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</si>
  <si>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</si>
  <si>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</si>
  <si>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</si>
  <si>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</si>
  <si>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</si>
  <si>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</si>
  <si>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</si>
  <si>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</si>
  <si>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</si>
  <si>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</si>
  <si>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</si>
  <si>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</si>
  <si>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</si>
  <si>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</si>
  <si>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</si>
  <si>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</si>
  <si>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</si>
  <si>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</si>
  <si>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</si>
  <si>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</si>
  <si>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</si>
  <si>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</si>
  <si>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</si>
  <si>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</si>
  <si>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</si>
  <si>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</si>
  <si>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</si>
  <si>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</si>
  <si>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</si>
  <si>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</si>
  <si>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</si>
  <si>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</si>
  <si>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</si>
  <si>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</si>
  <si>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</si>
  <si>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</si>
  <si>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</si>
  <si>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</si>
  <si>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</si>
  <si>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</si>
  <si>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</si>
  <si>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</si>
  <si>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</si>
  <si>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</si>
  <si>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</si>
  <si>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</si>
  <si>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</si>
  <si>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</si>
  <si>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</si>
  <si>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</si>
  <si>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</si>
  <si>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</si>
  <si>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</si>
  <si>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</si>
  <si>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</si>
  <si>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</si>
  <si>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</si>
  <si>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</si>
  <si>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</si>
  <si>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</si>
  <si>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</si>
  <si>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</si>
  <si>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</si>
  <si>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</si>
  <si>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</si>
  <si>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</si>
  <si>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</si>
  <si>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</si>
  <si>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</si>
  <si>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</si>
  <si>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</si>
  <si>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</si>
  <si>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</si>
  <si>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</si>
  <si>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</si>
  <si>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</si>
  <si>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</si>
  <si>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</si>
  <si>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</si>
  <si>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</si>
  <si>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</si>
  <si>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</si>
  <si>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</si>
  <si>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</si>
  <si>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</si>
  <si>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</si>
  <si>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</si>
  <si>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</si>
  <si>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</si>
  <si>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</si>
  <si>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</si>
  <si>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</si>
  <si>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</si>
  <si>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</si>
  <si>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</si>
  <si>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</si>
  <si>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</si>
  <si>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</si>
  <si>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</si>
  <si>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</si>
  <si>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</si>
  <si>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</si>
  <si>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</si>
  <si>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</si>
  <si>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</si>
  <si>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</si>
  <si>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</si>
  <si>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</si>
  <si>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</si>
  <si>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</si>
  <si>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</si>
  <si>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</si>
  <si>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</si>
  <si>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</si>
  <si>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</si>
  <si>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</si>
  <si>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</si>
  <si>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</si>
  <si>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</si>
  <si>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</si>
  <si>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</si>
  <si>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</si>
  <si>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</si>
  <si>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</si>
  <si>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</si>
  <si>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</si>
  <si>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</si>
  <si>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</si>
  <si>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</si>
  <si>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</si>
  <si>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</si>
  <si>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</si>
  <si>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</si>
  <si>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</si>
  <si>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</si>
  <si>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</si>
  <si>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</si>
  <si>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</si>
  <si>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</si>
  <si>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</si>
  <si>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</si>
  <si>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</si>
  <si>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</si>
  <si>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</si>
  <si>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</si>
  <si>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</si>
  <si>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</si>
  <si>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</si>
  <si>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</si>
  <si>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</si>
  <si>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</si>
  <si>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</si>
  <si>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</si>
  <si>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</si>
  <si>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</si>
  <si>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</si>
  <si>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</si>
  <si>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</si>
  <si>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</si>
  <si>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</si>
  <si>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</si>
  <si>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</si>
  <si>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</si>
  <si>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</si>
  <si>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</si>
  <si>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</si>
  <si>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</si>
  <si>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</si>
  <si>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</si>
  <si>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</si>
  <si>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</si>
  <si>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</si>
  <si>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</si>
  <si>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</si>
  <si>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</si>
  <si>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</si>
  <si>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</si>
  <si>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</si>
  <si>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</si>
  <si>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</si>
  <si>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</si>
  <si>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</si>
  <si>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</si>
  <si>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</si>
  <si>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</si>
  <si>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</si>
  <si>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</si>
  <si>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</si>
  <si>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</si>
  <si>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</si>
  <si>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</si>
  <si>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</si>
  <si>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</si>
  <si>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</si>
  <si>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</si>
  <si>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</si>
  <si>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</si>
  <si>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</si>
  <si>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</si>
  <si>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</si>
  <si>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</si>
  <si>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</si>
  <si>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</si>
  <si>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</si>
  <si>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</si>
  <si>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</si>
  <si>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</si>
  <si>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</si>
  <si>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</si>
  <si>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</si>
  <si>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</si>
  <si>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</si>
  <si>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</si>
  <si>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</si>
  <si>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</si>
  <si>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</si>
  <si>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</si>
  <si>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</si>
  <si>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</si>
  <si>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</si>
  <si>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</si>
  <si>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</si>
  <si>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</si>
  <si>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</si>
  <si>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</si>
  <si>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</si>
  <si>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</si>
  <si>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</si>
  <si>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</si>
  <si>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</si>
  <si>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</si>
  <si>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</si>
  <si>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</si>
  <si>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</si>
  <si>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</si>
  <si>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</si>
  <si>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</si>
  <si>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</si>
  <si>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</si>
  <si>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</si>
  <si>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</si>
  <si>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</si>
  <si>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</si>
  <si>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</si>
  <si>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</si>
  <si>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</si>
  <si>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</si>
  <si>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</si>
  <si>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</si>
  <si>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</si>
  <si>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</si>
  <si>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</si>
  <si>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</si>
  <si>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</si>
  <si>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</si>
  <si>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</si>
  <si>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</si>
  <si>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</si>
  <si>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</si>
  <si>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</si>
  <si>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</si>
  <si>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</si>
  <si>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</si>
  <si>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</si>
  <si>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</si>
  <si>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</si>
  <si>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</si>
  <si>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</si>
  <si>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</si>
  <si>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</si>
  <si>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</si>
  <si>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</si>
  <si>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</si>
  <si>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</si>
  <si>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</si>
  <si>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</si>
  <si>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</si>
  <si>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</si>
  <si>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</si>
  <si>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</si>
  <si>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</si>
  <si>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</si>
  <si>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</si>
  <si>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</si>
  <si>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</si>
  <si>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</si>
  <si>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</si>
  <si>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</si>
  <si>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</si>
  <si>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</si>
  <si>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</si>
  <si>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</si>
  <si>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</si>
  <si>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</si>
  <si>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</si>
  <si>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</si>
  <si>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</si>
  <si>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</si>
  <si>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</si>
  <si>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</si>
  <si>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</si>
  <si>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</si>
  <si>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</si>
  <si>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</si>
  <si>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</si>
  <si>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</si>
  <si>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</si>
  <si>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</si>
  <si>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</si>
  <si>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</si>
  <si>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</si>
  <si>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</si>
  <si>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</si>
  <si>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</si>
  <si>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</si>
  <si>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</si>
  <si>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</si>
  <si>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</si>
  <si>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</si>
  <si>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</si>
  <si>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</si>
  <si>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</si>
  <si>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</si>
  <si>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</si>
  <si>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</si>
  <si>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</si>
  <si>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</si>
  <si>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</si>
  <si>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</si>
  <si>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</si>
  <si>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</si>
  <si>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</si>
  <si>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</si>
  <si>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</si>
  <si>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</si>
  <si>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</si>
  <si>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</si>
  <si>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</si>
  <si>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</si>
  <si>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</si>
  <si>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</si>
  <si>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</si>
  <si>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</si>
  <si>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</si>
  <si>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</si>
  <si>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</si>
  <si>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</si>
  <si>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</si>
  <si>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</si>
  <si>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</si>
  <si>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</si>
  <si>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</si>
  <si>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</si>
  <si>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</si>
  <si>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</si>
  <si>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</si>
  <si>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</si>
  <si>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</si>
  <si>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</si>
  <si>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</si>
  <si>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</si>
  <si>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</si>
  <si>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</si>
  <si>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</si>
  <si>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</si>
  <si>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</si>
  <si>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</si>
  <si>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</si>
  <si>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</si>
  <si>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</si>
  <si>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</si>
  <si>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</si>
  <si>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</si>
  <si>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</si>
  <si>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</si>
  <si>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</si>
  <si>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</si>
  <si>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</si>
  <si>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</si>
  <si>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</si>
  <si>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</si>
  <si>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</si>
  <si>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</si>
  <si>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</si>
  <si>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</si>
  <si>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</si>
  <si>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</si>
  <si>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</si>
  <si>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</si>
  <si>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</si>
  <si>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</si>
  <si>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</si>
  <si>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</si>
  <si>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</si>
  <si>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</si>
  <si>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</si>
  <si>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</si>
  <si>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</si>
  <si>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</si>
  <si>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</si>
  <si>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</si>
  <si>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</si>
  <si>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</si>
  <si>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</si>
  <si>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</si>
  <si>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</si>
  <si>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</si>
  <si>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</si>
  <si>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</si>
  <si>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</si>
  <si>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</si>
  <si>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</si>
  <si>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</si>
  <si>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</si>
  <si>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</si>
  <si>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</si>
  <si>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</si>
  <si>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</si>
  <si>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</si>
  <si>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</si>
  <si>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</si>
  <si>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</si>
  <si>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</si>
  <si>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</si>
  <si>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</si>
  <si>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</si>
  <si>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</si>
  <si>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</si>
  <si>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</si>
  <si>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</si>
  <si>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</si>
  <si>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</si>
  <si>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</si>
  <si>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</si>
  <si>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</si>
  <si>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</si>
  <si>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</si>
  <si>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</si>
  <si>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</si>
  <si>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</si>
  <si>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</si>
  <si>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</si>
  <si>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</si>
  <si>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</si>
  <si>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</si>
  <si>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</si>
  <si>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</si>
  <si>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</si>
  <si>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</si>
  <si>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</si>
  <si>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</si>
  <si>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</si>
  <si>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</si>
  <si>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</si>
  <si>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</si>
  <si>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</si>
  <si>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</si>
  <si>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</si>
  <si>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</si>
  <si>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</si>
  <si>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</si>
  <si>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</si>
  <si>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</si>
  <si>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</si>
  <si>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</si>
  <si>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</si>
  <si>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</si>
  <si>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</si>
  <si>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</si>
  <si>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</si>
  <si>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</si>
  <si>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</si>
  <si>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</si>
  <si>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</si>
  <si>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</si>
  <si>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</si>
  <si>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</si>
  <si>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</si>
  <si>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</si>
  <si>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</si>
  <si>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</si>
  <si>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</si>
  <si>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</si>
  <si>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</si>
  <si>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</si>
  <si>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</si>
  <si>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</si>
  <si>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</si>
  <si>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</si>
  <si>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</si>
  <si>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</si>
  <si>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</si>
  <si>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</si>
  <si>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</si>
  <si>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</si>
  <si>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</si>
  <si>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</si>
  <si>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</si>
  <si>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</si>
  <si>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</si>
  <si>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</si>
  <si>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</si>
  <si>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</si>
  <si>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</si>
  <si>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</si>
  <si>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</si>
  <si>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</si>
  <si>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</si>
  <si>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</si>
  <si>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</si>
  <si>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</si>
  <si>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</si>
  <si>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</si>
  <si>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</si>
  <si>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</si>
  <si>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</si>
  <si>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</si>
  <si>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</si>
  <si>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</si>
  <si>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</si>
  <si>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</si>
  <si>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</si>
  <si>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</si>
  <si>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</si>
  <si>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</si>
  <si>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</si>
  <si>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</si>
  <si>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</si>
  <si>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</si>
  <si>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</si>
  <si>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</si>
  <si>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</si>
  <si>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</si>
  <si>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</si>
  <si>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</si>
  <si>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</si>
  <si>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</si>
  <si>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</si>
  <si>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</si>
  <si>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</si>
  <si>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</si>
  <si>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</si>
  <si>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</si>
  <si>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</si>
  <si>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</si>
  <si>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</si>
  <si>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</si>
  <si>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</si>
  <si>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</si>
  <si>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</si>
  <si>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</si>
  <si>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</si>
  <si>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</si>
  <si>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</si>
  <si>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</si>
  <si>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</si>
  <si>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</si>
  <si>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</si>
  <si>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</si>
  <si>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</si>
  <si>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</si>
  <si>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</si>
  <si>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</si>
  <si>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</si>
  <si>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</si>
  <si>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</si>
  <si>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</si>
  <si>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</si>
  <si>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</si>
  <si>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</si>
  <si>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</si>
  <si>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</si>
  <si>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</si>
  <si>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</si>
  <si>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</si>
  <si>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</si>
  <si>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</si>
  <si>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</si>
  <si>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</si>
  <si>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</si>
  <si>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</si>
  <si>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</si>
  <si>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</si>
  <si>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</si>
  <si>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</si>
  <si>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</si>
  <si>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</si>
  <si>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</si>
  <si>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</si>
  <si>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</si>
  <si>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</si>
  <si>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</si>
  <si>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</si>
  <si>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</si>
  <si>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</si>
  <si>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</si>
  <si>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</si>
  <si>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</si>
  <si>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</si>
  <si>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</si>
  <si>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</si>
  <si>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</si>
  <si>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</si>
  <si>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</si>
  <si>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</si>
  <si>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</si>
  <si>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</si>
  <si>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</si>
  <si>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</si>
  <si>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</si>
  <si>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</si>
  <si>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</si>
  <si>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</si>
  <si>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</si>
  <si>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</si>
  <si>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</si>
  <si>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</si>
  <si>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</si>
  <si>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</si>
  <si>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</si>
  <si>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</si>
  <si>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</si>
  <si>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</si>
  <si>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</si>
  <si>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</si>
  <si>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</si>
  <si>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</si>
  <si>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</si>
  <si>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</si>
  <si>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</si>
  <si>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</si>
  <si>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</si>
  <si>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</si>
  <si>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</si>
  <si>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</si>
  <si>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</si>
  <si>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</si>
  <si>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</si>
  <si>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</si>
  <si>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</si>
  <si>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</si>
  <si>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</si>
  <si>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</si>
  <si>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</si>
  <si>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</si>
  <si>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</si>
  <si>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</si>
  <si>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</si>
  <si>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</si>
  <si>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</si>
  <si>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</si>
  <si>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</si>
  <si>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</si>
  <si>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</si>
  <si>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</si>
  <si>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</si>
  <si>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</si>
  <si>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</si>
  <si>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</si>
  <si>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</si>
  <si>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</si>
  <si>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</si>
  <si>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</si>
  <si>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</si>
  <si>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</si>
  <si>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</si>
  <si>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</si>
  <si>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</si>
  <si>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</si>
  <si>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</si>
  <si>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</si>
  <si>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</si>
  <si>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</si>
  <si>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</si>
  <si>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</si>
  <si>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</si>
  <si>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</si>
  <si>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</si>
  <si>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</si>
  <si>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</si>
  <si>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</si>
  <si>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</si>
  <si>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</si>
  <si>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</si>
  <si>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</si>
  <si>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</si>
  <si>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</si>
  <si>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</si>
  <si>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</si>
  <si>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</si>
  <si>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</si>
  <si>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</si>
  <si>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</si>
  <si>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</si>
  <si>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</si>
  <si>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</si>
  <si>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</si>
  <si>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</si>
  <si>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</si>
  <si>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</si>
  <si>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</si>
  <si>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</si>
  <si>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</si>
  <si>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</si>
  <si>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</si>
  <si>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</si>
  <si>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</si>
  <si>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</si>
  <si>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</si>
  <si>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</si>
  <si>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</si>
  <si>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</si>
  <si>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</si>
  <si>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</si>
  <si>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</si>
  <si>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</si>
  <si>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</si>
  <si>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</si>
  <si>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</si>
  <si>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</si>
  <si>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</si>
  <si>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</si>
  <si>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</si>
  <si>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</si>
  <si>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</si>
  <si>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</si>
  <si>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</si>
  <si>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</si>
  <si>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</si>
  <si>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</si>
  <si>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</si>
  <si>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</si>
  <si>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</si>
  <si>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</si>
  <si>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</si>
  <si>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</si>
  <si>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</si>
  <si>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</si>
  <si>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</si>
  <si>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</si>
  <si>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</si>
  <si>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</si>
  <si>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</si>
  <si>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</si>
  <si>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</si>
  <si>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</si>
  <si>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</si>
  <si>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</si>
  <si>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</si>
  <si>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</si>
  <si>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</si>
  <si>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</si>
  <si>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</si>
  <si>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</si>
  <si>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</si>
  <si>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</si>
  <si>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</si>
  <si>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</si>
  <si>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</si>
  <si>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</si>
  <si>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</si>
  <si>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</si>
  <si>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</si>
  <si>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</si>
  <si>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</si>
  <si>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</si>
  <si>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</si>
  <si>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</si>
  <si>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</si>
  <si>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</si>
  <si>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</si>
  <si>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</si>
  <si>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</si>
  <si>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</si>
  <si>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</si>
  <si>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</si>
  <si>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</si>
  <si>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</si>
  <si>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</si>
  <si>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</si>
  <si>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</si>
  <si>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</si>
  <si>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</si>
  <si>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</si>
  <si>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</si>
  <si>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</si>
  <si>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</si>
  <si>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</si>
  <si>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</si>
  <si>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</si>
  <si>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</si>
  <si>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</si>
  <si>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</si>
  <si>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</si>
  <si>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</si>
  <si>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</si>
  <si>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</si>
  <si>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</si>
  <si>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</si>
  <si>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</si>
  <si>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</si>
  <si>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</si>
  <si>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</si>
  <si>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</si>
  <si>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</si>
  <si>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</si>
  <si>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</si>
  <si>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</si>
  <si>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</si>
  <si>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</si>
  <si>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</si>
  <si>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</si>
  <si>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</si>
  <si>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</si>
  <si>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</si>
  <si>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</si>
  <si>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</si>
  <si>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</si>
  <si>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</si>
  <si>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</si>
  <si>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</si>
  <si>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</si>
  <si>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</si>
  <si>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</si>
  <si>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</si>
  <si>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</si>
  <si>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</si>
  <si>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</si>
  <si>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</si>
  <si>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</si>
  <si>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</si>
  <si>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</si>
  <si>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</si>
  <si>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</si>
  <si>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</si>
  <si>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</si>
  <si>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</si>
  <si>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</si>
  <si>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</si>
  <si>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</si>
  <si>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</si>
  <si>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</si>
  <si>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</si>
  <si>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</si>
  <si>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</si>
  <si>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</si>
  <si>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</si>
  <si>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</si>
  <si>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</si>
  <si>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</si>
  <si>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</si>
  <si>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</si>
  <si>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</si>
  <si>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</si>
  <si>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</si>
  <si>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</si>
  <si>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</si>
  <si>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</si>
  <si>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</si>
  <si>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</si>
  <si>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</si>
  <si>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</si>
  <si>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</si>
  <si>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</si>
  <si>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</si>
  <si>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</si>
  <si>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</si>
  <si>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</si>
  <si>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</si>
  <si>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</si>
  <si>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</si>
  <si>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</si>
  <si>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</si>
  <si>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</si>
  <si>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</si>
  <si>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</si>
  <si>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</si>
  <si>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</si>
  <si>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</si>
  <si>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</si>
  <si>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</si>
  <si>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</si>
  <si>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</si>
  <si>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</si>
  <si>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</si>
  <si>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</si>
  <si>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</si>
  <si>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</si>
  <si>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</si>
  <si>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</si>
  <si>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</si>
  <si>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</si>
  <si>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</si>
  <si>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</si>
  <si>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</si>
  <si>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</si>
  <si>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</si>
  <si>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</si>
  <si>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</si>
  <si>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</si>
  <si>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</si>
  <si>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</si>
  <si>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</si>
  <si>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</si>
  <si>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</si>
  <si>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</si>
  <si>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</si>
  <si>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</si>
  <si>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</si>
  <si>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</si>
  <si>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</si>
  <si>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</si>
  <si>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</si>
  <si>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</si>
  <si>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</si>
  <si>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</si>
  <si>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</si>
  <si>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</si>
  <si>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</si>
  <si>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</si>
  <si>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</si>
  <si>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</si>
  <si>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</si>
  <si>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</si>
  <si>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</si>
  <si>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</si>
  <si>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</si>
  <si>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</si>
  <si>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</si>
  <si>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</si>
  <si>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</si>
  <si>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</si>
  <si>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</si>
  <si>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</si>
  <si>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</si>
  <si>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</si>
  <si>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</si>
  <si>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</si>
  <si>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</si>
  <si>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</si>
  <si>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</si>
  <si>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</si>
  <si>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</si>
  <si>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</si>
  <si>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</si>
  <si>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</si>
  <si>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</si>
  <si>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</si>
  <si>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</si>
  <si>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</si>
  <si>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</si>
  <si>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</si>
  <si>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</si>
  <si>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</si>
  <si>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</si>
  <si>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</si>
  <si>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</si>
  <si>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</si>
  <si>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</si>
  <si>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</si>
  <si>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</si>
  <si>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</si>
  <si>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</si>
  <si>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</si>
  <si>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</si>
  <si>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</si>
  <si>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</si>
  <si>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</si>
  <si>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</si>
  <si>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</si>
  <si>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</si>
  <si>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</si>
  <si>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</si>
  <si>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</si>
  <si>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</si>
  <si>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</si>
  <si>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</si>
  <si>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</si>
  <si>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</si>
  <si>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</si>
  <si>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</si>
  <si>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</si>
  <si>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</si>
  <si>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</si>
  <si>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</si>
  <si>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</si>
  <si>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</si>
  <si>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</si>
  <si>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</si>
  <si>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</si>
  <si>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</si>
  <si>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</si>
  <si>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</si>
  <si>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</si>
  <si>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</si>
  <si>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</si>
  <si>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</si>
  <si>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</si>
  <si>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</si>
  <si>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</si>
  <si>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</si>
  <si>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</si>
  <si>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</si>
  <si>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</si>
  <si>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</si>
  <si>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</si>
  <si>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</si>
  <si>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</si>
  <si>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</si>
  <si>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</si>
  <si>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</si>
  <si>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</si>
  <si>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</si>
  <si>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</si>
  <si>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</si>
  <si>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</si>
  <si>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</si>
  <si>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</si>
  <si>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</si>
  <si>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</si>
  <si>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</si>
  <si>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</si>
  <si>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</si>
  <si>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</si>
  <si>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</si>
  <si>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</si>
  <si>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</si>
  <si>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</si>
  <si>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</si>
  <si>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</si>
  <si>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</si>
  <si>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</si>
  <si>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</si>
  <si>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</si>
  <si>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</si>
  <si>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</si>
  <si>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</si>
  <si>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</si>
  <si>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</si>
  <si>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</si>
  <si>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</si>
  <si>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</si>
  <si>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</si>
  <si>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</si>
  <si>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</si>
  <si>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</si>
  <si>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</si>
  <si>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</si>
  <si>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</si>
  <si>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</si>
  <si>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</si>
  <si>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</si>
  <si>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</si>
  <si>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</si>
  <si>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</si>
  <si>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</si>
  <si>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</si>
  <si>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</si>
  <si>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</si>
  <si>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</si>
  <si>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</si>
  <si>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</si>
  <si>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</si>
  <si>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</si>
  <si>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</si>
  <si>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</si>
  <si>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</si>
  <si>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</si>
  <si>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</si>
  <si>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</si>
  <si>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</si>
  <si>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</si>
  <si>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</si>
  <si>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</si>
  <si>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</si>
  <si>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</si>
  <si>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</si>
  <si>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</si>
  <si>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</si>
  <si>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</si>
  <si>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</si>
  <si>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</si>
  <si>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</si>
  <si>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</si>
  <si>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</si>
  <si>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</si>
  <si>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</si>
  <si>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</si>
  <si>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</si>
  <si>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</si>
  <si>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</si>
  <si>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</si>
  <si>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</si>
  <si>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</si>
  <si>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</si>
  <si>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</si>
  <si>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</si>
  <si>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</si>
  <si>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</si>
  <si>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</si>
  <si>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</si>
  <si>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</si>
  <si>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</si>
  <si>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</si>
  <si>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</si>
  <si>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</si>
  <si>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</si>
  <si>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</si>
  <si>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</si>
  <si>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</si>
  <si>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</si>
  <si>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</si>
  <si>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</si>
  <si>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</si>
  <si>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</si>
  <si>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</si>
  <si>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</si>
  <si>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</si>
  <si>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</si>
  <si>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</si>
  <si>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</si>
  <si>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</si>
  <si>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</si>
  <si>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</si>
  <si>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</si>
  <si>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</si>
  <si>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</si>
  <si>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</si>
  <si>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</si>
  <si>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</si>
  <si>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</si>
  <si>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</si>
  <si>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</si>
  <si>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</si>
  <si>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</si>
  <si>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</si>
  <si>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</si>
  <si>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</si>
  <si>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</si>
  <si>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</si>
  <si>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</si>
  <si>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</si>
  <si>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</si>
  <si>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</si>
  <si>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</si>
  <si>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</si>
  <si>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</si>
  <si>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</si>
  <si>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</si>
  <si>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</si>
  <si>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</si>
  <si>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</si>
  <si>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</si>
  <si>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</si>
  <si>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</si>
  <si>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</si>
  <si>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</si>
  <si>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</si>
  <si>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</si>
  <si>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</si>
  <si>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</si>
  <si>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</si>
  <si>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</si>
  <si>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</si>
  <si>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</si>
  <si>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</si>
  <si>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</si>
  <si>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</si>
  <si>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</si>
  <si>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</si>
  <si>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</si>
  <si>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</si>
  <si>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</si>
  <si>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</si>
  <si>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</si>
  <si>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</si>
  <si>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</si>
  <si>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</si>
  <si>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</si>
  <si>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</si>
  <si>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</si>
  <si>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</si>
  <si>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</si>
  <si>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</si>
  <si>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</si>
  <si>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</si>
  <si>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</si>
  <si>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</si>
  <si>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</si>
  <si>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</si>
  <si>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</si>
  <si>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</si>
  <si>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</si>
  <si>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</si>
  <si>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</si>
  <si>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</si>
  <si>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</si>
  <si>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</si>
  <si>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</si>
  <si>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</si>
  <si>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</si>
  <si>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</si>
  <si>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</si>
  <si>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</si>
  <si>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</si>
  <si>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</si>
  <si>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</si>
  <si>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</si>
  <si>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</si>
  <si>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</si>
  <si>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</si>
  <si>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</si>
  <si>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</si>
  <si>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</si>
  <si>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</si>
  <si>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</si>
  <si>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</si>
  <si>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</si>
  <si>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</si>
  <si>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</si>
  <si>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</si>
  <si>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</si>
  <si>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</si>
  <si>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</si>
  <si>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</si>
  <si>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</si>
  <si>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</si>
  <si>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</si>
  <si>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</si>
  <si>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</si>
  <si>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</si>
  <si>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</si>
  <si>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</si>
  <si>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</si>
  <si>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</si>
  <si>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</si>
  <si>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</si>
  <si>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</si>
  <si>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</si>
  <si>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</si>
  <si>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</si>
  <si>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</si>
  <si>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</si>
  <si>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</si>
  <si>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</si>
  <si>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</si>
  <si>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</si>
  <si>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</si>
  <si>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</si>
  <si>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</si>
  <si>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</si>
  <si>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</si>
  <si>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</si>
  <si>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</si>
  <si>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</si>
  <si>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</si>
  <si>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</si>
  <si>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</si>
  <si>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</si>
  <si>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</si>
  <si>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</si>
  <si>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</si>
  <si>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</si>
  <si>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</si>
  <si>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</si>
  <si>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</si>
  <si>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</si>
  <si>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</si>
  <si>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</si>
  <si>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</si>
  <si>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</si>
  <si>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</si>
  <si>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</si>
  <si>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</si>
  <si>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</si>
  <si>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</si>
  <si>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</si>
  <si>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</si>
  <si>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</si>
  <si>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</si>
  <si>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</si>
  <si>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</si>
  <si>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</si>
  <si>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</si>
  <si>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</si>
  <si>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</si>
  <si>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</si>
  <si>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</si>
  <si>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</si>
  <si>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</si>
  <si>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</si>
  <si>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</si>
  <si>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</si>
  <si>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</si>
  <si>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</si>
  <si>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</si>
  <si>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</si>
  <si>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</si>
  <si>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</si>
  <si>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</si>
  <si>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</si>
  <si>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</si>
  <si>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</si>
  <si>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</si>
  <si>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</si>
  <si>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</si>
  <si>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</si>
  <si>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</si>
  <si>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</si>
  <si>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</si>
  <si>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</si>
  <si>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</si>
  <si>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</si>
  <si>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</si>
  <si>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</si>
  <si>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</si>
  <si>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</si>
  <si>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</si>
  <si>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</si>
  <si>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</si>
  <si>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</si>
  <si>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</si>
  <si>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</si>
  <si>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</si>
  <si>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</si>
  <si>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</si>
  <si>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</si>
  <si>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</si>
  <si>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</si>
  <si>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</si>
  <si>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</si>
  <si>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</si>
  <si>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</si>
  <si>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</si>
  <si>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</si>
  <si>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</si>
  <si>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</si>
  <si>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</si>
  <si>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</si>
  <si>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</si>
  <si>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</si>
  <si>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</si>
  <si>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</si>
  <si>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</si>
  <si>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</si>
  <si>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</si>
  <si>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</si>
  <si>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</si>
  <si>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</si>
  <si>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</si>
  <si>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</si>
  <si>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</si>
  <si>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</si>
  <si>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</si>
  <si>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</si>
  <si>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</si>
  <si>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</si>
  <si>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</si>
  <si>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</si>
  <si>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</si>
  <si>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</si>
  <si>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</si>
  <si>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</si>
  <si>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</si>
  <si>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</si>
  <si>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</si>
  <si>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</si>
  <si>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</si>
  <si>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</si>
  <si>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</si>
  <si>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</si>
  <si>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</si>
  <si>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</si>
  <si>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</si>
  <si>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</si>
  <si>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</si>
  <si>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</si>
  <si>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</si>
  <si>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</si>
  <si>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</si>
  <si>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</si>
  <si>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</si>
  <si>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</si>
  <si>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</si>
  <si>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</si>
  <si>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</si>
  <si>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</si>
  <si>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</si>
  <si>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</si>
  <si>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</si>
  <si>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</si>
  <si>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</si>
  <si>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</si>
  <si>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</si>
  <si>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</si>
  <si>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</si>
  <si>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</si>
  <si>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</si>
  <si>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</si>
  <si>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</si>
  <si>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</si>
  <si>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</si>
  <si>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</si>
  <si>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</si>
  <si>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</si>
  <si>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</si>
  <si>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</si>
  <si>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</si>
  <si>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</si>
  <si>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</si>
  <si>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</si>
  <si>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</si>
  <si>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</si>
  <si>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</si>
  <si>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</si>
  <si>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</si>
  <si>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</si>
  <si>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</si>
  <si>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</si>
  <si>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</si>
  <si>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</si>
  <si>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</si>
  <si>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</si>
  <si>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</si>
  <si>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</si>
  <si>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</si>
  <si>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</si>
  <si>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</si>
  <si>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</si>
  <si>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</si>
  <si>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</si>
  <si>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</si>
  <si>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</si>
  <si>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</si>
  <si>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</si>
  <si>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</si>
  <si>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</si>
  <si>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</si>
  <si>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</si>
  <si>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</si>
  <si>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</si>
  <si>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</si>
  <si>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</si>
  <si>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</si>
  <si>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</si>
  <si>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</si>
  <si>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</si>
  <si>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</si>
  <si>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</si>
  <si>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</si>
  <si>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</si>
  <si>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</si>
  <si>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</si>
  <si>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</si>
  <si>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</si>
  <si>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</si>
  <si>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</si>
  <si>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</si>
  <si>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</si>
  <si>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</si>
  <si>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</si>
  <si>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</si>
  <si>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</si>
  <si>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</si>
  <si>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</si>
  <si>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</si>
  <si>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</si>
  <si>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</si>
  <si>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</si>
  <si>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</si>
  <si>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</si>
  <si>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</si>
  <si>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</si>
  <si>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</si>
  <si>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</si>
  <si>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</si>
  <si>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</si>
  <si>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</si>
  <si>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</si>
  <si>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</si>
  <si>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</si>
  <si>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</si>
  <si>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</si>
  <si>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</si>
  <si>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</si>
  <si>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</si>
  <si>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</si>
  <si>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</si>
  <si>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</si>
  <si>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</si>
  <si>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</si>
  <si>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</si>
  <si>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</si>
  <si>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</si>
  <si>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</si>
  <si>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</si>
  <si>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</si>
  <si>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</si>
  <si>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</si>
  <si>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</si>
  <si>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</si>
  <si>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</si>
  <si>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</si>
  <si>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</si>
  <si>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</si>
  <si>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</si>
  <si>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</si>
  <si>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</si>
  <si>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</si>
  <si>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</si>
  <si>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</si>
  <si>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</si>
  <si>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</si>
  <si>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</si>
  <si>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</si>
  <si>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</si>
  <si>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</si>
  <si>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</si>
  <si>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</si>
  <si>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</si>
  <si>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</si>
  <si>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</si>
  <si>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</si>
  <si>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</si>
  <si>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</si>
  <si>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</si>
  <si>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</si>
  <si>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</si>
  <si>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</si>
  <si>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</si>
  <si>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</si>
  <si>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</si>
  <si>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</si>
  <si>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</si>
  <si>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</si>
  <si>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</si>
  <si>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</si>
  <si>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</si>
  <si>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</si>
  <si>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</si>
  <si>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</si>
  <si>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</si>
  <si>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</si>
  <si>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</si>
  <si>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</si>
  <si>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</si>
  <si>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</si>
  <si>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</si>
  <si>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</si>
  <si>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</si>
  <si>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</si>
  <si>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</si>
  <si>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</si>
  <si>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</si>
  <si>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</si>
  <si>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</si>
  <si>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</si>
  <si>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</si>
  <si>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</si>
  <si>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</si>
  <si>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</si>
  <si>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</si>
  <si>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</si>
  <si>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</si>
  <si>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</si>
  <si>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</si>
  <si>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</si>
  <si>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</si>
  <si>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</si>
  <si>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</si>
  <si>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</si>
  <si>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</si>
  <si>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</si>
  <si>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</si>
  <si>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</si>
  <si>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</si>
  <si>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</si>
  <si>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</si>
  <si>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</si>
  <si>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</si>
  <si>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</si>
  <si>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</si>
  <si>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</si>
  <si>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</si>
  <si>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</si>
  <si>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</si>
  <si>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</si>
  <si>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</si>
  <si>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</si>
  <si>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</si>
  <si>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</si>
  <si>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</si>
  <si>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</si>
  <si>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</si>
  <si>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</si>
  <si>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</si>
  <si>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</si>
  <si>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</si>
  <si>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</si>
  <si>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</si>
  <si>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</si>
  <si>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</si>
  <si>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</si>
  <si>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</si>
  <si>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</si>
  <si>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</si>
  <si>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</si>
  <si>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</si>
  <si>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</si>
  <si>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</si>
  <si>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</si>
  <si>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</si>
  <si>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</si>
  <si>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</si>
  <si>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</si>
  <si>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</si>
  <si>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</si>
  <si>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</si>
  <si>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</si>
  <si>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</si>
  <si>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</si>
  <si>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</si>
  <si>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</si>
  <si>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</si>
  <si>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</si>
  <si>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</si>
  <si>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</si>
  <si>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</si>
  <si>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</si>
  <si>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</si>
  <si>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</si>
  <si>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</si>
  <si>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</si>
  <si>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</si>
  <si>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</si>
  <si>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</si>
  <si>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</si>
  <si>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</si>
  <si>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</si>
  <si>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</si>
  <si>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</si>
  <si>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</si>
  <si>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</si>
  <si>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</si>
  <si>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</si>
  <si>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</si>
  <si>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</si>
  <si>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</si>
  <si>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</si>
  <si>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</si>
  <si>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</si>
  <si>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</si>
  <si>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</si>
  <si>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</si>
  <si>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</si>
  <si>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</si>
  <si>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</si>
  <si>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</si>
  <si>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</si>
  <si>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</si>
  <si>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</si>
  <si>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</si>
  <si>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</si>
  <si>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</si>
  <si>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</si>
  <si>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</si>
  <si>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</si>
  <si>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</si>
  <si>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</si>
  <si>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</si>
  <si>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</si>
  <si>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</si>
  <si>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</si>
  <si>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</si>
  <si>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</si>
  <si>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</si>
  <si>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</si>
  <si>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</si>
  <si>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</si>
  <si>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</si>
  <si>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</si>
  <si>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</si>
  <si>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</si>
  <si>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</si>
  <si>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</si>
  <si>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</si>
  <si>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</si>
  <si>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</si>
  <si>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</si>
  <si>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</si>
  <si>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</si>
  <si>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</si>
  <si>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</si>
  <si>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</si>
  <si>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</si>
  <si>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</si>
  <si>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</si>
  <si>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</si>
  <si>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</si>
  <si>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</si>
  <si>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</si>
  <si>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</si>
  <si>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</si>
  <si>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</si>
  <si>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</si>
  <si>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</si>
  <si>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</si>
  <si>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</si>
  <si>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</si>
  <si>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</si>
  <si>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</si>
  <si>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</si>
  <si>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</si>
  <si>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</si>
  <si>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</si>
  <si>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</si>
  <si>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</si>
  <si>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</si>
  <si>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</si>
  <si>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</si>
  <si>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</si>
  <si>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</si>
  <si>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</si>
  <si>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</si>
  <si>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</si>
  <si>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</si>
  <si>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</si>
  <si>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</si>
  <si>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</si>
  <si>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</si>
  <si>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</si>
  <si>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</si>
  <si>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</si>
  <si>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</si>
  <si>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</si>
  <si>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</si>
  <si>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</si>
  <si>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</si>
  <si>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</si>
  <si>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</si>
  <si>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</si>
  <si>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</si>
  <si>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</si>
  <si>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</si>
  <si>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</si>
  <si>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</si>
  <si>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</si>
  <si>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</si>
  <si>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</si>
  <si>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</si>
  <si>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</si>
  <si>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</si>
  <si>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</si>
  <si>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</si>
  <si>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</si>
  <si>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</si>
  <si>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</si>
  <si>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</si>
  <si>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</si>
  <si>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</si>
  <si>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</si>
  <si>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</si>
  <si>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</si>
  <si>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</si>
  <si>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</si>
  <si>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</si>
  <si>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</si>
  <si>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</si>
  <si>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</si>
  <si>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</si>
  <si>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</si>
  <si>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</si>
  <si>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</si>
  <si>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</si>
  <si>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</si>
  <si>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</si>
  <si>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</si>
  <si>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</si>
  <si>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</si>
  <si>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</si>
  <si>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</si>
  <si>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</si>
  <si>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</si>
  <si>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</si>
  <si>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</si>
  <si>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</si>
  <si>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</si>
  <si>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</si>
  <si>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</si>
  <si>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</si>
  <si>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</si>
  <si>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</si>
  <si>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</si>
  <si>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</si>
  <si>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</si>
  <si>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</si>
  <si>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</si>
  <si>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</si>
  <si>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</si>
  <si>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</si>
  <si>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</si>
  <si>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</si>
  <si>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</si>
  <si>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</si>
  <si>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</si>
  <si>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</si>
  <si>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</si>
  <si>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</si>
  <si>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</si>
  <si>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</si>
  <si>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</si>
  <si>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</si>
  <si>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</si>
  <si>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</si>
  <si>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</si>
  <si>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</si>
  <si>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</si>
  <si>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</si>
  <si>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</si>
  <si>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</si>
  <si>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</si>
  <si>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</si>
  <si>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</si>
  <si>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</si>
  <si>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</si>
  <si>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</si>
  <si>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</si>
  <si>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</si>
  <si>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</si>
  <si>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</si>
  <si>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</si>
  <si>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</si>
  <si>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</si>
  <si>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</si>
  <si>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</si>
  <si>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</si>
  <si>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</si>
  <si>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</si>
  <si>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</si>
  <si>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</si>
  <si>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</si>
  <si>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</si>
  <si>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</si>
  <si>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</si>
  <si>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</si>
  <si>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</si>
  <si>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</si>
  <si>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</si>
  <si>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</si>
  <si>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</si>
  <si>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</si>
  <si>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</si>
  <si>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</si>
  <si>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</si>
  <si>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</si>
  <si>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</si>
  <si>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</si>
  <si>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</si>
  <si>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</si>
  <si>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</si>
  <si>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</si>
  <si>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</si>
  <si>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</si>
  <si>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</si>
  <si>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</si>
  <si>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</si>
  <si>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</si>
  <si>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</si>
  <si>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</si>
  <si>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</si>
  <si>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</si>
  <si>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</si>
  <si>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</si>
  <si>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</si>
  <si>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</si>
  <si>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</si>
  <si>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</si>
  <si>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</si>
  <si>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</si>
  <si>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</si>
  <si>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</si>
  <si>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</si>
  <si>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</si>
  <si>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</si>
  <si>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</si>
  <si>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</si>
  <si>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</si>
  <si>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</si>
  <si>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</si>
  <si>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</si>
  <si>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</si>
  <si>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</si>
  <si>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</si>
  <si>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</si>
  <si>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</si>
  <si>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</si>
  <si>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</si>
  <si>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</si>
  <si>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</si>
  <si>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</si>
  <si>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</si>
  <si>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</si>
  <si>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</si>
  <si>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</si>
  <si>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</si>
  <si>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</si>
  <si>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</si>
  <si>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</si>
  <si>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</si>
  <si>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</si>
  <si>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</si>
  <si>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</si>
  <si>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</si>
  <si>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</si>
  <si>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</si>
  <si>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</si>
  <si>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</si>
  <si>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</si>
  <si>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</si>
  <si>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</si>
  <si>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</si>
  <si>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</si>
  <si>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</si>
  <si>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</si>
  <si>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</si>
  <si>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</si>
  <si>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</si>
  <si>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</si>
  <si>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</si>
  <si>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</si>
  <si>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</si>
  <si>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</si>
  <si>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</si>
  <si>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</si>
  <si>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</si>
  <si>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</si>
  <si>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</si>
  <si>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</si>
  <si>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</si>
  <si>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</si>
  <si>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</si>
  <si>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</si>
  <si>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</si>
  <si>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</si>
  <si>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</si>
  <si>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</si>
  <si>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</si>
  <si>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</si>
  <si>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</si>
  <si>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</si>
  <si>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</si>
  <si>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</si>
  <si>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</si>
  <si>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</si>
  <si>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</si>
  <si>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</si>
  <si>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</si>
  <si>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</si>
  <si>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</si>
  <si>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</si>
  <si>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</si>
  <si>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</si>
  <si>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</si>
  <si>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</si>
  <si>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</si>
  <si>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</si>
  <si>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</si>
  <si>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</si>
  <si>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</si>
  <si>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</si>
  <si>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</si>
  <si>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</si>
  <si>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</si>
  <si>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</si>
  <si>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</si>
  <si>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</si>
  <si>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</si>
  <si>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</si>
  <si>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</si>
  <si>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</si>
  <si>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</si>
  <si>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</si>
  <si>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</si>
  <si>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</si>
  <si>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</si>
  <si>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</si>
  <si>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</si>
  <si>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</si>
  <si>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</si>
  <si>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</si>
  <si>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</si>
  <si>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</si>
  <si>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</si>
  <si>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</si>
  <si>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</si>
  <si>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</si>
  <si>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</si>
  <si>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</si>
  <si>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</si>
  <si>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</si>
  <si>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</si>
  <si>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</si>
  <si>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</si>
  <si>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</si>
  <si>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</si>
  <si>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</si>
  <si>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</si>
  <si>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</si>
  <si>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</si>
  <si>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</si>
  <si>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</si>
  <si>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</si>
  <si>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</si>
  <si>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</si>
  <si>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</si>
  <si>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</si>
  <si>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</si>
  <si>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</si>
  <si>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</si>
  <si>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</si>
  <si>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</si>
  <si>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</si>
  <si>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</si>
  <si>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</si>
  <si>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</si>
  <si>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</si>
  <si>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</si>
  <si>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</si>
  <si>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</si>
  <si>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</si>
  <si>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</si>
  <si>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</si>
  <si>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</si>
  <si>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</si>
  <si>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</si>
  <si>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</si>
  <si>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</si>
  <si>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</si>
  <si>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</si>
  <si>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</si>
  <si>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</si>
  <si>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</si>
  <si>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</si>
  <si>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</si>
  <si>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</si>
  <si>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</si>
  <si>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</si>
  <si>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</si>
  <si>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</si>
  <si>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</si>
  <si>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</si>
  <si>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</si>
  <si>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</si>
  <si>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</si>
  <si>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</si>
  <si>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</si>
  <si>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</si>
  <si>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</si>
  <si>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</si>
  <si>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</si>
  <si>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</si>
  <si>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</si>
  <si>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</si>
  <si>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</si>
  <si>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</si>
  <si>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</si>
  <si>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</si>
  <si>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</si>
  <si>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</si>
  <si>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</si>
  <si>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</si>
  <si>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</si>
  <si>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</si>
  <si>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</si>
  <si>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</si>
  <si>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</si>
  <si>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</si>
  <si>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</si>
  <si>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</si>
  <si>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</si>
  <si>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</si>
  <si>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</si>
  <si>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</si>
  <si>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</si>
  <si>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</si>
  <si>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</si>
  <si>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</si>
  <si>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</si>
  <si>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</si>
  <si>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</si>
  <si>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</si>
  <si>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</si>
  <si>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</si>
  <si>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</si>
  <si>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</si>
  <si>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</si>
  <si>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</si>
  <si>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</si>
  <si>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</si>
  <si>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</si>
  <si>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</si>
  <si>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</si>
  <si>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</si>
  <si>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</si>
  <si>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</si>
  <si>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</si>
  <si>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</si>
  <si>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</si>
  <si>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</si>
  <si>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</si>
  <si>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</si>
  <si>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</si>
  <si>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</si>
  <si>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</si>
  <si>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</si>
  <si>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</si>
  <si>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</si>
  <si>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</si>
  <si>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</si>
  <si>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</si>
  <si>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</si>
  <si>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</si>
  <si>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COUNT OF BLANKS</t>
  </si>
  <si>
    <t>corrected month</t>
  </si>
  <si>
    <t>corrected year</t>
  </si>
  <si>
    <t>cleaned Hospital tier</t>
  </si>
  <si>
    <t>cleaned city tier</t>
  </si>
  <si>
    <t>cleaned smoker</t>
  </si>
  <si>
    <t>cleaned State ID</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</si>
  <si>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</si>
  <si>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</si>
  <si>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</si>
  <si>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</si>
  <si>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</si>
  <si>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</si>
  <si>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</si>
  <si>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</si>
  <si>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</si>
  <si>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</si>
  <si>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</si>
  <si>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</si>
  <si>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</si>
  <si>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</si>
  <si>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</si>
  <si>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</si>
  <si>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</si>
  <si>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</si>
  <si>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</si>
  <si>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</si>
  <si>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</si>
  <si>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</si>
  <si>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</si>
  <si>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</si>
  <si>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</si>
  <si>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</si>
  <si>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</si>
  <si>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</si>
  <si>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</si>
  <si>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</si>
  <si>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</si>
  <si>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</si>
  <si>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</si>
  <si>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</si>
  <si>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</si>
  <si>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</si>
  <si>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</si>
  <si>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</si>
  <si>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</si>
  <si>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</si>
  <si>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</si>
  <si>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</si>
  <si>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</si>
  <si>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</si>
  <si>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</si>
  <si>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</si>
  <si>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</si>
  <si>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</si>
  <si>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</si>
  <si>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</si>
  <si>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</si>
  <si>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</si>
  <si>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</si>
  <si>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</si>
  <si>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</si>
  <si>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</si>
  <si>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</si>
  <si>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</si>
  <si>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</si>
  <si>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</si>
  <si>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</si>
  <si>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</si>
  <si>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</si>
  <si>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</si>
  <si>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</si>
  <si>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</si>
  <si>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</si>
  <si>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</si>
  <si>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</si>
  <si>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</si>
  <si>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</si>
  <si>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</si>
  <si>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</si>
  <si>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</si>
  <si>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</si>
  <si>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</si>
  <si>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</si>
  <si>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</si>
  <si>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</si>
  <si>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</si>
  <si>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</si>
  <si>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</si>
  <si>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</si>
  <si>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</si>
  <si>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</si>
  <si>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</si>
  <si>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</si>
  <si>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</si>
  <si>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</si>
  <si>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</si>
  <si>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</si>
  <si>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</si>
  <si>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</si>
  <si>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</si>
  <si>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</si>
  <si>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</si>
  <si>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</si>
  <si>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</si>
  <si>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</si>
  <si>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</si>
  <si>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</si>
  <si>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</si>
  <si>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</si>
  <si>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</si>
  <si>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</si>
  <si>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</si>
  <si>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</si>
  <si>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</si>
  <si>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</si>
  <si>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</si>
  <si>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</si>
  <si>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</si>
  <si>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</si>
  <si>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</si>
  <si>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</si>
  <si>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</si>
  <si>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</si>
  <si>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</si>
  <si>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</si>
  <si>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</si>
  <si>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</si>
  <si>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</si>
  <si>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</si>
  <si>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</si>
  <si>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</si>
  <si>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</si>
  <si>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</si>
  <si>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</si>
  <si>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</si>
  <si>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</si>
  <si>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</si>
  <si>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</si>
  <si>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</si>
  <si>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</si>
  <si>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</si>
  <si>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</si>
  <si>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</si>
  <si>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</si>
  <si>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</si>
  <si>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</si>
  <si>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</si>
  <si>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 xml:space="preserve"> Sr</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</si>
  <si>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</si>
  <si>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</si>
  <si>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</si>
  <si>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</si>
  <si>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</si>
  <si>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</si>
  <si>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</si>
  <si>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</si>
  <si>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</si>
  <si>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</si>
  <si>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</si>
  <si>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</si>
  <si>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</si>
  <si>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</si>
  <si>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</si>
  <si>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</si>
  <si>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</si>
  <si>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</si>
  <si>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</si>
  <si>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</si>
  <si>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</si>
  <si>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</si>
  <si>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</si>
  <si>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</si>
  <si>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</si>
  <si>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</si>
  <si>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</si>
  <si>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</si>
  <si>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</si>
  <si>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</si>
  <si>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</si>
  <si>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</si>
  <si>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</si>
  <si>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</si>
  <si>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</si>
  <si>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</si>
  <si>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</si>
  <si>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</si>
  <si>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</si>
  <si>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</si>
  <si>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</si>
  <si>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</si>
  <si>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</si>
  <si>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</si>
  <si>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</si>
  <si>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</si>
  <si>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</si>
  <si>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</si>
  <si>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</si>
  <si>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</si>
  <si>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</si>
  <si>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</si>
  <si>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</si>
  <si>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</si>
  <si>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</si>
  <si>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</si>
  <si>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</si>
  <si>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</si>
  <si>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</si>
  <si>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</si>
  <si>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</si>
  <si>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</si>
  <si>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</si>
  <si>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</si>
  <si>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</si>
  <si>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</si>
  <si>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</si>
  <si>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</si>
  <si>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</si>
  <si>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</si>
  <si>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</si>
  <si>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</si>
  <si>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</si>
  <si>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</si>
  <si>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</si>
  <si>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</si>
  <si>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</si>
  <si>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</si>
  <si>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</si>
  <si>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</si>
  <si>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</si>
  <si>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</si>
  <si>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</si>
  <si>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</si>
  <si>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</si>
  <si>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</si>
  <si>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</si>
  <si>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</si>
  <si>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</si>
  <si>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</si>
  <si>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</si>
  <si>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</si>
  <si>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</si>
  <si>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</si>
  <si>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</si>
  <si>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</si>
  <si>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</si>
  <si>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</si>
  <si>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</si>
  <si>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</si>
  <si>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</si>
  <si>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</si>
  <si>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</si>
  <si>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</si>
  <si>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</si>
  <si>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</si>
  <si>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</si>
  <si>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</si>
  <si>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</si>
  <si>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</si>
  <si>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</si>
  <si>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</si>
  <si>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</si>
  <si>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</si>
  <si>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</si>
  <si>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</si>
  <si>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</si>
  <si>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</si>
  <si>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</si>
  <si>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</si>
  <si>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</si>
  <si>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</si>
  <si>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</si>
  <si>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</si>
  <si>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</si>
  <si>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</si>
  <si>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</si>
  <si>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</si>
  <si>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</si>
  <si>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</si>
  <si>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</si>
  <si>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</si>
  <si>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</si>
  <si>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</si>
  <si>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</si>
  <si>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</si>
  <si>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</si>
  <si>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</si>
  <si>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</si>
  <si>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</si>
  <si>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</si>
  <si>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</si>
  <si>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</si>
  <si>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</si>
  <si>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</si>
  <si>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</si>
  <si>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</si>
  <si>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</si>
  <si>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</si>
  <si>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</si>
  <si>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</si>
  <si>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</si>
  <si>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</si>
  <si>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</si>
  <si>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</si>
  <si>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</si>
  <si>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</si>
  <si>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</si>
  <si>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</si>
  <si>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</si>
  <si>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</si>
  <si>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</si>
  <si>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</si>
  <si>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</si>
  <si>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</si>
  <si>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</si>
  <si>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</si>
  <si>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</si>
  <si>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</si>
  <si>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</si>
  <si>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</si>
  <si>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</si>
  <si>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</si>
  <si>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</si>
  <si>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</si>
  <si>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</si>
  <si>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</si>
  <si>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</si>
  <si>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</si>
  <si>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</si>
  <si>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</si>
  <si>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</si>
  <si>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</si>
  <si>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</si>
  <si>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</si>
  <si>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</si>
  <si>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</si>
  <si>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</si>
  <si>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</si>
  <si>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</si>
  <si>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</si>
  <si>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</si>
  <si>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</si>
  <si>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</si>
  <si>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</si>
  <si>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</si>
  <si>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</si>
  <si>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</si>
  <si>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</si>
  <si>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</si>
  <si>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</si>
  <si>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</si>
  <si>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</si>
  <si>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</si>
  <si>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</si>
  <si>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</si>
  <si>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</si>
  <si>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</si>
  <si>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</si>
  <si>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</si>
  <si>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</si>
  <si>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</si>
  <si>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</si>
  <si>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</si>
  <si>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</si>
  <si>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</si>
  <si>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</si>
  <si>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</si>
  <si>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</si>
  <si>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</si>
  <si>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</si>
  <si>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 xml:space="preserve"> V</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</si>
  <si>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</si>
  <si>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</si>
  <si>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</si>
  <si>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</si>
  <si>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</si>
  <si>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</si>
  <si>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</si>
  <si>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</si>
  <si>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</si>
  <si>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</si>
  <si>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</si>
  <si>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</si>
  <si>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</si>
  <si>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</si>
  <si>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</si>
  <si>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</si>
  <si>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</si>
  <si>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</si>
  <si>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</si>
  <si>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</si>
  <si>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</si>
  <si>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</si>
  <si>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</si>
  <si>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</si>
  <si>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</si>
  <si>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</si>
  <si>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</si>
  <si>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</si>
  <si>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</si>
  <si>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</si>
  <si>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</si>
  <si>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</si>
  <si>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</si>
  <si>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</si>
  <si>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</si>
  <si>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</si>
  <si>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</si>
  <si>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</si>
  <si>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</si>
  <si>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</si>
  <si>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</si>
  <si>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</si>
  <si>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</si>
  <si>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</si>
  <si>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</si>
  <si>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</si>
  <si>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</si>
  <si>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</si>
  <si>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</si>
  <si>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</si>
  <si>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</si>
  <si>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</si>
  <si>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</si>
  <si>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</si>
  <si>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</si>
  <si>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</si>
  <si>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</si>
  <si>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</si>
  <si>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</si>
  <si>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</si>
  <si>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</si>
  <si>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</si>
  <si>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</si>
  <si>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</si>
  <si>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</si>
  <si>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</si>
  <si>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</si>
  <si>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</si>
  <si>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</si>
  <si>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</si>
  <si>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</si>
  <si>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</si>
  <si>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</si>
  <si>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</si>
  <si>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</si>
  <si>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</si>
  <si>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</si>
  <si>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</si>
  <si>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</si>
  <si>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</si>
  <si>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</si>
  <si>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</si>
  <si>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</si>
  <si>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</si>
  <si>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</si>
  <si>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</si>
  <si>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</si>
  <si>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</si>
  <si>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</si>
  <si>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</si>
  <si>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</si>
  <si>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</si>
  <si>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</si>
  <si>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</si>
  <si>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</si>
  <si>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</si>
  <si>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</si>
  <si>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</si>
  <si>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</si>
  <si>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</si>
  <si>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</si>
  <si>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</si>
  <si>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</si>
  <si>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</si>
  <si>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</si>
  <si>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</si>
  <si>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</si>
  <si>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</si>
  <si>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</si>
  <si>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</si>
  <si>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</si>
  <si>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</si>
  <si>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</si>
  <si>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</si>
  <si>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</si>
  <si>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</si>
  <si>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</si>
  <si>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</si>
  <si>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</si>
  <si>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</si>
  <si>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</si>
  <si>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</si>
  <si>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</si>
  <si>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</si>
  <si>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</si>
  <si>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</si>
  <si>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</si>
  <si>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</si>
  <si>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</si>
  <si>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</si>
  <si>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</si>
  <si>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</si>
  <si>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</si>
  <si>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</si>
  <si>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</si>
  <si>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</si>
  <si>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</si>
  <si>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</si>
  <si>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</si>
  <si>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</si>
  <si>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</si>
  <si>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</si>
  <si>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</si>
  <si>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</si>
  <si>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</si>
  <si>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</si>
  <si>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</si>
  <si>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</si>
  <si>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</si>
  <si>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</si>
  <si>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</si>
  <si>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</si>
  <si>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</si>
  <si>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</si>
  <si>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</si>
  <si>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</si>
  <si>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</si>
  <si>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</si>
  <si>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</si>
  <si>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</si>
  <si>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</si>
  <si>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</si>
  <si>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</si>
  <si>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</si>
  <si>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</si>
  <si>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</si>
  <si>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</si>
  <si>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</si>
  <si>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</si>
  <si>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</si>
  <si>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</si>
  <si>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</si>
  <si>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</si>
  <si>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</si>
  <si>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</si>
  <si>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</si>
  <si>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</si>
  <si>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</si>
  <si>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</si>
  <si>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</si>
  <si>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</si>
  <si>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</si>
  <si>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</si>
  <si>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</si>
  <si>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</si>
  <si>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</si>
  <si>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</si>
  <si>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</si>
  <si>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</si>
  <si>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</si>
  <si>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</si>
  <si>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</si>
  <si>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</si>
  <si>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</si>
  <si>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</si>
  <si>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</si>
  <si>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</si>
  <si>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</si>
  <si>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</si>
  <si>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</si>
  <si>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</si>
  <si>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</si>
  <si>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</si>
  <si>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</si>
  <si>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</si>
  <si>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</si>
  <si>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</si>
  <si>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</si>
  <si>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</si>
  <si>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</si>
  <si>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</si>
  <si>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</si>
  <si>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</si>
  <si>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</si>
  <si>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</si>
  <si>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</si>
  <si>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</si>
  <si>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</si>
  <si>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</si>
  <si>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</si>
  <si>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</si>
  <si>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</si>
  <si>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</si>
  <si>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</si>
  <si>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</si>
  <si>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</si>
  <si>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</si>
  <si>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</si>
  <si>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</si>
  <si>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</si>
  <si>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</si>
  <si>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</si>
  <si>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</si>
  <si>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</si>
  <si>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</si>
  <si>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</si>
  <si>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</si>
  <si>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</si>
  <si>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</si>
  <si>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</si>
  <si>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</si>
  <si>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</si>
  <si>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</si>
  <si>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</si>
  <si>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</si>
  <si>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</si>
  <si>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</si>
  <si>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</si>
  <si>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</si>
  <si>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</si>
  <si>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</si>
  <si>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</si>
  <si>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</si>
  <si>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</si>
  <si>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</si>
  <si>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</si>
  <si>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</si>
  <si>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</si>
  <si>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</si>
  <si>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</si>
  <si>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</si>
  <si>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</si>
  <si>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</si>
  <si>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</si>
  <si>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</si>
  <si>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</si>
  <si>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</si>
  <si>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</si>
  <si>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</si>
  <si>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</si>
  <si>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</si>
  <si>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</si>
  <si>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</si>
  <si>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</si>
  <si>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</si>
  <si>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</si>
  <si>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</si>
  <si>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</si>
  <si>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</si>
  <si>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</si>
  <si>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</si>
  <si>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</si>
  <si>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</si>
  <si>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</si>
  <si>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</si>
  <si>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</si>
  <si>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</si>
  <si>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</si>
  <si>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</si>
  <si>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</si>
  <si>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</si>
  <si>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</si>
  <si>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</si>
  <si>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</si>
  <si>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</si>
  <si>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</si>
  <si>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</si>
  <si>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</si>
  <si>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</si>
  <si>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</si>
  <si>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</si>
  <si>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</si>
  <si>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</si>
  <si>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</si>
  <si>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</si>
  <si>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</si>
  <si>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</si>
  <si>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</si>
  <si>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</si>
  <si>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</si>
  <si>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</si>
  <si>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</si>
  <si>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</si>
  <si>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</si>
  <si>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</si>
  <si>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</si>
  <si>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</si>
  <si>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</si>
  <si>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</si>
  <si>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</si>
  <si>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</si>
  <si>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</si>
  <si>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</si>
  <si>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</si>
  <si>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</si>
  <si>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</si>
  <si>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</si>
  <si>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</si>
  <si>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</si>
  <si>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</si>
  <si>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</si>
  <si>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</si>
  <si>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</si>
  <si>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</si>
  <si>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</si>
  <si>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</si>
  <si>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</si>
  <si>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</si>
  <si>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</si>
  <si>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</si>
  <si>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</si>
  <si>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</si>
  <si>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</si>
  <si>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</si>
  <si>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</si>
  <si>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</si>
  <si>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</si>
  <si>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</si>
  <si>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</si>
  <si>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</si>
  <si>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</si>
  <si>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</si>
  <si>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</si>
  <si>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</si>
  <si>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</si>
  <si>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</si>
  <si>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</si>
  <si>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</si>
  <si>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</si>
  <si>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</si>
  <si>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</si>
  <si>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</si>
  <si>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</si>
  <si>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</si>
  <si>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</si>
  <si>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</si>
  <si>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</si>
  <si>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</si>
  <si>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</si>
  <si>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</si>
  <si>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</si>
  <si>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</si>
  <si>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</si>
  <si>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</si>
  <si>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</si>
  <si>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</si>
  <si>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</si>
  <si>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</si>
  <si>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</si>
  <si>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</si>
  <si>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</si>
  <si>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</si>
  <si>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</si>
  <si>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</si>
  <si>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</si>
  <si>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</si>
  <si>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</si>
  <si>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</si>
  <si>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</si>
  <si>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</si>
  <si>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</si>
  <si>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</si>
  <si>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</si>
  <si>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</si>
  <si>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</si>
  <si>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</si>
  <si>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</si>
  <si>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</si>
  <si>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</si>
  <si>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</si>
  <si>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</si>
  <si>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</si>
  <si>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</si>
  <si>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</si>
  <si>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</si>
  <si>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</si>
  <si>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</si>
  <si>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</si>
  <si>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</si>
  <si>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</si>
  <si>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</si>
  <si>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</si>
  <si>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</si>
  <si>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</si>
  <si>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</si>
  <si>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</si>
  <si>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</si>
  <si>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</si>
  <si>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</si>
  <si>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</si>
  <si>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</si>
  <si>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</si>
  <si>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</si>
  <si>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</si>
  <si>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</si>
  <si>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</si>
  <si>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</si>
  <si>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</si>
  <si>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</si>
  <si>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</si>
  <si>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</si>
  <si>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</si>
  <si>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</si>
  <si>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</si>
  <si>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</si>
  <si>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</si>
  <si>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</si>
  <si>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</si>
  <si>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</si>
  <si>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</si>
  <si>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</si>
  <si>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</si>
  <si>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</si>
  <si>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</si>
  <si>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</si>
  <si>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</si>
  <si>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</si>
  <si>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</si>
  <si>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</si>
  <si>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</si>
  <si>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</si>
  <si>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</si>
  <si>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</si>
  <si>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</si>
  <si>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</si>
  <si>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</si>
  <si>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</si>
  <si>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</si>
  <si>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</si>
  <si>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</si>
  <si>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</si>
  <si>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</si>
  <si>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</si>
  <si>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</si>
  <si>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</si>
  <si>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</si>
  <si>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</si>
  <si>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</si>
  <si>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</si>
  <si>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</si>
  <si>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</si>
  <si>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</si>
  <si>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</si>
  <si>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</si>
  <si>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</si>
  <si>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</si>
  <si>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</si>
  <si>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</si>
  <si>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</si>
  <si>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</si>
  <si>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</si>
  <si>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</si>
  <si>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</si>
  <si>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</si>
  <si>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</si>
  <si>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</si>
  <si>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</si>
  <si>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</si>
  <si>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</si>
  <si>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</si>
  <si>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</si>
  <si>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</si>
  <si>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</si>
  <si>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</si>
  <si>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</si>
  <si>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</si>
  <si>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</si>
  <si>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</si>
  <si>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 xml:space="preserve"> II</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</si>
  <si>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</si>
  <si>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</si>
  <si>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</si>
  <si>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</si>
  <si>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</si>
  <si>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</si>
  <si>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</si>
  <si>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</si>
  <si>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</si>
  <si>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</si>
  <si>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</si>
  <si>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</si>
  <si>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</si>
  <si>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</si>
  <si>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</si>
  <si>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</si>
  <si>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</si>
  <si>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</si>
  <si>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</si>
  <si>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</si>
  <si>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</si>
  <si>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</si>
  <si>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</si>
  <si>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</si>
  <si>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</si>
  <si>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</si>
  <si>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</si>
  <si>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</si>
  <si>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</si>
  <si>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</si>
  <si>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</si>
  <si>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</si>
  <si>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</si>
  <si>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</si>
  <si>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</si>
  <si>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</si>
  <si>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</si>
  <si>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</si>
  <si>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</si>
  <si>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</si>
  <si>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</si>
  <si>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</si>
  <si>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</si>
  <si>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</si>
  <si>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</si>
  <si>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</si>
  <si>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</si>
  <si>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</si>
  <si>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</si>
  <si>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</si>
  <si>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</si>
  <si>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</si>
  <si>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</si>
  <si>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</si>
  <si>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</si>
  <si>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</si>
  <si>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</si>
  <si>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</si>
  <si>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</si>
  <si>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</si>
  <si>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</si>
  <si>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</si>
  <si>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</si>
  <si>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</si>
  <si>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</si>
  <si>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</si>
  <si>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</si>
  <si>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</si>
  <si>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</si>
  <si>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</si>
  <si>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</si>
  <si>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</si>
  <si>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</si>
  <si>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</si>
  <si>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</si>
  <si>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</si>
  <si>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</si>
  <si>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</si>
  <si>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</si>
  <si>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</si>
  <si>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</si>
  <si>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</si>
  <si>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</si>
  <si>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</si>
  <si>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</si>
  <si>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</si>
  <si>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</si>
  <si>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</si>
  <si>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</si>
  <si>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</si>
  <si>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</si>
  <si>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</si>
  <si>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</si>
  <si>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</si>
  <si>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</si>
  <si>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</si>
  <si>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</si>
  <si>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</si>
  <si>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</si>
  <si>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</si>
  <si>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</si>
  <si>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</si>
  <si>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</si>
  <si>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</si>
  <si>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</si>
  <si>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</si>
  <si>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</si>
  <si>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</si>
  <si>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</si>
  <si>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</si>
  <si>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</si>
  <si>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</si>
  <si>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</si>
  <si>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</si>
  <si>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</si>
  <si>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</si>
  <si>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</si>
  <si>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</si>
  <si>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</si>
  <si>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</si>
  <si>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</si>
  <si>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</si>
  <si>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</si>
  <si>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</si>
  <si>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</si>
  <si>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</si>
  <si>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</si>
  <si>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</si>
  <si>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</si>
  <si>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</si>
  <si>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</si>
  <si>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</si>
  <si>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</si>
  <si>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</si>
  <si>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</si>
  <si>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</si>
  <si>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</si>
  <si>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</si>
  <si>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</si>
  <si>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</si>
  <si>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</si>
  <si>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</si>
  <si>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</si>
  <si>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</si>
  <si>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</si>
  <si>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</si>
  <si>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</si>
  <si>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</si>
  <si>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</si>
  <si>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</si>
  <si>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</si>
  <si>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</si>
  <si>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</si>
  <si>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</si>
  <si>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</si>
  <si>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</si>
  <si>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</si>
  <si>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</si>
  <si>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</si>
  <si>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</si>
  <si>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</si>
  <si>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</si>
  <si>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</si>
  <si>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</si>
  <si>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</si>
  <si>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</si>
  <si>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</si>
  <si>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</si>
  <si>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</si>
  <si>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</si>
  <si>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</si>
  <si>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</si>
  <si>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</si>
  <si>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</si>
  <si>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</si>
  <si>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</si>
  <si>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</si>
  <si>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</si>
  <si>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</si>
  <si>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</si>
  <si>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</si>
  <si>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</si>
  <si>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</si>
  <si>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</si>
  <si>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</si>
  <si>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</si>
  <si>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</si>
  <si>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</si>
  <si>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</si>
  <si>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</si>
  <si>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</si>
  <si>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</si>
  <si>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</si>
  <si>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</si>
  <si>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</si>
  <si>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</si>
  <si>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</si>
  <si>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</si>
  <si>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</si>
  <si>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</si>
  <si>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</si>
  <si>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</si>
  <si>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</si>
  <si>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</si>
  <si>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</si>
  <si>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</si>
  <si>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</si>
  <si>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</si>
  <si>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</si>
  <si>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</si>
  <si>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</si>
  <si>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</si>
  <si>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</si>
  <si>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</si>
  <si>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</si>
  <si>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</si>
  <si>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</si>
  <si>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</si>
  <si>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</si>
  <si>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</si>
  <si>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</si>
  <si>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</si>
  <si>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</si>
  <si>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</si>
  <si>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</si>
  <si>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</si>
  <si>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</si>
  <si>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</si>
  <si>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</si>
  <si>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</si>
  <si>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</si>
  <si>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</si>
  <si>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</si>
  <si>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</si>
  <si>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</si>
  <si>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</si>
  <si>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</si>
  <si>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</si>
  <si>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</si>
  <si>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</si>
  <si>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</si>
  <si>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</si>
  <si>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</si>
  <si>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</si>
  <si>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</si>
  <si>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</si>
  <si>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</si>
  <si>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</si>
  <si>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</si>
  <si>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</si>
  <si>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</si>
  <si>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</si>
  <si>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</si>
  <si>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</si>
  <si>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</si>
  <si>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</si>
  <si>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</si>
  <si>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</si>
  <si>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</si>
  <si>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</si>
  <si>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</si>
  <si>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</si>
  <si>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</si>
  <si>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</si>
  <si>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</si>
  <si>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</si>
  <si>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</si>
  <si>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</si>
  <si>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</si>
  <si>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</si>
  <si>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</si>
  <si>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</si>
  <si>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</si>
  <si>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</si>
  <si>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</si>
  <si>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</si>
  <si>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</si>
  <si>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</si>
  <si>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</si>
  <si>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</si>
  <si>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</si>
  <si>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</si>
  <si>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</si>
  <si>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</si>
  <si>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</si>
  <si>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</si>
  <si>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</si>
  <si>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</si>
  <si>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</si>
  <si>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</si>
  <si>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</si>
  <si>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</si>
  <si>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</si>
  <si>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</si>
  <si>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</si>
  <si>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</si>
  <si>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</si>
  <si>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</si>
  <si>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</si>
  <si>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</si>
  <si>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</si>
  <si>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</si>
  <si>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</si>
  <si>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</si>
  <si>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</si>
  <si>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</si>
  <si>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</si>
  <si>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</si>
  <si>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</si>
  <si>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</si>
  <si>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</si>
  <si>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</si>
  <si>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</si>
  <si>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</si>
  <si>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</si>
  <si>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</si>
  <si>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</si>
  <si>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</si>
  <si>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</si>
  <si>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</si>
  <si>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</si>
  <si>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</si>
  <si>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</si>
  <si>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</si>
  <si>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</si>
  <si>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</si>
  <si>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</si>
  <si>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</si>
  <si>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</si>
  <si>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</si>
  <si>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</si>
  <si>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</si>
  <si>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</si>
  <si>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</si>
  <si>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</si>
  <si>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</si>
  <si>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</si>
  <si>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</si>
  <si>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</si>
  <si>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</si>
  <si>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</si>
  <si>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</si>
  <si>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</si>
  <si>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</si>
  <si>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</si>
  <si>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</si>
  <si>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</si>
  <si>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</si>
  <si>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</si>
  <si>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</si>
  <si>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</si>
  <si>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</si>
  <si>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</si>
  <si>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</si>
  <si>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</si>
  <si>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</si>
  <si>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</si>
  <si>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</si>
  <si>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</si>
  <si>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</si>
  <si>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</si>
  <si>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</si>
  <si>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</si>
  <si>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</si>
  <si>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</si>
  <si>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</si>
  <si>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</si>
  <si>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</si>
  <si>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</si>
  <si>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</si>
  <si>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</si>
  <si>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</si>
  <si>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</si>
  <si>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</si>
  <si>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</si>
  <si>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</si>
  <si>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</si>
  <si>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</si>
  <si>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</si>
  <si>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</si>
  <si>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</si>
  <si>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</si>
  <si>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</si>
  <si>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</si>
  <si>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</si>
  <si>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</si>
  <si>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</si>
  <si>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</si>
  <si>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</si>
  <si>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</si>
  <si>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</si>
  <si>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</si>
  <si>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</si>
  <si>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</si>
  <si>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</si>
  <si>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</si>
  <si>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</si>
  <si>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</si>
  <si>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</si>
  <si>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</si>
  <si>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</si>
  <si>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</si>
  <si>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</si>
  <si>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</si>
  <si>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</si>
  <si>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</si>
  <si>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</si>
  <si>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</si>
  <si>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</si>
  <si>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</si>
  <si>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</si>
  <si>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</si>
  <si>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</si>
  <si>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</si>
  <si>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</si>
  <si>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</si>
  <si>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 xml:space="preserve"> Jr</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</si>
  <si>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</si>
  <si>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</si>
  <si>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</si>
  <si>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</si>
  <si>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</si>
  <si>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</si>
  <si>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</si>
  <si>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</si>
  <si>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</si>
  <si>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</si>
  <si>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</si>
  <si>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</si>
  <si>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</si>
  <si>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</si>
  <si>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</si>
  <si>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</si>
  <si>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</si>
  <si>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</si>
  <si>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</si>
  <si>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</si>
  <si>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</si>
  <si>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</si>
  <si>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</si>
  <si>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</si>
  <si>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</si>
  <si>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</si>
  <si>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</si>
  <si>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</si>
  <si>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</si>
  <si>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</si>
  <si>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</si>
  <si>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</si>
  <si>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</si>
  <si>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</si>
  <si>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</si>
  <si>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</si>
  <si>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</si>
  <si>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</si>
  <si>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</si>
  <si>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</si>
  <si>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</si>
  <si>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</si>
  <si>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</si>
  <si>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</si>
  <si>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</si>
  <si>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</si>
  <si>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</si>
  <si>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</si>
  <si>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</si>
  <si>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</si>
  <si>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</si>
  <si>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</si>
  <si>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</si>
  <si>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</si>
  <si>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</si>
  <si>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</si>
  <si>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</si>
  <si>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</si>
  <si>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</si>
  <si>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</si>
  <si>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</si>
  <si>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</si>
  <si>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</si>
  <si>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</si>
  <si>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</si>
  <si>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</si>
  <si>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</si>
  <si>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</si>
  <si>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</si>
  <si>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</si>
  <si>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</si>
  <si>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</si>
  <si>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</si>
  <si>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</si>
  <si>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</si>
  <si>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</si>
  <si>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</si>
  <si>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</si>
  <si>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</si>
  <si>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</si>
  <si>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</si>
  <si>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</si>
  <si>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</si>
  <si>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</si>
  <si>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</si>
  <si>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</si>
  <si>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</si>
  <si>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</si>
  <si>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</si>
  <si>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</si>
  <si>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</si>
  <si>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</si>
  <si>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</si>
  <si>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</si>
  <si>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</si>
  <si>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</si>
  <si>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</si>
  <si>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</si>
  <si>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</si>
  <si>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</si>
  <si>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</si>
  <si>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</si>
  <si>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</si>
  <si>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</si>
  <si>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</si>
  <si>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</si>
  <si>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</si>
  <si>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</si>
  <si>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</si>
  <si>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</si>
  <si>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</si>
  <si>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</si>
  <si>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</si>
  <si>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</si>
  <si>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</si>
  <si>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</si>
  <si>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</si>
  <si>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</si>
  <si>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</si>
  <si>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</si>
  <si>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</si>
  <si>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</si>
  <si>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</si>
  <si>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</si>
  <si>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</si>
  <si>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</si>
  <si>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</si>
  <si>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</si>
  <si>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</si>
  <si>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</si>
  <si>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</si>
  <si>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</si>
  <si>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</si>
  <si>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</si>
  <si>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</si>
  <si>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</si>
  <si>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</si>
  <si>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</si>
  <si>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</si>
  <si>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</si>
  <si>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</si>
  <si>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</si>
  <si>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</si>
  <si>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</si>
  <si>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</si>
  <si>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</si>
  <si>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</si>
  <si>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</si>
  <si>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</si>
  <si>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</si>
  <si>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</si>
  <si>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</si>
  <si>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</si>
  <si>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</si>
  <si>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</si>
  <si>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</si>
  <si>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</si>
  <si>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</si>
  <si>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</si>
  <si>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</si>
  <si>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</si>
  <si>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</si>
  <si>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</si>
  <si>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</si>
  <si>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</si>
  <si>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</si>
  <si>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</si>
  <si>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</si>
  <si>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</si>
  <si>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</si>
  <si>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</si>
  <si>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</si>
  <si>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</si>
  <si>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</si>
  <si>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</si>
  <si>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</si>
  <si>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</si>
  <si>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</si>
  <si>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</si>
  <si>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</si>
  <si>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</si>
  <si>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</si>
  <si>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</si>
  <si>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</si>
  <si>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</si>
  <si>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</si>
  <si>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</si>
  <si>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</si>
  <si>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</si>
  <si>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</si>
  <si>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</si>
  <si>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</si>
  <si>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</si>
  <si>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</si>
  <si>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</si>
  <si>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</si>
  <si>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</si>
  <si>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</si>
  <si>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</si>
  <si>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</si>
  <si>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</si>
  <si>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</si>
  <si>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</si>
  <si>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</si>
  <si>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</si>
  <si>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</si>
  <si>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</si>
  <si>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</si>
  <si>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</si>
  <si>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</si>
  <si>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</si>
  <si>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</si>
  <si>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</si>
  <si>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</si>
  <si>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</si>
  <si>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</si>
  <si>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</si>
  <si>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</si>
  <si>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</si>
  <si>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</si>
  <si>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</si>
  <si>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</si>
  <si>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</si>
  <si>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</si>
  <si>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</si>
  <si>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</si>
  <si>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</si>
  <si>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</si>
  <si>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</si>
  <si>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</si>
  <si>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</si>
  <si>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</si>
  <si>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</si>
  <si>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</si>
  <si>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</si>
  <si>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</si>
  <si>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</si>
  <si>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</si>
  <si>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</si>
  <si>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</si>
  <si>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</si>
  <si>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</si>
  <si>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</si>
  <si>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</si>
  <si>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</si>
  <si>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</si>
  <si>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</si>
  <si>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</si>
  <si>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</si>
  <si>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</si>
  <si>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</si>
  <si>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</si>
  <si>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</si>
  <si>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</si>
  <si>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</si>
  <si>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</si>
  <si>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</si>
  <si>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</si>
  <si>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</si>
  <si>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</si>
  <si>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</si>
  <si>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</si>
  <si>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</si>
  <si>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</si>
  <si>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</si>
  <si>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</si>
  <si>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</si>
  <si>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</si>
  <si>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</si>
  <si>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</si>
  <si>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</si>
  <si>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</si>
  <si>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</si>
  <si>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</si>
  <si>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</si>
  <si>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</si>
  <si>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</si>
  <si>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</si>
  <si>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</si>
  <si>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</si>
  <si>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</si>
  <si>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</si>
  <si>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</si>
  <si>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</si>
  <si>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</si>
  <si>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</si>
  <si>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</si>
  <si>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</si>
  <si>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</si>
  <si>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</si>
  <si>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</si>
  <si>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</si>
  <si>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</si>
  <si>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</si>
  <si>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</si>
  <si>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</si>
  <si>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</si>
  <si>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</si>
  <si>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</si>
  <si>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</si>
  <si>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</si>
  <si>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</si>
  <si>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</si>
  <si>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</si>
  <si>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</si>
  <si>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</si>
  <si>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</si>
  <si>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</si>
  <si>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</si>
  <si>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</si>
  <si>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</si>
  <si>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</si>
  <si>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</si>
  <si>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</si>
  <si>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</si>
  <si>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</si>
  <si>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</si>
  <si>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</si>
  <si>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</si>
  <si>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</si>
  <si>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</si>
  <si>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</si>
  <si>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</si>
  <si>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</si>
  <si>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</si>
  <si>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</si>
  <si>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</si>
  <si>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</si>
  <si>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</si>
  <si>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</si>
  <si>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</si>
  <si>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</si>
  <si>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</si>
  <si>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</si>
  <si>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</si>
  <si>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</si>
  <si>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</si>
  <si>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</si>
  <si>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</si>
  <si>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</si>
  <si>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</si>
  <si>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</si>
  <si>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</si>
  <si>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</si>
  <si>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</si>
  <si>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</si>
  <si>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</si>
  <si>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</si>
  <si>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</si>
  <si>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</si>
  <si>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</si>
  <si>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</si>
  <si>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</si>
  <si>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</si>
  <si>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</si>
  <si>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</si>
  <si>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</si>
  <si>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</si>
  <si>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</si>
  <si>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</si>
  <si>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</si>
  <si>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</si>
  <si>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</si>
  <si>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</si>
  <si>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</si>
  <si>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</si>
  <si>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</si>
  <si>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</si>
  <si>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</si>
  <si>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</si>
  <si>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</si>
  <si>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</si>
  <si>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</si>
  <si>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</si>
  <si>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</si>
  <si>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</si>
  <si>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</si>
  <si>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</si>
  <si>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</si>
  <si>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</si>
  <si>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</si>
  <si>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</si>
  <si>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</si>
  <si>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</si>
  <si>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</si>
  <si>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</si>
  <si>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</si>
  <si>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</si>
  <si>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</si>
  <si>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</si>
  <si>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</si>
  <si>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</si>
  <si>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</si>
  <si>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</si>
  <si>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</si>
  <si>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</si>
  <si>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</si>
  <si>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</si>
  <si>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</si>
  <si>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</si>
  <si>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</si>
  <si>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</si>
  <si>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</si>
  <si>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</si>
  <si>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</si>
  <si>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</si>
  <si>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</si>
  <si>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</si>
  <si>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</si>
  <si>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</si>
  <si>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</si>
  <si>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</si>
  <si>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</si>
  <si>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</si>
  <si>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</si>
  <si>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</si>
  <si>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</si>
  <si>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</si>
  <si>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</si>
  <si>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</si>
  <si>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</si>
  <si>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</si>
  <si>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</si>
  <si>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</si>
  <si>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</si>
  <si>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</si>
  <si>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</si>
  <si>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</si>
  <si>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</si>
  <si>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</si>
  <si>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</si>
  <si>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</si>
  <si>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</si>
  <si>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</si>
  <si>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</si>
  <si>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</si>
  <si>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</si>
  <si>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</si>
  <si>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</si>
  <si>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</si>
  <si>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</si>
  <si>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</si>
  <si>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</si>
  <si>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</si>
  <si>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</si>
  <si>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</si>
  <si>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</si>
  <si>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</si>
  <si>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</si>
  <si>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</si>
  <si>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</si>
  <si>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</si>
  <si>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</si>
  <si>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</si>
  <si>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</si>
  <si>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</si>
  <si>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</si>
  <si>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</si>
  <si>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</si>
  <si>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</si>
  <si>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</si>
  <si>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</si>
  <si>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</si>
  <si>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</si>
  <si>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</si>
  <si>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</si>
  <si>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</si>
  <si>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</si>
  <si>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</si>
  <si>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</si>
  <si>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</si>
  <si>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</si>
  <si>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</si>
  <si>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</si>
  <si>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</si>
  <si>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</si>
  <si>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</si>
  <si>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</si>
  <si>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</si>
  <si>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</si>
  <si>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</si>
  <si>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</si>
  <si>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</si>
  <si>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</si>
  <si>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</si>
  <si>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</si>
  <si>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</si>
  <si>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</si>
  <si>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</si>
  <si>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</si>
  <si>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</si>
  <si>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</si>
  <si>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</si>
  <si>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</si>
  <si>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</si>
  <si>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</si>
  <si>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</si>
  <si>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</si>
  <si>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</si>
  <si>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</si>
  <si>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</si>
  <si>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</si>
  <si>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</si>
  <si>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</si>
  <si>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</si>
  <si>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</si>
  <si>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</si>
  <si>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</si>
  <si>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</si>
  <si>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</si>
  <si>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</si>
  <si>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</si>
  <si>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</si>
  <si>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</si>
  <si>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</si>
  <si>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</si>
  <si>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</si>
  <si>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</si>
  <si>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</si>
  <si>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 xml:space="preserve"> III</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</si>
  <si>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</si>
  <si>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</si>
  <si>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</si>
  <si>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</si>
  <si>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</si>
  <si>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</si>
  <si>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</si>
  <si>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</si>
  <si>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</si>
  <si>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</si>
  <si>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</si>
  <si>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</si>
  <si>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</si>
  <si>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</si>
  <si>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</si>
  <si>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</si>
  <si>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</si>
  <si>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</si>
  <si>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</si>
  <si>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</si>
  <si>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</si>
  <si>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</si>
  <si>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</si>
  <si>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</si>
  <si>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</si>
  <si>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</si>
  <si>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</si>
  <si>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</si>
  <si>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</si>
  <si>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</si>
  <si>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</si>
  <si>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</si>
  <si>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</si>
  <si>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</si>
  <si>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</si>
  <si>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</si>
  <si>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</si>
  <si>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</si>
  <si>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</si>
  <si>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</si>
  <si>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</si>
  <si>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</si>
  <si>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</si>
  <si>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</si>
  <si>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</si>
  <si>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</si>
  <si>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</si>
  <si>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</si>
  <si>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</si>
  <si>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</si>
  <si>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</si>
  <si>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</si>
  <si>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</si>
  <si>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</si>
  <si>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</si>
  <si>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</si>
  <si>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</si>
  <si>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</si>
  <si>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</si>
  <si>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</si>
  <si>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</si>
  <si>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</si>
  <si>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</si>
  <si>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</si>
  <si>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</si>
  <si>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</si>
  <si>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</si>
  <si>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</si>
  <si>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</si>
  <si>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</si>
  <si>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</si>
  <si>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</si>
  <si>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</si>
  <si>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</si>
  <si>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</si>
  <si>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</si>
  <si>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</si>
  <si>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</si>
  <si>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</si>
  <si>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</si>
  <si>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</si>
  <si>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</si>
  <si>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</si>
  <si>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</si>
  <si>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</si>
  <si>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</si>
  <si>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</si>
  <si>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</si>
  <si>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</si>
  <si>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</si>
  <si>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</si>
  <si>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</si>
  <si>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</si>
  <si>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</si>
  <si>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</si>
  <si>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</si>
  <si>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</si>
  <si>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</si>
  <si>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</si>
  <si>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</si>
  <si>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</si>
  <si>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</si>
  <si>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</si>
  <si>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</si>
  <si>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</si>
  <si>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</si>
  <si>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</si>
  <si>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</si>
  <si>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</si>
  <si>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</si>
  <si>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</si>
  <si>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</si>
  <si>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</si>
  <si>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</si>
  <si>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</si>
  <si>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</si>
  <si>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</si>
  <si>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</si>
  <si>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</si>
  <si>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</si>
  <si>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</si>
  <si>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</si>
  <si>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</si>
  <si>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</si>
  <si>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</si>
  <si>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</si>
  <si>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</si>
  <si>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</si>
  <si>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</si>
  <si>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</si>
  <si>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</si>
  <si>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</si>
  <si>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</si>
  <si>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</si>
  <si>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</si>
  <si>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</si>
  <si>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</si>
  <si>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</si>
  <si>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</si>
  <si>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</si>
  <si>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</si>
  <si>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</si>
  <si>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</si>
  <si>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</si>
  <si>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</si>
  <si>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</si>
  <si>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</si>
  <si>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</si>
  <si>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</si>
  <si>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</si>
  <si>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</si>
  <si>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</si>
  <si>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</si>
  <si>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</si>
  <si>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</si>
  <si>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</si>
  <si>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</si>
  <si>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</si>
  <si>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</si>
  <si>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</si>
  <si>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</si>
  <si>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</si>
  <si>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</si>
  <si>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</si>
  <si>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</si>
  <si>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</si>
  <si>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</si>
  <si>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</si>
  <si>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</si>
  <si>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</si>
  <si>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</si>
  <si>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</si>
  <si>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</si>
  <si>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</si>
  <si>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</si>
  <si>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</si>
  <si>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</si>
  <si>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</si>
  <si>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</si>
  <si>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</si>
  <si>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</si>
  <si>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</si>
  <si>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</si>
  <si>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</si>
  <si>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</si>
  <si>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</si>
  <si>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</si>
  <si>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</si>
  <si>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</si>
  <si>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</si>
  <si>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</si>
  <si>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</si>
  <si>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</si>
  <si>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</si>
  <si>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</si>
  <si>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</si>
  <si>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</si>
  <si>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</si>
  <si>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</si>
  <si>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</si>
  <si>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</si>
  <si>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</si>
  <si>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</si>
  <si>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</si>
  <si>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</si>
  <si>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</si>
  <si>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</si>
  <si>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</si>
  <si>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</si>
  <si>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</si>
  <si>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</si>
  <si>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</si>
  <si>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</si>
  <si>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</si>
  <si>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</si>
  <si>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</si>
  <si>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</si>
  <si>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</si>
  <si>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</si>
  <si>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</si>
  <si>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</si>
  <si>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</si>
  <si>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</si>
  <si>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</si>
  <si>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</si>
  <si>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</si>
  <si>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</si>
  <si>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</si>
  <si>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</si>
  <si>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</si>
  <si>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</si>
  <si>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</si>
  <si>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</si>
  <si>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</si>
  <si>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</si>
  <si>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</si>
  <si>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</si>
  <si>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</si>
  <si>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</si>
  <si>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</si>
  <si>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</si>
  <si>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</si>
  <si>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</si>
  <si>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</si>
  <si>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</si>
  <si>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</si>
  <si>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</si>
  <si>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</si>
  <si>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</si>
  <si>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</si>
  <si>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</si>
  <si>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</si>
  <si>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</si>
  <si>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</si>
  <si>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</si>
  <si>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</si>
  <si>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</si>
  <si>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</si>
  <si>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</si>
  <si>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</si>
  <si>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</si>
  <si>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</si>
  <si>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</si>
  <si>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</si>
  <si>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</si>
  <si>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</si>
  <si>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</si>
  <si>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</si>
  <si>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</si>
  <si>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</si>
  <si>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</si>
  <si>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</si>
  <si>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</si>
  <si>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</si>
  <si>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</si>
  <si>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</si>
  <si>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</si>
  <si>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</si>
  <si>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</si>
  <si>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</si>
  <si>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</si>
  <si>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</si>
  <si>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</si>
  <si>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</si>
  <si>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</si>
  <si>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</si>
  <si>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</si>
  <si>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</si>
  <si>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</si>
  <si>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</si>
  <si>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</si>
  <si>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</si>
  <si>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</si>
  <si>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</si>
  <si>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</si>
  <si>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</si>
  <si>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</si>
  <si>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</si>
  <si>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</si>
  <si>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</si>
  <si>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</si>
  <si>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</si>
  <si>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</si>
  <si>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</si>
  <si>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</si>
  <si>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</si>
  <si>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</si>
  <si>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</si>
  <si>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</si>
  <si>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</si>
  <si>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</si>
  <si>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</si>
  <si>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</si>
  <si>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</si>
  <si>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</si>
  <si>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</si>
  <si>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</si>
  <si>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</si>
  <si>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</si>
  <si>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</si>
  <si>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</si>
  <si>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</si>
  <si>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</si>
  <si>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</si>
  <si>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</si>
  <si>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</si>
  <si>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</si>
  <si>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</si>
  <si>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</si>
  <si>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</si>
  <si>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</si>
  <si>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</si>
  <si>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</si>
  <si>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</si>
  <si>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</si>
  <si>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</si>
  <si>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</si>
  <si>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</si>
  <si>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</si>
  <si>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</si>
  <si>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</si>
  <si>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</si>
  <si>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</si>
  <si>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</si>
  <si>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</si>
  <si>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</si>
  <si>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</si>
  <si>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</si>
  <si>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</si>
  <si>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</si>
  <si>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</si>
  <si>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</si>
  <si>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</si>
  <si>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</si>
  <si>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</si>
  <si>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</si>
  <si>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</si>
  <si>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</si>
  <si>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</si>
  <si>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</si>
  <si>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</si>
  <si>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</si>
  <si>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j</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</si>
  <si>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</si>
  <si>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</si>
  <si>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</si>
  <si>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</si>
  <si>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</si>
  <si>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</si>
  <si>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</si>
  <si>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</si>
  <si>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</si>
  <si>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</si>
  <si>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</si>
  <si>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</si>
  <si>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</si>
  <si>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</si>
  <si>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</si>
  <si>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</si>
  <si>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</si>
  <si>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</si>
  <si>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</si>
  <si>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</si>
  <si>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</si>
  <si>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</si>
  <si>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</si>
  <si>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</si>
  <si>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</si>
  <si>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</si>
  <si>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</si>
  <si>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</si>
  <si>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</si>
  <si>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</si>
  <si>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</si>
  <si>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</si>
  <si>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</si>
  <si>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</si>
  <si>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</si>
  <si>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</si>
  <si>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</si>
  <si>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</si>
  <si>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</si>
  <si>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</si>
  <si>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</si>
  <si>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</si>
  <si>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</si>
  <si>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</si>
  <si>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</si>
  <si>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</si>
  <si>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</si>
  <si>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</si>
  <si>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</si>
  <si>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</si>
  <si>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</si>
  <si>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</si>
  <si>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</si>
  <si>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</si>
  <si>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</si>
  <si>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</si>
  <si>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</si>
  <si>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</si>
  <si>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</si>
  <si>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</si>
  <si>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</si>
  <si>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</si>
  <si>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</si>
  <si>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</si>
  <si>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</si>
  <si>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</si>
  <si>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</si>
  <si>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</si>
  <si>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</si>
  <si>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</si>
  <si>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</si>
  <si>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</si>
  <si>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</si>
  <si>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</si>
  <si>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</si>
  <si>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</si>
  <si>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</si>
  <si>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</si>
  <si>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</si>
  <si>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</si>
  <si>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</si>
  <si>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</si>
  <si>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</si>
  <si>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</si>
  <si>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</si>
  <si>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</si>
  <si>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</si>
  <si>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</si>
  <si>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</si>
  <si>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</si>
  <si>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</si>
  <si>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</si>
  <si>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</si>
  <si>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</si>
  <si>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</si>
  <si>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</si>
  <si>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</si>
  <si>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</si>
  <si>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</si>
  <si>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</si>
  <si>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</si>
  <si>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</si>
  <si>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</si>
  <si>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</si>
  <si>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</si>
  <si>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</si>
  <si>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</si>
  <si>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</si>
  <si>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</si>
  <si>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</si>
  <si>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</si>
  <si>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</si>
  <si>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</si>
  <si>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</si>
  <si>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</si>
  <si>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</si>
  <si>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</si>
  <si>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</si>
  <si>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</si>
  <si>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</si>
  <si>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</si>
  <si>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</si>
  <si>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</si>
  <si>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</si>
  <si>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</si>
  <si>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</si>
  <si>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</si>
  <si>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</si>
  <si>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</si>
  <si>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</si>
  <si>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</si>
  <si>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</si>
  <si>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</si>
  <si>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</si>
  <si>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</si>
  <si>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</si>
  <si>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</si>
  <si>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</si>
  <si>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</si>
  <si>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</si>
  <si>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</si>
  <si>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</si>
  <si>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</si>
  <si>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</si>
  <si>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</si>
  <si>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</si>
  <si>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</si>
  <si>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</si>
  <si>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</si>
  <si>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</si>
  <si>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</si>
  <si>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</si>
  <si>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</si>
  <si>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</si>
  <si>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</si>
  <si>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</si>
  <si>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</si>
  <si>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</si>
  <si>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</si>
  <si>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</si>
  <si>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</si>
  <si>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</si>
  <si>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</si>
  <si>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</si>
  <si>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</si>
  <si>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</si>
  <si>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</si>
  <si>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</si>
  <si>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</si>
  <si>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</si>
  <si>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</si>
  <si>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</si>
  <si>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</si>
  <si>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</si>
  <si>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</si>
  <si>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</si>
  <si>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</si>
  <si>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</si>
  <si>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</si>
  <si>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</si>
  <si>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</si>
  <si>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</si>
  <si>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</si>
  <si>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</si>
  <si>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</si>
  <si>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</si>
  <si>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</si>
  <si>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</si>
  <si>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</si>
  <si>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</si>
  <si>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</si>
  <si>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</si>
  <si>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</si>
  <si>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</si>
  <si>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</si>
  <si>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</si>
  <si>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</si>
  <si>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</si>
  <si>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</si>
  <si>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</si>
  <si>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</si>
  <si>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</si>
  <si>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</si>
  <si>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</si>
  <si>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</si>
  <si>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</si>
  <si>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</si>
  <si>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</si>
  <si>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</si>
  <si>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</si>
  <si>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</si>
  <si>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</si>
  <si>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</si>
  <si>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</si>
  <si>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</si>
  <si>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</si>
  <si>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</si>
  <si>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</si>
  <si>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</si>
  <si>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</si>
  <si>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</si>
  <si>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</si>
  <si>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</si>
  <si>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</si>
  <si>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</si>
  <si>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</si>
  <si>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</si>
  <si>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</si>
  <si>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</si>
  <si>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</si>
  <si>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</si>
  <si>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</si>
  <si>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</si>
  <si>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</si>
  <si>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</si>
  <si>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</si>
  <si>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</si>
  <si>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</si>
  <si>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</si>
  <si>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</si>
  <si>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</si>
  <si>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</si>
  <si>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</si>
  <si>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</si>
  <si>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</si>
  <si>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</si>
  <si>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</si>
  <si>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</si>
  <si>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</si>
  <si>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</si>
  <si>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</si>
  <si>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</si>
  <si>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</si>
  <si>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</si>
  <si>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</si>
  <si>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</si>
  <si>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</si>
  <si>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</si>
  <si>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</si>
  <si>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</si>
  <si>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</si>
  <si>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</si>
  <si>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</si>
  <si>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</si>
  <si>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</si>
  <si>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</si>
  <si>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</si>
  <si>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</si>
  <si>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</si>
  <si>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</si>
  <si>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</si>
  <si>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</si>
  <si>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</si>
  <si>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</si>
  <si>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</si>
  <si>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</si>
  <si>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</si>
  <si>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</si>
  <si>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</si>
  <si>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</si>
  <si>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</si>
  <si>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</si>
  <si>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</si>
  <si>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</si>
  <si>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</si>
  <si>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</si>
  <si>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</si>
  <si>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</si>
  <si>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</si>
  <si>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</si>
  <si>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</si>
  <si>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</si>
  <si>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</si>
  <si>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</si>
  <si>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</si>
  <si>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</si>
  <si>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</si>
  <si>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</si>
  <si>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</si>
  <si>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</si>
  <si>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</si>
  <si>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</si>
  <si>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</si>
  <si>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</si>
  <si>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</si>
  <si>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</si>
  <si>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</si>
  <si>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</si>
  <si>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</si>
  <si>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</si>
  <si>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</si>
  <si>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</si>
  <si>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</si>
  <si>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</si>
  <si>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</si>
  <si>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</si>
  <si>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</si>
  <si>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</si>
  <si>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</si>
  <si>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</si>
  <si>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</si>
  <si>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</si>
  <si>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</si>
  <si>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</si>
  <si>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</si>
  <si>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</si>
  <si>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</si>
  <si>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</si>
  <si>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</si>
  <si>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</si>
  <si>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</si>
  <si>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</si>
  <si>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</si>
  <si>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</si>
  <si>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</si>
  <si>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</si>
  <si>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</si>
  <si>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</si>
  <si>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</si>
  <si>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</si>
  <si>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</si>
  <si>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</si>
  <si>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</si>
  <si>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</si>
  <si>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</si>
  <si>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</si>
  <si>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</si>
  <si>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</si>
  <si>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</si>
  <si>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</si>
  <si>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</si>
  <si>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</si>
  <si>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</si>
  <si>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</si>
  <si>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</si>
  <si>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</si>
  <si>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</si>
  <si>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</si>
  <si>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</si>
  <si>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</si>
  <si>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</si>
  <si>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</si>
  <si>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</si>
  <si>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</si>
  <si>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</si>
  <si>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</si>
  <si>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</si>
  <si>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</si>
  <si>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</si>
  <si>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</si>
  <si>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</si>
  <si>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</si>
  <si>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</si>
  <si>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</si>
  <si>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</si>
  <si>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</si>
  <si>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</si>
  <si>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</si>
  <si>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</si>
  <si>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</si>
  <si>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</si>
  <si>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</si>
  <si>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</si>
  <si>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</si>
  <si>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</si>
  <si>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</si>
  <si>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</si>
  <si>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</si>
  <si>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</si>
  <si>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</si>
  <si>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</si>
  <si>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</si>
  <si>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</si>
  <si>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</si>
  <si>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</si>
  <si>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</si>
  <si>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</si>
  <si>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</si>
  <si>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</si>
  <si>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</si>
  <si>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</si>
  <si>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</si>
  <si>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</si>
  <si>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</si>
  <si>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</si>
  <si>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</si>
  <si>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</si>
  <si>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</si>
  <si>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</si>
  <si>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</si>
  <si>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</si>
  <si>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</si>
  <si>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</si>
  <si>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</si>
  <si>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</si>
  <si>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</si>
  <si>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</si>
  <si>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</si>
  <si>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</si>
  <si>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</si>
  <si>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</si>
  <si>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</si>
  <si>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</si>
  <si>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</si>
  <si>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</si>
  <si>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</si>
  <si>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</si>
  <si>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</si>
  <si>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</si>
  <si>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</si>
  <si>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</si>
  <si>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</si>
  <si>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</si>
  <si>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</si>
  <si>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</si>
  <si>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</si>
  <si>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</si>
  <si>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</si>
  <si>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</si>
  <si>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</si>
  <si>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</si>
  <si>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</si>
  <si>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</si>
  <si>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</si>
  <si>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</si>
  <si>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</si>
  <si>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</si>
  <si>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</si>
  <si>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</si>
  <si>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</si>
  <si>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</si>
  <si>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</si>
  <si>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</si>
  <si>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</si>
  <si>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</si>
  <si>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</si>
  <si>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</si>
  <si>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</si>
  <si>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</si>
  <si>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</si>
  <si>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</si>
  <si>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</si>
  <si>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</si>
  <si>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</si>
  <si>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</si>
  <si>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</si>
  <si>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</si>
  <si>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</si>
  <si>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</si>
  <si>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</si>
  <si>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</si>
  <si>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</si>
  <si>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</si>
  <si>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</si>
  <si>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</si>
  <si>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</si>
  <si>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</si>
  <si>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</si>
  <si>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</si>
  <si>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</si>
  <si>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</si>
  <si>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</si>
  <si>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</si>
  <si>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</si>
  <si>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</si>
  <si>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</si>
  <si>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</si>
  <si>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</si>
  <si>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</si>
  <si>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</si>
  <si>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</si>
  <si>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</si>
  <si>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</si>
  <si>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</si>
  <si>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</si>
  <si>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</si>
  <si>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</si>
  <si>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</si>
  <si>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</si>
  <si>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</si>
  <si>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</si>
  <si>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</si>
  <si>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</si>
  <si>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</si>
  <si>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</si>
  <si>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</si>
  <si>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</si>
  <si>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</si>
  <si>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</si>
  <si>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</si>
  <si>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</si>
  <si>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</si>
  <si>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</si>
  <si>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</si>
  <si>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</si>
  <si>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</si>
  <si>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</si>
  <si>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</si>
  <si>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</si>
  <si>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</si>
  <si>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</si>
  <si>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</si>
  <si>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</si>
  <si>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</si>
  <si>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</si>
  <si>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</si>
  <si>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</si>
  <si>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</si>
  <si>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</si>
  <si>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</si>
  <si>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</si>
  <si>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</si>
  <si>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</si>
  <si>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</si>
  <si>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</si>
  <si>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</si>
  <si>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</si>
  <si>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</si>
  <si>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</si>
  <si>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</si>
  <si>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</si>
  <si>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</si>
  <si>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</si>
  <si>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</si>
  <si>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</si>
  <si>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</si>
  <si>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</si>
  <si>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</si>
  <si>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</si>
  <si>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</si>
  <si>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</si>
  <si>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</si>
  <si>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</si>
  <si>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</si>
  <si>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</si>
  <si>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</si>
  <si>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</si>
  <si>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</si>
  <si>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</si>
  <si>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</si>
  <si>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</si>
  <si>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</si>
  <si>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</si>
  <si>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</si>
  <si>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</si>
  <si>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</si>
  <si>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</si>
  <si>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</si>
  <si>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</si>
  <si>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</si>
  <si>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</si>
  <si>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</si>
  <si>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</si>
  <si>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</si>
  <si>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</si>
  <si>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</si>
  <si>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</si>
  <si>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</si>
  <si>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</si>
  <si>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</si>
  <si>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</si>
  <si>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</si>
  <si>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</si>
  <si>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</si>
  <si>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</si>
  <si>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</si>
  <si>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</si>
  <si>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</si>
  <si>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</si>
  <si>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</si>
  <si>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</si>
  <si>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</si>
  <si>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</si>
  <si>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</si>
  <si>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</si>
  <si>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</si>
  <si>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</si>
  <si>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</si>
  <si>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</si>
  <si>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</si>
  <si>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</si>
  <si>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</si>
  <si>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</si>
  <si>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</si>
  <si>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</si>
  <si>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</si>
  <si>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</si>
  <si>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</si>
  <si>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</si>
  <si>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</si>
  <si>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</si>
  <si>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</si>
  <si>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</si>
  <si>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</si>
  <si>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</si>
  <si>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</si>
  <si>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</si>
  <si>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</si>
  <si>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</si>
  <si>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</si>
  <si>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</si>
  <si>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</si>
  <si>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</si>
  <si>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</si>
  <si>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</si>
  <si>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</si>
  <si>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</si>
  <si>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</si>
  <si>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</si>
  <si>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</si>
  <si>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</si>
  <si>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</si>
  <si>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</si>
  <si>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</si>
  <si>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</si>
  <si>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</si>
  <si>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</si>
  <si>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</si>
  <si>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</si>
  <si>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</si>
  <si>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</si>
  <si>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</si>
  <si>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</si>
  <si>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</si>
  <si>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</si>
  <si>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</si>
  <si>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</si>
  <si>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</si>
  <si>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</si>
  <si>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</si>
  <si>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</si>
  <si>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</si>
  <si>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</si>
  <si>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</si>
  <si>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</si>
  <si>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</si>
  <si>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</si>
  <si>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</si>
  <si>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</si>
  <si>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</si>
  <si>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</si>
  <si>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</si>
  <si>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</si>
  <si>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</si>
  <si>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</si>
  <si>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</si>
  <si>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</si>
  <si>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</si>
  <si>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</si>
  <si>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</si>
  <si>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</si>
  <si>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</si>
  <si>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</si>
  <si>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</si>
  <si>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</si>
  <si>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</si>
  <si>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</si>
  <si>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</si>
  <si>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</si>
  <si>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</si>
  <si>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</si>
  <si>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</si>
  <si>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</si>
  <si>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</si>
  <si>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</si>
  <si>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</si>
  <si>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</si>
  <si>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</si>
  <si>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</si>
  <si>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</si>
  <si>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</si>
  <si>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</si>
  <si>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</si>
  <si>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</si>
  <si>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</si>
  <si>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</si>
  <si>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</si>
  <si>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</si>
  <si>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</si>
  <si>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</si>
  <si>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</si>
  <si>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</si>
  <si>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</si>
  <si>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</si>
  <si>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</si>
  <si>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</si>
  <si>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</si>
  <si>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</si>
  <si>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</si>
  <si>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</si>
  <si>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</si>
  <si>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</si>
  <si>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</si>
  <si>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</si>
  <si>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</si>
  <si>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</si>
  <si>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</si>
  <si>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</si>
  <si>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</si>
  <si>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</si>
  <si>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</si>
  <si>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</si>
  <si>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</si>
  <si>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</si>
  <si>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</si>
  <si>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</si>
  <si>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</si>
  <si>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</si>
  <si>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</si>
  <si>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</si>
  <si>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</si>
  <si>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</si>
  <si>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</si>
  <si>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</si>
  <si>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</si>
  <si>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</si>
  <si>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</si>
  <si>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</si>
  <si>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</si>
  <si>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</si>
  <si>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</si>
  <si>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</si>
  <si>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</si>
  <si>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</si>
  <si>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</si>
  <si>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</si>
  <si>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</si>
  <si>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</si>
  <si>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</si>
  <si>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</si>
  <si>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</si>
  <si>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</si>
  <si>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</si>
  <si>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</si>
  <si>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</si>
  <si>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</si>
  <si>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</si>
  <si>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</si>
  <si>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</si>
  <si>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</si>
  <si>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</si>
  <si>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</si>
  <si>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</si>
  <si>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</si>
  <si>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</si>
  <si>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</si>
  <si>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</si>
  <si>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</si>
  <si>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</si>
  <si>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</si>
  <si>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</si>
  <si>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</si>
  <si>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</si>
  <si>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</si>
  <si>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</si>
  <si>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</si>
  <si>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</si>
  <si>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</si>
  <si>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</si>
  <si>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</si>
  <si>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</si>
  <si>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</si>
  <si>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</si>
  <si>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</si>
  <si>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</si>
  <si>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</si>
  <si>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</si>
  <si>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</si>
  <si>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</si>
  <si>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</si>
  <si>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</si>
  <si>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</si>
  <si>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</si>
  <si>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</si>
  <si>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</si>
  <si>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</si>
  <si>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</si>
  <si>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</si>
  <si>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</si>
  <si>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</si>
  <si>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</si>
  <si>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</si>
  <si>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</si>
  <si>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</si>
  <si>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</si>
  <si>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</si>
  <si>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</si>
  <si>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</si>
  <si>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</si>
  <si>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</si>
  <si>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</si>
  <si>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</si>
  <si>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</si>
  <si>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</si>
  <si>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</si>
  <si>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</si>
  <si>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</si>
  <si>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</si>
  <si>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</si>
  <si>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</si>
  <si>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</si>
  <si>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</si>
  <si>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</si>
  <si>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</si>
  <si>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</si>
  <si>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</si>
  <si>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</si>
  <si>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</si>
  <si>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</si>
  <si>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</si>
  <si>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</si>
  <si>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</si>
  <si>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</si>
  <si>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</si>
  <si>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</si>
  <si>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</si>
  <si>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</si>
  <si>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</si>
  <si>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</si>
  <si>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</si>
  <si>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</si>
  <si>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</si>
  <si>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</si>
  <si>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</si>
  <si>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</si>
  <si>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</si>
  <si>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</si>
  <si>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</si>
  <si>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</si>
  <si>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</si>
  <si>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</si>
  <si>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</si>
  <si>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</si>
  <si>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</si>
  <si>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</si>
  <si>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</si>
  <si>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</si>
  <si>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</si>
  <si>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</si>
  <si>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</si>
  <si>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</si>
  <si>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</si>
  <si>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</si>
  <si>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</si>
  <si>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</si>
  <si>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</si>
  <si>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</si>
  <si>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</si>
  <si>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</si>
  <si>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</si>
  <si>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</si>
  <si>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</si>
  <si>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</si>
  <si>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</si>
  <si>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</si>
  <si>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</si>
  <si>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</si>
  <si>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</si>
  <si>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</si>
  <si>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</si>
  <si>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</si>
  <si>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</si>
  <si>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</si>
  <si>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</si>
  <si>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</si>
  <si>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</si>
  <si>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</si>
  <si>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</si>
  <si>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</si>
  <si>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</si>
  <si>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</si>
  <si>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</si>
  <si>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</si>
  <si>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</si>
  <si>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</si>
  <si>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</si>
  <si>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</si>
  <si>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</si>
  <si>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</si>
  <si>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</si>
  <si>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</si>
  <si>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</si>
  <si>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</si>
  <si>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</si>
  <si>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</si>
  <si>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</si>
  <si>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</si>
  <si>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</si>
  <si>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</si>
  <si>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</si>
  <si>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</si>
  <si>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</si>
  <si>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</si>
  <si>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</si>
  <si>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</si>
  <si>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</si>
  <si>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</si>
  <si>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</si>
  <si>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</si>
  <si>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</si>
  <si>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</si>
  <si>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</si>
  <si>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</si>
  <si>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</si>
  <si>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</si>
  <si>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</si>
  <si>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</si>
  <si>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</si>
  <si>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</si>
  <si>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</si>
  <si>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</si>
  <si>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</si>
  <si>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</si>
  <si>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</si>
  <si>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</si>
  <si>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</si>
  <si>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</si>
  <si>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</si>
  <si>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</si>
  <si>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</si>
  <si>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</si>
  <si>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</si>
  <si>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</si>
  <si>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</si>
  <si>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</si>
  <si>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</si>
  <si>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</si>
  <si>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</si>
  <si>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</si>
  <si>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</si>
  <si>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</si>
  <si>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</si>
  <si>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</si>
  <si>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</si>
  <si>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</si>
  <si>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</si>
  <si>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</si>
  <si>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</si>
  <si>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</si>
  <si>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</si>
  <si>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</si>
  <si>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</si>
  <si>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</si>
  <si>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</si>
  <si>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</si>
  <si>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</si>
  <si>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</si>
  <si>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</si>
  <si>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</si>
  <si>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</si>
  <si>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</si>
  <si>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</si>
  <si>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</si>
  <si>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</si>
  <si>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</si>
  <si>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</si>
  <si>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</si>
  <si>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</si>
  <si>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</si>
  <si>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</si>
  <si>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</si>
  <si>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</si>
  <si>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</si>
  <si>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</si>
  <si>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</si>
  <si>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</si>
  <si>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</si>
  <si>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</si>
  <si>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</si>
  <si>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</si>
  <si>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</si>
  <si>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</si>
  <si>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</si>
  <si>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</si>
  <si>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</si>
  <si>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</si>
  <si>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</si>
  <si>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</si>
  <si>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</si>
  <si>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</si>
  <si>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</si>
  <si>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</si>
  <si>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</si>
  <si>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</si>
  <si>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</si>
  <si>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</si>
  <si>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</si>
  <si>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</si>
  <si>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</si>
  <si>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</si>
  <si>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</si>
  <si>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</si>
  <si>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</si>
  <si>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</si>
  <si>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</si>
  <si>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</si>
  <si>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</si>
  <si>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</si>
  <si>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</si>
  <si>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</si>
  <si>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</si>
  <si>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</si>
  <si>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</si>
  <si>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</si>
  <si>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</si>
  <si>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</si>
  <si>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</si>
  <si>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</si>
  <si>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</si>
  <si>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</si>
  <si>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</si>
  <si>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</si>
  <si>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</si>
  <si>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</si>
  <si>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</si>
  <si>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</si>
  <si>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</si>
  <si>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</si>
  <si>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</si>
  <si>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</si>
  <si>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</si>
  <si>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</si>
  <si>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</si>
  <si>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</si>
  <si>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</si>
  <si>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</si>
  <si>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</si>
  <si>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</si>
  <si>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</si>
  <si>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</si>
  <si>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</si>
  <si>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</si>
  <si>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</si>
  <si>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</si>
  <si>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</si>
  <si>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</si>
  <si>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</si>
  <si>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</si>
  <si>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</si>
  <si>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</si>
  <si>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</si>
  <si>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</si>
  <si>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</si>
  <si>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</si>
  <si>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</si>
  <si>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</si>
  <si>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</si>
  <si>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</si>
  <si>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</si>
  <si>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</si>
  <si>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</si>
  <si>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</si>
  <si>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</si>
  <si>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</si>
  <si>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</si>
  <si>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</si>
  <si>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</si>
  <si>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</si>
  <si>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</si>
  <si>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</si>
  <si>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</si>
  <si>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</si>
  <si>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</si>
  <si>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</si>
  <si>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</si>
  <si>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</si>
  <si>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</si>
  <si>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</si>
  <si>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</si>
  <si>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</si>
  <si>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</si>
  <si>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</si>
  <si>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</si>
  <si>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</si>
  <si>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</si>
  <si>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</si>
  <si>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</si>
  <si>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</si>
  <si>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</si>
  <si>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</si>
  <si>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</si>
  <si>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</si>
  <si>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</si>
  <si>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</si>
  <si>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</si>
  <si>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</si>
  <si>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</si>
  <si>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</si>
  <si>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</si>
  <si>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</si>
  <si>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</si>
  <si>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</si>
  <si>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</si>
  <si>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</si>
  <si>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</si>
  <si>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</si>
  <si>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</si>
  <si>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</si>
  <si>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</si>
  <si>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</si>
  <si>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</si>
  <si>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</si>
  <si>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</si>
  <si>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</si>
  <si>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</si>
  <si>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</si>
  <si>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</si>
  <si>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</si>
  <si>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</si>
  <si>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</si>
  <si>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</si>
  <si>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</si>
  <si>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</si>
  <si>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</si>
  <si>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</si>
  <si>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</si>
  <si>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</si>
  <si>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</si>
  <si>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</si>
  <si>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</si>
  <si>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</si>
  <si>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</si>
  <si>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</si>
  <si>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</si>
  <si>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</si>
  <si>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</si>
  <si>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</si>
  <si>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</si>
  <si>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</si>
  <si>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</si>
  <si>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</si>
  <si>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</si>
  <si>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</si>
  <si>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</si>
  <si>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</si>
  <si>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</si>
  <si>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</si>
  <si>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</si>
  <si>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</si>
  <si>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</si>
  <si>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</si>
  <si>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</si>
  <si>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</si>
  <si>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</si>
  <si>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</si>
  <si>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</si>
  <si>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</si>
  <si>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</si>
  <si>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</si>
  <si>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</si>
  <si>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</si>
  <si>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</si>
  <si>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</si>
  <si>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</si>
  <si>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</si>
  <si>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</si>
  <si>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</si>
  <si>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</si>
  <si>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</si>
  <si>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</si>
  <si>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</si>
  <si>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</si>
  <si>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</si>
  <si>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</si>
  <si>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</si>
  <si>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</si>
  <si>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</si>
  <si>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</si>
  <si>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</si>
  <si>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</si>
  <si>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</si>
  <si>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</si>
  <si>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</si>
  <si>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</si>
  <si>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</si>
  <si>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</si>
  <si>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</si>
  <si>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</si>
  <si>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</si>
  <si>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</si>
  <si>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</si>
  <si>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</si>
  <si>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</si>
  <si>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</si>
  <si>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</si>
  <si>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</si>
  <si>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</si>
  <si>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</si>
  <si>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</si>
  <si>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</si>
  <si>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</si>
  <si>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</si>
  <si>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</si>
  <si>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</si>
  <si>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</si>
  <si>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</si>
  <si>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</si>
  <si>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</si>
  <si>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</si>
  <si>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</si>
  <si>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</si>
  <si>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</si>
  <si>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</si>
  <si>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</si>
  <si>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</si>
  <si>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</si>
  <si>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</si>
  <si>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</si>
  <si>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</si>
  <si>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</si>
  <si>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</si>
  <si>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</si>
  <si>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</si>
  <si>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</si>
  <si>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</si>
  <si>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</si>
  <si>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</si>
  <si>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</si>
  <si>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</si>
  <si>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</si>
  <si>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</si>
  <si>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</si>
  <si>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</si>
  <si>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</si>
  <si>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</si>
  <si>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</si>
  <si>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</si>
  <si>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</si>
  <si>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</si>
  <si>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</si>
  <si>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</si>
  <si>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</si>
  <si>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</si>
  <si>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</si>
  <si>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</si>
  <si>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</si>
  <si>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</si>
  <si>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</si>
  <si>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</si>
  <si>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</si>
  <si>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</si>
  <si>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</si>
  <si>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</si>
  <si>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</si>
  <si>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</si>
  <si>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</si>
  <si>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</si>
  <si>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</si>
  <si>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</si>
  <si>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</si>
  <si>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</si>
  <si>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</si>
  <si>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</si>
  <si>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</si>
  <si>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</si>
  <si>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</si>
  <si>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</si>
  <si>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</si>
  <si>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</si>
  <si>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</si>
  <si>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</si>
  <si>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</si>
  <si>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</si>
  <si>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</si>
  <si>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</si>
  <si>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</si>
  <si>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</si>
  <si>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</si>
  <si>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</si>
  <si>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</si>
  <si>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</si>
  <si>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</si>
  <si>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</si>
  <si>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</si>
  <si>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</si>
  <si>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</si>
  <si>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</si>
  <si>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</si>
  <si>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</si>
  <si>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</si>
  <si>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</si>
  <si>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</si>
  <si>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</si>
  <si>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</si>
  <si>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</si>
  <si>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</si>
  <si>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</si>
  <si>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</si>
  <si>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</si>
  <si>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</si>
  <si>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</si>
  <si>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</si>
  <si>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</si>
  <si>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</si>
  <si>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</si>
  <si>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</si>
  <si>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</si>
  <si>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</si>
  <si>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</si>
  <si>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</si>
  <si>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</si>
  <si>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</si>
  <si>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</si>
  <si>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</si>
  <si>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</si>
  <si>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</si>
  <si>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</si>
  <si>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</si>
  <si>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</si>
  <si>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</si>
  <si>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</si>
  <si>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</si>
  <si>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</si>
  <si>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</si>
  <si>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</si>
  <si>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</si>
  <si>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</si>
  <si>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</si>
  <si>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</si>
  <si>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</si>
  <si>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</si>
  <si>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</si>
  <si>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</si>
  <si>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</si>
  <si>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</si>
  <si>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</si>
  <si>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</si>
  <si>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</si>
  <si>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</si>
  <si>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</si>
  <si>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</si>
  <si>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</si>
  <si>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</si>
  <si>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</si>
  <si>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</si>
  <si>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</si>
  <si>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</si>
  <si>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</si>
  <si>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</si>
  <si>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</si>
  <si>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</si>
  <si>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</si>
  <si>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</si>
  <si>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</si>
  <si>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</si>
  <si>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</si>
  <si>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</si>
  <si>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</si>
  <si>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</si>
  <si>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</si>
  <si>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</si>
  <si>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</si>
  <si>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</si>
  <si>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</si>
  <si>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</si>
  <si>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</si>
  <si>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</si>
  <si>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</si>
  <si>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</si>
  <si>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</si>
  <si>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</si>
  <si>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</si>
  <si>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</si>
  <si>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</si>
  <si>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</si>
  <si>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</si>
  <si>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</si>
  <si>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</si>
  <si>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</si>
  <si>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</si>
  <si>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</si>
  <si>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</si>
  <si>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</si>
  <si>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</si>
  <si>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</si>
  <si>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</si>
  <si>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</si>
  <si>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</si>
  <si>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</si>
  <si>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</si>
  <si>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</si>
  <si>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</si>
  <si>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</si>
  <si>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</si>
  <si>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</si>
  <si>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</si>
  <si>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</si>
  <si>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</si>
  <si>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</si>
  <si>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</si>
  <si>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</si>
  <si>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</si>
  <si>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</si>
  <si>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</si>
  <si>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</si>
  <si>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</si>
  <si>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</si>
  <si>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</si>
  <si>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</si>
  <si>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</si>
  <si>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</si>
  <si>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</si>
  <si>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</si>
  <si>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</si>
  <si>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</si>
  <si>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</si>
  <si>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</si>
  <si>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</si>
  <si>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</si>
  <si>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</si>
  <si>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</si>
  <si>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</si>
  <si>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</si>
  <si>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</si>
  <si>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</si>
  <si>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</si>
  <si>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</si>
  <si>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</si>
  <si>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</si>
  <si>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</si>
  <si>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</si>
  <si>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</si>
  <si>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</si>
  <si>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</si>
  <si>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</si>
  <si>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Title</t>
  </si>
  <si>
    <t>First Name</t>
  </si>
  <si>
    <t>Last Name</t>
  </si>
  <si>
    <t>Number Of Major Surgeries</t>
  </si>
  <si>
    <t>CLEANED Number Of Major Surgeries</t>
  </si>
  <si>
    <t>CLEANED Heart Issues</t>
  </si>
  <si>
    <t>Weight Status</t>
  </si>
  <si>
    <t>Diabetes Status</t>
  </si>
  <si>
    <t>Date of Birth</t>
  </si>
  <si>
    <t>AGE</t>
  </si>
  <si>
    <t>Age</t>
  </si>
  <si>
    <t>Smoker</t>
  </si>
  <si>
    <t>Charges</t>
  </si>
  <si>
    <t>Row Labels</t>
  </si>
  <si>
    <t>Grand Total</t>
  </si>
  <si>
    <t>Count of Customer ID</t>
  </si>
  <si>
    <t>(All)</t>
  </si>
  <si>
    <t>Sum of Number Of Major Surgeries</t>
  </si>
  <si>
    <t>Average of HBA1C</t>
  </si>
  <si>
    <t>Normal Weight</t>
  </si>
  <si>
    <t>Obesity</t>
  </si>
  <si>
    <t>Over Weight</t>
  </si>
  <si>
    <t>Under Weight</t>
  </si>
  <si>
    <t>Column Labels</t>
  </si>
  <si>
    <t>Diabetes</t>
  </si>
  <si>
    <t>Normal</t>
  </si>
  <si>
    <t>Prediabetes</t>
  </si>
  <si>
    <t>Average of Charges</t>
  </si>
  <si>
    <t>UNKNOWN</t>
  </si>
  <si>
    <t>Average of BMI</t>
  </si>
  <si>
    <t>10-19</t>
  </si>
  <si>
    <t>20-29</t>
  </si>
  <si>
    <t>30-39</t>
  </si>
  <si>
    <t>40-49</t>
  </si>
  <si>
    <t>50-59</t>
  </si>
  <si>
    <t>60-69</t>
  </si>
  <si>
    <t>HEALTHCARE ANALYTICS DASHBOARD</t>
  </si>
  <si>
    <t>Patient profile • Medical history •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</si>
</sst>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mm\,\ yyyy"/>
    <numFmt numFmtId="167" formatCode="yyyy"/>
    <numFmt numFmtId="170" formatCode="dd/mmm/yyyy"/>
    <numFmt numFmtId="171" formatCode="&quot;₹&quot;\ #,##0.00"/>
    <numFmt numFmtId="172" formatCode="[$$-C09]#,##0.00"/>
    <numFmt numFmtId="177" formatCode="[$$-45C]#,##0"/>
  </numFmts>
  <fonts count="8"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sz val="10"/>
      <color theme="1"/>
      <name val="Arial Unicode MS"/>
      <family val="2"/>
    </font>
    <font>
      <b/>
      <sz val="20"/>
      <color theme="1"/>
      <name val="Calibri"/>
      <family val="2"/>
      <scheme val="minor"/>
    </font>
  </fonts>
  <fills count="5">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39">
    <xf numFmtId="0" fontId="0" fillId="0" borderId="0" xfId="0"/>
    <xf numFmtId="0" fontId="0" fillId="0" borderId="0" xfId="0" applyAlignment="1">
      <alignment horizontal="center" vertical="center"/>
    </xf>
    <xf numFmtId="0" fontId="2" fillId="3"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0" fillId="0" borderId="1" xfId="0" applyBorder="1"/>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1" fillId="0" borderId="1" xfId="1" applyBorder="1"/>
    <xf numFmtId="1" fontId="0" fillId="0" borderId="1" xfId="0" applyNumberFormat="1" applyBorder="1"/>
    <xf numFmtId="1" fontId="0" fillId="0" borderId="0" xfId="0" applyNumberFormat="1"/>
    <xf numFmtId="167" fontId="0" fillId="0" borderId="1" xfId="0" applyNumberFormat="1" applyBorder="1"/>
    <xf numFmtId="167" fontId="0" fillId="0" borderId="0" xfId="0" applyNumberFormat="1"/>
    <xf numFmtId="167" fontId="2" fillId="3"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170" fontId="2" fillId="3" borderId="1" xfId="0" applyNumberFormat="1" applyFont="1" applyFill="1" applyBorder="1" applyAlignment="1">
      <alignment horizontal="center" vertical="center" wrapText="1"/>
    </xf>
    <xf numFmtId="170" fontId="0" fillId="0" borderId="1" xfId="0" applyNumberFormat="1" applyBorder="1"/>
    <xf numFmtId="170" fontId="0" fillId="0" borderId="0" xfId="0" applyNumberFormat="1"/>
    <xf numFmtId="171" fontId="0" fillId="0" borderId="0" xfId="0" applyNumberFormat="1"/>
    <xf numFmtId="172" fontId="2" fillId="3" borderId="1" xfId="0" applyNumberFormat="1" applyFont="1" applyFill="1" applyBorder="1" applyAlignment="1">
      <alignment horizontal="center" vertical="center"/>
    </xf>
    <xf numFmtId="172" fontId="0" fillId="0" borderId="1" xfId="0" applyNumberFormat="1" applyBorder="1"/>
    <xf numFmtId="172" fontId="0" fillId="0" borderId="0" xfId="0" applyNumberFormat="1"/>
    <xf numFmtId="1" fontId="2" fillId="3" borderId="1" xfId="0" applyNumberFormat="1" applyFont="1" applyFill="1" applyBorder="1" applyAlignment="1">
      <alignment horizontal="center" vertical="center" wrapText="1"/>
    </xf>
    <xf numFmtId="0" fontId="6" fillId="0" borderId="0" xfId="0" applyFont="1" applyAlignment="1">
      <alignment vertical="center"/>
    </xf>
    <xf numFmtId="0" fontId="6" fillId="0" borderId="0" xfId="0" applyFont="1"/>
    <xf numFmtId="2" fontId="6" fillId="0" borderId="0" xfId="0" applyNumberFormat="1" applyFont="1"/>
    <xf numFmtId="1" fontId="0" fillId="0" borderId="0" xfId="0" applyNumberFormat="1" applyAlignment="1">
      <alignment horizontal="right" vertical="center"/>
    </xf>
    <xf numFmtId="1" fontId="0" fillId="0" borderId="0" xfId="0" applyNumberFormat="1" applyAlignment="1">
      <alignment horizontal="center" vertical="center" wrapText="1"/>
    </xf>
    <xf numFmtId="170" fontId="0" fillId="0" borderId="0" xfId="0" applyNumberFormat="1" applyAlignment="1">
      <alignment horizontal="center" vertical="center"/>
    </xf>
    <xf numFmtId="171" fontId="0" fillId="0" borderId="0" xfId="0" applyNumberFormat="1" applyAlignment="1">
      <alignment horizontal="center" vertical="center"/>
    </xf>
    <xf numFmtId="0" fontId="0" fillId="0" borderId="0" xfId="0"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177" fontId="0" fillId="0" borderId="0" xfId="0" applyNumberFormat="1"/>
    <xf numFmtId="0" fontId="7" fillId="0" borderId="0" xfId="0" applyFont="1" applyAlignment="1">
      <alignment horizontal="center" vertical="center"/>
    </xf>
    <xf numFmtId="0" fontId="5" fillId="0" borderId="0" xfId="0" applyFont="1" applyAlignment="1">
      <alignment horizontal="center"/>
    </xf>
  </cellXfs>
  <cellStyles count="2">
    <cellStyle name="Normal" xfId="0" builtinId="0"/>
    <cellStyle name="Normal 2" xfId="1" xr:uid="{00000000-0005-0000-0000-000001000000}"/>
  </cellStyles>
  <dxfs count="11">
    <dxf>
      <alignment horizontal="center" vertical="center" textRotation="0" indent="0" justifyLastLine="0" shrinkToFit="0" readingOrder="0"/>
    </dxf>
    <dxf>
      <font>
        <b val="0"/>
        <i val="0"/>
        <strike val="0"/>
        <condense val="0"/>
        <extend val="0"/>
        <outline val="0"/>
        <shadow val="0"/>
        <u val="none"/>
        <vertAlign val="baseline"/>
        <sz val="10"/>
        <color theme="1"/>
        <name val="Arial Unicode MS"/>
        <family val="2"/>
        <scheme val="none"/>
      </font>
    </dxf>
    <dxf>
      <numFmt numFmtId="171" formatCode="&quot;₹&quot;\ #,##0.00"/>
    </dxf>
    <dxf>
      <numFmt numFmtId="170" formatCode="dd/mmm/yyyy"/>
    </dxf>
    <dxf>
      <numFmt numFmtId="1" formatCode="0"/>
      <alignment horizontal="right"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dxf>
    <dxf>
      <font>
        <b val="0"/>
        <i val="0"/>
        <strike val="0"/>
        <condense val="0"/>
        <extend val="0"/>
        <outline val="0"/>
        <shadow val="0"/>
        <u val="none"/>
        <vertAlign val="baseline"/>
        <sz val="10"/>
        <color theme="1"/>
        <name val="Arial Unicode MS"/>
        <family val="2"/>
        <scheme val="none"/>
      </font>
      <numFmt numFmtId="2" formatCode="0.00"/>
    </dxf>
    <dxf>
      <font>
        <b val="0"/>
        <i val="0"/>
        <strike val="0"/>
        <condense val="0"/>
        <extend val="0"/>
        <outline val="0"/>
        <shadow val="0"/>
        <u val="none"/>
        <vertAlign val="baseline"/>
        <sz val="10"/>
        <color theme="1"/>
        <name val="Arial Unicode MS"/>
        <family val="2"/>
        <scheme val="none"/>
      </font>
      <alignment horizontal="general" vertical="center" textRotation="0" wrapText="0" indent="0" justifyLastLine="0" shrinkToFit="0" readingOrder="0"/>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assignment.xlsx]Analysis!PivotTable1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Cancer History Among Smokers/Non-Smokers</a:t>
            </a:r>
            <a:endParaRPr lang="en-US"/>
          </a:p>
        </c:rich>
      </c:tx>
      <c:layout>
        <c:manualLayout>
          <c:xMode val="edge"/>
          <c:yMode val="edge"/>
          <c:x val="0.29974122132662412"/>
          <c:y val="5.244533490253219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254000" sx="102000" sy="102000" algn="ctr" rotWithShape="0">
              <a:prstClr val="black">
                <a:alpha val="20000"/>
              </a:prstClr>
            </a:outerShdw>
          </a:effectLst>
        </c:spPr>
        <c:dLbl>
          <c:idx val="0"/>
          <c:layout>
            <c:manualLayout>
              <c:x val="2.2627506251067728E-2"/>
              <c:y val="0.1127007033373496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839104076636883"/>
          <c:y val="0.34109759856530392"/>
          <c:w val="0.27242128193571769"/>
          <c:h val="0.57586562800646368"/>
        </c:manualLayout>
      </c:layout>
      <c:pieChart>
        <c:varyColors val="1"/>
        <c:ser>
          <c:idx val="0"/>
          <c:order val="0"/>
          <c:tx>
            <c:strRef>
              <c:f>Analysis!$B$3</c:f>
              <c:strCache>
                <c:ptCount val="1"/>
                <c:pt idx="0">
                  <c:v>Total</c:v>
                </c:pt>
              </c:strCache>
            </c:strRef>
          </c:tx>
          <c:explosion val="18"/>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8DA-4EE5-8237-83E38FB0B68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38DA-4EE5-8237-83E38FB0B682}"/>
              </c:ext>
            </c:extLst>
          </c:dPt>
          <c:dLbls>
            <c:dLbl>
              <c:idx val="1"/>
              <c:layout>
                <c:manualLayout>
                  <c:x val="2.2627506251067728E-2"/>
                  <c:y val="0.1127007033373496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8DA-4EE5-8237-83E38FB0B682}"/>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Analysis!$A$4:$A$6</c:f>
              <c:strCache>
                <c:ptCount val="2"/>
                <c:pt idx="0">
                  <c:v>No</c:v>
                </c:pt>
                <c:pt idx="1">
                  <c:v>Yes</c:v>
                </c:pt>
              </c:strCache>
            </c:strRef>
          </c:cat>
          <c:val>
            <c:numRef>
              <c:f>Analysis!$B$4:$B$6</c:f>
              <c:numCache>
                <c:formatCode>General</c:formatCode>
                <c:ptCount val="2"/>
                <c:pt idx="0">
                  <c:v>1867</c:v>
                </c:pt>
                <c:pt idx="1">
                  <c:v>369</c:v>
                </c:pt>
              </c:numCache>
            </c:numRef>
          </c:val>
          <c:extLst>
            <c:ext xmlns:c16="http://schemas.microsoft.com/office/drawing/2014/chart" uri="{C3380CC4-5D6E-409C-BE32-E72D297353CC}">
              <c16:uniqueId val="{00000003-38DA-4EE5-8237-83E38FB0B682}"/>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assignment.xlsx]Analysis!PivotTable2</c:name>
    <c:fmtId val="0"/>
  </c:pivotSource>
  <c:chart>
    <c:title>
      <c:layout>
        <c:manualLayout>
          <c:xMode val="edge"/>
          <c:yMode val="edge"/>
          <c:x val="0.37614745884037221"/>
          <c:y val="0.1110527850685330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834717251252684"/>
          <c:y val="0.33811485369884325"/>
          <c:w val="0.35118468146027199"/>
          <c:h val="0.59614683581219019"/>
        </c:manualLayout>
      </c:layout>
      <c:pieChart>
        <c:varyColors val="1"/>
        <c:ser>
          <c:idx val="0"/>
          <c:order val="0"/>
          <c:tx>
            <c:strRef>
              <c:f>Analysis!$B$14</c:f>
              <c:strCache>
                <c:ptCount val="1"/>
                <c:pt idx="0">
                  <c:v>Sum of Number Of Major Surgeries</c:v>
                </c:pt>
              </c:strCache>
            </c:strRef>
          </c:tx>
          <c:explosion val="16"/>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Analysis!$A$15:$A$17</c:f>
              <c:strCache>
                <c:ptCount val="2"/>
                <c:pt idx="0">
                  <c:v>No</c:v>
                </c:pt>
                <c:pt idx="1">
                  <c:v>yes</c:v>
                </c:pt>
              </c:strCache>
            </c:strRef>
          </c:cat>
          <c:val>
            <c:numRef>
              <c:f>Analysis!$B$15:$B$17</c:f>
              <c:numCache>
                <c:formatCode>General</c:formatCode>
                <c:ptCount val="2"/>
                <c:pt idx="0">
                  <c:v>1378</c:v>
                </c:pt>
                <c:pt idx="1">
                  <c:v>141</c:v>
                </c:pt>
              </c:numCache>
            </c:numRef>
          </c:val>
          <c:extLst>
            <c:ext xmlns:c16="http://schemas.microsoft.com/office/drawing/2014/chart" uri="{C3380CC4-5D6E-409C-BE32-E72D297353CC}">
              <c16:uniqueId val="{00000000-5C04-4A15-A354-6ECAEEBC5F1B}"/>
            </c:ext>
          </c:extLst>
        </c:ser>
        <c:ser>
          <c:idx val="1"/>
          <c:order val="1"/>
          <c:tx>
            <c:strRef>
              <c:f>Analysis!$C$14</c:f>
              <c:strCache>
                <c:ptCount val="1"/>
                <c:pt idx="0">
                  <c:v>Average of HBA1C</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Analysis!$A$15:$A$17</c:f>
              <c:strCache>
                <c:ptCount val="2"/>
                <c:pt idx="0">
                  <c:v>No</c:v>
                </c:pt>
                <c:pt idx="1">
                  <c:v>yes</c:v>
                </c:pt>
              </c:strCache>
            </c:strRef>
          </c:cat>
          <c:val>
            <c:numRef>
              <c:f>Analysis!$C$15:$C$17</c:f>
              <c:numCache>
                <c:formatCode>General</c:formatCode>
                <c:ptCount val="2"/>
                <c:pt idx="0">
                  <c:v>6.6901940369143373</c:v>
                </c:pt>
                <c:pt idx="1">
                  <c:v>5.190243902439021</c:v>
                </c:pt>
              </c:numCache>
            </c:numRef>
          </c:val>
          <c:extLst>
            <c:ext xmlns:c16="http://schemas.microsoft.com/office/drawing/2014/chart" uri="{C3380CC4-5D6E-409C-BE32-E72D297353CC}">
              <c16:uniqueId val="{00000001-5C04-4A15-A354-6ECAEEBC5F1B}"/>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0.75964078182778672"/>
          <c:y val="0.47092406273289911"/>
          <c:w val="0.22727272727272729"/>
          <c:h val="0.2483526943391335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assignment.xlsx]Analysis!Average Healthcare Charges by Weight Status and Diabetes Status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Healthcare Charges by Weight Status and Diabetes Status</a:t>
            </a:r>
            <a:endParaRPr lang="en-IN"/>
          </a:p>
        </c:rich>
      </c:tx>
      <c:layout>
        <c:manualLayout>
          <c:xMode val="edge"/>
          <c:yMode val="edge"/>
          <c:x val="0.24748600174978128"/>
          <c:y val="3.608923884514435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13648293963255"/>
          <c:y val="0.13323855351414407"/>
          <c:w val="0.64403018372703413"/>
          <c:h val="0.65853091280256637"/>
        </c:manualLayout>
      </c:layout>
      <c:barChart>
        <c:barDir val="col"/>
        <c:grouping val="clustered"/>
        <c:varyColors val="0"/>
        <c:ser>
          <c:idx val="0"/>
          <c:order val="0"/>
          <c:tx>
            <c:strRef>
              <c:f>Analysis!$B$27:$B$28</c:f>
              <c:strCache>
                <c:ptCount val="1"/>
                <c:pt idx="0">
                  <c:v>Diabetes</c:v>
                </c:pt>
              </c:strCache>
            </c:strRef>
          </c:tx>
          <c:spPr>
            <a:solidFill>
              <a:schemeClr val="accent1"/>
            </a:solidFill>
            <a:ln>
              <a:noFill/>
            </a:ln>
            <a:effectLst/>
          </c:spPr>
          <c:invertIfNegative val="0"/>
          <c:cat>
            <c:strRef>
              <c:f>Analysis!$A$29:$A$33</c:f>
              <c:strCache>
                <c:ptCount val="4"/>
                <c:pt idx="0">
                  <c:v>Normal Weight</c:v>
                </c:pt>
                <c:pt idx="1">
                  <c:v>Obesity</c:v>
                </c:pt>
                <c:pt idx="2">
                  <c:v>Over Weight</c:v>
                </c:pt>
                <c:pt idx="3">
                  <c:v>Under Weight</c:v>
                </c:pt>
              </c:strCache>
            </c:strRef>
          </c:cat>
          <c:val>
            <c:numRef>
              <c:f>Analysis!$B$29:$B$33</c:f>
              <c:numCache>
                <c:formatCode>[$$-45C]#,##0</c:formatCode>
                <c:ptCount val="4"/>
                <c:pt idx="0">
                  <c:v>13230.939923076927</c:v>
                </c:pt>
                <c:pt idx="1">
                  <c:v>19390.207417061611</c:v>
                </c:pt>
                <c:pt idx="2">
                  <c:v>14269.014012738851</c:v>
                </c:pt>
                <c:pt idx="3">
                  <c:v>8324.3108771929838</c:v>
                </c:pt>
              </c:numCache>
            </c:numRef>
          </c:val>
          <c:extLst>
            <c:ext xmlns:c16="http://schemas.microsoft.com/office/drawing/2014/chart" uri="{C3380CC4-5D6E-409C-BE32-E72D297353CC}">
              <c16:uniqueId val="{00000000-940F-4F3F-9795-6A437DE9CAAC}"/>
            </c:ext>
          </c:extLst>
        </c:ser>
        <c:ser>
          <c:idx val="1"/>
          <c:order val="1"/>
          <c:tx>
            <c:strRef>
              <c:f>Analysis!$C$27:$C$28</c:f>
              <c:strCache>
                <c:ptCount val="1"/>
                <c:pt idx="0">
                  <c:v>Normal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Analysis!$A$29:$A$33</c:f>
              <c:strCache>
                <c:ptCount val="4"/>
                <c:pt idx="0">
                  <c:v>Normal Weight</c:v>
                </c:pt>
                <c:pt idx="1">
                  <c:v>Obesity</c:v>
                </c:pt>
                <c:pt idx="2">
                  <c:v>Over Weight</c:v>
                </c:pt>
                <c:pt idx="3">
                  <c:v>Under Weight</c:v>
                </c:pt>
              </c:strCache>
            </c:strRef>
          </c:cat>
          <c:val>
            <c:numRef>
              <c:f>Analysis!$C$29:$C$33</c:f>
              <c:numCache>
                <c:formatCode>[$$-45C]#,##0</c:formatCode>
                <c:ptCount val="4"/>
                <c:pt idx="0">
                  <c:v>8964.3567553191497</c:v>
                </c:pt>
                <c:pt idx="1">
                  <c:v>15391.202332730552</c:v>
                </c:pt>
                <c:pt idx="2">
                  <c:v>10445.227339055795</c:v>
                </c:pt>
                <c:pt idx="3">
                  <c:v>8804.8387096774186</c:v>
                </c:pt>
              </c:numCache>
            </c:numRef>
          </c:val>
          <c:extLst>
            <c:ext xmlns:c16="http://schemas.microsoft.com/office/drawing/2014/chart" uri="{C3380CC4-5D6E-409C-BE32-E72D297353CC}">
              <c16:uniqueId val="{00000004-940F-4F3F-9795-6A437DE9CAAC}"/>
            </c:ext>
          </c:extLst>
        </c:ser>
        <c:ser>
          <c:idx val="2"/>
          <c:order val="2"/>
          <c:tx>
            <c:strRef>
              <c:f>Analysis!$D$27:$D$28</c:f>
              <c:strCache>
                <c:ptCount val="1"/>
                <c:pt idx="0">
                  <c:v>Prediabetes</c:v>
                </c:pt>
              </c:strCache>
            </c:strRef>
          </c:tx>
          <c:spPr>
            <a:solidFill>
              <a:schemeClr val="accent3"/>
            </a:solidFill>
            <a:ln>
              <a:noFill/>
            </a:ln>
            <a:effectLst/>
          </c:spPr>
          <c:invertIfNegative val="0"/>
          <c:cat>
            <c:strRef>
              <c:f>Analysis!$A$29:$A$33</c:f>
              <c:strCache>
                <c:ptCount val="4"/>
                <c:pt idx="0">
                  <c:v>Normal Weight</c:v>
                </c:pt>
                <c:pt idx="1">
                  <c:v>Obesity</c:v>
                </c:pt>
                <c:pt idx="2">
                  <c:v>Over Weight</c:v>
                </c:pt>
                <c:pt idx="3">
                  <c:v>Under Weight</c:v>
                </c:pt>
              </c:strCache>
            </c:strRef>
          </c:cat>
          <c:val>
            <c:numRef>
              <c:f>Analysis!$D$29:$D$33</c:f>
              <c:numCache>
                <c:formatCode>[$$-45C]#,##0</c:formatCode>
                <c:ptCount val="4"/>
                <c:pt idx="0">
                  <c:v>11797.083750000005</c:v>
                </c:pt>
                <c:pt idx="1">
                  <c:v>15659.18353448276</c:v>
                </c:pt>
                <c:pt idx="2">
                  <c:v>9821.1871028037367</c:v>
                </c:pt>
                <c:pt idx="3">
                  <c:v>6882.354782608696</c:v>
                </c:pt>
              </c:numCache>
            </c:numRef>
          </c:val>
          <c:extLst>
            <c:ext xmlns:c16="http://schemas.microsoft.com/office/drawing/2014/chart" uri="{C3380CC4-5D6E-409C-BE32-E72D297353CC}">
              <c16:uniqueId val="{00000005-940F-4F3F-9795-6A437DE9CAAC}"/>
            </c:ext>
          </c:extLst>
        </c:ser>
        <c:dLbls>
          <c:showLegendKey val="0"/>
          <c:showVal val="0"/>
          <c:showCatName val="0"/>
          <c:showSerName val="0"/>
          <c:showPercent val="0"/>
          <c:showBubbleSize val="0"/>
        </c:dLbls>
        <c:gapWidth val="219"/>
        <c:overlap val="-27"/>
        <c:axId val="661274480"/>
        <c:axId val="661277360"/>
      </c:barChart>
      <c:catAx>
        <c:axId val="661274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277360"/>
        <c:crosses val="autoZero"/>
        <c:auto val="1"/>
        <c:lblAlgn val="ctr"/>
        <c:lblOffset val="100"/>
        <c:noMultiLvlLbl val="0"/>
      </c:catAx>
      <c:valAx>
        <c:axId val="661277360"/>
        <c:scaling>
          <c:orientation val="minMax"/>
        </c:scaling>
        <c:delete val="0"/>
        <c:axPos val="l"/>
        <c:majorGridlines>
          <c:spPr>
            <a:ln w="9525" cap="flat" cmpd="sng" algn="ctr">
              <a:solidFill>
                <a:schemeClr val="tx1">
                  <a:lumMod val="15000"/>
                  <a:lumOff val="85000"/>
                </a:schemeClr>
              </a:solidFill>
              <a:round/>
            </a:ln>
            <a:effectLst/>
          </c:spPr>
        </c:majorGridlines>
        <c:numFmt formatCode="[$$-45C]#,##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27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rot="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assignment.xlsx]Analysis!Average Healthcare Charges by Hospital Tier Across States</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Analysis!$B$42:$B$43</c:f>
              <c:strCache>
                <c:ptCount val="1"/>
                <c:pt idx="0">
                  <c:v>R1011</c:v>
                </c:pt>
              </c:strCache>
            </c:strRef>
          </c:tx>
          <c:spPr>
            <a:solidFill>
              <a:schemeClr val="accent1"/>
            </a:solidFill>
            <a:ln>
              <a:noFill/>
            </a:ln>
            <a:effectLst/>
          </c:spPr>
          <c:invertIfNegative val="0"/>
          <c:cat>
            <c:strRef>
              <c:f>Analysis!$A$44:$A$47</c:f>
              <c:strCache>
                <c:ptCount val="3"/>
                <c:pt idx="0">
                  <c:v>tier - 1</c:v>
                </c:pt>
                <c:pt idx="1">
                  <c:v>tier - 2</c:v>
                </c:pt>
                <c:pt idx="2">
                  <c:v>tier - 3</c:v>
                </c:pt>
              </c:strCache>
            </c:strRef>
          </c:cat>
          <c:val>
            <c:numRef>
              <c:f>Analysis!$B$44:$B$47</c:f>
              <c:numCache>
                <c:formatCode>[$$-45C]#,##0</c:formatCode>
                <c:ptCount val="3"/>
                <c:pt idx="0">
                  <c:v>33081.373793103448</c:v>
                </c:pt>
                <c:pt idx="1">
                  <c:v>19514.108122977348</c:v>
                </c:pt>
                <c:pt idx="2">
                  <c:v>9370.1313768115942</c:v>
                </c:pt>
              </c:numCache>
            </c:numRef>
          </c:val>
          <c:extLst>
            <c:ext xmlns:c16="http://schemas.microsoft.com/office/drawing/2014/chart" uri="{C3380CC4-5D6E-409C-BE32-E72D297353CC}">
              <c16:uniqueId val="{00000000-940B-4332-B42F-5F4C9ED5A526}"/>
            </c:ext>
          </c:extLst>
        </c:ser>
        <c:ser>
          <c:idx val="1"/>
          <c:order val="1"/>
          <c:tx>
            <c:strRef>
              <c:f>Analysis!$C$42:$C$43</c:f>
              <c:strCache>
                <c:ptCount val="1"/>
                <c:pt idx="0">
                  <c:v>R1012</c:v>
                </c:pt>
              </c:strCache>
            </c:strRef>
          </c:tx>
          <c:spPr>
            <a:solidFill>
              <a:schemeClr val="accent2"/>
            </a:solidFill>
            <a:ln>
              <a:noFill/>
            </a:ln>
            <a:effectLst/>
          </c:spPr>
          <c:invertIfNegative val="0"/>
          <c:cat>
            <c:strRef>
              <c:f>Analysis!$A$44:$A$47</c:f>
              <c:strCache>
                <c:ptCount val="3"/>
                <c:pt idx="0">
                  <c:v>tier - 1</c:v>
                </c:pt>
                <c:pt idx="1">
                  <c:v>tier - 2</c:v>
                </c:pt>
                <c:pt idx="2">
                  <c:v>tier - 3</c:v>
                </c:pt>
              </c:strCache>
            </c:strRef>
          </c:cat>
          <c:val>
            <c:numRef>
              <c:f>Analysis!$C$44:$C$47</c:f>
              <c:numCache>
                <c:formatCode>[$$-45C]#,##0</c:formatCode>
                <c:ptCount val="3"/>
                <c:pt idx="0">
                  <c:v>26111.45793650793</c:v>
                </c:pt>
                <c:pt idx="1">
                  <c:v>10638.922347560982</c:v>
                </c:pt>
                <c:pt idx="2">
                  <c:v>10459.800238095237</c:v>
                </c:pt>
              </c:numCache>
            </c:numRef>
          </c:val>
          <c:extLst>
            <c:ext xmlns:c16="http://schemas.microsoft.com/office/drawing/2014/chart" uri="{C3380CC4-5D6E-409C-BE32-E72D297353CC}">
              <c16:uniqueId val="{00000001-940B-4332-B42F-5F4C9ED5A526}"/>
            </c:ext>
          </c:extLst>
        </c:ser>
        <c:ser>
          <c:idx val="2"/>
          <c:order val="2"/>
          <c:tx>
            <c:strRef>
              <c:f>Analysis!$D$42:$D$43</c:f>
              <c:strCache>
                <c:ptCount val="1"/>
                <c:pt idx="0">
                  <c:v>R1013</c:v>
                </c:pt>
              </c:strCache>
            </c:strRef>
          </c:tx>
          <c:spPr>
            <a:solidFill>
              <a:schemeClr val="accent3"/>
            </a:solidFill>
            <a:ln>
              <a:noFill/>
            </a:ln>
            <a:effectLst/>
          </c:spPr>
          <c:invertIfNegative val="0"/>
          <c:cat>
            <c:strRef>
              <c:f>Analysis!$A$44:$A$47</c:f>
              <c:strCache>
                <c:ptCount val="3"/>
                <c:pt idx="0">
                  <c:v>tier - 1</c:v>
                </c:pt>
                <c:pt idx="1">
                  <c:v>tier - 2</c:v>
                </c:pt>
                <c:pt idx="2">
                  <c:v>tier - 3</c:v>
                </c:pt>
              </c:strCache>
            </c:strRef>
          </c:cat>
          <c:val>
            <c:numRef>
              <c:f>Analysis!$D$44:$D$47</c:f>
              <c:numCache>
                <c:formatCode>[$$-45C]#,##0</c:formatCode>
                <c:ptCount val="3"/>
                <c:pt idx="0">
                  <c:v>31328.102238805957</c:v>
                </c:pt>
                <c:pt idx="1">
                  <c:v>9139.6530701754364</c:v>
                </c:pt>
                <c:pt idx="2">
                  <c:v>8657.1813740458056</c:v>
                </c:pt>
              </c:numCache>
            </c:numRef>
          </c:val>
          <c:extLst>
            <c:ext xmlns:c16="http://schemas.microsoft.com/office/drawing/2014/chart" uri="{C3380CC4-5D6E-409C-BE32-E72D297353CC}">
              <c16:uniqueId val="{00000002-940B-4332-B42F-5F4C9ED5A526}"/>
            </c:ext>
          </c:extLst>
        </c:ser>
        <c:ser>
          <c:idx val="3"/>
          <c:order val="3"/>
          <c:tx>
            <c:strRef>
              <c:f>Analysis!$E$42:$E$43</c:f>
              <c:strCache>
                <c:ptCount val="1"/>
                <c:pt idx="0">
                  <c:v>R1014</c:v>
                </c:pt>
              </c:strCache>
            </c:strRef>
          </c:tx>
          <c:spPr>
            <a:solidFill>
              <a:schemeClr val="accent4"/>
            </a:solidFill>
            <a:ln>
              <a:noFill/>
            </a:ln>
            <a:effectLst/>
          </c:spPr>
          <c:invertIfNegative val="0"/>
          <c:cat>
            <c:strRef>
              <c:f>Analysis!$A$44:$A$47</c:f>
              <c:strCache>
                <c:ptCount val="3"/>
                <c:pt idx="0">
                  <c:v>tier - 1</c:v>
                </c:pt>
                <c:pt idx="1">
                  <c:v>tier - 2</c:v>
                </c:pt>
                <c:pt idx="2">
                  <c:v>tier - 3</c:v>
                </c:pt>
              </c:strCache>
            </c:strRef>
          </c:cat>
          <c:val>
            <c:numRef>
              <c:f>Analysis!$E$44:$E$47</c:f>
              <c:numCache>
                <c:formatCode>[$$-45C]#,##0</c:formatCode>
                <c:ptCount val="3"/>
                <c:pt idx="0">
                  <c:v>13891.86</c:v>
                </c:pt>
                <c:pt idx="1">
                  <c:v>2395.17</c:v>
                </c:pt>
                <c:pt idx="2">
                  <c:v>16950.485000000001</c:v>
                </c:pt>
              </c:numCache>
            </c:numRef>
          </c:val>
          <c:extLst>
            <c:ext xmlns:c16="http://schemas.microsoft.com/office/drawing/2014/chart" uri="{C3380CC4-5D6E-409C-BE32-E72D297353CC}">
              <c16:uniqueId val="{0000002E-940B-4332-B42F-5F4C9ED5A526}"/>
            </c:ext>
          </c:extLst>
        </c:ser>
        <c:ser>
          <c:idx val="4"/>
          <c:order val="4"/>
          <c:tx>
            <c:strRef>
              <c:f>Analysis!$F$42:$F$43</c:f>
              <c:strCache>
                <c:ptCount val="1"/>
                <c:pt idx="0">
                  <c:v>R1015</c:v>
                </c:pt>
              </c:strCache>
            </c:strRef>
          </c:tx>
          <c:spPr>
            <a:solidFill>
              <a:schemeClr val="accent5"/>
            </a:solidFill>
            <a:ln>
              <a:noFill/>
            </a:ln>
            <a:effectLst/>
          </c:spPr>
          <c:invertIfNegative val="0"/>
          <c:cat>
            <c:strRef>
              <c:f>Analysis!$A$44:$A$47</c:f>
              <c:strCache>
                <c:ptCount val="3"/>
                <c:pt idx="0">
                  <c:v>tier - 1</c:v>
                </c:pt>
                <c:pt idx="1">
                  <c:v>tier - 2</c:v>
                </c:pt>
                <c:pt idx="2">
                  <c:v>tier - 3</c:v>
                </c:pt>
              </c:strCache>
            </c:strRef>
          </c:cat>
          <c:val>
            <c:numRef>
              <c:f>Analysis!$F$44:$F$47</c:f>
              <c:numCache>
                <c:formatCode>[$$-45C]#,##0</c:formatCode>
                <c:ptCount val="3"/>
                <c:pt idx="0">
                  <c:v>21523.52</c:v>
                </c:pt>
                <c:pt idx="1">
                  <c:v>15675.543333333335</c:v>
                </c:pt>
                <c:pt idx="2">
                  <c:v>7570.7550000000001</c:v>
                </c:pt>
              </c:numCache>
            </c:numRef>
          </c:val>
          <c:extLst>
            <c:ext xmlns:c16="http://schemas.microsoft.com/office/drawing/2014/chart" uri="{C3380CC4-5D6E-409C-BE32-E72D297353CC}">
              <c16:uniqueId val="{0000002F-940B-4332-B42F-5F4C9ED5A526}"/>
            </c:ext>
          </c:extLst>
        </c:ser>
        <c:ser>
          <c:idx val="5"/>
          <c:order val="5"/>
          <c:tx>
            <c:strRef>
              <c:f>Analysis!$G$42:$G$43</c:f>
              <c:strCache>
                <c:ptCount val="1"/>
                <c:pt idx="0">
                  <c:v>R1016</c:v>
                </c:pt>
              </c:strCache>
            </c:strRef>
          </c:tx>
          <c:spPr>
            <a:solidFill>
              <a:schemeClr val="accent6"/>
            </a:solidFill>
            <a:ln>
              <a:noFill/>
            </a:ln>
            <a:effectLst/>
          </c:spPr>
          <c:invertIfNegative val="0"/>
          <c:cat>
            <c:strRef>
              <c:f>Analysis!$A$44:$A$47</c:f>
              <c:strCache>
                <c:ptCount val="3"/>
                <c:pt idx="0">
                  <c:v>tier - 1</c:v>
                </c:pt>
                <c:pt idx="1">
                  <c:v>tier - 2</c:v>
                </c:pt>
                <c:pt idx="2">
                  <c:v>tier - 3</c:v>
                </c:pt>
              </c:strCache>
            </c:strRef>
          </c:cat>
          <c:val>
            <c:numRef>
              <c:f>Analysis!$G$44:$G$47</c:f>
              <c:numCache>
                <c:formatCode>[$$-45C]#,##0</c:formatCode>
                <c:ptCount val="3"/>
                <c:pt idx="0">
                  <c:v>39868.616250000006</c:v>
                </c:pt>
                <c:pt idx="1">
                  <c:v>16075.963333333331</c:v>
                </c:pt>
                <c:pt idx="2">
                  <c:v>8133.0084090909086</c:v>
                </c:pt>
              </c:numCache>
            </c:numRef>
          </c:val>
          <c:extLst>
            <c:ext xmlns:c16="http://schemas.microsoft.com/office/drawing/2014/chart" uri="{C3380CC4-5D6E-409C-BE32-E72D297353CC}">
              <c16:uniqueId val="{00000030-940B-4332-B42F-5F4C9ED5A526}"/>
            </c:ext>
          </c:extLst>
        </c:ser>
        <c:ser>
          <c:idx val="6"/>
          <c:order val="6"/>
          <c:tx>
            <c:strRef>
              <c:f>Analysis!$H$42:$H$43</c:f>
              <c:strCache>
                <c:ptCount val="1"/>
                <c:pt idx="0">
                  <c:v>R1017</c:v>
                </c:pt>
              </c:strCache>
            </c:strRef>
          </c:tx>
          <c:spPr>
            <a:solidFill>
              <a:schemeClr val="accent1">
                <a:lumMod val="60000"/>
              </a:schemeClr>
            </a:solidFill>
            <a:ln>
              <a:noFill/>
            </a:ln>
            <a:effectLst/>
          </c:spPr>
          <c:invertIfNegative val="0"/>
          <c:cat>
            <c:strRef>
              <c:f>Analysis!$A$44:$A$47</c:f>
              <c:strCache>
                <c:ptCount val="3"/>
                <c:pt idx="0">
                  <c:v>tier - 1</c:v>
                </c:pt>
                <c:pt idx="1">
                  <c:v>tier - 2</c:v>
                </c:pt>
                <c:pt idx="2">
                  <c:v>tier - 3</c:v>
                </c:pt>
              </c:strCache>
            </c:strRef>
          </c:cat>
          <c:val>
            <c:numRef>
              <c:f>Analysis!$H$44:$H$47</c:f>
              <c:numCache>
                <c:formatCode>[$$-45C]#,##0</c:formatCode>
                <c:ptCount val="3"/>
                <c:pt idx="0">
                  <c:v>34070.595714285715</c:v>
                </c:pt>
                <c:pt idx="1">
                  <c:v>11365.621875000001</c:v>
                </c:pt>
                <c:pt idx="2">
                  <c:v>8667.3661538461529</c:v>
                </c:pt>
              </c:numCache>
            </c:numRef>
          </c:val>
          <c:extLst>
            <c:ext xmlns:c16="http://schemas.microsoft.com/office/drawing/2014/chart" uri="{C3380CC4-5D6E-409C-BE32-E72D297353CC}">
              <c16:uniqueId val="{00000031-940B-4332-B42F-5F4C9ED5A526}"/>
            </c:ext>
          </c:extLst>
        </c:ser>
        <c:ser>
          <c:idx val="7"/>
          <c:order val="7"/>
          <c:tx>
            <c:strRef>
              <c:f>Analysis!$I$42:$I$43</c:f>
              <c:strCache>
                <c:ptCount val="1"/>
                <c:pt idx="0">
                  <c:v>R1018</c:v>
                </c:pt>
              </c:strCache>
            </c:strRef>
          </c:tx>
          <c:spPr>
            <a:solidFill>
              <a:schemeClr val="accent2">
                <a:lumMod val="60000"/>
              </a:schemeClr>
            </a:solidFill>
            <a:ln>
              <a:noFill/>
            </a:ln>
            <a:effectLst/>
          </c:spPr>
          <c:invertIfNegative val="0"/>
          <c:cat>
            <c:strRef>
              <c:f>Analysis!$A$44:$A$47</c:f>
              <c:strCache>
                <c:ptCount val="3"/>
                <c:pt idx="0">
                  <c:v>tier - 1</c:v>
                </c:pt>
                <c:pt idx="1">
                  <c:v>tier - 2</c:v>
                </c:pt>
                <c:pt idx="2">
                  <c:v>tier - 3</c:v>
                </c:pt>
              </c:strCache>
            </c:strRef>
          </c:cat>
          <c:val>
            <c:numRef>
              <c:f>Analysis!$I$44:$I$47</c:f>
              <c:numCache>
                <c:formatCode>[$$-45C]#,##0</c:formatCode>
                <c:ptCount val="3"/>
                <c:pt idx="0">
                  <c:v>33475.82</c:v>
                </c:pt>
                <c:pt idx="1">
                  <c:v>10139.553333333333</c:v>
                </c:pt>
                <c:pt idx="2">
                  <c:v>12570.970000000001</c:v>
                </c:pt>
              </c:numCache>
            </c:numRef>
          </c:val>
          <c:extLst>
            <c:ext xmlns:c16="http://schemas.microsoft.com/office/drawing/2014/chart" uri="{C3380CC4-5D6E-409C-BE32-E72D297353CC}">
              <c16:uniqueId val="{00000032-940B-4332-B42F-5F4C9ED5A526}"/>
            </c:ext>
          </c:extLst>
        </c:ser>
        <c:ser>
          <c:idx val="8"/>
          <c:order val="8"/>
          <c:tx>
            <c:strRef>
              <c:f>Analysis!$J$42:$J$43</c:f>
              <c:strCache>
                <c:ptCount val="1"/>
                <c:pt idx="0">
                  <c:v>R1019</c:v>
                </c:pt>
              </c:strCache>
            </c:strRef>
          </c:tx>
          <c:spPr>
            <a:solidFill>
              <a:schemeClr val="accent3">
                <a:lumMod val="60000"/>
              </a:schemeClr>
            </a:solidFill>
            <a:ln>
              <a:noFill/>
            </a:ln>
            <a:effectLst/>
          </c:spPr>
          <c:invertIfNegative val="0"/>
          <c:cat>
            <c:strRef>
              <c:f>Analysis!$A$44:$A$47</c:f>
              <c:strCache>
                <c:ptCount val="3"/>
                <c:pt idx="0">
                  <c:v>tier - 1</c:v>
                </c:pt>
                <c:pt idx="1">
                  <c:v>tier - 2</c:v>
                </c:pt>
                <c:pt idx="2">
                  <c:v>tier - 3</c:v>
                </c:pt>
              </c:strCache>
            </c:strRef>
          </c:cat>
          <c:val>
            <c:numRef>
              <c:f>Analysis!$J$44:$J$47</c:f>
              <c:numCache>
                <c:formatCode>[$$-45C]#,##0</c:formatCode>
                <c:ptCount val="3"/>
                <c:pt idx="0">
                  <c:v>27621.609999999997</c:v>
                </c:pt>
                <c:pt idx="1">
                  <c:v>8116.7199999999984</c:v>
                </c:pt>
                <c:pt idx="2">
                  <c:v>12706.976000000001</c:v>
                </c:pt>
              </c:numCache>
            </c:numRef>
          </c:val>
          <c:extLst>
            <c:ext xmlns:c16="http://schemas.microsoft.com/office/drawing/2014/chart" uri="{C3380CC4-5D6E-409C-BE32-E72D297353CC}">
              <c16:uniqueId val="{00000033-940B-4332-B42F-5F4C9ED5A526}"/>
            </c:ext>
          </c:extLst>
        </c:ser>
        <c:ser>
          <c:idx val="9"/>
          <c:order val="9"/>
          <c:tx>
            <c:strRef>
              <c:f>Analysis!$K$42:$K$43</c:f>
              <c:strCache>
                <c:ptCount val="1"/>
                <c:pt idx="0">
                  <c:v>R1020</c:v>
                </c:pt>
              </c:strCache>
            </c:strRef>
          </c:tx>
          <c:spPr>
            <a:solidFill>
              <a:schemeClr val="accent4">
                <a:lumMod val="60000"/>
              </a:schemeClr>
            </a:solidFill>
            <a:ln>
              <a:noFill/>
            </a:ln>
            <a:effectLst/>
          </c:spPr>
          <c:invertIfNegative val="0"/>
          <c:cat>
            <c:strRef>
              <c:f>Analysis!$A$44:$A$47</c:f>
              <c:strCache>
                <c:ptCount val="3"/>
                <c:pt idx="0">
                  <c:v>tier - 1</c:v>
                </c:pt>
                <c:pt idx="1">
                  <c:v>tier - 2</c:v>
                </c:pt>
                <c:pt idx="2">
                  <c:v>tier - 3</c:v>
                </c:pt>
              </c:strCache>
            </c:strRef>
          </c:cat>
          <c:val>
            <c:numRef>
              <c:f>Analysis!$K$44:$K$47</c:f>
              <c:numCache>
                <c:formatCode>[$$-45C]#,##0</c:formatCode>
                <c:ptCount val="3"/>
                <c:pt idx="1">
                  <c:v>6760.543333333334</c:v>
                </c:pt>
                <c:pt idx="2">
                  <c:v>11716.453333333333</c:v>
                </c:pt>
              </c:numCache>
            </c:numRef>
          </c:val>
          <c:extLst>
            <c:ext xmlns:c16="http://schemas.microsoft.com/office/drawing/2014/chart" uri="{C3380CC4-5D6E-409C-BE32-E72D297353CC}">
              <c16:uniqueId val="{00000034-940B-4332-B42F-5F4C9ED5A526}"/>
            </c:ext>
          </c:extLst>
        </c:ser>
        <c:ser>
          <c:idx val="10"/>
          <c:order val="10"/>
          <c:tx>
            <c:strRef>
              <c:f>Analysis!$L$42:$L$43</c:f>
              <c:strCache>
                <c:ptCount val="1"/>
                <c:pt idx="0">
                  <c:v>R1021</c:v>
                </c:pt>
              </c:strCache>
            </c:strRef>
          </c:tx>
          <c:spPr>
            <a:solidFill>
              <a:schemeClr val="accent5">
                <a:lumMod val="60000"/>
              </a:schemeClr>
            </a:solidFill>
            <a:ln>
              <a:noFill/>
            </a:ln>
            <a:effectLst/>
          </c:spPr>
          <c:invertIfNegative val="0"/>
          <c:cat>
            <c:strRef>
              <c:f>Analysis!$A$44:$A$47</c:f>
              <c:strCache>
                <c:ptCount val="3"/>
                <c:pt idx="0">
                  <c:v>tier - 1</c:v>
                </c:pt>
                <c:pt idx="1">
                  <c:v>tier - 2</c:v>
                </c:pt>
                <c:pt idx="2">
                  <c:v>tier - 3</c:v>
                </c:pt>
              </c:strCache>
            </c:strRef>
          </c:cat>
          <c:val>
            <c:numRef>
              <c:f>Analysis!$L$44:$L$47</c:f>
              <c:numCache>
                <c:formatCode>[$$-45C]#,##0</c:formatCode>
                <c:ptCount val="3"/>
                <c:pt idx="1">
                  <c:v>7668.1787234042549</c:v>
                </c:pt>
                <c:pt idx="2">
                  <c:v>11518.785652173914</c:v>
                </c:pt>
              </c:numCache>
            </c:numRef>
          </c:val>
          <c:extLst>
            <c:ext xmlns:c16="http://schemas.microsoft.com/office/drawing/2014/chart" uri="{C3380CC4-5D6E-409C-BE32-E72D297353CC}">
              <c16:uniqueId val="{00000035-940B-4332-B42F-5F4C9ED5A526}"/>
            </c:ext>
          </c:extLst>
        </c:ser>
        <c:ser>
          <c:idx val="11"/>
          <c:order val="11"/>
          <c:tx>
            <c:strRef>
              <c:f>Analysis!$M$42:$M$43</c:f>
              <c:strCache>
                <c:ptCount val="1"/>
                <c:pt idx="0">
                  <c:v>R1022</c:v>
                </c:pt>
              </c:strCache>
            </c:strRef>
          </c:tx>
          <c:spPr>
            <a:solidFill>
              <a:schemeClr val="accent6">
                <a:lumMod val="60000"/>
              </a:schemeClr>
            </a:solidFill>
            <a:ln>
              <a:noFill/>
            </a:ln>
            <a:effectLst/>
          </c:spPr>
          <c:invertIfNegative val="0"/>
          <c:cat>
            <c:strRef>
              <c:f>Analysis!$A$44:$A$47</c:f>
              <c:strCache>
                <c:ptCount val="3"/>
                <c:pt idx="0">
                  <c:v>tier - 1</c:v>
                </c:pt>
                <c:pt idx="1">
                  <c:v>tier - 2</c:v>
                </c:pt>
                <c:pt idx="2">
                  <c:v>tier - 3</c:v>
                </c:pt>
              </c:strCache>
            </c:strRef>
          </c:cat>
          <c:val>
            <c:numRef>
              <c:f>Analysis!$M$44:$M$47</c:f>
              <c:numCache>
                <c:formatCode>[$$-45C]#,##0</c:formatCode>
                <c:ptCount val="3"/>
                <c:pt idx="1">
                  <c:v>10102.026666666667</c:v>
                </c:pt>
                <c:pt idx="2">
                  <c:v>11637.812000000002</c:v>
                </c:pt>
              </c:numCache>
            </c:numRef>
          </c:val>
          <c:extLst>
            <c:ext xmlns:c16="http://schemas.microsoft.com/office/drawing/2014/chart" uri="{C3380CC4-5D6E-409C-BE32-E72D297353CC}">
              <c16:uniqueId val="{00000036-940B-4332-B42F-5F4C9ED5A526}"/>
            </c:ext>
          </c:extLst>
        </c:ser>
        <c:ser>
          <c:idx val="12"/>
          <c:order val="12"/>
          <c:tx>
            <c:strRef>
              <c:f>Analysis!$N$42:$N$43</c:f>
              <c:strCache>
                <c:ptCount val="1"/>
                <c:pt idx="0">
                  <c:v>R1023</c:v>
                </c:pt>
              </c:strCache>
            </c:strRef>
          </c:tx>
          <c:spPr>
            <a:solidFill>
              <a:schemeClr val="accent1">
                <a:lumMod val="80000"/>
                <a:lumOff val="20000"/>
              </a:schemeClr>
            </a:solidFill>
            <a:ln>
              <a:noFill/>
            </a:ln>
            <a:effectLst/>
          </c:spPr>
          <c:invertIfNegative val="0"/>
          <c:cat>
            <c:strRef>
              <c:f>Analysis!$A$44:$A$47</c:f>
              <c:strCache>
                <c:ptCount val="3"/>
                <c:pt idx="0">
                  <c:v>tier - 1</c:v>
                </c:pt>
                <c:pt idx="1">
                  <c:v>tier - 2</c:v>
                </c:pt>
                <c:pt idx="2">
                  <c:v>tier - 3</c:v>
                </c:pt>
              </c:strCache>
            </c:strRef>
          </c:cat>
          <c:val>
            <c:numRef>
              <c:f>Analysis!$N$44:$N$47</c:f>
              <c:numCache>
                <c:formatCode>[$$-45C]#,##0</c:formatCode>
                <c:ptCount val="3"/>
                <c:pt idx="0">
                  <c:v>18261.7575</c:v>
                </c:pt>
                <c:pt idx="1">
                  <c:v>13457.094583333334</c:v>
                </c:pt>
                <c:pt idx="2">
                  <c:v>12785.637000000001</c:v>
                </c:pt>
              </c:numCache>
            </c:numRef>
          </c:val>
          <c:extLst>
            <c:ext xmlns:c16="http://schemas.microsoft.com/office/drawing/2014/chart" uri="{C3380CC4-5D6E-409C-BE32-E72D297353CC}">
              <c16:uniqueId val="{00000037-940B-4332-B42F-5F4C9ED5A526}"/>
            </c:ext>
          </c:extLst>
        </c:ser>
        <c:ser>
          <c:idx val="13"/>
          <c:order val="13"/>
          <c:tx>
            <c:strRef>
              <c:f>Analysis!$O$42:$O$43</c:f>
              <c:strCache>
                <c:ptCount val="1"/>
                <c:pt idx="0">
                  <c:v>R1024</c:v>
                </c:pt>
              </c:strCache>
            </c:strRef>
          </c:tx>
          <c:spPr>
            <a:solidFill>
              <a:schemeClr val="accent2">
                <a:lumMod val="80000"/>
                <a:lumOff val="20000"/>
              </a:schemeClr>
            </a:solidFill>
            <a:ln>
              <a:noFill/>
            </a:ln>
            <a:effectLst/>
          </c:spPr>
          <c:invertIfNegative val="0"/>
          <c:cat>
            <c:strRef>
              <c:f>Analysis!$A$44:$A$47</c:f>
              <c:strCache>
                <c:ptCount val="3"/>
                <c:pt idx="0">
                  <c:v>tier - 1</c:v>
                </c:pt>
                <c:pt idx="1">
                  <c:v>tier - 2</c:v>
                </c:pt>
                <c:pt idx="2">
                  <c:v>tier - 3</c:v>
                </c:pt>
              </c:strCache>
            </c:strRef>
          </c:cat>
          <c:val>
            <c:numRef>
              <c:f>Analysis!$O$44:$O$47</c:f>
              <c:numCache>
                <c:formatCode>[$$-45C]#,##0</c:formatCode>
                <c:ptCount val="3"/>
                <c:pt idx="0">
                  <c:v>32732.187142857147</c:v>
                </c:pt>
                <c:pt idx="1">
                  <c:v>10174.345999999998</c:v>
                </c:pt>
                <c:pt idx="2">
                  <c:v>13360.978888888885</c:v>
                </c:pt>
              </c:numCache>
            </c:numRef>
          </c:val>
          <c:extLst>
            <c:ext xmlns:c16="http://schemas.microsoft.com/office/drawing/2014/chart" uri="{C3380CC4-5D6E-409C-BE32-E72D297353CC}">
              <c16:uniqueId val="{00000038-940B-4332-B42F-5F4C9ED5A526}"/>
            </c:ext>
          </c:extLst>
        </c:ser>
        <c:ser>
          <c:idx val="14"/>
          <c:order val="14"/>
          <c:tx>
            <c:strRef>
              <c:f>Analysis!$P$42:$P$43</c:f>
              <c:strCache>
                <c:ptCount val="1"/>
                <c:pt idx="0">
                  <c:v>R1025</c:v>
                </c:pt>
              </c:strCache>
            </c:strRef>
          </c:tx>
          <c:spPr>
            <a:solidFill>
              <a:schemeClr val="accent3">
                <a:lumMod val="80000"/>
                <a:lumOff val="20000"/>
              </a:schemeClr>
            </a:solidFill>
            <a:ln>
              <a:noFill/>
            </a:ln>
            <a:effectLst/>
          </c:spPr>
          <c:invertIfNegative val="0"/>
          <c:cat>
            <c:strRef>
              <c:f>Analysis!$A$44:$A$47</c:f>
              <c:strCache>
                <c:ptCount val="3"/>
                <c:pt idx="0">
                  <c:v>tier - 1</c:v>
                </c:pt>
                <c:pt idx="1">
                  <c:v>tier - 2</c:v>
                </c:pt>
                <c:pt idx="2">
                  <c:v>tier - 3</c:v>
                </c:pt>
              </c:strCache>
            </c:strRef>
          </c:cat>
          <c:val>
            <c:numRef>
              <c:f>Analysis!$P$44:$P$47</c:f>
              <c:numCache>
                <c:formatCode>[$$-45C]#,##0</c:formatCode>
                <c:ptCount val="3"/>
                <c:pt idx="1">
                  <c:v>6886.0368421052626</c:v>
                </c:pt>
                <c:pt idx="2">
                  <c:v>10510.31380952381</c:v>
                </c:pt>
              </c:numCache>
            </c:numRef>
          </c:val>
          <c:extLst>
            <c:ext xmlns:c16="http://schemas.microsoft.com/office/drawing/2014/chart" uri="{C3380CC4-5D6E-409C-BE32-E72D297353CC}">
              <c16:uniqueId val="{00000039-940B-4332-B42F-5F4C9ED5A526}"/>
            </c:ext>
          </c:extLst>
        </c:ser>
        <c:ser>
          <c:idx val="15"/>
          <c:order val="15"/>
          <c:tx>
            <c:strRef>
              <c:f>Analysis!$Q$42:$Q$43</c:f>
              <c:strCache>
                <c:ptCount val="1"/>
                <c:pt idx="0">
                  <c:v>R1026</c:v>
                </c:pt>
              </c:strCache>
            </c:strRef>
          </c:tx>
          <c:spPr>
            <a:solidFill>
              <a:schemeClr val="accent4">
                <a:lumMod val="80000"/>
                <a:lumOff val="20000"/>
              </a:schemeClr>
            </a:solidFill>
            <a:ln>
              <a:noFill/>
            </a:ln>
            <a:effectLst/>
          </c:spPr>
          <c:invertIfNegative val="0"/>
          <c:cat>
            <c:strRef>
              <c:f>Analysis!$A$44:$A$47</c:f>
              <c:strCache>
                <c:ptCount val="3"/>
                <c:pt idx="0">
                  <c:v>tier - 1</c:v>
                </c:pt>
                <c:pt idx="1">
                  <c:v>tier - 2</c:v>
                </c:pt>
                <c:pt idx="2">
                  <c:v>tier - 3</c:v>
                </c:pt>
              </c:strCache>
            </c:strRef>
          </c:cat>
          <c:val>
            <c:numRef>
              <c:f>Analysis!$Q$44:$Q$47</c:f>
              <c:numCache>
                <c:formatCode>[$$-45C]#,##0</c:formatCode>
                <c:ptCount val="3"/>
                <c:pt idx="0">
                  <c:v>18709.798000000003</c:v>
                </c:pt>
                <c:pt idx="1">
                  <c:v>11919.607857142855</c:v>
                </c:pt>
                <c:pt idx="2">
                  <c:v>12296.779729729731</c:v>
                </c:pt>
              </c:numCache>
            </c:numRef>
          </c:val>
          <c:extLst>
            <c:ext xmlns:c16="http://schemas.microsoft.com/office/drawing/2014/chart" uri="{C3380CC4-5D6E-409C-BE32-E72D297353CC}">
              <c16:uniqueId val="{0000003A-940B-4332-B42F-5F4C9ED5A526}"/>
            </c:ext>
          </c:extLst>
        </c:ser>
        <c:ser>
          <c:idx val="16"/>
          <c:order val="16"/>
          <c:tx>
            <c:strRef>
              <c:f>Analysis!$R$42:$R$43</c:f>
              <c:strCache>
                <c:ptCount val="1"/>
                <c:pt idx="0">
                  <c:v>UNKNOWN</c:v>
                </c:pt>
              </c:strCache>
            </c:strRef>
          </c:tx>
          <c:spPr>
            <a:solidFill>
              <a:schemeClr val="accent5">
                <a:lumMod val="80000"/>
                <a:lumOff val="20000"/>
              </a:schemeClr>
            </a:solidFill>
            <a:ln>
              <a:noFill/>
            </a:ln>
            <a:effectLst/>
          </c:spPr>
          <c:invertIfNegative val="0"/>
          <c:cat>
            <c:strRef>
              <c:f>Analysis!$A$44:$A$47</c:f>
              <c:strCache>
                <c:ptCount val="3"/>
                <c:pt idx="0">
                  <c:v>tier - 1</c:v>
                </c:pt>
                <c:pt idx="1">
                  <c:v>tier - 2</c:v>
                </c:pt>
                <c:pt idx="2">
                  <c:v>tier - 3</c:v>
                </c:pt>
              </c:strCache>
            </c:strRef>
          </c:cat>
          <c:val>
            <c:numRef>
              <c:f>Analysis!$R$44:$R$47</c:f>
              <c:numCache>
                <c:formatCode>[$$-45C]#,##0</c:formatCode>
                <c:ptCount val="3"/>
                <c:pt idx="0">
                  <c:v>20996.530000000002</c:v>
                </c:pt>
              </c:numCache>
            </c:numRef>
          </c:val>
          <c:extLst>
            <c:ext xmlns:c16="http://schemas.microsoft.com/office/drawing/2014/chart" uri="{C3380CC4-5D6E-409C-BE32-E72D297353CC}">
              <c16:uniqueId val="{0000003B-940B-4332-B42F-5F4C9ED5A526}"/>
            </c:ext>
          </c:extLst>
        </c:ser>
        <c:dLbls>
          <c:showLegendKey val="0"/>
          <c:showVal val="0"/>
          <c:showCatName val="0"/>
          <c:showSerName val="0"/>
          <c:showPercent val="0"/>
          <c:showBubbleSize val="0"/>
        </c:dLbls>
        <c:gapWidth val="219"/>
        <c:overlap val="-27"/>
        <c:axId val="543760832"/>
        <c:axId val="665308848"/>
      </c:barChart>
      <c:catAx>
        <c:axId val="54376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308848"/>
        <c:crosses val="autoZero"/>
        <c:auto val="1"/>
        <c:lblAlgn val="ctr"/>
        <c:lblOffset val="100"/>
        <c:noMultiLvlLbl val="0"/>
      </c:catAx>
      <c:valAx>
        <c:axId val="665308848"/>
        <c:scaling>
          <c:orientation val="minMax"/>
        </c:scaling>
        <c:delete val="0"/>
        <c:axPos val="l"/>
        <c:majorGridlines>
          <c:spPr>
            <a:ln w="9525" cap="flat" cmpd="sng" algn="ctr">
              <a:solidFill>
                <a:schemeClr val="tx1">
                  <a:lumMod val="15000"/>
                  <a:lumOff val="8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6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assignment.xlsx]Analysis!Age, BMI and HbA1C</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Analysis!$B$66</c:f>
              <c:strCache>
                <c:ptCount val="1"/>
                <c:pt idx="0">
                  <c:v>Average of BMI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Analysis!$A$67:$A$73</c:f>
              <c:strCache>
                <c:ptCount val="6"/>
                <c:pt idx="0">
                  <c:v>10-19</c:v>
                </c:pt>
                <c:pt idx="1">
                  <c:v>20-29</c:v>
                </c:pt>
                <c:pt idx="2">
                  <c:v>30-39</c:v>
                </c:pt>
                <c:pt idx="3">
                  <c:v>40-49</c:v>
                </c:pt>
                <c:pt idx="4">
                  <c:v>50-59</c:v>
                </c:pt>
                <c:pt idx="5">
                  <c:v>60-69</c:v>
                </c:pt>
              </c:strCache>
            </c:strRef>
          </c:cat>
          <c:val>
            <c:numRef>
              <c:f>Analysis!$B$67:$B$73</c:f>
              <c:numCache>
                <c:formatCode>General</c:formatCode>
                <c:ptCount val="6"/>
                <c:pt idx="0">
                  <c:v>30.863322368421048</c:v>
                </c:pt>
                <c:pt idx="1">
                  <c:v>31.872522522522516</c:v>
                </c:pt>
                <c:pt idx="2">
                  <c:v>31.12471638655456</c:v>
                </c:pt>
                <c:pt idx="3">
                  <c:v>31.052753906250018</c:v>
                </c:pt>
                <c:pt idx="4">
                  <c:v>31.451905697445952</c:v>
                </c:pt>
                <c:pt idx="5">
                  <c:v>32.044510489510472</c:v>
                </c:pt>
              </c:numCache>
            </c:numRef>
          </c:val>
          <c:smooth val="0"/>
          <c:extLst>
            <c:ext xmlns:c16="http://schemas.microsoft.com/office/drawing/2014/chart" uri="{C3380CC4-5D6E-409C-BE32-E72D297353CC}">
              <c16:uniqueId val="{00000000-796A-4227-8709-15D7774CB69E}"/>
            </c:ext>
          </c:extLst>
        </c:ser>
        <c:ser>
          <c:idx val="1"/>
          <c:order val="1"/>
          <c:tx>
            <c:strRef>
              <c:f>Analysis!$C$66</c:f>
              <c:strCache>
                <c:ptCount val="1"/>
                <c:pt idx="0">
                  <c:v>Average of HBA1C</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Analysis!$A$67:$A$73</c:f>
              <c:strCache>
                <c:ptCount val="6"/>
                <c:pt idx="0">
                  <c:v>10-19</c:v>
                </c:pt>
                <c:pt idx="1">
                  <c:v>20-29</c:v>
                </c:pt>
                <c:pt idx="2">
                  <c:v>30-39</c:v>
                </c:pt>
                <c:pt idx="3">
                  <c:v>40-49</c:v>
                </c:pt>
                <c:pt idx="4">
                  <c:v>50-59</c:v>
                </c:pt>
                <c:pt idx="5">
                  <c:v>60-69</c:v>
                </c:pt>
              </c:strCache>
            </c:strRef>
          </c:cat>
          <c:val>
            <c:numRef>
              <c:f>Analysis!$C$67:$C$73</c:f>
              <c:numCache>
                <c:formatCode>General</c:formatCode>
                <c:ptCount val="6"/>
                <c:pt idx="0">
                  <c:v>5.1771710526315795</c:v>
                </c:pt>
                <c:pt idx="1">
                  <c:v>5.5337162162162157</c:v>
                </c:pt>
                <c:pt idx="2">
                  <c:v>5.5891596638655434</c:v>
                </c:pt>
                <c:pt idx="3">
                  <c:v>7.3662109375000036</c:v>
                </c:pt>
                <c:pt idx="4">
                  <c:v>7.5969941060903734</c:v>
                </c:pt>
                <c:pt idx="5">
                  <c:v>8.6158741258741269</c:v>
                </c:pt>
              </c:numCache>
            </c:numRef>
          </c:val>
          <c:smooth val="0"/>
          <c:extLst>
            <c:ext xmlns:c16="http://schemas.microsoft.com/office/drawing/2014/chart" uri="{C3380CC4-5D6E-409C-BE32-E72D297353CC}">
              <c16:uniqueId val="{00000001-796A-4227-8709-15D7774CB69E}"/>
            </c:ext>
          </c:extLst>
        </c:ser>
        <c:dLbls>
          <c:showLegendKey val="0"/>
          <c:showVal val="0"/>
          <c:showCatName val="0"/>
          <c:showSerName val="0"/>
          <c:showPercent val="0"/>
          <c:showBubbleSize val="0"/>
        </c:dLbls>
        <c:marker val="1"/>
        <c:smooth val="0"/>
        <c:axId val="639997184"/>
        <c:axId val="639987104"/>
      </c:lineChart>
      <c:catAx>
        <c:axId val="63999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987104"/>
        <c:crosses val="autoZero"/>
        <c:auto val="1"/>
        <c:lblAlgn val="ctr"/>
        <c:lblOffset val="100"/>
        <c:noMultiLvlLbl val="0"/>
      </c:catAx>
      <c:valAx>
        <c:axId val="63998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99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a:p>
            <a:pPr>
              <a:defRPr/>
            </a:pPr>
            <a:r>
              <a:rPr lang="en-IN"/>
              <a:t>Relationship Between Age and Healthcare Charges</a:t>
            </a:r>
          </a:p>
        </c:rich>
      </c:tx>
      <c:layout>
        <c:manualLayout>
          <c:xMode val="edge"/>
          <c:yMode val="edge"/>
          <c:x val="0.25283333333333341"/>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83470610581572E-2"/>
              <c:y val="3.441054243219601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3054289266473271"/>
                  <c:h val="0.17060367454068243"/>
                </c:manualLayout>
              </c15:layout>
            </c:ext>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5778595109821881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893648984666397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129472302804295E-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129472302804253E-2"/>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129472302804239E-2"/>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370907583920431E-2"/>
          <c:y val="0.33314596092155147"/>
          <c:w val="0.77046208039784503"/>
          <c:h val="0.45862350539515895"/>
        </c:manualLayout>
      </c:layout>
      <c:lineChart>
        <c:grouping val="standard"/>
        <c:varyColors val="0"/>
        <c:ser>
          <c:idx val="0"/>
          <c:order val="0"/>
          <c:tx>
            <c:strRef>
              <c:f>Analysis!$B$81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7.1129472302804239E-2"/>
                  <c:y val="4.6296296296296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A51-4BBC-B811-B98AE15DF7F2}"/>
                </c:ext>
              </c:extLst>
            </c:dLbl>
            <c:dLbl>
              <c:idx val="1"/>
              <c:layout>
                <c:manualLayout>
                  <c:x val="-7.1129472302804253E-2"/>
                  <c:y val="4.6296296296296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A51-4BBC-B811-B98AE15DF7F2}"/>
                </c:ext>
              </c:extLst>
            </c:dLbl>
            <c:dLbl>
              <c:idx val="2"/>
              <c:layout>
                <c:manualLayout>
                  <c:x val="-7.1129472302804295E-2"/>
                  <c:y val="5.55555555555554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A51-4BBC-B811-B98AE15DF7F2}"/>
                </c:ext>
              </c:extLst>
            </c:dLbl>
            <c:dLbl>
              <c:idx val="3"/>
              <c:layout>
                <c:manualLayout>
                  <c:x val="-6.8936489846663979E-2"/>
                  <c:y val="6.94444444444444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A51-4BBC-B811-B98AE15DF7F2}"/>
                </c:ext>
              </c:extLst>
            </c:dLbl>
            <c:dLbl>
              <c:idx val="4"/>
              <c:layout>
                <c:manualLayout>
                  <c:x val="-5.5778595109821881E-2"/>
                  <c:y val="5.5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A51-4BBC-B811-B98AE15DF7F2}"/>
                </c:ext>
              </c:extLst>
            </c:dLbl>
            <c:dLbl>
              <c:idx val="5"/>
              <c:layout>
                <c:manualLayout>
                  <c:x val="-5.83470610581572E-2"/>
                  <c:y val="3.441054243219601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3054289266473271"/>
                      <c:h val="0.17060367454068243"/>
                    </c:manualLayout>
                  </c15:layout>
                </c:ext>
                <c:ext xmlns:c16="http://schemas.microsoft.com/office/drawing/2014/chart" uri="{C3380CC4-5D6E-409C-BE32-E72D297353CC}">
                  <c16:uniqueId val="{00000002-7A51-4BBC-B811-B98AE15DF7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Analysis!$A$82:$A$88</c:f>
              <c:strCache>
                <c:ptCount val="6"/>
                <c:pt idx="0">
                  <c:v>10-19</c:v>
                </c:pt>
                <c:pt idx="1">
                  <c:v>20-29</c:v>
                </c:pt>
                <c:pt idx="2">
                  <c:v>30-39</c:v>
                </c:pt>
                <c:pt idx="3">
                  <c:v>40-49</c:v>
                </c:pt>
                <c:pt idx="4">
                  <c:v>50-59</c:v>
                </c:pt>
                <c:pt idx="5">
                  <c:v>60-69</c:v>
                </c:pt>
              </c:strCache>
            </c:strRef>
          </c:cat>
          <c:val>
            <c:numRef>
              <c:f>Analysis!$B$82:$B$88</c:f>
              <c:numCache>
                <c:formatCode>[$$-45C]#,##0</c:formatCode>
                <c:ptCount val="6"/>
                <c:pt idx="0">
                  <c:v>9346.1163157894716</c:v>
                </c:pt>
                <c:pt idx="1">
                  <c:v>10196.75578828829</c:v>
                </c:pt>
                <c:pt idx="2">
                  <c:v>12859.607563025209</c:v>
                </c:pt>
                <c:pt idx="3">
                  <c:v>15369.170117187501</c:v>
                </c:pt>
                <c:pt idx="4">
                  <c:v>16817.787151277007</c:v>
                </c:pt>
                <c:pt idx="5">
                  <c:v>20886.385664335667</c:v>
                </c:pt>
              </c:numCache>
            </c:numRef>
          </c:val>
          <c:smooth val="0"/>
          <c:extLst>
            <c:ext xmlns:c16="http://schemas.microsoft.com/office/drawing/2014/chart" uri="{C3380CC4-5D6E-409C-BE32-E72D297353CC}">
              <c16:uniqueId val="{00000000-7A51-4BBC-B811-B98AE15DF7F2}"/>
            </c:ext>
          </c:extLst>
        </c:ser>
        <c:dLbls>
          <c:dLblPos val="ctr"/>
          <c:showLegendKey val="0"/>
          <c:showVal val="1"/>
          <c:showCatName val="0"/>
          <c:showSerName val="0"/>
          <c:showPercent val="0"/>
          <c:showBubbleSize val="0"/>
        </c:dLbls>
        <c:marker val="1"/>
        <c:smooth val="0"/>
        <c:axId val="650058448"/>
        <c:axId val="650056528"/>
      </c:lineChart>
      <c:catAx>
        <c:axId val="65005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56528"/>
        <c:crosses val="autoZero"/>
        <c:auto val="1"/>
        <c:lblAlgn val="ctr"/>
        <c:lblOffset val="100"/>
        <c:noMultiLvlLbl val="0"/>
      </c:catAx>
      <c:valAx>
        <c:axId val="650056528"/>
        <c:scaling>
          <c:orientation val="minMax"/>
        </c:scaling>
        <c:delete val="0"/>
        <c:axPos val="l"/>
        <c:majorGridlines>
          <c:spPr>
            <a:ln w="9525" cap="flat" cmpd="sng" algn="ctr">
              <a:solidFill>
                <a:schemeClr val="tx1">
                  <a:lumMod val="15000"/>
                  <a:lumOff val="8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5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assignment.xlsx]Analysis!PivotTable1</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Cancer History Among Smokers/Non-Smokers</a:t>
            </a:r>
            <a:endParaRPr lang="en-US"/>
          </a:p>
        </c:rich>
      </c:tx>
      <c:layout>
        <c:manualLayout>
          <c:xMode val="edge"/>
          <c:yMode val="edge"/>
          <c:x val="0.29974122132662412"/>
          <c:y val="5.244533490253219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254000" sx="102000" sy="102000" algn="ctr" rotWithShape="0">
              <a:prstClr val="black">
                <a:alpha val="20000"/>
              </a:prstClr>
            </a:outerShdw>
          </a:effectLst>
        </c:spPr>
        <c:dLbl>
          <c:idx val="0"/>
          <c:layout>
            <c:manualLayout>
              <c:x val="2.2627506251067728E-2"/>
              <c:y val="0.1127007033373496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2.2627506251067728E-2"/>
              <c:y val="0.1127007033373496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2.2627506251067728E-2"/>
              <c:y val="0.1127007033373496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839104076636883"/>
          <c:y val="0.34109759856530392"/>
          <c:w val="0.27242128193571769"/>
          <c:h val="0.57586562800646368"/>
        </c:manualLayout>
      </c:layout>
      <c:pieChart>
        <c:varyColors val="1"/>
        <c:ser>
          <c:idx val="0"/>
          <c:order val="0"/>
          <c:tx>
            <c:strRef>
              <c:f>Analysis!$B$3</c:f>
              <c:strCache>
                <c:ptCount val="1"/>
                <c:pt idx="0">
                  <c:v>Total</c:v>
                </c:pt>
              </c:strCache>
            </c:strRef>
          </c:tx>
          <c:explosion val="18"/>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3A4-4559-9BCD-258B1AEBEB1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3A4-4559-9BCD-258B1AEBEB10}"/>
              </c:ext>
            </c:extLst>
          </c:dPt>
          <c:dLbls>
            <c:dLbl>
              <c:idx val="1"/>
              <c:layout>
                <c:manualLayout>
                  <c:x val="2.2627506251067728E-2"/>
                  <c:y val="0.1127007033373496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3A4-4559-9BCD-258B1AEBEB1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Analysis!$A$4:$A$6</c:f>
              <c:strCache>
                <c:ptCount val="2"/>
                <c:pt idx="0">
                  <c:v>No</c:v>
                </c:pt>
                <c:pt idx="1">
                  <c:v>Yes</c:v>
                </c:pt>
              </c:strCache>
            </c:strRef>
          </c:cat>
          <c:val>
            <c:numRef>
              <c:f>Analysis!$B$4:$B$6</c:f>
              <c:numCache>
                <c:formatCode>General</c:formatCode>
                <c:ptCount val="2"/>
                <c:pt idx="0">
                  <c:v>1867</c:v>
                </c:pt>
                <c:pt idx="1">
                  <c:v>369</c:v>
                </c:pt>
              </c:numCache>
            </c:numRef>
          </c:val>
          <c:extLst>
            <c:ext xmlns:c16="http://schemas.microsoft.com/office/drawing/2014/chart" uri="{C3380CC4-5D6E-409C-BE32-E72D297353CC}">
              <c16:uniqueId val="{00000004-23A4-4559-9BCD-258B1AEBEB10}"/>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assignment.xlsx]Analysis!PivotTable2</c:name>
    <c:fmtId val="5"/>
  </c:pivotSource>
  <c:chart>
    <c:title>
      <c:layout>
        <c:manualLayout>
          <c:xMode val="edge"/>
          <c:yMode val="edge"/>
          <c:x val="0.3912989739918874"/>
          <c:y val="0.1264848838339651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8652899069434503"/>
          <c:y val="0.34325888662065396"/>
          <c:w val="0.35118468146027199"/>
          <c:h val="0.59614683581219019"/>
        </c:manualLayout>
      </c:layout>
      <c:pieChart>
        <c:varyColors val="1"/>
        <c:ser>
          <c:idx val="0"/>
          <c:order val="0"/>
          <c:tx>
            <c:strRef>
              <c:f>Analysis!$B$14</c:f>
              <c:strCache>
                <c:ptCount val="1"/>
                <c:pt idx="0">
                  <c:v>Sum of Number Of Major Surgeries</c:v>
                </c:pt>
              </c:strCache>
            </c:strRef>
          </c:tx>
          <c:explosion val="16"/>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C5B-4412-8585-34699389790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C5B-4412-8585-34699389790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Analysis!$A$15:$A$17</c:f>
              <c:strCache>
                <c:ptCount val="2"/>
                <c:pt idx="0">
                  <c:v>No</c:v>
                </c:pt>
                <c:pt idx="1">
                  <c:v>yes</c:v>
                </c:pt>
              </c:strCache>
            </c:strRef>
          </c:cat>
          <c:val>
            <c:numRef>
              <c:f>Analysis!$B$15:$B$17</c:f>
              <c:numCache>
                <c:formatCode>General</c:formatCode>
                <c:ptCount val="2"/>
                <c:pt idx="0">
                  <c:v>1378</c:v>
                </c:pt>
                <c:pt idx="1">
                  <c:v>141</c:v>
                </c:pt>
              </c:numCache>
            </c:numRef>
          </c:val>
          <c:extLst>
            <c:ext xmlns:c16="http://schemas.microsoft.com/office/drawing/2014/chart" uri="{C3380CC4-5D6E-409C-BE32-E72D297353CC}">
              <c16:uniqueId val="{00000004-0C5B-4412-8585-34699389790E}"/>
            </c:ext>
          </c:extLst>
        </c:ser>
        <c:ser>
          <c:idx val="1"/>
          <c:order val="1"/>
          <c:tx>
            <c:strRef>
              <c:f>Analysis!$C$14</c:f>
              <c:strCache>
                <c:ptCount val="1"/>
                <c:pt idx="0">
                  <c:v>Average of HBA1C</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0C5B-4412-8585-34699389790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0C5B-4412-8585-34699389790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Analysis!$A$15:$A$17</c:f>
              <c:strCache>
                <c:ptCount val="2"/>
                <c:pt idx="0">
                  <c:v>No</c:v>
                </c:pt>
                <c:pt idx="1">
                  <c:v>yes</c:v>
                </c:pt>
              </c:strCache>
            </c:strRef>
          </c:cat>
          <c:val>
            <c:numRef>
              <c:f>Analysis!$C$15:$C$17</c:f>
              <c:numCache>
                <c:formatCode>General</c:formatCode>
                <c:ptCount val="2"/>
                <c:pt idx="0">
                  <c:v>6.6901940369143373</c:v>
                </c:pt>
                <c:pt idx="1">
                  <c:v>5.190243902439021</c:v>
                </c:pt>
              </c:numCache>
            </c:numRef>
          </c:val>
          <c:extLst>
            <c:ext xmlns:c16="http://schemas.microsoft.com/office/drawing/2014/chart" uri="{C3380CC4-5D6E-409C-BE32-E72D297353CC}">
              <c16:uniqueId val="{00000009-0C5B-4412-8585-34699389790E}"/>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0.75964078182778672"/>
          <c:y val="0.47092406273289911"/>
          <c:w val="0.22727272727272729"/>
          <c:h val="0.2483526943391335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assignment.xlsx]Analysis!Average Healthcare Charges by Weight Status and Diabetes Status</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Average Healthcare Charges by Weight Status and Diabetes Status</a:t>
            </a:r>
          </a:p>
        </c:rich>
      </c:tx>
      <c:layout>
        <c:manualLayout>
          <c:xMode val="edge"/>
          <c:yMode val="edge"/>
          <c:x val="0.24748600174978128"/>
          <c:y val="3.6089238845144356E-3"/>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13648293963255"/>
          <c:y val="0.13323855351414407"/>
          <c:w val="0.64403018372703413"/>
          <c:h val="0.65853091280256637"/>
        </c:manualLayout>
      </c:layout>
      <c:barChart>
        <c:barDir val="col"/>
        <c:grouping val="clustered"/>
        <c:varyColors val="0"/>
        <c:ser>
          <c:idx val="0"/>
          <c:order val="0"/>
          <c:tx>
            <c:strRef>
              <c:f>Analysis!$B$27:$B$28</c:f>
              <c:strCache>
                <c:ptCount val="1"/>
                <c:pt idx="0">
                  <c:v>Diabetes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Analysis!$A$29:$A$33</c:f>
              <c:strCache>
                <c:ptCount val="4"/>
                <c:pt idx="0">
                  <c:v>Normal Weight</c:v>
                </c:pt>
                <c:pt idx="1">
                  <c:v>Obesity</c:v>
                </c:pt>
                <c:pt idx="2">
                  <c:v>Over Weight</c:v>
                </c:pt>
                <c:pt idx="3">
                  <c:v>Under Weight</c:v>
                </c:pt>
              </c:strCache>
            </c:strRef>
          </c:cat>
          <c:val>
            <c:numRef>
              <c:f>Analysis!$B$29:$B$33</c:f>
              <c:numCache>
                <c:formatCode>[$$-45C]#,##0</c:formatCode>
                <c:ptCount val="4"/>
                <c:pt idx="0">
                  <c:v>13230.939923076927</c:v>
                </c:pt>
                <c:pt idx="1">
                  <c:v>19390.207417061611</c:v>
                </c:pt>
                <c:pt idx="2">
                  <c:v>14269.014012738851</c:v>
                </c:pt>
                <c:pt idx="3">
                  <c:v>8324.3108771929838</c:v>
                </c:pt>
              </c:numCache>
            </c:numRef>
          </c:val>
          <c:extLst>
            <c:ext xmlns:c16="http://schemas.microsoft.com/office/drawing/2014/chart" uri="{C3380CC4-5D6E-409C-BE32-E72D297353CC}">
              <c16:uniqueId val="{00000000-79C8-4DBB-A8E6-A021B1FF66AF}"/>
            </c:ext>
          </c:extLst>
        </c:ser>
        <c:ser>
          <c:idx val="1"/>
          <c:order val="1"/>
          <c:tx>
            <c:strRef>
              <c:f>Analysis!$C$27:$C$28</c:f>
              <c:strCache>
                <c:ptCount val="1"/>
                <c:pt idx="0">
                  <c:v>Normal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Analysis!$A$29:$A$33</c:f>
              <c:strCache>
                <c:ptCount val="4"/>
                <c:pt idx="0">
                  <c:v>Normal Weight</c:v>
                </c:pt>
                <c:pt idx="1">
                  <c:v>Obesity</c:v>
                </c:pt>
                <c:pt idx="2">
                  <c:v>Over Weight</c:v>
                </c:pt>
                <c:pt idx="3">
                  <c:v>Under Weight</c:v>
                </c:pt>
              </c:strCache>
            </c:strRef>
          </c:cat>
          <c:val>
            <c:numRef>
              <c:f>Analysis!$C$29:$C$33</c:f>
              <c:numCache>
                <c:formatCode>[$$-45C]#,##0</c:formatCode>
                <c:ptCount val="4"/>
                <c:pt idx="0">
                  <c:v>8964.3567553191497</c:v>
                </c:pt>
                <c:pt idx="1">
                  <c:v>15391.202332730552</c:v>
                </c:pt>
                <c:pt idx="2">
                  <c:v>10445.227339055795</c:v>
                </c:pt>
                <c:pt idx="3">
                  <c:v>8804.8387096774186</c:v>
                </c:pt>
              </c:numCache>
            </c:numRef>
          </c:val>
          <c:extLst>
            <c:ext xmlns:c16="http://schemas.microsoft.com/office/drawing/2014/chart" uri="{C3380CC4-5D6E-409C-BE32-E72D297353CC}">
              <c16:uniqueId val="{00000004-79C8-4DBB-A8E6-A021B1FF66AF}"/>
            </c:ext>
          </c:extLst>
        </c:ser>
        <c:ser>
          <c:idx val="2"/>
          <c:order val="2"/>
          <c:tx>
            <c:strRef>
              <c:f>Analysis!$D$27:$D$28</c:f>
              <c:strCache>
                <c:ptCount val="1"/>
                <c:pt idx="0">
                  <c:v>Prediabetes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Analysis!$A$29:$A$33</c:f>
              <c:strCache>
                <c:ptCount val="4"/>
                <c:pt idx="0">
                  <c:v>Normal Weight</c:v>
                </c:pt>
                <c:pt idx="1">
                  <c:v>Obesity</c:v>
                </c:pt>
                <c:pt idx="2">
                  <c:v>Over Weight</c:v>
                </c:pt>
                <c:pt idx="3">
                  <c:v>Under Weight</c:v>
                </c:pt>
              </c:strCache>
            </c:strRef>
          </c:cat>
          <c:val>
            <c:numRef>
              <c:f>Analysis!$D$29:$D$33</c:f>
              <c:numCache>
                <c:formatCode>[$$-45C]#,##0</c:formatCode>
                <c:ptCount val="4"/>
                <c:pt idx="0">
                  <c:v>11797.083750000005</c:v>
                </c:pt>
                <c:pt idx="1">
                  <c:v>15659.18353448276</c:v>
                </c:pt>
                <c:pt idx="2">
                  <c:v>9821.1871028037367</c:v>
                </c:pt>
                <c:pt idx="3">
                  <c:v>6882.354782608696</c:v>
                </c:pt>
              </c:numCache>
            </c:numRef>
          </c:val>
          <c:extLst>
            <c:ext xmlns:c16="http://schemas.microsoft.com/office/drawing/2014/chart" uri="{C3380CC4-5D6E-409C-BE32-E72D297353CC}">
              <c16:uniqueId val="{00000005-79C8-4DBB-A8E6-A021B1FF66AF}"/>
            </c:ext>
          </c:extLst>
        </c:ser>
        <c:dLbls>
          <c:dLblPos val="outEnd"/>
          <c:showLegendKey val="0"/>
          <c:showVal val="1"/>
          <c:showCatName val="0"/>
          <c:showSerName val="0"/>
          <c:showPercent val="0"/>
          <c:showBubbleSize val="0"/>
        </c:dLbls>
        <c:gapWidth val="315"/>
        <c:overlap val="-40"/>
        <c:axId val="661274480"/>
        <c:axId val="661277360"/>
      </c:barChart>
      <c:catAx>
        <c:axId val="6612744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1277360"/>
        <c:crosses val="autoZero"/>
        <c:auto val="1"/>
        <c:lblAlgn val="ctr"/>
        <c:lblOffset val="100"/>
        <c:noMultiLvlLbl val="0"/>
      </c:catAx>
      <c:valAx>
        <c:axId val="6612773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127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assignment.xlsx]Analysis!Average Healthcare Charges by Hospital Tier Across States</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80000"/>
                <a:lumOff val="20000"/>
                <a:lumMod val="60000"/>
                <a:lumOff val="40000"/>
              </a:schemeClr>
            </a:solidFill>
            <a:ln>
              <a:noFill/>
            </a:ln>
            <a:effectLst>
              <a:glow rad="63500">
                <a:schemeClr val="accent2">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80000"/>
                <a:lumOff val="20000"/>
                <a:lumMod val="60000"/>
                <a:lumOff val="40000"/>
              </a:schemeClr>
            </a:solidFill>
            <a:ln>
              <a:noFill/>
            </a:ln>
            <a:effectLst>
              <a:glow rad="63500">
                <a:schemeClr val="accent4">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80000"/>
                <a:lumOff val="20000"/>
                <a:lumMod val="60000"/>
                <a:lumOff val="40000"/>
              </a:schemeClr>
            </a:solidFill>
            <a:ln>
              <a:noFill/>
            </a:ln>
            <a:effectLst>
              <a:glow rad="63500">
                <a:schemeClr val="accent5">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Analysis!$B$42:$B$43</c:f>
              <c:strCache>
                <c:ptCount val="1"/>
                <c:pt idx="0">
                  <c:v>R1011</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Analysis!$A$44:$A$47</c:f>
              <c:strCache>
                <c:ptCount val="3"/>
                <c:pt idx="0">
                  <c:v>tier - 1</c:v>
                </c:pt>
                <c:pt idx="1">
                  <c:v>tier - 2</c:v>
                </c:pt>
                <c:pt idx="2">
                  <c:v>tier - 3</c:v>
                </c:pt>
              </c:strCache>
            </c:strRef>
          </c:cat>
          <c:val>
            <c:numRef>
              <c:f>Analysis!$B$44:$B$47</c:f>
              <c:numCache>
                <c:formatCode>[$$-45C]#,##0</c:formatCode>
                <c:ptCount val="3"/>
                <c:pt idx="0">
                  <c:v>33081.373793103448</c:v>
                </c:pt>
                <c:pt idx="1">
                  <c:v>19514.108122977348</c:v>
                </c:pt>
                <c:pt idx="2">
                  <c:v>9370.1313768115942</c:v>
                </c:pt>
              </c:numCache>
            </c:numRef>
          </c:val>
          <c:extLst>
            <c:ext xmlns:c16="http://schemas.microsoft.com/office/drawing/2014/chart" uri="{C3380CC4-5D6E-409C-BE32-E72D297353CC}">
              <c16:uniqueId val="{00000000-2E16-4574-BCF0-82E8A1B9A575}"/>
            </c:ext>
          </c:extLst>
        </c:ser>
        <c:ser>
          <c:idx val="1"/>
          <c:order val="1"/>
          <c:tx>
            <c:strRef>
              <c:f>Analysis!$C$42:$C$43</c:f>
              <c:strCache>
                <c:ptCount val="1"/>
                <c:pt idx="0">
                  <c:v>R1012</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Analysis!$A$44:$A$47</c:f>
              <c:strCache>
                <c:ptCount val="3"/>
                <c:pt idx="0">
                  <c:v>tier - 1</c:v>
                </c:pt>
                <c:pt idx="1">
                  <c:v>tier - 2</c:v>
                </c:pt>
                <c:pt idx="2">
                  <c:v>tier - 3</c:v>
                </c:pt>
              </c:strCache>
            </c:strRef>
          </c:cat>
          <c:val>
            <c:numRef>
              <c:f>Analysis!$C$44:$C$47</c:f>
              <c:numCache>
                <c:formatCode>[$$-45C]#,##0</c:formatCode>
                <c:ptCount val="3"/>
                <c:pt idx="0">
                  <c:v>26111.45793650793</c:v>
                </c:pt>
                <c:pt idx="1">
                  <c:v>10638.922347560982</c:v>
                </c:pt>
                <c:pt idx="2">
                  <c:v>10459.800238095237</c:v>
                </c:pt>
              </c:numCache>
            </c:numRef>
          </c:val>
          <c:extLst>
            <c:ext xmlns:c16="http://schemas.microsoft.com/office/drawing/2014/chart" uri="{C3380CC4-5D6E-409C-BE32-E72D297353CC}">
              <c16:uniqueId val="{00000001-2E16-4574-BCF0-82E8A1B9A575}"/>
            </c:ext>
          </c:extLst>
        </c:ser>
        <c:ser>
          <c:idx val="2"/>
          <c:order val="2"/>
          <c:tx>
            <c:strRef>
              <c:f>Analysis!$D$42:$D$43</c:f>
              <c:strCache>
                <c:ptCount val="1"/>
                <c:pt idx="0">
                  <c:v>R1013</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Analysis!$A$44:$A$47</c:f>
              <c:strCache>
                <c:ptCount val="3"/>
                <c:pt idx="0">
                  <c:v>tier - 1</c:v>
                </c:pt>
                <c:pt idx="1">
                  <c:v>tier - 2</c:v>
                </c:pt>
                <c:pt idx="2">
                  <c:v>tier - 3</c:v>
                </c:pt>
              </c:strCache>
            </c:strRef>
          </c:cat>
          <c:val>
            <c:numRef>
              <c:f>Analysis!$D$44:$D$47</c:f>
              <c:numCache>
                <c:formatCode>[$$-45C]#,##0</c:formatCode>
                <c:ptCount val="3"/>
                <c:pt idx="0">
                  <c:v>31328.102238805957</c:v>
                </c:pt>
                <c:pt idx="1">
                  <c:v>9139.6530701754364</c:v>
                </c:pt>
                <c:pt idx="2">
                  <c:v>8657.1813740458056</c:v>
                </c:pt>
              </c:numCache>
            </c:numRef>
          </c:val>
          <c:extLst>
            <c:ext xmlns:c16="http://schemas.microsoft.com/office/drawing/2014/chart" uri="{C3380CC4-5D6E-409C-BE32-E72D297353CC}">
              <c16:uniqueId val="{00000002-2E16-4574-BCF0-82E8A1B9A575}"/>
            </c:ext>
          </c:extLst>
        </c:ser>
        <c:ser>
          <c:idx val="3"/>
          <c:order val="3"/>
          <c:tx>
            <c:strRef>
              <c:f>Analysis!$E$42:$E$43</c:f>
              <c:strCache>
                <c:ptCount val="1"/>
                <c:pt idx="0">
                  <c:v>R1014</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Analysis!$A$44:$A$47</c:f>
              <c:strCache>
                <c:ptCount val="3"/>
                <c:pt idx="0">
                  <c:v>tier - 1</c:v>
                </c:pt>
                <c:pt idx="1">
                  <c:v>tier - 2</c:v>
                </c:pt>
                <c:pt idx="2">
                  <c:v>tier - 3</c:v>
                </c:pt>
              </c:strCache>
            </c:strRef>
          </c:cat>
          <c:val>
            <c:numRef>
              <c:f>Analysis!$E$44:$E$47</c:f>
              <c:numCache>
                <c:formatCode>[$$-45C]#,##0</c:formatCode>
                <c:ptCount val="3"/>
                <c:pt idx="0">
                  <c:v>13891.86</c:v>
                </c:pt>
                <c:pt idx="1">
                  <c:v>2395.17</c:v>
                </c:pt>
                <c:pt idx="2">
                  <c:v>16950.485000000001</c:v>
                </c:pt>
              </c:numCache>
            </c:numRef>
          </c:val>
          <c:extLst>
            <c:ext xmlns:c16="http://schemas.microsoft.com/office/drawing/2014/chart" uri="{C3380CC4-5D6E-409C-BE32-E72D297353CC}">
              <c16:uniqueId val="{0000002E-2E16-4574-BCF0-82E8A1B9A575}"/>
            </c:ext>
          </c:extLst>
        </c:ser>
        <c:ser>
          <c:idx val="4"/>
          <c:order val="4"/>
          <c:tx>
            <c:strRef>
              <c:f>Analysis!$F$42:$F$43</c:f>
              <c:strCache>
                <c:ptCount val="1"/>
                <c:pt idx="0">
                  <c:v>R1015</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Analysis!$A$44:$A$47</c:f>
              <c:strCache>
                <c:ptCount val="3"/>
                <c:pt idx="0">
                  <c:v>tier - 1</c:v>
                </c:pt>
                <c:pt idx="1">
                  <c:v>tier - 2</c:v>
                </c:pt>
                <c:pt idx="2">
                  <c:v>tier - 3</c:v>
                </c:pt>
              </c:strCache>
            </c:strRef>
          </c:cat>
          <c:val>
            <c:numRef>
              <c:f>Analysis!$F$44:$F$47</c:f>
              <c:numCache>
                <c:formatCode>[$$-45C]#,##0</c:formatCode>
                <c:ptCount val="3"/>
                <c:pt idx="0">
                  <c:v>21523.52</c:v>
                </c:pt>
                <c:pt idx="1">
                  <c:v>15675.543333333335</c:v>
                </c:pt>
                <c:pt idx="2">
                  <c:v>7570.7550000000001</c:v>
                </c:pt>
              </c:numCache>
            </c:numRef>
          </c:val>
          <c:extLst>
            <c:ext xmlns:c16="http://schemas.microsoft.com/office/drawing/2014/chart" uri="{C3380CC4-5D6E-409C-BE32-E72D297353CC}">
              <c16:uniqueId val="{0000002F-2E16-4574-BCF0-82E8A1B9A575}"/>
            </c:ext>
          </c:extLst>
        </c:ser>
        <c:ser>
          <c:idx val="5"/>
          <c:order val="5"/>
          <c:tx>
            <c:strRef>
              <c:f>Analysis!$G$42:$G$43</c:f>
              <c:strCache>
                <c:ptCount val="1"/>
                <c:pt idx="0">
                  <c:v>R1016</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Analysis!$A$44:$A$47</c:f>
              <c:strCache>
                <c:ptCount val="3"/>
                <c:pt idx="0">
                  <c:v>tier - 1</c:v>
                </c:pt>
                <c:pt idx="1">
                  <c:v>tier - 2</c:v>
                </c:pt>
                <c:pt idx="2">
                  <c:v>tier - 3</c:v>
                </c:pt>
              </c:strCache>
            </c:strRef>
          </c:cat>
          <c:val>
            <c:numRef>
              <c:f>Analysis!$G$44:$G$47</c:f>
              <c:numCache>
                <c:formatCode>[$$-45C]#,##0</c:formatCode>
                <c:ptCount val="3"/>
                <c:pt idx="0">
                  <c:v>39868.616250000006</c:v>
                </c:pt>
                <c:pt idx="1">
                  <c:v>16075.963333333331</c:v>
                </c:pt>
                <c:pt idx="2">
                  <c:v>8133.0084090909086</c:v>
                </c:pt>
              </c:numCache>
            </c:numRef>
          </c:val>
          <c:extLst>
            <c:ext xmlns:c16="http://schemas.microsoft.com/office/drawing/2014/chart" uri="{C3380CC4-5D6E-409C-BE32-E72D297353CC}">
              <c16:uniqueId val="{00000030-2E16-4574-BCF0-82E8A1B9A575}"/>
            </c:ext>
          </c:extLst>
        </c:ser>
        <c:ser>
          <c:idx val="6"/>
          <c:order val="6"/>
          <c:tx>
            <c:strRef>
              <c:f>Analysis!$H$42:$H$43</c:f>
              <c:strCache>
                <c:ptCount val="1"/>
                <c:pt idx="0">
                  <c:v>R1017</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Analysis!$A$44:$A$47</c:f>
              <c:strCache>
                <c:ptCount val="3"/>
                <c:pt idx="0">
                  <c:v>tier - 1</c:v>
                </c:pt>
                <c:pt idx="1">
                  <c:v>tier - 2</c:v>
                </c:pt>
                <c:pt idx="2">
                  <c:v>tier - 3</c:v>
                </c:pt>
              </c:strCache>
            </c:strRef>
          </c:cat>
          <c:val>
            <c:numRef>
              <c:f>Analysis!$H$44:$H$47</c:f>
              <c:numCache>
                <c:formatCode>[$$-45C]#,##0</c:formatCode>
                <c:ptCount val="3"/>
                <c:pt idx="0">
                  <c:v>34070.595714285715</c:v>
                </c:pt>
                <c:pt idx="1">
                  <c:v>11365.621875000001</c:v>
                </c:pt>
                <c:pt idx="2">
                  <c:v>8667.3661538461529</c:v>
                </c:pt>
              </c:numCache>
            </c:numRef>
          </c:val>
          <c:extLst>
            <c:ext xmlns:c16="http://schemas.microsoft.com/office/drawing/2014/chart" uri="{C3380CC4-5D6E-409C-BE32-E72D297353CC}">
              <c16:uniqueId val="{00000031-2E16-4574-BCF0-82E8A1B9A575}"/>
            </c:ext>
          </c:extLst>
        </c:ser>
        <c:ser>
          <c:idx val="7"/>
          <c:order val="7"/>
          <c:tx>
            <c:strRef>
              <c:f>Analysis!$I$42:$I$43</c:f>
              <c:strCache>
                <c:ptCount val="1"/>
                <c:pt idx="0">
                  <c:v>R1018</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Analysis!$A$44:$A$47</c:f>
              <c:strCache>
                <c:ptCount val="3"/>
                <c:pt idx="0">
                  <c:v>tier - 1</c:v>
                </c:pt>
                <c:pt idx="1">
                  <c:v>tier - 2</c:v>
                </c:pt>
                <c:pt idx="2">
                  <c:v>tier - 3</c:v>
                </c:pt>
              </c:strCache>
            </c:strRef>
          </c:cat>
          <c:val>
            <c:numRef>
              <c:f>Analysis!$I$44:$I$47</c:f>
              <c:numCache>
                <c:formatCode>[$$-45C]#,##0</c:formatCode>
                <c:ptCount val="3"/>
                <c:pt idx="0">
                  <c:v>33475.82</c:v>
                </c:pt>
                <c:pt idx="1">
                  <c:v>10139.553333333333</c:v>
                </c:pt>
                <c:pt idx="2">
                  <c:v>12570.970000000001</c:v>
                </c:pt>
              </c:numCache>
            </c:numRef>
          </c:val>
          <c:extLst>
            <c:ext xmlns:c16="http://schemas.microsoft.com/office/drawing/2014/chart" uri="{C3380CC4-5D6E-409C-BE32-E72D297353CC}">
              <c16:uniqueId val="{00000032-2E16-4574-BCF0-82E8A1B9A575}"/>
            </c:ext>
          </c:extLst>
        </c:ser>
        <c:ser>
          <c:idx val="8"/>
          <c:order val="8"/>
          <c:tx>
            <c:strRef>
              <c:f>Analysis!$J$42:$J$43</c:f>
              <c:strCache>
                <c:ptCount val="1"/>
                <c:pt idx="0">
                  <c:v>R1019</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Analysis!$A$44:$A$47</c:f>
              <c:strCache>
                <c:ptCount val="3"/>
                <c:pt idx="0">
                  <c:v>tier - 1</c:v>
                </c:pt>
                <c:pt idx="1">
                  <c:v>tier - 2</c:v>
                </c:pt>
                <c:pt idx="2">
                  <c:v>tier - 3</c:v>
                </c:pt>
              </c:strCache>
            </c:strRef>
          </c:cat>
          <c:val>
            <c:numRef>
              <c:f>Analysis!$J$44:$J$47</c:f>
              <c:numCache>
                <c:formatCode>[$$-45C]#,##0</c:formatCode>
                <c:ptCount val="3"/>
                <c:pt idx="0">
                  <c:v>27621.609999999997</c:v>
                </c:pt>
                <c:pt idx="1">
                  <c:v>8116.7199999999984</c:v>
                </c:pt>
                <c:pt idx="2">
                  <c:v>12706.976000000001</c:v>
                </c:pt>
              </c:numCache>
            </c:numRef>
          </c:val>
          <c:extLst>
            <c:ext xmlns:c16="http://schemas.microsoft.com/office/drawing/2014/chart" uri="{C3380CC4-5D6E-409C-BE32-E72D297353CC}">
              <c16:uniqueId val="{00000033-2E16-4574-BCF0-82E8A1B9A575}"/>
            </c:ext>
          </c:extLst>
        </c:ser>
        <c:ser>
          <c:idx val="9"/>
          <c:order val="9"/>
          <c:tx>
            <c:strRef>
              <c:f>Analysis!$K$42:$K$43</c:f>
              <c:strCache>
                <c:ptCount val="1"/>
                <c:pt idx="0">
                  <c:v>R1020</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Analysis!$A$44:$A$47</c:f>
              <c:strCache>
                <c:ptCount val="3"/>
                <c:pt idx="0">
                  <c:v>tier - 1</c:v>
                </c:pt>
                <c:pt idx="1">
                  <c:v>tier - 2</c:v>
                </c:pt>
                <c:pt idx="2">
                  <c:v>tier - 3</c:v>
                </c:pt>
              </c:strCache>
            </c:strRef>
          </c:cat>
          <c:val>
            <c:numRef>
              <c:f>Analysis!$K$44:$K$47</c:f>
              <c:numCache>
                <c:formatCode>[$$-45C]#,##0</c:formatCode>
                <c:ptCount val="3"/>
                <c:pt idx="1">
                  <c:v>6760.543333333334</c:v>
                </c:pt>
                <c:pt idx="2">
                  <c:v>11716.453333333333</c:v>
                </c:pt>
              </c:numCache>
            </c:numRef>
          </c:val>
          <c:extLst>
            <c:ext xmlns:c16="http://schemas.microsoft.com/office/drawing/2014/chart" uri="{C3380CC4-5D6E-409C-BE32-E72D297353CC}">
              <c16:uniqueId val="{00000034-2E16-4574-BCF0-82E8A1B9A575}"/>
            </c:ext>
          </c:extLst>
        </c:ser>
        <c:ser>
          <c:idx val="10"/>
          <c:order val="10"/>
          <c:tx>
            <c:strRef>
              <c:f>Analysis!$L$42:$L$43</c:f>
              <c:strCache>
                <c:ptCount val="1"/>
                <c:pt idx="0">
                  <c:v>R1021</c:v>
                </c:pt>
              </c:strCache>
            </c:strRef>
          </c:tx>
          <c:spPr>
            <a:noFill/>
            <a:ln w="9525" cap="flat" cmpd="sng" algn="ctr">
              <a:solidFill>
                <a:schemeClr val="accent5">
                  <a:lumMod val="60000"/>
                </a:schemeClr>
              </a:solidFill>
              <a:miter lim="800000"/>
            </a:ln>
            <a:effectLst>
              <a:glow rad="63500">
                <a:schemeClr val="accent5">
                  <a:lumMod val="6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Analysis!$A$44:$A$47</c:f>
              <c:strCache>
                <c:ptCount val="3"/>
                <c:pt idx="0">
                  <c:v>tier - 1</c:v>
                </c:pt>
                <c:pt idx="1">
                  <c:v>tier - 2</c:v>
                </c:pt>
                <c:pt idx="2">
                  <c:v>tier - 3</c:v>
                </c:pt>
              </c:strCache>
            </c:strRef>
          </c:cat>
          <c:val>
            <c:numRef>
              <c:f>Analysis!$L$44:$L$47</c:f>
              <c:numCache>
                <c:formatCode>[$$-45C]#,##0</c:formatCode>
                <c:ptCount val="3"/>
                <c:pt idx="1">
                  <c:v>7668.1787234042549</c:v>
                </c:pt>
                <c:pt idx="2">
                  <c:v>11518.785652173914</c:v>
                </c:pt>
              </c:numCache>
            </c:numRef>
          </c:val>
          <c:extLst>
            <c:ext xmlns:c16="http://schemas.microsoft.com/office/drawing/2014/chart" uri="{C3380CC4-5D6E-409C-BE32-E72D297353CC}">
              <c16:uniqueId val="{00000035-2E16-4574-BCF0-82E8A1B9A575}"/>
            </c:ext>
          </c:extLst>
        </c:ser>
        <c:ser>
          <c:idx val="11"/>
          <c:order val="11"/>
          <c:tx>
            <c:strRef>
              <c:f>Analysis!$M$42:$M$43</c:f>
              <c:strCache>
                <c:ptCount val="1"/>
                <c:pt idx="0">
                  <c:v>R1022</c:v>
                </c:pt>
              </c:strCache>
            </c:strRef>
          </c:tx>
          <c:spPr>
            <a:noFill/>
            <a:ln w="9525" cap="flat" cmpd="sng" algn="ctr">
              <a:solidFill>
                <a:schemeClr val="accent6">
                  <a:lumMod val="60000"/>
                </a:schemeClr>
              </a:solidFill>
              <a:miter lim="800000"/>
            </a:ln>
            <a:effectLst>
              <a:glow rad="63500">
                <a:schemeClr val="accent6">
                  <a:lumMod val="6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Analysis!$A$44:$A$47</c:f>
              <c:strCache>
                <c:ptCount val="3"/>
                <c:pt idx="0">
                  <c:v>tier - 1</c:v>
                </c:pt>
                <c:pt idx="1">
                  <c:v>tier - 2</c:v>
                </c:pt>
                <c:pt idx="2">
                  <c:v>tier - 3</c:v>
                </c:pt>
              </c:strCache>
            </c:strRef>
          </c:cat>
          <c:val>
            <c:numRef>
              <c:f>Analysis!$M$44:$M$47</c:f>
              <c:numCache>
                <c:formatCode>[$$-45C]#,##0</c:formatCode>
                <c:ptCount val="3"/>
                <c:pt idx="1">
                  <c:v>10102.026666666667</c:v>
                </c:pt>
                <c:pt idx="2">
                  <c:v>11637.812000000002</c:v>
                </c:pt>
              </c:numCache>
            </c:numRef>
          </c:val>
          <c:extLst>
            <c:ext xmlns:c16="http://schemas.microsoft.com/office/drawing/2014/chart" uri="{C3380CC4-5D6E-409C-BE32-E72D297353CC}">
              <c16:uniqueId val="{00000036-2E16-4574-BCF0-82E8A1B9A575}"/>
            </c:ext>
          </c:extLst>
        </c:ser>
        <c:ser>
          <c:idx val="12"/>
          <c:order val="12"/>
          <c:tx>
            <c:strRef>
              <c:f>Analysis!$N$42:$N$43</c:f>
              <c:strCache>
                <c:ptCount val="1"/>
                <c:pt idx="0">
                  <c:v>R1023</c:v>
                </c:pt>
              </c:strCache>
            </c:strRef>
          </c:tx>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Analysis!$A$44:$A$47</c:f>
              <c:strCache>
                <c:ptCount val="3"/>
                <c:pt idx="0">
                  <c:v>tier - 1</c:v>
                </c:pt>
                <c:pt idx="1">
                  <c:v>tier - 2</c:v>
                </c:pt>
                <c:pt idx="2">
                  <c:v>tier - 3</c:v>
                </c:pt>
              </c:strCache>
            </c:strRef>
          </c:cat>
          <c:val>
            <c:numRef>
              <c:f>Analysis!$N$44:$N$47</c:f>
              <c:numCache>
                <c:formatCode>[$$-45C]#,##0</c:formatCode>
                <c:ptCount val="3"/>
                <c:pt idx="0">
                  <c:v>18261.7575</c:v>
                </c:pt>
                <c:pt idx="1">
                  <c:v>13457.094583333334</c:v>
                </c:pt>
                <c:pt idx="2">
                  <c:v>12785.637000000001</c:v>
                </c:pt>
              </c:numCache>
            </c:numRef>
          </c:val>
          <c:extLst>
            <c:ext xmlns:c16="http://schemas.microsoft.com/office/drawing/2014/chart" uri="{C3380CC4-5D6E-409C-BE32-E72D297353CC}">
              <c16:uniqueId val="{00000037-2E16-4574-BCF0-82E8A1B9A575}"/>
            </c:ext>
          </c:extLst>
        </c:ser>
        <c:ser>
          <c:idx val="13"/>
          <c:order val="13"/>
          <c:tx>
            <c:strRef>
              <c:f>Analysis!$O$42:$O$43</c:f>
              <c:strCache>
                <c:ptCount val="1"/>
                <c:pt idx="0">
                  <c:v>R1024</c:v>
                </c:pt>
              </c:strCache>
            </c:strRef>
          </c:tx>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Analysis!$A$44:$A$47</c:f>
              <c:strCache>
                <c:ptCount val="3"/>
                <c:pt idx="0">
                  <c:v>tier - 1</c:v>
                </c:pt>
                <c:pt idx="1">
                  <c:v>tier - 2</c:v>
                </c:pt>
                <c:pt idx="2">
                  <c:v>tier - 3</c:v>
                </c:pt>
              </c:strCache>
            </c:strRef>
          </c:cat>
          <c:val>
            <c:numRef>
              <c:f>Analysis!$O$44:$O$47</c:f>
              <c:numCache>
                <c:formatCode>[$$-45C]#,##0</c:formatCode>
                <c:ptCount val="3"/>
                <c:pt idx="0">
                  <c:v>32732.187142857147</c:v>
                </c:pt>
                <c:pt idx="1">
                  <c:v>10174.345999999998</c:v>
                </c:pt>
                <c:pt idx="2">
                  <c:v>13360.978888888885</c:v>
                </c:pt>
              </c:numCache>
            </c:numRef>
          </c:val>
          <c:extLst>
            <c:ext xmlns:c16="http://schemas.microsoft.com/office/drawing/2014/chart" uri="{C3380CC4-5D6E-409C-BE32-E72D297353CC}">
              <c16:uniqueId val="{00000038-2E16-4574-BCF0-82E8A1B9A575}"/>
            </c:ext>
          </c:extLst>
        </c:ser>
        <c:ser>
          <c:idx val="14"/>
          <c:order val="14"/>
          <c:tx>
            <c:strRef>
              <c:f>Analysis!$P$42:$P$43</c:f>
              <c:strCache>
                <c:ptCount val="1"/>
                <c:pt idx="0">
                  <c:v>R1025</c:v>
                </c:pt>
              </c:strCache>
            </c:strRef>
          </c:tx>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Analysis!$A$44:$A$47</c:f>
              <c:strCache>
                <c:ptCount val="3"/>
                <c:pt idx="0">
                  <c:v>tier - 1</c:v>
                </c:pt>
                <c:pt idx="1">
                  <c:v>tier - 2</c:v>
                </c:pt>
                <c:pt idx="2">
                  <c:v>tier - 3</c:v>
                </c:pt>
              </c:strCache>
            </c:strRef>
          </c:cat>
          <c:val>
            <c:numRef>
              <c:f>Analysis!$P$44:$P$47</c:f>
              <c:numCache>
                <c:formatCode>[$$-45C]#,##0</c:formatCode>
                <c:ptCount val="3"/>
                <c:pt idx="1">
                  <c:v>6886.0368421052626</c:v>
                </c:pt>
                <c:pt idx="2">
                  <c:v>10510.31380952381</c:v>
                </c:pt>
              </c:numCache>
            </c:numRef>
          </c:val>
          <c:extLst>
            <c:ext xmlns:c16="http://schemas.microsoft.com/office/drawing/2014/chart" uri="{C3380CC4-5D6E-409C-BE32-E72D297353CC}">
              <c16:uniqueId val="{00000039-2E16-4574-BCF0-82E8A1B9A575}"/>
            </c:ext>
          </c:extLst>
        </c:ser>
        <c:ser>
          <c:idx val="15"/>
          <c:order val="15"/>
          <c:tx>
            <c:strRef>
              <c:f>Analysis!$Q$42:$Q$43</c:f>
              <c:strCache>
                <c:ptCount val="1"/>
                <c:pt idx="0">
                  <c:v>R1026</c:v>
                </c:pt>
              </c:strCache>
            </c:strRef>
          </c:tx>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Analysis!$A$44:$A$47</c:f>
              <c:strCache>
                <c:ptCount val="3"/>
                <c:pt idx="0">
                  <c:v>tier - 1</c:v>
                </c:pt>
                <c:pt idx="1">
                  <c:v>tier - 2</c:v>
                </c:pt>
                <c:pt idx="2">
                  <c:v>tier - 3</c:v>
                </c:pt>
              </c:strCache>
            </c:strRef>
          </c:cat>
          <c:val>
            <c:numRef>
              <c:f>Analysis!$Q$44:$Q$47</c:f>
              <c:numCache>
                <c:formatCode>[$$-45C]#,##0</c:formatCode>
                <c:ptCount val="3"/>
                <c:pt idx="0">
                  <c:v>18709.798000000003</c:v>
                </c:pt>
                <c:pt idx="1">
                  <c:v>11919.607857142855</c:v>
                </c:pt>
                <c:pt idx="2">
                  <c:v>12296.779729729731</c:v>
                </c:pt>
              </c:numCache>
            </c:numRef>
          </c:val>
          <c:extLst>
            <c:ext xmlns:c16="http://schemas.microsoft.com/office/drawing/2014/chart" uri="{C3380CC4-5D6E-409C-BE32-E72D297353CC}">
              <c16:uniqueId val="{0000003A-2E16-4574-BCF0-82E8A1B9A575}"/>
            </c:ext>
          </c:extLst>
        </c:ser>
        <c:ser>
          <c:idx val="16"/>
          <c:order val="16"/>
          <c:tx>
            <c:strRef>
              <c:f>Analysis!$R$42:$R$43</c:f>
              <c:strCache>
                <c:ptCount val="1"/>
                <c:pt idx="0">
                  <c:v>UNKNOWN</c:v>
                </c:pt>
              </c:strCache>
            </c:strRef>
          </c:tx>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Analysis!$A$44:$A$47</c:f>
              <c:strCache>
                <c:ptCount val="3"/>
                <c:pt idx="0">
                  <c:v>tier - 1</c:v>
                </c:pt>
                <c:pt idx="1">
                  <c:v>tier - 2</c:v>
                </c:pt>
                <c:pt idx="2">
                  <c:v>tier - 3</c:v>
                </c:pt>
              </c:strCache>
            </c:strRef>
          </c:cat>
          <c:val>
            <c:numRef>
              <c:f>Analysis!$R$44:$R$47</c:f>
              <c:numCache>
                <c:formatCode>[$$-45C]#,##0</c:formatCode>
                <c:ptCount val="3"/>
                <c:pt idx="0">
                  <c:v>20996.530000000002</c:v>
                </c:pt>
              </c:numCache>
            </c:numRef>
          </c:val>
          <c:extLst>
            <c:ext xmlns:c16="http://schemas.microsoft.com/office/drawing/2014/chart" uri="{C3380CC4-5D6E-409C-BE32-E72D297353CC}">
              <c16:uniqueId val="{0000003B-2E16-4574-BCF0-82E8A1B9A575}"/>
            </c:ext>
          </c:extLst>
        </c:ser>
        <c:dLbls>
          <c:dLblPos val="outEnd"/>
          <c:showLegendKey val="0"/>
          <c:showVal val="1"/>
          <c:showCatName val="0"/>
          <c:showSerName val="0"/>
          <c:showPercent val="0"/>
          <c:showBubbleSize val="0"/>
        </c:dLbls>
        <c:gapWidth val="315"/>
        <c:overlap val="-40"/>
        <c:axId val="543760832"/>
        <c:axId val="665308848"/>
      </c:barChart>
      <c:catAx>
        <c:axId val="5437608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5308848"/>
        <c:crosses val="autoZero"/>
        <c:auto val="1"/>
        <c:lblAlgn val="ctr"/>
        <c:lblOffset val="100"/>
        <c:noMultiLvlLbl val="0"/>
      </c:catAx>
      <c:valAx>
        <c:axId val="6653088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376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assignment.xlsx]Analysis!Age, BMI and HbA1C</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Analysis!$B$66</c:f>
              <c:strCache>
                <c:ptCount val="1"/>
                <c:pt idx="0">
                  <c:v>Average of BMI</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Analysis!$A$67:$A$73</c:f>
              <c:strCache>
                <c:ptCount val="6"/>
                <c:pt idx="0">
                  <c:v>10-19</c:v>
                </c:pt>
                <c:pt idx="1">
                  <c:v>20-29</c:v>
                </c:pt>
                <c:pt idx="2">
                  <c:v>30-39</c:v>
                </c:pt>
                <c:pt idx="3">
                  <c:v>40-49</c:v>
                </c:pt>
                <c:pt idx="4">
                  <c:v>50-59</c:v>
                </c:pt>
                <c:pt idx="5">
                  <c:v>60-69</c:v>
                </c:pt>
              </c:strCache>
            </c:strRef>
          </c:cat>
          <c:val>
            <c:numRef>
              <c:f>Analysis!$B$67:$B$73</c:f>
              <c:numCache>
                <c:formatCode>General</c:formatCode>
                <c:ptCount val="6"/>
                <c:pt idx="0">
                  <c:v>30.863322368421048</c:v>
                </c:pt>
                <c:pt idx="1">
                  <c:v>31.872522522522516</c:v>
                </c:pt>
                <c:pt idx="2">
                  <c:v>31.12471638655456</c:v>
                </c:pt>
                <c:pt idx="3">
                  <c:v>31.052753906250018</c:v>
                </c:pt>
                <c:pt idx="4">
                  <c:v>31.451905697445952</c:v>
                </c:pt>
                <c:pt idx="5">
                  <c:v>32.044510489510472</c:v>
                </c:pt>
              </c:numCache>
            </c:numRef>
          </c:val>
          <c:smooth val="0"/>
          <c:extLst>
            <c:ext xmlns:c16="http://schemas.microsoft.com/office/drawing/2014/chart" uri="{C3380CC4-5D6E-409C-BE32-E72D297353CC}">
              <c16:uniqueId val="{00000000-1B60-4F12-8C4B-5E28BAAD23CC}"/>
            </c:ext>
          </c:extLst>
        </c:ser>
        <c:ser>
          <c:idx val="1"/>
          <c:order val="1"/>
          <c:tx>
            <c:strRef>
              <c:f>Analysis!$C$66</c:f>
              <c:strCache>
                <c:ptCount val="1"/>
                <c:pt idx="0">
                  <c:v>Average of HBA1C</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Analysis!$A$67:$A$73</c:f>
              <c:strCache>
                <c:ptCount val="6"/>
                <c:pt idx="0">
                  <c:v>10-19</c:v>
                </c:pt>
                <c:pt idx="1">
                  <c:v>20-29</c:v>
                </c:pt>
                <c:pt idx="2">
                  <c:v>30-39</c:v>
                </c:pt>
                <c:pt idx="3">
                  <c:v>40-49</c:v>
                </c:pt>
                <c:pt idx="4">
                  <c:v>50-59</c:v>
                </c:pt>
                <c:pt idx="5">
                  <c:v>60-69</c:v>
                </c:pt>
              </c:strCache>
            </c:strRef>
          </c:cat>
          <c:val>
            <c:numRef>
              <c:f>Analysis!$C$67:$C$73</c:f>
              <c:numCache>
                <c:formatCode>General</c:formatCode>
                <c:ptCount val="6"/>
                <c:pt idx="0">
                  <c:v>5.1771710526315795</c:v>
                </c:pt>
                <c:pt idx="1">
                  <c:v>5.5337162162162157</c:v>
                </c:pt>
                <c:pt idx="2">
                  <c:v>5.5891596638655434</c:v>
                </c:pt>
                <c:pt idx="3">
                  <c:v>7.3662109375000036</c:v>
                </c:pt>
                <c:pt idx="4">
                  <c:v>7.5969941060903734</c:v>
                </c:pt>
                <c:pt idx="5">
                  <c:v>8.6158741258741269</c:v>
                </c:pt>
              </c:numCache>
            </c:numRef>
          </c:val>
          <c:smooth val="0"/>
          <c:extLst>
            <c:ext xmlns:c16="http://schemas.microsoft.com/office/drawing/2014/chart" uri="{C3380CC4-5D6E-409C-BE32-E72D297353CC}">
              <c16:uniqueId val="{00000001-1B60-4F12-8C4B-5E28BAAD23CC}"/>
            </c:ext>
          </c:extLst>
        </c:ser>
        <c:dLbls>
          <c:dLblPos val="ctr"/>
          <c:showLegendKey val="0"/>
          <c:showVal val="1"/>
          <c:showCatName val="0"/>
          <c:showSerName val="0"/>
          <c:showPercent val="0"/>
          <c:showBubbleSize val="0"/>
        </c:dLbls>
        <c:marker val="1"/>
        <c:smooth val="0"/>
        <c:axId val="639997184"/>
        <c:axId val="639987104"/>
      </c:lineChart>
      <c:catAx>
        <c:axId val="6399971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39987104"/>
        <c:crosses val="autoZero"/>
        <c:auto val="1"/>
        <c:lblAlgn val="ctr"/>
        <c:lblOffset val="100"/>
        <c:noMultiLvlLbl val="0"/>
      </c:catAx>
      <c:valAx>
        <c:axId val="63998710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399971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assignment.xlsx]Analysis!PivotTable6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a:p>
            <a:pPr>
              <a:defRPr/>
            </a:pPr>
            <a:r>
              <a:rPr lang="en-IN"/>
              <a:t>Relationship Between Age and Healthcare Charges</a:t>
            </a:r>
          </a:p>
        </c:rich>
      </c:tx>
      <c:layout>
        <c:manualLayout>
          <c:xMode val="edge"/>
          <c:yMode val="edge"/>
          <c:x val="0.25283333333333341"/>
          <c:y val="2.67570720326625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5.83470610581572E-2"/>
              <c:y val="3.4410542432196017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13054289266473271"/>
                  <c:h val="0.17060367454068243"/>
                </c:manualLayout>
              </c15:layout>
            </c:ext>
          </c:extLst>
        </c:dLbl>
      </c:pivotFmt>
      <c:pivotFmt>
        <c:idx val="2"/>
        <c:dLbl>
          <c:idx val="0"/>
          <c:layout>
            <c:manualLayout>
              <c:x val="-5.5778595109821881E-2"/>
              <c:y val="5.555555555555555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6.8936489846663979E-2"/>
              <c:y val="6.944444444444444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7.1129472302804295E-2"/>
              <c:y val="5.555555555555546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7.1129472302804253E-2"/>
              <c:y val="4.62962962962962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7.1129472302804239E-2"/>
              <c:y val="4.62962962962962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7.1129472302804239E-2"/>
              <c:y val="4.62962962962962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7.1129472302804253E-2"/>
              <c:y val="4.62962962962962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7.1129472302804295E-2"/>
              <c:y val="5.555555555555546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6.8936489846663979E-2"/>
              <c:y val="6.944444444444444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5.5778595109821881E-2"/>
              <c:y val="5.555555555555555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5.83470610581572E-2"/>
              <c:y val="3.4410542432196017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13054289266473271"/>
                  <c:h val="0.17060367454068243"/>
                </c:manualLayout>
              </c15:layout>
            </c:ext>
          </c:extLst>
        </c:dLbl>
      </c:pivotFmt>
      <c:pivotFmt>
        <c:idx val="1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ln w="31750" cap="rnd">
            <a:solidFill>
              <a:schemeClr val="accent1"/>
            </a:solidFill>
            <a:round/>
          </a:ln>
          <a:effectLst/>
        </c:spPr>
        <c:marker>
          <c:symbol val="circle"/>
          <c:size val="17"/>
          <c:spPr>
            <a:solidFill>
              <a:schemeClr val="accent1"/>
            </a:solidFill>
            <a:ln>
              <a:noFill/>
            </a:ln>
            <a:effectLst/>
          </c:spPr>
        </c:marker>
      </c:pivotFmt>
      <c:pivotFmt>
        <c:idx val="16"/>
        <c:spPr>
          <a:ln w="31750" cap="rnd">
            <a:solidFill>
              <a:schemeClr val="accent1"/>
            </a:solidFill>
            <a:round/>
          </a:ln>
          <a:effectLst/>
        </c:spPr>
        <c:marker>
          <c:symbol val="circle"/>
          <c:size val="17"/>
          <c:spPr>
            <a:solidFill>
              <a:schemeClr val="accent1"/>
            </a:solidFill>
            <a:ln>
              <a:noFill/>
            </a:ln>
            <a:effectLst/>
          </c:spPr>
        </c:marker>
      </c:pivotFmt>
      <c:pivotFmt>
        <c:idx val="17"/>
        <c:spPr>
          <a:ln w="31750" cap="rnd">
            <a:solidFill>
              <a:schemeClr val="accent1"/>
            </a:solidFill>
            <a:round/>
          </a:ln>
          <a:effectLst/>
        </c:spPr>
        <c:marker>
          <c:symbol val="circle"/>
          <c:size val="17"/>
          <c:spPr>
            <a:solidFill>
              <a:schemeClr val="accent1"/>
            </a:solidFill>
            <a:ln>
              <a:noFill/>
            </a:ln>
            <a:effectLst/>
          </c:spPr>
        </c:marker>
      </c:pivotFmt>
      <c:pivotFmt>
        <c:idx val="18"/>
        <c:spPr>
          <a:ln w="31750" cap="rnd">
            <a:solidFill>
              <a:schemeClr val="accent1"/>
            </a:solidFill>
            <a:round/>
          </a:ln>
          <a:effectLst/>
        </c:spPr>
        <c:marker>
          <c:symbol val="circle"/>
          <c:size val="17"/>
          <c:spPr>
            <a:solidFill>
              <a:schemeClr val="accent1"/>
            </a:solidFill>
            <a:ln>
              <a:noFill/>
            </a:ln>
            <a:effectLst/>
          </c:spPr>
        </c:marker>
      </c:pivotFmt>
      <c:pivotFmt>
        <c:idx val="19"/>
        <c:spPr>
          <a:ln w="31750" cap="rnd">
            <a:solidFill>
              <a:schemeClr val="accent1"/>
            </a:solidFill>
            <a:round/>
          </a:ln>
          <a:effectLst/>
        </c:spPr>
        <c:marker>
          <c:symbol val="circle"/>
          <c:size val="17"/>
          <c:spPr>
            <a:solidFill>
              <a:schemeClr val="accent1"/>
            </a:solidFill>
            <a:ln>
              <a:noFill/>
            </a:ln>
            <a:effectLst/>
          </c:spPr>
        </c:marker>
      </c:pivotFmt>
      <c:pivotFmt>
        <c:idx val="20"/>
        <c:spPr>
          <a:ln w="31750" cap="rnd">
            <a:solidFill>
              <a:schemeClr val="accent1"/>
            </a:solidFill>
            <a:round/>
          </a:ln>
          <a:effectLst/>
        </c:spPr>
        <c:marker>
          <c:symbol val="circle"/>
          <c:size val="17"/>
          <c:spPr>
            <a:solidFill>
              <a:schemeClr val="accent1"/>
            </a:solidFill>
            <a:ln>
              <a:noFill/>
            </a:ln>
            <a:effectLst/>
          </c:spPr>
        </c:marker>
      </c:pivotFmt>
    </c:pivotFmts>
    <c:plotArea>
      <c:layout>
        <c:manualLayout>
          <c:layoutTarget val="inner"/>
          <c:xMode val="edge"/>
          <c:yMode val="edge"/>
          <c:x val="8.0370907583920431E-2"/>
          <c:y val="0.33314596092155147"/>
          <c:w val="0.77046208039784503"/>
          <c:h val="0.45862350539515895"/>
        </c:manualLayout>
      </c:layout>
      <c:lineChart>
        <c:grouping val="standard"/>
        <c:varyColors val="0"/>
        <c:ser>
          <c:idx val="0"/>
          <c:order val="0"/>
          <c:tx>
            <c:strRef>
              <c:f>Analysis!$B$81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Analysis!$A$82:$A$88</c:f>
              <c:strCache>
                <c:ptCount val="6"/>
                <c:pt idx="0">
                  <c:v>10-19</c:v>
                </c:pt>
                <c:pt idx="1">
                  <c:v>20-29</c:v>
                </c:pt>
                <c:pt idx="2">
                  <c:v>30-39</c:v>
                </c:pt>
                <c:pt idx="3">
                  <c:v>40-49</c:v>
                </c:pt>
                <c:pt idx="4">
                  <c:v>50-59</c:v>
                </c:pt>
                <c:pt idx="5">
                  <c:v>60-69</c:v>
                </c:pt>
              </c:strCache>
            </c:strRef>
          </c:cat>
          <c:val>
            <c:numRef>
              <c:f>Analysis!$B$82:$B$88</c:f>
              <c:numCache>
                <c:formatCode>[$$-45C]#,##0</c:formatCode>
                <c:ptCount val="6"/>
                <c:pt idx="0">
                  <c:v>9346.1163157894716</c:v>
                </c:pt>
                <c:pt idx="1">
                  <c:v>10196.75578828829</c:v>
                </c:pt>
                <c:pt idx="2">
                  <c:v>12859.607563025209</c:v>
                </c:pt>
                <c:pt idx="3">
                  <c:v>15369.170117187501</c:v>
                </c:pt>
                <c:pt idx="4">
                  <c:v>16817.787151277007</c:v>
                </c:pt>
                <c:pt idx="5">
                  <c:v>20886.385664335667</c:v>
                </c:pt>
              </c:numCache>
            </c:numRef>
          </c:val>
          <c:smooth val="0"/>
          <c:extLst>
            <c:ext xmlns:c16="http://schemas.microsoft.com/office/drawing/2014/chart" uri="{C3380CC4-5D6E-409C-BE32-E72D297353CC}">
              <c16:uniqueId val="{00000006-EEDB-4D92-8742-58FCCE95CC1F}"/>
            </c:ext>
          </c:extLst>
        </c:ser>
        <c:dLbls>
          <c:dLblPos val="ctr"/>
          <c:showLegendKey val="0"/>
          <c:showVal val="1"/>
          <c:showCatName val="0"/>
          <c:showSerName val="0"/>
          <c:showPercent val="0"/>
          <c:showBubbleSize val="0"/>
        </c:dLbls>
        <c:marker val="1"/>
        <c:smooth val="0"/>
        <c:axId val="650058448"/>
        <c:axId val="650056528"/>
      </c:lineChart>
      <c:catAx>
        <c:axId val="6500584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50056528"/>
        <c:crosses val="autoZero"/>
        <c:auto val="1"/>
        <c:lblAlgn val="ctr"/>
        <c:lblOffset val="100"/>
        <c:noMultiLvlLbl val="0"/>
      </c:catAx>
      <c:valAx>
        <c:axId val="65005652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45C]#,##0" sourceLinked="1"/>
        <c:majorTickMark val="none"/>
        <c:minorTickMark val="none"/>
        <c:tickLblPos val="nextTo"/>
        <c:crossAx val="65005844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30480</xdr:colOff>
      <xdr:row>0</xdr:row>
      <xdr:rowOff>0</xdr:rowOff>
    </xdr:from>
    <xdr:to>
      <xdr:col>9</xdr:col>
      <xdr:colOff>502920</xdr:colOff>
      <xdr:row>11</xdr:row>
      <xdr:rowOff>129540</xdr:rowOff>
    </xdr:to>
    <xdr:graphicFrame macro="">
      <xdr:nvGraphicFramePr>
        <xdr:cNvPr id="2" name="Chart 1">
          <a:extLst>
            <a:ext uri="{FF2B5EF4-FFF2-40B4-BE49-F238E27FC236}">
              <a16:creationId xmlns:a16="http://schemas.microsoft.com/office/drawing/2014/main" id="{D47760BC-19DE-CCEE-78F7-B3C5913EB8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281940</xdr:colOff>
      <xdr:row>11</xdr:row>
      <xdr:rowOff>68580</xdr:rowOff>
    </xdr:from>
    <xdr:to>
      <xdr:col>10</xdr:col>
      <xdr:colOff>396240</xdr:colOff>
      <xdr:row>24</xdr:row>
      <xdr:rowOff>160020</xdr:rowOff>
    </xdr:to>
    <xdr:graphicFrame macro="">
      <xdr:nvGraphicFramePr>
        <xdr:cNvPr id="4" name="Chart 3">
          <a:extLst>
            <a:ext uri="{FF2B5EF4-FFF2-40B4-BE49-F238E27FC236}">
              <a16:creationId xmlns:a16="http://schemas.microsoft.com/office/drawing/2014/main" id="{4E737DF7-47C5-2687-1DE3-D33C83833D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30480</xdr:colOff>
      <xdr:row>25</xdr:row>
      <xdr:rowOff>0</xdr:rowOff>
    </xdr:from>
    <xdr:to>
      <xdr:col>13</xdr:col>
      <xdr:colOff>381000</xdr:colOff>
      <xdr:row>40</xdr:row>
      <xdr:rowOff>0</xdr:rowOff>
    </xdr:to>
    <xdr:graphicFrame macro="">
      <xdr:nvGraphicFramePr>
        <xdr:cNvPr id="5" name="Chart 4">
          <a:extLst>
            <a:ext uri="{FF2B5EF4-FFF2-40B4-BE49-F238E27FC236}">
              <a16:creationId xmlns:a16="http://schemas.microsoft.com/office/drawing/2014/main" id="{51FCCDD5-1C81-BE8C-2F89-52046333F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152400</xdr:colOff>
      <xdr:row>47</xdr:row>
      <xdr:rowOff>76200</xdr:rowOff>
    </xdr:from>
    <xdr:to>
      <xdr:col>14</xdr:col>
      <xdr:colOff>60960</xdr:colOff>
      <xdr:row>63</xdr:row>
      <xdr:rowOff>0</xdr:rowOff>
    </xdr:to>
    <xdr:graphicFrame macro="">
      <xdr:nvGraphicFramePr>
        <xdr:cNvPr id="6" name="Chart 5">
          <a:extLst>
            <a:ext uri="{FF2B5EF4-FFF2-40B4-BE49-F238E27FC236}">
              <a16:creationId xmlns:a16="http://schemas.microsoft.com/office/drawing/2014/main" id="{E615A166-B638-9CA0-E647-18BB1D9FF6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495300</xdr:colOff>
      <xdr:row>63</xdr:row>
      <xdr:rowOff>7620</xdr:rowOff>
    </xdr:from>
    <xdr:to>
      <xdr:col>11</xdr:col>
      <xdr:colOff>480060</xdr:colOff>
      <xdr:row>78</xdr:row>
      <xdr:rowOff>7620</xdr:rowOff>
    </xdr:to>
    <xdr:graphicFrame macro="">
      <xdr:nvGraphicFramePr>
        <xdr:cNvPr id="7" name="Chart 6">
          <a:extLst>
            <a:ext uri="{FF2B5EF4-FFF2-40B4-BE49-F238E27FC236}">
              <a16:creationId xmlns:a16="http://schemas.microsoft.com/office/drawing/2014/main" id="{829749CF-6E5C-EDFE-BB30-128CFE9335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960120</xdr:colOff>
      <xdr:row>78</xdr:row>
      <xdr:rowOff>15240</xdr:rowOff>
    </xdr:from>
    <xdr:to>
      <xdr:col>13</xdr:col>
      <xdr:colOff>15240</xdr:colOff>
      <xdr:row>93</xdr:row>
      <xdr:rowOff>15240</xdr:rowOff>
    </xdr:to>
    <xdr:graphicFrame macro="">
      <xdr:nvGraphicFramePr>
        <xdr:cNvPr id="8" name="Chart 7">
          <a:extLst>
            <a:ext uri="{FF2B5EF4-FFF2-40B4-BE49-F238E27FC236}">
              <a16:creationId xmlns:a16="http://schemas.microsoft.com/office/drawing/2014/main" id="{52AFCEA5-A431-1DDD-D85A-2B0166F6A0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114300</xdr:rowOff>
    </xdr:from>
    <xdr:to>
      <xdr:col>5</xdr:col>
      <xdr:colOff>480060</xdr:colOff>
      <xdr:row>15</xdr:row>
      <xdr:rowOff>167640</xdr:rowOff>
    </xdr:to>
    <xdr:graphicFrame macro="">
      <xdr:nvGraphicFramePr>
        <xdr:cNvPr id="2" name="Chart 1">
          <a:extLst>
            <a:ext uri="{FF2B5EF4-FFF2-40B4-BE49-F238E27FC236}">
              <a16:creationId xmlns:a16="http://schemas.microsoft.com/office/drawing/2014/main" id="{0F417957-A5BA-40A5-B4B0-D3133F511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487680</xdr:colOff>
      <xdr:row>2</xdr:row>
      <xdr:rowOff>106680</xdr:rowOff>
    </xdr:from>
    <xdr:to>
      <xdr:col>13</xdr:col>
      <xdr:colOff>236220</xdr:colOff>
      <xdr:row>16</xdr:row>
      <xdr:rowOff>15240</xdr:rowOff>
    </xdr:to>
    <xdr:graphicFrame macro="">
      <xdr:nvGraphicFramePr>
        <xdr:cNvPr id="3" name="Chart 2">
          <a:extLst>
            <a:ext uri="{FF2B5EF4-FFF2-40B4-BE49-F238E27FC236}">
              <a16:creationId xmlns:a16="http://schemas.microsoft.com/office/drawing/2014/main" id="{EAC20CA9-0D61-49D8-A9BB-B8C0A324A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0</xdr:rowOff>
    </xdr:from>
    <xdr:to>
      <xdr:col>5</xdr:col>
      <xdr:colOff>601980</xdr:colOff>
      <xdr:row>32</xdr:row>
      <xdr:rowOff>15240</xdr:rowOff>
    </xdr:to>
    <xdr:graphicFrame macro="">
      <xdr:nvGraphicFramePr>
        <xdr:cNvPr id="4" name="Chart 3">
          <a:extLst>
            <a:ext uri="{FF2B5EF4-FFF2-40B4-BE49-F238E27FC236}">
              <a16:creationId xmlns:a16="http://schemas.microsoft.com/office/drawing/2014/main" id="{5FF12119-7293-46B8-92C9-E37BA0F3D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537209</xdr:colOff>
      <xdr:row>16</xdr:row>
      <xdr:rowOff>15240</xdr:rowOff>
    </xdr:from>
    <xdr:to>
      <xdr:col>17</xdr:col>
      <xdr:colOff>104774</xdr:colOff>
      <xdr:row>33</xdr:row>
      <xdr:rowOff>28575</xdr:rowOff>
    </xdr:to>
    <xdr:graphicFrame macro="">
      <xdr:nvGraphicFramePr>
        <xdr:cNvPr id="5" name="Chart 4">
          <a:extLst>
            <a:ext uri="{FF2B5EF4-FFF2-40B4-BE49-F238E27FC236}">
              <a16:creationId xmlns:a16="http://schemas.microsoft.com/office/drawing/2014/main" id="{8ACA0B60-786D-4E01-9C7B-90632A913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32</xdr:row>
      <xdr:rowOff>28575</xdr:rowOff>
    </xdr:from>
    <xdr:to>
      <xdr:col>5</xdr:col>
      <xdr:colOff>571500</xdr:colOff>
      <xdr:row>47</xdr:row>
      <xdr:rowOff>57150</xdr:rowOff>
    </xdr:to>
    <xdr:graphicFrame macro="">
      <xdr:nvGraphicFramePr>
        <xdr:cNvPr id="6" name="Chart 5">
          <a:extLst>
            <a:ext uri="{FF2B5EF4-FFF2-40B4-BE49-F238E27FC236}">
              <a16:creationId xmlns:a16="http://schemas.microsoft.com/office/drawing/2014/main" id="{F7981959-1A0B-4C2B-8A57-8F0A31AEC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552449</xdr:colOff>
      <xdr:row>32</xdr:row>
      <xdr:rowOff>171450</xdr:rowOff>
    </xdr:from>
    <xdr:to>
      <xdr:col>16</xdr:col>
      <xdr:colOff>581024</xdr:colOff>
      <xdr:row>48</xdr:row>
      <xdr:rowOff>19050</xdr:rowOff>
    </xdr:to>
    <xdr:graphicFrame macro="">
      <xdr:nvGraphicFramePr>
        <xdr:cNvPr id="7" name="Chart 6">
          <a:extLst>
            <a:ext uri="{FF2B5EF4-FFF2-40B4-BE49-F238E27FC236}">
              <a16:creationId xmlns:a16="http://schemas.microsoft.com/office/drawing/2014/main" id="{1E9225DA-7265-4E2C-B8B9-0DF746EF5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80010</xdr:colOff>
      <xdr:row>0</xdr:row>
      <xdr:rowOff>102870</xdr:rowOff>
    </xdr:from>
    <xdr:to>
      <xdr:col>20</xdr:col>
      <xdr:colOff>80010</xdr:colOff>
      <xdr:row>13</xdr:row>
      <xdr:rowOff>74295</xdr:rowOff>
    </xdr:to>
    <mc:AlternateContent xmlns:mc="http://schemas.openxmlformats.org/markup-compatibility/2006">
      <mc:Choice xmlns:a14="http://schemas.microsoft.com/office/drawing/2010/main" Requires="a14">
        <xdr:graphicFrame macro="">
          <xdr:nvGraphicFramePr>
            <xdr:cNvPr id="8" name="Weight Status">
              <a:extLst>
                <a:ext uri="{FF2B5EF4-FFF2-40B4-BE49-F238E27FC236}">
                  <a16:creationId xmlns:a16="http://schemas.microsoft.com/office/drawing/2014/main" id="{928D738F-00EF-BF8C-4EEF-391B86925CC4}"/>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2062460" y="10287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83820</xdr:colOff>
      <xdr:row>0</xdr:row>
      <xdr:rowOff>116205</xdr:rowOff>
    </xdr:from>
    <xdr:to>
      <xdr:col>17</xdr:col>
      <xdr:colOff>83820</xdr:colOff>
      <xdr:row>13</xdr:row>
      <xdr:rowOff>87630</xdr:rowOff>
    </xdr:to>
    <mc:AlternateContent xmlns:mc="http://schemas.openxmlformats.org/markup-compatibility/2006">
      <mc:Choice xmlns:a14="http://schemas.microsoft.com/office/drawing/2010/main" Requires="a14">
        <xdr:graphicFrame macro="">
          <xdr:nvGraphicFramePr>
            <xdr:cNvPr id="9" name="Diabetes Status">
              <a:extLst>
                <a:ext uri="{FF2B5EF4-FFF2-40B4-BE49-F238E27FC236}">
                  <a16:creationId xmlns:a16="http://schemas.microsoft.com/office/drawing/2014/main" id="{A9E3CB4F-B7CB-30B7-2A40-0D70DB119CEC}"/>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10237470" y="11620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23.928316782411" createdVersion="8" refreshedVersion="8" minRefreshableVersion="3" recordCount="2236" xr:uid="{39C470CE-70DA-478A-8083-68611EBE168B}">
  <cacheSource type="worksheet">
    <worksheetSource name="Table1"/>
  </cacheSource>
  <cacheFields count="17">
    <cacheField name="Customer ID" numFmtId="0">
      <sharedItems count="2236">
        <s v="Id1"/>
        <s v="Id10"/>
        <s v="Id100"/>
        <s v="Id1000"/>
        <s v="Id1001"/>
        <s v="Id1002"/>
        <s v="Id1003"/>
        <s v="Id1004"/>
        <s v="Id1005"/>
        <s v="Id1006"/>
        <s v="Id1007"/>
        <s v="Id1008"/>
        <s v="Id1009"/>
        <s v="Id101"/>
        <s v="Id1010"/>
        <s v="Id1011"/>
        <s v="Id1012"/>
        <s v="Id1013"/>
        <s v="Id1014"/>
        <s v="Id1015"/>
        <s v="Id1016"/>
        <s v="Id1017"/>
        <s v="Id1018"/>
        <s v="Id1019"/>
        <s v="Id102"/>
        <s v="Id1020"/>
        <s v="Id1021"/>
        <s v="Id1022"/>
        <s v="Id1023"/>
        <s v="Id1024"/>
        <s v="Id1025"/>
        <s v="Id1026"/>
        <s v="Id1027"/>
        <s v="Id1028"/>
        <s v="Id1029"/>
        <s v="Id103"/>
        <s v="Id1030"/>
        <s v="Id1031"/>
        <s v="Id1032"/>
        <s v="Id1033"/>
        <s v="Id1034"/>
        <s v="Id1035"/>
        <s v="Id1036"/>
        <s v="Id1037"/>
        <s v="Id1038"/>
        <s v="Id1039"/>
        <s v="Id104"/>
        <s v="Id1040"/>
        <s v="Id1041"/>
        <s v="Id1042"/>
        <s v="Id1043"/>
        <s v="Id1044"/>
        <s v="Id1045"/>
        <s v="Id1046"/>
        <s v="Id1047"/>
        <s v="Id1048"/>
        <s v="Id1049"/>
        <s v="Id105"/>
        <s v="Id1050"/>
        <s v="Id1051"/>
        <s v="Id1052"/>
        <s v="Id1053"/>
        <s v="Id1054"/>
        <s v="Id1055"/>
        <s v="Id1056"/>
        <s v="Id1057"/>
        <s v="Id1058"/>
        <s v="Id1059"/>
        <s v="Id106"/>
        <s v="Id1060"/>
        <s v="Id1061"/>
        <s v="Id1062"/>
        <s v="Id1063"/>
        <s v="Id1064"/>
        <s v="Id1065"/>
        <s v="Id1066"/>
        <s v="Id1067"/>
        <s v="Id1068"/>
        <s v="Id1069"/>
        <s v="Id107"/>
        <s v="Id1070"/>
        <s v="Id1071"/>
        <s v="Id1072"/>
        <s v="Id1073"/>
        <s v="Id1074"/>
        <s v="Id1075"/>
        <s v="Id1076"/>
        <s v="Id1077"/>
        <s v="Id1078"/>
        <s v="Id1079"/>
        <s v="Id108"/>
        <s v="Id1080"/>
        <s v="Id1081"/>
        <s v="Id1082"/>
        <s v="Id1083"/>
        <s v="Id1084"/>
        <s v="Id1085"/>
        <s v="Id1086"/>
        <s v="Id1087"/>
        <s v="Id1088"/>
        <s v="Id1089"/>
        <s v="Id109"/>
        <s v="Id1090"/>
        <s v="Id1091"/>
        <s v="Id1092"/>
        <s v="Id1093"/>
        <s v="Id1094"/>
        <s v="Id1095"/>
        <s v="Id1096"/>
        <s v="Id1097"/>
        <s v="Id1098"/>
        <s v="Id1099"/>
        <s v="Id11"/>
        <s v="Id110"/>
        <s v="Id1100"/>
        <s v="Id1101"/>
        <s v="Id1102"/>
        <s v="Id1103"/>
        <s v="Id1104"/>
        <s v="Id1105"/>
        <s v="Id1106"/>
        <s v="Id1107"/>
        <s v="Id1108"/>
        <s v="Id1109"/>
        <s v="Id111"/>
        <s v="Id1110"/>
        <s v="Id1111"/>
        <s v="Id1112"/>
        <s v="Id1113"/>
        <s v="Id1114"/>
        <s v="Id1115"/>
        <s v="Id1116"/>
        <s v="Id1117"/>
        <s v="Id1118"/>
        <s v="Id1119"/>
        <s v="Id112"/>
        <s v="Id1120"/>
        <s v="Id1121"/>
        <s v="Id1122"/>
        <s v="Id1123"/>
        <s v="Id1124"/>
        <s v="Id1125"/>
        <s v="Id1126"/>
        <s v="Id1127"/>
        <s v="Id1128"/>
        <s v="Id1129"/>
        <s v="Id113"/>
        <s v="Id1130"/>
        <s v="Id1131"/>
        <s v="Id1132"/>
        <s v="Id1133"/>
        <s v="Id1134"/>
        <s v="Id1135"/>
        <s v="Id1136"/>
        <s v="Id1137"/>
        <s v="Id1138"/>
        <s v="Id1139"/>
        <s v="Id114"/>
        <s v="Id1140"/>
        <s v="Id1141"/>
        <s v="Id1142"/>
        <s v="Id1143"/>
        <s v="Id1144"/>
        <s v="Id1145"/>
        <s v="Id1146"/>
        <s v="Id1147"/>
        <s v="Id1148"/>
        <s v="Id1149"/>
        <s v="Id115"/>
        <s v="Id1150"/>
        <s v="Id1151"/>
        <s v="Id1152"/>
        <s v="Id1153"/>
        <s v="Id1154"/>
        <s v="Id1155"/>
        <s v="Id1156"/>
        <s v="Id1157"/>
        <s v="Id1158"/>
        <s v="Id1159"/>
        <s v="Id116"/>
        <s v="Id1160"/>
        <s v="Id1161"/>
        <s v="Id1162"/>
        <s v="Id1163"/>
        <s v="Id1164"/>
        <s v="Id1165"/>
        <s v="Id1166"/>
        <s v="Id1167"/>
        <s v="Id1168"/>
        <s v="Id1169"/>
        <s v="Id117"/>
        <s v="Id1170"/>
        <s v="Id1171"/>
        <s v="Id1172"/>
        <s v="Id1173"/>
        <s v="Id1174"/>
        <s v="Id1175"/>
        <s v="Id1176"/>
        <s v="Id1177"/>
        <s v="Id1178"/>
        <s v="Id1179"/>
        <s v="Id118"/>
        <s v="Id1180"/>
        <s v="Id1181"/>
        <s v="Id1182"/>
        <s v="Id1183"/>
        <s v="Id1184"/>
        <s v="Id1185"/>
        <s v="Id1186"/>
        <s v="Id1187"/>
        <s v="Id1188"/>
        <s v="Id1189"/>
        <s v="Id119"/>
        <s v="Id1190"/>
        <s v="Id1191"/>
        <s v="Id1192"/>
        <s v="Id1193"/>
        <s v="Id1194"/>
        <s v="Id1195"/>
        <s v="Id1196"/>
        <s v="Id1197"/>
        <s v="Id1198"/>
        <s v="Id1199"/>
        <s v="Id12"/>
        <s v="Id120"/>
        <s v="Id1200"/>
        <s v="Id1201"/>
        <s v="Id1202"/>
        <s v="Id1203"/>
        <s v="Id1204"/>
        <s v="Id1205"/>
        <s v="Id1206"/>
        <s v="Id1207"/>
        <s v="Id1208"/>
        <s v="Id1209"/>
        <s v="Id121"/>
        <s v="Id1210"/>
        <s v="Id1211"/>
        <s v="Id1212"/>
        <s v="Id1213"/>
        <s v="Id1214"/>
        <s v="Id1215"/>
        <s v="Id1216"/>
        <s v="Id1217"/>
        <s v="Id1218"/>
        <s v="Id1219"/>
        <s v="Id122"/>
        <s v="Id1220"/>
        <s v="Id1221"/>
        <s v="Id1222"/>
        <s v="Id1223"/>
        <s v="Id1224"/>
        <s v="Id1225"/>
        <s v="Id1226"/>
        <s v="Id1227"/>
        <s v="Id1228"/>
        <s v="Id1229"/>
        <s v="Id123"/>
        <s v="Id1230"/>
        <s v="Id1231"/>
        <s v="Id1232"/>
        <s v="Id1233"/>
        <s v="Id1234"/>
        <s v="Id1235"/>
        <s v="Id1236"/>
        <s v="Id1237"/>
        <s v="Id1238"/>
        <s v="Id1239"/>
        <s v="Id124"/>
        <s v="Id1240"/>
        <s v="Id1241"/>
        <s v="Id1242"/>
        <s v="Id1243"/>
        <s v="Id1244"/>
        <s v="Id1245"/>
        <s v="Id1246"/>
        <s v="Id1247"/>
        <s v="Id1248"/>
        <s v="Id1249"/>
        <s v="Id125"/>
        <s v="Id1250"/>
        <s v="Id1251"/>
        <s v="Id1252"/>
        <s v="Id1253"/>
        <s v="Id1254"/>
        <s v="Id1255"/>
        <s v="Id1256"/>
        <s v="Id1257"/>
        <s v="Id1258"/>
        <s v="Id1259"/>
        <s v="Id126"/>
        <s v="Id1260"/>
        <s v="Id1261"/>
        <s v="Id1262"/>
        <s v="Id1263"/>
        <s v="Id1264"/>
        <s v="Id1265"/>
        <s v="Id1266"/>
        <s v="Id1267"/>
        <s v="Id1268"/>
        <s v="Id1269"/>
        <s v="Id127"/>
        <s v="Id1270"/>
        <s v="Id1271"/>
        <s v="Id1272"/>
        <s v="Id1273"/>
        <s v="Id1274"/>
        <s v="Id1275"/>
        <s v="Id1276"/>
        <s v="Id1277"/>
        <s v="Id1278"/>
        <s v="Id1279"/>
        <s v="Id128"/>
        <s v="Id1280"/>
        <s v="Id1281"/>
        <s v="Id1282"/>
        <s v="Id1283"/>
        <s v="Id1284"/>
        <s v="Id1285"/>
        <s v="Id1286"/>
        <s v="Id1287"/>
        <s v="Id1288"/>
        <s v="Id1289"/>
        <s v="Id129"/>
        <s v="Id1290"/>
        <s v="Id1291"/>
        <s v="Id1292"/>
        <s v="Id1293"/>
        <s v="Id1294"/>
        <s v="Id1295"/>
        <s v="Id1296"/>
        <s v="Id1297"/>
        <s v="Id1298"/>
        <s v="Id1299"/>
        <s v="Id13"/>
        <s v="Id130"/>
        <s v="Id1300"/>
        <s v="Id1301"/>
        <s v="Id1302"/>
        <s v="Id1303"/>
        <s v="Id1304"/>
        <s v="Id1305"/>
        <s v="Id1306"/>
        <s v="Id1307"/>
        <s v="Id1308"/>
        <s v="Id1309"/>
        <s v="Id131"/>
        <s v="Id1310"/>
        <s v="Id1311"/>
        <s v="Id1312"/>
        <s v="Id1313"/>
        <s v="Id1314"/>
        <s v="Id1315"/>
        <s v="Id1316"/>
        <s v="Id1317"/>
        <s v="Id1318"/>
        <s v="Id1319"/>
        <s v="Id132"/>
        <s v="Id1320"/>
        <s v="Id1321"/>
        <s v="Id1322"/>
        <s v="Id1323"/>
        <s v="Id1324"/>
        <s v="Id1325"/>
        <s v="Id1326"/>
        <s v="Id1327"/>
        <s v="Id1328"/>
        <s v="Id1329"/>
        <s v="Id133"/>
        <s v="Id1330"/>
        <s v="Id1331"/>
        <s v="Id1332"/>
        <s v="Id1333"/>
        <s v="Id1334"/>
        <s v="Id1335"/>
        <s v="Id1336"/>
        <s v="Id1337"/>
        <s v="Id1338"/>
        <s v="Id1339"/>
        <s v="Id134"/>
        <s v="Id1340"/>
        <s v="Id1341"/>
        <s v="Id1342"/>
        <s v="Id1343"/>
        <s v="Id1344"/>
        <s v="Id1345"/>
        <s v="Id1346"/>
        <s v="Id1347"/>
        <s v="Id1348"/>
        <s v="Id1349"/>
        <s v="Id135"/>
        <s v="Id1350"/>
        <s v="Id1351"/>
        <s v="Id1352"/>
        <s v="Id1353"/>
        <s v="Id1354"/>
        <s v="Id1355"/>
        <s v="Id1356"/>
        <s v="Id1357"/>
        <s v="Id1358"/>
        <s v="Id1359"/>
        <s v="Id136"/>
        <s v="Id1360"/>
        <s v="Id1361"/>
        <s v="Id1362"/>
        <s v="Id1363"/>
        <s v="Id1364"/>
        <s v="Id1365"/>
        <s v="Id1366"/>
        <s v="Id1367"/>
        <s v="Id1368"/>
        <s v="Id1369"/>
        <s v="Id137"/>
        <s v="Id1370"/>
        <s v="Id1371"/>
        <s v="Id1372"/>
        <s v="Id1373"/>
        <s v="Id1374"/>
        <s v="Id1375"/>
        <s v="Id1376"/>
        <s v="Id1377"/>
        <s v="Id1378"/>
        <s v="Id1379"/>
        <s v="Id138"/>
        <s v="Id1380"/>
        <s v="Id1381"/>
        <s v="Id1382"/>
        <s v="Id1383"/>
        <s v="Id1384"/>
        <s v="Id1385"/>
        <s v="Id1386"/>
        <s v="Id1387"/>
        <s v="Id1388"/>
        <s v="Id1389"/>
        <s v="Id139"/>
        <s v="Id1390"/>
        <s v="Id1391"/>
        <s v="Id1392"/>
        <s v="Id1393"/>
        <s v="Id1394"/>
        <s v="Id1395"/>
        <s v="Id1396"/>
        <s v="Id1397"/>
        <s v="Id1398"/>
        <s v="Id1399"/>
        <s v="Id14"/>
        <s v="Id140"/>
        <s v="Id1400"/>
        <s v="Id1401"/>
        <s v="Id1402"/>
        <s v="Id1403"/>
        <s v="Id1404"/>
        <s v="Id1405"/>
        <s v="Id1406"/>
        <s v="Id1407"/>
        <s v="Id1408"/>
        <s v="Id1409"/>
        <s v="Id141"/>
        <s v="Id1410"/>
        <s v="Id1411"/>
        <s v="Id1412"/>
        <s v="Id1413"/>
        <s v="Id1414"/>
        <s v="Id1415"/>
        <s v="Id1416"/>
        <s v="Id1417"/>
        <s v="Id1418"/>
        <s v="Id1419"/>
        <s v="Id142"/>
        <s v="Id1420"/>
        <s v="Id1421"/>
        <s v="Id1422"/>
        <s v="Id1423"/>
        <s v="Id1424"/>
        <s v="Id1425"/>
        <s v="Id1426"/>
        <s v="Id1427"/>
        <s v="Id1428"/>
        <s v="Id1429"/>
        <s v="Id143"/>
        <s v="Id1430"/>
        <s v="Id1431"/>
        <s v="Id1432"/>
        <s v="Id1433"/>
        <s v="Id1434"/>
        <s v="Id1435"/>
        <s v="Id1436"/>
        <s v="Id1437"/>
        <s v="Id1438"/>
        <s v="Id1439"/>
        <s v="Id144"/>
        <s v="Id1440"/>
        <s v="Id1441"/>
        <s v="Id1442"/>
        <s v="Id1443"/>
        <s v="Id1444"/>
        <s v="Id1445"/>
        <s v="Id1446"/>
        <s v="Id1447"/>
        <s v="Id1448"/>
        <s v="Id1449"/>
        <s v="Id145"/>
        <s v="Id1450"/>
        <s v="Id1451"/>
        <s v="Id1452"/>
        <s v="Id1453"/>
        <s v="Id1454"/>
        <s v="Id1455"/>
        <s v="Id1456"/>
        <s v="Id1457"/>
        <s v="Id1458"/>
        <s v="Id1459"/>
        <s v="Id146"/>
        <s v="Id1460"/>
        <s v="Id1461"/>
        <s v="Id1462"/>
        <s v="Id1463"/>
        <s v="Id1464"/>
        <s v="Id1465"/>
        <s v="Id1466"/>
        <s v="Id1467"/>
        <s v="Id1468"/>
        <s v="Id1469"/>
        <s v="Id147"/>
        <s v="Id1470"/>
        <s v="Id1471"/>
        <s v="Id1472"/>
        <s v="Id1473"/>
        <s v="Id1474"/>
        <s v="Id1475"/>
        <s v="Id1476"/>
        <s v="Id1477"/>
        <s v="Id1478"/>
        <s v="Id1479"/>
        <s v="Id148"/>
        <s v="Id1480"/>
        <s v="Id1481"/>
        <s v="Id1482"/>
        <s v="Id1483"/>
        <s v="Id1484"/>
        <s v="Id1485"/>
        <s v="Id1486"/>
        <s v="Id1487"/>
        <s v="Id1488"/>
        <s v="Id1489"/>
        <s v="Id149"/>
        <s v="Id1490"/>
        <s v="Id1491"/>
        <s v="Id1492"/>
        <s v="Id1493"/>
        <s v="Id1494"/>
        <s v="Id1495"/>
        <s v="Id1496"/>
        <s v="Id1497"/>
        <s v="Id1498"/>
        <s v="Id1499"/>
        <s v="Id15"/>
        <s v="Id150"/>
        <s v="Id1500"/>
        <s v="Id1501"/>
        <s v="Id1502"/>
        <s v="Id1503"/>
        <s v="Id1504"/>
        <s v="Id1505"/>
        <s v="Id1506"/>
        <s v="Id1507"/>
        <s v="Id1508"/>
        <s v="Id1509"/>
        <s v="Id151"/>
        <s v="Id1510"/>
        <s v="Id1511"/>
        <s v="Id1512"/>
        <s v="Id1513"/>
        <s v="Id1514"/>
        <s v="Id1515"/>
        <s v="Id1516"/>
        <s v="Id1517"/>
        <s v="Id1518"/>
        <s v="Id1519"/>
        <s v="Id152"/>
        <s v="Id1520"/>
        <s v="Id1521"/>
        <s v="Id1522"/>
        <s v="Id1523"/>
        <s v="Id1524"/>
        <s v="Id1525"/>
        <s v="Id1526"/>
        <s v="Id1527"/>
        <s v="Id1528"/>
        <s v="Id1529"/>
        <s v="Id153"/>
        <s v="Id1530"/>
        <s v="Id1531"/>
        <s v="Id1532"/>
        <s v="Id1533"/>
        <s v="Id1534"/>
        <s v="Id1535"/>
        <s v="Id1536"/>
        <s v="Id1537"/>
        <s v="Id1538"/>
        <s v="Id1539"/>
        <s v="Id154"/>
        <s v="Id1540"/>
        <s v="Id1541"/>
        <s v="Id1542"/>
        <s v="Id1543"/>
        <s v="Id1544"/>
        <s v="Id1545"/>
        <s v="Id1546"/>
        <s v="Id1547"/>
        <s v="Id1548"/>
        <s v="Id1549"/>
        <s v="Id155"/>
        <s v="Id1550"/>
        <s v="Id1551"/>
        <s v="Id1552"/>
        <s v="Id1553"/>
        <s v="Id1554"/>
        <s v="Id1555"/>
        <s v="Id1556"/>
        <s v="Id1557"/>
        <s v="Id1558"/>
        <s v="Id1559"/>
        <s v="Id156"/>
        <s v="Id1560"/>
        <s v="Id1561"/>
        <s v="Id1562"/>
        <s v="Id1563"/>
        <s v="Id1564"/>
        <s v="Id1565"/>
        <s v="Id1566"/>
        <s v="Id1567"/>
        <s v="Id1568"/>
        <s v="Id1569"/>
        <s v="Id157"/>
        <s v="Id1570"/>
        <s v="Id1571"/>
        <s v="Id1572"/>
        <s v="Id1573"/>
        <s v="Id1574"/>
        <s v="Id1575"/>
        <s v="Id1576"/>
        <s v="Id1577"/>
        <s v="Id1578"/>
        <s v="Id1579"/>
        <s v="Id158"/>
        <s v="Id1580"/>
        <s v="Id1581"/>
        <s v="Id1582"/>
        <s v="Id1583"/>
        <s v="Id1584"/>
        <s v="Id1585"/>
        <s v="Id1586"/>
        <s v="Id1587"/>
        <s v="Id1588"/>
        <s v="Id1589"/>
        <s v="Id159"/>
        <s v="Id1590"/>
        <s v="Id1591"/>
        <s v="Id1592"/>
        <s v="Id1593"/>
        <s v="Id1594"/>
        <s v="Id1595"/>
        <s v="Id1596"/>
        <s v="Id1597"/>
        <s v="Id1598"/>
        <s v="Id1599"/>
        <s v="Id16"/>
        <s v="Id160"/>
        <s v="Id1600"/>
        <s v="Id1601"/>
        <s v="Id1602"/>
        <s v="Id1603"/>
        <s v="Id1604"/>
        <s v="Id1605"/>
        <s v="Id1606"/>
        <s v="Id1607"/>
        <s v="Id1608"/>
        <s v="Id1609"/>
        <s v="Id161"/>
        <s v="Id1610"/>
        <s v="Id1611"/>
        <s v="Id1612"/>
        <s v="Id1613"/>
        <s v="Id1614"/>
        <s v="Id1615"/>
        <s v="Id1616"/>
        <s v="Id1617"/>
        <s v="Id1618"/>
        <s v="Id1619"/>
        <s v="Id162"/>
        <s v="Id1620"/>
        <s v="Id1621"/>
        <s v="Id1622"/>
        <s v="Id1623"/>
        <s v="Id1624"/>
        <s v="Id1625"/>
        <s v="Id1626"/>
        <s v="Id1627"/>
        <s v="Id1628"/>
        <s v="Id1629"/>
        <s v="Id163"/>
        <s v="Id1630"/>
        <s v="Id1631"/>
        <s v="Id1632"/>
        <s v="Id1633"/>
        <s v="Id1634"/>
        <s v="Id1635"/>
        <s v="Id1636"/>
        <s v="Id1637"/>
        <s v="Id1638"/>
        <s v="Id1639"/>
        <s v="Id164"/>
        <s v="Id1640"/>
        <s v="Id1641"/>
        <s v="Id1642"/>
        <s v="Id1643"/>
        <s v="Id1644"/>
        <s v="Id1645"/>
        <s v="Id1646"/>
        <s v="Id1647"/>
        <s v="Id1648"/>
        <s v="Id1649"/>
        <s v="Id165"/>
        <s v="Id1650"/>
        <s v="Id1651"/>
        <s v="Id1652"/>
        <s v="Id1653"/>
        <s v="Id1654"/>
        <s v="Id1655"/>
        <s v="Id1656"/>
        <s v="Id1657"/>
        <s v="Id1658"/>
        <s v="Id1659"/>
        <s v="Id166"/>
        <s v="Id1660"/>
        <s v="Id1661"/>
        <s v="Id1662"/>
        <s v="Id1663"/>
        <s v="Id1664"/>
        <s v="Id1665"/>
        <s v="Id1666"/>
        <s v="Id1667"/>
        <s v="Id1668"/>
        <s v="Id1669"/>
        <s v="Id167"/>
        <s v="Id1670"/>
        <s v="Id1671"/>
        <s v="Id1672"/>
        <s v="Id1673"/>
        <s v="Id1674"/>
        <s v="Id1675"/>
        <s v="Id1676"/>
        <s v="Id1677"/>
        <s v="Id1678"/>
        <s v="Id1679"/>
        <s v="Id168"/>
        <s v="Id1680"/>
        <s v="Id1681"/>
        <s v="Id1682"/>
        <s v="Id1683"/>
        <s v="Id1684"/>
        <s v="Id1685"/>
        <s v="Id1686"/>
        <s v="Id1687"/>
        <s v="Id1688"/>
        <s v="Id1689"/>
        <s v="Id169"/>
        <s v="Id1690"/>
        <s v="Id1691"/>
        <s v="Id1692"/>
        <s v="Id1693"/>
        <s v="Id1694"/>
        <s v="Id1695"/>
        <s v="Id1696"/>
        <s v="Id1697"/>
        <s v="Id1698"/>
        <s v="Id1699"/>
        <s v="Id17"/>
        <s v="Id170"/>
        <s v="Id1700"/>
        <s v="Id1701"/>
        <s v="Id1702"/>
        <s v="Id1703"/>
        <s v="Id1704"/>
        <s v="Id1705"/>
        <s v="Id1706"/>
        <s v="Id1707"/>
        <s v="Id1708"/>
        <s v="Id1709"/>
        <s v="Id171"/>
        <s v="Id1710"/>
        <s v="Id1711"/>
        <s v="Id1712"/>
        <s v="Id1713"/>
        <s v="Id1714"/>
        <s v="Id1715"/>
        <s v="Id1716"/>
        <s v="Id1717"/>
        <s v="Id1718"/>
        <s v="Id1719"/>
        <s v="Id172"/>
        <s v="Id1720"/>
        <s v="Id1721"/>
        <s v="Id1722"/>
        <s v="Id1723"/>
        <s v="Id1724"/>
        <s v="Id1725"/>
        <s v="Id1726"/>
        <s v="Id1727"/>
        <s v="Id1728"/>
        <s v="Id1729"/>
        <s v="Id173"/>
        <s v="Id1730"/>
        <s v="Id1731"/>
        <s v="Id1732"/>
        <s v="Id1733"/>
        <s v="Id1734"/>
        <s v="Id1735"/>
        <s v="Id1736"/>
        <s v="Id1737"/>
        <s v="Id1738"/>
        <s v="Id1739"/>
        <s v="Id174"/>
        <s v="Id1740"/>
        <s v="Id1741"/>
        <s v="Id1742"/>
        <s v="Id1743"/>
        <s v="Id1744"/>
        <s v="Id1745"/>
        <s v="Id1746"/>
        <s v="Id1747"/>
        <s v="Id1748"/>
        <s v="Id1749"/>
        <s v="Id175"/>
        <s v="Id1750"/>
        <s v="Id1751"/>
        <s v="Id1752"/>
        <s v="Id1753"/>
        <s v="Id1754"/>
        <s v="Id1755"/>
        <s v="Id1756"/>
        <s v="Id1757"/>
        <s v="Id1758"/>
        <s v="Id1759"/>
        <s v="Id176"/>
        <s v="Id1760"/>
        <s v="Id1761"/>
        <s v="Id1762"/>
        <s v="Id1763"/>
        <s v="Id1764"/>
        <s v="Id1765"/>
        <s v="Id1766"/>
        <s v="Id1767"/>
        <s v="Id1768"/>
        <s v="Id1769"/>
        <s v="Id177"/>
        <s v="Id1770"/>
        <s v="Id1771"/>
        <s v="Id1772"/>
        <s v="Id1773"/>
        <s v="Id1774"/>
        <s v="Id1775"/>
        <s v="Id1776"/>
        <s v="Id1777"/>
        <s v="Id1778"/>
        <s v="Id1779"/>
        <s v="Id178"/>
        <s v="Id1780"/>
        <s v="Id1781"/>
        <s v="Id1782"/>
        <s v="Id1783"/>
        <s v="Id1784"/>
        <s v="Id1785"/>
        <s v="Id1786"/>
        <s v="Id1787"/>
        <s v="Id1788"/>
        <s v="Id1789"/>
        <s v="Id179"/>
        <s v="Id1790"/>
        <s v="Id1791"/>
        <s v="Id1792"/>
        <s v="Id1793"/>
        <s v="Id1794"/>
        <s v="Id1795"/>
        <s v="Id1796"/>
        <s v="Id1797"/>
        <s v="Id1798"/>
        <s v="Id1799"/>
        <s v="Id18"/>
        <s v="Id180"/>
        <s v="Id1800"/>
        <s v="Id1801"/>
        <s v="Id1802"/>
        <s v="Id1803"/>
        <s v="Id1804"/>
        <s v="Id1805"/>
        <s v="Id1806"/>
        <s v="Id1807"/>
        <s v="Id1808"/>
        <s v="Id1809"/>
        <s v="Id181"/>
        <s v="Id1810"/>
        <s v="Id1811"/>
        <s v="Id1812"/>
        <s v="Id1813"/>
        <s v="Id1814"/>
        <s v="Id1815"/>
        <s v="Id1816"/>
        <s v="Id1817"/>
        <s v="Id1818"/>
        <s v="Id1819"/>
        <s v="Id182"/>
        <s v="Id1820"/>
        <s v="Id1821"/>
        <s v="Id1822"/>
        <s v="Id1823"/>
        <s v="Id1824"/>
        <s v="Id1825"/>
        <s v="Id1826"/>
        <s v="Id1827"/>
        <s v="Id1828"/>
        <s v="Id1829"/>
        <s v="Id183"/>
        <s v="Id1830"/>
        <s v="Id1831"/>
        <s v="Id1832"/>
        <s v="Id1833"/>
        <s v="Id1834"/>
        <s v="Id1835"/>
        <s v="Id1836"/>
        <s v="Id1837"/>
        <s v="Id1838"/>
        <s v="Id1839"/>
        <s v="Id184"/>
        <s v="Id1840"/>
        <s v="Id1841"/>
        <s v="Id1842"/>
        <s v="Id1843"/>
        <s v="Id1844"/>
        <s v="Id1845"/>
        <s v="Id1846"/>
        <s v="Id1847"/>
        <s v="Id1848"/>
        <s v="Id1849"/>
        <s v="Id185"/>
        <s v="Id1850"/>
        <s v="Id1851"/>
        <s v="Id1852"/>
        <s v="Id1853"/>
        <s v="Id1854"/>
        <s v="Id1855"/>
        <s v="Id1856"/>
        <s v="Id1857"/>
        <s v="Id1858"/>
        <s v="Id1859"/>
        <s v="Id186"/>
        <s v="Id1860"/>
        <s v="Id1861"/>
        <s v="Id1862"/>
        <s v="Id1863"/>
        <s v="Id1864"/>
        <s v="Id1865"/>
        <s v="Id1866"/>
        <s v="Id1867"/>
        <s v="Id1868"/>
        <s v="Id1869"/>
        <s v="Id187"/>
        <s v="Id1870"/>
        <s v="Id1871"/>
        <s v="Id1872"/>
        <s v="Id1873"/>
        <s v="Id1874"/>
        <s v="Id1875"/>
        <s v="Id1876"/>
        <s v="Id1877"/>
        <s v="Id1878"/>
        <s v="Id1879"/>
        <s v="Id188"/>
        <s v="Id1880"/>
        <s v="Id1881"/>
        <s v="Id1882"/>
        <s v="Id1883"/>
        <s v="Id1884"/>
        <s v="Id1885"/>
        <s v="Id1886"/>
        <s v="Id1887"/>
        <s v="Id1888"/>
        <s v="Id1889"/>
        <s v="Id189"/>
        <s v="Id1890"/>
        <s v="Id1891"/>
        <s v="Id1892"/>
        <s v="Id1893"/>
        <s v="Id1894"/>
        <s v="Id1895"/>
        <s v="Id1896"/>
        <s v="Id1897"/>
        <s v="Id1898"/>
        <s v="Id1899"/>
        <s v="Id19"/>
        <s v="Id190"/>
        <s v="Id1900"/>
        <s v="Id1901"/>
        <s v="Id1902"/>
        <s v="Id1903"/>
        <s v="Id1904"/>
        <s v="Id1905"/>
        <s v="Id1906"/>
        <s v="Id1907"/>
        <s v="Id1908"/>
        <s v="Id1909"/>
        <s v="Id191"/>
        <s v="Id1910"/>
        <s v="Id1911"/>
        <s v="Id1912"/>
        <s v="Id1913"/>
        <s v="Id1914"/>
        <s v="Id1915"/>
        <s v="Id1916"/>
        <s v="Id1917"/>
        <s v="Id1918"/>
        <s v="Id1919"/>
        <s v="Id192"/>
        <s v="Id1920"/>
        <s v="Id1921"/>
        <s v="Id1922"/>
        <s v="Id1923"/>
        <s v="Id1924"/>
        <s v="Id1925"/>
        <s v="Id1926"/>
        <s v="Id1927"/>
        <s v="Id1928"/>
        <s v="Id1929"/>
        <s v="Id193"/>
        <s v="Id1930"/>
        <s v="Id1931"/>
        <s v="Id1932"/>
        <s v="Id1933"/>
        <s v="Id1934"/>
        <s v="Id1935"/>
        <s v="Id1936"/>
        <s v="Id1937"/>
        <s v="Id1938"/>
        <s v="Id1939"/>
        <s v="Id194"/>
        <s v="Id1940"/>
        <s v="Id1941"/>
        <s v="Id1942"/>
        <s v="Id1943"/>
        <s v="Id1944"/>
        <s v="Id1945"/>
        <s v="Id1946"/>
        <s v="Id1947"/>
        <s v="Id1948"/>
        <s v="Id1949"/>
        <s v="Id195"/>
        <s v="Id1950"/>
        <s v="Id1951"/>
        <s v="Id1952"/>
        <s v="Id1953"/>
        <s v="Id1954"/>
        <s v="Id1955"/>
        <s v="Id1956"/>
        <s v="Id1957"/>
        <s v="Id1958"/>
        <s v="Id1959"/>
        <s v="Id196"/>
        <s v="Id1960"/>
        <s v="Id1961"/>
        <s v="Id1962"/>
        <s v="Id1963"/>
        <s v="Id1964"/>
        <s v="Id1965"/>
        <s v="Id1966"/>
        <s v="Id1967"/>
        <s v="Id1968"/>
        <s v="Id1969"/>
        <s v="Id197"/>
        <s v="Id1970"/>
        <s v="Id1971"/>
        <s v="Id1972"/>
        <s v="Id1973"/>
        <s v="Id1974"/>
        <s v="Id1975"/>
        <s v="Id1976"/>
        <s v="Id1977"/>
        <s v="Id1978"/>
        <s v="Id1979"/>
        <s v="Id198"/>
        <s v="Id1980"/>
        <s v="Id1981"/>
        <s v="Id1982"/>
        <s v="Id1983"/>
        <s v="Id1984"/>
        <s v="Id1985"/>
        <s v="Id1986"/>
        <s v="Id1987"/>
        <s v="Id1988"/>
        <s v="Id1989"/>
        <s v="Id199"/>
        <s v="Id1990"/>
        <s v="Id1991"/>
        <s v="Id1992"/>
        <s v="Id1993"/>
        <s v="Id1994"/>
        <s v="Id1995"/>
        <s v="Id1996"/>
        <s v="Id1997"/>
        <s v="Id1998"/>
        <s v="Id1999"/>
        <s v="Id2"/>
        <s v="Id20"/>
        <s v="Id200"/>
        <s v="Id2000"/>
        <s v="Id2001"/>
        <s v="Id2002"/>
        <s v="Id2003"/>
        <s v="Id2004"/>
        <s v="Id2005"/>
        <s v="Id2006"/>
        <s v="Id2007"/>
        <s v="Id2008"/>
        <s v="Id2009"/>
        <s v="Id201"/>
        <s v="Id2010"/>
        <s v="Id2011"/>
        <s v="Id2012"/>
        <s v="Id2013"/>
        <s v="Id2014"/>
        <s v="Id2015"/>
        <s v="Id2016"/>
        <s v="Id2017"/>
        <s v="Id2018"/>
        <s v="Id2019"/>
        <s v="Id202"/>
        <s v="Id2020"/>
        <s v="Id2021"/>
        <s v="Id2022"/>
        <s v="Id2023"/>
        <s v="Id2024"/>
        <s v="Id2025"/>
        <s v="Id2026"/>
        <s v="Id2027"/>
        <s v="Id2028"/>
        <s v="Id2029"/>
        <s v="Id203"/>
        <s v="Id2030"/>
        <s v="Id2031"/>
        <s v="Id2032"/>
        <s v="Id2033"/>
        <s v="Id2034"/>
        <s v="Id2035"/>
        <s v="Id2036"/>
        <s v="Id2037"/>
        <s v="Id2038"/>
        <s v="Id2039"/>
        <s v="Id204"/>
        <s v="Id2040"/>
        <s v="Id2041"/>
        <s v="Id2042"/>
        <s v="Id2043"/>
        <s v="Id2044"/>
        <s v="Id2045"/>
        <s v="Id2046"/>
        <s v="Id2047"/>
        <s v="Id2048"/>
        <s v="Id2049"/>
        <s v="Id205"/>
        <s v="Id2050"/>
        <s v="Id2051"/>
        <s v="Id2052"/>
        <s v="Id2053"/>
        <s v="Id2054"/>
        <s v="Id2055"/>
        <s v="Id2056"/>
        <s v="Id2057"/>
        <s v="Id2058"/>
        <s v="Id2059"/>
        <s v="Id206"/>
        <s v="Id2060"/>
        <s v="Id2061"/>
        <s v="Id2062"/>
        <s v="Id2063"/>
        <s v="Id2064"/>
        <s v="Id2065"/>
        <s v="Id2066"/>
        <s v="Id2067"/>
        <s v="Id2068"/>
        <s v="Id2069"/>
        <s v="Id207"/>
        <s v="Id2070"/>
        <s v="Id2071"/>
        <s v="Id2072"/>
        <s v="Id2073"/>
        <s v="Id2074"/>
        <s v="Id2075"/>
        <s v="Id2076"/>
        <s v="Id2077"/>
        <s v="Id2078"/>
        <s v="Id2079"/>
        <s v="Id208"/>
        <s v="Id2080"/>
        <s v="Id2081"/>
        <s v="Id2082"/>
        <s v="Id2083"/>
        <s v="Id2084"/>
        <s v="Id2085"/>
        <s v="Id2086"/>
        <s v="Id2087"/>
        <s v="Id2088"/>
        <s v="Id2089"/>
        <s v="Id209"/>
        <s v="Id2090"/>
        <s v="Id2091"/>
        <s v="Id2092"/>
        <s v="Id2093"/>
        <s v="Id2094"/>
        <s v="Id2095"/>
        <s v="Id2096"/>
        <s v="Id2097"/>
        <s v="Id2098"/>
        <s v="Id2099"/>
        <s v="Id21"/>
        <s v="Id210"/>
        <s v="Id2100"/>
        <s v="Id2101"/>
        <s v="Id2102"/>
        <s v="Id2103"/>
        <s v="Id2104"/>
        <s v="Id2105"/>
        <s v="Id2106"/>
        <s v="Id2107"/>
        <s v="Id2108"/>
        <s v="Id2109"/>
        <s v="Id211"/>
        <s v="Id2110"/>
        <s v="Id2111"/>
        <s v="Id2112"/>
        <s v="Id2113"/>
        <s v="Id2114"/>
        <s v="Id2115"/>
        <s v="Id2116"/>
        <s v="Id2117"/>
        <s v="Id2118"/>
        <s v="Id2119"/>
        <s v="Id212"/>
        <s v="Id2120"/>
        <s v="Id2121"/>
        <s v="Id2122"/>
        <s v="Id2123"/>
        <s v="Id2124"/>
        <s v="Id2125"/>
        <s v="Id2126"/>
        <s v="Id2127"/>
        <s v="Id2128"/>
        <s v="Id2129"/>
        <s v="Id213"/>
        <s v="Id2130"/>
        <s v="Id2131"/>
        <s v="Id2132"/>
        <s v="Id2133"/>
        <s v="Id2134"/>
        <s v="Id2135"/>
        <s v="Id2136"/>
        <s v="Id2137"/>
        <s v="Id2138"/>
        <s v="Id2139"/>
        <s v="Id214"/>
        <s v="Id2140"/>
        <s v="Id2141"/>
        <s v="Id2142"/>
        <s v="Id2143"/>
        <s v="Id2144"/>
        <s v="Id2145"/>
        <s v="Id2146"/>
        <s v="Id2147"/>
        <s v="Id2148"/>
        <s v="Id2149"/>
        <s v="Id215"/>
        <s v="Id2150"/>
        <s v="Id2151"/>
        <s v="Id2152"/>
        <s v="Id2153"/>
        <s v="Id2154"/>
        <s v="Id2155"/>
        <s v="Id2156"/>
        <s v="Id2157"/>
        <s v="Id2158"/>
        <s v="Id2159"/>
        <s v="Id216"/>
        <s v="Id2160"/>
        <s v="Id2161"/>
        <s v="Id2162"/>
        <s v="Id2163"/>
        <s v="Id2164"/>
        <s v="Id2165"/>
        <s v="Id2166"/>
        <s v="Id2167"/>
        <s v="Id2168"/>
        <s v="Id2169"/>
        <s v="Id217"/>
        <s v="Id2170"/>
        <s v="Id2171"/>
        <s v="Id2172"/>
        <s v="Id2173"/>
        <s v="Id2174"/>
        <s v="Id2175"/>
        <s v="Id2176"/>
        <s v="Id2177"/>
        <s v="Id2178"/>
        <s v="Id2179"/>
        <s v="Id218"/>
        <s v="Id2180"/>
        <s v="Id2181"/>
        <s v="Id2182"/>
        <s v="Id2183"/>
        <s v="Id2184"/>
        <s v="Id2185"/>
        <s v="Id2186"/>
        <s v="Id2187"/>
        <s v="Id2188"/>
        <s v="Id2189"/>
        <s v="Id219"/>
        <s v="Id2190"/>
        <s v="Id2191"/>
        <s v="Id2192"/>
        <s v="Id2193"/>
        <s v="Id2194"/>
        <s v="Id2195"/>
        <s v="Id2196"/>
        <s v="Id2197"/>
        <s v="Id2198"/>
        <s v="Id2199"/>
        <s v="Id22"/>
        <s v="Id220"/>
        <s v="Id2200"/>
        <s v="Id2201"/>
        <s v="Id2202"/>
        <s v="Id2203"/>
        <s v="Id2204"/>
        <s v="Id2205"/>
        <s v="Id2206"/>
        <s v="Id2207"/>
        <s v="Id2208"/>
        <s v="Id2209"/>
        <s v="Id221"/>
        <s v="Id2210"/>
        <s v="Id2211"/>
        <s v="Id2212"/>
        <s v="Id2213"/>
        <s v="Id2214"/>
        <s v="Id2215"/>
        <s v="Id2216"/>
        <s v="Id2217"/>
        <s v="Id2218"/>
        <s v="Id2219"/>
        <s v="Id222"/>
        <s v="Id2220"/>
        <s v="Id2221"/>
        <s v="Id2222"/>
        <s v="Id2223"/>
        <s v="Id2224"/>
        <s v="Id2225"/>
        <s v="Id2226"/>
        <s v="Id2227"/>
        <s v="Id2228"/>
        <s v="Id2229"/>
        <s v="Id223"/>
        <s v="Id2230"/>
        <s v="Id2231"/>
        <s v="Id2232"/>
        <s v="Id2233"/>
        <s v="Id2234"/>
        <s v="Id2235"/>
        <s v="Id2236"/>
        <s v="Id224"/>
        <s v="Id225"/>
        <s v="Id226"/>
        <s v="Id227"/>
        <s v="Id228"/>
        <s v="Id229"/>
        <s v="Id23"/>
        <s v="Id230"/>
        <s v="Id231"/>
        <s v="Id232"/>
        <s v="Id233"/>
        <s v="Id234"/>
        <s v="Id235"/>
        <s v="Id236"/>
        <s v="Id237"/>
        <s v="Id238"/>
        <s v="Id239"/>
        <s v="Id24"/>
        <s v="Id240"/>
        <s v="Id241"/>
        <s v="Id242"/>
        <s v="Id243"/>
        <s v="Id244"/>
        <s v="Id245"/>
        <s v="Id246"/>
        <s v="Id247"/>
        <s v="Id248"/>
        <s v="Id249"/>
        <s v="Id25"/>
        <s v="Id250"/>
        <s v="Id251"/>
        <s v="Id252"/>
        <s v="Id253"/>
        <s v="Id254"/>
        <s v="Id255"/>
        <s v="Id256"/>
        <s v="Id257"/>
        <s v="Id258"/>
        <s v="Id259"/>
        <s v="Id26"/>
        <s v="Id260"/>
        <s v="Id261"/>
        <s v="Id262"/>
        <s v="Id263"/>
        <s v="Id264"/>
        <s v="Id265"/>
        <s v="Id266"/>
        <s v="Id267"/>
        <s v="Id268"/>
        <s v="Id269"/>
        <s v="Id27"/>
        <s v="Id270"/>
        <s v="Id271"/>
        <s v="Id272"/>
        <s v="Id273"/>
        <s v="Id274"/>
        <s v="Id275"/>
        <s v="Id276"/>
        <s v="Id277"/>
        <s v="Id278"/>
        <s v="Id279"/>
        <s v="Id28"/>
        <s v="Id280"/>
        <s v="Id281"/>
        <s v="Id282"/>
        <s v="Id283"/>
        <s v="Id284"/>
        <s v="Id285"/>
        <s v="Id286"/>
        <s v="Id287"/>
        <s v="Id288"/>
        <s v="Id289"/>
        <s v="Id29"/>
        <s v="Id290"/>
        <s v="Id291"/>
        <s v="Id292"/>
        <s v="Id293"/>
        <s v="Id294"/>
        <s v="Id295"/>
        <s v="Id296"/>
        <s v="Id297"/>
        <s v="Id298"/>
        <s v="Id299"/>
        <s v="Id3"/>
        <s v="Id30"/>
        <s v="Id300"/>
        <s v="Id301"/>
        <s v="Id302"/>
        <s v="Id303"/>
        <s v="Id304"/>
        <s v="Id305"/>
        <s v="Id306"/>
        <s v="Id307"/>
        <s v="Id308"/>
        <s v="Id309"/>
        <s v="Id31"/>
        <s v="Id310"/>
        <s v="Id311"/>
        <s v="Id312"/>
        <s v="Id313"/>
        <s v="Id314"/>
        <s v="Id315"/>
        <s v="Id316"/>
        <s v="Id317"/>
        <s v="Id318"/>
        <s v="Id319"/>
        <s v="Id32"/>
        <s v="Id320"/>
        <s v="Id321"/>
        <s v="Id322"/>
        <s v="Id323"/>
        <s v="Id324"/>
        <s v="Id325"/>
        <s v="Id326"/>
        <s v="Id327"/>
        <s v="Id328"/>
        <s v="Id329"/>
        <s v="Id33"/>
        <s v="Id330"/>
        <s v="Id331"/>
        <s v="Id332"/>
        <s v="Id333"/>
        <s v="Id334"/>
        <s v="Id335"/>
        <s v="Id336"/>
        <s v="Id337"/>
        <s v="Id338"/>
        <s v="Id339"/>
        <s v="Id34"/>
        <s v="Id340"/>
        <s v="Id341"/>
        <s v="Id342"/>
        <s v="Id343"/>
        <s v="Id344"/>
        <s v="Id345"/>
        <s v="Id346"/>
        <s v="Id347"/>
        <s v="Id348"/>
        <s v="Id349"/>
        <s v="Id35"/>
        <s v="Id350"/>
        <s v="Id351"/>
        <s v="Id352"/>
        <s v="Id353"/>
        <s v="Id354"/>
        <s v="Id355"/>
        <s v="Id356"/>
        <s v="Id357"/>
        <s v="Id358"/>
        <s v="Id359"/>
        <s v="Id36"/>
        <s v="Id360"/>
        <s v="Id361"/>
        <s v="Id362"/>
        <s v="Id363"/>
        <s v="Id364"/>
        <s v="Id365"/>
        <s v="Id366"/>
        <s v="Id367"/>
        <s v="Id368"/>
        <s v="Id369"/>
        <s v="Id37"/>
        <s v="Id370"/>
        <s v="Id371"/>
        <s v="Id372"/>
        <s v="Id373"/>
        <s v="Id374"/>
        <s v="Id375"/>
        <s v="Id376"/>
        <s v="Id377"/>
        <s v="Id378"/>
        <s v="Id379"/>
        <s v="Id38"/>
        <s v="Id380"/>
        <s v="Id381"/>
        <s v="Id382"/>
        <s v="Id383"/>
        <s v="Id384"/>
        <s v="Id385"/>
        <s v="Id386"/>
        <s v="Id387"/>
        <s v="Id388"/>
        <s v="Id389"/>
        <s v="Id39"/>
        <s v="Id390"/>
        <s v="Id391"/>
        <s v="Id392"/>
        <s v="Id393"/>
        <s v="Id394"/>
        <s v="Id395"/>
        <s v="Id396"/>
        <s v="Id397"/>
        <s v="Id398"/>
        <s v="Id399"/>
        <s v="Id4"/>
        <s v="Id40"/>
        <s v="Id400"/>
        <s v="Id401"/>
        <s v="Id402"/>
        <s v="Id403"/>
        <s v="Id404"/>
        <s v="Id405"/>
        <s v="Id406"/>
        <s v="Id407"/>
        <s v="Id408"/>
        <s v="Id409"/>
        <s v="Id41"/>
        <s v="Id410"/>
        <s v="Id411"/>
        <s v="Id412"/>
        <s v="Id413"/>
        <s v="Id414"/>
        <s v="Id415"/>
        <s v="Id416"/>
        <s v="Id417"/>
        <s v="Id418"/>
        <s v="Id419"/>
        <s v="Id42"/>
        <s v="Id420"/>
        <s v="Id421"/>
        <s v="Id422"/>
        <s v="Id423"/>
        <s v="Id424"/>
        <s v="Id425"/>
        <s v="Id426"/>
        <s v="Id427"/>
        <s v="Id428"/>
        <s v="Id429"/>
        <s v="Id43"/>
        <s v="Id430"/>
        <s v="Id431"/>
        <s v="Id432"/>
        <s v="Id433"/>
        <s v="Id434"/>
        <s v="Id435"/>
        <s v="Id436"/>
        <s v="Id437"/>
        <s v="Id438"/>
        <s v="Id439"/>
        <s v="Id44"/>
        <s v="Id440"/>
        <s v="Id441"/>
        <s v="Id442"/>
        <s v="Id443"/>
        <s v="Id444"/>
        <s v="Id445"/>
        <s v="Id446"/>
        <s v="Id447"/>
        <s v="Id448"/>
        <s v="Id449"/>
        <s v="Id45"/>
        <s v="Id450"/>
        <s v="Id451"/>
        <s v="Id452"/>
        <s v="Id453"/>
        <s v="Id454"/>
        <s v="Id455"/>
        <s v="Id456"/>
        <s v="Id457"/>
        <s v="Id458"/>
        <s v="Id459"/>
        <s v="Id46"/>
        <s v="Id460"/>
        <s v="Id461"/>
        <s v="Id462"/>
        <s v="Id463"/>
        <s v="Id464"/>
        <s v="Id465"/>
        <s v="Id466"/>
        <s v="Id467"/>
        <s v="Id468"/>
        <s v="Id469"/>
        <s v="Id47"/>
        <s v="Id470"/>
        <s v="Id471"/>
        <s v="Id472"/>
        <s v="Id473"/>
        <s v="Id474"/>
        <s v="Id475"/>
        <s v="Id476"/>
        <s v="Id477"/>
        <s v="Id478"/>
        <s v="Id479"/>
        <s v="Id48"/>
        <s v="Id480"/>
        <s v="Id481"/>
        <s v="Id482"/>
        <s v="Id483"/>
        <s v="Id484"/>
        <s v="Id485"/>
        <s v="Id486"/>
        <s v="Id487"/>
        <s v="Id488"/>
        <s v="Id489"/>
        <s v="Id49"/>
        <s v="Id490"/>
        <s v="Id491"/>
        <s v="Id492"/>
        <s v="Id493"/>
        <s v="Id494"/>
        <s v="Id495"/>
        <s v="Id496"/>
        <s v="Id497"/>
        <s v="Id498"/>
        <s v="Id499"/>
        <s v="Id5"/>
        <s v="Id50"/>
        <s v="Id500"/>
        <s v="Id501"/>
        <s v="Id502"/>
        <s v="Id503"/>
        <s v="Id504"/>
        <s v="Id505"/>
        <s v="Id506"/>
        <s v="Id507"/>
        <s v="Id508"/>
        <s v="Id509"/>
        <s v="Id51"/>
        <s v="Id510"/>
        <s v="Id511"/>
        <s v="Id512"/>
        <s v="Id513"/>
        <s v="Id514"/>
        <s v="Id515"/>
        <s v="Id516"/>
        <s v="Id517"/>
        <s v="Id518"/>
        <s v="Id519"/>
        <s v="Id52"/>
        <s v="Id520"/>
        <s v="Id521"/>
        <s v="Id522"/>
        <s v="Id523"/>
        <s v="Id524"/>
        <s v="Id525"/>
        <s v="Id526"/>
        <s v="Id527"/>
        <s v="Id528"/>
        <s v="Id529"/>
        <s v="Id53"/>
        <s v="Id530"/>
        <s v="Id531"/>
        <s v="Id532"/>
        <s v="Id533"/>
        <s v="Id534"/>
        <s v="Id535"/>
        <s v="Id536"/>
        <s v="Id537"/>
        <s v="Id538"/>
        <s v="Id539"/>
        <s v="Id54"/>
        <s v="Id540"/>
        <s v="Id541"/>
        <s v="Id542"/>
        <s v="Id543"/>
        <s v="Id544"/>
        <s v="Id545"/>
        <s v="Id546"/>
        <s v="Id547"/>
        <s v="Id548"/>
        <s v="Id549"/>
        <s v="Id55"/>
        <s v="Id550"/>
        <s v="Id551"/>
        <s v="Id552"/>
        <s v="Id553"/>
        <s v="Id554"/>
        <s v="Id555"/>
        <s v="Id556"/>
        <s v="Id557"/>
        <s v="Id558"/>
        <s v="Id559"/>
        <s v="Id56"/>
        <s v="Id560"/>
        <s v="Id561"/>
        <s v="Id562"/>
        <s v="Id563"/>
        <s v="Id564"/>
        <s v="Id565"/>
        <s v="Id566"/>
        <s v="Id567"/>
        <s v="Id568"/>
        <s v="Id569"/>
        <s v="Id57"/>
        <s v="Id570"/>
        <s v="Id571"/>
        <s v="Id572"/>
        <s v="Id573"/>
        <s v="Id574"/>
        <s v="Id575"/>
        <s v="Id576"/>
        <s v="Id577"/>
        <s v="Id578"/>
        <s v="Id579"/>
        <s v="Id58"/>
        <s v="Id580"/>
        <s v="Id581"/>
        <s v="Id582"/>
        <s v="Id583"/>
        <s v="Id584"/>
        <s v="Id585"/>
        <s v="Id586"/>
        <s v="Id587"/>
        <s v="Id588"/>
        <s v="Id589"/>
        <s v="Id59"/>
        <s v="Id590"/>
        <s v="Id591"/>
        <s v="Id592"/>
        <s v="Id593"/>
        <s v="Id594"/>
        <s v="Id595"/>
        <s v="Id596"/>
        <s v="Id597"/>
        <s v="Id598"/>
        <s v="Id599"/>
        <s v="Id6"/>
        <s v="Id60"/>
        <s v="Id600"/>
        <s v="Id601"/>
        <s v="Id602"/>
        <s v="Id603"/>
        <s v="Id604"/>
        <s v="Id605"/>
        <s v="Id606"/>
        <s v="Id607"/>
        <s v="Id608"/>
        <s v="Id609"/>
        <s v="Id61"/>
        <s v="Id610"/>
        <s v="Id611"/>
        <s v="Id612"/>
        <s v="Id613"/>
        <s v="Id614"/>
        <s v="Id615"/>
        <s v="Id616"/>
        <s v="Id617"/>
        <s v="Id618"/>
        <s v="Id619"/>
        <s v="Id62"/>
        <s v="Id620"/>
        <s v="Id621"/>
        <s v="Id622"/>
        <s v="Id623"/>
        <s v="Id624"/>
        <s v="Id625"/>
        <s v="Id626"/>
        <s v="Id627"/>
        <s v="Id628"/>
        <s v="Id629"/>
        <s v="Id63"/>
        <s v="Id630"/>
        <s v="Id631"/>
        <s v="Id632"/>
        <s v="Id633"/>
        <s v="Id634"/>
        <s v="Id635"/>
        <s v="Id636"/>
        <s v="Id637"/>
        <s v="Id638"/>
        <s v="Id639"/>
        <s v="Id64"/>
        <s v="Id640"/>
        <s v="Id641"/>
        <s v="Id642"/>
        <s v="Id643"/>
        <s v="Id644"/>
        <s v="Id645"/>
        <s v="Id646"/>
        <s v="Id647"/>
        <s v="Id648"/>
        <s v="Id649"/>
        <s v="Id65"/>
        <s v="Id650"/>
        <s v="Id651"/>
        <s v="Id652"/>
        <s v="Id653"/>
        <s v="Id654"/>
        <s v="Id655"/>
        <s v="Id656"/>
        <s v="Id657"/>
        <s v="Id658"/>
        <s v="Id659"/>
        <s v="Id66"/>
        <s v="Id660"/>
        <s v="Id661"/>
        <s v="Id662"/>
        <s v="Id663"/>
        <s v="Id664"/>
        <s v="Id665"/>
        <s v="Id666"/>
        <s v="Id667"/>
        <s v="Id668"/>
        <s v="Id669"/>
        <s v="Id67"/>
        <s v="Id670"/>
        <s v="Id671"/>
        <s v="Id672"/>
        <s v="Id673"/>
        <s v="Id674"/>
        <s v="Id675"/>
        <s v="Id676"/>
        <s v="Id677"/>
        <s v="Id678"/>
        <s v="Id679"/>
        <s v="Id68"/>
        <s v="Id680"/>
        <s v="Id681"/>
        <s v="Id682"/>
        <s v="Id683"/>
        <s v="Id684"/>
        <s v="Id685"/>
        <s v="Id686"/>
        <s v="Id687"/>
        <s v="Id688"/>
        <s v="Id689"/>
        <s v="Id69"/>
        <s v="Id690"/>
        <s v="Id691"/>
        <s v="Id692"/>
        <s v="Id693"/>
        <s v="Id694"/>
        <s v="Id695"/>
        <s v="Id696"/>
        <s v="Id697"/>
        <s v="Id698"/>
        <s v="Id699"/>
        <s v="Id7"/>
        <s v="Id70"/>
        <s v="Id700"/>
        <s v="Id701"/>
        <s v="Id702"/>
        <s v="Id703"/>
        <s v="Id704"/>
        <s v="Id705"/>
        <s v="Id706"/>
        <s v="Id707"/>
        <s v="Id708"/>
        <s v="Id709"/>
        <s v="Id71"/>
        <s v="Id710"/>
        <s v="Id711"/>
        <s v="Id712"/>
        <s v="Id713"/>
        <s v="Id714"/>
        <s v="Id715"/>
        <s v="Id716"/>
        <s v="Id717"/>
        <s v="Id718"/>
        <s v="Id719"/>
        <s v="Id72"/>
        <s v="Id720"/>
        <s v="Id721"/>
        <s v="Id722"/>
        <s v="Id723"/>
        <s v="Id724"/>
        <s v="Id725"/>
        <s v="Id726"/>
        <s v="Id727"/>
        <s v="Id728"/>
        <s v="Id729"/>
        <s v="Id73"/>
        <s v="Id730"/>
        <s v="Id731"/>
        <s v="Id732"/>
        <s v="Id733"/>
        <s v="Id734"/>
        <s v="Id735"/>
        <s v="Id736"/>
        <s v="Id737"/>
        <s v="Id738"/>
        <s v="Id739"/>
        <s v="Id74"/>
        <s v="Id740"/>
        <s v="Id741"/>
        <s v="Id742"/>
        <s v="Id743"/>
        <s v="Id744"/>
        <s v="Id745"/>
        <s v="Id746"/>
        <s v="Id747"/>
        <s v="Id748"/>
        <s v="Id749"/>
        <s v="Id75"/>
        <s v="Id750"/>
        <s v="Id751"/>
        <s v="Id752"/>
        <s v="Id753"/>
        <s v="Id754"/>
        <s v="Id755"/>
        <s v="Id756"/>
        <s v="Id757"/>
        <s v="Id758"/>
        <s v="Id759"/>
        <s v="Id76"/>
        <s v="Id760"/>
        <s v="Id761"/>
        <s v="Id762"/>
        <s v="Id763"/>
        <s v="Id764"/>
        <s v="Id765"/>
        <s v="Id766"/>
        <s v="Id767"/>
        <s v="Id768"/>
        <s v="Id769"/>
        <s v="Id77"/>
        <s v="Id770"/>
        <s v="Id771"/>
        <s v="Id772"/>
        <s v="Id773"/>
        <s v="Id774"/>
        <s v="Id775"/>
        <s v="Id776"/>
        <s v="Id777"/>
        <s v="Id778"/>
        <s v="Id779"/>
        <s v="Id78"/>
        <s v="Id780"/>
        <s v="Id781"/>
        <s v="Id782"/>
        <s v="Id783"/>
        <s v="Id784"/>
        <s v="Id785"/>
        <s v="Id786"/>
        <s v="Id787"/>
        <s v="Id788"/>
        <s v="Id789"/>
        <s v="Id79"/>
        <s v="Id790"/>
        <s v="Id791"/>
        <s v="Id792"/>
        <s v="Id793"/>
        <s v="Id794"/>
        <s v="Id795"/>
        <s v="Id796"/>
        <s v="Id797"/>
        <s v="Id798"/>
        <s v="Id799"/>
        <s v="Id8"/>
        <s v="Id80"/>
        <s v="Id800"/>
        <s v="Id801"/>
        <s v="Id802"/>
        <s v="Id803"/>
        <s v="Id804"/>
        <s v="Id805"/>
        <s v="Id806"/>
        <s v="Id807"/>
        <s v="Id808"/>
        <s v="Id809"/>
        <s v="Id81"/>
        <s v="Id810"/>
        <s v="Id811"/>
        <s v="Id812"/>
        <s v="Id813"/>
        <s v="Id814"/>
        <s v="Id815"/>
        <s v="Id816"/>
        <s v="Id817"/>
        <s v="Id818"/>
        <s v="Id819"/>
        <s v="Id82"/>
        <s v="Id820"/>
        <s v="Id821"/>
        <s v="Id822"/>
        <s v="Id823"/>
        <s v="Id824"/>
        <s v="Id825"/>
        <s v="Id826"/>
        <s v="Id827"/>
        <s v="Id828"/>
        <s v="Id829"/>
        <s v="Id83"/>
        <s v="Id830"/>
        <s v="Id831"/>
        <s v="Id832"/>
        <s v="Id833"/>
        <s v="Id834"/>
        <s v="Id835"/>
        <s v="Id836"/>
        <s v="Id837"/>
        <s v="Id838"/>
        <s v="Id839"/>
        <s v="Id84"/>
        <s v="Id840"/>
        <s v="Id841"/>
        <s v="Id842"/>
        <s v="Id843"/>
        <s v="Id844"/>
        <s v="Id845"/>
        <s v="Id846"/>
        <s v="Id847"/>
        <s v="Id848"/>
        <s v="Id849"/>
        <s v="Id85"/>
        <s v="Id850"/>
        <s v="Id851"/>
        <s v="Id852"/>
        <s v="Id853"/>
        <s v="Id854"/>
        <s v="Id855"/>
        <s v="Id856"/>
        <s v="Id857"/>
        <s v="Id858"/>
        <s v="Id859"/>
        <s v="Id86"/>
        <s v="Id860"/>
        <s v="Id861"/>
        <s v="Id862"/>
        <s v="Id863"/>
        <s v="Id864"/>
        <s v="Id865"/>
        <s v="Id866"/>
        <s v="Id867"/>
        <s v="Id868"/>
        <s v="Id869"/>
        <s v="Id87"/>
        <s v="Id870"/>
        <s v="Id871"/>
        <s v="Id872"/>
        <s v="Id873"/>
        <s v="Id874"/>
        <s v="Id875"/>
        <s v="Id876"/>
        <s v="Id877"/>
        <s v="Id878"/>
        <s v="Id879"/>
        <s v="Id88"/>
        <s v="Id880"/>
        <s v="Id881"/>
        <s v="Id882"/>
        <s v="Id883"/>
        <s v="Id884"/>
        <s v="Id885"/>
        <s v="Id886"/>
        <s v="Id887"/>
        <s v="Id888"/>
        <s v="Id889"/>
        <s v="Id89"/>
        <s v="Id890"/>
        <s v="Id891"/>
        <s v="Id892"/>
        <s v="Id893"/>
        <s v="Id894"/>
        <s v="Id895"/>
        <s v="Id896"/>
        <s v="Id897"/>
        <s v="Id898"/>
        <s v="Id899"/>
        <s v="Id9"/>
        <s v="Id90"/>
        <s v="Id900"/>
        <s v="Id901"/>
        <s v="Id902"/>
        <s v="Id903"/>
        <s v="Id904"/>
        <s v="Id905"/>
        <s v="Id906"/>
        <s v="Id907"/>
        <s v="Id908"/>
        <s v="Id909"/>
        <s v="Id91"/>
        <s v="Id910"/>
        <s v="Id911"/>
        <s v="Id912"/>
        <s v="Id913"/>
        <s v="Id914"/>
        <s v="Id915"/>
        <s v="Id916"/>
        <s v="Id917"/>
        <s v="Id918"/>
        <s v="Id919"/>
        <s v="Id92"/>
        <s v="Id920"/>
        <s v="Id921"/>
        <s v="Id922"/>
        <s v="Id923"/>
        <s v="Id924"/>
        <s v="Id925"/>
        <s v="Id926"/>
        <s v="Id927"/>
        <s v="Id928"/>
        <s v="Id929"/>
        <s v="Id93"/>
        <s v="Id930"/>
        <s v="Id931"/>
        <s v="Id932"/>
        <s v="Id933"/>
        <s v="Id934"/>
        <s v="Id935"/>
        <s v="Id936"/>
        <s v="Id937"/>
        <s v="Id938"/>
        <s v="Id939"/>
        <s v="Id94"/>
        <s v="Id940"/>
        <s v="Id941"/>
        <s v="Id942"/>
        <s v="Id943"/>
        <s v="Id944"/>
        <s v="Id945"/>
        <s v="Id946"/>
        <s v="Id947"/>
        <s v="Id948"/>
        <s v="Id949"/>
        <s v="Id95"/>
        <s v="Id950"/>
        <s v="Id951"/>
        <s v="Id952"/>
        <s v="Id953"/>
        <s v="Id954"/>
        <s v="Id955"/>
        <s v="Id956"/>
        <s v="Id957"/>
        <s v="Id958"/>
        <s v="Id959"/>
        <s v="Id96"/>
        <s v="Id960"/>
        <s v="Id961"/>
        <s v="Id962"/>
        <s v="Id963"/>
        <s v="Id964"/>
        <s v="Id965"/>
        <s v="Id966"/>
        <s v="Id967"/>
        <s v="Id968"/>
        <s v="Id969"/>
        <s v="Id97"/>
        <s v="Id970"/>
        <s v="Id971"/>
        <s v="Id972"/>
        <s v="Id973"/>
        <s v="Id974"/>
        <s v="Id975"/>
        <s v="Id976"/>
        <s v="Id977"/>
        <s v="Id978"/>
        <s v="Id979"/>
        <s v="Id98"/>
        <s v="Id980"/>
        <s v="Id981"/>
        <s v="Id982"/>
        <s v="Id983"/>
        <s v="Id984"/>
        <s v="Id985"/>
        <s v="Id986"/>
        <s v="Id987"/>
        <s v="Id988"/>
        <s v="Id989"/>
        <s v="Id99"/>
        <s v="Id990"/>
        <s v="Id991"/>
        <s v="Id992"/>
        <s v="Id993"/>
        <s v="Id994"/>
        <s v="Id995"/>
        <s v="Id996"/>
        <s v="Id997"/>
        <s v="Id998"/>
        <s v="Id999"/>
      </sharedItems>
    </cacheField>
    <cacheField name="First Name" numFmtId="0">
      <sharedItems/>
    </cacheField>
    <cacheField name="BMI" numFmtId="2">
      <sharedItems containsSemiMixedTypes="0" containsString="0" containsNumber="1" minValue="15.05"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 Of Major Surgeries" numFmtId="1">
      <sharedItems containsMixedTypes="1" containsNumber="1" containsInteger="1" minValue="1" maxValue="3"/>
    </cacheField>
    <cacheField name="Smoker" numFmtId="0">
      <sharedItems count="2">
        <s v="Yes"/>
        <s v="No"/>
      </sharedItems>
    </cacheField>
    <cacheField name="Weight Status" numFmtId="0">
      <sharedItems count="4">
        <s v="Obesity"/>
        <s v="Over Weight"/>
        <s v="Normal Weight"/>
        <s v="Under Weight"/>
      </sharedItems>
    </cacheField>
    <cacheField name="Diabetes Status" numFmtId="0">
      <sharedItems count="3">
        <s v="Diabetes"/>
        <s v="Normal"/>
        <s v="Prediabetes"/>
      </sharedItems>
    </cacheField>
    <cacheField name="Date of Birth" numFmtId="170">
      <sharedItems/>
    </cacheField>
    <cacheField name="Charges" numFmtId="171">
      <sharedItems containsSemiMixedTypes="0" containsString="0" containsNumber="1" minValue="1400.44" maxValue="63770.43"/>
    </cacheField>
    <cacheField name="Hospital tier" numFmtId="0">
      <sharedItems count="3">
        <s v="tier - 1"/>
        <s v="tier - 3"/>
        <s v="tier - 2"/>
      </sharedItems>
    </cacheField>
    <cacheField name="City tier" numFmtId="0">
      <sharedItems/>
    </cacheField>
    <cacheField name="State ID" numFmtId="0">
      <sharedItems count="17">
        <s v="R1013"/>
        <s v="R1012"/>
        <s v="R1026"/>
        <s v="R1016"/>
        <s v="R1025"/>
        <s v="R1021"/>
        <s v="R1011"/>
        <s v="R1024"/>
        <s v="R1023"/>
        <s v="R1019"/>
        <s v="R1022"/>
        <s v="R1017"/>
        <s v="R1015"/>
        <s v="R1020"/>
        <s v="R1018"/>
        <s v="R1014"/>
        <s v="UNKNOWN"/>
      </sharedItems>
    </cacheField>
    <cacheField name="Age" numFmtId="0">
      <sharedItems containsSemiMixedTypes="0" containsString="0" containsNumber="1" containsInteger="1" minValue="18" maxValue="65" count="48">
        <n v="54"/>
        <n v="44"/>
        <n v="45"/>
        <n v="33"/>
        <n v="53"/>
        <n v="46"/>
        <n v="52"/>
        <n v="50"/>
        <n v="56"/>
        <n v="42"/>
        <n v="41"/>
        <n v="55"/>
        <n v="51"/>
        <n v="22"/>
        <n v="21"/>
        <n v="48"/>
        <n v="26"/>
        <n v="31"/>
        <n v="57"/>
        <n v="49"/>
        <n v="43"/>
        <n v="28"/>
        <n v="37"/>
        <n v="23"/>
        <n v="36"/>
        <n v="30"/>
        <n v="39"/>
        <n v="60"/>
        <n v="58"/>
        <n v="32"/>
        <n v="35"/>
        <n v="40"/>
        <n v="59"/>
        <n v="63"/>
        <n v="47"/>
        <n v="34"/>
        <n v="25"/>
        <n v="24"/>
        <n v="19"/>
        <n v="27"/>
        <n v="29"/>
        <n v="38"/>
        <n v="18"/>
        <n v="20"/>
        <n v="61"/>
        <n v="64"/>
        <n v="62"/>
        <n v="65"/>
      </sharedItems>
      <fieldGroup base="16">
        <rangePr autoStart="0" autoEnd="0" startNum="0" endNum="100" groupInterval="10"/>
        <groupItems count="12">
          <s v="&lt;0"/>
          <s v="0-9"/>
          <s v="10-19"/>
          <s v="20-29"/>
          <s v="30-39"/>
          <s v="40-49"/>
          <s v="50-59"/>
          <s v="60-69"/>
          <s v="70-79"/>
          <s v="80-89"/>
          <s v="90-100"/>
          <s v="&gt;100"/>
        </groupItems>
      </fieldGroup>
    </cacheField>
  </cacheFields>
  <extLst>
    <ext xmlns:x14="http://schemas.microsoft.com/office/spreadsheetml/2009/9/main" uri="{725AE2AE-9491-48be-B2B4-4EB974FC3084}">
      <x14:pivotCacheDefinition pivotCacheId="10072577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36">
  <r>
    <x v="0"/>
    <s v="Hawks"/>
    <n v="47.41"/>
    <n v="7.47"/>
    <s v="No"/>
    <x v="0"/>
    <x v="0"/>
    <s v="0"/>
    <x v="0"/>
    <x v="0"/>
    <x v="0"/>
    <s v="12-Oct-1968"/>
    <n v="63770.43"/>
    <x v="0"/>
    <s v="tier - 3"/>
    <x v="0"/>
    <x v="0"/>
  </r>
  <r>
    <x v="1"/>
    <s v="Benner"/>
    <n v="38.06"/>
    <n v="10.79"/>
    <s v="No"/>
    <x v="0"/>
    <x v="0"/>
    <s v="0"/>
    <x v="0"/>
    <x v="0"/>
    <x v="0"/>
    <s v="29-Dec-1978"/>
    <n v="48885.14"/>
    <x v="0"/>
    <s v="tier - 2"/>
    <x v="0"/>
    <x v="1"/>
  </r>
  <r>
    <x v="2"/>
    <s v="Gollins"/>
    <n v="48.2"/>
    <n v="4.84"/>
    <s v="No"/>
    <x v="0"/>
    <x v="0"/>
    <s v="0"/>
    <x v="0"/>
    <x v="0"/>
    <x v="1"/>
    <s v="27-Jun-1977"/>
    <n v="40284.379999999997"/>
    <x v="0"/>
    <s v="tier - 3"/>
    <x v="1"/>
    <x v="2"/>
  </r>
  <r>
    <x v="3"/>
    <s v="Schaefer"/>
    <n v="39.17"/>
    <n v="4.1500000000000004"/>
    <s v="No"/>
    <x v="0"/>
    <x v="0"/>
    <s v="0"/>
    <x v="1"/>
    <x v="0"/>
    <x v="1"/>
    <s v="17-Dec-1989"/>
    <n v="11250.43"/>
    <x v="1"/>
    <s v="tier - 2"/>
    <x v="2"/>
    <x v="3"/>
  </r>
  <r>
    <x v="4"/>
    <s v="D'Alessandro"/>
    <n v="26.41"/>
    <n v="5.99"/>
    <s v="Yes"/>
    <x v="0"/>
    <x v="1"/>
    <n v="1"/>
    <x v="1"/>
    <x v="1"/>
    <x v="2"/>
    <s v="30-Dec-1969"/>
    <n v="11244.38"/>
    <x v="1"/>
    <s v="tier - 1"/>
    <x v="3"/>
    <x v="4"/>
  </r>
  <r>
    <x v="5"/>
    <s v="Wyss"/>
    <n v="30.63"/>
    <n v="5.8"/>
    <s v="Yes"/>
    <x v="0"/>
    <x v="0"/>
    <s v="0"/>
    <x v="1"/>
    <x v="0"/>
    <x v="2"/>
    <s v="28-Jun-1976"/>
    <n v="11217.35"/>
    <x v="1"/>
    <s v="tier - 2"/>
    <x v="4"/>
    <x v="5"/>
  </r>
  <r>
    <x v="6"/>
    <s v="Rose"/>
    <n v="31.73"/>
    <n v="7.32"/>
    <s v="Yes"/>
    <x v="0"/>
    <x v="0"/>
    <n v="2"/>
    <x v="1"/>
    <x v="0"/>
    <x v="0"/>
    <s v="14-Jun-1970"/>
    <n v="11187.66"/>
    <x v="1"/>
    <s v="tier - 2"/>
    <x v="1"/>
    <x v="6"/>
  </r>
  <r>
    <x v="7"/>
    <s v="Hopper"/>
    <n v="30.7"/>
    <n v="5.16"/>
    <s v="No"/>
    <x v="0"/>
    <x v="0"/>
    <n v="2"/>
    <x v="1"/>
    <x v="0"/>
    <x v="1"/>
    <s v="3-Sep-1972"/>
    <n v="11186.2"/>
    <x v="1"/>
    <s v="tier - 2"/>
    <x v="5"/>
    <x v="7"/>
  </r>
  <r>
    <x v="8"/>
    <s v="Finneran"/>
    <n v="25.934999999999999"/>
    <n v="5.96"/>
    <s v="Yes"/>
    <x v="0"/>
    <x v="0"/>
    <n v="2"/>
    <x v="1"/>
    <x v="1"/>
    <x v="2"/>
    <s v="6-Aug-1966"/>
    <n v="11165.42"/>
    <x v="1"/>
    <s v="tier - 1"/>
    <x v="3"/>
    <x v="8"/>
  </r>
  <r>
    <x v="9"/>
    <s v="Basham"/>
    <n v="35.9"/>
    <n v="4.8499999999999996"/>
    <s v="Yes"/>
    <x v="0"/>
    <x v="1"/>
    <n v="1"/>
    <x v="1"/>
    <x v="0"/>
    <x v="1"/>
    <s v="25-Jun-1969"/>
    <n v="11163.57"/>
    <x v="1"/>
    <s v="tier - 2"/>
    <x v="6"/>
    <x v="4"/>
  </r>
  <r>
    <x v="10"/>
    <s v="Inman"/>
    <n v="26.7"/>
    <n v="5.09"/>
    <s v="Yes"/>
    <x v="0"/>
    <x v="1"/>
    <n v="1"/>
    <x v="1"/>
    <x v="1"/>
    <x v="1"/>
    <s v="30-Nov-1969"/>
    <n v="11150.78"/>
    <x v="1"/>
    <s v="tier - 2"/>
    <x v="6"/>
    <x v="4"/>
  </r>
  <r>
    <x v="11"/>
    <s v="Oscal"/>
    <n v="33.71"/>
    <n v="4.9400000000000004"/>
    <s v="No"/>
    <x v="0"/>
    <x v="0"/>
    <s v="0"/>
    <x v="1"/>
    <x v="0"/>
    <x v="1"/>
    <s v="20-Aug-1980"/>
    <n v="11103.33"/>
    <x v="1"/>
    <s v="tier - 1"/>
    <x v="5"/>
    <x v="9"/>
  </r>
  <r>
    <x v="12"/>
    <s v="Craft"/>
    <n v="41.91"/>
    <n v="4.92"/>
    <s v="Yes"/>
    <x v="0"/>
    <x v="0"/>
    <n v="2"/>
    <x v="1"/>
    <x v="0"/>
    <x v="1"/>
    <s v="5-Jul-1966"/>
    <n v="11093.62"/>
    <x v="1"/>
    <s v="tier - 1"/>
    <x v="0"/>
    <x v="8"/>
  </r>
  <r>
    <x v="13"/>
    <s v="Benestad"/>
    <n v="35.75"/>
    <n v="8"/>
    <s v="Yes"/>
    <x v="0"/>
    <x v="0"/>
    <s v="0"/>
    <x v="0"/>
    <x v="0"/>
    <x v="0"/>
    <s v="4-Oct-1981"/>
    <n v="40273.65"/>
    <x v="0"/>
    <s v="tier - 3"/>
    <x v="0"/>
    <x v="10"/>
  </r>
  <r>
    <x v="14"/>
    <s v="Kebede"/>
    <n v="39.82"/>
    <n v="6.05"/>
    <s v="Yes"/>
    <x v="0"/>
    <x v="0"/>
    <n v="2"/>
    <x v="1"/>
    <x v="0"/>
    <x v="2"/>
    <s v="9-Sep-1966"/>
    <n v="11090.72"/>
    <x v="1"/>
    <s v="tier - 1"/>
    <x v="0"/>
    <x v="8"/>
  </r>
  <r>
    <x v="15"/>
    <s v="Strobel"/>
    <n v="28.12"/>
    <n v="4.67"/>
    <s v="No"/>
    <x v="0"/>
    <x v="0"/>
    <n v="2"/>
    <x v="1"/>
    <x v="1"/>
    <x v="1"/>
    <s v="7-Oct-1972"/>
    <n v="11085.59"/>
    <x v="1"/>
    <s v="tier - 2"/>
    <x v="1"/>
    <x v="7"/>
  </r>
  <r>
    <x v="16"/>
    <s v="Dalton"/>
    <n v="26.98"/>
    <n v="9.81"/>
    <s v="Yes"/>
    <x v="0"/>
    <x v="0"/>
    <s v="0"/>
    <x v="1"/>
    <x v="1"/>
    <x v="0"/>
    <s v="4-Sep-1967"/>
    <n v="11082.58"/>
    <x v="1"/>
    <s v="tier - 2"/>
    <x v="1"/>
    <x v="11"/>
  </r>
  <r>
    <x v="17"/>
    <s v="Morimoto"/>
    <n v="27.2"/>
    <n v="6.06"/>
    <s v="Yes"/>
    <x v="0"/>
    <x v="0"/>
    <n v="2"/>
    <x v="1"/>
    <x v="1"/>
    <x v="2"/>
    <s v="20-Nov-1966"/>
    <n v="11073.18"/>
    <x v="1"/>
    <s v="tier - 3"/>
    <x v="6"/>
    <x v="8"/>
  </r>
  <r>
    <x v="18"/>
    <s v="Manlove"/>
    <n v="25.3"/>
    <n v="5.19"/>
    <s v="Yes"/>
    <x v="0"/>
    <x v="0"/>
    <n v="2"/>
    <x v="1"/>
    <x v="1"/>
    <x v="1"/>
    <s v="7-Nov-1966"/>
    <n v="11070.54"/>
    <x v="1"/>
    <s v="tier - 3"/>
    <x v="6"/>
    <x v="8"/>
  </r>
  <r>
    <x v="19"/>
    <s v="Madzik"/>
    <n v="30.25"/>
    <n v="10.16"/>
    <s v="No"/>
    <x v="0"/>
    <x v="0"/>
    <s v="0"/>
    <x v="1"/>
    <x v="0"/>
    <x v="0"/>
    <s v="9-Nov-1971"/>
    <n v="11068.77"/>
    <x v="1"/>
    <s v="tier - 2"/>
    <x v="1"/>
    <x v="12"/>
  </r>
  <r>
    <x v="20"/>
    <s v="Hobson"/>
    <n v="54"/>
    <n v="4.68"/>
    <s v="Yes"/>
    <x v="1"/>
    <x v="0"/>
    <n v="2"/>
    <x v="1"/>
    <x v="0"/>
    <x v="1"/>
    <s v="18-Sep-2000"/>
    <n v="11068.7"/>
    <x v="1"/>
    <s v="tier - 1"/>
    <x v="6"/>
    <x v="13"/>
  </r>
  <r>
    <x v="21"/>
    <s v="Reyes"/>
    <n v="51.86"/>
    <n v="5.32"/>
    <s v="Yes"/>
    <x v="0"/>
    <x v="0"/>
    <s v="0"/>
    <x v="1"/>
    <x v="0"/>
    <x v="1"/>
    <s v="17-Dec-2001"/>
    <n v="11046.02"/>
    <x v="1"/>
    <s v="tier - 1"/>
    <x v="2"/>
    <x v="14"/>
  </r>
  <r>
    <x v="22"/>
    <s v="Tierney"/>
    <n v="31.39"/>
    <n v="6.99"/>
    <s v="No"/>
    <x v="0"/>
    <x v="0"/>
    <s v="0"/>
    <x v="1"/>
    <x v="0"/>
    <x v="0"/>
    <s v="30-Aug-1974"/>
    <n v="11037.85"/>
    <x v="1"/>
    <s v="tier - 2"/>
    <x v="4"/>
    <x v="15"/>
  </r>
  <r>
    <x v="23"/>
    <s v="Gabris"/>
    <n v="39.97"/>
    <n v="5.55"/>
    <s v="No"/>
    <x v="0"/>
    <x v="0"/>
    <s v="0"/>
    <x v="1"/>
    <x v="0"/>
    <x v="1"/>
    <s v="25-Oct-1989"/>
    <n v="11037.51"/>
    <x v="1"/>
    <s v="tier - 1"/>
    <x v="1"/>
    <x v="3"/>
  </r>
  <r>
    <x v="24"/>
    <s v="Aviv"/>
    <n v="53.81"/>
    <n v="8.77"/>
    <s v="Yes"/>
    <x v="0"/>
    <x v="0"/>
    <s v="0"/>
    <x v="0"/>
    <x v="0"/>
    <x v="0"/>
    <s v="28-Jul-1981"/>
    <n v="40208.559999999998"/>
    <x v="0"/>
    <s v="tier - 2"/>
    <x v="6"/>
    <x v="10"/>
  </r>
  <r>
    <x v="25"/>
    <s v="Howard"/>
    <n v="41.23"/>
    <n v="6.94"/>
    <s v="No"/>
    <x v="0"/>
    <x v="0"/>
    <s v="0"/>
    <x v="1"/>
    <x v="0"/>
    <x v="0"/>
    <s v="10-Dec-1974"/>
    <n v="11033.66"/>
    <x v="1"/>
    <s v="tier - 3"/>
    <x v="1"/>
    <x v="15"/>
  </r>
  <r>
    <x v="26"/>
    <s v="Kallay"/>
    <n v="49.45"/>
    <n v="4.2"/>
    <s v="Yes"/>
    <x v="0"/>
    <x v="0"/>
    <s v="0"/>
    <x v="1"/>
    <x v="0"/>
    <x v="1"/>
    <s v="21-Jul-1996"/>
    <n v="11028.56"/>
    <x v="1"/>
    <s v="tier - 3"/>
    <x v="1"/>
    <x v="16"/>
  </r>
  <r>
    <x v="27"/>
    <s v="Leguizamo"/>
    <n v="41.04"/>
    <n v="5.59"/>
    <s v="No"/>
    <x v="0"/>
    <x v="0"/>
    <s v="0"/>
    <x v="1"/>
    <x v="0"/>
    <x v="1"/>
    <s v="26-Jun-1991"/>
    <n v="11018.05"/>
    <x v="1"/>
    <s v="tier - 2"/>
    <x v="1"/>
    <x v="17"/>
  </r>
  <r>
    <x v="28"/>
    <s v="Escartin"/>
    <n v="27.93"/>
    <n v="9.9600000000000009"/>
    <s v="No"/>
    <x v="0"/>
    <x v="0"/>
    <s v="0"/>
    <x v="1"/>
    <x v="1"/>
    <x v="0"/>
    <s v="15-Dec-1974"/>
    <n v="11015.17"/>
    <x v="1"/>
    <s v="tier - 1"/>
    <x v="1"/>
    <x v="15"/>
  </r>
  <r>
    <x v="29"/>
    <s v="Chorey"/>
    <n v="21.01"/>
    <n v="7.37"/>
    <s v="No"/>
    <x v="0"/>
    <x v="0"/>
    <s v="0"/>
    <x v="1"/>
    <x v="2"/>
    <x v="0"/>
    <s v="24-Oct-1968"/>
    <n v="11013.71"/>
    <x v="1"/>
    <s v="tier - 1"/>
    <x v="0"/>
    <x v="0"/>
  </r>
  <r>
    <x v="30"/>
    <s v="McVay"/>
    <n v="52.37"/>
    <n v="5.0599999999999996"/>
    <s v="Yes"/>
    <x v="1"/>
    <x v="0"/>
    <n v="2"/>
    <x v="1"/>
    <x v="0"/>
    <x v="1"/>
    <s v="17-Sep-2000"/>
    <n v="10991.58"/>
    <x v="1"/>
    <s v="tier - 3"/>
    <x v="1"/>
    <x v="13"/>
  </r>
  <r>
    <x v="31"/>
    <s v="Vinson"/>
    <n v="40.369999999999997"/>
    <n v="8.2100000000000009"/>
    <s v="No"/>
    <x v="0"/>
    <x v="0"/>
    <s v="0"/>
    <x v="1"/>
    <x v="0"/>
    <x v="0"/>
    <s v="18-Dec-1965"/>
    <n v="10982.5"/>
    <x v="1"/>
    <s v="tier - 3"/>
    <x v="0"/>
    <x v="18"/>
  </r>
  <r>
    <x v="32"/>
    <s v="Astrike-Davis"/>
    <n v="41.47"/>
    <n v="10.34"/>
    <s v="No"/>
    <x v="0"/>
    <x v="0"/>
    <n v="2"/>
    <x v="1"/>
    <x v="0"/>
    <x v="0"/>
    <s v="21-Oct-1973"/>
    <n v="10977.21"/>
    <x v="1"/>
    <s v="tier - 1"/>
    <x v="0"/>
    <x v="19"/>
  </r>
  <r>
    <x v="33"/>
    <s v="Harder"/>
    <n v="33.725000000000001"/>
    <n v="5.51"/>
    <s v="Yes"/>
    <x v="0"/>
    <x v="0"/>
    <n v="2"/>
    <x v="1"/>
    <x v="0"/>
    <x v="1"/>
    <s v="9-Jul-1966"/>
    <n v="10976.25"/>
    <x v="1"/>
    <s v="tier - 2"/>
    <x v="1"/>
    <x v="8"/>
  </r>
  <r>
    <x v="34"/>
    <s v="Bell"/>
    <n v="28.1"/>
    <n v="11.2"/>
    <s v="No"/>
    <x v="0"/>
    <x v="0"/>
    <s v="0"/>
    <x v="1"/>
    <x v="1"/>
    <x v="0"/>
    <s v="19-Jun-1965"/>
    <n v="10965.45"/>
    <x v="1"/>
    <s v="tier - 2"/>
    <x v="6"/>
    <x v="18"/>
  </r>
  <r>
    <x v="35"/>
    <s v="Burns"/>
    <n v="49.48"/>
    <n v="4.96"/>
    <s v="No"/>
    <x v="0"/>
    <x v="1"/>
    <n v="1"/>
    <x v="0"/>
    <x v="0"/>
    <x v="1"/>
    <s v="18-Aug-1979"/>
    <n v="40204.83"/>
    <x v="0"/>
    <s v="tier - 3"/>
    <x v="1"/>
    <x v="20"/>
  </r>
  <r>
    <x v="36"/>
    <s v="Dawes"/>
    <n v="37.43"/>
    <n v="4.3499999999999996"/>
    <s v="Yes"/>
    <x v="0"/>
    <x v="1"/>
    <n v="1"/>
    <x v="1"/>
    <x v="0"/>
    <x v="1"/>
    <s v="14-Aug-1969"/>
    <n v="10959.69"/>
    <x v="1"/>
    <s v="tier - 3"/>
    <x v="1"/>
    <x v="4"/>
  </r>
  <r>
    <x v="37"/>
    <s v="Larios"/>
    <n v="23.7"/>
    <n v="10.45"/>
    <s v="No"/>
    <x v="0"/>
    <x v="0"/>
    <s v="0"/>
    <x v="1"/>
    <x v="2"/>
    <x v="0"/>
    <s v="4-Dec-1965"/>
    <n v="10959.33"/>
    <x v="1"/>
    <s v="tier - 3"/>
    <x v="6"/>
    <x v="18"/>
  </r>
  <r>
    <x v="38"/>
    <s v="Yaremczuk"/>
    <n v="24.795000000000002"/>
    <n v="4.07"/>
    <s v="Yes"/>
    <x v="0"/>
    <x v="1"/>
    <n v="1"/>
    <x v="1"/>
    <x v="2"/>
    <x v="1"/>
    <s v="10-Nov-1969"/>
    <n v="10942.13"/>
    <x v="1"/>
    <s v="tier - 3"/>
    <x v="1"/>
    <x v="4"/>
  </r>
  <r>
    <x v="39"/>
    <s v="Knight"/>
    <n v="31.9"/>
    <n v="8.34"/>
    <s v="No"/>
    <x v="0"/>
    <x v="0"/>
    <s v="0"/>
    <x v="1"/>
    <x v="0"/>
    <x v="0"/>
    <s v="12-Nov-1968"/>
    <n v="10928.85"/>
    <x v="1"/>
    <s v="tier - 3"/>
    <x v="0"/>
    <x v="0"/>
  </r>
  <r>
    <x v="40"/>
    <s v="Eversman"/>
    <n v="32.68"/>
    <n v="7.41"/>
    <s v="No"/>
    <x v="0"/>
    <x v="0"/>
    <s v="0"/>
    <x v="1"/>
    <x v="0"/>
    <x v="0"/>
    <s v="13-Nov-1968"/>
    <n v="10923.93"/>
    <x v="1"/>
    <s v="tier - 1"/>
    <x v="7"/>
    <x v="0"/>
  </r>
  <r>
    <x v="41"/>
    <s v="Hickory"/>
    <n v="47.13"/>
    <n v="4.3099999999999996"/>
    <s v="No"/>
    <x v="0"/>
    <x v="0"/>
    <s v="0"/>
    <x v="1"/>
    <x v="0"/>
    <x v="1"/>
    <s v="6-Sep-1994"/>
    <n v="10886.66"/>
    <x v="1"/>
    <s v="tier - 3"/>
    <x v="1"/>
    <x v="21"/>
  </r>
  <r>
    <x v="42"/>
    <s v="Mooney"/>
    <n v="36.67"/>
    <n v="10.83"/>
    <s v="No"/>
    <x v="0"/>
    <x v="0"/>
    <s v="0"/>
    <x v="1"/>
    <x v="0"/>
    <x v="0"/>
    <s v="20-Dec-1971"/>
    <n v="10848.13"/>
    <x v="1"/>
    <s v="tier - 3"/>
    <x v="1"/>
    <x v="12"/>
  </r>
  <r>
    <x v="43"/>
    <s v="Craighead"/>
    <n v="33.630000000000003"/>
    <n v="11.31"/>
    <s v="No"/>
    <x v="0"/>
    <x v="0"/>
    <s v="0"/>
    <x v="1"/>
    <x v="0"/>
    <x v="0"/>
    <s v="28-Jul-1968"/>
    <n v="10825.25"/>
    <x v="1"/>
    <s v="tier - 3"/>
    <x v="1"/>
    <x v="0"/>
  </r>
  <r>
    <x v="44"/>
    <s v="Gardner"/>
    <n v="32.67"/>
    <n v="11.81"/>
    <s v="Yes"/>
    <x v="0"/>
    <x v="0"/>
    <s v="0"/>
    <x v="1"/>
    <x v="0"/>
    <x v="0"/>
    <s v="2-Oct-1967"/>
    <n v="10807.49"/>
    <x v="1"/>
    <s v="tier - 2"/>
    <x v="0"/>
    <x v="11"/>
  </r>
  <r>
    <x v="45"/>
    <s v="Lohrenz"/>
    <n v="33.299999999999997"/>
    <n v="8.26"/>
    <s v="Yes"/>
    <x v="0"/>
    <x v="0"/>
    <n v="2"/>
    <x v="1"/>
    <x v="0"/>
    <x v="0"/>
    <s v="18-Dec-1970"/>
    <n v="10806.84"/>
    <x v="1"/>
    <s v="tier - 2"/>
    <x v="6"/>
    <x v="6"/>
  </r>
  <r>
    <x v="46"/>
    <s v="Maldonado"/>
    <n v="34.1"/>
    <n v="4.43"/>
    <s v="Yes"/>
    <x v="0"/>
    <x v="0"/>
    <s v="0"/>
    <x v="0"/>
    <x v="0"/>
    <x v="1"/>
    <s v="21-Oct-1985"/>
    <n v="40182.25"/>
    <x v="0"/>
    <s v="tier - 2"/>
    <x v="6"/>
    <x v="22"/>
  </r>
  <r>
    <x v="47"/>
    <s v="Demise"/>
    <n v="30.78"/>
    <n v="10.74"/>
    <s v="Yes"/>
    <x v="0"/>
    <x v="0"/>
    <n v="2"/>
    <x v="1"/>
    <x v="0"/>
    <x v="0"/>
    <s v="28-Oct-1970"/>
    <n v="10797.34"/>
    <x v="1"/>
    <s v="tier - 2"/>
    <x v="8"/>
    <x v="6"/>
  </r>
  <r>
    <x v="48"/>
    <s v="Nelson"/>
    <n v="28.975000000000001"/>
    <n v="7.69"/>
    <s v="Yes"/>
    <x v="0"/>
    <x v="0"/>
    <s v="0"/>
    <x v="1"/>
    <x v="1"/>
    <x v="0"/>
    <s v="23-Oct-1967"/>
    <n v="10796.35"/>
    <x v="1"/>
    <s v="tier - 1"/>
    <x v="9"/>
    <x v="11"/>
  </r>
  <r>
    <x v="49"/>
    <s v="Guitard"/>
    <n v="33.4"/>
    <n v="4.84"/>
    <s v="No"/>
    <x v="0"/>
    <x v="0"/>
    <s v="0"/>
    <x v="1"/>
    <x v="0"/>
    <x v="1"/>
    <s v="24-Dec-1999"/>
    <n v="10795.94"/>
    <x v="1"/>
    <s v="tier - 1"/>
    <x v="6"/>
    <x v="23"/>
  </r>
  <r>
    <x v="50"/>
    <s v="Navas"/>
    <n v="21.5"/>
    <n v="9.77"/>
    <s v="Yes"/>
    <x v="0"/>
    <x v="0"/>
    <s v="0"/>
    <x v="1"/>
    <x v="2"/>
    <x v="0"/>
    <s v="11-Nov-1967"/>
    <n v="10791.96"/>
    <x v="1"/>
    <s v="tier - 2"/>
    <x v="6"/>
    <x v="11"/>
  </r>
  <r>
    <x v="51"/>
    <s v="Ptucha"/>
    <n v="38.14"/>
    <n v="5.84"/>
    <s v="No"/>
    <x v="0"/>
    <x v="0"/>
    <s v="0"/>
    <x v="1"/>
    <x v="0"/>
    <x v="2"/>
    <s v="25-Nov-1989"/>
    <n v="10769.75"/>
    <x v="1"/>
    <s v="tier - 2"/>
    <x v="10"/>
    <x v="3"/>
  </r>
  <r>
    <x v="52"/>
    <s v="Kirouac"/>
    <n v="35.42"/>
    <n v="8.6999999999999993"/>
    <s v="Yes"/>
    <x v="0"/>
    <x v="0"/>
    <n v="1"/>
    <x v="1"/>
    <x v="0"/>
    <x v="0"/>
    <s v="29-Aug-1986"/>
    <n v="10749.02"/>
    <x v="1"/>
    <s v="tier - 1"/>
    <x v="2"/>
    <x v="24"/>
  </r>
  <r>
    <x v="53"/>
    <s v="Toews"/>
    <n v="35.625"/>
    <n v="10.79"/>
    <s v="No"/>
    <x v="0"/>
    <x v="0"/>
    <s v="0"/>
    <x v="1"/>
    <x v="0"/>
    <x v="0"/>
    <s v="9-Dec-1974"/>
    <n v="10736.87"/>
    <x v="1"/>
    <s v="tier - 1"/>
    <x v="3"/>
    <x v="15"/>
  </r>
  <r>
    <x v="54"/>
    <s v="Perry"/>
    <n v="45.51"/>
    <n v="4.32"/>
    <s v="No"/>
    <x v="0"/>
    <x v="0"/>
    <n v="1"/>
    <x v="1"/>
    <x v="0"/>
    <x v="1"/>
    <s v="25-Jun-1992"/>
    <n v="10719.57"/>
    <x v="1"/>
    <s v="tier - 1"/>
    <x v="1"/>
    <x v="25"/>
  </r>
  <r>
    <x v="55"/>
    <s v="Kretz"/>
    <n v="37.1"/>
    <n v="7.19"/>
    <s v="Yes"/>
    <x v="0"/>
    <x v="0"/>
    <s v="0"/>
    <x v="1"/>
    <x v="0"/>
    <x v="0"/>
    <s v="5-Oct-1967"/>
    <n v="10713.64"/>
    <x v="1"/>
    <s v="tier - 3"/>
    <x v="6"/>
    <x v="11"/>
  </r>
  <r>
    <x v="56"/>
    <s v="Hempel"/>
    <n v="30.5"/>
    <n v="11.94"/>
    <s v="Yes"/>
    <x v="0"/>
    <x v="0"/>
    <s v="0"/>
    <x v="1"/>
    <x v="0"/>
    <x v="0"/>
    <s v="30-Jul-1967"/>
    <n v="10704.47"/>
    <x v="1"/>
    <s v="tier - 2"/>
    <x v="6"/>
    <x v="11"/>
  </r>
  <r>
    <x v="57"/>
    <s v="Yitref"/>
    <n v="35.299999999999997"/>
    <n v="5.82"/>
    <s v="Yes"/>
    <x v="0"/>
    <x v="1"/>
    <n v="1"/>
    <x v="0"/>
    <x v="0"/>
    <x v="2"/>
    <s v="14-Oct-1983"/>
    <n v="40103.89"/>
    <x v="0"/>
    <s v="tier - 2"/>
    <x v="6"/>
    <x v="26"/>
  </r>
  <r>
    <x v="58"/>
    <s v="McBroom"/>
    <n v="28.16"/>
    <n v="5.56"/>
    <s v="No"/>
    <x v="0"/>
    <x v="0"/>
    <n v="2"/>
    <x v="1"/>
    <x v="1"/>
    <x v="1"/>
    <s v="24-Oct-1972"/>
    <n v="10702.64"/>
    <x v="1"/>
    <s v="tier - 3"/>
    <x v="0"/>
    <x v="7"/>
  </r>
  <r>
    <x v="59"/>
    <s v="Yoo"/>
    <n v="29.1"/>
    <n v="5.64"/>
    <s v="Yes"/>
    <x v="0"/>
    <x v="0"/>
    <s v="0"/>
    <x v="1"/>
    <x v="1"/>
    <x v="1"/>
    <s v="30-Sep-1976"/>
    <n v="10698.38"/>
    <x v="1"/>
    <s v="tier - 1"/>
    <x v="4"/>
    <x v="5"/>
  </r>
  <r>
    <x v="60"/>
    <s v="Rand"/>
    <n v="30.22"/>
    <n v="4.6500000000000004"/>
    <s v="No"/>
    <x v="0"/>
    <x v="0"/>
    <s v="0"/>
    <x v="1"/>
    <x v="0"/>
    <x v="1"/>
    <s v="2-Aug-1977"/>
    <n v="10690.11"/>
    <x v="1"/>
    <s v="tier - 2"/>
    <x v="5"/>
    <x v="2"/>
  </r>
  <r>
    <x v="61"/>
    <s v="Wolfe"/>
    <n v="24.29"/>
    <n v="9.0500000000000007"/>
    <s v="No"/>
    <x v="0"/>
    <x v="0"/>
    <s v="0"/>
    <x v="1"/>
    <x v="2"/>
    <x v="0"/>
    <s v="7-Sep-1962"/>
    <n v="10676.83"/>
    <x v="1"/>
    <s v="tier - 3"/>
    <x v="0"/>
    <x v="27"/>
  </r>
  <r>
    <x v="62"/>
    <s v="Vance"/>
    <n v="29.39"/>
    <n v="4.5199999999999996"/>
    <s v="Yes"/>
    <x v="0"/>
    <x v="0"/>
    <s v="0"/>
    <x v="1"/>
    <x v="1"/>
    <x v="1"/>
    <s v="22-Nov-1976"/>
    <n v="10665.44"/>
    <x v="1"/>
    <s v="tier - 2"/>
    <x v="5"/>
    <x v="5"/>
  </r>
  <r>
    <x v="63"/>
    <s v="Burnett"/>
    <n v="25.66"/>
    <n v="4.62"/>
    <s v="Yes"/>
    <x v="0"/>
    <x v="0"/>
    <n v="1"/>
    <x v="1"/>
    <x v="1"/>
    <x v="1"/>
    <s v="8-Aug-1964"/>
    <n v="10627.81"/>
    <x v="1"/>
    <s v="tier - 3"/>
    <x v="0"/>
    <x v="28"/>
  </r>
  <r>
    <x v="64"/>
    <s v="Clason"/>
    <n v="39.11"/>
    <n v="5.87"/>
    <s v="No"/>
    <x v="0"/>
    <x v="0"/>
    <s v="0"/>
    <x v="1"/>
    <x v="0"/>
    <x v="2"/>
    <s v="6-Jul-1990"/>
    <n v="10620.26"/>
    <x v="1"/>
    <s v="tier - 3"/>
    <x v="1"/>
    <x v="29"/>
  </r>
  <r>
    <x v="65"/>
    <s v="Donnelly"/>
    <n v="43.78"/>
    <n v="5.71"/>
    <s v="No"/>
    <x v="0"/>
    <x v="0"/>
    <n v="1"/>
    <x v="1"/>
    <x v="0"/>
    <x v="2"/>
    <s v="23-Jul-1992"/>
    <n v="10617.04"/>
    <x v="1"/>
    <s v="tier - 3"/>
    <x v="2"/>
    <x v="25"/>
  </r>
  <r>
    <x v="66"/>
    <s v="Pietz"/>
    <n v="24.35"/>
    <n v="9.08"/>
    <s v="No"/>
    <x v="0"/>
    <x v="0"/>
    <s v="0"/>
    <x v="1"/>
    <x v="2"/>
    <x v="0"/>
    <s v="27-Jun-1965"/>
    <n v="10608.67"/>
    <x v="1"/>
    <s v="tier - 3"/>
    <x v="1"/>
    <x v="18"/>
  </r>
  <r>
    <x v="67"/>
    <s v="Tegenkamp"/>
    <n v="40.299999999999997"/>
    <n v="5.3"/>
    <s v="Yes"/>
    <x v="0"/>
    <x v="0"/>
    <n v="2"/>
    <x v="1"/>
    <x v="0"/>
    <x v="1"/>
    <s v="2-Jul-1966"/>
    <n v="10602.39"/>
    <x v="1"/>
    <s v="tier - 3"/>
    <x v="6"/>
    <x v="8"/>
  </r>
  <r>
    <x v="68"/>
    <s v="Loudon-Brown"/>
    <n v="43.83"/>
    <n v="6.03"/>
    <s v="Yes"/>
    <x v="0"/>
    <x v="0"/>
    <n v="2"/>
    <x v="0"/>
    <x v="0"/>
    <x v="2"/>
    <s v="12-Aug-1966"/>
    <n v="40069.440000000002"/>
    <x v="0"/>
    <s v="tier - 3"/>
    <x v="6"/>
    <x v="8"/>
  </r>
  <r>
    <x v="69"/>
    <s v="Dover"/>
    <n v="32.774999999999999"/>
    <n v="11.76"/>
    <s v="Yes"/>
    <x v="0"/>
    <x v="0"/>
    <s v="0"/>
    <x v="1"/>
    <x v="0"/>
    <x v="0"/>
    <s v="23-Jun-1967"/>
    <n v="10601.63"/>
    <x v="1"/>
    <s v="tier - 2"/>
    <x v="1"/>
    <x v="11"/>
  </r>
  <r>
    <x v="70"/>
    <s v="Dockemeyer"/>
    <n v="39.6"/>
    <n v="5.1100000000000003"/>
    <s v="Yes"/>
    <x v="0"/>
    <x v="0"/>
    <n v="2"/>
    <x v="1"/>
    <x v="0"/>
    <x v="1"/>
    <s v="20-Jul-1966"/>
    <n v="10601.41"/>
    <x v="1"/>
    <s v="tier - 2"/>
    <x v="6"/>
    <x v="8"/>
  </r>
  <r>
    <x v="71"/>
    <s v="Steele"/>
    <n v="30.97"/>
    <n v="5.54"/>
    <s v="No"/>
    <x v="0"/>
    <x v="0"/>
    <n v="2"/>
    <x v="1"/>
    <x v="0"/>
    <x v="1"/>
    <s v="14-Dec-1972"/>
    <n v="10600.55"/>
    <x v="1"/>
    <s v="tier - 1"/>
    <x v="1"/>
    <x v="7"/>
  </r>
  <r>
    <x v="72"/>
    <s v="Harel"/>
    <n v="27.645"/>
    <n v="8.8699999999999992"/>
    <s v="Yes"/>
    <x v="0"/>
    <x v="0"/>
    <s v="0"/>
    <x v="1"/>
    <x v="1"/>
    <x v="0"/>
    <s v="29-Nov-1967"/>
    <n v="10594.5"/>
    <x v="1"/>
    <s v="tier - 1"/>
    <x v="1"/>
    <x v="11"/>
  </r>
  <r>
    <x v="73"/>
    <s v="Aguila"/>
    <n v="34.43"/>
    <n v="5.96"/>
    <s v="Yes"/>
    <x v="0"/>
    <x v="0"/>
    <n v="2"/>
    <x v="1"/>
    <x v="0"/>
    <x v="2"/>
    <s v="3-Nov-1966"/>
    <n v="10594.23"/>
    <x v="1"/>
    <s v="tier - 3"/>
    <x v="0"/>
    <x v="8"/>
  </r>
  <r>
    <x v="74"/>
    <s v="Vallejo Sarmiento"/>
    <n v="39.6"/>
    <n v="4.4400000000000004"/>
    <s v="Yes"/>
    <x v="0"/>
    <x v="1"/>
    <n v="1"/>
    <x v="1"/>
    <x v="0"/>
    <x v="1"/>
    <s v="25-Dec-1969"/>
    <n v="10579.71"/>
    <x v="1"/>
    <s v="tier - 3"/>
    <x v="0"/>
    <x v="4"/>
  </r>
  <r>
    <x v="75"/>
    <s v="Beisheim"/>
    <n v="22.1"/>
    <n v="4.6500000000000004"/>
    <s v="Yes"/>
    <x v="0"/>
    <x v="0"/>
    <n v="2"/>
    <x v="1"/>
    <x v="2"/>
    <x v="1"/>
    <s v="11-Dec-1966"/>
    <n v="10577.09"/>
    <x v="1"/>
    <s v="tier - 3"/>
    <x v="6"/>
    <x v="8"/>
  </r>
  <r>
    <x v="76"/>
    <s v="Lenhoff"/>
    <n v="33.25"/>
    <n v="5.64"/>
    <s v="Yes"/>
    <x v="0"/>
    <x v="1"/>
    <n v="1"/>
    <x v="1"/>
    <x v="0"/>
    <x v="1"/>
    <s v="17-Jul-1969"/>
    <n v="10564.88"/>
    <x v="1"/>
    <s v="tier - 1"/>
    <x v="7"/>
    <x v="4"/>
  </r>
  <r>
    <x v="77"/>
    <s v="Wehrwein"/>
    <n v="33.33"/>
    <n v="10.19"/>
    <s v="No"/>
    <x v="0"/>
    <x v="0"/>
    <s v="0"/>
    <x v="1"/>
    <x v="0"/>
    <x v="0"/>
    <s v="29-Jun-1971"/>
    <n v="10560.49"/>
    <x v="1"/>
    <s v="tier - 2"/>
    <x v="0"/>
    <x v="12"/>
  </r>
  <r>
    <x v="78"/>
    <s v="Wallace"/>
    <n v="30.5"/>
    <n v="10.79"/>
    <s v="No"/>
    <x v="0"/>
    <x v="0"/>
    <s v="0"/>
    <x v="1"/>
    <x v="0"/>
    <x v="0"/>
    <s v="26-Sep-1971"/>
    <n v="10546.48"/>
    <x v="1"/>
    <s v="tier - 3"/>
    <x v="6"/>
    <x v="12"/>
  </r>
  <r>
    <x v="79"/>
    <s v="Sugathadasa"/>
    <n v="50.07"/>
    <n v="9.27"/>
    <s v="No"/>
    <x v="0"/>
    <x v="0"/>
    <s v="0"/>
    <x v="0"/>
    <x v="0"/>
    <x v="0"/>
    <s v="20-Dec-1978"/>
    <n v="40054.730000000003"/>
    <x v="0"/>
    <s v="tier - 3"/>
    <x v="6"/>
    <x v="1"/>
  </r>
  <r>
    <x v="80"/>
    <s v="Markowitz"/>
    <n v="30.3"/>
    <n v="4.24"/>
    <s v="No"/>
    <x v="0"/>
    <x v="0"/>
    <s v="0"/>
    <x v="1"/>
    <x v="0"/>
    <x v="1"/>
    <s v="25-Oct-1977"/>
    <n v="10495.6"/>
    <x v="1"/>
    <s v="tier - 1"/>
    <x v="1"/>
    <x v="2"/>
  </r>
  <r>
    <x v="81"/>
    <s v="Vos"/>
    <n v="26.22"/>
    <n v="5.83"/>
    <s v="No"/>
    <x v="0"/>
    <x v="0"/>
    <n v="2"/>
    <x v="1"/>
    <x v="1"/>
    <x v="2"/>
    <s v="19-Oct-1972"/>
    <n v="10493.95"/>
    <x v="1"/>
    <s v="tier - 1"/>
    <x v="1"/>
    <x v="7"/>
  </r>
  <r>
    <x v="82"/>
    <s v="McLeod"/>
    <n v="29.99"/>
    <n v="11.85"/>
    <s v="No"/>
    <x v="0"/>
    <x v="0"/>
    <s v="0"/>
    <x v="1"/>
    <x v="1"/>
    <x v="0"/>
    <s v="21-Aug-1978"/>
    <n v="10486.55"/>
    <x v="1"/>
    <s v="tier - 3"/>
    <x v="4"/>
    <x v="1"/>
  </r>
  <r>
    <x v="83"/>
    <s v="Balcom"/>
    <n v="36.380000000000003"/>
    <n v="5.98"/>
    <s v="No"/>
    <x v="0"/>
    <x v="0"/>
    <n v="1"/>
    <x v="1"/>
    <x v="0"/>
    <x v="2"/>
    <s v="28-Jun-1987"/>
    <n v="10464.83"/>
    <x v="1"/>
    <s v="tier - 1"/>
    <x v="1"/>
    <x v="30"/>
  </r>
  <r>
    <x v="84"/>
    <s v="Dirth"/>
    <n v="31.16"/>
    <n v="4.26"/>
    <s v="Yes"/>
    <x v="0"/>
    <x v="1"/>
    <n v="1"/>
    <x v="1"/>
    <x v="0"/>
    <x v="1"/>
    <s v="22-Sep-1969"/>
    <n v="10461.98"/>
    <x v="1"/>
    <s v="tier - 1"/>
    <x v="1"/>
    <x v="4"/>
  </r>
  <r>
    <x v="85"/>
    <s v="Inglish"/>
    <n v="25.55"/>
    <n v="4.96"/>
    <s v="Yes"/>
    <x v="0"/>
    <x v="0"/>
    <n v="1"/>
    <x v="1"/>
    <x v="1"/>
    <x v="1"/>
    <s v="27-Jul-1964"/>
    <n v="10459.19"/>
    <x v="1"/>
    <s v="tier - 1"/>
    <x v="0"/>
    <x v="28"/>
  </r>
  <r>
    <x v="86"/>
    <s v="Matthews"/>
    <n v="28.77"/>
    <n v="4"/>
    <s v="Yes"/>
    <x v="0"/>
    <x v="0"/>
    <s v="0"/>
    <x v="1"/>
    <x v="1"/>
    <x v="1"/>
    <s v="3-Aug-1976"/>
    <n v="10455.14"/>
    <x v="1"/>
    <s v="tier - 2"/>
    <x v="5"/>
    <x v="5"/>
  </r>
  <r>
    <x v="87"/>
    <s v="Massa-Musiak"/>
    <n v="23.14"/>
    <n v="4.1500000000000004"/>
    <s v="Yes"/>
    <x v="0"/>
    <x v="0"/>
    <n v="1"/>
    <x v="1"/>
    <x v="2"/>
    <x v="1"/>
    <s v="14-Oct-1964"/>
    <n v="10455.1"/>
    <x v="1"/>
    <s v="tier - 1"/>
    <x v="1"/>
    <x v="28"/>
  </r>
  <r>
    <x v="88"/>
    <s v="Bailey"/>
    <n v="39.6"/>
    <n v="11.36"/>
    <s v="No"/>
    <x v="0"/>
    <x v="0"/>
    <s v="0"/>
    <x v="1"/>
    <x v="0"/>
    <x v="0"/>
    <s v="8-Nov-1968"/>
    <n v="10450.549999999999"/>
    <x v="1"/>
    <s v="tier - 1"/>
    <x v="6"/>
    <x v="0"/>
  </r>
  <r>
    <x v="89"/>
    <s v="Jacoby"/>
    <n v="29.2"/>
    <n v="7.53"/>
    <s v="No"/>
    <x v="0"/>
    <x v="0"/>
    <s v="0"/>
    <x v="1"/>
    <x v="1"/>
    <x v="0"/>
    <s v="29-Aug-1968"/>
    <n v="10436.1"/>
    <x v="1"/>
    <s v="tier - 3"/>
    <x v="6"/>
    <x v="0"/>
  </r>
  <r>
    <x v="90"/>
    <s v="Ganley"/>
    <n v="32.774999999999999"/>
    <n v="5.53"/>
    <s v="No"/>
    <x v="0"/>
    <x v="0"/>
    <s v="0"/>
    <x v="0"/>
    <x v="0"/>
    <x v="1"/>
    <s v="25-Dec-1982"/>
    <n v="40003.33"/>
    <x v="0"/>
    <s v="tier - 1"/>
    <x v="1"/>
    <x v="31"/>
  </r>
  <r>
    <x v="91"/>
    <s v="Crimmings"/>
    <n v="32.774999999999999"/>
    <n v="7.95"/>
    <s v="No"/>
    <x v="0"/>
    <x v="0"/>
    <s v="0"/>
    <x v="1"/>
    <x v="0"/>
    <x v="0"/>
    <s v="23-Aug-1968"/>
    <n v="10435.07"/>
    <x v="1"/>
    <s v="tier - 1"/>
    <x v="3"/>
    <x v="0"/>
  </r>
  <r>
    <x v="92"/>
    <s v="Crane"/>
    <n v="24.035"/>
    <n v="8.5"/>
    <s v="No"/>
    <x v="0"/>
    <x v="0"/>
    <s v="0"/>
    <x v="1"/>
    <x v="2"/>
    <x v="0"/>
    <s v="27-Dec-1968"/>
    <n v="10422.92"/>
    <x v="1"/>
    <s v="tier - 1"/>
    <x v="11"/>
    <x v="0"/>
  </r>
  <r>
    <x v="93"/>
    <s v="Swartzfager"/>
    <n v="30.55"/>
    <n v="5.89"/>
    <s v="No"/>
    <x v="0"/>
    <x v="1"/>
    <n v="1"/>
    <x v="1"/>
    <x v="0"/>
    <x v="2"/>
    <s v="25-Nov-1979"/>
    <n v="10419.65"/>
    <x v="1"/>
    <s v="tier - 2"/>
    <x v="4"/>
    <x v="20"/>
  </r>
  <r>
    <x v="94"/>
    <s v="Clevenger"/>
    <n v="28.81"/>
    <n v="8.76"/>
    <s v="No"/>
    <x v="0"/>
    <x v="0"/>
    <n v="2"/>
    <x v="1"/>
    <x v="1"/>
    <x v="0"/>
    <s v="11-Oct-1973"/>
    <n v="10419.59"/>
    <x v="1"/>
    <s v="tier - 2"/>
    <x v="4"/>
    <x v="19"/>
  </r>
  <r>
    <x v="95"/>
    <s v="Reichardt"/>
    <n v="31.66"/>
    <n v="4.1100000000000003"/>
    <s v="No"/>
    <x v="0"/>
    <x v="0"/>
    <s v="0"/>
    <x v="1"/>
    <x v="0"/>
    <x v="1"/>
    <s v="24-Oct-1980"/>
    <n v="10407.98"/>
    <x v="1"/>
    <s v="tier - 1"/>
    <x v="5"/>
    <x v="9"/>
  </r>
  <r>
    <x v="96"/>
    <s v="Morton"/>
    <n v="28.215"/>
    <n v="7.56"/>
    <s v="Yes"/>
    <x v="0"/>
    <x v="0"/>
    <n v="1"/>
    <x v="1"/>
    <x v="1"/>
    <x v="0"/>
    <s v="5-Jun-1975"/>
    <n v="10407.09"/>
    <x v="1"/>
    <s v="tier - 1"/>
    <x v="12"/>
    <x v="15"/>
  </r>
  <r>
    <x v="97"/>
    <s v="Sunstrum"/>
    <n v="26.12"/>
    <n v="4.17"/>
    <s v="Yes"/>
    <x v="0"/>
    <x v="1"/>
    <n v="1"/>
    <x v="1"/>
    <x v="1"/>
    <x v="1"/>
    <s v="7-Jul-1969"/>
    <n v="10403.27"/>
    <x v="1"/>
    <s v="tier - 2"/>
    <x v="13"/>
    <x v="4"/>
  </r>
  <r>
    <x v="98"/>
    <s v="Frownfelter"/>
    <n v="36.630000000000003"/>
    <n v="11.42"/>
    <s v="No"/>
    <x v="0"/>
    <x v="0"/>
    <n v="2"/>
    <x v="1"/>
    <x v="0"/>
    <x v="0"/>
    <s v="19-Sep-1973"/>
    <n v="10381.48"/>
    <x v="1"/>
    <s v="tier - 3"/>
    <x v="0"/>
    <x v="19"/>
  </r>
  <r>
    <x v="99"/>
    <s v="Richter"/>
    <n v="33.344999999999999"/>
    <n v="7.33"/>
    <s v="No"/>
    <x v="0"/>
    <x v="0"/>
    <n v="2"/>
    <x v="1"/>
    <x v="0"/>
    <x v="0"/>
    <s v="29-Sep-1973"/>
    <n v="10370.91"/>
    <x v="1"/>
    <s v="tier - 3"/>
    <x v="7"/>
    <x v="19"/>
  </r>
  <r>
    <x v="100"/>
    <s v="England"/>
    <n v="27.11"/>
    <n v="6.7"/>
    <s v="No"/>
    <x v="0"/>
    <x v="0"/>
    <s v="0"/>
    <x v="1"/>
    <x v="1"/>
    <x v="0"/>
    <s v="6-Sep-1971"/>
    <n v="10356.67"/>
    <x v="1"/>
    <s v="tier - 1"/>
    <x v="4"/>
    <x v="12"/>
  </r>
  <r>
    <x v="101"/>
    <s v="Potter"/>
    <n v="34.104999999999997"/>
    <n v="5.07"/>
    <s v="No"/>
    <x v="0"/>
    <x v="0"/>
    <n v="1"/>
    <x v="0"/>
    <x v="0"/>
    <x v="1"/>
    <s v="8-Aug-1987"/>
    <n v="39983.43"/>
    <x v="2"/>
    <s v="tier - 3"/>
    <x v="1"/>
    <x v="30"/>
  </r>
  <r>
    <x v="102"/>
    <s v="McLean"/>
    <n v="26.6"/>
    <n v="5.27"/>
    <s v="Yes"/>
    <x v="0"/>
    <x v="1"/>
    <n v="1"/>
    <x v="1"/>
    <x v="1"/>
    <x v="1"/>
    <s v="17-Jun-1969"/>
    <n v="10355.64"/>
    <x v="1"/>
    <s v="tier - 1"/>
    <x v="1"/>
    <x v="4"/>
  </r>
  <r>
    <x v="103"/>
    <s v="Gardner"/>
    <n v="30.41"/>
    <n v="7.72"/>
    <s v="No"/>
    <x v="0"/>
    <x v="0"/>
    <s v="0"/>
    <x v="1"/>
    <x v="0"/>
    <x v="0"/>
    <s v="29-Sep-1974"/>
    <n v="10352.48"/>
    <x v="1"/>
    <s v="tier - 1"/>
    <x v="1"/>
    <x v="15"/>
  </r>
  <r>
    <x v="104"/>
    <s v="Lane"/>
    <n v="28.98"/>
    <n v="8.68"/>
    <s v="No"/>
    <x v="0"/>
    <x v="0"/>
    <n v="2"/>
    <x v="1"/>
    <x v="1"/>
    <x v="0"/>
    <s v="8-Aug-1973"/>
    <n v="10345.93"/>
    <x v="1"/>
    <s v="tier - 2"/>
    <x v="5"/>
    <x v="19"/>
  </r>
  <r>
    <x v="105"/>
    <s v="Vonachen"/>
    <n v="31.24"/>
    <n v="9.8000000000000007"/>
    <s v="No"/>
    <x v="0"/>
    <x v="0"/>
    <s v="0"/>
    <x v="1"/>
    <x v="0"/>
    <x v="0"/>
    <s v="19-Jul-1968"/>
    <n v="10338.93"/>
    <x v="1"/>
    <s v="tier - 1"/>
    <x v="0"/>
    <x v="0"/>
  </r>
  <r>
    <x v="106"/>
    <s v="Smith"/>
    <n v="31.54"/>
    <n v="4.4400000000000004"/>
    <s v="No"/>
    <x v="0"/>
    <x v="0"/>
    <s v="0"/>
    <x v="1"/>
    <x v="0"/>
    <x v="1"/>
    <s v="21-Jul-1982"/>
    <n v="10329.06"/>
    <x v="1"/>
    <s v="tier - 1"/>
    <x v="5"/>
    <x v="31"/>
  </r>
  <r>
    <x v="107"/>
    <s v="Kidwell"/>
    <n v="38.6"/>
    <n v="7.19"/>
    <s v="Yes"/>
    <x v="0"/>
    <x v="0"/>
    <n v="2"/>
    <x v="1"/>
    <x v="0"/>
    <x v="0"/>
    <s v="1-Dec-1970"/>
    <n v="10325.209999999999"/>
    <x v="1"/>
    <s v="tier - 3"/>
    <x v="6"/>
    <x v="6"/>
  </r>
  <r>
    <x v="108"/>
    <s v="Betancourth"/>
    <n v="37.950000000000003"/>
    <n v="6.06"/>
    <s v="No"/>
    <x v="0"/>
    <x v="0"/>
    <s v="0"/>
    <x v="1"/>
    <x v="0"/>
    <x v="2"/>
    <s v="21-Aug-1991"/>
    <n v="10322.9"/>
    <x v="1"/>
    <s v="tier - 1"/>
    <x v="2"/>
    <x v="17"/>
  </r>
  <r>
    <x v="109"/>
    <s v="Henstrom"/>
    <n v="38.97"/>
    <n v="5.12"/>
    <s v="No"/>
    <x v="0"/>
    <x v="0"/>
    <s v="0"/>
    <x v="1"/>
    <x v="0"/>
    <x v="1"/>
    <s v="17-Nov-1991"/>
    <n v="10315.91"/>
    <x v="1"/>
    <s v="tier - 2"/>
    <x v="1"/>
    <x v="17"/>
  </r>
  <r>
    <x v="110"/>
    <s v="Pereira"/>
    <n v="21.2"/>
    <n v="10.72"/>
    <s v="No"/>
    <x v="0"/>
    <x v="0"/>
    <s v="0"/>
    <x v="1"/>
    <x v="2"/>
    <x v="0"/>
    <s v="12-Jul-1962"/>
    <n v="10310.780000000001"/>
    <x v="1"/>
    <s v="tier - 3"/>
    <x v="1"/>
    <x v="27"/>
  </r>
  <r>
    <x v="111"/>
    <s v="Black"/>
    <n v="23.96"/>
    <n v="9.58"/>
    <s v="Yes"/>
    <x v="0"/>
    <x v="1"/>
    <n v="1"/>
    <x v="1"/>
    <x v="2"/>
    <x v="0"/>
    <s v="24-Sep-1963"/>
    <n v="10308.040000000001"/>
    <x v="1"/>
    <s v="tier - 1"/>
    <x v="0"/>
    <x v="32"/>
  </r>
  <r>
    <x v="112"/>
    <s v="Fierro Vargas"/>
    <n v="37.700000000000003"/>
    <n v="5.96"/>
    <s v="Yes"/>
    <x v="0"/>
    <x v="0"/>
    <n v="2"/>
    <x v="0"/>
    <x v="0"/>
    <x v="2"/>
    <s v="22-Jul-1959"/>
    <n v="48824.45"/>
    <x v="2"/>
    <s v="tier - 1"/>
    <x v="6"/>
    <x v="33"/>
  </r>
  <r>
    <x v="113"/>
    <s v="Rasmussen"/>
    <n v="48.93"/>
    <n v="11.17"/>
    <s v="Yes"/>
    <x v="0"/>
    <x v="0"/>
    <n v="1"/>
    <x v="0"/>
    <x v="0"/>
    <x v="0"/>
    <s v="2-Dec-1975"/>
    <n v="39963.120000000003"/>
    <x v="2"/>
    <s v="tier - 2"/>
    <x v="6"/>
    <x v="34"/>
  </r>
  <r>
    <x v="114"/>
    <s v="Brown"/>
    <n v="35.93"/>
    <n v="6.4"/>
    <s v="Yes"/>
    <x v="0"/>
    <x v="0"/>
    <n v="1"/>
    <x v="1"/>
    <x v="0"/>
    <x v="2"/>
    <s v="14-Sep-1988"/>
    <n v="10276.99"/>
    <x v="1"/>
    <s v="tier - 1"/>
    <x v="5"/>
    <x v="35"/>
  </r>
  <r>
    <x v="115"/>
    <s v="Reasoner"/>
    <n v="26.11"/>
    <n v="6.8"/>
    <s v="Yes"/>
    <x v="0"/>
    <x v="0"/>
    <n v="2"/>
    <x v="1"/>
    <x v="1"/>
    <x v="0"/>
    <s v="21-Jun-1970"/>
    <n v="10274.33"/>
    <x v="1"/>
    <s v="tier - 1"/>
    <x v="7"/>
    <x v="6"/>
  </r>
  <r>
    <x v="116"/>
    <s v="Wandzilak"/>
    <n v="32.299999999999997"/>
    <n v="9.48"/>
    <s v="No"/>
    <x v="0"/>
    <x v="0"/>
    <n v="2"/>
    <x v="1"/>
    <x v="0"/>
    <x v="0"/>
    <s v="27-Nov-1973"/>
    <n v="10269.459999999999"/>
    <x v="1"/>
    <s v="tier - 3"/>
    <x v="1"/>
    <x v="19"/>
  </r>
  <r>
    <x v="117"/>
    <s v="Carver"/>
    <n v="28.69"/>
    <n v="7.45"/>
    <s v="No"/>
    <x v="0"/>
    <x v="0"/>
    <n v="2"/>
    <x v="1"/>
    <x v="1"/>
    <x v="0"/>
    <s v="5-Sep-1973"/>
    <n v="10264.44"/>
    <x v="1"/>
    <s v="tier - 2"/>
    <x v="1"/>
    <x v="19"/>
  </r>
  <r>
    <x v="118"/>
    <s v="Borror"/>
    <n v="31.28"/>
    <n v="6.94"/>
    <s v="Yes"/>
    <x v="0"/>
    <x v="0"/>
    <n v="1"/>
    <x v="1"/>
    <x v="0"/>
    <x v="0"/>
    <s v="15-Aug-1975"/>
    <n v="10259.129999999999"/>
    <x v="1"/>
    <s v="tier - 2"/>
    <x v="6"/>
    <x v="34"/>
  </r>
  <r>
    <x v="119"/>
    <s v="Saad"/>
    <n v="30.21"/>
    <n v="7.83"/>
    <s v="No"/>
    <x v="0"/>
    <x v="0"/>
    <s v="0"/>
    <x v="1"/>
    <x v="0"/>
    <x v="0"/>
    <s v="23-Sep-1968"/>
    <n v="10231.5"/>
    <x v="1"/>
    <s v="tier - 1"/>
    <x v="1"/>
    <x v="0"/>
  </r>
  <r>
    <x v="120"/>
    <s v="Paul"/>
    <n v="38.28"/>
    <n v="10.17"/>
    <s v="Yes"/>
    <x v="0"/>
    <x v="0"/>
    <s v="0"/>
    <x v="1"/>
    <x v="0"/>
    <x v="0"/>
    <s v="28-Jun-1967"/>
    <n v="10226.280000000001"/>
    <x v="1"/>
    <s v="tier - 3"/>
    <x v="0"/>
    <x v="11"/>
  </r>
  <r>
    <x v="121"/>
    <s v="Trail"/>
    <n v="29.9"/>
    <n v="8.9600000000000009"/>
    <s v="Yes"/>
    <x v="0"/>
    <x v="0"/>
    <s v="0"/>
    <x v="1"/>
    <x v="1"/>
    <x v="0"/>
    <s v="26-Sep-1967"/>
    <n v="10214.64"/>
    <x v="1"/>
    <s v="tier - 2"/>
    <x v="6"/>
    <x v="11"/>
  </r>
  <r>
    <x v="122"/>
    <s v="Benton"/>
    <n v="23.18"/>
    <n v="6.96"/>
    <s v="Yes"/>
    <x v="0"/>
    <x v="0"/>
    <n v="2"/>
    <x v="1"/>
    <x v="2"/>
    <x v="0"/>
    <s v="24-Dec-1970"/>
    <n v="10197.77"/>
    <x v="1"/>
    <s v="tier - 1"/>
    <x v="7"/>
    <x v="6"/>
  </r>
  <r>
    <x v="123"/>
    <s v="Bauman"/>
    <n v="33.020000000000003"/>
    <n v="5.07"/>
    <s v="Yes"/>
    <x v="0"/>
    <x v="0"/>
    <s v="0"/>
    <x v="1"/>
    <x v="0"/>
    <x v="1"/>
    <s v="16-Oct-1985"/>
    <n v="10191.82"/>
    <x v="1"/>
    <s v="tier - 2"/>
    <x v="2"/>
    <x v="22"/>
  </r>
  <r>
    <x v="124"/>
    <s v="Robinson"/>
    <n v="37.07"/>
    <n v="6.14"/>
    <s v="Yes"/>
    <x v="0"/>
    <x v="0"/>
    <s v="0"/>
    <x v="0"/>
    <x v="0"/>
    <x v="2"/>
    <s v="22-Aug-1985"/>
    <n v="39871.699999999997"/>
    <x v="0"/>
    <s v="tier - 2"/>
    <x v="0"/>
    <x v="22"/>
  </r>
  <r>
    <x v="125"/>
    <s v="Bakula"/>
    <n v="27.29"/>
    <n v="5.85"/>
    <s v="No"/>
    <x v="0"/>
    <x v="0"/>
    <n v="2"/>
    <x v="1"/>
    <x v="1"/>
    <x v="2"/>
    <s v="10-Jul-1972"/>
    <n v="10160.870000000001"/>
    <x v="1"/>
    <s v="tier - 3"/>
    <x v="4"/>
    <x v="7"/>
  </r>
  <r>
    <x v="126"/>
    <s v="Edwards"/>
    <n v="23.18"/>
    <n v="10.56"/>
    <s v="No"/>
    <x v="0"/>
    <x v="0"/>
    <n v="2"/>
    <x v="1"/>
    <x v="2"/>
    <x v="0"/>
    <s v="13-Oct-1973"/>
    <n v="10156.780000000001"/>
    <x v="1"/>
    <s v="tier - 2"/>
    <x v="1"/>
    <x v="19"/>
  </r>
  <r>
    <x v="127"/>
    <s v="Davis"/>
    <n v="32.659999999999997"/>
    <n v="8.92"/>
    <s v="Yes"/>
    <x v="0"/>
    <x v="0"/>
    <s v="0"/>
    <x v="1"/>
    <x v="0"/>
    <x v="0"/>
    <s v="12-Jun-1981"/>
    <n v="10146.129999999999"/>
    <x v="1"/>
    <s v="tier - 1"/>
    <x v="4"/>
    <x v="10"/>
  </r>
  <r>
    <x v="128"/>
    <s v="Weiler"/>
    <n v="30.78"/>
    <n v="8.6300000000000008"/>
    <s v="No"/>
    <x v="0"/>
    <x v="0"/>
    <s v="0"/>
    <x v="1"/>
    <x v="0"/>
    <x v="0"/>
    <s v="30-Dec-1974"/>
    <n v="10141.14"/>
    <x v="1"/>
    <s v="tier - 1"/>
    <x v="3"/>
    <x v="15"/>
  </r>
  <r>
    <x v="129"/>
    <s v="Schaaf"/>
    <n v="47.2"/>
    <n v="6.29"/>
    <s v="Yes"/>
    <x v="0"/>
    <x v="1"/>
    <n v="1"/>
    <x v="1"/>
    <x v="0"/>
    <x v="2"/>
    <s v="5-Sep-1997"/>
    <n v="10139.84"/>
    <x v="1"/>
    <s v="tier - 2"/>
    <x v="1"/>
    <x v="36"/>
  </r>
  <r>
    <x v="130"/>
    <s v="Sack"/>
    <n v="31.6"/>
    <n v="5.75"/>
    <s v="No"/>
    <x v="0"/>
    <x v="0"/>
    <n v="2"/>
    <x v="1"/>
    <x v="0"/>
    <x v="2"/>
    <s v="16-Nov-1972"/>
    <n v="10118.42"/>
    <x v="1"/>
    <s v="tier - 3"/>
    <x v="6"/>
    <x v="7"/>
  </r>
  <r>
    <x v="131"/>
    <s v="Chenard"/>
    <n v="33.914999999999999"/>
    <n v="6.66"/>
    <s v="Yes"/>
    <x v="0"/>
    <x v="0"/>
    <n v="1"/>
    <x v="1"/>
    <x v="0"/>
    <x v="0"/>
    <s v="2-Jul-1975"/>
    <n v="10115.01"/>
    <x v="1"/>
    <s v="tier - 3"/>
    <x v="1"/>
    <x v="34"/>
  </r>
  <r>
    <x v="132"/>
    <s v="Williamson"/>
    <n v="23.54"/>
    <n v="5.0999999999999996"/>
    <s v="No"/>
    <x v="0"/>
    <x v="0"/>
    <n v="2"/>
    <x v="1"/>
    <x v="2"/>
    <x v="1"/>
    <s v="8-Aug-1972"/>
    <n v="10107.219999999999"/>
    <x v="1"/>
    <s v="tier - 1"/>
    <x v="0"/>
    <x v="7"/>
  </r>
  <r>
    <x v="133"/>
    <s v="Dollas"/>
    <n v="27.074999999999999"/>
    <n v="4.41"/>
    <s v="No"/>
    <x v="0"/>
    <x v="0"/>
    <n v="2"/>
    <x v="1"/>
    <x v="1"/>
    <x v="1"/>
    <s v="19-Oct-1972"/>
    <n v="10106.129999999999"/>
    <x v="1"/>
    <s v="tier - 1"/>
    <x v="7"/>
    <x v="7"/>
  </r>
  <r>
    <x v="134"/>
    <s v="Sprague"/>
    <n v="25.8"/>
    <n v="5.52"/>
    <s v="Yes"/>
    <x v="0"/>
    <x v="0"/>
    <s v="0"/>
    <x v="1"/>
    <x v="1"/>
    <x v="1"/>
    <s v="19-Dec-1976"/>
    <n v="10096.969999999999"/>
    <x v="1"/>
    <s v="tier - 2"/>
    <x v="6"/>
    <x v="5"/>
  </r>
  <r>
    <x v="135"/>
    <s v="Antonopoulos"/>
    <n v="51.51"/>
    <n v="6.26"/>
    <s v="Yes"/>
    <x v="0"/>
    <x v="1"/>
    <n v="1"/>
    <x v="0"/>
    <x v="0"/>
    <x v="2"/>
    <s v="1-Jun-1983"/>
    <n v="39865.699999999997"/>
    <x v="2"/>
    <s v="tier - 2"/>
    <x v="6"/>
    <x v="31"/>
  </r>
  <r>
    <x v="136"/>
    <s v="Michell"/>
    <n v="36.1"/>
    <n v="4.62"/>
    <s v="Yes"/>
    <x v="0"/>
    <x v="1"/>
    <n v="1"/>
    <x v="1"/>
    <x v="0"/>
    <x v="1"/>
    <s v="3-Jul-1969"/>
    <n v="10085.85"/>
    <x v="1"/>
    <s v="tier - 3"/>
    <x v="6"/>
    <x v="4"/>
  </r>
  <r>
    <x v="137"/>
    <s v="Datwyler"/>
    <n v="30.495000000000001"/>
    <n v="5.74"/>
    <s v="Yes"/>
    <x v="0"/>
    <x v="1"/>
    <n v="1"/>
    <x v="1"/>
    <x v="0"/>
    <x v="2"/>
    <s v="27-Oct-1969"/>
    <n v="10072.06"/>
    <x v="1"/>
    <s v="tier - 1"/>
    <x v="11"/>
    <x v="4"/>
  </r>
  <r>
    <x v="138"/>
    <s v="Mead"/>
    <n v="21.4"/>
    <n v="6.3"/>
    <s v="Yes"/>
    <x v="0"/>
    <x v="1"/>
    <n v="1"/>
    <x v="1"/>
    <x v="2"/>
    <x v="2"/>
    <s v="22-Aug-1969"/>
    <n v="10065.41"/>
    <x v="1"/>
    <s v="tier - 2"/>
    <x v="6"/>
    <x v="4"/>
  </r>
  <r>
    <x v="139"/>
    <s v="Kennedy"/>
    <n v="32.299999999999997"/>
    <n v="10.27"/>
    <s v="No"/>
    <x v="0"/>
    <x v="0"/>
    <s v="0"/>
    <x v="1"/>
    <x v="0"/>
    <x v="0"/>
    <s v="30-Aug-1974"/>
    <n v="10043.25"/>
    <x v="1"/>
    <s v="tier - 2"/>
    <x v="7"/>
    <x v="15"/>
  </r>
  <r>
    <x v="140"/>
    <s v="Czech"/>
    <n v="29.78"/>
    <n v="5.85"/>
    <s v="No"/>
    <x v="0"/>
    <x v="1"/>
    <n v="1"/>
    <x v="1"/>
    <x v="1"/>
    <x v="2"/>
    <s v="28-Dec-1979"/>
    <n v="10027.15"/>
    <x v="1"/>
    <s v="tier - 1"/>
    <x v="5"/>
    <x v="20"/>
  </r>
  <r>
    <x v="141"/>
    <s v="O'Brien"/>
    <n v="34.76"/>
    <n v="5.92"/>
    <s v="Yes"/>
    <x v="0"/>
    <x v="0"/>
    <n v="1"/>
    <x v="1"/>
    <x v="0"/>
    <x v="2"/>
    <s v="3-Jul-1988"/>
    <n v="10011.44"/>
    <x v="1"/>
    <s v="tier - 3"/>
    <x v="2"/>
    <x v="35"/>
  </r>
  <r>
    <x v="142"/>
    <s v="Bachman"/>
    <n v="18.335000000000001"/>
    <n v="10.01"/>
    <s v="Yes"/>
    <x v="0"/>
    <x v="0"/>
    <n v="2"/>
    <x v="1"/>
    <x v="3"/>
    <x v="0"/>
    <s v="11-Aug-1970"/>
    <n v="9991.0400000000009"/>
    <x v="2"/>
    <s v="tier - 3"/>
    <x v="1"/>
    <x v="6"/>
  </r>
  <r>
    <x v="143"/>
    <s v="Bednar"/>
    <n v="32.299999999999997"/>
    <n v="9.59"/>
    <s v="No"/>
    <x v="0"/>
    <x v="0"/>
    <s v="0"/>
    <x v="1"/>
    <x v="0"/>
    <x v="0"/>
    <s v="6-Oct-1971"/>
    <n v="9964.06"/>
    <x v="2"/>
    <s v="tier - 2"/>
    <x v="9"/>
    <x v="12"/>
  </r>
  <r>
    <x v="144"/>
    <s v="Daye"/>
    <n v="27.74"/>
    <n v="10.37"/>
    <s v="No"/>
    <x v="0"/>
    <x v="0"/>
    <s v="0"/>
    <x v="1"/>
    <x v="1"/>
    <x v="0"/>
    <s v="26-Dec-1971"/>
    <n v="9957.7199999999993"/>
    <x v="2"/>
    <s v="tier - 3"/>
    <x v="14"/>
    <x v="12"/>
  </r>
  <r>
    <x v="145"/>
    <s v="Clarke"/>
    <n v="24"/>
    <n v="4.01"/>
    <s v="Yes"/>
    <x v="0"/>
    <x v="0"/>
    <n v="1"/>
    <x v="1"/>
    <x v="2"/>
    <x v="1"/>
    <s v="11-Sep-1964"/>
    <n v="9933.44"/>
    <x v="1"/>
    <s v="tier - 3"/>
    <x v="0"/>
    <x v="28"/>
  </r>
  <r>
    <x v="146"/>
    <s v="Groner"/>
    <n v="34.799999999999997"/>
    <n v="4.72"/>
    <s v="Yes"/>
    <x v="0"/>
    <x v="0"/>
    <s v="0"/>
    <x v="0"/>
    <x v="0"/>
    <x v="1"/>
    <s v="17-Jul-1985"/>
    <n v="39836.519999999997"/>
    <x v="2"/>
    <s v="tier - 1"/>
    <x v="6"/>
    <x v="22"/>
  </r>
  <r>
    <x v="147"/>
    <s v="Koren"/>
    <n v="31.78"/>
    <n v="4.24"/>
    <s v="Yes"/>
    <x v="0"/>
    <x v="1"/>
    <n v="1"/>
    <x v="1"/>
    <x v="0"/>
    <x v="1"/>
    <s v="3-Dec-1983"/>
    <n v="9931.9599999999991"/>
    <x v="2"/>
    <s v="tier - 2"/>
    <x v="1"/>
    <x v="26"/>
  </r>
  <r>
    <x v="148"/>
    <s v="Kuramoto"/>
    <n v="32.25"/>
    <n v="5.36"/>
    <s v="Yes"/>
    <x v="0"/>
    <x v="0"/>
    <s v="0"/>
    <x v="1"/>
    <x v="0"/>
    <x v="1"/>
    <s v="19-Aug-1985"/>
    <n v="9930.64"/>
    <x v="2"/>
    <s v="tier - 3"/>
    <x v="4"/>
    <x v="22"/>
  </r>
  <r>
    <x v="149"/>
    <s v="Lynn"/>
    <n v="30.114999999999998"/>
    <n v="4.99"/>
    <s v="No"/>
    <x v="0"/>
    <x v="0"/>
    <n v="2"/>
    <x v="1"/>
    <x v="0"/>
    <x v="1"/>
    <s v="14-Sep-1972"/>
    <n v="9910.36"/>
    <x v="2"/>
    <s v="tier - 3"/>
    <x v="1"/>
    <x v="7"/>
  </r>
  <r>
    <x v="150"/>
    <s v="Dierksen"/>
    <n v="22.41"/>
    <n v="8.68"/>
    <s v="No"/>
    <x v="0"/>
    <x v="0"/>
    <s v="0"/>
    <x v="1"/>
    <x v="2"/>
    <x v="0"/>
    <s v="17-Aug-1962"/>
    <n v="9907.83"/>
    <x v="1"/>
    <s v="tier - 2"/>
    <x v="0"/>
    <x v="27"/>
  </r>
  <r>
    <x v="151"/>
    <s v="Zoeller"/>
    <n v="45.72"/>
    <n v="4.2300000000000004"/>
    <s v="Yes"/>
    <x v="0"/>
    <x v="0"/>
    <s v="0"/>
    <x v="1"/>
    <x v="0"/>
    <x v="1"/>
    <s v="8-Jul-1996"/>
    <n v="9894.69"/>
    <x v="2"/>
    <s v="tier - 3"/>
    <x v="1"/>
    <x v="16"/>
  </r>
  <r>
    <x v="152"/>
    <s v="Flesch"/>
    <n v="25"/>
    <n v="5.32"/>
    <s v="Yes"/>
    <x v="0"/>
    <x v="0"/>
    <n v="2"/>
    <x v="1"/>
    <x v="1"/>
    <x v="1"/>
    <s v="5-Nov-1966"/>
    <n v="9890.23"/>
    <x v="1"/>
    <s v="tier - 3"/>
    <x v="0"/>
    <x v="8"/>
  </r>
  <r>
    <x v="153"/>
    <s v="Maltby"/>
    <n v="39.5"/>
    <n v="6.66"/>
    <s v="No"/>
    <x v="0"/>
    <x v="0"/>
    <s v="0"/>
    <x v="1"/>
    <x v="0"/>
    <x v="0"/>
    <s v="8-Nov-1971"/>
    <n v="9880.07"/>
    <x v="2"/>
    <s v="tier - 3"/>
    <x v="6"/>
    <x v="12"/>
  </r>
  <r>
    <x v="154"/>
    <s v="Custance"/>
    <n v="37.729999999999997"/>
    <n v="7.4"/>
    <s v="No"/>
    <x v="0"/>
    <x v="0"/>
    <s v="0"/>
    <x v="1"/>
    <x v="0"/>
    <x v="0"/>
    <s v="3-Oct-1971"/>
    <n v="9877.61"/>
    <x v="2"/>
    <s v="tier - 1"/>
    <x v="0"/>
    <x v="12"/>
  </r>
  <r>
    <x v="155"/>
    <s v="Choi"/>
    <n v="40.659999999999997"/>
    <n v="10.08"/>
    <s v="No"/>
    <x v="0"/>
    <x v="0"/>
    <s v="0"/>
    <x v="1"/>
    <x v="0"/>
    <x v="0"/>
    <s v="3-Jul-1971"/>
    <n v="9875.68"/>
    <x v="2"/>
    <s v="tier - 3"/>
    <x v="7"/>
    <x v="12"/>
  </r>
  <r>
    <x v="156"/>
    <s v="Barnett"/>
    <n v="34.200000000000003"/>
    <n v="8.58"/>
    <s v="No"/>
    <x v="0"/>
    <x v="0"/>
    <s v="0"/>
    <x v="1"/>
    <x v="0"/>
    <x v="0"/>
    <s v="22-Dec-1971"/>
    <n v="9872.7000000000007"/>
    <x v="2"/>
    <s v="tier - 2"/>
    <x v="6"/>
    <x v="12"/>
  </r>
  <r>
    <x v="157"/>
    <s v="Zywicki"/>
    <n v="36.67"/>
    <n v="5.18"/>
    <s v="No"/>
    <x v="0"/>
    <x v="0"/>
    <n v="1"/>
    <x v="0"/>
    <x v="0"/>
    <x v="1"/>
    <s v="24-Jul-1987"/>
    <n v="39774.28"/>
    <x v="0"/>
    <s v="tier - 1"/>
    <x v="15"/>
    <x v="30"/>
  </r>
  <r>
    <x v="158"/>
    <s v="Proulx"/>
    <n v="46.51"/>
    <n v="5.84"/>
    <s v="No"/>
    <x v="0"/>
    <x v="0"/>
    <n v="1"/>
    <x v="1"/>
    <x v="0"/>
    <x v="2"/>
    <s v="6-Jul-1998"/>
    <n v="9870.59"/>
    <x v="2"/>
    <s v="tier - 2"/>
    <x v="8"/>
    <x v="37"/>
  </r>
  <r>
    <x v="159"/>
    <s v="Hamilton"/>
    <n v="28.88"/>
    <n v="4.8600000000000003"/>
    <s v="Yes"/>
    <x v="0"/>
    <x v="1"/>
    <n v="1"/>
    <x v="1"/>
    <x v="1"/>
    <x v="1"/>
    <s v="13-Aug-1969"/>
    <n v="9869.81"/>
    <x v="1"/>
    <s v="tier - 3"/>
    <x v="1"/>
    <x v="4"/>
  </r>
  <r>
    <x v="160"/>
    <s v="Lundine"/>
    <n v="33.914999999999999"/>
    <n v="11.52"/>
    <s v="No"/>
    <x v="0"/>
    <x v="0"/>
    <s v="0"/>
    <x v="1"/>
    <x v="0"/>
    <x v="0"/>
    <s v="9-Nov-1971"/>
    <n v="9866.2999999999993"/>
    <x v="2"/>
    <s v="tier - 3"/>
    <x v="7"/>
    <x v="12"/>
  </r>
  <r>
    <x v="161"/>
    <s v="Paullin"/>
    <n v="24.32"/>
    <n v="6.15"/>
    <s v="Yes"/>
    <x v="0"/>
    <x v="1"/>
    <n v="1"/>
    <x v="1"/>
    <x v="2"/>
    <x v="2"/>
    <s v="20-Oct-1969"/>
    <n v="9863.4699999999993"/>
    <x v="1"/>
    <s v="tier - 3"/>
    <x v="1"/>
    <x v="4"/>
  </r>
  <r>
    <x v="162"/>
    <s v="Delucia"/>
    <n v="25.8"/>
    <n v="9.94"/>
    <s v="No"/>
    <x v="0"/>
    <x v="0"/>
    <s v="0"/>
    <x v="1"/>
    <x v="1"/>
    <x v="0"/>
    <s v="17-Jul-1971"/>
    <n v="9861.0300000000007"/>
    <x v="2"/>
    <s v="tier - 2"/>
    <x v="6"/>
    <x v="12"/>
  </r>
  <r>
    <x v="163"/>
    <s v="Valentine"/>
    <n v="21.56"/>
    <n v="10.56"/>
    <s v="No"/>
    <x v="0"/>
    <x v="0"/>
    <s v="0"/>
    <x v="1"/>
    <x v="2"/>
    <x v="0"/>
    <s v="23-Oct-1971"/>
    <n v="9855.1299999999992"/>
    <x v="2"/>
    <s v="tier - 3"/>
    <x v="0"/>
    <x v="12"/>
  </r>
  <r>
    <x v="164"/>
    <s v="Mohara"/>
    <n v="31.6"/>
    <n v="6.79"/>
    <s v="No"/>
    <x v="0"/>
    <x v="0"/>
    <s v="0"/>
    <x v="1"/>
    <x v="0"/>
    <x v="0"/>
    <s v="4-Nov-1968"/>
    <n v="9850.43"/>
    <x v="1"/>
    <s v="tier - 3"/>
    <x v="6"/>
    <x v="0"/>
  </r>
  <r>
    <x v="165"/>
    <s v="Fairbrother"/>
    <n v="42.93"/>
    <n v="4.8"/>
    <s v="No"/>
    <x v="0"/>
    <x v="0"/>
    <n v="1"/>
    <x v="1"/>
    <x v="0"/>
    <x v="1"/>
    <s v="13-Aug-1992"/>
    <n v="9844.4500000000007"/>
    <x v="2"/>
    <s v="tier - 1"/>
    <x v="1"/>
    <x v="25"/>
  </r>
  <r>
    <x v="166"/>
    <s v="Fagan"/>
    <n v="26.72"/>
    <n v="5.75"/>
    <s v="No"/>
    <x v="0"/>
    <x v="0"/>
    <n v="2"/>
    <x v="1"/>
    <x v="1"/>
    <x v="2"/>
    <s v="26-Sep-1972"/>
    <n v="9836.2099999999991"/>
    <x v="2"/>
    <s v="tier - 3"/>
    <x v="5"/>
    <x v="7"/>
  </r>
  <r>
    <x v="167"/>
    <s v="Toth"/>
    <n v="26.67"/>
    <n v="5.81"/>
    <s v="No"/>
    <x v="0"/>
    <x v="0"/>
    <n v="2"/>
    <x v="1"/>
    <x v="1"/>
    <x v="2"/>
    <s v="28-Jun-1972"/>
    <n v="9819.25"/>
    <x v="2"/>
    <s v="tier - 2"/>
    <x v="5"/>
    <x v="7"/>
  </r>
  <r>
    <x v="168"/>
    <s v="Cardinal"/>
    <n v="30.9"/>
    <n v="9.4"/>
    <s v="No"/>
    <x v="0"/>
    <x v="0"/>
    <n v="2"/>
    <x v="0"/>
    <x v="0"/>
    <x v="0"/>
    <s v="17-Dec-1973"/>
    <n v="39727.61"/>
    <x v="0"/>
    <s v="tier - 2"/>
    <x v="6"/>
    <x v="19"/>
  </r>
  <r>
    <x v="169"/>
    <s v="Guinn"/>
    <n v="42.68"/>
    <n v="9.2799999999999994"/>
    <s v="No"/>
    <x v="0"/>
    <x v="0"/>
    <n v="2"/>
    <x v="1"/>
    <x v="0"/>
    <x v="0"/>
    <s v="17-Sep-1973"/>
    <n v="9800.89"/>
    <x v="2"/>
    <s v="tier - 1"/>
    <x v="0"/>
    <x v="19"/>
  </r>
  <r>
    <x v="170"/>
    <s v="Rogers"/>
    <n v="24.31"/>
    <n v="6.37"/>
    <s v="No"/>
    <x v="0"/>
    <x v="0"/>
    <s v="0"/>
    <x v="1"/>
    <x v="2"/>
    <x v="2"/>
    <s v="7-Jun-1977"/>
    <n v="9788.8700000000008"/>
    <x v="1"/>
    <s v="tier - 2"/>
    <x v="0"/>
    <x v="5"/>
  </r>
  <r>
    <x v="171"/>
    <s v="Diviney"/>
    <n v="44.75"/>
    <n v="5.09"/>
    <s v="Yes"/>
    <x v="0"/>
    <x v="0"/>
    <s v="0"/>
    <x v="1"/>
    <x v="0"/>
    <x v="1"/>
    <s v="8-Aug-1996"/>
    <n v="9787.32"/>
    <x v="2"/>
    <s v="tier - 3"/>
    <x v="8"/>
    <x v="16"/>
  </r>
  <r>
    <x v="172"/>
    <s v="Marlatt"/>
    <n v="30.78"/>
    <n v="7.94"/>
    <s v="No"/>
    <x v="0"/>
    <x v="0"/>
    <n v="2"/>
    <x v="1"/>
    <x v="0"/>
    <x v="0"/>
    <s v="7-Jul-1973"/>
    <n v="9778.35"/>
    <x v="2"/>
    <s v="tier - 2"/>
    <x v="7"/>
    <x v="19"/>
  </r>
  <r>
    <x v="173"/>
    <s v="Ohler"/>
    <n v="21.86"/>
    <n v="10.95"/>
    <s v="No"/>
    <x v="0"/>
    <x v="0"/>
    <s v="0"/>
    <x v="1"/>
    <x v="2"/>
    <x v="0"/>
    <s v="5-Sep-1965"/>
    <n v="9764.08"/>
    <x v="1"/>
    <s v="tier - 1"/>
    <x v="1"/>
    <x v="18"/>
  </r>
  <r>
    <x v="174"/>
    <s v="Mossler"/>
    <n v="49.09"/>
    <n v="6.3"/>
    <s v="Yes"/>
    <x v="0"/>
    <x v="0"/>
    <s v="0"/>
    <x v="1"/>
    <x v="0"/>
    <x v="2"/>
    <s v="14-Jul-2001"/>
    <n v="9753.49"/>
    <x v="2"/>
    <s v="tier - 2"/>
    <x v="1"/>
    <x v="14"/>
  </r>
  <r>
    <x v="175"/>
    <s v="Segall"/>
    <n v="47.74"/>
    <n v="8.0500000000000007"/>
    <s v="Yes"/>
    <x v="0"/>
    <x v="0"/>
    <n v="2"/>
    <x v="1"/>
    <x v="0"/>
    <x v="0"/>
    <s v="4-Jul-1970"/>
    <n v="9748.91"/>
    <x v="2"/>
    <s v="tier - 1"/>
    <x v="0"/>
    <x v="6"/>
  </r>
  <r>
    <x v="176"/>
    <s v="Sprieser"/>
    <n v="30.2"/>
    <n v="9.8800000000000008"/>
    <s v="Yes"/>
    <x v="0"/>
    <x v="0"/>
    <n v="2"/>
    <x v="1"/>
    <x v="0"/>
    <x v="0"/>
    <s v="18-Aug-1970"/>
    <n v="9724.5300000000007"/>
    <x v="1"/>
    <s v="tier - 1"/>
    <x v="6"/>
    <x v="6"/>
  </r>
  <r>
    <x v="177"/>
    <s v="Blanco"/>
    <n v="33.25"/>
    <n v="7.42"/>
    <s v="Yes"/>
    <x v="0"/>
    <x v="0"/>
    <n v="2"/>
    <x v="1"/>
    <x v="0"/>
    <x v="0"/>
    <s v="12-Sep-1970"/>
    <n v="9722.77"/>
    <x v="1"/>
    <s v="tier - 1"/>
    <x v="3"/>
    <x v="6"/>
  </r>
  <r>
    <x v="178"/>
    <s v="Sheptock"/>
    <n v="26.6"/>
    <n v="8.4499999999999993"/>
    <s v="Yes"/>
    <x v="0"/>
    <x v="0"/>
    <n v="1"/>
    <x v="1"/>
    <x v="1"/>
    <x v="0"/>
    <s v="27-Jun-1975"/>
    <n v="9715.84"/>
    <x v="2"/>
    <s v="tier - 1"/>
    <x v="7"/>
    <x v="34"/>
  </r>
  <r>
    <x v="179"/>
    <s v="Alleman"/>
    <n v="30.495000000000001"/>
    <n v="6.29"/>
    <s v="No"/>
    <x v="0"/>
    <x v="0"/>
    <s v="0"/>
    <x v="0"/>
    <x v="0"/>
    <x v="2"/>
    <s v="12-Aug-1977"/>
    <n v="39725.519999999997"/>
    <x v="2"/>
    <s v="tier - 1"/>
    <x v="1"/>
    <x v="2"/>
  </r>
  <r>
    <x v="180"/>
    <s v="Chruniak"/>
    <n v="26.35"/>
    <n v="6.21"/>
    <s v="No"/>
    <x v="0"/>
    <x v="0"/>
    <n v="2"/>
    <x v="1"/>
    <x v="1"/>
    <x v="2"/>
    <s v="10-Jul-1972"/>
    <n v="9710.7099999999991"/>
    <x v="2"/>
    <s v="tier - 1"/>
    <x v="5"/>
    <x v="7"/>
  </r>
  <r>
    <x v="181"/>
    <s v="Miller"/>
    <n v="39.994999999999997"/>
    <n v="4.6500000000000004"/>
    <s v="No"/>
    <x v="0"/>
    <x v="0"/>
    <s v="0"/>
    <x v="1"/>
    <x v="0"/>
    <x v="1"/>
    <s v="19-Sep-1977"/>
    <n v="9704.67"/>
    <x v="2"/>
    <s v="tier - 3"/>
    <x v="7"/>
    <x v="2"/>
  </r>
  <r>
    <x v="182"/>
    <s v="Theis"/>
    <n v="22.92"/>
    <n v="5.87"/>
    <s v="Yes"/>
    <x v="0"/>
    <x v="0"/>
    <n v="1"/>
    <x v="1"/>
    <x v="2"/>
    <x v="2"/>
    <s v="7-Nov-1964"/>
    <n v="9698.42"/>
    <x v="1"/>
    <s v="tier - 3"/>
    <x v="0"/>
    <x v="28"/>
  </r>
  <r>
    <x v="183"/>
    <s v="Sadler"/>
    <n v="24.78"/>
    <n v="4.24"/>
    <s v="Yes"/>
    <x v="0"/>
    <x v="0"/>
    <n v="2"/>
    <x v="1"/>
    <x v="2"/>
    <x v="1"/>
    <s v="16-Sep-1966"/>
    <n v="9684.2900000000009"/>
    <x v="1"/>
    <s v="tier - 2"/>
    <x v="0"/>
    <x v="8"/>
  </r>
  <r>
    <x v="184"/>
    <s v="Auger"/>
    <n v="34.07"/>
    <n v="7.81"/>
    <s v="Yes"/>
    <x v="0"/>
    <x v="0"/>
    <s v="0"/>
    <x v="1"/>
    <x v="0"/>
    <x v="0"/>
    <s v="8-Aug-1981"/>
    <n v="9664.34"/>
    <x v="2"/>
    <s v="tier - 3"/>
    <x v="6"/>
    <x v="10"/>
  </r>
  <r>
    <x v="185"/>
    <s v="Steadman"/>
    <n v="30.14"/>
    <n v="9.85"/>
    <s v="No"/>
    <x v="0"/>
    <x v="0"/>
    <s v="0"/>
    <x v="1"/>
    <x v="0"/>
    <x v="0"/>
    <s v="8-Jul-1974"/>
    <n v="9653.81"/>
    <x v="2"/>
    <s v="tier - 2"/>
    <x v="6"/>
    <x v="15"/>
  </r>
  <r>
    <x v="186"/>
    <s v="McCarron"/>
    <n v="18.05"/>
    <n v="6.94"/>
    <s v="No"/>
    <x v="0"/>
    <x v="0"/>
    <s v="0"/>
    <x v="1"/>
    <x v="3"/>
    <x v="0"/>
    <s v="19-Jul-1971"/>
    <n v="9644.25"/>
    <x v="2"/>
    <s v="tier - 1"/>
    <x v="1"/>
    <x v="12"/>
  </r>
  <r>
    <x v="187"/>
    <s v="Roecker"/>
    <n v="37.4"/>
    <n v="11.3"/>
    <s v="Yes"/>
    <x v="0"/>
    <x v="0"/>
    <n v="2"/>
    <x v="1"/>
    <x v="0"/>
    <x v="0"/>
    <s v="30-Sep-1970"/>
    <n v="9634.5400000000009"/>
    <x v="2"/>
    <s v="tier - 2"/>
    <x v="6"/>
    <x v="6"/>
  </r>
  <r>
    <x v="188"/>
    <s v="Giumarra"/>
    <n v="25.75"/>
    <n v="9.23"/>
    <s v="No"/>
    <x v="0"/>
    <x v="0"/>
    <s v="0"/>
    <x v="1"/>
    <x v="1"/>
    <x v="0"/>
    <s v="22-Jun-1968"/>
    <n v="9630.91"/>
    <x v="1"/>
    <s v="tier - 2"/>
    <x v="0"/>
    <x v="0"/>
  </r>
  <r>
    <x v="189"/>
    <s v="Peters"/>
    <n v="32.299999999999997"/>
    <n v="4.37"/>
    <s v="No"/>
    <x v="0"/>
    <x v="0"/>
    <n v="2"/>
    <x v="1"/>
    <x v="0"/>
    <x v="1"/>
    <s v="23-Oct-1972"/>
    <n v="9630.4"/>
    <x v="2"/>
    <s v="tier - 2"/>
    <x v="6"/>
    <x v="7"/>
  </r>
  <r>
    <x v="190"/>
    <s v="Stroffolino"/>
    <n v="44.88"/>
    <n v="6.04"/>
    <s v="No"/>
    <x v="0"/>
    <x v="1"/>
    <n v="1"/>
    <x v="0"/>
    <x v="0"/>
    <x v="2"/>
    <s v="16-Jul-2003"/>
    <n v="39722.75"/>
    <x v="0"/>
    <s v="tier - 1"/>
    <x v="0"/>
    <x v="38"/>
  </r>
  <r>
    <x v="191"/>
    <s v="Bower"/>
    <n v="28.61"/>
    <n v="5.76"/>
    <s v="No"/>
    <x v="0"/>
    <x v="1"/>
    <n v="1"/>
    <x v="1"/>
    <x v="1"/>
    <x v="2"/>
    <s v="19-Dec-1979"/>
    <n v="9630.2999999999993"/>
    <x v="2"/>
    <s v="tier - 2"/>
    <x v="5"/>
    <x v="20"/>
  </r>
  <r>
    <x v="192"/>
    <s v="Chen"/>
    <n v="45.41"/>
    <n v="4.96"/>
    <s v="No"/>
    <x v="0"/>
    <x v="0"/>
    <n v="1"/>
    <x v="1"/>
    <x v="0"/>
    <x v="1"/>
    <s v="23-Jun-1998"/>
    <n v="9628.7900000000009"/>
    <x v="2"/>
    <s v="tier - 2"/>
    <x v="2"/>
    <x v="37"/>
  </r>
  <r>
    <x v="193"/>
    <s v="Capriccioso"/>
    <n v="31.2"/>
    <n v="11.04"/>
    <s v="Yes"/>
    <x v="0"/>
    <x v="0"/>
    <n v="2"/>
    <x v="1"/>
    <x v="0"/>
    <x v="0"/>
    <s v="16-Dec-1970"/>
    <n v="9625.92"/>
    <x v="2"/>
    <s v="tier - 3"/>
    <x v="6"/>
    <x v="6"/>
  </r>
  <r>
    <x v="194"/>
    <s v="Starbuck"/>
    <n v="29.83"/>
    <n v="7.81"/>
    <s v="Yes"/>
    <x v="0"/>
    <x v="0"/>
    <n v="1"/>
    <x v="1"/>
    <x v="1"/>
    <x v="0"/>
    <s v="29-Oct-1975"/>
    <n v="9620.33"/>
    <x v="1"/>
    <s v="tier - 3"/>
    <x v="1"/>
    <x v="34"/>
  </r>
  <r>
    <x v="195"/>
    <s v="McMahon"/>
    <n v="29.06"/>
    <n v="4.55"/>
    <s v="No"/>
    <x v="0"/>
    <x v="0"/>
    <s v="0"/>
    <x v="1"/>
    <x v="1"/>
    <x v="1"/>
    <s v="29-Aug-1982"/>
    <n v="9619.18"/>
    <x v="2"/>
    <s v="tier - 1"/>
    <x v="4"/>
    <x v="31"/>
  </r>
  <r>
    <x v="196"/>
    <s v="Rissell"/>
    <n v="27.454999999999998"/>
    <n v="6.13"/>
    <s v="No"/>
    <x v="0"/>
    <x v="0"/>
    <n v="2"/>
    <x v="1"/>
    <x v="1"/>
    <x v="2"/>
    <s v="27-Dec-1972"/>
    <n v="9617.66"/>
    <x v="1"/>
    <s v="tier - 3"/>
    <x v="3"/>
    <x v="7"/>
  </r>
  <r>
    <x v="197"/>
    <s v="Kromroy"/>
    <n v="23.01"/>
    <n v="6.04"/>
    <s v="Yes"/>
    <x v="0"/>
    <x v="0"/>
    <n v="1"/>
    <x v="1"/>
    <x v="2"/>
    <x v="2"/>
    <s v="15-Dec-1964"/>
    <n v="9597.6299999999992"/>
    <x v="1"/>
    <s v="tier - 3"/>
    <x v="0"/>
    <x v="28"/>
  </r>
  <r>
    <x v="198"/>
    <s v="Manfredi"/>
    <n v="31.39"/>
    <n v="8.85"/>
    <s v="Yes"/>
    <x v="0"/>
    <x v="0"/>
    <s v="0"/>
    <x v="1"/>
    <x v="0"/>
    <x v="0"/>
    <s v="18-Oct-1981"/>
    <n v="9584.0400000000009"/>
    <x v="2"/>
    <s v="tier - 1"/>
    <x v="5"/>
    <x v="10"/>
  </r>
  <r>
    <x v="199"/>
    <s v="Manwaring"/>
    <n v="34.770000000000003"/>
    <n v="10.54"/>
    <s v="No"/>
    <x v="0"/>
    <x v="0"/>
    <n v="2"/>
    <x v="1"/>
    <x v="0"/>
    <x v="0"/>
    <s v="28-Nov-1973"/>
    <n v="9583.89"/>
    <x v="2"/>
    <s v="tier - 3"/>
    <x v="1"/>
    <x v="19"/>
  </r>
  <r>
    <x v="200"/>
    <s v="Tomaszewski"/>
    <n v="24.48"/>
    <n v="4.37"/>
    <s v="Yes"/>
    <x v="0"/>
    <x v="0"/>
    <n v="2"/>
    <x v="1"/>
    <x v="2"/>
    <x v="1"/>
    <s v="4-Dec-1966"/>
    <n v="9582.5400000000009"/>
    <x v="1"/>
    <s v="tier - 2"/>
    <x v="0"/>
    <x v="8"/>
  </r>
  <r>
    <x v="201"/>
    <s v="Clubb"/>
    <n v="44.32"/>
    <n v="10.55"/>
    <s v="No"/>
    <x v="0"/>
    <x v="0"/>
    <s v="0"/>
    <x v="0"/>
    <x v="0"/>
    <x v="0"/>
    <s v="29-Sep-1968"/>
    <n v="39721.93"/>
    <x v="2"/>
    <s v="tier - 2"/>
    <x v="6"/>
    <x v="0"/>
  </r>
  <r>
    <x v="202"/>
    <s v="Gannon"/>
    <n v="22.61"/>
    <n v="9.6300000000000008"/>
    <s v="No"/>
    <x v="0"/>
    <x v="0"/>
    <n v="2"/>
    <x v="1"/>
    <x v="2"/>
    <x v="0"/>
    <s v="1-Dec-1973"/>
    <n v="9566.99"/>
    <x v="2"/>
    <s v="tier - 1"/>
    <x v="1"/>
    <x v="19"/>
  </r>
  <r>
    <x v="203"/>
    <s v="Frye"/>
    <n v="34.299999999999997"/>
    <n v="10.37"/>
    <s v="No"/>
    <x v="0"/>
    <x v="0"/>
    <s v="0"/>
    <x v="1"/>
    <x v="0"/>
    <x v="0"/>
    <s v="14-Aug-1974"/>
    <n v="9563.0300000000007"/>
    <x v="1"/>
    <s v="tier - 1"/>
    <x v="6"/>
    <x v="15"/>
  </r>
  <r>
    <x v="204"/>
    <s v="Jenkins"/>
    <n v="46.09"/>
    <n v="5.44"/>
    <s v="No"/>
    <x v="0"/>
    <x v="0"/>
    <n v="2"/>
    <x v="1"/>
    <x v="0"/>
    <x v="1"/>
    <s v="22-Sep-1972"/>
    <n v="9549.57"/>
    <x v="2"/>
    <s v="tier - 1"/>
    <x v="0"/>
    <x v="7"/>
  </r>
  <r>
    <x v="205"/>
    <s v="Currier"/>
    <n v="44.744999999999997"/>
    <n v="5.19"/>
    <s v="No"/>
    <x v="0"/>
    <x v="0"/>
    <n v="2"/>
    <x v="1"/>
    <x v="0"/>
    <x v="1"/>
    <s v="22-Sep-1972"/>
    <n v="9541.7000000000007"/>
    <x v="2"/>
    <s v="tier - 1"/>
    <x v="7"/>
    <x v="7"/>
  </r>
  <r>
    <x v="206"/>
    <s v="Whittendale"/>
    <n v="26.33"/>
    <n v="11.8"/>
    <s v="Yes"/>
    <x v="0"/>
    <x v="0"/>
    <n v="1"/>
    <x v="1"/>
    <x v="1"/>
    <x v="0"/>
    <s v="28-Jul-1975"/>
    <n v="9540.17"/>
    <x v="2"/>
    <s v="tier - 2"/>
    <x v="7"/>
    <x v="34"/>
  </r>
  <r>
    <x v="207"/>
    <s v="Rixe"/>
    <n v="26.6"/>
    <n v="8.3800000000000008"/>
    <s v="No"/>
    <x v="0"/>
    <x v="0"/>
    <n v="2"/>
    <x v="1"/>
    <x v="1"/>
    <x v="0"/>
    <s v="21-Dec-1973"/>
    <n v="9538.65"/>
    <x v="2"/>
    <s v="tier - 3"/>
    <x v="5"/>
    <x v="19"/>
  </r>
  <r>
    <x v="208"/>
    <s v="Ballon-Landa"/>
    <n v="27.5"/>
    <n v="7.58"/>
    <s v="No"/>
    <x v="0"/>
    <x v="0"/>
    <s v="0"/>
    <x v="1"/>
    <x v="1"/>
    <x v="0"/>
    <s v="29-Nov-1971"/>
    <n v="9528.9"/>
    <x v="2"/>
    <s v="tier - 2"/>
    <x v="6"/>
    <x v="12"/>
  </r>
  <r>
    <x v="209"/>
    <s v="Zaferos"/>
    <n v="41.55"/>
    <n v="4.6100000000000003"/>
    <s v="No"/>
    <x v="0"/>
    <x v="0"/>
    <n v="1"/>
    <x v="1"/>
    <x v="0"/>
    <x v="1"/>
    <s v="22-Aug-1992"/>
    <n v="9507.68"/>
    <x v="2"/>
    <s v="tier - 1"/>
    <x v="1"/>
    <x v="25"/>
  </r>
  <r>
    <x v="210"/>
    <s v="Jackson"/>
    <n v="41.47"/>
    <n v="4.7"/>
    <s v="Yes"/>
    <x v="0"/>
    <x v="1"/>
    <n v="1"/>
    <x v="1"/>
    <x v="0"/>
    <x v="1"/>
    <s v="24-Aug-1969"/>
    <n v="9504.31"/>
    <x v="1"/>
    <s v="tier - 2"/>
    <x v="0"/>
    <x v="4"/>
  </r>
  <r>
    <x v="211"/>
    <s v="Evans Marke"/>
    <n v="24.795000000000002"/>
    <n v="6.05"/>
    <s v="Yes"/>
    <x v="0"/>
    <x v="0"/>
    <s v="0"/>
    <x v="1"/>
    <x v="2"/>
    <x v="2"/>
    <s v="28-Nov-1976"/>
    <n v="9500.57"/>
    <x v="2"/>
    <s v="tier - 3"/>
    <x v="11"/>
    <x v="5"/>
  </r>
  <r>
    <x v="212"/>
    <s v="McGoogan"/>
    <n v="46.39"/>
    <n v="5.09"/>
    <s v="No"/>
    <x v="0"/>
    <x v="0"/>
    <s v="0"/>
    <x v="0"/>
    <x v="0"/>
    <x v="1"/>
    <s v="17-Dec-1977"/>
    <n v="39670.44"/>
    <x v="2"/>
    <s v="tier - 1"/>
    <x v="1"/>
    <x v="2"/>
  </r>
  <r>
    <x v="213"/>
    <s v="Samland"/>
    <n v="29.48"/>
    <n v="5.63"/>
    <s v="Yes"/>
    <x v="0"/>
    <x v="1"/>
    <n v="1"/>
    <x v="1"/>
    <x v="1"/>
    <x v="1"/>
    <s v="4-Jun-1969"/>
    <n v="9487.64"/>
    <x v="2"/>
    <s v="tier - 2"/>
    <x v="0"/>
    <x v="0"/>
  </r>
  <r>
    <x v="214"/>
    <s v="Shapiro"/>
    <n v="28.09"/>
    <n v="6.06"/>
    <s v="No"/>
    <x v="0"/>
    <x v="1"/>
    <n v="1"/>
    <x v="1"/>
    <x v="1"/>
    <x v="2"/>
    <s v="17-Jul-1979"/>
    <n v="9453.92"/>
    <x v="2"/>
    <s v="tier - 2"/>
    <x v="5"/>
    <x v="20"/>
  </r>
  <r>
    <x v="215"/>
    <s v="Snitzer"/>
    <n v="32.729999999999997"/>
    <n v="5.19"/>
    <s v="No"/>
    <x v="0"/>
    <x v="0"/>
    <n v="1"/>
    <x v="1"/>
    <x v="0"/>
    <x v="1"/>
    <s v="14-Nov-1987"/>
    <n v="9448.42"/>
    <x v="2"/>
    <s v="tier - 3"/>
    <x v="5"/>
    <x v="30"/>
  </r>
  <r>
    <x v="216"/>
    <s v="Herra Arroyo"/>
    <n v="27.36"/>
    <n v="8.9600000000000009"/>
    <s v="No"/>
    <x v="0"/>
    <x v="0"/>
    <s v="0"/>
    <x v="1"/>
    <x v="1"/>
    <x v="0"/>
    <s v="8-Jun-1974"/>
    <n v="9447.3799999999992"/>
    <x v="2"/>
    <s v="tier - 3"/>
    <x v="7"/>
    <x v="19"/>
  </r>
  <r>
    <x v="217"/>
    <s v="Watters"/>
    <n v="27.265000000000001"/>
    <n v="11.39"/>
    <s v="No"/>
    <x v="0"/>
    <x v="0"/>
    <s v="0"/>
    <x v="1"/>
    <x v="1"/>
    <x v="0"/>
    <s v="27-Nov-1974"/>
    <n v="9447.25"/>
    <x v="2"/>
    <s v="tier - 1"/>
    <x v="7"/>
    <x v="15"/>
  </r>
  <r>
    <x v="218"/>
    <s v="Steele-Belkin"/>
    <n v="48.07"/>
    <n v="4.0599999999999996"/>
    <s v="Yes"/>
    <x v="0"/>
    <x v="0"/>
    <s v="0"/>
    <x v="1"/>
    <x v="0"/>
    <x v="1"/>
    <s v="3-Nov-1976"/>
    <n v="9432.93"/>
    <x v="2"/>
    <s v="tier - 1"/>
    <x v="7"/>
    <x v="5"/>
  </r>
  <r>
    <x v="219"/>
    <s v="Christensen"/>
    <n v="30.8"/>
    <n v="5.23"/>
    <s v="Yes"/>
    <x v="0"/>
    <x v="0"/>
    <s v="0"/>
    <x v="1"/>
    <x v="0"/>
    <x v="1"/>
    <s v="30-Oct-1976"/>
    <n v="9414.92"/>
    <x v="2"/>
    <s v="tier - 2"/>
    <x v="6"/>
    <x v="5"/>
  </r>
  <r>
    <x v="220"/>
    <s v="Hodge"/>
    <n v="32.299999999999997"/>
    <n v="5.05"/>
    <s v="Yes"/>
    <x v="0"/>
    <x v="0"/>
    <s v="0"/>
    <x v="1"/>
    <x v="0"/>
    <x v="1"/>
    <s v="17-Oct-1976"/>
    <n v="9411.01"/>
    <x v="2"/>
    <s v="tier - 3"/>
    <x v="7"/>
    <x v="5"/>
  </r>
  <r>
    <x v="221"/>
    <s v="Rusterholz"/>
    <n v="39.700000000000003"/>
    <n v="7.34"/>
    <s v="No"/>
    <x v="0"/>
    <x v="0"/>
    <s v="0"/>
    <x v="1"/>
    <x v="0"/>
    <x v="0"/>
    <s v="20-Oct-1971"/>
    <n v="9391.35"/>
    <x v="1"/>
    <s v="tier - 3"/>
    <x v="6"/>
    <x v="12"/>
  </r>
  <r>
    <x v="222"/>
    <s v="Lafrance"/>
    <n v="35.97"/>
    <n v="8.1300000000000008"/>
    <s v="No"/>
    <x v="0"/>
    <x v="0"/>
    <s v="0"/>
    <x v="1"/>
    <x v="0"/>
    <x v="0"/>
    <s v="29-Dec-1971"/>
    <n v="9386.16"/>
    <x v="1"/>
    <s v="tier - 2"/>
    <x v="0"/>
    <x v="12"/>
  </r>
  <r>
    <x v="223"/>
    <s v="Franz"/>
    <n v="42.13"/>
    <n v="11.9"/>
    <s v="No"/>
    <x v="0"/>
    <x v="0"/>
    <s v="0"/>
    <x v="0"/>
    <x v="0"/>
    <x v="0"/>
    <s v="27-Oct-1965"/>
    <n v="48675.519999999997"/>
    <x v="0"/>
    <s v="tier - 2"/>
    <x v="0"/>
    <x v="18"/>
  </r>
  <r>
    <x v="224"/>
    <s v="Keflezighi"/>
    <n v="42.13"/>
    <n v="5.2"/>
    <s v="Yes"/>
    <x v="0"/>
    <x v="0"/>
    <n v="1"/>
    <x v="0"/>
    <x v="0"/>
    <x v="1"/>
    <s v="7-Aug-1995"/>
    <n v="39611.760000000002"/>
    <x v="0"/>
    <s v="tier - 3"/>
    <x v="0"/>
    <x v="39"/>
  </r>
  <r>
    <x v="225"/>
    <s v="Hallis"/>
    <n v="25.86"/>
    <n v="6.68"/>
    <s v="Yes"/>
    <x v="0"/>
    <x v="0"/>
    <n v="1"/>
    <x v="1"/>
    <x v="1"/>
    <x v="0"/>
    <s v="2-Dec-1975"/>
    <n v="9380.75"/>
    <x v="2"/>
    <s v="tier - 2"/>
    <x v="7"/>
    <x v="34"/>
  </r>
  <r>
    <x v="226"/>
    <s v="Marshall"/>
    <n v="30.03"/>
    <n v="11.51"/>
    <s v="No"/>
    <x v="0"/>
    <x v="0"/>
    <s v="0"/>
    <x v="1"/>
    <x v="0"/>
    <x v="0"/>
    <s v="26-Nov-1971"/>
    <n v="9377.9"/>
    <x v="2"/>
    <s v="tier - 1"/>
    <x v="0"/>
    <x v="12"/>
  </r>
  <r>
    <x v="227"/>
    <s v="Salowitz"/>
    <n v="25.76"/>
    <n v="6.02"/>
    <s v="Yes"/>
    <x v="0"/>
    <x v="1"/>
    <n v="1"/>
    <x v="1"/>
    <x v="1"/>
    <x v="2"/>
    <s v="24-Nov-1969"/>
    <n v="9377.4500000000007"/>
    <x v="2"/>
    <s v="tier - 3"/>
    <x v="0"/>
    <x v="4"/>
  </r>
  <r>
    <x v="228"/>
    <s v="Blake"/>
    <n v="22.42"/>
    <n v="7.96"/>
    <s v="No"/>
    <x v="0"/>
    <x v="0"/>
    <s v="0"/>
    <x v="1"/>
    <x v="2"/>
    <x v="0"/>
    <s v="8-Oct-1971"/>
    <n v="9361.33"/>
    <x v="1"/>
    <s v="tier - 1"/>
    <x v="3"/>
    <x v="12"/>
  </r>
  <r>
    <x v="229"/>
    <s v="Langerak"/>
    <n v="33.18"/>
    <n v="6.01"/>
    <s v="Yes"/>
    <x v="0"/>
    <x v="0"/>
    <n v="1"/>
    <x v="1"/>
    <x v="0"/>
    <x v="2"/>
    <s v="1-Jul-1988"/>
    <n v="9344.2000000000007"/>
    <x v="2"/>
    <s v="tier - 1"/>
    <x v="5"/>
    <x v="35"/>
  </r>
  <r>
    <x v="230"/>
    <s v="Bonilla"/>
    <n v="43.04"/>
    <n v="5.9"/>
    <s v="Yes"/>
    <x v="0"/>
    <x v="0"/>
    <s v="0"/>
    <x v="1"/>
    <x v="0"/>
    <x v="2"/>
    <s v="12-Oct-1996"/>
    <n v="9338.61"/>
    <x v="2"/>
    <s v="tier - 1"/>
    <x v="2"/>
    <x v="16"/>
  </r>
  <r>
    <x v="231"/>
    <s v="Ciabattoni"/>
    <n v="34.15"/>
    <n v="4.49"/>
    <s v="Yes"/>
    <x v="0"/>
    <x v="0"/>
    <n v="1"/>
    <x v="1"/>
    <x v="0"/>
    <x v="1"/>
    <s v="9-Jul-1988"/>
    <n v="9320.26"/>
    <x v="2"/>
    <s v="tier - 1"/>
    <x v="1"/>
    <x v="35"/>
  </r>
  <r>
    <x v="232"/>
    <s v="Escanero Palmer"/>
    <n v="25.78"/>
    <n v="6.25"/>
    <s v="No"/>
    <x v="0"/>
    <x v="0"/>
    <s v="0"/>
    <x v="1"/>
    <x v="1"/>
    <x v="2"/>
    <s v="12-Oct-1977"/>
    <n v="9315.41"/>
    <x v="2"/>
    <s v="tier - 1"/>
    <x v="7"/>
    <x v="2"/>
  </r>
  <r>
    <x v="233"/>
    <s v="Lowe"/>
    <n v="21.02"/>
    <n v="9.6199999999999992"/>
    <s v="Yes"/>
    <x v="0"/>
    <x v="1"/>
    <n v="1"/>
    <x v="1"/>
    <x v="2"/>
    <x v="0"/>
    <s v="8-Jun-1963"/>
    <n v="9310.81"/>
    <x v="1"/>
    <s v="tier - 1"/>
    <x v="0"/>
    <x v="27"/>
  </r>
  <r>
    <x v="234"/>
    <s v="Osmark"/>
    <n v="37.51"/>
    <n v="11.06"/>
    <s v="No"/>
    <x v="0"/>
    <x v="0"/>
    <n v="2"/>
    <x v="1"/>
    <x v="0"/>
    <x v="0"/>
    <s v="16-Oct-1973"/>
    <n v="9304.7000000000007"/>
    <x v="1"/>
    <s v="tier - 3"/>
    <x v="0"/>
    <x v="19"/>
  </r>
  <r>
    <x v="235"/>
    <s v="Syed"/>
    <n v="30.78"/>
    <n v="8.4499999999999993"/>
    <s v="Yes"/>
    <x v="0"/>
    <x v="0"/>
    <s v="0"/>
    <x v="0"/>
    <x v="0"/>
    <x v="0"/>
    <s v="5-Jul-1981"/>
    <n v="39597.410000000003"/>
    <x v="0"/>
    <s v="tier - 2"/>
    <x v="11"/>
    <x v="10"/>
  </r>
  <r>
    <x v="236"/>
    <s v="Lawson"/>
    <n v="25.745000000000001"/>
    <n v="6.11"/>
    <s v="Yes"/>
    <x v="0"/>
    <x v="0"/>
    <s v="0"/>
    <x v="1"/>
    <x v="1"/>
    <x v="2"/>
    <s v="3-Nov-1976"/>
    <n v="9301.89"/>
    <x v="2"/>
    <s v="tier - 1"/>
    <x v="1"/>
    <x v="5"/>
  </r>
  <r>
    <x v="237"/>
    <s v="Warwick"/>
    <n v="31.35"/>
    <n v="11.49"/>
    <s v="No"/>
    <x v="0"/>
    <x v="0"/>
    <n v="2"/>
    <x v="1"/>
    <x v="0"/>
    <x v="0"/>
    <s v="18-Sep-1973"/>
    <n v="9290.14"/>
    <x v="1"/>
    <s v="tier - 3"/>
    <x v="3"/>
    <x v="19"/>
  </r>
  <r>
    <x v="238"/>
    <s v="Magnuson"/>
    <n v="29.83"/>
    <n v="8.68"/>
    <s v="No"/>
    <x v="0"/>
    <x v="0"/>
    <n v="2"/>
    <x v="1"/>
    <x v="1"/>
    <x v="0"/>
    <s v="16-Oct-1973"/>
    <n v="9288.0300000000007"/>
    <x v="2"/>
    <s v="tier - 3"/>
    <x v="14"/>
    <x v="19"/>
  </r>
  <r>
    <x v="239"/>
    <s v="Marsh"/>
    <n v="25.49"/>
    <n v="5.68"/>
    <s v="Yes"/>
    <x v="0"/>
    <x v="1"/>
    <n v="1"/>
    <x v="1"/>
    <x v="1"/>
    <x v="1"/>
    <s v="26-Nov-1969"/>
    <n v="9285.8700000000008"/>
    <x v="2"/>
    <s v="tier - 3"/>
    <x v="0"/>
    <x v="4"/>
  </r>
  <r>
    <x v="240"/>
    <s v="Kari"/>
    <n v="34.1"/>
    <n v="8.4499999999999993"/>
    <s v="No"/>
    <x v="0"/>
    <x v="0"/>
    <s v="0"/>
    <x v="1"/>
    <x v="0"/>
    <x v="0"/>
    <s v="2-Jul-1971"/>
    <n v="9283.56"/>
    <x v="2"/>
    <s v="tier - 3"/>
    <x v="0"/>
    <x v="12"/>
  </r>
  <r>
    <x v="241"/>
    <s v="Standiford"/>
    <n v="25.84"/>
    <n v="8.51"/>
    <s v="No"/>
    <x v="0"/>
    <x v="0"/>
    <n v="2"/>
    <x v="1"/>
    <x v="1"/>
    <x v="0"/>
    <s v="27-Oct-1973"/>
    <n v="9282.48"/>
    <x v="1"/>
    <s v="tier - 2"/>
    <x v="3"/>
    <x v="19"/>
  </r>
  <r>
    <x v="242"/>
    <s v="Sherwin"/>
    <n v="20.6"/>
    <n v="7.62"/>
    <s v="No"/>
    <x v="0"/>
    <x v="0"/>
    <s v="0"/>
    <x v="1"/>
    <x v="2"/>
    <x v="0"/>
    <s v="6-Aug-1971"/>
    <n v="9264.7999999999993"/>
    <x v="2"/>
    <s v="tier - 1"/>
    <x v="6"/>
    <x v="12"/>
  </r>
  <r>
    <x v="243"/>
    <s v="Parker"/>
    <n v="28.88"/>
    <n v="10.18"/>
    <s v="No"/>
    <x v="0"/>
    <x v="0"/>
    <s v="0"/>
    <x v="1"/>
    <x v="1"/>
    <x v="0"/>
    <s v="21-Aug-1974"/>
    <n v="9249.5"/>
    <x v="2"/>
    <s v="tier - 1"/>
    <x v="1"/>
    <x v="15"/>
  </r>
  <r>
    <x v="244"/>
    <s v="Blekeli"/>
    <n v="28.24"/>
    <n v="5.36"/>
    <s v="No"/>
    <x v="0"/>
    <x v="0"/>
    <s v="0"/>
    <x v="1"/>
    <x v="1"/>
    <x v="1"/>
    <s v="5-Oct-1980"/>
    <n v="9247.94"/>
    <x v="2"/>
    <s v="tier - 1"/>
    <x v="5"/>
    <x v="9"/>
  </r>
  <r>
    <x v="245"/>
    <s v="Vangampleare"/>
    <n v="25.46"/>
    <n v="11.78"/>
    <s v="Yes"/>
    <x v="0"/>
    <x v="0"/>
    <n v="1"/>
    <x v="1"/>
    <x v="1"/>
    <x v="0"/>
    <s v="6-Dec-1975"/>
    <n v="9225.26"/>
    <x v="1"/>
    <s v="tier - 3"/>
    <x v="12"/>
    <x v="34"/>
  </r>
  <r>
    <x v="246"/>
    <s v="Segal"/>
    <n v="31.35"/>
    <n v="9.5399999999999991"/>
    <s v="No"/>
    <x v="0"/>
    <x v="0"/>
    <s v="0"/>
    <x v="0"/>
    <x v="0"/>
    <x v="0"/>
    <s v="12-Jul-1978"/>
    <n v="39556.49"/>
    <x v="0"/>
    <s v="tier - 2"/>
    <x v="12"/>
    <x v="1"/>
  </r>
  <r>
    <x v="247"/>
    <s v="Hiatt"/>
    <n v="29.64"/>
    <n v="10.82"/>
    <s v="Yes"/>
    <x v="0"/>
    <x v="0"/>
    <s v="0"/>
    <x v="1"/>
    <x v="1"/>
    <x v="0"/>
    <s v="5-Dec-1981"/>
    <n v="9222.4"/>
    <x v="2"/>
    <s v="tier - 3"/>
    <x v="9"/>
    <x v="10"/>
  </r>
  <r>
    <x v="248"/>
    <s v="Tadesse"/>
    <n v="31.27"/>
    <n v="7.73"/>
    <s v="Yes"/>
    <x v="0"/>
    <x v="0"/>
    <n v="1"/>
    <x v="1"/>
    <x v="0"/>
    <x v="0"/>
    <s v="25-Dec-1986"/>
    <n v="9210.06"/>
    <x v="2"/>
    <s v="tier - 3"/>
    <x v="5"/>
    <x v="24"/>
  </r>
  <r>
    <x v="249"/>
    <s v="Jaswell"/>
    <n v="19.95"/>
    <n v="6.24"/>
    <s v="Yes"/>
    <x v="0"/>
    <x v="0"/>
    <s v="0"/>
    <x v="1"/>
    <x v="2"/>
    <x v="2"/>
    <s v="10-Sep-1976"/>
    <n v="9193.84"/>
    <x v="2"/>
    <s v="tier - 1"/>
    <x v="1"/>
    <x v="5"/>
  </r>
  <r>
    <x v="250"/>
    <s v="Phillips-Cook"/>
    <n v="21.3"/>
    <n v="10.42"/>
    <s v="No"/>
    <x v="0"/>
    <x v="0"/>
    <n v="2"/>
    <x v="1"/>
    <x v="2"/>
    <x v="0"/>
    <s v="25-Dec-1973"/>
    <n v="9182.17"/>
    <x v="2"/>
    <s v="tier - 3"/>
    <x v="6"/>
    <x v="19"/>
  </r>
  <r>
    <x v="251"/>
    <s v="Clark"/>
    <n v="31.635000000000002"/>
    <n v="11.11"/>
    <s v="No"/>
    <x v="0"/>
    <x v="0"/>
    <s v="0"/>
    <x v="1"/>
    <x v="0"/>
    <x v="0"/>
    <s v="29-Dec-1971"/>
    <n v="9174.14"/>
    <x v="1"/>
    <s v="tier - 1"/>
    <x v="1"/>
    <x v="12"/>
  </r>
  <r>
    <x v="252"/>
    <s v="Wang"/>
    <n v="23.9"/>
    <n v="7.67"/>
    <s v="Yes"/>
    <x v="0"/>
    <x v="0"/>
    <n v="2"/>
    <x v="1"/>
    <x v="2"/>
    <x v="0"/>
    <s v="24-Oct-1970"/>
    <n v="9171.75"/>
    <x v="2"/>
    <s v="tier - 2"/>
    <x v="1"/>
    <x v="6"/>
  </r>
  <r>
    <x v="253"/>
    <s v="Desruisseaux"/>
    <n v="34.15"/>
    <n v="6.15"/>
    <s v="No"/>
    <x v="0"/>
    <x v="0"/>
    <s v="0"/>
    <x v="1"/>
    <x v="0"/>
    <x v="2"/>
    <s v="23-Aug-1990"/>
    <n v="9159.51"/>
    <x v="2"/>
    <s v="tier - 2"/>
    <x v="5"/>
    <x v="29"/>
  </r>
  <r>
    <x v="254"/>
    <s v="Ripp"/>
    <n v="28.71"/>
    <n v="5.71"/>
    <s v="No"/>
    <x v="0"/>
    <x v="0"/>
    <s v="0"/>
    <x v="1"/>
    <x v="1"/>
    <x v="2"/>
    <s v="8-Dec-1982"/>
    <n v="9147.5"/>
    <x v="2"/>
    <s v="tier - 1"/>
    <x v="1"/>
    <x v="31"/>
  </r>
  <r>
    <x v="255"/>
    <s v="Harris"/>
    <n v="36.700000000000003"/>
    <n v="8.6999999999999993"/>
    <s v="Yes"/>
    <x v="0"/>
    <x v="0"/>
    <n v="2"/>
    <x v="1"/>
    <x v="0"/>
    <x v="0"/>
    <s v="18-Oct-1970"/>
    <n v="9144.57"/>
    <x v="1"/>
    <s v="tier - 2"/>
    <x v="6"/>
    <x v="6"/>
  </r>
  <r>
    <x v="256"/>
    <s v="Shafer"/>
    <n v="34.1"/>
    <n v="9.0399999999999991"/>
    <s v="Yes"/>
    <x v="0"/>
    <x v="0"/>
    <n v="2"/>
    <x v="1"/>
    <x v="0"/>
    <x v="0"/>
    <s v="12-Aug-1970"/>
    <n v="9140.9500000000007"/>
    <x v="1"/>
    <s v="tier - 3"/>
    <x v="0"/>
    <x v="6"/>
  </r>
  <r>
    <x v="257"/>
    <s v="Defranco"/>
    <n v="41.46"/>
    <n v="4.99"/>
    <s v="Yes"/>
    <x v="0"/>
    <x v="0"/>
    <n v="2"/>
    <x v="0"/>
    <x v="0"/>
    <x v="1"/>
    <s v="24-Jun-1966"/>
    <n v="39396.86"/>
    <x v="2"/>
    <s v="tier - 2"/>
    <x v="6"/>
    <x v="8"/>
  </r>
  <r>
    <x v="258"/>
    <s v="Hemesath"/>
    <n v="25.7"/>
    <n v="5.61"/>
    <s v="No"/>
    <x v="0"/>
    <x v="0"/>
    <s v="0"/>
    <x v="1"/>
    <x v="1"/>
    <x v="1"/>
    <s v="2-Dec-1977"/>
    <n v="9101.7999999999993"/>
    <x v="2"/>
    <s v="tier - 1"/>
    <x v="6"/>
    <x v="2"/>
  </r>
  <r>
    <x v="259"/>
    <s v="Vinci"/>
    <n v="21.68"/>
    <n v="8.1199999999999992"/>
    <s v="No"/>
    <x v="0"/>
    <x v="0"/>
    <s v="0"/>
    <x v="1"/>
    <x v="2"/>
    <x v="0"/>
    <s v="9-Nov-1965"/>
    <n v="9095.94"/>
    <x v="1"/>
    <s v="tier - 1"/>
    <x v="6"/>
    <x v="18"/>
  </r>
  <r>
    <x v="260"/>
    <s v="Diamond-Husmann"/>
    <n v="25.175000000000001"/>
    <n v="4.74"/>
    <s v="No"/>
    <x v="0"/>
    <x v="0"/>
    <s v="0"/>
    <x v="1"/>
    <x v="1"/>
    <x v="1"/>
    <s v="4-Nov-1977"/>
    <n v="9095.07"/>
    <x v="2"/>
    <s v="tier - 2"/>
    <x v="7"/>
    <x v="2"/>
  </r>
  <r>
    <x v="261"/>
    <s v="Soto"/>
    <n v="44.77"/>
    <n v="4.0599999999999996"/>
    <s v="No"/>
    <x v="0"/>
    <x v="0"/>
    <n v="2"/>
    <x v="1"/>
    <x v="0"/>
    <x v="1"/>
    <s v="2-Dec-1972"/>
    <n v="9058.73"/>
    <x v="1"/>
    <s v="tier - 2"/>
    <x v="0"/>
    <x v="7"/>
  </r>
  <r>
    <x v="262"/>
    <s v="Howard"/>
    <n v="37.07"/>
    <n v="5.69"/>
    <s v="No"/>
    <x v="0"/>
    <x v="0"/>
    <n v="2"/>
    <x v="1"/>
    <x v="0"/>
    <x v="1"/>
    <s v="7-Dec-1972"/>
    <n v="9048.0300000000007"/>
    <x v="2"/>
    <s v="tier - 2"/>
    <x v="0"/>
    <x v="7"/>
  </r>
  <r>
    <x v="263"/>
    <s v="Patrick"/>
    <n v="39.799999999999997"/>
    <n v="5.66"/>
    <s v="No"/>
    <x v="0"/>
    <x v="1"/>
    <n v="1"/>
    <x v="1"/>
    <x v="0"/>
    <x v="1"/>
    <s v="1-Dec-1993"/>
    <n v="9010.2000000000007"/>
    <x v="2"/>
    <s v="tier - 3"/>
    <x v="2"/>
    <x v="40"/>
  </r>
  <r>
    <x v="264"/>
    <s v="Dacko"/>
    <n v="26.36"/>
    <n v="4.32"/>
    <s v="No"/>
    <x v="0"/>
    <x v="1"/>
    <n v="1"/>
    <x v="1"/>
    <x v="1"/>
    <x v="1"/>
    <s v="16-Dec-1979"/>
    <n v="8998.43"/>
    <x v="2"/>
    <s v="tier - 1"/>
    <x v="4"/>
    <x v="20"/>
  </r>
  <r>
    <x v="265"/>
    <s v="Glassey"/>
    <n v="29.925000000000001"/>
    <n v="8.2899999999999991"/>
    <s v="No"/>
    <x v="0"/>
    <x v="0"/>
    <n v="2"/>
    <x v="1"/>
    <x v="1"/>
    <x v="0"/>
    <s v="11-Oct-1973"/>
    <n v="8988.16"/>
    <x v="2"/>
    <s v="tier - 1"/>
    <x v="1"/>
    <x v="19"/>
  </r>
  <r>
    <x v="266"/>
    <s v="Frechette"/>
    <n v="37.29"/>
    <n v="10.46"/>
    <s v="No"/>
    <x v="0"/>
    <x v="0"/>
    <s v="0"/>
    <x v="1"/>
    <x v="0"/>
    <x v="0"/>
    <s v="21-Jul-1974"/>
    <n v="8978.19"/>
    <x v="2"/>
    <s v="tier - 2"/>
    <x v="0"/>
    <x v="15"/>
  </r>
  <r>
    <x v="267"/>
    <s v="Benitez"/>
    <n v="30.2"/>
    <n v="11.96"/>
    <s v="No"/>
    <x v="0"/>
    <x v="0"/>
    <s v="0"/>
    <x v="1"/>
    <x v="0"/>
    <x v="0"/>
    <s v="8-Sep-1974"/>
    <n v="8968.33"/>
    <x v="1"/>
    <s v="tier - 2"/>
    <x v="6"/>
    <x v="15"/>
  </r>
  <r>
    <x v="268"/>
    <s v="Kells"/>
    <n v="48"/>
    <n v="10.54"/>
    <s v="No"/>
    <x v="0"/>
    <x v="0"/>
    <s v="0"/>
    <x v="0"/>
    <x v="0"/>
    <x v="0"/>
    <s v="5-Aug-1978"/>
    <n v="39352.6"/>
    <x v="2"/>
    <s v="tier - 3"/>
    <x v="6"/>
    <x v="1"/>
  </r>
  <r>
    <x v="269"/>
    <s v="Gauthier"/>
    <n v="24.225000000000001"/>
    <n v="4.25"/>
    <s v="Yes"/>
    <x v="0"/>
    <x v="1"/>
    <n v="1"/>
    <x v="1"/>
    <x v="2"/>
    <x v="1"/>
    <s v="15-Jul-1983"/>
    <n v="8965.7999999999993"/>
    <x v="2"/>
    <s v="tier - 3"/>
    <x v="1"/>
    <x v="26"/>
  </r>
  <r>
    <x v="270"/>
    <s v="Fazioli"/>
    <n v="31.445"/>
    <n v="8.33"/>
    <s v="No"/>
    <x v="0"/>
    <x v="0"/>
    <s v="0"/>
    <x v="1"/>
    <x v="0"/>
    <x v="0"/>
    <s v="17-Aug-1974"/>
    <n v="8964.06"/>
    <x v="1"/>
    <s v="tier - 2"/>
    <x v="3"/>
    <x v="15"/>
  </r>
  <r>
    <x v="271"/>
    <s v="Chorney"/>
    <n v="38.880000000000003"/>
    <n v="4.29"/>
    <s v="No"/>
    <x v="0"/>
    <x v="0"/>
    <n v="1"/>
    <x v="1"/>
    <x v="0"/>
    <x v="1"/>
    <s v="27-Sep-1992"/>
    <n v="8954.99"/>
    <x v="2"/>
    <s v="tier - 3"/>
    <x v="2"/>
    <x v="25"/>
  </r>
  <r>
    <x v="272"/>
    <s v="Dannenhauer"/>
    <n v="43.89"/>
    <n v="6.32"/>
    <s v="Yes"/>
    <x v="0"/>
    <x v="0"/>
    <s v="0"/>
    <x v="1"/>
    <x v="0"/>
    <x v="2"/>
    <s v="25-Dec-1976"/>
    <n v="8944.1200000000008"/>
    <x v="1"/>
    <s v="tier - 2"/>
    <x v="0"/>
    <x v="5"/>
  </r>
  <r>
    <x v="273"/>
    <s v="McComb"/>
    <n v="25.6"/>
    <n v="5.65"/>
    <s v="No"/>
    <x v="0"/>
    <x v="0"/>
    <n v="2"/>
    <x v="1"/>
    <x v="1"/>
    <x v="1"/>
    <s v="6-Jun-1972"/>
    <n v="8932.08"/>
    <x v="2"/>
    <s v="tier - 1"/>
    <x v="6"/>
    <x v="12"/>
  </r>
  <r>
    <x v="274"/>
    <s v="Blake"/>
    <n v="29.545000000000002"/>
    <n v="8.41"/>
    <s v="Yes"/>
    <x v="0"/>
    <x v="0"/>
    <n v="1"/>
    <x v="1"/>
    <x v="1"/>
    <x v="0"/>
    <s v="7-Jul-1975"/>
    <n v="8930.93"/>
    <x v="2"/>
    <s v="tier - 2"/>
    <x v="1"/>
    <x v="34"/>
  </r>
  <r>
    <x v="275"/>
    <s v="Sambasivam"/>
    <n v="23.25"/>
    <n v="11.96"/>
    <s v="Yes"/>
    <x v="0"/>
    <x v="0"/>
    <s v="0"/>
    <x v="1"/>
    <x v="2"/>
    <x v="0"/>
    <s v="6-Sep-1967"/>
    <n v="8908.4699999999993"/>
    <x v="1"/>
    <s v="tier - 2"/>
    <x v="0"/>
    <x v="11"/>
  </r>
  <r>
    <x v="276"/>
    <s v="Maina"/>
    <n v="43.95"/>
    <n v="5.17"/>
    <s v="Yes"/>
    <x v="0"/>
    <x v="1"/>
    <n v="1"/>
    <x v="1"/>
    <x v="0"/>
    <x v="1"/>
    <s v="28-Nov-1997"/>
    <n v="8906.14"/>
    <x v="2"/>
    <s v="tier - 2"/>
    <x v="1"/>
    <x v="36"/>
  </r>
  <r>
    <x v="277"/>
    <s v="Keshian"/>
    <n v="21.85"/>
    <n v="8.76"/>
    <s v="No"/>
    <x v="0"/>
    <x v="0"/>
    <s v="0"/>
    <x v="1"/>
    <x v="2"/>
    <x v="0"/>
    <s v="16-Dec-1978"/>
    <n v="8891.14"/>
    <x v="2"/>
    <s v="tier - 3"/>
    <x v="11"/>
    <x v="1"/>
  </r>
  <r>
    <x v="278"/>
    <s v="Maas"/>
    <n v="25.73"/>
    <n v="7.99"/>
    <s v="No"/>
    <x v="0"/>
    <x v="0"/>
    <n v="2"/>
    <x v="1"/>
    <x v="1"/>
    <x v="0"/>
    <s v="9-Sep-1973"/>
    <n v="8890.59"/>
    <x v="2"/>
    <s v="tier - 3"/>
    <x v="1"/>
    <x v="19"/>
  </r>
  <r>
    <x v="279"/>
    <s v="Lawton"/>
    <n v="49.13"/>
    <n v="4.54"/>
    <s v="No"/>
    <x v="0"/>
    <x v="0"/>
    <s v="0"/>
    <x v="0"/>
    <x v="0"/>
    <x v="1"/>
    <s v="16-Aug-1982"/>
    <n v="39315.279999999999"/>
    <x v="2"/>
    <s v="tier - 3"/>
    <x v="6"/>
    <x v="31"/>
  </r>
  <r>
    <x v="280"/>
    <s v="Sinasac"/>
    <n v="32.229999999999997"/>
    <n v="8.59"/>
    <s v="No"/>
    <x v="0"/>
    <x v="0"/>
    <s v="0"/>
    <x v="1"/>
    <x v="0"/>
    <x v="0"/>
    <s v="18-Jun-1974"/>
    <n v="8871.15"/>
    <x v="2"/>
    <s v="tier - 3"/>
    <x v="0"/>
    <x v="15"/>
  </r>
  <r>
    <x v="281"/>
    <s v="Van De Kamp"/>
    <n v="32.204999999999998"/>
    <n v="6.14"/>
    <s v="No"/>
    <x v="0"/>
    <x v="0"/>
    <n v="2"/>
    <x v="1"/>
    <x v="0"/>
    <x v="2"/>
    <s v="22-Nov-1972"/>
    <n v="8835.26"/>
    <x v="1"/>
    <s v="tier - 2"/>
    <x v="1"/>
    <x v="7"/>
  </r>
  <r>
    <x v="282"/>
    <s v="Ruffo"/>
    <n v="26.41"/>
    <n v="4.08"/>
    <s v="No"/>
    <x v="0"/>
    <x v="0"/>
    <n v="2"/>
    <x v="1"/>
    <x v="1"/>
    <x v="1"/>
    <s v="14-Nov-1972"/>
    <n v="8827.2099999999991"/>
    <x v="1"/>
    <s v="tier - 1"/>
    <x v="1"/>
    <x v="7"/>
  </r>
  <r>
    <x v="283"/>
    <s v="Long"/>
    <n v="30.2"/>
    <n v="6.25"/>
    <s v="Yes"/>
    <x v="0"/>
    <x v="0"/>
    <s v="0"/>
    <x v="1"/>
    <x v="0"/>
    <x v="2"/>
    <s v="14-Jul-1976"/>
    <n v="8825.09"/>
    <x v="2"/>
    <s v="tier - 3"/>
    <x v="6"/>
    <x v="5"/>
  </r>
  <r>
    <x v="284"/>
    <s v="Rohde"/>
    <n v="31.26"/>
    <n v="5.94"/>
    <s v="Yes"/>
    <x v="0"/>
    <x v="0"/>
    <n v="1"/>
    <x v="1"/>
    <x v="0"/>
    <x v="2"/>
    <s v="22-Aug-1988"/>
    <n v="8824.27"/>
    <x v="2"/>
    <s v="tier - 1"/>
    <x v="4"/>
    <x v="35"/>
  </r>
  <r>
    <x v="285"/>
    <s v="Bonzi"/>
    <n v="33.725000000000001"/>
    <n v="6.45"/>
    <s v="Yes"/>
    <x v="0"/>
    <x v="0"/>
    <s v="0"/>
    <x v="1"/>
    <x v="0"/>
    <x v="2"/>
    <s v="19-Oct-1976"/>
    <n v="8823.99"/>
    <x v="2"/>
    <s v="tier - 3"/>
    <x v="7"/>
    <x v="5"/>
  </r>
  <r>
    <x v="286"/>
    <s v="Moore"/>
    <n v="28.9"/>
    <n v="5.74"/>
    <s v="Yes"/>
    <x v="0"/>
    <x v="0"/>
    <s v="0"/>
    <x v="1"/>
    <x v="1"/>
    <x v="2"/>
    <s v="14-Jun-1976"/>
    <n v="8823.2800000000007"/>
    <x v="2"/>
    <s v="tier - 1"/>
    <x v="6"/>
    <x v="5"/>
  </r>
  <r>
    <x v="287"/>
    <s v="McGrane"/>
    <n v="45.69"/>
    <n v="4.43"/>
    <s v="Yes"/>
    <x v="0"/>
    <x v="0"/>
    <s v="0"/>
    <x v="1"/>
    <x v="0"/>
    <x v="1"/>
    <s v="7-Nov-2001"/>
    <n v="8821.8799999999992"/>
    <x v="2"/>
    <s v="tier - 3"/>
    <x v="8"/>
    <x v="14"/>
  </r>
  <r>
    <x v="288"/>
    <s v="Stepnowski"/>
    <n v="21.03"/>
    <n v="6.5"/>
    <s v="No"/>
    <x v="0"/>
    <x v="0"/>
    <s v="0"/>
    <x v="1"/>
    <x v="2"/>
    <x v="0"/>
    <s v="29-Aug-1965"/>
    <n v="8800.49"/>
    <x v="1"/>
    <s v="tier - 2"/>
    <x v="0"/>
    <x v="18"/>
  </r>
  <r>
    <x v="289"/>
    <s v="Merkle"/>
    <n v="37"/>
    <n v="8.75"/>
    <s v="No"/>
    <x v="0"/>
    <x v="0"/>
    <s v="0"/>
    <x v="1"/>
    <x v="0"/>
    <x v="0"/>
    <s v="18-Jun-1971"/>
    <n v="8798.59"/>
    <x v="2"/>
    <s v="tier - 1"/>
    <x v="6"/>
    <x v="12"/>
  </r>
  <r>
    <x v="290"/>
    <s v="Bejar"/>
    <n v="37.799999999999997"/>
    <n v="6.29"/>
    <s v="No"/>
    <x v="0"/>
    <x v="0"/>
    <n v="1"/>
    <x v="0"/>
    <x v="0"/>
    <x v="2"/>
    <s v="30-Nov-1992"/>
    <n v="39241.440000000002"/>
    <x v="0"/>
    <s v="tier - 3"/>
    <x v="6"/>
    <x v="25"/>
  </r>
  <r>
    <x v="291"/>
    <s v="Schaefer"/>
    <n v="25.4"/>
    <n v="11.96"/>
    <s v="No"/>
    <x v="0"/>
    <x v="0"/>
    <s v="0"/>
    <x v="1"/>
    <x v="1"/>
    <x v="0"/>
    <s v="23-Aug-1971"/>
    <n v="8782.4699999999993"/>
    <x v="2"/>
    <s v="tier - 3"/>
    <x v="6"/>
    <x v="12"/>
  </r>
  <r>
    <x v="292"/>
    <s v="Vigneron"/>
    <n v="32.299999999999997"/>
    <n v="10.54"/>
    <s v="No"/>
    <x v="0"/>
    <x v="0"/>
    <s v="0"/>
    <x v="1"/>
    <x v="0"/>
    <x v="0"/>
    <s v="6-Sep-1974"/>
    <n v="8765.25"/>
    <x v="2"/>
    <s v="tier - 3"/>
    <x v="1"/>
    <x v="15"/>
  </r>
  <r>
    <x v="293"/>
    <s v="Mucci"/>
    <n v="23.94"/>
    <n v="4.54"/>
    <s v="Yes"/>
    <x v="0"/>
    <x v="1"/>
    <n v="1"/>
    <x v="1"/>
    <x v="2"/>
    <x v="1"/>
    <s v="9-Sep-1969"/>
    <n v="8760.1200000000008"/>
    <x v="2"/>
    <s v="tier - 1"/>
    <x v="0"/>
    <x v="4"/>
  </r>
  <r>
    <x v="294"/>
    <s v="MacDonald"/>
    <n v="46.4"/>
    <n v="5.71"/>
    <s v="No"/>
    <x v="0"/>
    <x v="0"/>
    <s v="0"/>
    <x v="1"/>
    <x v="0"/>
    <x v="2"/>
    <s v="23-Aug-1999"/>
    <n v="8747.68"/>
    <x v="2"/>
    <s v="tier - 3"/>
    <x v="6"/>
    <x v="23"/>
  </r>
  <r>
    <x v="295"/>
    <s v="Deng"/>
    <n v="40.375"/>
    <n v="6.25"/>
    <s v="Yes"/>
    <x v="0"/>
    <x v="0"/>
    <s v="0"/>
    <x v="1"/>
    <x v="0"/>
    <x v="2"/>
    <s v="17-Jun-1976"/>
    <n v="8733.23"/>
    <x v="2"/>
    <s v="tier - 3"/>
    <x v="1"/>
    <x v="5"/>
  </r>
  <r>
    <x v="296"/>
    <s v="De Mata"/>
    <n v="28.7"/>
    <n v="9.4700000000000006"/>
    <s v="No"/>
    <x v="0"/>
    <x v="0"/>
    <n v="2"/>
    <x v="1"/>
    <x v="1"/>
    <x v="0"/>
    <s v="25-Jun-1973"/>
    <n v="8703.4599999999991"/>
    <x v="1"/>
    <s v="tier - 3"/>
    <x v="6"/>
    <x v="19"/>
  </r>
  <r>
    <x v="297"/>
    <s v="Strickland"/>
    <n v="26.63"/>
    <n v="5.7"/>
    <s v="No"/>
    <x v="0"/>
    <x v="0"/>
    <s v="0"/>
    <x v="1"/>
    <x v="1"/>
    <x v="2"/>
    <s v="28-Oct-1980"/>
    <n v="8701.84"/>
    <x v="2"/>
    <s v="tier - 3"/>
    <x v="5"/>
    <x v="9"/>
  </r>
  <r>
    <x v="298"/>
    <s v="Cheney"/>
    <n v="22.515000000000001"/>
    <n v="11.18"/>
    <s v="No"/>
    <x v="0"/>
    <x v="0"/>
    <n v="2"/>
    <x v="1"/>
    <x v="2"/>
    <x v="0"/>
    <s v="11-Oct-1973"/>
    <n v="8688.86"/>
    <x v="2"/>
    <s v="tier - 1"/>
    <x v="11"/>
    <x v="19"/>
  </r>
  <r>
    <x v="299"/>
    <s v="Godoy"/>
    <n v="36.575000000000003"/>
    <n v="10.98"/>
    <s v="No"/>
    <x v="0"/>
    <x v="0"/>
    <s v="0"/>
    <x v="1"/>
    <x v="0"/>
    <x v="0"/>
    <s v="16-Aug-1974"/>
    <n v="8671.19"/>
    <x v="2"/>
    <s v="tier - 1"/>
    <x v="1"/>
    <x v="15"/>
  </r>
  <r>
    <x v="300"/>
    <s v="Rider"/>
    <n v="23.66"/>
    <n v="5.1100000000000003"/>
    <s v="Yes"/>
    <x v="0"/>
    <x v="1"/>
    <n v="1"/>
    <x v="1"/>
    <x v="2"/>
    <x v="1"/>
    <s v="10-Aug-1969"/>
    <n v="8665.14"/>
    <x v="2"/>
    <s v="tier - 3"/>
    <x v="0"/>
    <x v="4"/>
  </r>
  <r>
    <x v="301"/>
    <s v="Navarro Castro"/>
    <n v="38.299999999999997"/>
    <n v="9.51"/>
    <s v="No"/>
    <x v="0"/>
    <x v="0"/>
    <s v="0"/>
    <x v="0"/>
    <x v="0"/>
    <x v="0"/>
    <s v="7-Jul-1962"/>
    <n v="39221.120000000003"/>
    <x v="2"/>
    <s v="tier - 1"/>
    <x v="6"/>
    <x v="27"/>
  </r>
  <r>
    <x v="302"/>
    <s v="Evans"/>
    <n v="18.62"/>
    <n v="10.24"/>
    <s v="No"/>
    <x v="0"/>
    <x v="0"/>
    <s v="0"/>
    <x v="1"/>
    <x v="2"/>
    <x v="0"/>
    <s v="21-Oct-1965"/>
    <n v="8665.09"/>
    <x v="1"/>
    <s v="tier - 2"/>
    <x v="1"/>
    <x v="18"/>
  </r>
  <r>
    <x v="303"/>
    <s v="Anderson"/>
    <n v="19.190000000000001"/>
    <n v="7.71"/>
    <s v="Yes"/>
    <x v="0"/>
    <x v="0"/>
    <n v="1"/>
    <x v="1"/>
    <x v="2"/>
    <x v="0"/>
    <s v="3-Aug-1975"/>
    <n v="8627.5400000000009"/>
    <x v="2"/>
    <s v="tier - 2"/>
    <x v="11"/>
    <x v="34"/>
  </r>
  <r>
    <x v="304"/>
    <s v="Walters"/>
    <n v="27.5"/>
    <n v="6.03"/>
    <s v="No"/>
    <x v="0"/>
    <x v="0"/>
    <s v="0"/>
    <x v="1"/>
    <x v="1"/>
    <x v="2"/>
    <s v="2-Sep-1977"/>
    <n v="8615.2999999999993"/>
    <x v="2"/>
    <s v="tier - 3"/>
    <x v="6"/>
    <x v="2"/>
  </r>
  <r>
    <x v="305"/>
    <s v="Leboeuf"/>
    <n v="27.36"/>
    <n v="5.96"/>
    <s v="No"/>
    <x v="0"/>
    <x v="1"/>
    <n v="1"/>
    <x v="1"/>
    <x v="1"/>
    <x v="2"/>
    <s v="17-Jul-1979"/>
    <n v="8606.2199999999993"/>
    <x v="0"/>
    <s v="tier - 2"/>
    <x v="15"/>
    <x v="20"/>
  </r>
  <r>
    <x v="306"/>
    <s v="Scheibel"/>
    <n v="20.350000000000001"/>
    <n v="4.16"/>
    <s v="No"/>
    <x v="0"/>
    <x v="0"/>
    <s v="0"/>
    <x v="1"/>
    <x v="2"/>
    <x v="1"/>
    <s v="15-Oct-1977"/>
    <n v="8605.36"/>
    <x v="2"/>
    <s v="tier - 2"/>
    <x v="0"/>
    <x v="2"/>
  </r>
  <r>
    <x v="307"/>
    <s v="Ritter"/>
    <n v="24.035"/>
    <n v="6.11"/>
    <s v="No"/>
    <x v="0"/>
    <x v="0"/>
    <s v="0"/>
    <x v="1"/>
    <x v="2"/>
    <x v="2"/>
    <s v="12-Nov-1977"/>
    <n v="8604.48"/>
    <x v="1"/>
    <s v="tier - 2"/>
    <x v="3"/>
    <x v="2"/>
  </r>
  <r>
    <x v="308"/>
    <s v="Deeg"/>
    <n v="23.56"/>
    <n v="5.97"/>
    <s v="No"/>
    <x v="0"/>
    <x v="0"/>
    <s v="0"/>
    <x v="1"/>
    <x v="2"/>
    <x v="2"/>
    <s v="24-Sep-1977"/>
    <n v="8603.82"/>
    <x v="2"/>
    <s v="tier - 1"/>
    <x v="9"/>
    <x v="2"/>
  </r>
  <r>
    <x v="309"/>
    <s v="Pretot"/>
    <n v="27.17"/>
    <n v="10.81"/>
    <s v="No"/>
    <x v="0"/>
    <x v="0"/>
    <n v="2"/>
    <x v="1"/>
    <x v="1"/>
    <x v="0"/>
    <s v="11-Jul-1973"/>
    <n v="8601.33"/>
    <x v="2"/>
    <s v="tier - 1"/>
    <x v="0"/>
    <x v="19"/>
  </r>
  <r>
    <x v="310"/>
    <s v="Willsey"/>
    <n v="34.32"/>
    <n v="5.7"/>
    <s v="Yes"/>
    <x v="0"/>
    <x v="1"/>
    <n v="1"/>
    <x v="1"/>
    <x v="0"/>
    <x v="2"/>
    <s v="25-Jul-1983"/>
    <n v="8596.83"/>
    <x v="2"/>
    <s v="tier - 3"/>
    <x v="0"/>
    <x v="26"/>
  </r>
  <r>
    <x v="311"/>
    <s v="Roach"/>
    <n v="23.87"/>
    <n v="4.7699999999999996"/>
    <s v="Yes"/>
    <x v="0"/>
    <x v="1"/>
    <n v="1"/>
    <x v="1"/>
    <x v="2"/>
    <x v="1"/>
    <s v="30-Dec-1983"/>
    <n v="8582.2999999999993"/>
    <x v="2"/>
    <s v="tier - 1"/>
    <x v="0"/>
    <x v="26"/>
  </r>
  <r>
    <x v="312"/>
    <s v="Tice"/>
    <n v="32.774999999999999"/>
    <n v="4.72"/>
    <s v="No"/>
    <x v="0"/>
    <x v="0"/>
    <s v="0"/>
    <x v="0"/>
    <x v="0"/>
    <x v="1"/>
    <s v="4-Aug-1982"/>
    <n v="39125.33"/>
    <x v="0"/>
    <s v="tier - 1"/>
    <x v="3"/>
    <x v="31"/>
  </r>
  <r>
    <x v="313"/>
    <s v="Jacobsen"/>
    <n v="30.15"/>
    <n v="4.25"/>
    <s v="No"/>
    <x v="0"/>
    <x v="0"/>
    <n v="1"/>
    <x v="1"/>
    <x v="0"/>
    <x v="1"/>
    <s v="11-Nov-1987"/>
    <n v="8573.2999999999993"/>
    <x v="2"/>
    <s v="tier - 2"/>
    <x v="5"/>
    <x v="30"/>
  </r>
  <r>
    <x v="314"/>
    <s v="O'Hora"/>
    <n v="26.36"/>
    <n v="5.52"/>
    <s v="No"/>
    <x v="0"/>
    <x v="0"/>
    <s v="0"/>
    <x v="1"/>
    <x v="1"/>
    <x v="1"/>
    <s v="6-Dec-1982"/>
    <n v="8572.0400000000009"/>
    <x v="2"/>
    <s v="tier - 2"/>
    <x v="5"/>
    <x v="31"/>
  </r>
  <r>
    <x v="315"/>
    <s v="Amato"/>
    <n v="45.32"/>
    <n v="6.53"/>
    <s v="Yes"/>
    <x v="0"/>
    <x v="0"/>
    <n v="1"/>
    <x v="1"/>
    <x v="0"/>
    <x v="0"/>
    <s v="26-Sep-1975"/>
    <n v="8569.86"/>
    <x v="2"/>
    <s v="tier - 3"/>
    <x v="0"/>
    <x v="34"/>
  </r>
  <r>
    <x v="316"/>
    <s v="Reed"/>
    <n v="31.93"/>
    <n v="4.82"/>
    <s v="Yes"/>
    <x v="0"/>
    <x v="0"/>
    <n v="1"/>
    <x v="1"/>
    <x v="0"/>
    <x v="1"/>
    <s v="21-Sep-1988"/>
    <n v="8567.25"/>
    <x v="2"/>
    <s v="tier - 1"/>
    <x v="1"/>
    <x v="35"/>
  </r>
  <r>
    <x v="317"/>
    <s v="Wegner"/>
    <n v="36"/>
    <n v="11.94"/>
    <s v="Yes"/>
    <x v="0"/>
    <x v="0"/>
    <n v="1"/>
    <x v="1"/>
    <x v="0"/>
    <x v="0"/>
    <s v="21-Aug-1975"/>
    <n v="8556.91"/>
    <x v="2"/>
    <s v="tier - 1"/>
    <x v="6"/>
    <x v="34"/>
  </r>
  <r>
    <x v="318"/>
    <s v="Bokun"/>
    <n v="32"/>
    <n v="7.85"/>
    <s v="Yes"/>
    <x v="0"/>
    <x v="0"/>
    <n v="1"/>
    <x v="1"/>
    <x v="0"/>
    <x v="0"/>
    <s v="6-Aug-1975"/>
    <n v="8551.35"/>
    <x v="2"/>
    <s v="tier - 2"/>
    <x v="6"/>
    <x v="34"/>
  </r>
  <r>
    <x v="319"/>
    <s v="Ainsley"/>
    <n v="29.37"/>
    <n v="8.01"/>
    <s v="Yes"/>
    <x v="0"/>
    <x v="0"/>
    <n v="1"/>
    <x v="1"/>
    <x v="1"/>
    <x v="0"/>
    <s v="12-Dec-1983"/>
    <n v="8547.69"/>
    <x v="2"/>
    <s v="tier - 1"/>
    <x v="0"/>
    <x v="26"/>
  </r>
  <r>
    <x v="320"/>
    <s v="Foster"/>
    <n v="23.6"/>
    <n v="7.4"/>
    <s v="Yes"/>
    <x v="0"/>
    <x v="0"/>
    <n v="1"/>
    <x v="1"/>
    <x v="2"/>
    <x v="0"/>
    <s v="6-Nov-1975"/>
    <n v="8539.67"/>
    <x v="2"/>
    <s v="tier - 3"/>
    <x v="6"/>
    <x v="34"/>
  </r>
  <r>
    <x v="321"/>
    <s v="Overpeck"/>
    <n v="33.155000000000001"/>
    <n v="8.3800000000000008"/>
    <s v="Yes"/>
    <x v="0"/>
    <x v="0"/>
    <s v="0"/>
    <x v="1"/>
    <x v="0"/>
    <x v="0"/>
    <s v="27-Dec-1981"/>
    <n v="8538.2900000000009"/>
    <x v="2"/>
    <s v="tier - 3"/>
    <x v="7"/>
    <x v="10"/>
  </r>
  <r>
    <x v="322"/>
    <s v="Levine"/>
    <n v="24.32"/>
    <n v="11.56"/>
    <s v="Yes"/>
    <x v="0"/>
    <x v="0"/>
    <n v="1"/>
    <x v="1"/>
    <x v="2"/>
    <x v="0"/>
    <s v="24-Jul-1983"/>
    <n v="8534.67"/>
    <x v="2"/>
    <s v="tier - 3"/>
    <x v="7"/>
    <x v="26"/>
  </r>
  <r>
    <x v="323"/>
    <s v="Wolf"/>
    <n v="34.200000000000003"/>
    <n v="5.91"/>
    <s v="Yes"/>
    <x v="0"/>
    <x v="0"/>
    <s v="0"/>
    <x v="0"/>
    <x v="0"/>
    <x v="2"/>
    <s v="20-Sep-1985"/>
    <n v="39047.29"/>
    <x v="0"/>
    <s v="tier - 3"/>
    <x v="11"/>
    <x v="22"/>
  </r>
  <r>
    <x v="324"/>
    <s v="Jean"/>
    <n v="36.299999999999997"/>
    <n v="4.6100000000000003"/>
    <s v="No"/>
    <x v="0"/>
    <x v="0"/>
    <s v="0"/>
    <x v="1"/>
    <x v="0"/>
    <x v="1"/>
    <s v="26-Jul-1977"/>
    <n v="8527.5300000000007"/>
    <x v="2"/>
    <s v="tier - 2"/>
    <x v="0"/>
    <x v="2"/>
  </r>
  <r>
    <x v="325"/>
    <s v="Wild"/>
    <n v="34.4"/>
    <n v="4.95"/>
    <s v="No"/>
    <x v="0"/>
    <x v="1"/>
    <n v="1"/>
    <x v="1"/>
    <x v="0"/>
    <x v="1"/>
    <s v="13-Aug-1979"/>
    <n v="8522"/>
    <x v="2"/>
    <s v="tier - 2"/>
    <x v="6"/>
    <x v="20"/>
  </r>
  <r>
    <x v="326"/>
    <s v="Tabor"/>
    <n v="30.9"/>
    <n v="5.04"/>
    <s v="No"/>
    <x v="0"/>
    <x v="0"/>
    <s v="0"/>
    <x v="1"/>
    <x v="0"/>
    <x v="1"/>
    <s v="29-Dec-1977"/>
    <n v="8520.0300000000007"/>
    <x v="2"/>
    <s v="tier - 3"/>
    <x v="6"/>
    <x v="2"/>
  </r>
  <r>
    <x v="327"/>
    <s v="Steffen"/>
    <n v="28.6"/>
    <n v="5.42"/>
    <s v="No"/>
    <x v="0"/>
    <x v="0"/>
    <s v="0"/>
    <x v="1"/>
    <x v="1"/>
    <x v="1"/>
    <s v="21-Jun-1977"/>
    <n v="8516.83"/>
    <x v="2"/>
    <s v="tier - 1"/>
    <x v="0"/>
    <x v="2"/>
  </r>
  <r>
    <x v="328"/>
    <s v="Tadich"/>
    <n v="27.83"/>
    <n v="5.39"/>
    <s v="No"/>
    <x v="0"/>
    <x v="0"/>
    <s v="0"/>
    <x v="1"/>
    <x v="1"/>
    <x v="1"/>
    <s v="26-Dec-1977"/>
    <n v="8515.76"/>
    <x v="2"/>
    <s v="tier - 2"/>
    <x v="0"/>
    <x v="2"/>
  </r>
  <r>
    <x v="329"/>
    <s v="Christenson"/>
    <n v="39.64"/>
    <n v="6"/>
    <s v="No"/>
    <x v="0"/>
    <x v="1"/>
    <n v="1"/>
    <x v="1"/>
    <x v="0"/>
    <x v="2"/>
    <s v="10-Nov-1993"/>
    <n v="8471.65"/>
    <x v="2"/>
    <s v="tier - 1"/>
    <x v="1"/>
    <x v="40"/>
  </r>
  <r>
    <x v="330"/>
    <s v="Shell"/>
    <n v="38.479999999999997"/>
    <n v="6.02"/>
    <s v="No"/>
    <x v="0"/>
    <x v="0"/>
    <n v="1"/>
    <x v="1"/>
    <x v="0"/>
    <x v="2"/>
    <s v="9-Sep-1992"/>
    <n v="8466.35"/>
    <x v="2"/>
    <s v="tier - 2"/>
    <x v="1"/>
    <x v="25"/>
  </r>
  <r>
    <x v="331"/>
    <s v="Rao"/>
    <n v="36.200000000000003"/>
    <n v="4.62"/>
    <s v="No"/>
    <x v="0"/>
    <x v="0"/>
    <n v="2"/>
    <x v="1"/>
    <x v="0"/>
    <x v="1"/>
    <s v="26-Dec-1972"/>
    <n v="8457.82"/>
    <x v="2"/>
    <s v="tier - 3"/>
    <x v="6"/>
    <x v="7"/>
  </r>
  <r>
    <x v="332"/>
    <s v="Myers"/>
    <n v="27.13"/>
    <n v="5.59"/>
    <s v="No"/>
    <x v="0"/>
    <x v="0"/>
    <n v="1"/>
    <x v="1"/>
    <x v="1"/>
    <x v="1"/>
    <s v="19-Jun-1984"/>
    <n v="8450.82"/>
    <x v="2"/>
    <s v="tier - 2"/>
    <x v="4"/>
    <x v="41"/>
  </r>
  <r>
    <x v="333"/>
    <s v="McLean"/>
    <n v="20.75"/>
    <n v="5.18"/>
    <s v="Yes"/>
    <x v="0"/>
    <x v="0"/>
    <n v="2"/>
    <x v="1"/>
    <x v="2"/>
    <x v="1"/>
    <s v="12-Jun-1966"/>
    <n v="8448.66"/>
    <x v="1"/>
    <s v="tier - 1"/>
    <x v="0"/>
    <x v="8"/>
  </r>
  <r>
    <x v="334"/>
    <s v="Foster"/>
    <n v="40.92"/>
    <n v="8.41"/>
    <s v="No"/>
    <x v="0"/>
    <x v="0"/>
    <s v="0"/>
    <x v="0"/>
    <x v="0"/>
    <x v="0"/>
    <s v="11-Oct-1962"/>
    <n v="48673.56"/>
    <x v="0"/>
    <s v="tier - 2"/>
    <x v="0"/>
    <x v="27"/>
  </r>
  <r>
    <x v="335"/>
    <s v="Oppedal"/>
    <n v="30.2"/>
    <n v="9.58"/>
    <s v="No"/>
    <x v="0"/>
    <x v="0"/>
    <s v="0"/>
    <x v="0"/>
    <x v="0"/>
    <x v="0"/>
    <s v="12-Oct-1978"/>
    <n v="38998.550000000003"/>
    <x v="0"/>
    <s v="tier - 1"/>
    <x v="6"/>
    <x v="1"/>
  </r>
  <r>
    <x v="336"/>
    <s v="Gomez"/>
    <n v="26.6"/>
    <n v="6.29"/>
    <s v="No"/>
    <x v="0"/>
    <x v="0"/>
    <n v="2"/>
    <x v="1"/>
    <x v="1"/>
    <x v="2"/>
    <s v="4-Sep-1972"/>
    <n v="8444.4699999999993"/>
    <x v="1"/>
    <s v="tier - 1"/>
    <x v="6"/>
    <x v="7"/>
  </r>
  <r>
    <x v="337"/>
    <s v="Hemingway"/>
    <n v="25.3"/>
    <n v="4.49"/>
    <s v="No"/>
    <x v="0"/>
    <x v="0"/>
    <n v="2"/>
    <x v="1"/>
    <x v="1"/>
    <x v="1"/>
    <s v="9-Sep-1972"/>
    <n v="8442.67"/>
    <x v="2"/>
    <s v="tier - 3"/>
    <x v="0"/>
    <x v="7"/>
  </r>
  <r>
    <x v="338"/>
    <s v="Pett"/>
    <n v="18.84"/>
    <n v="11.82"/>
    <s v="Yes"/>
    <x v="0"/>
    <x v="1"/>
    <n v="1"/>
    <x v="1"/>
    <x v="2"/>
    <x v="0"/>
    <s v="24-Sep-1963"/>
    <n v="8440.0499999999993"/>
    <x v="1"/>
    <s v="tier - 2"/>
    <x v="0"/>
    <x v="32"/>
  </r>
  <r>
    <x v="339"/>
    <s v="Meingast"/>
    <n v="19.57"/>
    <n v="7.41"/>
    <s v="Yes"/>
    <x v="0"/>
    <x v="0"/>
    <n v="1"/>
    <x v="1"/>
    <x v="2"/>
    <x v="0"/>
    <s v="28-Sep-1975"/>
    <n v="8428.07"/>
    <x v="1"/>
    <s v="tier - 2"/>
    <x v="1"/>
    <x v="34"/>
  </r>
  <r>
    <x v="340"/>
    <s v="McCarthy"/>
    <n v="30.495000000000001"/>
    <n v="5.97"/>
    <s v="No"/>
    <x v="0"/>
    <x v="0"/>
    <s v="0"/>
    <x v="1"/>
    <x v="0"/>
    <x v="2"/>
    <s v="4-Sep-1977"/>
    <n v="8413.4599999999991"/>
    <x v="1"/>
    <s v="tier - 1"/>
    <x v="1"/>
    <x v="2"/>
  </r>
  <r>
    <x v="341"/>
    <s v="Boyle"/>
    <n v="30.114999999999998"/>
    <n v="5.74"/>
    <s v="No"/>
    <x v="0"/>
    <x v="1"/>
    <n v="1"/>
    <x v="1"/>
    <x v="0"/>
    <x v="2"/>
    <s v="11-Jun-1979"/>
    <n v="8410.0499999999993"/>
    <x v="2"/>
    <s v="tier - 2"/>
    <x v="1"/>
    <x v="20"/>
  </r>
  <r>
    <x v="342"/>
    <s v="Gundersen"/>
    <n v="24.78"/>
    <n v="9.85"/>
    <s v="No"/>
    <x v="0"/>
    <x v="0"/>
    <s v="0"/>
    <x v="1"/>
    <x v="2"/>
    <x v="0"/>
    <s v="18-Sep-1971"/>
    <n v="8400.01"/>
    <x v="2"/>
    <s v="tier - 3"/>
    <x v="0"/>
    <x v="12"/>
  </r>
  <r>
    <x v="343"/>
    <s v="Wolswinkel"/>
    <n v="24.77"/>
    <n v="7.59"/>
    <s v="No"/>
    <x v="0"/>
    <x v="0"/>
    <s v="0"/>
    <x v="1"/>
    <x v="2"/>
    <x v="0"/>
    <s v="4-Sep-1971"/>
    <n v="8396.6200000000008"/>
    <x v="2"/>
    <s v="tier - 3"/>
    <x v="0"/>
    <x v="12"/>
  </r>
  <r>
    <x v="344"/>
    <s v="Bomberger"/>
    <n v="16.579999999999998"/>
    <n v="6.98"/>
    <s v="Yes"/>
    <x v="0"/>
    <x v="1"/>
    <n v="1"/>
    <x v="1"/>
    <x v="3"/>
    <x v="0"/>
    <s v="21-Sep-1963"/>
    <n v="8355.5400000000009"/>
    <x v="1"/>
    <s v="tier - 3"/>
    <x v="1"/>
    <x v="32"/>
  </r>
  <r>
    <x v="345"/>
    <s v="Roy"/>
    <n v="38.17"/>
    <n v="4.7300000000000004"/>
    <s v="Yes"/>
    <x v="0"/>
    <x v="0"/>
    <s v="0"/>
    <x v="1"/>
    <x v="0"/>
    <x v="1"/>
    <s v="12-Jun-1976"/>
    <n v="8347.16"/>
    <x v="2"/>
    <s v="tier - 1"/>
    <x v="0"/>
    <x v="5"/>
  </r>
  <r>
    <x v="346"/>
    <s v="Wright"/>
    <n v="48.32"/>
    <n v="5.77"/>
    <s v="No"/>
    <x v="0"/>
    <x v="0"/>
    <s v="0"/>
    <x v="0"/>
    <x v="0"/>
    <x v="2"/>
    <s v="24-Sep-1980"/>
    <n v="38947.43"/>
    <x v="2"/>
    <s v="tier - 3"/>
    <x v="6"/>
    <x v="9"/>
  </r>
  <r>
    <x v="347"/>
    <s v="Lapierre"/>
    <n v="39.424999999999997"/>
    <n v="4.76"/>
    <s v="Yes"/>
    <x v="0"/>
    <x v="0"/>
    <s v="0"/>
    <x v="1"/>
    <x v="0"/>
    <x v="1"/>
    <s v="7-Jul-1976"/>
    <n v="8342.91"/>
    <x v="1"/>
    <s v="tier - 1"/>
    <x v="3"/>
    <x v="5"/>
  </r>
  <r>
    <x v="348"/>
    <s v="Beaty"/>
    <n v="33.44"/>
    <n v="6.24"/>
    <s v="Yes"/>
    <x v="0"/>
    <x v="0"/>
    <s v="0"/>
    <x v="1"/>
    <x v="0"/>
    <x v="2"/>
    <s v="20-Jul-1976"/>
    <n v="8334.59"/>
    <x v="1"/>
    <s v="tier - 2"/>
    <x v="3"/>
    <x v="5"/>
  </r>
  <r>
    <x v="349"/>
    <s v="Hammer"/>
    <n v="33.344999999999999"/>
    <n v="5.44"/>
    <s v="Yes"/>
    <x v="0"/>
    <x v="0"/>
    <s v="0"/>
    <x v="1"/>
    <x v="0"/>
    <x v="1"/>
    <s v="12-Jul-1976"/>
    <n v="8334.4599999999991"/>
    <x v="1"/>
    <s v="tier - 2"/>
    <x v="3"/>
    <x v="5"/>
  </r>
  <r>
    <x v="350"/>
    <s v="Randolph"/>
    <n v="38.79"/>
    <n v="5.08"/>
    <s v="No"/>
    <x v="0"/>
    <x v="1"/>
    <n v="1"/>
    <x v="1"/>
    <x v="0"/>
    <x v="1"/>
    <s v="22-Jun-1993"/>
    <n v="8314.65"/>
    <x v="2"/>
    <s v="tier - 1"/>
    <x v="1"/>
    <x v="40"/>
  </r>
  <r>
    <x v="351"/>
    <s v="Masterson"/>
    <n v="30.684999999999999"/>
    <n v="4.87"/>
    <s v="No"/>
    <x v="0"/>
    <x v="1"/>
    <n v="1"/>
    <x v="1"/>
    <x v="0"/>
    <x v="1"/>
    <s v="7-Aug-1979"/>
    <n v="8310.84"/>
    <x v="2"/>
    <s v="tier - 2"/>
    <x v="1"/>
    <x v="20"/>
  </r>
  <r>
    <x v="352"/>
    <s v="Friess"/>
    <n v="22.135000000000002"/>
    <n v="8.17"/>
    <s v="No"/>
    <x v="0"/>
    <x v="0"/>
    <s v="0"/>
    <x v="1"/>
    <x v="2"/>
    <x v="0"/>
    <s v="26-Jun-1978"/>
    <n v="8302.5400000000009"/>
    <x v="1"/>
    <s v="tier - 3"/>
    <x v="3"/>
    <x v="1"/>
  </r>
  <r>
    <x v="353"/>
    <s v="Mantoni"/>
    <n v="33.33"/>
    <n v="7.61"/>
    <s v="No"/>
    <x v="0"/>
    <x v="0"/>
    <s v="0"/>
    <x v="1"/>
    <x v="0"/>
    <x v="0"/>
    <s v="6-Jun-1974"/>
    <n v="8283.68"/>
    <x v="2"/>
    <s v="tier - 3"/>
    <x v="0"/>
    <x v="19"/>
  </r>
  <r>
    <x v="354"/>
    <s v="Bodeen"/>
    <n v="31.13"/>
    <n v="10.1"/>
    <s v="No"/>
    <x v="0"/>
    <x v="0"/>
    <s v="0"/>
    <x v="1"/>
    <x v="0"/>
    <x v="0"/>
    <s v="22-Dec-1974"/>
    <n v="8280.6200000000008"/>
    <x v="2"/>
    <s v="tier - 2"/>
    <x v="0"/>
    <x v="15"/>
  </r>
  <r>
    <x v="355"/>
    <s v="McPherson"/>
    <n v="28.9"/>
    <n v="11.24"/>
    <s v="No"/>
    <x v="0"/>
    <x v="0"/>
    <s v="0"/>
    <x v="1"/>
    <x v="1"/>
    <x v="0"/>
    <s v="26-Sep-1974"/>
    <n v="8277.52"/>
    <x v="2"/>
    <s v="tier - 2"/>
    <x v="6"/>
    <x v="15"/>
  </r>
  <r>
    <x v="356"/>
    <s v="Palko"/>
    <n v="43.31"/>
    <n v="6.1"/>
    <s v="Yes"/>
    <x v="1"/>
    <x v="0"/>
    <n v="1"/>
    <x v="1"/>
    <x v="0"/>
    <x v="2"/>
    <s v="28-Nov-2000"/>
    <n v="8271.4599999999991"/>
    <x v="2"/>
    <s v="tier - 1"/>
    <x v="8"/>
    <x v="13"/>
  </r>
  <r>
    <x v="357"/>
    <s v="Ellis"/>
    <n v="44.86"/>
    <n v="4.38"/>
    <s v="Yes"/>
    <x v="0"/>
    <x v="0"/>
    <s v="0"/>
    <x v="0"/>
    <x v="0"/>
    <x v="1"/>
    <s v="15-Dec-1976"/>
    <n v="38932.559999999998"/>
    <x v="2"/>
    <s v="tier - 3"/>
    <x v="6"/>
    <x v="5"/>
  </r>
  <r>
    <x v="358"/>
    <s v="Breathitt"/>
    <n v="22.8"/>
    <n v="6.98"/>
    <s v="No"/>
    <x v="0"/>
    <x v="0"/>
    <s v="0"/>
    <x v="1"/>
    <x v="2"/>
    <x v="0"/>
    <s v="5-Aug-1974"/>
    <n v="8269.0400000000009"/>
    <x v="2"/>
    <s v="tier - 1"/>
    <x v="6"/>
    <x v="15"/>
  </r>
  <r>
    <x v="359"/>
    <s v="Evora"/>
    <n v="19.09"/>
    <n v="4"/>
    <s v="Yes"/>
    <x v="0"/>
    <x v="0"/>
    <n v="1"/>
    <x v="1"/>
    <x v="2"/>
    <x v="1"/>
    <s v="5-Sep-1964"/>
    <n v="8268"/>
    <x v="1"/>
    <s v="tier - 3"/>
    <x v="0"/>
    <x v="28"/>
  </r>
  <r>
    <x v="360"/>
    <s v="Fischer"/>
    <n v="23.37"/>
    <n v="4.2300000000000004"/>
    <s v="No"/>
    <x v="0"/>
    <x v="0"/>
    <s v="0"/>
    <x v="1"/>
    <x v="2"/>
    <x v="1"/>
    <s v="27-Sep-1982"/>
    <n v="8252.2800000000007"/>
    <x v="2"/>
    <s v="tier - 2"/>
    <x v="7"/>
    <x v="31"/>
  </r>
  <r>
    <x v="361"/>
    <s v="Deba"/>
    <n v="33.44"/>
    <n v="4.72"/>
    <s v="Yes"/>
    <x v="0"/>
    <x v="0"/>
    <s v="0"/>
    <x v="1"/>
    <x v="0"/>
    <x v="1"/>
    <s v="2-Sep-1976"/>
    <n v="8240.59"/>
    <x v="2"/>
    <s v="tier - 2"/>
    <x v="0"/>
    <x v="5"/>
  </r>
  <r>
    <x v="362"/>
    <s v="Leloup"/>
    <n v="28.05"/>
    <n v="5.63"/>
    <s v="Yes"/>
    <x v="0"/>
    <x v="0"/>
    <s v="0"/>
    <x v="1"/>
    <x v="1"/>
    <x v="1"/>
    <s v="30-Jun-1976"/>
    <n v="8233.1"/>
    <x v="2"/>
    <s v="tier - 2"/>
    <x v="0"/>
    <x v="5"/>
  </r>
  <r>
    <x v="363"/>
    <s v="Labare"/>
    <n v="27.72"/>
    <n v="5.83"/>
    <s v="Yes"/>
    <x v="0"/>
    <x v="0"/>
    <s v="0"/>
    <x v="1"/>
    <x v="1"/>
    <x v="2"/>
    <s v="3-Sep-1976"/>
    <n v="8232.64"/>
    <x v="2"/>
    <s v="tier - 3"/>
    <x v="0"/>
    <x v="5"/>
  </r>
  <r>
    <x v="364"/>
    <s v="Arouca"/>
    <n v="29.81"/>
    <n v="9.23"/>
    <s v="No"/>
    <x v="0"/>
    <x v="0"/>
    <s v="0"/>
    <x v="1"/>
    <x v="1"/>
    <x v="0"/>
    <s v="30-Jun-1978"/>
    <n v="8219.2000000000007"/>
    <x v="2"/>
    <s v="tier - 2"/>
    <x v="0"/>
    <x v="1"/>
  </r>
  <r>
    <x v="365"/>
    <s v="Reese"/>
    <n v="23.98"/>
    <n v="9.89"/>
    <s v="No"/>
    <x v="0"/>
    <x v="0"/>
    <s v="0"/>
    <x v="1"/>
    <x v="2"/>
    <x v="0"/>
    <s v="24-Oct-1978"/>
    <n v="8211.1"/>
    <x v="2"/>
    <s v="tier - 3"/>
    <x v="0"/>
    <x v="1"/>
  </r>
  <r>
    <x v="366"/>
    <s v="McCloskey"/>
    <n v="17.34"/>
    <n v="12"/>
    <s v="No"/>
    <x v="0"/>
    <x v="0"/>
    <s v="0"/>
    <x v="1"/>
    <x v="3"/>
    <x v="0"/>
    <s v="23-Nov-1962"/>
    <n v="8188.12"/>
    <x v="1"/>
    <s v="tier - 3"/>
    <x v="0"/>
    <x v="27"/>
  </r>
  <r>
    <x v="367"/>
    <s v="Tedsen"/>
    <n v="40.39"/>
    <n v="4.24"/>
    <s v="Yes"/>
    <x v="0"/>
    <x v="1"/>
    <n v="1"/>
    <x v="1"/>
    <x v="0"/>
    <x v="1"/>
    <s v="21-Oct-1997"/>
    <n v="8182.89"/>
    <x v="2"/>
    <s v="tier - 1"/>
    <x v="2"/>
    <x v="36"/>
  </r>
  <r>
    <x v="368"/>
    <s v="Taormina"/>
    <n v="52.15"/>
    <n v="5.65"/>
    <s v="No"/>
    <x v="0"/>
    <x v="0"/>
    <n v="1"/>
    <x v="0"/>
    <x v="0"/>
    <x v="1"/>
    <s v="16-Jun-1987"/>
    <n v="38924.04"/>
    <x v="2"/>
    <s v="tier - 2"/>
    <x v="6"/>
    <x v="30"/>
  </r>
  <r>
    <x v="369"/>
    <s v="Koehlinger"/>
    <n v="25.96"/>
    <n v="4.68"/>
    <s v="Yes"/>
    <x v="0"/>
    <x v="1"/>
    <n v="1"/>
    <x v="1"/>
    <x v="1"/>
    <x v="1"/>
    <s v="8-Jun-1983"/>
    <n v="8179.51"/>
    <x v="2"/>
    <s v="tier - 2"/>
    <x v="13"/>
    <x v="31"/>
  </r>
  <r>
    <x v="370"/>
    <s v="Pielechaty"/>
    <n v="17.68"/>
    <n v="8.57"/>
    <s v="Yes"/>
    <x v="0"/>
    <x v="1"/>
    <n v="1"/>
    <x v="1"/>
    <x v="3"/>
    <x v="0"/>
    <s v="5-Nov-1963"/>
    <n v="8177.9"/>
    <x v="1"/>
    <s v="tier - 1"/>
    <x v="0"/>
    <x v="32"/>
  </r>
  <r>
    <x v="371"/>
    <s v="Korhonen"/>
    <n v="30.875"/>
    <n v="4.0999999999999996"/>
    <s v="No"/>
    <x v="0"/>
    <x v="0"/>
    <s v="0"/>
    <x v="1"/>
    <x v="0"/>
    <x v="1"/>
    <s v="28-Jun-1982"/>
    <n v="8162.72"/>
    <x v="1"/>
    <s v="tier - 3"/>
    <x v="1"/>
    <x v="31"/>
  </r>
  <r>
    <x v="372"/>
    <s v="Kehr"/>
    <n v="30.81"/>
    <n v="4.49"/>
    <s v="No"/>
    <x v="0"/>
    <x v="0"/>
    <s v="0"/>
    <x v="1"/>
    <x v="0"/>
    <x v="1"/>
    <s v="21-Jun-1990"/>
    <n v="8157.92"/>
    <x v="2"/>
    <s v="tier - 3"/>
    <x v="4"/>
    <x v="29"/>
  </r>
  <r>
    <x v="373"/>
    <s v="Montagna"/>
    <n v="36.85"/>
    <n v="8.8000000000000007"/>
    <s v="No"/>
    <x v="0"/>
    <x v="0"/>
    <n v="2"/>
    <x v="1"/>
    <x v="0"/>
    <x v="0"/>
    <s v="3-Sep-1973"/>
    <n v="8125.78"/>
    <x v="2"/>
    <s v="tier - 2"/>
    <x v="0"/>
    <x v="19"/>
  </r>
  <r>
    <x v="374"/>
    <s v="M√ºller"/>
    <n v="35.86"/>
    <n v="7.93"/>
    <s v="No"/>
    <x v="0"/>
    <x v="0"/>
    <n v="2"/>
    <x v="1"/>
    <x v="0"/>
    <x v="0"/>
    <s v="30-Aug-1973"/>
    <n v="8124.41"/>
    <x v="1"/>
    <s v="tier - 1"/>
    <x v="0"/>
    <x v="19"/>
  </r>
  <r>
    <x v="375"/>
    <s v="Baker"/>
    <n v="30.3"/>
    <n v="9.4499999999999993"/>
    <s v="No"/>
    <x v="0"/>
    <x v="0"/>
    <n v="2"/>
    <x v="1"/>
    <x v="0"/>
    <x v="0"/>
    <s v="16-Dec-1973"/>
    <n v="8116.68"/>
    <x v="1"/>
    <s v="tier - 1"/>
    <x v="6"/>
    <x v="19"/>
  </r>
  <r>
    <x v="376"/>
    <s v="Sidebottom"/>
    <n v="32.015000000000001"/>
    <n v="7.67"/>
    <s v="No"/>
    <x v="0"/>
    <x v="0"/>
    <s v="0"/>
    <x v="1"/>
    <x v="0"/>
    <x v="0"/>
    <s v="1-Sep-1978"/>
    <n v="8116.27"/>
    <x v="1"/>
    <s v="tier - 1"/>
    <x v="1"/>
    <x v="1"/>
  </r>
  <r>
    <x v="377"/>
    <s v="Johnson"/>
    <n v="25.06"/>
    <n v="10.53"/>
    <s v="No"/>
    <x v="0"/>
    <x v="0"/>
    <n v="2"/>
    <x v="1"/>
    <x v="1"/>
    <x v="0"/>
    <s v="11-Oct-1973"/>
    <n v="8112.59"/>
    <x v="2"/>
    <s v="tier - 2"/>
    <x v="0"/>
    <x v="19"/>
  </r>
  <r>
    <x v="378"/>
    <s v="Morris"/>
    <n v="18.829999999999998"/>
    <n v="10.08"/>
    <s v="Yes"/>
    <x v="0"/>
    <x v="0"/>
    <s v="0"/>
    <x v="1"/>
    <x v="2"/>
    <x v="0"/>
    <s v="10-Jun-1967"/>
    <n v="8091.3"/>
    <x v="1"/>
    <s v="tier - 1"/>
    <x v="1"/>
    <x v="11"/>
  </r>
  <r>
    <x v="379"/>
    <s v="Lynch"/>
    <n v="41.12"/>
    <n v="7.54"/>
    <s v="Yes"/>
    <x v="0"/>
    <x v="0"/>
    <s v="0"/>
    <x v="0"/>
    <x v="0"/>
    <x v="0"/>
    <s v="30-Jul-1967"/>
    <n v="38893.360000000001"/>
    <x v="0"/>
    <s v="tier - 2"/>
    <x v="6"/>
    <x v="11"/>
  </r>
  <r>
    <x v="380"/>
    <s v="Chaisson"/>
    <n v="47.52"/>
    <n v="11.39"/>
    <s v="Yes"/>
    <x v="0"/>
    <x v="0"/>
    <n v="1"/>
    <x v="1"/>
    <x v="0"/>
    <x v="0"/>
    <s v="21-Dec-1975"/>
    <n v="8083.92"/>
    <x v="1"/>
    <s v="tier - 3"/>
    <x v="0"/>
    <x v="34"/>
  </r>
  <r>
    <x v="381"/>
    <s v="Pigott"/>
    <n v="37.82"/>
    <n v="6.36"/>
    <s v="No"/>
    <x v="0"/>
    <x v="0"/>
    <s v="0"/>
    <x v="1"/>
    <x v="0"/>
    <x v="2"/>
    <s v="12-Oct-1994"/>
    <n v="8081.74"/>
    <x v="2"/>
    <s v="tier - 2"/>
    <x v="2"/>
    <x v="21"/>
  </r>
  <r>
    <x v="382"/>
    <s v="Cochrane"/>
    <n v="44.16"/>
    <n v="5.31"/>
    <s v="Yes"/>
    <x v="0"/>
    <x v="0"/>
    <s v="0"/>
    <x v="1"/>
    <x v="0"/>
    <x v="1"/>
    <s v="28-Aug-2001"/>
    <n v="8081.26"/>
    <x v="2"/>
    <s v="tier - 2"/>
    <x v="1"/>
    <x v="14"/>
  </r>
  <r>
    <x v="383"/>
    <s v="Armitage"/>
    <n v="37.049999999999997"/>
    <n v="4.74"/>
    <s v="No"/>
    <x v="0"/>
    <x v="1"/>
    <n v="1"/>
    <x v="1"/>
    <x v="0"/>
    <x v="1"/>
    <s v="7-Nov-1993"/>
    <n v="8077.41"/>
    <x v="2"/>
    <s v="tier - 1"/>
    <x v="2"/>
    <x v="40"/>
  </r>
  <r>
    <x v="384"/>
    <s v="Shen"/>
    <n v="18.66"/>
    <n v="11.35"/>
    <s v="No"/>
    <x v="0"/>
    <x v="0"/>
    <s v="0"/>
    <x v="1"/>
    <x v="2"/>
    <x v="0"/>
    <s v="21-Oct-1965"/>
    <n v="8071.57"/>
    <x v="1"/>
    <s v="tier - 1"/>
    <x v="6"/>
    <x v="18"/>
  </r>
  <r>
    <x v="385"/>
    <s v="O'Kelly"/>
    <n v="36.200000000000003"/>
    <n v="6.81"/>
    <s v="Yes"/>
    <x v="0"/>
    <x v="0"/>
    <n v="1"/>
    <x v="1"/>
    <x v="0"/>
    <x v="0"/>
    <s v="15-Dec-1975"/>
    <n v="8068.19"/>
    <x v="1"/>
    <s v="tier - 2"/>
    <x v="6"/>
    <x v="34"/>
  </r>
  <r>
    <x v="386"/>
    <s v="Huff"/>
    <n v="18.87"/>
    <n v="8.06"/>
    <s v="No"/>
    <x v="0"/>
    <x v="0"/>
    <s v="0"/>
    <x v="1"/>
    <x v="2"/>
    <x v="0"/>
    <s v="11-Aug-1965"/>
    <n v="8067.83"/>
    <x v="1"/>
    <s v="tier - 1"/>
    <x v="0"/>
    <x v="18"/>
  </r>
  <r>
    <x v="387"/>
    <s v="Dye"/>
    <n v="32.299999999999997"/>
    <n v="6.74"/>
    <s v="Yes"/>
    <x v="0"/>
    <x v="0"/>
    <n v="1"/>
    <x v="1"/>
    <x v="0"/>
    <x v="0"/>
    <s v="28-Jun-1975"/>
    <n v="8062.76"/>
    <x v="1"/>
    <s v="tier - 3"/>
    <x v="6"/>
    <x v="34"/>
  </r>
  <r>
    <x v="388"/>
    <s v="Willard"/>
    <n v="22.64"/>
    <n v="6.54"/>
    <s v="Yes"/>
    <x v="0"/>
    <x v="0"/>
    <n v="2"/>
    <x v="1"/>
    <x v="2"/>
    <x v="0"/>
    <s v="12-Dec-1970"/>
    <n v="8062.31"/>
    <x v="2"/>
    <s v="tier - 1"/>
    <x v="0"/>
    <x v="6"/>
  </r>
  <r>
    <x v="389"/>
    <s v="D'Addario"/>
    <n v="28.69"/>
    <n v="5.4"/>
    <s v="No"/>
    <x v="0"/>
    <x v="0"/>
    <s v="0"/>
    <x v="1"/>
    <x v="1"/>
    <x v="1"/>
    <s v="27-Dec-1982"/>
    <n v="8059.68"/>
    <x v="2"/>
    <s v="tier - 3"/>
    <x v="1"/>
    <x v="31"/>
  </r>
  <r>
    <x v="390"/>
    <s v="Tavella"/>
    <n v="38.39"/>
    <n v="5.1100000000000003"/>
    <s v="Yes"/>
    <x v="0"/>
    <x v="0"/>
    <n v="1"/>
    <x v="0"/>
    <x v="0"/>
    <x v="1"/>
    <s v="6-Jun-1964"/>
    <n v="38869.25"/>
    <x v="2"/>
    <s v="tier - 2"/>
    <x v="6"/>
    <x v="32"/>
  </r>
  <r>
    <x v="391"/>
    <s v="Buchanan"/>
    <n v="28.16"/>
    <n v="5.58"/>
    <s v="Yes"/>
    <x v="0"/>
    <x v="0"/>
    <s v="0"/>
    <x v="1"/>
    <x v="1"/>
    <x v="1"/>
    <s v="28-Nov-1985"/>
    <n v="8059.06"/>
    <x v="2"/>
    <s v="tier - 3"/>
    <x v="1"/>
    <x v="22"/>
  </r>
  <r>
    <x v="392"/>
    <s v="Clark"/>
    <n v="45.54"/>
    <n v="5.84"/>
    <s v="No"/>
    <x v="0"/>
    <x v="1"/>
    <n v="1"/>
    <x v="1"/>
    <x v="0"/>
    <x v="2"/>
    <s v="12-Dec-2003"/>
    <n v="8035.64"/>
    <x v="2"/>
    <s v="tier - 2"/>
    <x v="1"/>
    <x v="38"/>
  </r>
  <r>
    <x v="393"/>
    <s v="Waterson"/>
    <n v="28.7"/>
    <n v="4.2"/>
    <s v="No"/>
    <x v="0"/>
    <x v="0"/>
    <s v="0"/>
    <x v="1"/>
    <x v="1"/>
    <x v="1"/>
    <s v="6-Nov-1977"/>
    <n v="8027.97"/>
    <x v="1"/>
    <s v="tier - 2"/>
    <x v="6"/>
    <x v="2"/>
  </r>
  <r>
    <x v="394"/>
    <s v="Piras"/>
    <n v="27.74"/>
    <n v="6.06"/>
    <s v="Yes"/>
    <x v="0"/>
    <x v="0"/>
    <s v="0"/>
    <x v="1"/>
    <x v="1"/>
    <x v="2"/>
    <s v="20-Dec-1976"/>
    <n v="8026.67"/>
    <x v="2"/>
    <s v="tier - 2"/>
    <x v="1"/>
    <x v="5"/>
  </r>
  <r>
    <x v="395"/>
    <s v="Olson"/>
    <n v="36.954999999999998"/>
    <n v="7.57"/>
    <s v="No"/>
    <x v="0"/>
    <x v="0"/>
    <s v="0"/>
    <x v="1"/>
    <x v="0"/>
    <x v="0"/>
    <s v="17-Jul-1978"/>
    <n v="8023.14"/>
    <x v="2"/>
    <s v="tier - 3"/>
    <x v="1"/>
    <x v="1"/>
  </r>
  <r>
    <x v="396"/>
    <s v="Manfredi"/>
    <n v="30.69"/>
    <n v="6.15"/>
    <s v="No"/>
    <x v="0"/>
    <x v="0"/>
    <s v="0"/>
    <x v="1"/>
    <x v="0"/>
    <x v="2"/>
    <s v="3-Nov-1989"/>
    <n v="8021.11"/>
    <x v="2"/>
    <s v="tier - 1"/>
    <x v="1"/>
    <x v="3"/>
  </r>
  <r>
    <x v="397"/>
    <s v="Landberg"/>
    <n v="24.984999999999999"/>
    <n v="4.5599999999999996"/>
    <s v="No"/>
    <x v="0"/>
    <x v="0"/>
    <s v="0"/>
    <x v="1"/>
    <x v="2"/>
    <x v="1"/>
    <s v="8-Nov-1980"/>
    <n v="8017.06"/>
    <x v="2"/>
    <s v="tier - 2"/>
    <x v="1"/>
    <x v="9"/>
  </r>
  <r>
    <x v="398"/>
    <s v="Flynn"/>
    <n v="39.42"/>
    <n v="4.72"/>
    <s v="Yes"/>
    <x v="0"/>
    <x v="0"/>
    <n v="1"/>
    <x v="1"/>
    <x v="0"/>
    <x v="1"/>
    <s v="18-Sep-1995"/>
    <n v="8014.62"/>
    <x v="2"/>
    <s v="tier - 3"/>
    <x v="1"/>
    <x v="39"/>
  </r>
  <r>
    <x v="399"/>
    <s v="Bishop"/>
    <n v="16.8"/>
    <n v="7.98"/>
    <s v="No"/>
    <x v="0"/>
    <x v="0"/>
    <s v="0"/>
    <x v="1"/>
    <x v="3"/>
    <x v="0"/>
    <s v="22-Aug-1962"/>
    <n v="8004.96"/>
    <x v="1"/>
    <s v="tier - 1"/>
    <x v="0"/>
    <x v="27"/>
  </r>
  <r>
    <x v="400"/>
    <s v="Devitt"/>
    <n v="23.274999999999999"/>
    <n v="6.26"/>
    <s v="Yes"/>
    <x v="0"/>
    <x v="1"/>
    <n v="1"/>
    <x v="1"/>
    <x v="2"/>
    <x v="2"/>
    <s v="20-Aug-1983"/>
    <n v="7986.48"/>
    <x v="2"/>
    <s v="tier - 3"/>
    <x v="7"/>
    <x v="26"/>
  </r>
  <r>
    <x v="401"/>
    <s v="Neufeld"/>
    <n v="46.85"/>
    <n v="4.25"/>
    <s v="No"/>
    <x v="0"/>
    <x v="1"/>
    <n v="1"/>
    <x v="0"/>
    <x v="0"/>
    <x v="1"/>
    <s v="3-Dec-1979"/>
    <n v="38836.980000000003"/>
    <x v="2"/>
    <s v="tier - 1"/>
    <x v="6"/>
    <x v="20"/>
  </r>
  <r>
    <x v="402"/>
    <s v="Lynch"/>
    <n v="22.8"/>
    <n v="4.29"/>
    <s v="Yes"/>
    <x v="0"/>
    <x v="1"/>
    <n v="1"/>
    <x v="1"/>
    <x v="2"/>
    <x v="1"/>
    <s v="28-Aug-1983"/>
    <n v="7985.82"/>
    <x v="2"/>
    <s v="tier - 1"/>
    <x v="7"/>
    <x v="26"/>
  </r>
  <r>
    <x v="403"/>
    <s v="Tramontano"/>
    <n v="24.3"/>
    <n v="5.43"/>
    <s v="No"/>
    <x v="0"/>
    <x v="0"/>
    <n v="2"/>
    <x v="1"/>
    <x v="2"/>
    <x v="1"/>
    <s v="23-Nov-1972"/>
    <n v="7980.34"/>
    <x v="2"/>
    <s v="tier - 2"/>
    <x v="0"/>
    <x v="7"/>
  </r>
  <r>
    <x v="404"/>
    <s v="Davidson"/>
    <n v="25.13"/>
    <n v="8"/>
    <s v="Yes"/>
    <x v="0"/>
    <x v="0"/>
    <n v="1"/>
    <x v="1"/>
    <x v="1"/>
    <x v="0"/>
    <s v="10-Aug-1975"/>
    <n v="7966.81"/>
    <x v="2"/>
    <s v="tier - 2"/>
    <x v="0"/>
    <x v="34"/>
  </r>
  <r>
    <x v="405"/>
    <s v="Burke"/>
    <n v="22.72"/>
    <n v="9.9600000000000009"/>
    <s v="Yes"/>
    <x v="0"/>
    <x v="0"/>
    <n v="2"/>
    <x v="1"/>
    <x v="2"/>
    <x v="0"/>
    <s v="19-Jun-1970"/>
    <n v="7958.13"/>
    <x v="2"/>
    <s v="tier - 2"/>
    <x v="0"/>
    <x v="6"/>
  </r>
  <r>
    <x v="406"/>
    <s v="McGraw"/>
    <n v="32.6"/>
    <n v="6.8"/>
    <s v="Yes"/>
    <x v="0"/>
    <x v="0"/>
    <s v="0"/>
    <x v="1"/>
    <x v="0"/>
    <x v="0"/>
    <s v="28-Dec-1981"/>
    <n v="7954.52"/>
    <x v="2"/>
    <s v="tier - 2"/>
    <x v="6"/>
    <x v="10"/>
  </r>
  <r>
    <x v="407"/>
    <s v="Fellure"/>
    <n v="17.28"/>
    <n v="6.22"/>
    <s v="Yes"/>
    <x v="0"/>
    <x v="0"/>
    <n v="2"/>
    <x v="1"/>
    <x v="3"/>
    <x v="2"/>
    <s v="9-Jul-1966"/>
    <n v="7953.72"/>
    <x v="1"/>
    <s v="tier - 3"/>
    <x v="1"/>
    <x v="8"/>
  </r>
  <r>
    <x v="408"/>
    <s v="Sanford"/>
    <n v="27.92"/>
    <n v="5.79"/>
    <s v="No"/>
    <x v="0"/>
    <x v="0"/>
    <n v="1"/>
    <x v="1"/>
    <x v="1"/>
    <x v="2"/>
    <s v="29-Oct-1987"/>
    <n v="7948.22"/>
    <x v="2"/>
    <s v="tier - 3"/>
    <x v="4"/>
    <x v="30"/>
  </r>
  <r>
    <x v="409"/>
    <s v="Wrenn"/>
    <n v="38.284999999999997"/>
    <n v="5.41"/>
    <s v="No"/>
    <x v="0"/>
    <x v="0"/>
    <s v="0"/>
    <x v="1"/>
    <x v="0"/>
    <x v="1"/>
    <s v="20-Jul-1977"/>
    <n v="7935.29"/>
    <x v="2"/>
    <s v="tier - 1"/>
    <x v="7"/>
    <x v="2"/>
  </r>
  <r>
    <x v="410"/>
    <s v="Lindsey"/>
    <n v="16.48"/>
    <n v="11.05"/>
    <s v="No"/>
    <x v="0"/>
    <x v="0"/>
    <s v="0"/>
    <x v="1"/>
    <x v="3"/>
    <x v="0"/>
    <s v="10-Oct-1962"/>
    <n v="7896.41"/>
    <x v="1"/>
    <s v="tier - 2"/>
    <x v="0"/>
    <x v="27"/>
  </r>
  <r>
    <x v="411"/>
    <s v="Krueger"/>
    <n v="38.57"/>
    <n v="6.27"/>
    <s v="No"/>
    <x v="0"/>
    <x v="0"/>
    <s v="0"/>
    <x v="1"/>
    <x v="0"/>
    <x v="2"/>
    <s v="17-Nov-1994"/>
    <n v="7851.85"/>
    <x v="2"/>
    <s v="tier - 3"/>
    <x v="1"/>
    <x v="21"/>
  </r>
  <r>
    <x v="412"/>
    <s v="Walhovd"/>
    <n v="42.24"/>
    <n v="5.55"/>
    <s v="No"/>
    <x v="1"/>
    <x v="0"/>
    <n v="1"/>
    <x v="0"/>
    <x v="0"/>
    <x v="1"/>
    <s v="5-Dec-2004"/>
    <n v="38792.69"/>
    <x v="2"/>
    <s v="tier - 2"/>
    <x v="0"/>
    <x v="42"/>
  </r>
  <r>
    <x v="413"/>
    <s v="Babler"/>
    <n v="43.85"/>
    <n v="4.7699999999999996"/>
    <s v="Yes"/>
    <x v="0"/>
    <x v="0"/>
    <s v="0"/>
    <x v="1"/>
    <x v="0"/>
    <x v="1"/>
    <s v="5-Oct-2001"/>
    <n v="7844.8"/>
    <x v="2"/>
    <s v="tier - 2"/>
    <x v="1"/>
    <x v="14"/>
  </r>
  <r>
    <x v="414"/>
    <s v="Brezenski"/>
    <n v="30.11"/>
    <n v="4.08"/>
    <s v="No"/>
    <x v="0"/>
    <x v="0"/>
    <s v="0"/>
    <x v="1"/>
    <x v="0"/>
    <x v="1"/>
    <s v="12-Oct-1989"/>
    <n v="7824.37"/>
    <x v="2"/>
    <s v="tier - 2"/>
    <x v="1"/>
    <x v="3"/>
  </r>
  <r>
    <x v="415"/>
    <s v="Marschner"/>
    <n v="31.59"/>
    <n v="6.01"/>
    <s v="No"/>
    <x v="0"/>
    <x v="0"/>
    <s v="0"/>
    <x v="1"/>
    <x v="0"/>
    <x v="2"/>
    <s v="21-Dec-1991"/>
    <n v="7812.67"/>
    <x v="2"/>
    <s v="tier - 1"/>
    <x v="1"/>
    <x v="17"/>
  </r>
  <r>
    <x v="416"/>
    <s v="King"/>
    <n v="40.15"/>
    <n v="11.84"/>
    <s v="No"/>
    <x v="0"/>
    <x v="0"/>
    <s v="0"/>
    <x v="1"/>
    <x v="0"/>
    <x v="0"/>
    <s v="9-Nov-1974"/>
    <n v="7804.16"/>
    <x v="2"/>
    <s v="tier - 3"/>
    <x v="0"/>
    <x v="15"/>
  </r>
  <r>
    <x v="417"/>
    <s v="Montez"/>
    <n v="40.700000000000003"/>
    <n v="6.27"/>
    <s v="Yes"/>
    <x v="0"/>
    <x v="1"/>
    <n v="1"/>
    <x v="1"/>
    <x v="0"/>
    <x v="2"/>
    <s v="2-Dec-1997"/>
    <n v="7803.77"/>
    <x v="2"/>
    <s v="tier - 3"/>
    <x v="1"/>
    <x v="36"/>
  </r>
  <r>
    <x v="418"/>
    <s v="Campbell"/>
    <n v="40.76"/>
    <n v="5.28"/>
    <s v="No"/>
    <x v="0"/>
    <x v="0"/>
    <s v="0"/>
    <x v="1"/>
    <x v="0"/>
    <x v="1"/>
    <s v="25-Dec-1999"/>
    <n v="7794.68"/>
    <x v="2"/>
    <s v="tier - 2"/>
    <x v="2"/>
    <x v="23"/>
  </r>
  <r>
    <x v="419"/>
    <s v="Hurt"/>
    <n v="29.7"/>
    <n v="7.03"/>
    <s v="No"/>
    <x v="0"/>
    <x v="0"/>
    <s v="0"/>
    <x v="1"/>
    <x v="1"/>
    <x v="0"/>
    <s v="6-Dec-1974"/>
    <n v="7789.64"/>
    <x v="0"/>
    <s v="tier - 3"/>
    <x v="0"/>
    <x v="15"/>
  </r>
  <r>
    <x v="420"/>
    <s v="Garey"/>
    <n v="40.58"/>
    <n v="5.32"/>
    <s v="Yes"/>
    <x v="0"/>
    <x v="1"/>
    <n v="1"/>
    <x v="1"/>
    <x v="0"/>
    <x v="1"/>
    <s v="21-Dec-1997"/>
    <n v="7763.06"/>
    <x v="2"/>
    <s v="tier - 1"/>
    <x v="1"/>
    <x v="36"/>
  </r>
  <r>
    <x v="421"/>
    <s v="Reddy"/>
    <n v="33.06"/>
    <n v="9.59"/>
    <s v="Yes"/>
    <x v="0"/>
    <x v="0"/>
    <s v="0"/>
    <x v="1"/>
    <x v="0"/>
    <x v="0"/>
    <s v="30-Jun-1981"/>
    <n v="7749.16"/>
    <x v="2"/>
    <s v="tier - 1"/>
    <x v="1"/>
    <x v="10"/>
  </r>
  <r>
    <x v="422"/>
    <s v="Mueller"/>
    <n v="26.62"/>
    <n v="6.15"/>
    <s v="Yes"/>
    <x v="0"/>
    <x v="0"/>
    <s v="0"/>
    <x v="1"/>
    <x v="1"/>
    <x v="2"/>
    <s v="12-Dec-1976"/>
    <n v="7742.11"/>
    <x v="1"/>
    <s v="tier - 2"/>
    <x v="0"/>
    <x v="5"/>
  </r>
  <r>
    <x v="423"/>
    <s v="Washburn"/>
    <n v="34.39"/>
    <n v="5.78"/>
    <s v="No"/>
    <x v="0"/>
    <x v="0"/>
    <s v="0"/>
    <x v="0"/>
    <x v="0"/>
    <x v="2"/>
    <s v="8-Nov-1991"/>
    <n v="38746.36"/>
    <x v="0"/>
    <s v="tier - 2"/>
    <x v="1"/>
    <x v="17"/>
  </r>
  <r>
    <x v="424"/>
    <s v="Julia"/>
    <n v="37.1"/>
    <n v="11.08"/>
    <s v="No"/>
    <x v="0"/>
    <x v="0"/>
    <s v="0"/>
    <x v="1"/>
    <x v="0"/>
    <x v="0"/>
    <s v="4-Sep-1978"/>
    <n v="7740.34"/>
    <x v="0"/>
    <s v="tier - 1"/>
    <x v="6"/>
    <x v="1"/>
  </r>
  <r>
    <x v="425"/>
    <s v="Uribe"/>
    <n v="18.28"/>
    <n v="7.95"/>
    <s v="No"/>
    <x v="0"/>
    <x v="0"/>
    <s v="0"/>
    <x v="1"/>
    <x v="3"/>
    <x v="0"/>
    <s v="18-Jul-1965"/>
    <n v="7736.39"/>
    <x v="1"/>
    <s v="tier - 2"/>
    <x v="0"/>
    <x v="18"/>
  </r>
  <r>
    <x v="426"/>
    <s v="Hand"/>
    <n v="35.814999999999998"/>
    <n v="6.23"/>
    <s v="No"/>
    <x v="0"/>
    <x v="0"/>
    <s v="0"/>
    <x v="1"/>
    <x v="0"/>
    <x v="2"/>
    <s v="29-Aug-1977"/>
    <n v="7731.86"/>
    <x v="2"/>
    <s v="tier - 3"/>
    <x v="1"/>
    <x v="2"/>
  </r>
  <r>
    <x v="427"/>
    <s v="Petersen"/>
    <n v="30.69"/>
    <n v="6.5"/>
    <s v="No"/>
    <x v="0"/>
    <x v="0"/>
    <s v="0"/>
    <x v="1"/>
    <x v="0"/>
    <x v="0"/>
    <s v="4-Dec-1978"/>
    <n v="7731.43"/>
    <x v="1"/>
    <s v="tier - 2"/>
    <x v="0"/>
    <x v="1"/>
  </r>
  <r>
    <x v="428"/>
    <s v="Mac-Thiong"/>
    <n v="26.125"/>
    <n v="5.22"/>
    <s v="No"/>
    <x v="0"/>
    <x v="0"/>
    <s v="0"/>
    <x v="1"/>
    <x v="1"/>
    <x v="1"/>
    <s v="10-Sep-1980"/>
    <n v="7729.65"/>
    <x v="1"/>
    <s v="tier - 1"/>
    <x v="3"/>
    <x v="9"/>
  </r>
  <r>
    <x v="429"/>
    <s v="Walker"/>
    <n v="34.58"/>
    <n v="6.3"/>
    <s v="No"/>
    <x v="0"/>
    <x v="1"/>
    <n v="1"/>
    <x v="1"/>
    <x v="0"/>
    <x v="2"/>
    <s v="2-Jun-1979"/>
    <n v="7727.25"/>
    <x v="2"/>
    <s v="tier - 3"/>
    <x v="1"/>
    <x v="1"/>
  </r>
  <r>
    <x v="430"/>
    <s v="Steidl"/>
    <n v="27.4"/>
    <n v="8.84"/>
    <s v="No"/>
    <x v="0"/>
    <x v="0"/>
    <s v="0"/>
    <x v="1"/>
    <x v="1"/>
    <x v="0"/>
    <s v="29-Dec-1978"/>
    <n v="7726.85"/>
    <x v="0"/>
    <s v="tier - 2"/>
    <x v="6"/>
    <x v="1"/>
  </r>
  <r>
    <x v="431"/>
    <s v="Rose"/>
    <n v="27.53"/>
    <n v="4.1100000000000003"/>
    <s v="No"/>
    <x v="0"/>
    <x v="0"/>
    <n v="1"/>
    <x v="1"/>
    <x v="1"/>
    <x v="1"/>
    <s v="12-Jul-1987"/>
    <n v="7684.62"/>
    <x v="2"/>
    <s v="tier - 3"/>
    <x v="5"/>
    <x v="30"/>
  </r>
  <r>
    <x v="432"/>
    <s v="Alderfer"/>
    <n v="33"/>
    <n v="4.57"/>
    <s v="No"/>
    <x v="0"/>
    <x v="0"/>
    <s v="0"/>
    <x v="1"/>
    <x v="0"/>
    <x v="1"/>
    <s v="18-Dec-1982"/>
    <n v="7682.67"/>
    <x v="2"/>
    <s v="tier - 1"/>
    <x v="0"/>
    <x v="31"/>
  </r>
  <r>
    <x v="433"/>
    <s v="Ryland"/>
    <n v="25.78"/>
    <n v="11.06"/>
    <s v="Yes"/>
    <x v="0"/>
    <x v="0"/>
    <s v="0"/>
    <x v="1"/>
    <x v="1"/>
    <x v="0"/>
    <s v="19-Dec-1981"/>
    <n v="7681.17"/>
    <x v="2"/>
    <s v="tier - 2"/>
    <x v="13"/>
    <x v="10"/>
  </r>
  <r>
    <x v="434"/>
    <s v="Mroz"/>
    <n v="42.89"/>
    <n v="5.28"/>
    <s v="Yes"/>
    <x v="0"/>
    <x v="0"/>
    <s v="0"/>
    <x v="0"/>
    <x v="0"/>
    <x v="1"/>
    <s v="15-Jun-1976"/>
    <n v="38740.120000000003"/>
    <x v="2"/>
    <s v="tier - 2"/>
    <x v="1"/>
    <x v="5"/>
  </r>
  <r>
    <x v="435"/>
    <s v="Bethea"/>
    <n v="22.66"/>
    <n v="10.68"/>
    <s v="No"/>
    <x v="0"/>
    <x v="0"/>
    <s v="0"/>
    <x v="1"/>
    <x v="2"/>
    <x v="0"/>
    <s v="11-Oct-1971"/>
    <n v="7680.92"/>
    <x v="2"/>
    <s v="tier - 1"/>
    <x v="0"/>
    <x v="12"/>
  </r>
  <r>
    <x v="436"/>
    <s v="Kelly"/>
    <n v="38.81"/>
    <n v="6.14"/>
    <s v="Yes"/>
    <x v="0"/>
    <x v="0"/>
    <n v="1"/>
    <x v="1"/>
    <x v="0"/>
    <x v="2"/>
    <s v="13-Sep-1995"/>
    <n v="7676.4"/>
    <x v="2"/>
    <s v="tier - 1"/>
    <x v="1"/>
    <x v="39"/>
  </r>
  <r>
    <x v="437"/>
    <s v="Blois"/>
    <n v="38.51"/>
    <n v="5.45"/>
    <s v="Yes"/>
    <x v="0"/>
    <x v="0"/>
    <s v="0"/>
    <x v="1"/>
    <x v="0"/>
    <x v="1"/>
    <s v="24-Nov-1996"/>
    <n v="7670.75"/>
    <x v="2"/>
    <s v="tier - 2"/>
    <x v="10"/>
    <x v="16"/>
  </r>
  <r>
    <x v="438"/>
    <s v="Dayton"/>
    <n v="22.98"/>
    <n v="6.14"/>
    <s v="Yes"/>
    <x v="0"/>
    <x v="0"/>
    <s v="0"/>
    <x v="1"/>
    <x v="2"/>
    <x v="2"/>
    <s v="9-Oct-1976"/>
    <n v="7662.47"/>
    <x v="2"/>
    <s v="tier - 1"/>
    <x v="6"/>
    <x v="5"/>
  </r>
  <r>
    <x v="439"/>
    <s v="Cloud"/>
    <n v="15.65"/>
    <n v="7.85"/>
    <s v="No"/>
    <x v="0"/>
    <x v="0"/>
    <s v="0"/>
    <x v="1"/>
    <x v="3"/>
    <x v="0"/>
    <s v="27-Dec-1965"/>
    <n v="7657.69"/>
    <x v="1"/>
    <s v="tier - 3"/>
    <x v="1"/>
    <x v="18"/>
  </r>
  <r>
    <x v="440"/>
    <s v="Betournay"/>
    <n v="39.97"/>
    <n v="4.09"/>
    <s v="No"/>
    <x v="0"/>
    <x v="0"/>
    <n v="1"/>
    <x v="1"/>
    <x v="0"/>
    <x v="1"/>
    <s v="30-Sep-1998"/>
    <n v="7652.26"/>
    <x v="2"/>
    <s v="tier - 3"/>
    <x v="8"/>
    <x v="37"/>
  </r>
  <r>
    <x v="441"/>
    <s v="Temple"/>
    <n v="37.22"/>
    <n v="4.62"/>
    <s v="No"/>
    <x v="0"/>
    <x v="1"/>
    <n v="1"/>
    <x v="1"/>
    <x v="0"/>
    <x v="1"/>
    <s v="10-Aug-1993"/>
    <n v="7650.8"/>
    <x v="2"/>
    <s v="tier - 2"/>
    <x v="1"/>
    <x v="40"/>
  </r>
  <r>
    <x v="442"/>
    <s v="Rollie"/>
    <n v="41.325000000000003"/>
    <n v="5.77"/>
    <s v="No"/>
    <x v="0"/>
    <x v="0"/>
    <s v="0"/>
    <x v="1"/>
    <x v="0"/>
    <x v="2"/>
    <s v="16-Oct-1980"/>
    <n v="7650.77"/>
    <x v="2"/>
    <s v="tier - 2"/>
    <x v="7"/>
    <x v="9"/>
  </r>
  <r>
    <x v="443"/>
    <s v="Roybal"/>
    <n v="40.31"/>
    <n v="5.84"/>
    <s v="No"/>
    <x v="0"/>
    <x v="0"/>
    <s v="0"/>
    <x v="1"/>
    <x v="0"/>
    <x v="2"/>
    <s v="15-Jun-1999"/>
    <n v="7642.05"/>
    <x v="2"/>
    <s v="tier - 2"/>
    <x v="2"/>
    <x v="23"/>
  </r>
  <r>
    <x v="444"/>
    <s v="Turgeon"/>
    <n v="29.48"/>
    <n v="4.91"/>
    <s v="No"/>
    <x v="0"/>
    <x v="0"/>
    <s v="0"/>
    <x v="1"/>
    <x v="1"/>
    <x v="1"/>
    <s v="24-Jul-1980"/>
    <n v="7640.31"/>
    <x v="2"/>
    <s v="tier - 1"/>
    <x v="0"/>
    <x v="9"/>
  </r>
  <r>
    <x v="445"/>
    <s v="Tenorio"/>
    <n v="40.564999999999998"/>
    <n v="7.02"/>
    <s v="No"/>
    <x v="0"/>
    <x v="0"/>
    <s v="0"/>
    <x v="0"/>
    <x v="0"/>
    <x v="0"/>
    <s v="1-Dec-1968"/>
    <n v="48549.18"/>
    <x v="0"/>
    <s v="tier - 3"/>
    <x v="3"/>
    <x v="0"/>
  </r>
  <r>
    <x v="446"/>
    <s v="Canaday"/>
    <n v="36.299999999999997"/>
    <n v="5.39"/>
    <s v="No"/>
    <x v="0"/>
    <x v="0"/>
    <s v="0"/>
    <x v="0"/>
    <x v="0"/>
    <x v="1"/>
    <s v="2-Nov-1991"/>
    <n v="38711"/>
    <x v="2"/>
    <s v="tier - 2"/>
    <x v="6"/>
    <x v="17"/>
  </r>
  <r>
    <x v="447"/>
    <s v="Deingenis"/>
    <n v="33.155000000000001"/>
    <n v="5.07"/>
    <s v="No"/>
    <x v="0"/>
    <x v="0"/>
    <s v="0"/>
    <x v="1"/>
    <x v="0"/>
    <x v="1"/>
    <s v="20-Jun-1980"/>
    <n v="7639.42"/>
    <x v="2"/>
    <s v="tier - 2"/>
    <x v="7"/>
    <x v="9"/>
  </r>
  <r>
    <x v="448"/>
    <s v="Hodge"/>
    <n v="42.85"/>
    <n v="5.81"/>
    <s v="Yes"/>
    <x v="0"/>
    <x v="0"/>
    <s v="0"/>
    <x v="1"/>
    <x v="0"/>
    <x v="2"/>
    <s v="13-Dec-2001"/>
    <n v="7636.92"/>
    <x v="2"/>
    <s v="tier - 3"/>
    <x v="1"/>
    <x v="14"/>
  </r>
  <r>
    <x v="449"/>
    <s v="Gibbs"/>
    <n v="32.340000000000003"/>
    <n v="11.2"/>
    <s v="No"/>
    <x v="0"/>
    <x v="0"/>
    <s v="0"/>
    <x v="1"/>
    <x v="0"/>
    <x v="0"/>
    <s v="24-Aug-1978"/>
    <n v="7633.72"/>
    <x v="2"/>
    <s v="tier - 1"/>
    <x v="0"/>
    <x v="1"/>
  </r>
  <r>
    <x v="450"/>
    <s v="Trom"/>
    <n v="27.5"/>
    <n v="10.75"/>
    <s v="No"/>
    <x v="0"/>
    <x v="0"/>
    <s v="0"/>
    <x v="1"/>
    <x v="1"/>
    <x v="0"/>
    <s v="29-Nov-1978"/>
    <n v="7626.99"/>
    <x v="2"/>
    <s v="tier - 2"/>
    <x v="6"/>
    <x v="1"/>
  </r>
  <r>
    <x v="451"/>
    <s v="Sizer"/>
    <n v="25.8"/>
    <n v="7.8"/>
    <s v="No"/>
    <x v="0"/>
    <x v="0"/>
    <s v="0"/>
    <x v="1"/>
    <x v="1"/>
    <x v="0"/>
    <s v="6-Nov-1978"/>
    <n v="7624.63"/>
    <x v="2"/>
    <s v="tier - 1"/>
    <x v="6"/>
    <x v="1"/>
  </r>
  <r>
    <x v="452"/>
    <s v="Ellison"/>
    <n v="25"/>
    <n v="7.04"/>
    <s v="No"/>
    <x v="0"/>
    <x v="0"/>
    <s v="0"/>
    <x v="1"/>
    <x v="1"/>
    <x v="0"/>
    <s v="28-Nov-1978"/>
    <n v="7623.52"/>
    <x v="2"/>
    <s v="tier - 1"/>
    <x v="6"/>
    <x v="1"/>
  </r>
  <r>
    <x v="453"/>
    <s v="Sulkowski"/>
    <n v="41.2"/>
    <n v="4.18"/>
    <s v="Yes"/>
    <x v="0"/>
    <x v="0"/>
    <s v="0"/>
    <x v="1"/>
    <x v="0"/>
    <x v="1"/>
    <s v="17-Sep-1996"/>
    <n v="7623.13"/>
    <x v="2"/>
    <s v="tier - 3"/>
    <x v="6"/>
    <x v="16"/>
  </r>
  <r>
    <x v="454"/>
    <s v="Maringo"/>
    <n v="17.78"/>
    <n v="8.19"/>
    <s v="No"/>
    <x v="0"/>
    <x v="0"/>
    <s v="0"/>
    <x v="1"/>
    <x v="3"/>
    <x v="0"/>
    <s v="3-Jul-1968"/>
    <n v="7609.6"/>
    <x v="1"/>
    <s v="tier - 2"/>
    <x v="1"/>
    <x v="0"/>
  </r>
  <r>
    <x v="455"/>
    <s v="Lattin"/>
    <n v="40.119999999999997"/>
    <n v="6.22"/>
    <s v="Yes"/>
    <x v="0"/>
    <x v="1"/>
    <n v="1"/>
    <x v="1"/>
    <x v="0"/>
    <x v="2"/>
    <s v="30-Sep-1997"/>
    <n v="7607.03"/>
    <x v="2"/>
    <s v="tier - 2"/>
    <x v="1"/>
    <x v="36"/>
  </r>
  <r>
    <x v="456"/>
    <s v="Deblander"/>
    <n v="19.350000000000001"/>
    <n v="8.2200000000000006"/>
    <s v="Yes"/>
    <x v="0"/>
    <x v="0"/>
    <s v="0"/>
    <x v="1"/>
    <x v="2"/>
    <x v="0"/>
    <s v="17-Jul-1967"/>
    <n v="7585.62"/>
    <x v="1"/>
    <s v="tier - 2"/>
    <x v="0"/>
    <x v="11"/>
  </r>
  <r>
    <x v="457"/>
    <s v="Atkins"/>
    <n v="35.200000000000003"/>
    <n v="8.01"/>
    <s v="Yes"/>
    <x v="0"/>
    <x v="0"/>
    <n v="1"/>
    <x v="0"/>
    <x v="0"/>
    <x v="0"/>
    <s v="20-Jul-1986"/>
    <n v="38709.18"/>
    <x v="0"/>
    <s v="tier - 3"/>
    <x v="0"/>
    <x v="24"/>
  </r>
  <r>
    <x v="458"/>
    <s v="O'Neill"/>
    <n v="36.69"/>
    <n v="6.15"/>
    <s v="No"/>
    <x v="0"/>
    <x v="0"/>
    <s v="0"/>
    <x v="1"/>
    <x v="0"/>
    <x v="2"/>
    <s v="14-Aug-1994"/>
    <n v="7567.13"/>
    <x v="2"/>
    <s v="tier - 2"/>
    <x v="5"/>
    <x v="21"/>
  </r>
  <r>
    <x v="459"/>
    <s v="Davis"/>
    <n v="28.51"/>
    <n v="5.65"/>
    <s v="Yes"/>
    <x v="0"/>
    <x v="0"/>
    <n v="1"/>
    <x v="1"/>
    <x v="1"/>
    <x v="1"/>
    <s v="15-Dec-1988"/>
    <n v="7538.52"/>
    <x v="2"/>
    <s v="tier - 2"/>
    <x v="1"/>
    <x v="35"/>
  </r>
  <r>
    <x v="460"/>
    <s v="Stanek"/>
    <n v="30.21"/>
    <n v="5.5"/>
    <s v="No"/>
    <x v="0"/>
    <x v="0"/>
    <n v="1"/>
    <x v="1"/>
    <x v="0"/>
    <x v="1"/>
    <s v="22-Aug-1984"/>
    <n v="7537.16"/>
    <x v="2"/>
    <s v="tier - 2"/>
    <x v="1"/>
    <x v="41"/>
  </r>
  <r>
    <x v="461"/>
    <s v="Harris"/>
    <n v="24.33"/>
    <n v="8"/>
    <s v="No"/>
    <x v="0"/>
    <x v="0"/>
    <s v="0"/>
    <x v="1"/>
    <x v="2"/>
    <x v="0"/>
    <s v="14-Dec-1978"/>
    <n v="7531.7"/>
    <x v="2"/>
    <s v="tier - 1"/>
    <x v="0"/>
    <x v="1"/>
  </r>
  <r>
    <x v="462"/>
    <s v="Manning"/>
    <n v="19.855"/>
    <n v="5.71"/>
    <s v="Yes"/>
    <x v="0"/>
    <x v="0"/>
    <s v="0"/>
    <x v="1"/>
    <x v="2"/>
    <x v="2"/>
    <s v="10-Oct-1976"/>
    <n v="7526.71"/>
    <x v="1"/>
    <s v="tier - 1"/>
    <x v="1"/>
    <x v="5"/>
  </r>
  <r>
    <x v="463"/>
    <s v="Barrera Munoz"/>
    <n v="25.364999999999998"/>
    <n v="11.71"/>
    <s v="No"/>
    <x v="0"/>
    <x v="0"/>
    <s v="0"/>
    <x v="1"/>
    <x v="1"/>
    <x v="0"/>
    <s v="18-Oct-1978"/>
    <n v="7518.03"/>
    <x v="2"/>
    <s v="tier - 3"/>
    <x v="1"/>
    <x v="1"/>
  </r>
  <r>
    <x v="464"/>
    <s v="Schauwaers"/>
    <n v="29.6"/>
    <n v="6.17"/>
    <s v="Yes"/>
    <x v="0"/>
    <x v="1"/>
    <n v="1"/>
    <x v="1"/>
    <x v="1"/>
    <x v="2"/>
    <s v="10-Jul-1983"/>
    <n v="7512.27"/>
    <x v="1"/>
    <s v="tier - 2"/>
    <x v="6"/>
    <x v="26"/>
  </r>
  <r>
    <x v="465"/>
    <s v="Hartman"/>
    <n v="39.43"/>
    <n v="6.1"/>
    <s v="Yes"/>
    <x v="0"/>
    <x v="1"/>
    <n v="1"/>
    <x v="1"/>
    <x v="0"/>
    <x v="2"/>
    <s v="28-Oct-1997"/>
    <n v="7504.3"/>
    <x v="2"/>
    <s v="tier - 1"/>
    <x v="1"/>
    <x v="36"/>
  </r>
  <r>
    <x v="466"/>
    <s v="Fire"/>
    <n v="27.34"/>
    <n v="5.19"/>
    <s v="Yes"/>
    <x v="0"/>
    <x v="0"/>
    <n v="1"/>
    <x v="1"/>
    <x v="1"/>
    <x v="1"/>
    <s v="15-Dec-1988"/>
    <n v="7494.63"/>
    <x v="2"/>
    <s v="tier - 3"/>
    <x v="4"/>
    <x v="35"/>
  </r>
  <r>
    <x v="467"/>
    <s v="Waliaula"/>
    <n v="39.01"/>
    <n v="5.37"/>
    <s v="Yes"/>
    <x v="0"/>
    <x v="0"/>
    <s v="0"/>
    <x v="1"/>
    <x v="0"/>
    <x v="1"/>
    <s v="14-Jun-1996"/>
    <n v="7487.38"/>
    <x v="2"/>
    <s v="tier - 3"/>
    <x v="1"/>
    <x v="16"/>
  </r>
  <r>
    <x v="468"/>
    <s v="Kropelnicki"/>
    <n v="53.62"/>
    <n v="5.21"/>
    <s v="No"/>
    <x v="0"/>
    <x v="0"/>
    <s v="0"/>
    <x v="0"/>
    <x v="0"/>
    <x v="1"/>
    <s v="13-Jul-1990"/>
    <n v="38652.089999999997"/>
    <x v="2"/>
    <s v="tier - 2"/>
    <x v="6"/>
    <x v="29"/>
  </r>
  <r>
    <x v="469"/>
    <s v="Blackshear"/>
    <n v="18.989999999999998"/>
    <n v="10.82"/>
    <s v="Yes"/>
    <x v="0"/>
    <x v="0"/>
    <s v="0"/>
    <x v="1"/>
    <x v="2"/>
    <x v="0"/>
    <s v="4-Aug-1967"/>
    <n v="7463.51"/>
    <x v="1"/>
    <s v="tier - 3"/>
    <x v="0"/>
    <x v="11"/>
  </r>
  <r>
    <x v="470"/>
    <s v="Nettik"/>
    <n v="42.3"/>
    <n v="6.06"/>
    <s v="Yes"/>
    <x v="0"/>
    <x v="0"/>
    <s v="0"/>
    <x v="1"/>
    <x v="0"/>
    <x v="2"/>
    <s v="1-Jun-2001"/>
    <n v="7450.36"/>
    <x v="2"/>
    <s v="tier - 2"/>
    <x v="1"/>
    <x v="13"/>
  </r>
  <r>
    <x v="471"/>
    <s v="Novales"/>
    <n v="39.805"/>
    <n v="5.91"/>
    <s v="No"/>
    <x v="0"/>
    <x v="0"/>
    <s v="0"/>
    <x v="1"/>
    <x v="0"/>
    <x v="2"/>
    <s v="30-Sep-1977"/>
    <n v="7448.4"/>
    <x v="1"/>
    <s v="tier - 3"/>
    <x v="11"/>
    <x v="2"/>
  </r>
  <r>
    <x v="472"/>
    <s v="Rosauer"/>
    <n v="33.700000000000003"/>
    <n v="5.87"/>
    <s v="No"/>
    <x v="0"/>
    <x v="0"/>
    <s v="0"/>
    <x v="1"/>
    <x v="0"/>
    <x v="2"/>
    <s v="25-Sep-1977"/>
    <n v="7445.92"/>
    <x v="1"/>
    <s v="tier - 1"/>
    <x v="6"/>
    <x v="2"/>
  </r>
  <r>
    <x v="473"/>
    <s v="Ryder"/>
    <n v="36.195"/>
    <n v="6.22"/>
    <s v="No"/>
    <x v="0"/>
    <x v="0"/>
    <s v="0"/>
    <x v="1"/>
    <x v="0"/>
    <x v="2"/>
    <s v="7-Jul-1980"/>
    <n v="7443.64"/>
    <x v="2"/>
    <s v="tier - 3"/>
    <x v="1"/>
    <x v="9"/>
  </r>
  <r>
    <x v="474"/>
    <s v="Larsen"/>
    <n v="32.6"/>
    <n v="5.73"/>
    <s v="No"/>
    <x v="0"/>
    <x v="1"/>
    <n v="1"/>
    <x v="1"/>
    <x v="0"/>
    <x v="2"/>
    <s v="1-Sep-1979"/>
    <n v="7441.5"/>
    <x v="1"/>
    <s v="tier - 2"/>
    <x v="6"/>
    <x v="20"/>
  </r>
  <r>
    <x v="475"/>
    <s v="Keate"/>
    <n v="30.2"/>
    <n v="5.7"/>
    <s v="No"/>
    <x v="0"/>
    <x v="0"/>
    <s v="0"/>
    <x v="1"/>
    <x v="0"/>
    <x v="2"/>
    <s v="25-Aug-1977"/>
    <n v="7441.05"/>
    <x v="1"/>
    <s v="tier - 2"/>
    <x v="6"/>
    <x v="2"/>
  </r>
  <r>
    <x v="476"/>
    <s v="Williams"/>
    <n v="27.645"/>
    <n v="9.91"/>
    <s v="No"/>
    <x v="0"/>
    <x v="0"/>
    <s v="0"/>
    <x v="1"/>
    <x v="1"/>
    <x v="0"/>
    <s v="2-Dec-1978"/>
    <n v="7421.19"/>
    <x v="2"/>
    <s v="tier - 3"/>
    <x v="1"/>
    <x v="1"/>
  </r>
  <r>
    <x v="477"/>
    <s v="Starosciak"/>
    <n v="26.41"/>
    <n v="11.4"/>
    <s v="No"/>
    <x v="0"/>
    <x v="0"/>
    <s v="0"/>
    <x v="1"/>
    <x v="1"/>
    <x v="0"/>
    <s v="12-Nov-1978"/>
    <n v="7419.48"/>
    <x v="2"/>
    <s v="tier - 2"/>
    <x v="1"/>
    <x v="1"/>
  </r>
  <r>
    <x v="478"/>
    <s v="Smith"/>
    <n v="34.1"/>
    <n v="6.29"/>
    <s v="Yes"/>
    <x v="0"/>
    <x v="1"/>
    <n v="1"/>
    <x v="1"/>
    <x v="0"/>
    <x v="2"/>
    <s v="19-Sep-1983"/>
    <n v="7418.52"/>
    <x v="2"/>
    <s v="tier - 2"/>
    <x v="6"/>
    <x v="26"/>
  </r>
  <r>
    <x v="479"/>
    <s v="Braund"/>
    <n v="36.67"/>
    <n v="6.27"/>
    <s v="No"/>
    <x v="0"/>
    <x v="0"/>
    <s v="0"/>
    <x v="0"/>
    <x v="0"/>
    <x v="2"/>
    <s v="12-Nov-1999"/>
    <n v="38511.629999999997"/>
    <x v="2"/>
    <s v="tier - 2"/>
    <x v="7"/>
    <x v="23"/>
  </r>
  <r>
    <x v="480"/>
    <s v="Henderson"/>
    <n v="17.3"/>
    <n v="9.2799999999999994"/>
    <s v="No"/>
    <x v="0"/>
    <x v="0"/>
    <s v="0"/>
    <x v="1"/>
    <x v="3"/>
    <x v="0"/>
    <s v="5-Dec-1965"/>
    <n v="7403.98"/>
    <x v="1"/>
    <s v="tier - 2"/>
    <x v="0"/>
    <x v="18"/>
  </r>
  <r>
    <x v="481"/>
    <s v="Winkelman"/>
    <n v="35.020000000000003"/>
    <n v="4.78"/>
    <s v="No"/>
    <x v="0"/>
    <x v="1"/>
    <n v="1"/>
    <x v="1"/>
    <x v="0"/>
    <x v="1"/>
    <s v="22-Jul-1993"/>
    <n v="7388.85"/>
    <x v="2"/>
    <s v="tier - 2"/>
    <x v="2"/>
    <x v="40"/>
  </r>
  <r>
    <x v="482"/>
    <s v="Monette"/>
    <n v="37.1"/>
    <n v="8.8699999999999992"/>
    <s v="Yes"/>
    <x v="0"/>
    <x v="0"/>
    <s v="0"/>
    <x v="1"/>
    <x v="0"/>
    <x v="0"/>
    <s v="24-Nov-1981"/>
    <n v="7371.77"/>
    <x v="2"/>
    <s v="tier - 1"/>
    <x v="6"/>
    <x v="10"/>
  </r>
  <r>
    <x v="483"/>
    <s v="Kramer"/>
    <n v="16.79"/>
    <n v="11.4"/>
    <s v="No"/>
    <x v="0"/>
    <x v="0"/>
    <s v="0"/>
    <x v="1"/>
    <x v="3"/>
    <x v="0"/>
    <s v="9-Dec-1965"/>
    <n v="7362.31"/>
    <x v="1"/>
    <s v="tier - 3"/>
    <x v="0"/>
    <x v="18"/>
  </r>
  <r>
    <x v="484"/>
    <s v="Goldstein"/>
    <n v="31.635000000000002"/>
    <n v="9.1300000000000008"/>
    <s v="Yes"/>
    <x v="0"/>
    <x v="0"/>
    <s v="0"/>
    <x v="1"/>
    <x v="0"/>
    <x v="0"/>
    <s v="16-Jul-1981"/>
    <n v="7358.18"/>
    <x v="2"/>
    <s v="tier - 3"/>
    <x v="7"/>
    <x v="10"/>
  </r>
  <r>
    <x v="485"/>
    <s v="Gonzalez"/>
    <n v="24.19"/>
    <n v="6.22"/>
    <s v="Yes"/>
    <x v="0"/>
    <x v="1"/>
    <n v="1"/>
    <x v="1"/>
    <x v="2"/>
    <x v="2"/>
    <s v="21-Jun-1983"/>
    <n v="7357.49"/>
    <x v="2"/>
    <s v="tier - 2"/>
    <x v="1"/>
    <x v="26"/>
  </r>
  <r>
    <x v="486"/>
    <s v="Barrett"/>
    <n v="35.29"/>
    <n v="5.9"/>
    <s v="No"/>
    <x v="0"/>
    <x v="1"/>
    <n v="1"/>
    <x v="1"/>
    <x v="0"/>
    <x v="2"/>
    <s v="5-Oct-1993"/>
    <n v="7349.12"/>
    <x v="2"/>
    <s v="tier - 2"/>
    <x v="5"/>
    <x v="40"/>
  </r>
  <r>
    <x v="487"/>
    <s v="Irwin"/>
    <n v="35.299999999999997"/>
    <n v="4.45"/>
    <s v="No"/>
    <x v="0"/>
    <x v="0"/>
    <s v="0"/>
    <x v="1"/>
    <x v="0"/>
    <x v="1"/>
    <s v="1-Dec-1977"/>
    <n v="7348.14"/>
    <x v="2"/>
    <s v="tier - 1"/>
    <x v="6"/>
    <x v="2"/>
  </r>
  <r>
    <x v="488"/>
    <s v="Glenn"/>
    <n v="35.64"/>
    <n v="6.17"/>
    <s v="No"/>
    <x v="0"/>
    <x v="1"/>
    <n v="1"/>
    <x v="1"/>
    <x v="0"/>
    <x v="2"/>
    <s v="26-Jun-1979"/>
    <n v="7345.73"/>
    <x v="2"/>
    <s v="tier - 1"/>
    <x v="0"/>
    <x v="20"/>
  </r>
  <r>
    <x v="489"/>
    <s v="O'Meara"/>
    <n v="33.1"/>
    <n v="4.93"/>
    <s v="No"/>
    <x v="0"/>
    <x v="0"/>
    <s v="0"/>
    <x v="1"/>
    <x v="0"/>
    <x v="1"/>
    <s v="18-Dec-1977"/>
    <n v="7345.08"/>
    <x v="2"/>
    <s v="tier - 1"/>
    <x v="6"/>
    <x v="2"/>
  </r>
  <r>
    <x v="490"/>
    <s v="Anderson"/>
    <n v="33.4"/>
    <n v="10.73"/>
    <s v="Yes"/>
    <x v="0"/>
    <x v="0"/>
    <n v="1"/>
    <x v="0"/>
    <x v="0"/>
    <x v="0"/>
    <s v="21-Jun-1986"/>
    <n v="38415.47"/>
    <x v="0"/>
    <s v="tier - 2"/>
    <x v="6"/>
    <x v="24"/>
  </r>
  <r>
    <x v="491"/>
    <s v="Budrow"/>
    <n v="26.41"/>
    <n v="7.32"/>
    <s v="Yes"/>
    <x v="0"/>
    <x v="0"/>
    <n v="1"/>
    <x v="1"/>
    <x v="1"/>
    <x v="0"/>
    <s v="15-Jun-1986"/>
    <n v="7339.93"/>
    <x v="2"/>
    <s v="tier - 2"/>
    <x v="1"/>
    <x v="24"/>
  </r>
  <r>
    <x v="492"/>
    <s v="Anderson"/>
    <n v="29.9"/>
    <n v="5.27"/>
    <s v="No"/>
    <x v="0"/>
    <x v="1"/>
    <n v="1"/>
    <x v="1"/>
    <x v="1"/>
    <x v="1"/>
    <s v="19-Sep-1979"/>
    <n v="7337.75"/>
    <x v="2"/>
    <s v="tier - 3"/>
    <x v="6"/>
    <x v="20"/>
  </r>
  <r>
    <x v="493"/>
    <s v="Douglas"/>
    <n v="25.24"/>
    <n v="5.82"/>
    <s v="No"/>
    <x v="0"/>
    <x v="0"/>
    <n v="1"/>
    <x v="1"/>
    <x v="1"/>
    <x v="2"/>
    <s v="25-Jul-1984"/>
    <n v="7325.47"/>
    <x v="2"/>
    <s v="tier - 1"/>
    <x v="1"/>
    <x v="41"/>
  </r>
  <r>
    <x v="494"/>
    <s v="Tecklenburg"/>
    <n v="25.08"/>
    <n v="5.8"/>
    <s v="No"/>
    <x v="0"/>
    <x v="1"/>
    <n v="1"/>
    <x v="1"/>
    <x v="1"/>
    <x v="2"/>
    <s v="19-Jun-1979"/>
    <n v="7325.05"/>
    <x v="2"/>
    <s v="tier - 3"/>
    <x v="7"/>
    <x v="20"/>
  </r>
  <r>
    <x v="495"/>
    <s v="Baker"/>
    <n v="29.164999999999999"/>
    <n v="4.87"/>
    <s v="No"/>
    <x v="1"/>
    <x v="0"/>
    <n v="1"/>
    <x v="1"/>
    <x v="1"/>
    <x v="1"/>
    <s v="15-Nov-2004"/>
    <n v="7323.73"/>
    <x v="2"/>
    <s v="tier - 2"/>
    <x v="7"/>
    <x v="42"/>
  </r>
  <r>
    <x v="496"/>
    <s v="Schenck"/>
    <n v="15.05"/>
    <n v="8.1199999999999992"/>
    <s v="No"/>
    <x v="0"/>
    <x v="0"/>
    <s v="0"/>
    <x v="1"/>
    <x v="3"/>
    <x v="0"/>
    <s v="11-Jul-1965"/>
    <n v="7322.86"/>
    <x v="1"/>
    <s v="tier - 3"/>
    <x v="1"/>
    <x v="18"/>
  </r>
  <r>
    <x v="497"/>
    <s v="Johnson"/>
    <n v="19.95"/>
    <n v="4.3600000000000003"/>
    <s v="No"/>
    <x v="0"/>
    <x v="0"/>
    <n v="2"/>
    <x v="1"/>
    <x v="2"/>
    <x v="1"/>
    <s v="11-Aug-1972"/>
    <n v="7318.22"/>
    <x v="2"/>
    <s v="tier - 3"/>
    <x v="1"/>
    <x v="7"/>
  </r>
  <r>
    <x v="498"/>
    <s v="Blendell"/>
    <n v="16.66"/>
    <n v="9.16"/>
    <s v="No"/>
    <x v="0"/>
    <x v="0"/>
    <s v="0"/>
    <x v="1"/>
    <x v="3"/>
    <x v="0"/>
    <s v="25-Jun-1965"/>
    <n v="7318.21"/>
    <x v="1"/>
    <s v="tier - 1"/>
    <x v="0"/>
    <x v="18"/>
  </r>
  <r>
    <x v="499"/>
    <s v="Parodi"/>
    <n v="16.62"/>
    <n v="9.14"/>
    <s v="No"/>
    <x v="0"/>
    <x v="0"/>
    <s v="0"/>
    <x v="1"/>
    <x v="3"/>
    <x v="0"/>
    <s v="6-Jun-1965"/>
    <n v="7304.65"/>
    <x v="1"/>
    <s v="tier - 3"/>
    <x v="0"/>
    <x v="28"/>
  </r>
  <r>
    <x v="500"/>
    <s v="Morgan"/>
    <n v="15.36"/>
    <n v="5.49"/>
    <s v="Yes"/>
    <x v="0"/>
    <x v="0"/>
    <n v="2"/>
    <x v="1"/>
    <x v="3"/>
    <x v="1"/>
    <s v="26-Dec-1966"/>
    <n v="7302.46"/>
    <x v="1"/>
    <s v="tier - 1"/>
    <x v="1"/>
    <x v="8"/>
  </r>
  <r>
    <x v="501"/>
    <s v="Bilbrey"/>
    <n v="42.71"/>
    <n v="10.52"/>
    <s v="No"/>
    <x v="0"/>
    <x v="0"/>
    <s v="0"/>
    <x v="0"/>
    <x v="0"/>
    <x v="0"/>
    <s v="23-Dec-1971"/>
    <n v="38405.26"/>
    <x v="2"/>
    <s v="tier - 1"/>
    <x v="6"/>
    <x v="12"/>
  </r>
  <r>
    <x v="502"/>
    <s v="Linden"/>
    <n v="27.74"/>
    <n v="5.96"/>
    <s v="Yes"/>
    <x v="0"/>
    <x v="0"/>
    <s v="0"/>
    <x v="1"/>
    <x v="1"/>
    <x v="2"/>
    <s v="2-Nov-1985"/>
    <n v="7281.51"/>
    <x v="2"/>
    <s v="tier - 1"/>
    <x v="1"/>
    <x v="22"/>
  </r>
  <r>
    <x v="503"/>
    <s v="Horning"/>
    <n v="22.44"/>
    <n v="4.62"/>
    <s v="Yes"/>
    <x v="0"/>
    <x v="0"/>
    <s v="0"/>
    <x v="1"/>
    <x v="2"/>
    <x v="1"/>
    <s v="18-Dec-1976"/>
    <n v="7273.02"/>
    <x v="2"/>
    <s v="tier - 1"/>
    <x v="0"/>
    <x v="5"/>
  </r>
  <r>
    <x v="504"/>
    <s v="Goode"/>
    <n v="37.049999999999997"/>
    <n v="9.9600000000000009"/>
    <s v="Yes"/>
    <x v="0"/>
    <x v="0"/>
    <s v="0"/>
    <x v="1"/>
    <x v="0"/>
    <x v="0"/>
    <s v="4-Aug-1981"/>
    <n v="7265.7"/>
    <x v="1"/>
    <s v="tier - 3"/>
    <x v="1"/>
    <x v="10"/>
  </r>
  <r>
    <x v="505"/>
    <s v="Doden"/>
    <n v="22.95"/>
    <n v="10.53"/>
    <s v="No"/>
    <x v="0"/>
    <x v="0"/>
    <n v="2"/>
    <x v="1"/>
    <x v="2"/>
    <x v="0"/>
    <s v="25-Oct-1973"/>
    <n v="7265.58"/>
    <x v="2"/>
    <s v="tier - 2"/>
    <x v="0"/>
    <x v="19"/>
  </r>
  <r>
    <x v="506"/>
    <s v="Groff"/>
    <n v="34.200000000000003"/>
    <n v="6.69"/>
    <s v="Yes"/>
    <x v="0"/>
    <x v="0"/>
    <s v="0"/>
    <x v="1"/>
    <x v="0"/>
    <x v="0"/>
    <s v="13-Jun-1981"/>
    <n v="7261.74"/>
    <x v="1"/>
    <s v="tier - 3"/>
    <x v="1"/>
    <x v="10"/>
  </r>
  <r>
    <x v="507"/>
    <s v="Kuehler"/>
    <n v="30.59"/>
    <n v="9.5500000000000007"/>
    <s v="Yes"/>
    <x v="0"/>
    <x v="0"/>
    <s v="0"/>
    <x v="1"/>
    <x v="0"/>
    <x v="0"/>
    <s v="14-Aug-1981"/>
    <n v="7256.72"/>
    <x v="1"/>
    <s v="tier - 2"/>
    <x v="1"/>
    <x v="10"/>
  </r>
  <r>
    <x v="508"/>
    <s v="Daniels"/>
    <n v="25.51"/>
    <n v="6.05"/>
    <s v="No"/>
    <x v="0"/>
    <x v="0"/>
    <s v="0"/>
    <x v="1"/>
    <x v="1"/>
    <x v="2"/>
    <s v="24-Jul-1982"/>
    <n v="7248.71"/>
    <x v="2"/>
    <s v="tier - 1"/>
    <x v="0"/>
    <x v="31"/>
  </r>
  <r>
    <x v="509"/>
    <s v="Gibby"/>
    <n v="29.04"/>
    <n v="10.56"/>
    <s v="Yes"/>
    <x v="0"/>
    <x v="0"/>
    <n v="1"/>
    <x v="1"/>
    <x v="1"/>
    <x v="0"/>
    <s v="2-Sep-1986"/>
    <n v="7243.81"/>
    <x v="2"/>
    <s v="tier - 3"/>
    <x v="0"/>
    <x v="24"/>
  </r>
  <r>
    <x v="510"/>
    <s v="Busa"/>
    <n v="22.135000000000002"/>
    <n v="10.81"/>
    <s v="Yes"/>
    <x v="0"/>
    <x v="0"/>
    <n v="1"/>
    <x v="1"/>
    <x v="2"/>
    <x v="0"/>
    <s v="13-Jul-1986"/>
    <n v="7228.22"/>
    <x v="2"/>
    <s v="tier - 1"/>
    <x v="7"/>
    <x v="24"/>
  </r>
  <r>
    <x v="511"/>
    <s v="Moyo"/>
    <n v="21.375"/>
    <n v="4.32"/>
    <s v="No"/>
    <x v="0"/>
    <x v="0"/>
    <s v="0"/>
    <x v="1"/>
    <x v="2"/>
    <x v="1"/>
    <s v="15-Sep-1977"/>
    <n v="7222.79"/>
    <x v="1"/>
    <s v="tier - 3"/>
    <x v="1"/>
    <x v="2"/>
  </r>
  <r>
    <x v="512"/>
    <s v="Curtis"/>
    <n v="41.52"/>
    <n v="11.82"/>
    <s v="Yes"/>
    <x v="0"/>
    <x v="0"/>
    <n v="2"/>
    <x v="0"/>
    <x v="0"/>
    <x v="0"/>
    <s v="22-Aug-1970"/>
    <n v="38389.79"/>
    <x v="2"/>
    <s v="tier - 3"/>
    <x v="6"/>
    <x v="6"/>
  </r>
  <r>
    <x v="513"/>
    <s v="Horn"/>
    <n v="29.19"/>
    <n v="4.37"/>
    <s v="No"/>
    <x v="0"/>
    <x v="0"/>
    <s v="0"/>
    <x v="1"/>
    <x v="1"/>
    <x v="1"/>
    <s v="28-Jun-1991"/>
    <n v="7220.25"/>
    <x v="2"/>
    <s v="tier - 2"/>
    <x v="5"/>
    <x v="17"/>
  </r>
  <r>
    <x v="514"/>
    <s v="Bien"/>
    <n v="31.92"/>
    <n v="4.8099999999999996"/>
    <s v="Yes"/>
    <x v="0"/>
    <x v="1"/>
    <n v="1"/>
    <x v="1"/>
    <x v="0"/>
    <x v="1"/>
    <s v="21-Nov-1983"/>
    <n v="7209.49"/>
    <x v="2"/>
    <s v="tier - 3"/>
    <x v="1"/>
    <x v="26"/>
  </r>
  <r>
    <x v="515"/>
    <s v="O'Connor"/>
    <n v="26.315000000000001"/>
    <n v="4.5599999999999996"/>
    <s v="Yes"/>
    <x v="0"/>
    <x v="1"/>
    <n v="1"/>
    <x v="1"/>
    <x v="1"/>
    <x v="1"/>
    <s v="11-Aug-1983"/>
    <n v="7201.7"/>
    <x v="2"/>
    <s v="tier - 3"/>
    <x v="1"/>
    <x v="26"/>
  </r>
  <r>
    <x v="516"/>
    <s v="Ash"/>
    <n v="35.299999999999997"/>
    <n v="4.3899999999999997"/>
    <s v="No"/>
    <x v="0"/>
    <x v="0"/>
    <s v="0"/>
    <x v="1"/>
    <x v="0"/>
    <x v="1"/>
    <s v="14-Sep-1982"/>
    <n v="7196.87"/>
    <x v="1"/>
    <s v="tier - 2"/>
    <x v="6"/>
    <x v="31"/>
  </r>
  <r>
    <x v="517"/>
    <s v="Do Prado"/>
    <n v="18.91"/>
    <n v="11.44"/>
    <s v="No"/>
    <x v="0"/>
    <x v="0"/>
    <s v="0"/>
    <x v="1"/>
    <x v="2"/>
    <x v="0"/>
    <s v="26-Aug-1968"/>
    <n v="7179.52"/>
    <x v="1"/>
    <s v="tier - 3"/>
    <x v="0"/>
    <x v="0"/>
  </r>
  <r>
    <x v="518"/>
    <s v="Phillips"/>
    <n v="22.41"/>
    <n v="11.37"/>
    <s v="Yes"/>
    <x v="0"/>
    <x v="0"/>
    <n v="1"/>
    <x v="1"/>
    <x v="2"/>
    <x v="0"/>
    <s v="19-Jul-1975"/>
    <n v="7175.51"/>
    <x v="2"/>
    <s v="tier - 3"/>
    <x v="0"/>
    <x v="34"/>
  </r>
  <r>
    <x v="519"/>
    <s v="Kelly"/>
    <n v="22.704999999999998"/>
    <n v="6.14"/>
    <s v="No"/>
    <x v="0"/>
    <x v="0"/>
    <s v="0"/>
    <x v="1"/>
    <x v="2"/>
    <x v="2"/>
    <s v="16-Aug-1982"/>
    <n v="7173.36"/>
    <x v="1"/>
    <s v="tier - 2"/>
    <x v="3"/>
    <x v="31"/>
  </r>
  <r>
    <x v="520"/>
    <s v="Dever"/>
    <n v="37.18"/>
    <n v="4.8899999999999997"/>
    <s v="No"/>
    <x v="0"/>
    <x v="0"/>
    <s v="0"/>
    <x v="1"/>
    <x v="0"/>
    <x v="1"/>
    <s v="30-Sep-1980"/>
    <n v="7162.01"/>
    <x v="2"/>
    <s v="tier - 3"/>
    <x v="0"/>
    <x v="9"/>
  </r>
  <r>
    <x v="521"/>
    <s v="Horvath"/>
    <n v="35.97"/>
    <n v="4.5999999999999996"/>
    <s v="No"/>
    <x v="0"/>
    <x v="0"/>
    <s v="0"/>
    <x v="1"/>
    <x v="0"/>
    <x v="1"/>
    <s v="7-Oct-1980"/>
    <n v="7160.33"/>
    <x v="2"/>
    <s v="tier - 1"/>
    <x v="0"/>
    <x v="9"/>
  </r>
  <r>
    <x v="522"/>
    <s v="Danner"/>
    <n v="35.799999999999997"/>
    <n v="4.42"/>
    <s v="No"/>
    <x v="0"/>
    <x v="0"/>
    <s v="0"/>
    <x v="1"/>
    <x v="0"/>
    <x v="1"/>
    <s v="22-Jun-1980"/>
    <n v="7160.09"/>
    <x v="2"/>
    <s v="tier - 2"/>
    <x v="6"/>
    <x v="9"/>
  </r>
  <r>
    <x v="523"/>
    <s v="Meyer"/>
    <n v="39.4"/>
    <n v="6.76"/>
    <s v="No"/>
    <x v="0"/>
    <x v="0"/>
    <s v="0"/>
    <x v="0"/>
    <x v="0"/>
    <x v="0"/>
    <s v="17-Sep-2002"/>
    <n v="38344.57"/>
    <x v="0"/>
    <s v="tier - 3"/>
    <x v="6"/>
    <x v="43"/>
  </r>
  <r>
    <x v="524"/>
    <s v="Weiss"/>
    <n v="28.31"/>
    <n v="7.48"/>
    <s v="Yes"/>
    <x v="0"/>
    <x v="0"/>
    <s v="0"/>
    <x v="1"/>
    <x v="1"/>
    <x v="0"/>
    <s v="17-Jul-1981"/>
    <n v="7153.55"/>
    <x v="2"/>
    <s v="tier - 1"/>
    <x v="1"/>
    <x v="10"/>
  </r>
  <r>
    <x v="525"/>
    <s v="D'Andrea"/>
    <n v="38.06"/>
    <n v="10.74"/>
    <s v="No"/>
    <x v="0"/>
    <x v="0"/>
    <s v="0"/>
    <x v="1"/>
    <x v="0"/>
    <x v="0"/>
    <s v="6-Sep-1978"/>
    <n v="7152.67"/>
    <x v="1"/>
    <s v="tier - 2"/>
    <x v="0"/>
    <x v="1"/>
  </r>
  <r>
    <x v="526"/>
    <s v="Olesky"/>
    <n v="28"/>
    <n v="5.19"/>
    <s v="No"/>
    <x v="0"/>
    <x v="0"/>
    <n v="1"/>
    <x v="1"/>
    <x v="1"/>
    <x v="1"/>
    <s v="29-Jun-1984"/>
    <n v="7151.09"/>
    <x v="2"/>
    <s v="tier - 2"/>
    <x v="6"/>
    <x v="41"/>
  </r>
  <r>
    <x v="527"/>
    <s v="Whitcraft"/>
    <n v="34.32"/>
    <n v="9.17"/>
    <s v="No"/>
    <x v="0"/>
    <x v="0"/>
    <s v="0"/>
    <x v="1"/>
    <x v="0"/>
    <x v="0"/>
    <s v="30-Jul-1978"/>
    <n v="7147.47"/>
    <x v="2"/>
    <s v="tier - 3"/>
    <x v="0"/>
    <x v="1"/>
  </r>
  <r>
    <x v="528"/>
    <s v="Salazar"/>
    <n v="22.3"/>
    <n v="4.95"/>
    <s v="Yes"/>
    <x v="0"/>
    <x v="0"/>
    <s v="0"/>
    <x v="1"/>
    <x v="2"/>
    <x v="1"/>
    <s v="24-Jun-1976"/>
    <n v="7147.11"/>
    <x v="1"/>
    <s v="tier - 2"/>
    <x v="6"/>
    <x v="5"/>
  </r>
  <r>
    <x v="529"/>
    <s v="Todd"/>
    <n v="27.835000000000001"/>
    <n v="6.03"/>
    <s v="No"/>
    <x v="0"/>
    <x v="0"/>
    <n v="1"/>
    <x v="1"/>
    <x v="1"/>
    <x v="2"/>
    <s v="21-Nov-1984"/>
    <n v="7144.86"/>
    <x v="2"/>
    <s v="tier - 2"/>
    <x v="7"/>
    <x v="41"/>
  </r>
  <r>
    <x v="530"/>
    <s v="Pond"/>
    <n v="39.229999999999997"/>
    <n v="5.36"/>
    <s v="No"/>
    <x v="0"/>
    <x v="0"/>
    <s v="0"/>
    <x v="1"/>
    <x v="0"/>
    <x v="1"/>
    <s v="8-Aug-1999"/>
    <n v="7144.4"/>
    <x v="2"/>
    <s v="tier - 1"/>
    <x v="10"/>
    <x v="23"/>
  </r>
  <r>
    <x v="531"/>
    <s v="Egan"/>
    <n v="19.95"/>
    <n v="6.11"/>
    <s v="No"/>
    <x v="0"/>
    <x v="0"/>
    <n v="1"/>
    <x v="1"/>
    <x v="2"/>
    <x v="2"/>
    <s v="7-Jul-1984"/>
    <n v="7133.9"/>
    <x v="2"/>
    <s v="tier - 1"/>
    <x v="7"/>
    <x v="41"/>
  </r>
  <r>
    <x v="532"/>
    <s v="Bersani"/>
    <n v="34.64"/>
    <n v="4.88"/>
    <s v="No"/>
    <x v="0"/>
    <x v="1"/>
    <n v="1"/>
    <x v="1"/>
    <x v="0"/>
    <x v="1"/>
    <s v="1-Aug-1993"/>
    <n v="7128.64"/>
    <x v="2"/>
    <s v="tier - 2"/>
    <x v="5"/>
    <x v="40"/>
  </r>
  <r>
    <x v="533"/>
    <s v="Creech"/>
    <n v="18.75"/>
    <n v="6.72"/>
    <s v="No"/>
    <x v="0"/>
    <x v="0"/>
    <s v="0"/>
    <x v="1"/>
    <x v="2"/>
    <x v="0"/>
    <s v="29-Jun-1968"/>
    <n v="7125.25"/>
    <x v="1"/>
    <s v="tier - 2"/>
    <x v="0"/>
    <x v="0"/>
  </r>
  <r>
    <x v="534"/>
    <s v="Bardeesy"/>
    <n v="46.45"/>
    <n v="5.62"/>
    <s v="No"/>
    <x v="0"/>
    <x v="0"/>
    <s v="0"/>
    <x v="0"/>
    <x v="0"/>
    <x v="1"/>
    <s v="12-Jun-1980"/>
    <n v="38313.129999999997"/>
    <x v="0"/>
    <s v="tier - 3"/>
    <x v="6"/>
    <x v="9"/>
  </r>
  <r>
    <x v="535"/>
    <s v="Sudres"/>
    <n v="26.48"/>
    <n v="4.2"/>
    <s v="No"/>
    <x v="0"/>
    <x v="0"/>
    <n v="1"/>
    <x v="1"/>
    <x v="1"/>
    <x v="1"/>
    <s v="11-Aug-1987"/>
    <n v="7106.81"/>
    <x v="2"/>
    <s v="tier - 1"/>
    <x v="1"/>
    <x v="30"/>
  </r>
  <r>
    <x v="536"/>
    <s v="Couture"/>
    <n v="34.83"/>
    <n v="5.79"/>
    <s v="No"/>
    <x v="0"/>
    <x v="0"/>
    <n v="1"/>
    <x v="1"/>
    <x v="0"/>
    <x v="2"/>
    <s v="18-Jun-1992"/>
    <n v="7096.98"/>
    <x v="2"/>
    <s v="tier - 2"/>
    <x v="1"/>
    <x v="25"/>
  </r>
  <r>
    <x v="537"/>
    <s v="Willard"/>
    <n v="25.46"/>
    <n v="4.29"/>
    <s v="No"/>
    <x v="0"/>
    <x v="0"/>
    <s v="0"/>
    <x v="1"/>
    <x v="1"/>
    <x v="1"/>
    <s v="6-Oct-1982"/>
    <n v="7077.19"/>
    <x v="2"/>
    <s v="tier - 3"/>
    <x v="7"/>
    <x v="31"/>
  </r>
  <r>
    <x v="538"/>
    <s v="Patronick"/>
    <n v="23.31"/>
    <n v="8.27"/>
    <s v="No"/>
    <x v="0"/>
    <x v="0"/>
    <s v="0"/>
    <x v="1"/>
    <x v="2"/>
    <x v="0"/>
    <s v="24-Jun-1978"/>
    <n v="7054.41"/>
    <x v="2"/>
    <s v="tier - 2"/>
    <x v="0"/>
    <x v="1"/>
  </r>
  <r>
    <x v="539"/>
    <s v="Depasquale"/>
    <n v="29"/>
    <n v="4.5599999999999996"/>
    <s v="No"/>
    <x v="0"/>
    <x v="0"/>
    <s v="0"/>
    <x v="1"/>
    <x v="1"/>
    <x v="1"/>
    <s v="28-Jun-1980"/>
    <n v="7050.64"/>
    <x v="2"/>
    <s v="tier - 3"/>
    <x v="6"/>
    <x v="9"/>
  </r>
  <r>
    <x v="540"/>
    <s v="Lavergne"/>
    <n v="32.869999999999997"/>
    <n v="5.33"/>
    <s v="No"/>
    <x v="0"/>
    <x v="0"/>
    <s v="0"/>
    <x v="1"/>
    <x v="0"/>
    <x v="1"/>
    <s v="21-Jul-1980"/>
    <n v="7050.02"/>
    <x v="2"/>
    <s v="tier - 1"/>
    <x v="7"/>
    <x v="9"/>
  </r>
  <r>
    <x v="541"/>
    <s v="Kawakami"/>
    <n v="26.18"/>
    <n v="5.63"/>
    <s v="No"/>
    <x v="0"/>
    <x v="0"/>
    <s v="0"/>
    <x v="1"/>
    <x v="1"/>
    <x v="1"/>
    <s v="22-Oct-1980"/>
    <n v="7046.72"/>
    <x v="2"/>
    <s v="tier - 3"/>
    <x v="0"/>
    <x v="9"/>
  </r>
  <r>
    <x v="542"/>
    <s v="Gonsalves"/>
    <n v="25.3"/>
    <n v="5.12"/>
    <s v="No"/>
    <x v="0"/>
    <x v="0"/>
    <s v="0"/>
    <x v="1"/>
    <x v="1"/>
    <x v="1"/>
    <s v="26-Jul-1980"/>
    <n v="7045.5"/>
    <x v="2"/>
    <s v="tier - 1"/>
    <x v="6"/>
    <x v="9"/>
  </r>
  <r>
    <x v="543"/>
    <s v="Peck"/>
    <n v="36.94"/>
    <n v="5.15"/>
    <s v="Yes"/>
    <x v="0"/>
    <x v="0"/>
    <n v="1"/>
    <x v="1"/>
    <x v="0"/>
    <x v="1"/>
    <s v="29-Oct-1995"/>
    <n v="7042.11"/>
    <x v="2"/>
    <s v="tier - 3"/>
    <x v="1"/>
    <x v="39"/>
  </r>
  <r>
    <x v="544"/>
    <s v="Aure"/>
    <n v="22.86"/>
    <n v="7.5"/>
    <s v="No"/>
    <x v="0"/>
    <x v="0"/>
    <s v="0"/>
    <x v="1"/>
    <x v="2"/>
    <x v="0"/>
    <s v="2-Jun-1978"/>
    <n v="7033.08"/>
    <x v="2"/>
    <s v="tier - 2"/>
    <x v="0"/>
    <x v="2"/>
  </r>
  <r>
    <x v="545"/>
    <s v="Shanahan"/>
    <n v="35.75"/>
    <n v="4.1900000000000004"/>
    <s v="No"/>
    <x v="0"/>
    <x v="0"/>
    <s v="0"/>
    <x v="0"/>
    <x v="0"/>
    <x v="1"/>
    <s v="30-Oct-1989"/>
    <n v="38282.75"/>
    <x v="0"/>
    <s v="tier - 2"/>
    <x v="0"/>
    <x v="3"/>
  </r>
  <r>
    <x v="546"/>
    <s v="Mattingly"/>
    <n v="18.760000000000002"/>
    <n v="4.88"/>
    <s v="Yes"/>
    <x v="0"/>
    <x v="1"/>
    <n v="1"/>
    <x v="1"/>
    <x v="2"/>
    <x v="1"/>
    <s v="6-Jul-1969"/>
    <n v="7003.1"/>
    <x v="2"/>
    <s v="tier - 3"/>
    <x v="0"/>
    <x v="4"/>
  </r>
  <r>
    <x v="547"/>
    <s v="Stelpflug"/>
    <n v="24.36"/>
    <n v="5.57"/>
    <s v="No"/>
    <x v="0"/>
    <x v="0"/>
    <s v="0"/>
    <x v="1"/>
    <x v="2"/>
    <x v="1"/>
    <s v="1-Sep-1982"/>
    <n v="6989.95"/>
    <x v="2"/>
    <s v="tier - 1"/>
    <x v="0"/>
    <x v="31"/>
  </r>
  <r>
    <x v="548"/>
    <s v="Sanchez Antognini"/>
    <n v="32.299999999999997"/>
    <n v="5.31"/>
    <s v="No"/>
    <x v="0"/>
    <x v="0"/>
    <s v="0"/>
    <x v="1"/>
    <x v="0"/>
    <x v="1"/>
    <s v="18-Oct-1982"/>
    <n v="6986.7"/>
    <x v="1"/>
    <s v="tier - 1"/>
    <x v="1"/>
    <x v="31"/>
  </r>
  <r>
    <x v="549"/>
    <s v="Condon"/>
    <n v="22.704999999999998"/>
    <n v="4.57"/>
    <s v="Yes"/>
    <x v="0"/>
    <x v="0"/>
    <s v="0"/>
    <x v="1"/>
    <x v="2"/>
    <x v="1"/>
    <s v="10-Dec-1985"/>
    <n v="6985.51"/>
    <x v="2"/>
    <s v="tier - 2"/>
    <x v="9"/>
    <x v="22"/>
  </r>
  <r>
    <x v="550"/>
    <s v="Magato"/>
    <n v="21.79"/>
    <n v="8.6999999999999993"/>
    <s v="Yes"/>
    <x v="0"/>
    <x v="0"/>
    <n v="1"/>
    <x v="1"/>
    <x v="2"/>
    <x v="0"/>
    <s v="3-Jun-1975"/>
    <n v="6965.21"/>
    <x v="2"/>
    <s v="tier - 3"/>
    <x v="0"/>
    <x v="15"/>
  </r>
  <r>
    <x v="551"/>
    <s v="Dombrowski"/>
    <n v="24.52"/>
    <n v="4.76"/>
    <s v="No"/>
    <x v="0"/>
    <x v="0"/>
    <s v="0"/>
    <x v="1"/>
    <x v="2"/>
    <x v="1"/>
    <s v="18-Aug-1980"/>
    <n v="6951.12"/>
    <x v="2"/>
    <s v="tier - 2"/>
    <x v="0"/>
    <x v="9"/>
  </r>
  <r>
    <x v="552"/>
    <s v="Ohara"/>
    <n v="39.520000000000003"/>
    <n v="11.81"/>
    <s v="No"/>
    <x v="0"/>
    <x v="0"/>
    <s v="0"/>
    <x v="1"/>
    <x v="0"/>
    <x v="0"/>
    <s v="15-Dec-1978"/>
    <n v="6948.7"/>
    <x v="0"/>
    <s v="tier - 2"/>
    <x v="1"/>
    <x v="1"/>
  </r>
  <r>
    <x v="553"/>
    <s v="Cifuentes Fetiva"/>
    <n v="24.49"/>
    <n v="4.67"/>
    <s v="No"/>
    <x v="0"/>
    <x v="0"/>
    <s v="0"/>
    <x v="1"/>
    <x v="2"/>
    <x v="1"/>
    <s v="5-Oct-1980"/>
    <n v="6940.94"/>
    <x v="2"/>
    <s v="tier - 3"/>
    <x v="0"/>
    <x v="9"/>
  </r>
  <r>
    <x v="554"/>
    <s v="Keno"/>
    <n v="26.315000000000001"/>
    <n v="6.02"/>
    <s v="No"/>
    <x v="0"/>
    <x v="0"/>
    <s v="0"/>
    <x v="1"/>
    <x v="1"/>
    <x v="2"/>
    <s v="30-Aug-1980"/>
    <n v="6940.91"/>
    <x v="2"/>
    <s v="tier - 2"/>
    <x v="1"/>
    <x v="9"/>
  </r>
  <r>
    <x v="555"/>
    <s v="Bruce"/>
    <n v="22.58"/>
    <n v="7.46"/>
    <s v="No"/>
    <x v="0"/>
    <x v="0"/>
    <s v="0"/>
    <x v="1"/>
    <x v="2"/>
    <x v="0"/>
    <s v="29-Nov-1978"/>
    <n v="6938.11"/>
    <x v="2"/>
    <s v="tier - 2"/>
    <x v="0"/>
    <x v="1"/>
  </r>
  <r>
    <x v="556"/>
    <s v="Rios"/>
    <n v="36.384999999999998"/>
    <n v="7.59"/>
    <s v="Yes"/>
    <x v="0"/>
    <x v="0"/>
    <n v="2"/>
    <x v="0"/>
    <x v="0"/>
    <x v="0"/>
    <s v="21-Dec-1961"/>
    <n v="48517.56"/>
    <x v="0"/>
    <s v="tier - 3"/>
    <x v="7"/>
    <x v="44"/>
  </r>
  <r>
    <x v="557"/>
    <s v="Sutter"/>
    <n v="26.07"/>
    <n v="5.32"/>
    <s v="No"/>
    <x v="0"/>
    <x v="0"/>
    <s v="0"/>
    <x v="0"/>
    <x v="1"/>
    <x v="1"/>
    <s v="16-Aug-1980"/>
    <n v="38245.589999999997"/>
    <x v="0"/>
    <s v="tier - 2"/>
    <x v="0"/>
    <x v="9"/>
  </r>
  <r>
    <x v="558"/>
    <s v="Lorch"/>
    <n v="19.475000000000001"/>
    <n v="4.74"/>
    <s v="No"/>
    <x v="0"/>
    <x v="0"/>
    <n v="1"/>
    <x v="1"/>
    <x v="2"/>
    <x v="1"/>
    <s v="5-Sep-1984"/>
    <n v="6933.24"/>
    <x v="2"/>
    <s v="tier - 3"/>
    <x v="1"/>
    <x v="41"/>
  </r>
  <r>
    <x v="559"/>
    <s v="Sullivan"/>
    <n v="26.33"/>
    <n v="4.79"/>
    <s v="No"/>
    <x v="0"/>
    <x v="0"/>
    <s v="0"/>
    <x v="1"/>
    <x v="1"/>
    <x v="1"/>
    <s v="21-Dec-1989"/>
    <n v="6895.19"/>
    <x v="2"/>
    <s v="tier - 3"/>
    <x v="7"/>
    <x v="3"/>
  </r>
  <r>
    <x v="560"/>
    <s v="Cave"/>
    <n v="17.29"/>
    <n v="5.35"/>
    <s v="Yes"/>
    <x v="0"/>
    <x v="0"/>
    <s v="0"/>
    <x v="1"/>
    <x v="3"/>
    <x v="1"/>
    <s v="10-Sep-1985"/>
    <n v="6877.98"/>
    <x v="2"/>
    <s v="tier - 1"/>
    <x v="7"/>
    <x v="22"/>
  </r>
  <r>
    <x v="561"/>
    <s v="Gudenkauf"/>
    <n v="42.88"/>
    <n v="4.87"/>
    <s v="No"/>
    <x v="1"/>
    <x v="0"/>
    <n v="1"/>
    <x v="1"/>
    <x v="0"/>
    <x v="1"/>
    <s v="24-Dec-2004"/>
    <n v="6876.53"/>
    <x v="2"/>
    <s v="tier - 1"/>
    <x v="1"/>
    <x v="42"/>
  </r>
  <r>
    <x v="562"/>
    <s v="Thomas"/>
    <n v="32.200000000000003"/>
    <n v="10.09"/>
    <s v="Yes"/>
    <x v="0"/>
    <x v="0"/>
    <s v="0"/>
    <x v="1"/>
    <x v="0"/>
    <x v="0"/>
    <s v="23-Jun-1981"/>
    <n v="6875.96"/>
    <x v="2"/>
    <s v="tier - 2"/>
    <x v="6"/>
    <x v="10"/>
  </r>
  <r>
    <x v="563"/>
    <s v="Holley"/>
    <n v="18.75"/>
    <n v="5.47"/>
    <s v="Yes"/>
    <x v="0"/>
    <x v="1"/>
    <n v="1"/>
    <x v="1"/>
    <x v="2"/>
    <x v="1"/>
    <s v="23-Oct-1969"/>
    <n v="6868.39"/>
    <x v="2"/>
    <s v="tier - 2"/>
    <x v="0"/>
    <x v="4"/>
  </r>
  <r>
    <x v="564"/>
    <s v="Kemble"/>
    <n v="22.36"/>
    <n v="8.6"/>
    <s v="No"/>
    <x v="0"/>
    <x v="0"/>
    <s v="0"/>
    <x v="1"/>
    <x v="2"/>
    <x v="0"/>
    <s v="5-Aug-1978"/>
    <n v="6863.49"/>
    <x v="2"/>
    <s v="tier - 1"/>
    <x v="0"/>
    <x v="1"/>
  </r>
  <r>
    <x v="565"/>
    <s v="Bentley"/>
    <n v="23.94"/>
    <n v="10.74"/>
    <s v="Yes"/>
    <x v="0"/>
    <x v="0"/>
    <s v="0"/>
    <x v="1"/>
    <x v="2"/>
    <x v="0"/>
    <s v="19-Jun-1981"/>
    <n v="6858.48"/>
    <x v="2"/>
    <s v="tier - 2"/>
    <x v="9"/>
    <x v="10"/>
  </r>
  <r>
    <x v="566"/>
    <s v="Jones"/>
    <n v="30.1"/>
    <n v="4.3899999999999997"/>
    <s v="No"/>
    <x v="0"/>
    <x v="1"/>
    <n v="1"/>
    <x v="1"/>
    <x v="0"/>
    <x v="1"/>
    <s v="4-Nov-1979"/>
    <n v="6849.03"/>
    <x v="2"/>
    <s v="tier - 2"/>
    <x v="6"/>
    <x v="20"/>
  </r>
  <r>
    <x v="567"/>
    <s v="Tremblay"/>
    <n v="21.93"/>
    <n v="6.3"/>
    <s v="No"/>
    <x v="0"/>
    <x v="0"/>
    <s v="0"/>
    <x v="1"/>
    <x v="2"/>
    <x v="2"/>
    <s v="15-Jun-1977"/>
    <n v="6843.17"/>
    <x v="2"/>
    <s v="tier - 1"/>
    <x v="0"/>
    <x v="2"/>
  </r>
  <r>
    <x v="568"/>
    <s v="Yesian"/>
    <n v="36.54"/>
    <n v="4.46"/>
    <s v="Yes"/>
    <x v="0"/>
    <x v="0"/>
    <n v="1"/>
    <x v="0"/>
    <x v="0"/>
    <x v="1"/>
    <s v="16-Jun-1964"/>
    <n v="38241.74"/>
    <x v="2"/>
    <s v="tier - 3"/>
    <x v="6"/>
    <x v="28"/>
  </r>
  <r>
    <x v="569"/>
    <s v="Bellucci"/>
    <n v="39.75"/>
    <n v="5.41"/>
    <s v="No"/>
    <x v="1"/>
    <x v="0"/>
    <n v="1"/>
    <x v="1"/>
    <x v="0"/>
    <x v="1"/>
    <s v="30-Nov-2000"/>
    <n v="6842.28"/>
    <x v="2"/>
    <s v="tier - 1"/>
    <x v="1"/>
    <x v="13"/>
  </r>
  <r>
    <x v="570"/>
    <s v="Collins"/>
    <n v="26.03"/>
    <n v="4.47"/>
    <s v="No"/>
    <x v="0"/>
    <x v="1"/>
    <n v="1"/>
    <x v="1"/>
    <x v="1"/>
    <x v="1"/>
    <s v="15-Jul-1979"/>
    <n v="6837.37"/>
    <x v="1"/>
    <s v="tier - 1"/>
    <x v="3"/>
    <x v="20"/>
  </r>
  <r>
    <x v="571"/>
    <s v="Gillman"/>
    <n v="34.51"/>
    <n v="6.26"/>
    <s v="No"/>
    <x v="0"/>
    <x v="0"/>
    <s v="0"/>
    <x v="1"/>
    <x v="0"/>
    <x v="2"/>
    <s v="8-Jul-1994"/>
    <n v="6827.69"/>
    <x v="2"/>
    <s v="tier - 2"/>
    <x v="5"/>
    <x v="21"/>
  </r>
  <r>
    <x v="572"/>
    <s v="West"/>
    <n v="19.32"/>
    <n v="11.58"/>
    <s v="Yes"/>
    <x v="0"/>
    <x v="0"/>
    <n v="1"/>
    <x v="1"/>
    <x v="2"/>
    <x v="0"/>
    <s v="17-Aug-1975"/>
    <n v="6809.46"/>
    <x v="2"/>
    <s v="tier - 1"/>
    <x v="1"/>
    <x v="34"/>
  </r>
  <r>
    <x v="573"/>
    <s v="Chida"/>
    <n v="28.5"/>
    <n v="4.3600000000000003"/>
    <s v="No"/>
    <x v="0"/>
    <x v="0"/>
    <s v="0"/>
    <x v="1"/>
    <x v="1"/>
    <x v="1"/>
    <s v="29-Jun-1991"/>
    <n v="6799.46"/>
    <x v="0"/>
    <s v="tier - 2"/>
    <x v="15"/>
    <x v="17"/>
  </r>
  <r>
    <x v="574"/>
    <s v="Reisenauer"/>
    <n v="30.875"/>
    <n v="4.1399999999999997"/>
    <s v="Yes"/>
    <x v="0"/>
    <x v="0"/>
    <s v="0"/>
    <x v="1"/>
    <x v="0"/>
    <x v="1"/>
    <s v="24-Dec-1985"/>
    <n v="6796.86"/>
    <x v="1"/>
    <s v="tier - 3"/>
    <x v="1"/>
    <x v="22"/>
  </r>
  <r>
    <x v="575"/>
    <s v="Rosenberg-Wohl"/>
    <n v="24.02"/>
    <n v="4.38"/>
    <s v="No"/>
    <x v="0"/>
    <x v="0"/>
    <s v="0"/>
    <x v="1"/>
    <x v="2"/>
    <x v="1"/>
    <s v="23-Nov-1980"/>
    <n v="6781.52"/>
    <x v="2"/>
    <s v="tier - 2"/>
    <x v="0"/>
    <x v="9"/>
  </r>
  <r>
    <x v="576"/>
    <s v="Theriault"/>
    <n v="36.08"/>
    <n v="11.61"/>
    <s v="Yes"/>
    <x v="0"/>
    <x v="0"/>
    <s v="0"/>
    <x v="1"/>
    <x v="0"/>
    <x v="0"/>
    <s v="8-Oct-1981"/>
    <n v="6781.35"/>
    <x v="2"/>
    <s v="tier - 1"/>
    <x v="0"/>
    <x v="10"/>
  </r>
  <r>
    <x v="577"/>
    <s v="Manuel"/>
    <n v="32.200000000000003"/>
    <n v="10.59"/>
    <s v="Yes"/>
    <x v="0"/>
    <x v="0"/>
    <s v="0"/>
    <x v="1"/>
    <x v="0"/>
    <x v="0"/>
    <s v="3-Sep-1981"/>
    <n v="6775.96"/>
    <x v="2"/>
    <s v="tier - 3"/>
    <x v="6"/>
    <x v="10"/>
  </r>
  <r>
    <x v="578"/>
    <s v="Demko"/>
    <n v="28.05"/>
    <n v="11.85"/>
    <s v="Yes"/>
    <x v="0"/>
    <x v="0"/>
    <s v="0"/>
    <x v="1"/>
    <x v="1"/>
    <x v="0"/>
    <s v="21-Sep-1981"/>
    <n v="6770.19"/>
    <x v="2"/>
    <s v="tier - 3"/>
    <x v="0"/>
    <x v="10"/>
  </r>
  <r>
    <x v="579"/>
    <s v="Meers"/>
    <n v="51.64"/>
    <n v="5.65"/>
    <s v="No"/>
    <x v="0"/>
    <x v="0"/>
    <s v="0"/>
    <x v="0"/>
    <x v="0"/>
    <x v="1"/>
    <s v="8-Sep-1989"/>
    <n v="38237.339999999997"/>
    <x v="2"/>
    <s v="tier - 3"/>
    <x v="6"/>
    <x v="3"/>
  </r>
  <r>
    <x v="580"/>
    <s v="Battaglia"/>
    <n v="19"/>
    <n v="5.46"/>
    <s v="Yes"/>
    <x v="0"/>
    <x v="0"/>
    <n v="1"/>
    <x v="1"/>
    <x v="2"/>
    <x v="1"/>
    <s v="10-Oct-1988"/>
    <n v="6753.04"/>
    <x v="2"/>
    <s v="tier - 2"/>
    <x v="7"/>
    <x v="35"/>
  </r>
  <r>
    <x v="581"/>
    <s v="Follo"/>
    <n v="16.13"/>
    <n v="4.54"/>
    <s v="Yes"/>
    <x v="0"/>
    <x v="0"/>
    <n v="2"/>
    <x v="1"/>
    <x v="3"/>
    <x v="1"/>
    <s v="9-Dec-1966"/>
    <n v="6750.27"/>
    <x v="1"/>
    <s v="tier - 2"/>
    <x v="0"/>
    <x v="8"/>
  </r>
  <r>
    <x v="582"/>
    <s v="Barana"/>
    <n v="18.77"/>
    <n v="11.98"/>
    <s v="Yes"/>
    <x v="0"/>
    <x v="0"/>
    <n v="2"/>
    <x v="1"/>
    <x v="2"/>
    <x v="0"/>
    <s v="17-Jun-1970"/>
    <n v="6749.63"/>
    <x v="2"/>
    <s v="tier - 1"/>
    <x v="0"/>
    <x v="6"/>
  </r>
  <r>
    <x v="583"/>
    <s v="Lysaght"/>
    <n v="28.88"/>
    <n v="6.59"/>
    <s v="Yes"/>
    <x v="0"/>
    <x v="0"/>
    <n v="1"/>
    <x v="1"/>
    <x v="1"/>
    <x v="0"/>
    <s v="5-Jun-1986"/>
    <n v="6748.59"/>
    <x v="1"/>
    <s v="tier - 1"/>
    <x v="3"/>
    <x v="22"/>
  </r>
  <r>
    <x v="584"/>
    <s v="Chalmers"/>
    <n v="27.55"/>
    <n v="10.83"/>
    <s v="Yes"/>
    <x v="0"/>
    <x v="0"/>
    <n v="1"/>
    <x v="1"/>
    <x v="1"/>
    <x v="0"/>
    <s v="7-Aug-1986"/>
    <n v="6746.74"/>
    <x v="1"/>
    <s v="tier - 2"/>
    <x v="3"/>
    <x v="24"/>
  </r>
  <r>
    <x v="585"/>
    <s v="Phillippi"/>
    <n v="15.6"/>
    <n v="8.6"/>
    <s v="No"/>
    <x v="0"/>
    <x v="0"/>
    <s v="0"/>
    <x v="1"/>
    <x v="3"/>
    <x v="0"/>
    <s v="18-Jul-1968"/>
    <n v="6738.84"/>
    <x v="1"/>
    <s v="tier - 1"/>
    <x v="1"/>
    <x v="0"/>
  </r>
  <r>
    <x v="586"/>
    <s v="MacPherson"/>
    <n v="21.99"/>
    <n v="11.17"/>
    <s v="No"/>
    <x v="0"/>
    <x v="0"/>
    <s v="0"/>
    <x v="1"/>
    <x v="2"/>
    <x v="0"/>
    <s v="21-Oct-1978"/>
    <n v="6737.98"/>
    <x v="2"/>
    <s v="tier - 3"/>
    <x v="0"/>
    <x v="1"/>
  </r>
  <r>
    <x v="587"/>
    <s v="Delfidio"/>
    <n v="34.85"/>
    <n v="5.75"/>
    <s v="No"/>
    <x v="0"/>
    <x v="0"/>
    <s v="0"/>
    <x v="1"/>
    <x v="0"/>
    <x v="2"/>
    <s v="13-Jun-1994"/>
    <n v="6721.37"/>
    <x v="2"/>
    <s v="tier - 1"/>
    <x v="1"/>
    <x v="21"/>
  </r>
  <r>
    <x v="588"/>
    <s v="Cummings"/>
    <n v="24.51"/>
    <n v="4.83"/>
    <s v="Yes"/>
    <x v="0"/>
    <x v="1"/>
    <n v="1"/>
    <x v="1"/>
    <x v="2"/>
    <x v="1"/>
    <s v="12-Jun-1983"/>
    <n v="6710.19"/>
    <x v="1"/>
    <s v="tier - 3"/>
    <x v="1"/>
    <x v="26"/>
  </r>
  <r>
    <x v="589"/>
    <s v="Schroegel"/>
    <n v="19.399999999999999"/>
    <n v="11.93"/>
    <s v="No"/>
    <x v="0"/>
    <x v="0"/>
    <s v="0"/>
    <x v="1"/>
    <x v="2"/>
    <x v="0"/>
    <s v="12-Dec-1971"/>
    <n v="6706.47"/>
    <x v="2"/>
    <s v="tier - 1"/>
    <x v="0"/>
    <x v="12"/>
  </r>
  <r>
    <x v="590"/>
    <s v="Conlon"/>
    <n v="42.83"/>
    <n v="6.04"/>
    <s v="No"/>
    <x v="0"/>
    <x v="0"/>
    <n v="2"/>
    <x v="0"/>
    <x v="0"/>
    <x v="2"/>
    <s v="19-Nov-1972"/>
    <n v="38189.1"/>
    <x v="2"/>
    <s v="tier - 2"/>
    <x v="6"/>
    <x v="7"/>
  </r>
  <r>
    <x v="591"/>
    <s v="Williams"/>
    <n v="15.1"/>
    <n v="8.41"/>
    <s v="No"/>
    <x v="0"/>
    <x v="0"/>
    <s v="0"/>
    <x v="1"/>
    <x v="3"/>
    <x v="0"/>
    <s v="13-Jul-1968"/>
    <n v="6700.56"/>
    <x v="1"/>
    <s v="tier - 1"/>
    <x v="1"/>
    <x v="0"/>
  </r>
  <r>
    <x v="592"/>
    <s v="Casey"/>
    <n v="23.37"/>
    <n v="5.59"/>
    <s v="Yes"/>
    <x v="0"/>
    <x v="0"/>
    <s v="0"/>
    <x v="1"/>
    <x v="2"/>
    <x v="1"/>
    <s v="9-Jul-1985"/>
    <n v="6686.43"/>
    <x v="2"/>
    <s v="tier - 3"/>
    <x v="1"/>
    <x v="22"/>
  </r>
  <r>
    <x v="593"/>
    <s v="Randall"/>
    <n v="42.4"/>
    <n v="4.0599999999999996"/>
    <s v="No"/>
    <x v="0"/>
    <x v="0"/>
    <s v="0"/>
    <x v="1"/>
    <x v="0"/>
    <x v="1"/>
    <s v="20-Oct-1989"/>
    <n v="6666.24"/>
    <x v="1"/>
    <s v="tier - 1"/>
    <x v="6"/>
    <x v="3"/>
  </r>
  <r>
    <x v="594"/>
    <s v="Doyon"/>
    <n v="28.405000000000001"/>
    <n v="7.02"/>
    <s v="Yes"/>
    <x v="0"/>
    <x v="0"/>
    <s v="0"/>
    <x v="1"/>
    <x v="1"/>
    <x v="0"/>
    <s v="17-Sep-1981"/>
    <n v="6664.69"/>
    <x v="1"/>
    <s v="tier - 1"/>
    <x v="1"/>
    <x v="10"/>
  </r>
  <r>
    <x v="595"/>
    <s v="Sankey"/>
    <n v="23.4"/>
    <n v="4.47"/>
    <s v="No"/>
    <x v="0"/>
    <x v="0"/>
    <s v="0"/>
    <x v="1"/>
    <x v="2"/>
    <x v="1"/>
    <s v="27-Sep-1982"/>
    <n v="6664.32"/>
    <x v="2"/>
    <s v="tier - 2"/>
    <x v="0"/>
    <x v="31"/>
  </r>
  <r>
    <x v="596"/>
    <s v="Stilgenbauer"/>
    <n v="33.44"/>
    <n v="4.54"/>
    <s v="No"/>
    <x v="0"/>
    <x v="0"/>
    <s v="0"/>
    <x v="1"/>
    <x v="0"/>
    <x v="1"/>
    <s v="19-Nov-1989"/>
    <n v="6653.79"/>
    <x v="2"/>
    <s v="tier - 1"/>
    <x v="0"/>
    <x v="3"/>
  </r>
  <r>
    <x v="597"/>
    <s v="Jaskiewicz"/>
    <n v="21.12"/>
    <n v="4.99"/>
    <s v="No"/>
    <x v="0"/>
    <x v="0"/>
    <n v="1"/>
    <x v="1"/>
    <x v="2"/>
    <x v="1"/>
    <s v="1-Jul-1984"/>
    <n v="6652.53"/>
    <x v="1"/>
    <s v="tier - 2"/>
    <x v="0"/>
    <x v="41"/>
  </r>
  <r>
    <x v="598"/>
    <s v="Deppen"/>
    <n v="18.48"/>
    <n v="10.84"/>
    <s v="Yes"/>
    <x v="0"/>
    <x v="0"/>
    <n v="2"/>
    <x v="1"/>
    <x v="3"/>
    <x v="0"/>
    <s v="8-Nov-1970"/>
    <n v="6651.26"/>
    <x v="2"/>
    <s v="tier - 3"/>
    <x v="0"/>
    <x v="6"/>
  </r>
  <r>
    <x v="599"/>
    <s v="Hine"/>
    <n v="16.815000000000001"/>
    <n v="5.63"/>
    <s v="No"/>
    <x v="0"/>
    <x v="0"/>
    <n v="1"/>
    <x v="1"/>
    <x v="3"/>
    <x v="1"/>
    <s v="8-Dec-1984"/>
    <n v="6640.54"/>
    <x v="2"/>
    <s v="tier - 3"/>
    <x v="9"/>
    <x v="41"/>
  </r>
  <r>
    <x v="600"/>
    <s v="Mathews"/>
    <n v="26.72"/>
    <n v="4.1399999999999997"/>
    <s v="No"/>
    <x v="0"/>
    <x v="0"/>
    <s v="0"/>
    <x v="1"/>
    <x v="1"/>
    <x v="1"/>
    <s v="6-Jun-1990"/>
    <n v="6639.3"/>
    <x v="2"/>
    <s v="tier - 2"/>
    <x v="5"/>
    <x v="3"/>
  </r>
  <r>
    <x v="601"/>
    <s v="Arnstein"/>
    <n v="40.15"/>
    <n v="5.76"/>
    <s v="No"/>
    <x v="0"/>
    <x v="0"/>
    <n v="1"/>
    <x v="0"/>
    <x v="0"/>
    <x v="2"/>
    <s v="29-Jul-1998"/>
    <n v="38126.25"/>
    <x v="0"/>
    <s v="tier - 3"/>
    <x v="0"/>
    <x v="37"/>
  </r>
  <r>
    <x v="602"/>
    <s v="Yabu"/>
    <n v="41.42"/>
    <n v="5.17"/>
    <s v="No"/>
    <x v="0"/>
    <x v="1"/>
    <n v="1"/>
    <x v="1"/>
    <x v="0"/>
    <x v="1"/>
    <s v="4-Sep-2003"/>
    <n v="6638.16"/>
    <x v="2"/>
    <s v="tier - 1"/>
    <x v="1"/>
    <x v="38"/>
  </r>
  <r>
    <x v="603"/>
    <s v="Strang"/>
    <n v="20.69"/>
    <n v="6.93"/>
    <s v="No"/>
    <x v="0"/>
    <x v="0"/>
    <n v="2"/>
    <x v="1"/>
    <x v="2"/>
    <x v="0"/>
    <s v="29-Aug-1973"/>
    <n v="6630.31"/>
    <x v="2"/>
    <s v="tier - 1"/>
    <x v="0"/>
    <x v="19"/>
  </r>
  <r>
    <x v="604"/>
    <s v="Frank"/>
    <n v="41.23"/>
    <n v="4.24"/>
    <s v="No"/>
    <x v="0"/>
    <x v="0"/>
    <s v="0"/>
    <x v="1"/>
    <x v="0"/>
    <x v="1"/>
    <s v="28-Aug-1982"/>
    <n v="6610.11"/>
    <x v="1"/>
    <s v="tier - 2"/>
    <x v="12"/>
    <x v="31"/>
  </r>
  <r>
    <x v="605"/>
    <s v="Shanley"/>
    <n v="29.9"/>
    <n v="5.91"/>
    <s v="No"/>
    <x v="0"/>
    <x v="0"/>
    <s v="0"/>
    <x v="1"/>
    <x v="1"/>
    <x v="2"/>
    <s v="7-Nov-1982"/>
    <n v="6600.36"/>
    <x v="2"/>
    <s v="tier - 3"/>
    <x v="6"/>
    <x v="31"/>
  </r>
  <r>
    <x v="606"/>
    <s v="Mancebo Garcia"/>
    <n v="34.104999999999997"/>
    <n v="5.93"/>
    <s v="No"/>
    <x v="0"/>
    <x v="0"/>
    <s v="0"/>
    <x v="1"/>
    <x v="0"/>
    <x v="2"/>
    <s v="29-Dec-1982"/>
    <n v="6600.21"/>
    <x v="1"/>
    <s v="tier - 2"/>
    <x v="3"/>
    <x v="31"/>
  </r>
  <r>
    <x v="607"/>
    <s v="Keehan"/>
    <n v="24.97"/>
    <n v="5.66"/>
    <s v="No"/>
    <x v="0"/>
    <x v="0"/>
    <s v="0"/>
    <x v="1"/>
    <x v="2"/>
    <x v="1"/>
    <s v="22-Nov-1982"/>
    <n v="6593.51"/>
    <x v="2"/>
    <s v="tier - 1"/>
    <x v="0"/>
    <x v="31"/>
  </r>
  <r>
    <x v="608"/>
    <s v="Mahaney"/>
    <n v="34.799999999999997"/>
    <n v="4.1900000000000004"/>
    <s v="No"/>
    <x v="0"/>
    <x v="0"/>
    <n v="1"/>
    <x v="1"/>
    <x v="0"/>
    <x v="1"/>
    <s v="5-Oct-1984"/>
    <n v="6571.54"/>
    <x v="2"/>
    <s v="tier - 3"/>
    <x v="6"/>
    <x v="41"/>
  </r>
  <r>
    <x v="609"/>
    <s v="Nolan"/>
    <n v="32.965000000000003"/>
    <n v="9.2100000000000009"/>
    <s v="Yes"/>
    <x v="0"/>
    <x v="0"/>
    <s v="0"/>
    <x v="1"/>
    <x v="0"/>
    <x v="0"/>
    <s v="20-Jul-1981"/>
    <n v="6571.02"/>
    <x v="2"/>
    <s v="tier - 1"/>
    <x v="1"/>
    <x v="10"/>
  </r>
  <r>
    <x v="610"/>
    <s v="Sobrino"/>
    <n v="27.265000000000001"/>
    <n v="5.51"/>
    <s v="No"/>
    <x v="0"/>
    <x v="0"/>
    <n v="1"/>
    <x v="1"/>
    <x v="1"/>
    <x v="1"/>
    <s v="20-Sep-1984"/>
    <n v="6555.07"/>
    <x v="2"/>
    <s v="tier - 2"/>
    <x v="7"/>
    <x v="41"/>
  </r>
  <r>
    <x v="611"/>
    <s v="Gennaro"/>
    <n v="17.059999999999999"/>
    <n v="8.5"/>
    <s v="No"/>
    <x v="0"/>
    <x v="0"/>
    <s v="0"/>
    <x v="1"/>
    <x v="3"/>
    <x v="0"/>
    <s v="11-Dec-1968"/>
    <n v="6552.01"/>
    <x v="1"/>
    <s v="tier - 2"/>
    <x v="0"/>
    <x v="0"/>
  </r>
  <r>
    <x v="612"/>
    <s v="Jurek"/>
    <n v="27.8"/>
    <n v="4.3600000000000003"/>
    <s v="No"/>
    <x v="0"/>
    <x v="1"/>
    <n v="1"/>
    <x v="0"/>
    <x v="1"/>
    <x v="1"/>
    <s v="9-Sep-1979"/>
    <n v="37829.72"/>
    <x v="0"/>
    <s v="tier - 2"/>
    <x v="6"/>
    <x v="20"/>
  </r>
  <r>
    <x v="613"/>
    <s v="Mayer"/>
    <n v="36.29"/>
    <n v="6.23"/>
    <s v="No"/>
    <x v="0"/>
    <x v="0"/>
    <s v="0"/>
    <x v="1"/>
    <x v="0"/>
    <x v="2"/>
    <s v="6-Aug-1989"/>
    <n v="6551.75"/>
    <x v="2"/>
    <s v="tier - 2"/>
    <x v="7"/>
    <x v="3"/>
  </r>
  <r>
    <x v="614"/>
    <s v="Becker"/>
    <n v="28.594999999999999"/>
    <n v="8.5299999999999994"/>
    <s v="Yes"/>
    <x v="0"/>
    <x v="0"/>
    <n v="1"/>
    <x v="1"/>
    <x v="1"/>
    <x v="0"/>
    <s v="18-Dec-1986"/>
    <n v="6548.2"/>
    <x v="2"/>
    <s v="tier - 3"/>
    <x v="1"/>
    <x v="24"/>
  </r>
  <r>
    <x v="615"/>
    <s v="Moore"/>
    <n v="17.8"/>
    <n v="5.75"/>
    <s v="Yes"/>
    <x v="0"/>
    <x v="1"/>
    <n v="1"/>
    <x v="1"/>
    <x v="3"/>
    <x v="2"/>
    <s v="3-Dec-1969"/>
    <n v="6546.16"/>
    <x v="2"/>
    <s v="tier - 3"/>
    <x v="0"/>
    <x v="4"/>
  </r>
  <r>
    <x v="616"/>
    <s v="Platt"/>
    <n v="21.4"/>
    <n v="5.6"/>
    <s v="No"/>
    <x v="0"/>
    <x v="0"/>
    <s v="0"/>
    <x v="1"/>
    <x v="2"/>
    <x v="1"/>
    <s v="2-Oct-1982"/>
    <n v="6536.68"/>
    <x v="2"/>
    <s v="tier - 2"/>
    <x v="1"/>
    <x v="31"/>
  </r>
  <r>
    <x v="617"/>
    <s v="Brodeur"/>
    <n v="23.01"/>
    <n v="4.68"/>
    <s v="No"/>
    <x v="0"/>
    <x v="0"/>
    <s v="0"/>
    <x v="1"/>
    <x v="2"/>
    <x v="1"/>
    <s v="12-Aug-1982"/>
    <n v="6532.04"/>
    <x v="2"/>
    <s v="tier - 1"/>
    <x v="0"/>
    <x v="31"/>
  </r>
  <r>
    <x v="618"/>
    <s v="Knight Pech"/>
    <n v="19.86"/>
    <n v="5.62"/>
    <s v="Yes"/>
    <x v="0"/>
    <x v="0"/>
    <s v="0"/>
    <x v="1"/>
    <x v="2"/>
    <x v="1"/>
    <s v="23-Oct-1976"/>
    <n v="6529.21"/>
    <x v="2"/>
    <s v="tier - 1"/>
    <x v="0"/>
    <x v="5"/>
  </r>
  <r>
    <x v="619"/>
    <s v="Richter"/>
    <n v="33.58"/>
    <n v="5.08"/>
    <s v="No"/>
    <x v="0"/>
    <x v="0"/>
    <s v="0"/>
    <x v="1"/>
    <x v="0"/>
    <x v="1"/>
    <s v="7-Jul-1994"/>
    <n v="6512.24"/>
    <x v="2"/>
    <s v="tier - 1"/>
    <x v="5"/>
    <x v="21"/>
  </r>
  <r>
    <x v="620"/>
    <s v="Jubinski"/>
    <n v="29.81"/>
    <n v="5.28"/>
    <s v="No"/>
    <x v="0"/>
    <x v="0"/>
    <s v="0"/>
    <x v="1"/>
    <x v="1"/>
    <x v="1"/>
    <s v="28-Aug-1982"/>
    <n v="6500.24"/>
    <x v="2"/>
    <s v="tier - 2"/>
    <x v="0"/>
    <x v="31"/>
  </r>
  <r>
    <x v="621"/>
    <s v="Wall"/>
    <n v="27.4"/>
    <n v="4.6100000000000003"/>
    <s v="No"/>
    <x v="0"/>
    <x v="0"/>
    <s v="0"/>
    <x v="1"/>
    <x v="1"/>
    <x v="1"/>
    <s v="9-Oct-1982"/>
    <n v="6496.89"/>
    <x v="2"/>
    <s v="tier - 3"/>
    <x v="6"/>
    <x v="31"/>
  </r>
  <r>
    <x v="622"/>
    <s v="McKay"/>
    <n v="17.98"/>
    <n v="6.57"/>
    <s v="Yes"/>
    <x v="0"/>
    <x v="0"/>
    <n v="2"/>
    <x v="1"/>
    <x v="3"/>
    <x v="0"/>
    <s v="1-Dec-1970"/>
    <n v="6481.67"/>
    <x v="2"/>
    <s v="tier - 2"/>
    <x v="0"/>
    <x v="6"/>
  </r>
  <r>
    <x v="623"/>
    <s v="Thill"/>
    <n v="45.81"/>
    <n v="4.76"/>
    <s v="Yes"/>
    <x v="0"/>
    <x v="1"/>
    <n v="1"/>
    <x v="0"/>
    <x v="0"/>
    <x v="1"/>
    <s v="26-Jul-1983"/>
    <n v="37800.980000000003"/>
    <x v="2"/>
    <s v="tier - 2"/>
    <x v="6"/>
    <x v="26"/>
  </r>
  <r>
    <x v="624"/>
    <s v="Oh"/>
    <n v="37.9"/>
    <n v="5.83"/>
    <s v="No"/>
    <x v="0"/>
    <x v="0"/>
    <s v="0"/>
    <x v="1"/>
    <x v="0"/>
    <x v="2"/>
    <s v="8-Jun-1980"/>
    <n v="6474.01"/>
    <x v="2"/>
    <s v="tier - 3"/>
    <x v="6"/>
    <x v="20"/>
  </r>
  <r>
    <x v="625"/>
    <s v="Kessell"/>
    <n v="25.27"/>
    <n v="6.98"/>
    <s v="Yes"/>
    <x v="0"/>
    <x v="0"/>
    <s v="0"/>
    <x v="1"/>
    <x v="1"/>
    <x v="0"/>
    <s v="27-Jul-1981"/>
    <n v="6473.15"/>
    <x v="2"/>
    <s v="tier - 2"/>
    <x v="0"/>
    <x v="10"/>
  </r>
  <r>
    <x v="626"/>
    <s v="Hidalgo Zambrano"/>
    <n v="29.26"/>
    <n v="4.03"/>
    <s v="No"/>
    <x v="0"/>
    <x v="0"/>
    <n v="1"/>
    <x v="1"/>
    <x v="1"/>
    <x v="1"/>
    <s v="1-Nov-1984"/>
    <n v="6457.84"/>
    <x v="2"/>
    <s v="tier - 3"/>
    <x v="1"/>
    <x v="41"/>
  </r>
  <r>
    <x v="627"/>
    <s v="Caprario"/>
    <n v="27.835000000000001"/>
    <n v="4.5599999999999996"/>
    <s v="No"/>
    <x v="0"/>
    <x v="0"/>
    <n v="1"/>
    <x v="1"/>
    <x v="1"/>
    <x v="1"/>
    <s v="26-Aug-1984"/>
    <n v="6455.86"/>
    <x v="1"/>
    <s v="tier - 3"/>
    <x v="1"/>
    <x v="41"/>
  </r>
  <r>
    <x v="628"/>
    <s v="Ryan"/>
    <n v="46.53"/>
    <n v="5.38"/>
    <s v="Yes"/>
    <x v="0"/>
    <x v="0"/>
    <s v="0"/>
    <x v="1"/>
    <x v="0"/>
    <x v="1"/>
    <s v="22-Jul-1985"/>
    <n v="6435.62"/>
    <x v="1"/>
    <s v="tier - 2"/>
    <x v="0"/>
    <x v="22"/>
  </r>
  <r>
    <x v="629"/>
    <s v="Hoffman"/>
    <n v="20.58"/>
    <n v="11.04"/>
    <s v="Yes"/>
    <x v="0"/>
    <x v="0"/>
    <n v="1"/>
    <x v="1"/>
    <x v="2"/>
    <x v="0"/>
    <s v="5-Aug-1975"/>
    <n v="6423.48"/>
    <x v="2"/>
    <s v="tier - 3"/>
    <x v="0"/>
    <x v="34"/>
  </r>
  <r>
    <x v="630"/>
    <s v="Wong"/>
    <n v="19.53"/>
    <n v="6.09"/>
    <s v="Yes"/>
    <x v="0"/>
    <x v="0"/>
    <s v="0"/>
    <x v="1"/>
    <x v="2"/>
    <x v="2"/>
    <s v="30-Dec-1976"/>
    <n v="6417.28"/>
    <x v="2"/>
    <s v="tier - 3"/>
    <x v="0"/>
    <x v="5"/>
  </r>
  <r>
    <x v="631"/>
    <s v="Lea"/>
    <n v="27.7"/>
    <n v="4.71"/>
    <s v="No"/>
    <x v="0"/>
    <x v="0"/>
    <n v="1"/>
    <x v="1"/>
    <x v="1"/>
    <x v="1"/>
    <s v="4-Sep-1987"/>
    <n v="6414.18"/>
    <x v="2"/>
    <s v="tier - 2"/>
    <x v="6"/>
    <x v="30"/>
  </r>
  <r>
    <x v="632"/>
    <s v="Patterson"/>
    <n v="18.920000000000002"/>
    <n v="8.18"/>
    <s v="No"/>
    <x v="0"/>
    <x v="0"/>
    <s v="0"/>
    <x v="1"/>
    <x v="2"/>
    <x v="0"/>
    <s v="22-Aug-1971"/>
    <n v="6412.34"/>
    <x v="2"/>
    <s v="tier - 3"/>
    <x v="0"/>
    <x v="12"/>
  </r>
  <r>
    <x v="633"/>
    <s v="Quigley"/>
    <n v="17.760000000000002"/>
    <n v="11.18"/>
    <s v="Yes"/>
    <x v="0"/>
    <x v="0"/>
    <n v="2"/>
    <x v="1"/>
    <x v="3"/>
    <x v="0"/>
    <s v="20-Aug-1970"/>
    <n v="6407.05"/>
    <x v="2"/>
    <s v="tier - 1"/>
    <x v="0"/>
    <x v="6"/>
  </r>
  <r>
    <x v="634"/>
    <s v="Glaz"/>
    <n v="34.43"/>
    <n v="10.82"/>
    <s v="Yes"/>
    <x v="0"/>
    <x v="0"/>
    <n v="1"/>
    <x v="0"/>
    <x v="0"/>
    <x v="0"/>
    <s v="15-Aug-1986"/>
    <n v="37742.58"/>
    <x v="0"/>
    <s v="tier - 1"/>
    <x v="0"/>
    <x v="24"/>
  </r>
  <r>
    <x v="635"/>
    <s v="Korir"/>
    <n v="29.83"/>
    <n v="5.03"/>
    <s v="Yes"/>
    <x v="0"/>
    <x v="0"/>
    <s v="0"/>
    <x v="1"/>
    <x v="1"/>
    <x v="1"/>
    <s v="10-Dec-1985"/>
    <n v="6406.41"/>
    <x v="0"/>
    <s v="tier - 3"/>
    <x v="15"/>
    <x v="22"/>
  </r>
  <r>
    <x v="636"/>
    <s v="Downs"/>
    <n v="23.465"/>
    <n v="5.56"/>
    <s v="No"/>
    <x v="0"/>
    <x v="0"/>
    <n v="1"/>
    <x v="1"/>
    <x v="2"/>
    <x v="1"/>
    <s v="9-Sep-1987"/>
    <n v="6402.29"/>
    <x v="2"/>
    <s v="tier - 3"/>
    <x v="7"/>
    <x v="30"/>
  </r>
  <r>
    <x v="637"/>
    <s v="Young"/>
    <n v="29.355"/>
    <n v="4.33"/>
    <s v="No"/>
    <x v="0"/>
    <x v="0"/>
    <s v="0"/>
    <x v="1"/>
    <x v="1"/>
    <x v="1"/>
    <s v="28-Oct-1982"/>
    <n v="6393.6"/>
    <x v="2"/>
    <s v="tier - 1"/>
    <x v="1"/>
    <x v="31"/>
  </r>
  <r>
    <x v="638"/>
    <s v="Zywek"/>
    <n v="35.49"/>
    <n v="5.21"/>
    <s v="Yes"/>
    <x v="0"/>
    <x v="1"/>
    <n v="1"/>
    <x v="1"/>
    <x v="0"/>
    <x v="1"/>
    <s v="16-Aug-1997"/>
    <n v="6389.53"/>
    <x v="2"/>
    <s v="tier - 2"/>
    <x v="5"/>
    <x v="36"/>
  </r>
  <r>
    <x v="639"/>
    <s v="Faulkner"/>
    <n v="26.315000000000001"/>
    <n v="5.89"/>
    <s v="No"/>
    <x v="0"/>
    <x v="0"/>
    <s v="0"/>
    <x v="1"/>
    <x v="1"/>
    <x v="2"/>
    <s v="6-Aug-1982"/>
    <n v="6389.38"/>
    <x v="0"/>
    <s v="tier - 2"/>
    <x v="1"/>
    <x v="31"/>
  </r>
  <r>
    <x v="640"/>
    <s v="Erspamer"/>
    <n v="19.79"/>
    <n v="4.8099999999999996"/>
    <s v="Yes"/>
    <x v="0"/>
    <x v="0"/>
    <s v="0"/>
    <x v="1"/>
    <x v="2"/>
    <x v="1"/>
    <s v="18-Nov-1976"/>
    <n v="6374.16"/>
    <x v="2"/>
    <s v="tier - 2"/>
    <x v="0"/>
    <x v="5"/>
  </r>
  <r>
    <x v="641"/>
    <s v="Campbell"/>
    <n v="40.564999999999998"/>
    <n v="5.66"/>
    <s v="No"/>
    <x v="0"/>
    <x v="0"/>
    <n v="1"/>
    <x v="1"/>
    <x v="0"/>
    <x v="1"/>
    <s v="13-Aug-1984"/>
    <n v="6373.56"/>
    <x v="2"/>
    <s v="tier - 1"/>
    <x v="1"/>
    <x v="41"/>
  </r>
  <r>
    <x v="642"/>
    <s v="Addison"/>
    <n v="18.03"/>
    <n v="10.66"/>
    <s v="Yes"/>
    <x v="0"/>
    <x v="0"/>
    <n v="2"/>
    <x v="1"/>
    <x v="3"/>
    <x v="0"/>
    <s v="9-Nov-1970"/>
    <n v="6367.31"/>
    <x v="2"/>
    <s v="tier - 1"/>
    <x v="0"/>
    <x v="6"/>
  </r>
  <r>
    <x v="643"/>
    <s v="Wu"/>
    <n v="34.65"/>
    <n v="5.98"/>
    <s v="Yes"/>
    <x v="0"/>
    <x v="0"/>
    <s v="0"/>
    <x v="1"/>
    <x v="0"/>
    <x v="2"/>
    <s v="7-Jul-1996"/>
    <n v="6361.47"/>
    <x v="2"/>
    <s v="tier - 3"/>
    <x v="5"/>
    <x v="16"/>
  </r>
  <r>
    <x v="644"/>
    <s v="Millett"/>
    <n v="42.94"/>
    <n v="4.34"/>
    <s v="No"/>
    <x v="0"/>
    <x v="0"/>
    <s v="0"/>
    <x v="1"/>
    <x v="0"/>
    <x v="1"/>
    <s v="24-Jun-1989"/>
    <n v="6360.99"/>
    <x v="2"/>
    <s v="tier - 2"/>
    <x v="1"/>
    <x v="3"/>
  </r>
  <r>
    <x v="645"/>
    <s v="Sampson"/>
    <n v="41.33"/>
    <n v="4.01"/>
    <s v="Yes"/>
    <x v="0"/>
    <x v="0"/>
    <s v="0"/>
    <x v="0"/>
    <x v="0"/>
    <x v="1"/>
    <s v="18-Sep-1976"/>
    <n v="37735.199999999997"/>
    <x v="2"/>
    <s v="tier - 2"/>
    <x v="6"/>
    <x v="5"/>
  </r>
  <r>
    <x v="646"/>
    <s v="Bosl"/>
    <n v="31.254999999999999"/>
    <n v="5.17"/>
    <s v="No"/>
    <x v="0"/>
    <x v="0"/>
    <s v="0"/>
    <x v="1"/>
    <x v="0"/>
    <x v="1"/>
    <s v="30-Oct-1980"/>
    <n v="6358.78"/>
    <x v="2"/>
    <s v="tier - 1"/>
    <x v="1"/>
    <x v="9"/>
  </r>
  <r>
    <x v="647"/>
    <s v="Goldberg"/>
    <n v="45.43"/>
    <n v="4.2300000000000004"/>
    <s v="Yes"/>
    <x v="0"/>
    <x v="1"/>
    <n v="1"/>
    <x v="1"/>
    <x v="0"/>
    <x v="1"/>
    <s v="19-Aug-1983"/>
    <n v="6356.27"/>
    <x v="1"/>
    <s v="tier - 2"/>
    <x v="0"/>
    <x v="26"/>
  </r>
  <r>
    <x v="648"/>
    <s v="Kelley"/>
    <n v="32.340000000000003"/>
    <n v="4.88"/>
    <s v="Yes"/>
    <x v="0"/>
    <x v="1"/>
    <n v="1"/>
    <x v="1"/>
    <x v="0"/>
    <x v="1"/>
    <s v="21-Oct-1983"/>
    <n v="6338.08"/>
    <x v="2"/>
    <s v="tier - 1"/>
    <x v="0"/>
    <x v="26"/>
  </r>
  <r>
    <x v="649"/>
    <s v="Johnston"/>
    <n v="25.46"/>
    <n v="9.7100000000000009"/>
    <s v="Yes"/>
    <x v="0"/>
    <x v="0"/>
    <n v="1"/>
    <x v="1"/>
    <x v="1"/>
    <x v="0"/>
    <s v="25-Sep-1986"/>
    <n v="6335.64"/>
    <x v="2"/>
    <s v="tier - 2"/>
    <x v="0"/>
    <x v="24"/>
  </r>
  <r>
    <x v="650"/>
    <s v="Keating"/>
    <n v="37.145000000000003"/>
    <n v="5.32"/>
    <s v="No"/>
    <x v="0"/>
    <x v="0"/>
    <s v="0"/>
    <x v="1"/>
    <x v="0"/>
    <x v="1"/>
    <s v="13-Aug-1990"/>
    <n v="6334.34"/>
    <x v="2"/>
    <s v="tier - 2"/>
    <x v="7"/>
    <x v="29"/>
  </r>
  <r>
    <x v="651"/>
    <s v="Duhon"/>
    <n v="30.8"/>
    <n v="5.83"/>
    <s v="Yes"/>
    <x v="0"/>
    <x v="0"/>
    <s v="0"/>
    <x v="1"/>
    <x v="0"/>
    <x v="2"/>
    <s v="15-Dec-1985"/>
    <n v="6313.76"/>
    <x v="2"/>
    <s v="tier - 1"/>
    <x v="0"/>
    <x v="22"/>
  </r>
  <r>
    <x v="652"/>
    <s v="Briseno"/>
    <n v="29.5"/>
    <n v="5.54"/>
    <s v="Yes"/>
    <x v="0"/>
    <x v="0"/>
    <s v="0"/>
    <x v="1"/>
    <x v="1"/>
    <x v="1"/>
    <s v="19-Nov-1985"/>
    <n v="6311.95"/>
    <x v="2"/>
    <s v="tier - 1"/>
    <x v="6"/>
    <x v="22"/>
  </r>
  <r>
    <x v="653"/>
    <s v="Besse"/>
    <n v="43.39"/>
    <n v="5.85"/>
    <s v="No"/>
    <x v="1"/>
    <x v="0"/>
    <n v="1"/>
    <x v="1"/>
    <x v="0"/>
    <x v="2"/>
    <s v="27-Jul-2004"/>
    <n v="6311.11"/>
    <x v="2"/>
    <s v="tier - 2"/>
    <x v="6"/>
    <x v="42"/>
  </r>
  <r>
    <x v="654"/>
    <s v="Shillings"/>
    <n v="15.08"/>
    <n v="4.8499999999999996"/>
    <s v="Yes"/>
    <x v="0"/>
    <x v="1"/>
    <n v="1"/>
    <x v="1"/>
    <x v="3"/>
    <x v="1"/>
    <s v="4-Sep-1969"/>
    <n v="6305.61"/>
    <x v="2"/>
    <s v="tier - 2"/>
    <x v="1"/>
    <x v="4"/>
  </r>
  <r>
    <x v="655"/>
    <s v="Tate"/>
    <n v="20.48"/>
    <n v="11.09"/>
    <s v="No"/>
    <x v="0"/>
    <x v="0"/>
    <s v="0"/>
    <x v="1"/>
    <x v="2"/>
    <x v="0"/>
    <s v="17-Sep-1974"/>
    <n v="6302.23"/>
    <x v="2"/>
    <s v="tier - 1"/>
    <x v="0"/>
    <x v="15"/>
  </r>
  <r>
    <x v="656"/>
    <s v="Duliba"/>
    <n v="31.92"/>
    <n v="5.12"/>
    <s v="Yes"/>
    <x v="0"/>
    <x v="0"/>
    <n v="1"/>
    <x v="0"/>
    <x v="0"/>
    <x v="1"/>
    <s v="10-Oct-1988"/>
    <n v="37701.879999999997"/>
    <x v="2"/>
    <s v="tier - 3"/>
    <x v="8"/>
    <x v="35"/>
  </r>
  <r>
    <x v="657"/>
    <s v="Arsenault"/>
    <n v="34.450000000000003"/>
    <n v="5.58"/>
    <s v="Yes"/>
    <x v="0"/>
    <x v="0"/>
    <s v="0"/>
    <x v="1"/>
    <x v="0"/>
    <x v="1"/>
    <s v="4-Jul-1996"/>
    <n v="6293.63"/>
    <x v="2"/>
    <s v="tier - 3"/>
    <x v="5"/>
    <x v="16"/>
  </r>
  <r>
    <x v="658"/>
    <s v="Hengoed"/>
    <n v="34.21"/>
    <n v="9.7200000000000006"/>
    <s v="Yes"/>
    <x v="0"/>
    <x v="0"/>
    <s v="0"/>
    <x v="1"/>
    <x v="0"/>
    <x v="0"/>
    <s v="26-Aug-1981"/>
    <n v="6289.75"/>
    <x v="2"/>
    <s v="tier - 3"/>
    <x v="0"/>
    <x v="10"/>
  </r>
  <r>
    <x v="659"/>
    <s v="Aller"/>
    <n v="28.8"/>
    <n v="11.41"/>
    <s v="Yes"/>
    <x v="0"/>
    <x v="0"/>
    <s v="0"/>
    <x v="1"/>
    <x v="1"/>
    <x v="0"/>
    <s v="24-Nov-1981"/>
    <n v="6282.24"/>
    <x v="2"/>
    <s v="tier - 1"/>
    <x v="6"/>
    <x v="10"/>
  </r>
  <r>
    <x v="660"/>
    <s v="Pisano"/>
    <n v="31.74"/>
    <n v="4.46"/>
    <s v="No"/>
    <x v="0"/>
    <x v="1"/>
    <n v="1"/>
    <x v="1"/>
    <x v="0"/>
    <x v="1"/>
    <s v="16-Oct-1993"/>
    <n v="6276.3"/>
    <x v="2"/>
    <s v="tier - 1"/>
    <x v="4"/>
    <x v="40"/>
  </r>
  <r>
    <x v="661"/>
    <s v="Sanca"/>
    <n v="21.78"/>
    <n v="9.31"/>
    <s v="Yes"/>
    <x v="0"/>
    <x v="0"/>
    <s v="0"/>
    <x v="1"/>
    <x v="2"/>
    <x v="0"/>
    <s v="30-Jun-1981"/>
    <n v="6272.48"/>
    <x v="0"/>
    <s v="tier - 3"/>
    <x v="0"/>
    <x v="10"/>
  </r>
  <r>
    <x v="662"/>
    <s v="Bond"/>
    <n v="23.75"/>
    <n v="5.03"/>
    <s v="No"/>
    <x v="0"/>
    <x v="0"/>
    <n v="1"/>
    <x v="1"/>
    <x v="2"/>
    <x v="1"/>
    <s v="25-Sep-1984"/>
    <n v="6269.33"/>
    <x v="2"/>
    <s v="tier - 1"/>
    <x v="0"/>
    <x v="41"/>
  </r>
  <r>
    <x v="663"/>
    <s v="Carron"/>
    <n v="33.21"/>
    <n v="5.07"/>
    <s v="Yes"/>
    <x v="0"/>
    <x v="0"/>
    <n v="1"/>
    <x v="1"/>
    <x v="0"/>
    <x v="1"/>
    <s v="17-Oct-1995"/>
    <n v="6261.2"/>
    <x v="2"/>
    <s v="tier - 1"/>
    <x v="2"/>
    <x v="39"/>
  </r>
  <r>
    <x v="664"/>
    <s v="Ellwanger"/>
    <n v="17.7"/>
    <n v="10.42"/>
    <s v="Yes"/>
    <x v="0"/>
    <x v="0"/>
    <n v="2"/>
    <x v="1"/>
    <x v="3"/>
    <x v="0"/>
    <s v="11-Oct-1970"/>
    <n v="6255.38"/>
    <x v="2"/>
    <s v="tier - 2"/>
    <x v="0"/>
    <x v="6"/>
  </r>
  <r>
    <x v="665"/>
    <s v="Hanson"/>
    <n v="17.2"/>
    <n v="6.45"/>
    <s v="No"/>
    <x v="0"/>
    <x v="0"/>
    <n v="2"/>
    <x v="1"/>
    <x v="3"/>
    <x v="2"/>
    <s v="8-Sep-1972"/>
    <n v="6254.13"/>
    <x v="2"/>
    <s v="tier - 2"/>
    <x v="1"/>
    <x v="7"/>
  </r>
  <r>
    <x v="666"/>
    <s v="Tucker"/>
    <n v="19.21"/>
    <n v="5.52"/>
    <s v="No"/>
    <x v="0"/>
    <x v="0"/>
    <n v="2"/>
    <x v="1"/>
    <x v="2"/>
    <x v="1"/>
    <s v="11-Nov-1972"/>
    <n v="6253.85"/>
    <x v="2"/>
    <s v="tier - 2"/>
    <x v="0"/>
    <x v="7"/>
  </r>
  <r>
    <x v="667"/>
    <s v="Viau-Dupuis"/>
    <n v="39.9"/>
    <n v="11.32"/>
    <s v="No"/>
    <x v="0"/>
    <x v="0"/>
    <s v="0"/>
    <x v="0"/>
    <x v="0"/>
    <x v="0"/>
    <s v="27-Aug-1962"/>
    <n v="48173.36"/>
    <x v="0"/>
    <s v="tier - 3"/>
    <x v="6"/>
    <x v="27"/>
  </r>
  <r>
    <x v="668"/>
    <s v="Tanguay"/>
    <n v="39.799999999999997"/>
    <n v="10.54"/>
    <s v="Yes"/>
    <x v="0"/>
    <x v="0"/>
    <n v="2"/>
    <x v="0"/>
    <x v="0"/>
    <x v="0"/>
    <s v="28-Oct-1970"/>
    <n v="37675.06"/>
    <x v="2"/>
    <s v="tier - 3"/>
    <x v="6"/>
    <x v="6"/>
  </r>
  <r>
    <x v="669"/>
    <s v="Counts"/>
    <n v="23.2"/>
    <n v="4.41"/>
    <s v="No"/>
    <x v="0"/>
    <x v="1"/>
    <n v="1"/>
    <x v="1"/>
    <x v="2"/>
    <x v="1"/>
    <s v="10-Oct-1979"/>
    <n v="6250.44"/>
    <x v="2"/>
    <s v="tier - 1"/>
    <x v="6"/>
    <x v="20"/>
  </r>
  <r>
    <x v="670"/>
    <s v="Carson"/>
    <n v="32.5"/>
    <n v="4.6900000000000004"/>
    <s v="Yes"/>
    <x v="0"/>
    <x v="1"/>
    <n v="1"/>
    <x v="1"/>
    <x v="0"/>
    <x v="1"/>
    <s v="11-Aug-1983"/>
    <n v="6238.3"/>
    <x v="2"/>
    <s v="tier - 1"/>
    <x v="6"/>
    <x v="26"/>
  </r>
  <r>
    <x v="671"/>
    <s v="Haines"/>
    <n v="20.9"/>
    <n v="6.94"/>
    <s v="No"/>
    <x v="0"/>
    <x v="0"/>
    <s v="0"/>
    <x v="1"/>
    <x v="2"/>
    <x v="0"/>
    <s v="19-Sep-1978"/>
    <n v="6236.95"/>
    <x v="2"/>
    <s v="tier - 2"/>
    <x v="0"/>
    <x v="1"/>
  </r>
  <r>
    <x v="672"/>
    <s v="Schnabel"/>
    <n v="19.11"/>
    <n v="4.3499999999999996"/>
    <s v="No"/>
    <x v="0"/>
    <x v="0"/>
    <n v="2"/>
    <x v="1"/>
    <x v="2"/>
    <x v="1"/>
    <s v="29-Jun-1972"/>
    <n v="6219.93"/>
    <x v="2"/>
    <s v="tier - 2"/>
    <x v="0"/>
    <x v="7"/>
  </r>
  <r>
    <x v="673"/>
    <s v="Thind"/>
    <n v="31.17"/>
    <n v="5.28"/>
    <s v="No"/>
    <x v="0"/>
    <x v="0"/>
    <n v="1"/>
    <x v="1"/>
    <x v="0"/>
    <x v="1"/>
    <s v="12-Aug-1992"/>
    <n v="6208.5"/>
    <x v="2"/>
    <s v="tier - 1"/>
    <x v="5"/>
    <x v="25"/>
  </r>
  <r>
    <x v="674"/>
    <s v="Simon"/>
    <n v="36.08"/>
    <n v="4.29"/>
    <s v="No"/>
    <x v="0"/>
    <x v="0"/>
    <s v="0"/>
    <x v="1"/>
    <x v="0"/>
    <x v="1"/>
    <s v="10-Sep-1999"/>
    <n v="6207.26"/>
    <x v="2"/>
    <s v="tier - 2"/>
    <x v="2"/>
    <x v="23"/>
  </r>
  <r>
    <x v="675"/>
    <s v="Arciniaga"/>
    <n v="28.024999999999999"/>
    <n v="5.69"/>
    <s v="Yes"/>
    <x v="0"/>
    <x v="0"/>
    <s v="0"/>
    <x v="1"/>
    <x v="1"/>
    <x v="1"/>
    <s v="22-Sep-1985"/>
    <n v="6203.9"/>
    <x v="2"/>
    <s v="tier - 2"/>
    <x v="1"/>
    <x v="22"/>
  </r>
  <r>
    <x v="676"/>
    <s v="Ryan"/>
    <n v="24.32"/>
    <n v="5.56"/>
    <s v="Yes"/>
    <x v="0"/>
    <x v="0"/>
    <s v="0"/>
    <x v="1"/>
    <x v="2"/>
    <x v="1"/>
    <s v="22-Jul-1985"/>
    <n v="6198.75"/>
    <x v="2"/>
    <s v="tier - 1"/>
    <x v="1"/>
    <x v="22"/>
  </r>
  <r>
    <x v="677"/>
    <s v="Lizak"/>
    <n v="38"/>
    <n v="5.41"/>
    <s v="Yes"/>
    <x v="0"/>
    <x v="0"/>
    <n v="1"/>
    <x v="1"/>
    <x v="0"/>
    <x v="1"/>
    <s v="23-Oct-1988"/>
    <n v="6196.45"/>
    <x v="2"/>
    <s v="tier - 1"/>
    <x v="6"/>
    <x v="35"/>
  </r>
  <r>
    <x v="678"/>
    <s v="Howery"/>
    <n v="31.6"/>
    <n v="10.85"/>
    <s v="Yes"/>
    <x v="0"/>
    <x v="0"/>
    <s v="0"/>
    <x v="1"/>
    <x v="0"/>
    <x v="0"/>
    <s v="1-Oct-1981"/>
    <n v="6186.13"/>
    <x v="2"/>
    <s v="tier - 3"/>
    <x v="6"/>
    <x v="10"/>
  </r>
  <r>
    <x v="679"/>
    <s v="McClelland"/>
    <n v="42.82"/>
    <n v="4.21"/>
    <s v="No"/>
    <x v="0"/>
    <x v="0"/>
    <s v="0"/>
    <x v="0"/>
    <x v="0"/>
    <x v="1"/>
    <s v="20-Jun-1982"/>
    <n v="37650.74"/>
    <x v="2"/>
    <s v="tier - 2"/>
    <x v="1"/>
    <x v="31"/>
  </r>
  <r>
    <x v="680"/>
    <s v="Crain"/>
    <n v="31.02"/>
    <n v="11.63"/>
    <s v="Yes"/>
    <x v="0"/>
    <x v="0"/>
    <s v="0"/>
    <x v="1"/>
    <x v="0"/>
    <x v="0"/>
    <s v="22-Nov-1981"/>
    <n v="6185.32"/>
    <x v="2"/>
    <s v="tier - 1"/>
    <x v="0"/>
    <x v="10"/>
  </r>
  <r>
    <x v="681"/>
    <s v="Hotze"/>
    <n v="29.26"/>
    <n v="5.68"/>
    <s v="Yes"/>
    <x v="0"/>
    <x v="0"/>
    <n v="1"/>
    <x v="1"/>
    <x v="1"/>
    <x v="1"/>
    <s v="1-Nov-1988"/>
    <n v="6184.3"/>
    <x v="2"/>
    <s v="tier - 3"/>
    <x v="0"/>
    <x v="35"/>
  </r>
  <r>
    <x v="682"/>
    <s v="Chauhan"/>
    <n v="15.09"/>
    <n v="7.59"/>
    <s v="Yes"/>
    <x v="0"/>
    <x v="0"/>
    <n v="2"/>
    <x v="1"/>
    <x v="3"/>
    <x v="0"/>
    <s v="5-Oct-1970"/>
    <n v="6183.46"/>
    <x v="2"/>
    <s v="tier - 2"/>
    <x v="1"/>
    <x v="6"/>
  </r>
  <r>
    <x v="683"/>
    <s v="Raab"/>
    <n v="22.63"/>
    <n v="5.09"/>
    <s v="Yes"/>
    <x v="0"/>
    <x v="0"/>
    <s v="0"/>
    <x v="1"/>
    <x v="2"/>
    <x v="1"/>
    <s v="9-Aug-1985"/>
    <n v="6183.32"/>
    <x v="2"/>
    <s v="tier - 2"/>
    <x v="1"/>
    <x v="22"/>
  </r>
  <r>
    <x v="684"/>
    <s v="McKown"/>
    <n v="23.46"/>
    <n v="4.21"/>
    <s v="No"/>
    <x v="0"/>
    <x v="0"/>
    <n v="1"/>
    <x v="1"/>
    <x v="2"/>
    <x v="1"/>
    <s v="6-Oct-1984"/>
    <n v="6170.96"/>
    <x v="2"/>
    <s v="tier - 1"/>
    <x v="0"/>
    <x v="41"/>
  </r>
  <r>
    <x v="685"/>
    <s v="Schiemann"/>
    <n v="22.56"/>
    <n v="4.34"/>
    <s v="Yes"/>
    <x v="0"/>
    <x v="0"/>
    <s v="0"/>
    <x v="1"/>
    <x v="2"/>
    <x v="1"/>
    <s v="15-Oct-1985"/>
    <n v="6159.57"/>
    <x v="2"/>
    <s v="tier - 1"/>
    <x v="1"/>
    <x v="22"/>
  </r>
  <r>
    <x v="686"/>
    <s v="Cress"/>
    <n v="19.28"/>
    <n v="11.85"/>
    <s v="No"/>
    <x v="0"/>
    <x v="0"/>
    <n v="2"/>
    <x v="1"/>
    <x v="2"/>
    <x v="0"/>
    <s v="6-Nov-1973"/>
    <n v="6152.05"/>
    <x v="2"/>
    <s v="tier - 3"/>
    <x v="0"/>
    <x v="19"/>
  </r>
  <r>
    <x v="687"/>
    <s v="Mawson"/>
    <n v="15.37"/>
    <n v="9.61"/>
    <s v="Yes"/>
    <x v="0"/>
    <x v="0"/>
    <n v="2"/>
    <x v="1"/>
    <x v="3"/>
    <x v="0"/>
    <s v="14-Oct-1970"/>
    <n v="6147.12"/>
    <x v="2"/>
    <s v="tier - 3"/>
    <x v="1"/>
    <x v="6"/>
  </r>
  <r>
    <x v="688"/>
    <s v="Wigginton"/>
    <n v="18.71"/>
    <n v="5.29"/>
    <s v="Yes"/>
    <x v="0"/>
    <x v="0"/>
    <s v="0"/>
    <x v="1"/>
    <x v="2"/>
    <x v="1"/>
    <s v="12-Dec-1976"/>
    <n v="6139.14"/>
    <x v="2"/>
    <s v="tier - 3"/>
    <x v="0"/>
    <x v="5"/>
  </r>
  <r>
    <x v="689"/>
    <s v="Wang"/>
    <n v="20.61"/>
    <n v="6.89"/>
    <s v="No"/>
    <x v="0"/>
    <x v="0"/>
    <s v="0"/>
    <x v="1"/>
    <x v="2"/>
    <x v="0"/>
    <s v="5-Sep-1978"/>
    <n v="6138.58"/>
    <x v="2"/>
    <s v="tier - 1"/>
    <x v="0"/>
    <x v="1"/>
  </r>
  <r>
    <x v="690"/>
    <s v="Gorman"/>
    <n v="33.630000000000003"/>
    <n v="5.42"/>
    <s v="No"/>
    <x v="0"/>
    <x v="0"/>
    <s v="0"/>
    <x v="0"/>
    <x v="0"/>
    <x v="1"/>
    <s v="16-Nov-1990"/>
    <n v="37607.53"/>
    <x v="0"/>
    <s v="tier - 2"/>
    <x v="9"/>
    <x v="29"/>
  </r>
  <r>
    <x v="691"/>
    <s v="Schroeder"/>
    <n v="15.99"/>
    <n v="4.57"/>
    <s v="Yes"/>
    <x v="0"/>
    <x v="1"/>
    <n v="1"/>
    <x v="1"/>
    <x v="3"/>
    <x v="1"/>
    <s v="9-Nov-1969"/>
    <n v="6138.5"/>
    <x v="2"/>
    <s v="tier - 2"/>
    <x v="6"/>
    <x v="4"/>
  </r>
  <r>
    <x v="692"/>
    <s v="Leonard"/>
    <n v="33.155000000000001"/>
    <n v="4.32"/>
    <s v="No"/>
    <x v="0"/>
    <x v="0"/>
    <s v="0"/>
    <x v="1"/>
    <x v="0"/>
    <x v="1"/>
    <s v="18-Aug-1990"/>
    <n v="6128.8"/>
    <x v="2"/>
    <s v="tier - 3"/>
    <x v="1"/>
    <x v="29"/>
  </r>
  <r>
    <x v="693"/>
    <s v="Tissue"/>
    <n v="26.22"/>
    <n v="5.57"/>
    <s v="Yes"/>
    <x v="0"/>
    <x v="1"/>
    <n v="1"/>
    <x v="1"/>
    <x v="1"/>
    <x v="1"/>
    <s v="16-Nov-1983"/>
    <n v="6123.57"/>
    <x v="1"/>
    <s v="tier - 2"/>
    <x v="1"/>
    <x v="26"/>
  </r>
  <r>
    <x v="694"/>
    <s v="Wood"/>
    <n v="21.85"/>
    <n v="5.26"/>
    <s v="Yes"/>
    <x v="0"/>
    <x v="1"/>
    <n v="1"/>
    <x v="1"/>
    <x v="2"/>
    <x v="1"/>
    <s v="11-Aug-1983"/>
    <n v="6117.49"/>
    <x v="2"/>
    <s v="tier - 3"/>
    <x v="1"/>
    <x v="26"/>
  </r>
  <r>
    <x v="695"/>
    <s v="Denny"/>
    <n v="30.495000000000001"/>
    <n v="6.25"/>
    <s v="No"/>
    <x v="0"/>
    <x v="0"/>
    <s v="0"/>
    <x v="1"/>
    <x v="0"/>
    <x v="2"/>
    <s v="25-Jul-1991"/>
    <n v="6113.23"/>
    <x v="2"/>
    <s v="tier - 2"/>
    <x v="7"/>
    <x v="17"/>
  </r>
  <r>
    <x v="696"/>
    <s v="Testa"/>
    <n v="34.104999999999997"/>
    <n v="5.67"/>
    <s v="Yes"/>
    <x v="0"/>
    <x v="0"/>
    <s v="0"/>
    <x v="1"/>
    <x v="0"/>
    <x v="1"/>
    <s v="21-Jul-1985"/>
    <n v="6112.35"/>
    <x v="2"/>
    <s v="tier - 1"/>
    <x v="1"/>
    <x v="22"/>
  </r>
  <r>
    <x v="697"/>
    <s v="Mooney"/>
    <n v="32.770000000000003"/>
    <n v="4.42"/>
    <s v="Yes"/>
    <x v="0"/>
    <x v="0"/>
    <n v="1"/>
    <x v="1"/>
    <x v="0"/>
    <x v="1"/>
    <s v="9-Sep-1995"/>
    <n v="6111.95"/>
    <x v="2"/>
    <s v="tier - 3"/>
    <x v="2"/>
    <x v="39"/>
  </r>
  <r>
    <x v="698"/>
    <s v="Buchholtz"/>
    <n v="16.850000000000001"/>
    <n v="11.75"/>
    <s v="Yes"/>
    <x v="0"/>
    <x v="0"/>
    <n v="2"/>
    <x v="1"/>
    <x v="3"/>
    <x v="0"/>
    <s v="9-Jun-1970"/>
    <n v="6098.38"/>
    <x v="2"/>
    <s v="tier - 2"/>
    <x v="0"/>
    <x v="6"/>
  </r>
  <r>
    <x v="699"/>
    <s v="Hoyt"/>
    <n v="34.700000000000003"/>
    <n v="6.06"/>
    <s v="No"/>
    <x v="0"/>
    <x v="0"/>
    <n v="1"/>
    <x v="1"/>
    <x v="0"/>
    <x v="2"/>
    <s v="25-Jul-1984"/>
    <n v="6082.41"/>
    <x v="0"/>
    <s v="tier - 2"/>
    <x v="6"/>
    <x v="41"/>
  </r>
  <r>
    <x v="700"/>
    <s v="Cabada"/>
    <n v="37.049999999999997"/>
    <n v="5.48"/>
    <s v="No"/>
    <x v="0"/>
    <x v="0"/>
    <n v="1"/>
    <x v="1"/>
    <x v="0"/>
    <x v="1"/>
    <s v="14-Oct-1984"/>
    <n v="6079.67"/>
    <x v="0"/>
    <s v="tier - 1"/>
    <x v="15"/>
    <x v="41"/>
  </r>
  <r>
    <x v="701"/>
    <s v="Nishimura"/>
    <n v="37.07"/>
    <n v="4.28"/>
    <s v="No"/>
    <x v="1"/>
    <x v="0"/>
    <n v="1"/>
    <x v="0"/>
    <x v="0"/>
    <x v="1"/>
    <s v="12-Oct-2000"/>
    <n v="37484.449999999997"/>
    <x v="0"/>
    <s v="tier - 1"/>
    <x v="0"/>
    <x v="13"/>
  </r>
  <r>
    <x v="702"/>
    <s v="Lobaciute"/>
    <n v="18.78"/>
    <n v="4.45"/>
    <s v="No"/>
    <x v="0"/>
    <x v="1"/>
    <n v="1"/>
    <x v="1"/>
    <x v="2"/>
    <x v="1"/>
    <s v="8-Aug-1979"/>
    <n v="6074.37"/>
    <x v="2"/>
    <s v="tier - 2"/>
    <x v="1"/>
    <x v="20"/>
  </r>
  <r>
    <x v="703"/>
    <s v="Dawes"/>
    <n v="28.024999999999999"/>
    <n v="5"/>
    <s v="No"/>
    <x v="0"/>
    <x v="0"/>
    <n v="1"/>
    <x v="1"/>
    <x v="1"/>
    <x v="1"/>
    <s v="21-Sep-1984"/>
    <n v="6067.13"/>
    <x v="1"/>
    <s v="tier - 1"/>
    <x v="3"/>
    <x v="41"/>
  </r>
  <r>
    <x v="704"/>
    <s v="Deppen"/>
    <n v="35.090000000000003"/>
    <n v="5.84"/>
    <s v="No"/>
    <x v="0"/>
    <x v="0"/>
    <s v="0"/>
    <x v="1"/>
    <x v="0"/>
    <x v="2"/>
    <s v="8-Nov-1994"/>
    <n v="6064.37"/>
    <x v="2"/>
    <s v="tier - 2"/>
    <x v="6"/>
    <x v="21"/>
  </r>
  <r>
    <x v="705"/>
    <s v="Oberndorfer"/>
    <n v="34.42"/>
    <n v="5.21"/>
    <s v="Yes"/>
    <x v="0"/>
    <x v="0"/>
    <s v="0"/>
    <x v="1"/>
    <x v="0"/>
    <x v="1"/>
    <s v="28-Jul-1996"/>
    <n v="6061.8"/>
    <x v="2"/>
    <s v="tier - 3"/>
    <x v="1"/>
    <x v="16"/>
  </r>
  <r>
    <x v="706"/>
    <s v="Hetherington"/>
    <n v="29.4"/>
    <n v="4.26"/>
    <s v="No"/>
    <x v="0"/>
    <x v="0"/>
    <s v="0"/>
    <x v="1"/>
    <x v="1"/>
    <x v="1"/>
    <s v="16-Aug-1989"/>
    <n v="6059.17"/>
    <x v="2"/>
    <s v="tier - 1"/>
    <x v="6"/>
    <x v="3"/>
  </r>
  <r>
    <x v="707"/>
    <s v="Murray"/>
    <n v="21.31"/>
    <n v="4.17"/>
    <s v="No"/>
    <x v="0"/>
    <x v="0"/>
    <s v="0"/>
    <x v="1"/>
    <x v="2"/>
    <x v="1"/>
    <s v="8-Aug-1980"/>
    <n v="5993.62"/>
    <x v="2"/>
    <s v="tier - 3"/>
    <x v="0"/>
    <x v="9"/>
  </r>
  <r>
    <x v="708"/>
    <s v="Higden"/>
    <n v="19.559999999999999"/>
    <n v="11.96"/>
    <s v="No"/>
    <x v="0"/>
    <x v="0"/>
    <s v="0"/>
    <x v="1"/>
    <x v="2"/>
    <x v="0"/>
    <s v="17-Aug-1974"/>
    <n v="5990.17"/>
    <x v="2"/>
    <s v="tier - 2"/>
    <x v="0"/>
    <x v="15"/>
  </r>
  <r>
    <x v="709"/>
    <s v="Rediger"/>
    <n v="37.335000000000001"/>
    <n v="6.26"/>
    <s v="Yes"/>
    <x v="0"/>
    <x v="0"/>
    <n v="1"/>
    <x v="1"/>
    <x v="0"/>
    <x v="2"/>
    <s v="10-Jun-1988"/>
    <n v="5989.52"/>
    <x v="2"/>
    <s v="tier - 1"/>
    <x v="1"/>
    <x v="35"/>
  </r>
  <r>
    <x v="710"/>
    <s v="Huff"/>
    <n v="19.53"/>
    <n v="11.68"/>
    <s v="No"/>
    <x v="0"/>
    <x v="0"/>
    <s v="0"/>
    <x v="1"/>
    <x v="2"/>
    <x v="0"/>
    <s v="11-Oct-1974"/>
    <n v="5979.99"/>
    <x v="2"/>
    <s v="tier - 3"/>
    <x v="0"/>
    <x v="15"/>
  </r>
  <r>
    <x v="711"/>
    <s v="Hall"/>
    <n v="34.1"/>
    <n v="5.16"/>
    <s v="No"/>
    <x v="0"/>
    <x v="0"/>
    <s v="0"/>
    <x v="1"/>
    <x v="0"/>
    <x v="1"/>
    <s v="10-Oct-1980"/>
    <n v="5979.73"/>
    <x v="2"/>
    <s v="tier - 2"/>
    <x v="6"/>
    <x v="9"/>
  </r>
  <r>
    <x v="712"/>
    <s v="Brimble"/>
    <n v="35.625"/>
    <n v="8.9"/>
    <s v="No"/>
    <x v="0"/>
    <x v="0"/>
    <s v="0"/>
    <x v="0"/>
    <x v="0"/>
    <x v="0"/>
    <s v="27-Sep-2002"/>
    <n v="37465.339999999997"/>
    <x v="0"/>
    <s v="tier - 2"/>
    <x v="1"/>
    <x v="43"/>
  </r>
  <r>
    <x v="713"/>
    <s v="Grise"/>
    <n v="16.5"/>
    <n v="6.9"/>
    <s v="Yes"/>
    <x v="0"/>
    <x v="0"/>
    <n v="2"/>
    <x v="1"/>
    <x v="3"/>
    <x v="0"/>
    <s v="25-Jun-1970"/>
    <n v="5979.66"/>
    <x v="2"/>
    <s v="tier - 3"/>
    <x v="0"/>
    <x v="6"/>
  </r>
  <r>
    <x v="714"/>
    <s v="Skildum"/>
    <n v="30.69"/>
    <n v="4.83"/>
    <s v="No"/>
    <x v="0"/>
    <x v="0"/>
    <n v="1"/>
    <x v="1"/>
    <x v="0"/>
    <x v="1"/>
    <s v="11-Nov-1984"/>
    <n v="5976.83"/>
    <x v="2"/>
    <s v="tier - 2"/>
    <x v="0"/>
    <x v="41"/>
  </r>
  <r>
    <x v="715"/>
    <s v="Yang"/>
    <n v="28.93"/>
    <n v="4.87"/>
    <s v="No"/>
    <x v="0"/>
    <x v="0"/>
    <n v="1"/>
    <x v="1"/>
    <x v="1"/>
    <x v="1"/>
    <s v="19-Sep-1984"/>
    <n v="5974.38"/>
    <x v="2"/>
    <s v="tier - 3"/>
    <x v="0"/>
    <x v="41"/>
  </r>
  <r>
    <x v="716"/>
    <s v="Fischer-Daly"/>
    <n v="38.9"/>
    <n v="4.28"/>
    <s v="No"/>
    <x v="0"/>
    <x v="0"/>
    <s v="0"/>
    <x v="1"/>
    <x v="0"/>
    <x v="1"/>
    <s v="22-Jul-1989"/>
    <n v="5972.38"/>
    <x v="2"/>
    <s v="tier - 2"/>
    <x v="6"/>
    <x v="3"/>
  </r>
  <r>
    <x v="717"/>
    <s v="Asher"/>
    <n v="26.9"/>
    <n v="4.07"/>
    <s v="No"/>
    <x v="0"/>
    <x v="0"/>
    <s v="0"/>
    <x v="1"/>
    <x v="1"/>
    <x v="1"/>
    <s v="21-Jul-1980"/>
    <n v="5969.72"/>
    <x v="1"/>
    <s v="tier - 3"/>
    <x v="6"/>
    <x v="9"/>
  </r>
  <r>
    <x v="718"/>
    <s v="Zhou"/>
    <n v="24.86"/>
    <n v="6.23"/>
    <s v="No"/>
    <x v="0"/>
    <x v="0"/>
    <s v="0"/>
    <x v="1"/>
    <x v="2"/>
    <x v="2"/>
    <s v="5-Aug-1980"/>
    <n v="5966.89"/>
    <x v="2"/>
    <s v="tier - 3"/>
    <x v="0"/>
    <x v="9"/>
  </r>
  <r>
    <x v="719"/>
    <s v="Rudder"/>
    <n v="39.14"/>
    <n v="6.24"/>
    <s v="No"/>
    <x v="1"/>
    <x v="0"/>
    <n v="1"/>
    <x v="1"/>
    <x v="0"/>
    <x v="2"/>
    <s v="15-Jul-2004"/>
    <n v="5960.91"/>
    <x v="2"/>
    <s v="tier - 1"/>
    <x v="2"/>
    <x v="42"/>
  </r>
  <r>
    <x v="720"/>
    <s v="Cartmell"/>
    <n v="39.799999999999997"/>
    <n v="6.17"/>
    <s v="No"/>
    <x v="0"/>
    <x v="1"/>
    <n v="1"/>
    <x v="1"/>
    <x v="0"/>
    <x v="2"/>
    <s v="13-Aug-2003"/>
    <n v="5957.35"/>
    <x v="2"/>
    <s v="tier - 2"/>
    <x v="1"/>
    <x v="38"/>
  </r>
  <r>
    <x v="721"/>
    <s v="Troland"/>
    <n v="34.32"/>
    <n v="5.16"/>
    <s v="No"/>
    <x v="0"/>
    <x v="0"/>
    <n v="1"/>
    <x v="1"/>
    <x v="0"/>
    <x v="1"/>
    <s v="14-Jul-1987"/>
    <n v="5934.38"/>
    <x v="1"/>
    <s v="tier - 2"/>
    <x v="0"/>
    <x v="30"/>
  </r>
  <r>
    <x v="722"/>
    <s v="Hall"/>
    <n v="32.51"/>
    <n v="4.3"/>
    <s v="No"/>
    <x v="0"/>
    <x v="0"/>
    <s v="0"/>
    <x v="1"/>
    <x v="0"/>
    <x v="1"/>
    <s v="30-Jul-1994"/>
    <n v="5927.65"/>
    <x v="2"/>
    <s v="tier - 1"/>
    <x v="1"/>
    <x v="21"/>
  </r>
  <r>
    <x v="723"/>
    <s v="Trenk"/>
    <n v="42.69"/>
    <n v="4.8899999999999997"/>
    <s v="No"/>
    <x v="0"/>
    <x v="1"/>
    <n v="1"/>
    <x v="0"/>
    <x v="0"/>
    <x v="1"/>
    <s v="3-Aug-1979"/>
    <n v="37425.94"/>
    <x v="2"/>
    <s v="tier - 1"/>
    <x v="6"/>
    <x v="20"/>
  </r>
  <r>
    <x v="724"/>
    <s v="Berg"/>
    <n v="30.71"/>
    <n v="6.14"/>
    <s v="No"/>
    <x v="0"/>
    <x v="1"/>
    <n v="1"/>
    <x v="1"/>
    <x v="0"/>
    <x v="2"/>
    <s v="13-Aug-1993"/>
    <n v="5926.93"/>
    <x v="2"/>
    <s v="tier - 2"/>
    <x v="4"/>
    <x v="40"/>
  </r>
  <r>
    <x v="725"/>
    <s v="Engtrakul"/>
    <n v="28.9"/>
    <n v="5.36"/>
    <s v="No"/>
    <x v="0"/>
    <x v="0"/>
    <n v="1"/>
    <x v="1"/>
    <x v="1"/>
    <x v="1"/>
    <s v="29-Jul-1987"/>
    <n v="5926.85"/>
    <x v="1"/>
    <s v="tier - 3"/>
    <x v="6"/>
    <x v="30"/>
  </r>
  <r>
    <x v="726"/>
    <s v="Leonhardt"/>
    <n v="36.19"/>
    <n v="4.3"/>
    <s v="No"/>
    <x v="0"/>
    <x v="0"/>
    <s v="0"/>
    <x v="1"/>
    <x v="0"/>
    <x v="1"/>
    <s v="21-Dec-1982"/>
    <n v="5920.1"/>
    <x v="2"/>
    <s v="tier - 1"/>
    <x v="0"/>
    <x v="31"/>
  </r>
  <r>
    <x v="727"/>
    <s v="Goetz"/>
    <n v="29.6"/>
    <n v="4.09"/>
    <s v="No"/>
    <x v="0"/>
    <x v="0"/>
    <s v="0"/>
    <x v="1"/>
    <x v="1"/>
    <x v="1"/>
    <s v="8-Jul-1982"/>
    <n v="5910.94"/>
    <x v="2"/>
    <s v="tier - 1"/>
    <x v="6"/>
    <x v="31"/>
  </r>
  <r>
    <x v="728"/>
    <s v="Cacharelis"/>
    <n v="30.95"/>
    <n v="6.27"/>
    <s v="No"/>
    <x v="0"/>
    <x v="1"/>
    <n v="1"/>
    <x v="1"/>
    <x v="0"/>
    <x v="2"/>
    <s v="19-Oct-1993"/>
    <n v="5877.02"/>
    <x v="2"/>
    <s v="tier - 2"/>
    <x v="5"/>
    <x v="40"/>
  </r>
  <r>
    <x v="729"/>
    <s v="Kariolis"/>
    <n v="19.95"/>
    <n v="5.39"/>
    <s v="No"/>
    <x v="0"/>
    <x v="0"/>
    <n v="1"/>
    <x v="1"/>
    <x v="2"/>
    <x v="1"/>
    <s v="22-Nov-1984"/>
    <n v="5855.9"/>
    <x v="2"/>
    <s v="tier - 3"/>
    <x v="1"/>
    <x v="41"/>
  </r>
  <r>
    <x v="730"/>
    <s v="Zelwin"/>
    <n v="23.65"/>
    <n v="5.75"/>
    <s v="Yes"/>
    <x v="0"/>
    <x v="0"/>
    <s v="0"/>
    <x v="1"/>
    <x v="2"/>
    <x v="2"/>
    <s v="18-Jun-1985"/>
    <n v="5847.24"/>
    <x v="2"/>
    <s v="tier - 1"/>
    <x v="0"/>
    <x v="22"/>
  </r>
  <r>
    <x v="731"/>
    <s v="Barry"/>
    <n v="43.34"/>
    <n v="4.91"/>
    <s v="No"/>
    <x v="0"/>
    <x v="0"/>
    <n v="1"/>
    <x v="1"/>
    <x v="0"/>
    <x v="1"/>
    <s v="30-Sep-1987"/>
    <n v="5846.92"/>
    <x v="2"/>
    <s v="tier - 2"/>
    <x v="0"/>
    <x v="30"/>
  </r>
  <r>
    <x v="732"/>
    <s v="Bannon"/>
    <n v="31.98"/>
    <n v="4.46"/>
    <s v="Yes"/>
    <x v="0"/>
    <x v="0"/>
    <n v="1"/>
    <x v="1"/>
    <x v="0"/>
    <x v="1"/>
    <s v="20-Aug-1995"/>
    <n v="5843.99"/>
    <x v="2"/>
    <s v="tier - 2"/>
    <x v="4"/>
    <x v="39"/>
  </r>
  <r>
    <x v="733"/>
    <s v="Chang"/>
    <n v="35.86"/>
    <n v="6.22"/>
    <s v="No"/>
    <x v="0"/>
    <x v="0"/>
    <n v="1"/>
    <x v="1"/>
    <x v="0"/>
    <x v="2"/>
    <s v="27-Jul-1987"/>
    <n v="5836.52"/>
    <x v="2"/>
    <s v="tier - 3"/>
    <x v="0"/>
    <x v="30"/>
  </r>
  <r>
    <x v="734"/>
    <s v="Wittmann"/>
    <n v="37.869999999999997"/>
    <n v="4.29"/>
    <s v="Yes"/>
    <x v="0"/>
    <x v="1"/>
    <n v="1"/>
    <x v="0"/>
    <x v="0"/>
    <x v="1"/>
    <s v="30-Oct-1969"/>
    <n v="37277.269999999997"/>
    <x v="0"/>
    <s v="tier - 3"/>
    <x v="6"/>
    <x v="4"/>
  </r>
  <r>
    <x v="735"/>
    <s v="Vetter"/>
    <n v="15.2"/>
    <n v="8.82"/>
    <s v="No"/>
    <x v="0"/>
    <x v="0"/>
    <s v="0"/>
    <x v="1"/>
    <x v="3"/>
    <x v="0"/>
    <s v="27-Sep-1971"/>
    <n v="5832.6"/>
    <x v="2"/>
    <s v="tier - 3"/>
    <x v="1"/>
    <x v="12"/>
  </r>
  <r>
    <x v="736"/>
    <s v="Jablonski"/>
    <n v="37.200000000000003"/>
    <n v="10.14"/>
    <s v="No"/>
    <x v="0"/>
    <x v="0"/>
    <s v="0"/>
    <x v="1"/>
    <x v="0"/>
    <x v="0"/>
    <s v="22-Jul-2002"/>
    <n v="5816.58"/>
    <x v="2"/>
    <s v="tier - 2"/>
    <x v="2"/>
    <x v="43"/>
  </r>
  <r>
    <x v="737"/>
    <s v="Jakubowitch"/>
    <n v="17.91"/>
    <n v="4.66"/>
    <s v="No"/>
    <x v="0"/>
    <x v="0"/>
    <n v="2"/>
    <x v="1"/>
    <x v="3"/>
    <x v="1"/>
    <s v="2-Nov-1972"/>
    <n v="5812.9"/>
    <x v="2"/>
    <s v="tier - 2"/>
    <x v="0"/>
    <x v="7"/>
  </r>
  <r>
    <x v="738"/>
    <s v="Altshuler"/>
    <n v="20.76"/>
    <n v="6.26"/>
    <s v="No"/>
    <x v="0"/>
    <x v="0"/>
    <s v="0"/>
    <x v="1"/>
    <x v="2"/>
    <x v="2"/>
    <s v="18-Sep-1980"/>
    <n v="5807.06"/>
    <x v="2"/>
    <s v="tier - 3"/>
    <x v="0"/>
    <x v="9"/>
  </r>
  <r>
    <x v="739"/>
    <s v="Ugarte"/>
    <n v="38.99"/>
    <n v="5.21"/>
    <s v="No"/>
    <x v="1"/>
    <x v="0"/>
    <n v="1"/>
    <x v="1"/>
    <x v="0"/>
    <x v="1"/>
    <s v="1-Nov-2004"/>
    <n v="5778.71"/>
    <x v="2"/>
    <s v="tier - 3"/>
    <x v="10"/>
    <x v="42"/>
  </r>
  <r>
    <x v="740"/>
    <s v="Tusso"/>
    <n v="42.655000000000001"/>
    <n v="5.94"/>
    <s v="Yes"/>
    <x v="0"/>
    <x v="1"/>
    <n v="1"/>
    <x v="1"/>
    <x v="0"/>
    <x v="2"/>
    <s v="30-Aug-1983"/>
    <n v="5757.41"/>
    <x v="2"/>
    <s v="tier - 3"/>
    <x v="9"/>
    <x v="26"/>
  </r>
  <r>
    <x v="741"/>
    <s v="Johnson"/>
    <n v="30.57"/>
    <n v="5.34"/>
    <s v="No"/>
    <x v="0"/>
    <x v="1"/>
    <n v="1"/>
    <x v="1"/>
    <x v="0"/>
    <x v="1"/>
    <s v="10-Jun-1993"/>
    <n v="5748.13"/>
    <x v="2"/>
    <s v="tier - 1"/>
    <x v="5"/>
    <x v="40"/>
  </r>
  <r>
    <x v="742"/>
    <s v="Landry"/>
    <n v="17.7"/>
    <n v="6.38"/>
    <s v="No"/>
    <x v="0"/>
    <x v="0"/>
    <n v="2"/>
    <x v="1"/>
    <x v="3"/>
    <x v="2"/>
    <s v="21-Aug-1972"/>
    <n v="5741.67"/>
    <x v="2"/>
    <s v="tier - 3"/>
    <x v="0"/>
    <x v="7"/>
  </r>
  <r>
    <x v="743"/>
    <s v="McDonald"/>
    <n v="34.770000000000003"/>
    <n v="4.47"/>
    <s v="No"/>
    <x v="0"/>
    <x v="0"/>
    <n v="1"/>
    <x v="1"/>
    <x v="0"/>
    <x v="1"/>
    <s v="19-Oct-1987"/>
    <n v="5729.01"/>
    <x v="0"/>
    <s v="tier - 2"/>
    <x v="1"/>
    <x v="30"/>
  </r>
  <r>
    <x v="744"/>
    <s v="Dunlap"/>
    <n v="16.88"/>
    <n v="9.9600000000000009"/>
    <s v="No"/>
    <x v="0"/>
    <x v="0"/>
    <s v="0"/>
    <x v="1"/>
    <x v="3"/>
    <x v="0"/>
    <s v="18-Dec-1971"/>
    <n v="5720.38"/>
    <x v="2"/>
    <s v="tier - 1"/>
    <x v="0"/>
    <x v="12"/>
  </r>
  <r>
    <x v="745"/>
    <s v="Tremblay"/>
    <n v="40.61"/>
    <n v="8"/>
    <s v="Yes"/>
    <x v="0"/>
    <x v="0"/>
    <n v="1"/>
    <x v="0"/>
    <x v="0"/>
    <x v="0"/>
    <s v="9-Nov-1975"/>
    <n v="37272.339999999997"/>
    <x v="2"/>
    <s v="tier - 3"/>
    <x v="6"/>
    <x v="34"/>
  </r>
  <r>
    <x v="746"/>
    <s v="Larue"/>
    <n v="40.26"/>
    <n v="9.92"/>
    <s v="Yes"/>
    <x v="0"/>
    <x v="0"/>
    <s v="0"/>
    <x v="1"/>
    <x v="0"/>
    <x v="0"/>
    <s v="30-Aug-1981"/>
    <n v="5709.16"/>
    <x v="1"/>
    <s v="tier - 3"/>
    <x v="0"/>
    <x v="10"/>
  </r>
  <r>
    <x v="747"/>
    <s v="Hodge"/>
    <n v="25.6"/>
    <n v="6.03"/>
    <s v="No"/>
    <x v="0"/>
    <x v="1"/>
    <n v="1"/>
    <x v="1"/>
    <x v="1"/>
    <x v="2"/>
    <s v="3-Nov-1993"/>
    <n v="5708.87"/>
    <x v="2"/>
    <s v="tier - 1"/>
    <x v="6"/>
    <x v="40"/>
  </r>
  <r>
    <x v="748"/>
    <s v="Marcus"/>
    <n v="33.549999999999997"/>
    <n v="10.9"/>
    <s v="Yes"/>
    <x v="0"/>
    <x v="0"/>
    <s v="0"/>
    <x v="1"/>
    <x v="0"/>
    <x v="0"/>
    <s v="15-Jun-1981"/>
    <n v="5699.84"/>
    <x v="2"/>
    <s v="tier - 3"/>
    <x v="0"/>
    <x v="10"/>
  </r>
  <r>
    <x v="749"/>
    <s v="Daubert"/>
    <n v="16.690000000000001"/>
    <n v="10.66"/>
    <s v="No"/>
    <x v="0"/>
    <x v="0"/>
    <s v="0"/>
    <x v="1"/>
    <x v="3"/>
    <x v="0"/>
    <s v="6-Jul-1974"/>
    <n v="5698.74"/>
    <x v="2"/>
    <s v="tier - 2"/>
    <x v="1"/>
    <x v="15"/>
  </r>
  <r>
    <x v="750"/>
    <s v="Close"/>
    <n v="19.95"/>
    <n v="4.05"/>
    <s v="No"/>
    <x v="0"/>
    <x v="0"/>
    <n v="1"/>
    <x v="1"/>
    <x v="2"/>
    <x v="1"/>
    <s v="3-Nov-1992"/>
    <n v="5693.43"/>
    <x v="2"/>
    <s v="tier - 3"/>
    <x v="1"/>
    <x v="25"/>
  </r>
  <r>
    <x v="751"/>
    <s v="Roels"/>
    <n v="17.55"/>
    <n v="4.2300000000000004"/>
    <s v="No"/>
    <x v="0"/>
    <x v="0"/>
    <n v="2"/>
    <x v="1"/>
    <x v="3"/>
    <x v="1"/>
    <s v="28-Oct-1972"/>
    <n v="5690.79"/>
    <x v="2"/>
    <s v="tier - 1"/>
    <x v="0"/>
    <x v="7"/>
  </r>
  <r>
    <x v="752"/>
    <s v="Venosky"/>
    <n v="22.01"/>
    <n v="5.01"/>
    <s v="No"/>
    <x v="0"/>
    <x v="0"/>
    <n v="1"/>
    <x v="1"/>
    <x v="2"/>
    <x v="1"/>
    <s v="12-Aug-1984"/>
    <n v="5679.13"/>
    <x v="2"/>
    <s v="tier - 2"/>
    <x v="0"/>
    <x v="41"/>
  </r>
  <r>
    <x v="753"/>
    <s v="Gosnell"/>
    <n v="41.8"/>
    <n v="5.82"/>
    <s v="Yes"/>
    <x v="0"/>
    <x v="1"/>
    <n v="1"/>
    <x v="1"/>
    <x v="0"/>
    <x v="2"/>
    <s v="3-Sep-1983"/>
    <n v="5662.23"/>
    <x v="2"/>
    <s v="tier - 1"/>
    <x v="0"/>
    <x v="26"/>
  </r>
  <r>
    <x v="754"/>
    <s v="Chewning-Kulick"/>
    <n v="19.170000000000002"/>
    <n v="7.94"/>
    <s v="No"/>
    <x v="0"/>
    <x v="0"/>
    <s v="0"/>
    <x v="1"/>
    <x v="2"/>
    <x v="0"/>
    <s v="27-Sep-1978"/>
    <n v="5650.14"/>
    <x v="2"/>
    <s v="tier - 1"/>
    <x v="0"/>
    <x v="1"/>
  </r>
  <r>
    <x v="755"/>
    <s v="McCarron"/>
    <n v="32.799999999999997"/>
    <n v="6.16"/>
    <s v="Yes"/>
    <x v="0"/>
    <x v="1"/>
    <n v="1"/>
    <x v="1"/>
    <x v="0"/>
    <x v="2"/>
    <s v="8-Jun-1983"/>
    <n v="5649.72"/>
    <x v="2"/>
    <s v="tier - 3"/>
    <x v="6"/>
    <x v="31"/>
  </r>
  <r>
    <x v="756"/>
    <s v="Scofield"/>
    <n v="30.78"/>
    <n v="4.67"/>
    <s v="Yes"/>
    <x v="0"/>
    <x v="0"/>
    <s v="0"/>
    <x v="0"/>
    <x v="0"/>
    <x v="1"/>
    <s v="17-Nov-1985"/>
    <n v="37270.15"/>
    <x v="2"/>
    <s v="tier - 1"/>
    <x v="7"/>
    <x v="22"/>
  </r>
  <r>
    <x v="757"/>
    <s v="Manion"/>
    <n v="35.814999999999998"/>
    <n v="4.1500000000000004"/>
    <s v="No"/>
    <x v="0"/>
    <x v="0"/>
    <n v="1"/>
    <x v="1"/>
    <x v="0"/>
    <x v="1"/>
    <s v="9-Dec-1987"/>
    <n v="5630.46"/>
    <x v="2"/>
    <s v="tier - 3"/>
    <x v="1"/>
    <x v="30"/>
  </r>
  <r>
    <x v="758"/>
    <s v="Strong"/>
    <n v="24.3"/>
    <n v="6.23"/>
    <s v="No"/>
    <x v="0"/>
    <x v="0"/>
    <s v="0"/>
    <x v="1"/>
    <x v="2"/>
    <x v="2"/>
    <s v="15-Nov-1994"/>
    <n v="5615.37"/>
    <x v="2"/>
    <s v="tier - 3"/>
    <x v="6"/>
    <x v="21"/>
  </r>
  <r>
    <x v="759"/>
    <s v="Leblanc"/>
    <n v="19.059999999999999"/>
    <n v="7.41"/>
    <s v="No"/>
    <x v="0"/>
    <x v="0"/>
    <s v="0"/>
    <x v="1"/>
    <x v="2"/>
    <x v="0"/>
    <s v="11-Sep-1978"/>
    <n v="5612.83"/>
    <x v="2"/>
    <s v="tier - 3"/>
    <x v="0"/>
    <x v="1"/>
  </r>
  <r>
    <x v="760"/>
    <s v="Palmer"/>
    <n v="33.25"/>
    <n v="5.62"/>
    <s v="Yes"/>
    <x v="0"/>
    <x v="0"/>
    <n v="1"/>
    <x v="1"/>
    <x v="0"/>
    <x v="1"/>
    <s v="18-Nov-1988"/>
    <n v="5594.85"/>
    <x v="2"/>
    <s v="tier - 3"/>
    <x v="7"/>
    <x v="35"/>
  </r>
  <r>
    <x v="761"/>
    <s v="Shen"/>
    <n v="21.37"/>
    <n v="4.54"/>
    <s v="Yes"/>
    <x v="0"/>
    <x v="1"/>
    <n v="1"/>
    <x v="1"/>
    <x v="2"/>
    <x v="1"/>
    <s v="3-Oct-1983"/>
    <n v="5587.59"/>
    <x v="2"/>
    <s v="tier - 1"/>
    <x v="0"/>
    <x v="26"/>
  </r>
  <r>
    <x v="762"/>
    <s v="Goldsby"/>
    <n v="34.43"/>
    <n v="8.6199999999999992"/>
    <s v="Yes"/>
    <x v="0"/>
    <x v="0"/>
    <n v="1"/>
    <x v="1"/>
    <x v="0"/>
    <x v="0"/>
    <s v="21-Nov-1986"/>
    <n v="5584.31"/>
    <x v="1"/>
    <s v="tier - 1"/>
    <x v="0"/>
    <x v="24"/>
  </r>
  <r>
    <x v="763"/>
    <s v="Whitney"/>
    <n v="20.86"/>
    <n v="4.3600000000000003"/>
    <s v="Yes"/>
    <x v="0"/>
    <x v="0"/>
    <s v="0"/>
    <x v="1"/>
    <x v="2"/>
    <x v="1"/>
    <s v="5-Sep-1985"/>
    <n v="5582.95"/>
    <x v="2"/>
    <s v="tier - 1"/>
    <x v="1"/>
    <x v="22"/>
  </r>
  <r>
    <x v="764"/>
    <s v="Mahoney"/>
    <n v="18.34"/>
    <n v="10.01"/>
    <s v="No"/>
    <x v="0"/>
    <x v="0"/>
    <s v="0"/>
    <x v="1"/>
    <x v="3"/>
    <x v="0"/>
    <s v="18-Sep-1974"/>
    <n v="5576.35"/>
    <x v="2"/>
    <s v="tier - 3"/>
    <x v="0"/>
    <x v="15"/>
  </r>
  <r>
    <x v="765"/>
    <s v="McCracken"/>
    <n v="34.15"/>
    <n v="5.42"/>
    <s v="No"/>
    <x v="0"/>
    <x v="0"/>
    <s v="0"/>
    <x v="1"/>
    <x v="0"/>
    <x v="1"/>
    <s v="22-Sep-1999"/>
    <n v="5552.61"/>
    <x v="2"/>
    <s v="tier - 3"/>
    <x v="2"/>
    <x v="23"/>
  </r>
  <r>
    <x v="766"/>
    <s v="Spewak"/>
    <n v="18.350000000000001"/>
    <n v="5.12"/>
    <s v="No"/>
    <x v="0"/>
    <x v="0"/>
    <s v="0"/>
    <x v="1"/>
    <x v="3"/>
    <x v="1"/>
    <s v="7-Dec-1980"/>
    <n v="5540.35"/>
    <x v="2"/>
    <s v="tier - 2"/>
    <x v="1"/>
    <x v="9"/>
  </r>
  <r>
    <x v="767"/>
    <s v="Yost"/>
    <n v="49.49"/>
    <n v="4.5"/>
    <s v="No"/>
    <x v="0"/>
    <x v="0"/>
    <s v="0"/>
    <x v="0"/>
    <x v="0"/>
    <x v="1"/>
    <s v="17-Oct-1990"/>
    <n v="37251.22"/>
    <x v="2"/>
    <s v="tier - 2"/>
    <x v="6"/>
    <x v="29"/>
  </r>
  <r>
    <x v="768"/>
    <s v="Cottini"/>
    <n v="22.13"/>
    <n v="9.1999999999999993"/>
    <s v="Yes"/>
    <x v="0"/>
    <x v="0"/>
    <s v="0"/>
    <x v="1"/>
    <x v="2"/>
    <x v="0"/>
    <s v="7-Nov-1981"/>
    <n v="5539.4"/>
    <x v="2"/>
    <s v="tier - 2"/>
    <x v="0"/>
    <x v="10"/>
  </r>
  <r>
    <x v="769"/>
    <s v="Findlay"/>
    <n v="22.51"/>
    <n v="6.08"/>
    <s v="Yes"/>
    <x v="0"/>
    <x v="0"/>
    <n v="1"/>
    <x v="1"/>
    <x v="2"/>
    <x v="2"/>
    <s v="29-Jul-1988"/>
    <n v="5503.36"/>
    <x v="2"/>
    <s v="tier - 2"/>
    <x v="1"/>
    <x v="35"/>
  </r>
  <r>
    <x v="770"/>
    <s v="Strasburg"/>
    <n v="31"/>
    <n v="4.7699999999999996"/>
    <s v="No"/>
    <x v="0"/>
    <x v="0"/>
    <n v="1"/>
    <x v="1"/>
    <x v="0"/>
    <x v="1"/>
    <s v="17-Aug-1984"/>
    <n v="5488.26"/>
    <x v="2"/>
    <s v="tier - 3"/>
    <x v="6"/>
    <x v="41"/>
  </r>
  <r>
    <x v="771"/>
    <s v="Adams"/>
    <n v="28.27"/>
    <n v="4.62"/>
    <s v="No"/>
    <x v="0"/>
    <x v="0"/>
    <n v="1"/>
    <x v="1"/>
    <x v="1"/>
    <x v="1"/>
    <s v="26-Aug-1984"/>
    <n v="5484.47"/>
    <x v="2"/>
    <s v="tier - 2"/>
    <x v="0"/>
    <x v="41"/>
  </r>
  <r>
    <x v="772"/>
    <s v="Deeter"/>
    <n v="29.92"/>
    <n v="9.07"/>
    <s v="Yes"/>
    <x v="0"/>
    <x v="0"/>
    <n v="1"/>
    <x v="1"/>
    <x v="1"/>
    <x v="0"/>
    <s v="30-Sep-1986"/>
    <n v="5478.04"/>
    <x v="2"/>
    <s v="tier - 3"/>
    <x v="0"/>
    <x v="24"/>
  </r>
  <r>
    <x v="773"/>
    <s v="Arpin"/>
    <n v="25.9"/>
    <n v="9.1199999999999992"/>
    <s v="Yes"/>
    <x v="0"/>
    <x v="0"/>
    <n v="1"/>
    <x v="1"/>
    <x v="1"/>
    <x v="0"/>
    <s v="12-Jul-1986"/>
    <n v="5472.45"/>
    <x v="2"/>
    <s v="tier - 3"/>
    <x v="6"/>
    <x v="24"/>
  </r>
  <r>
    <x v="774"/>
    <s v="Schoeneck"/>
    <n v="27.74"/>
    <n v="7.32"/>
    <s v="Yes"/>
    <x v="0"/>
    <x v="0"/>
    <n v="1"/>
    <x v="1"/>
    <x v="1"/>
    <x v="0"/>
    <s v="2-Dec-1986"/>
    <n v="5469.01"/>
    <x v="2"/>
    <s v="tier - 2"/>
    <x v="7"/>
    <x v="24"/>
  </r>
  <r>
    <x v="775"/>
    <s v="Mueller"/>
    <n v="17.260000000000002"/>
    <n v="11.73"/>
    <s v="No"/>
    <x v="0"/>
    <x v="0"/>
    <n v="2"/>
    <x v="1"/>
    <x v="3"/>
    <x v="0"/>
    <s v="24-Oct-1973"/>
    <n v="5466.88"/>
    <x v="2"/>
    <s v="tier - 2"/>
    <x v="0"/>
    <x v="19"/>
  </r>
  <r>
    <x v="776"/>
    <s v="Willits"/>
    <n v="19.855"/>
    <n v="6.64"/>
    <s v="Yes"/>
    <x v="0"/>
    <x v="0"/>
    <n v="1"/>
    <x v="1"/>
    <x v="2"/>
    <x v="0"/>
    <s v="25-Dec-1986"/>
    <n v="5458.05"/>
    <x v="2"/>
    <s v="tier - 2"/>
    <x v="7"/>
    <x v="24"/>
  </r>
  <r>
    <x v="777"/>
    <s v="Syring"/>
    <n v="41.69"/>
    <n v="5.78"/>
    <s v="No"/>
    <x v="0"/>
    <x v="0"/>
    <s v="0"/>
    <x v="1"/>
    <x v="0"/>
    <x v="2"/>
    <s v="25-Aug-1982"/>
    <n v="5438.75"/>
    <x v="1"/>
    <s v="tier - 2"/>
    <x v="0"/>
    <x v="31"/>
  </r>
  <r>
    <x v="778"/>
    <s v="Cronin"/>
    <n v="33.799999999999997"/>
    <n v="7.67"/>
    <s v="No"/>
    <x v="0"/>
    <x v="0"/>
    <n v="3"/>
    <x v="0"/>
    <x v="0"/>
    <x v="0"/>
    <s v="16-Nov-1958"/>
    <n v="47928.03"/>
    <x v="2"/>
    <s v="tier - 3"/>
    <x v="6"/>
    <x v="45"/>
  </r>
  <r>
    <x v="779"/>
    <s v="Torphy"/>
    <n v="37.619999999999997"/>
    <n v="6.32"/>
    <s v="Yes"/>
    <x v="1"/>
    <x v="0"/>
    <n v="2"/>
    <x v="0"/>
    <x v="0"/>
    <x v="2"/>
    <s v="5-Sep-2000"/>
    <n v="37165.160000000003"/>
    <x v="0"/>
    <s v="tier - 3"/>
    <x v="16"/>
    <x v="13"/>
  </r>
  <r>
    <x v="780"/>
    <s v="Strike"/>
    <n v="16.12"/>
    <n v="10.45"/>
    <s v="No"/>
    <x v="0"/>
    <x v="0"/>
    <s v="0"/>
    <x v="1"/>
    <x v="3"/>
    <x v="0"/>
    <s v="8-Jun-1978"/>
    <n v="5428.98"/>
    <x v="2"/>
    <s v="tier - 2"/>
    <x v="1"/>
    <x v="2"/>
  </r>
  <r>
    <x v="781"/>
    <s v="Hennigar"/>
    <n v="37.43"/>
    <n v="4.5199999999999996"/>
    <s v="No"/>
    <x v="0"/>
    <x v="0"/>
    <n v="1"/>
    <x v="1"/>
    <x v="0"/>
    <x v="1"/>
    <s v="17-Sep-1992"/>
    <n v="5428.73"/>
    <x v="1"/>
    <s v="tier - 1"/>
    <x v="11"/>
    <x v="25"/>
  </r>
  <r>
    <x v="782"/>
    <s v="May"/>
    <n v="31.065000000000001"/>
    <n v="5.71"/>
    <s v="No"/>
    <x v="0"/>
    <x v="0"/>
    <s v="0"/>
    <x v="1"/>
    <x v="0"/>
    <x v="2"/>
    <s v="6-Jul-1991"/>
    <n v="5425.02"/>
    <x v="2"/>
    <s v="tier - 1"/>
    <x v="1"/>
    <x v="17"/>
  </r>
  <r>
    <x v="783"/>
    <s v="Metcalf"/>
    <n v="25.08"/>
    <n v="4.7699999999999996"/>
    <s v="No"/>
    <x v="0"/>
    <x v="0"/>
    <s v="0"/>
    <x v="1"/>
    <x v="1"/>
    <x v="1"/>
    <s v="27-Sep-1982"/>
    <n v="5415.66"/>
    <x v="2"/>
    <s v="tier - 3"/>
    <x v="0"/>
    <x v="31"/>
  </r>
  <r>
    <x v="784"/>
    <s v="Tiska"/>
    <n v="15.2"/>
    <n v="7.81"/>
    <s v="Yes"/>
    <x v="0"/>
    <x v="0"/>
    <n v="1"/>
    <x v="1"/>
    <x v="3"/>
    <x v="0"/>
    <s v="27-Sep-1975"/>
    <n v="5411.99"/>
    <x v="2"/>
    <s v="tier - 3"/>
    <x v="1"/>
    <x v="34"/>
  </r>
  <r>
    <x v="785"/>
    <s v="McDonough"/>
    <n v="22.34"/>
    <n v="5.19"/>
    <s v="Yes"/>
    <x v="0"/>
    <x v="0"/>
    <s v="0"/>
    <x v="1"/>
    <x v="2"/>
    <x v="1"/>
    <s v="23-Dec-1985"/>
    <n v="5402.89"/>
    <x v="2"/>
    <s v="tier - 1"/>
    <x v="0"/>
    <x v="22"/>
  </r>
  <r>
    <x v="786"/>
    <s v="Fairley"/>
    <n v="40.15"/>
    <n v="5.93"/>
    <s v="No"/>
    <x v="0"/>
    <x v="0"/>
    <n v="1"/>
    <x v="1"/>
    <x v="0"/>
    <x v="2"/>
    <s v="1-Aug-1984"/>
    <n v="5400.98"/>
    <x v="2"/>
    <s v="tier - 2"/>
    <x v="0"/>
    <x v="41"/>
  </r>
  <r>
    <x v="787"/>
    <s v="Barnett"/>
    <n v="37.729999999999997"/>
    <n v="6.29"/>
    <s v="No"/>
    <x v="0"/>
    <x v="0"/>
    <n v="1"/>
    <x v="1"/>
    <x v="0"/>
    <x v="2"/>
    <s v="3-Sep-1984"/>
    <n v="5397.62"/>
    <x v="2"/>
    <s v="tier - 2"/>
    <x v="0"/>
    <x v="41"/>
  </r>
  <r>
    <x v="788"/>
    <s v="Piasta"/>
    <n v="25.35"/>
    <n v="4.9000000000000004"/>
    <s v="No"/>
    <x v="0"/>
    <x v="0"/>
    <s v="0"/>
    <x v="1"/>
    <x v="1"/>
    <x v="1"/>
    <s v="6-Nov-1989"/>
    <n v="5396.44"/>
    <x v="2"/>
    <s v="tier - 3"/>
    <x v="0"/>
    <x v="3"/>
  </r>
  <r>
    <x v="789"/>
    <s v="Mueller"/>
    <n v="26.41"/>
    <n v="5.07"/>
    <s v="Yes"/>
    <x v="0"/>
    <x v="0"/>
    <n v="1"/>
    <x v="1"/>
    <x v="1"/>
    <x v="1"/>
    <s v="8-Aug-1988"/>
    <n v="5385.34"/>
    <x v="2"/>
    <s v="tier - 3"/>
    <x v="1"/>
    <x v="35"/>
  </r>
  <r>
    <x v="790"/>
    <s v="Busby"/>
    <n v="36.08"/>
    <n v="6.1"/>
    <s v="Yes"/>
    <x v="0"/>
    <x v="0"/>
    <n v="1"/>
    <x v="0"/>
    <x v="0"/>
    <x v="2"/>
    <s v="30-Oct-1995"/>
    <n v="37133.9"/>
    <x v="2"/>
    <s v="tier - 2"/>
    <x v="0"/>
    <x v="39"/>
  </r>
  <r>
    <x v="791"/>
    <s v="Olsen"/>
    <n v="27.6"/>
    <n v="5.33"/>
    <s v="No"/>
    <x v="0"/>
    <x v="0"/>
    <n v="1"/>
    <x v="1"/>
    <x v="1"/>
    <x v="1"/>
    <s v="1-Jun-1984"/>
    <n v="5383.54"/>
    <x v="2"/>
    <s v="tier - 3"/>
    <x v="6"/>
    <x v="26"/>
  </r>
  <r>
    <x v="792"/>
    <s v="De Jesus"/>
    <n v="33.82"/>
    <n v="8.93"/>
    <s v="Yes"/>
    <x v="0"/>
    <x v="0"/>
    <n v="1"/>
    <x v="1"/>
    <x v="0"/>
    <x v="0"/>
    <s v="22-Jul-1986"/>
    <n v="5377.46"/>
    <x v="2"/>
    <s v="tier - 3"/>
    <x v="1"/>
    <x v="24"/>
  </r>
  <r>
    <x v="793"/>
    <s v="Bartus"/>
    <n v="32.9"/>
    <n v="4.3499999999999996"/>
    <s v="No"/>
    <x v="0"/>
    <x v="0"/>
    <s v="0"/>
    <x v="1"/>
    <x v="0"/>
    <x v="1"/>
    <s v="18-Nov-1989"/>
    <n v="5375.04"/>
    <x v="2"/>
    <s v="tier - 1"/>
    <x v="6"/>
    <x v="3"/>
  </r>
  <r>
    <x v="794"/>
    <s v="Stevens"/>
    <n v="30.875"/>
    <n v="9.5399999999999991"/>
    <s v="Yes"/>
    <x v="0"/>
    <x v="0"/>
    <n v="1"/>
    <x v="1"/>
    <x v="0"/>
    <x v="0"/>
    <s v="1-Jun-1986"/>
    <n v="5373.36"/>
    <x v="2"/>
    <s v="tier - 2"/>
    <x v="1"/>
    <x v="22"/>
  </r>
  <r>
    <x v="795"/>
    <s v="Rich"/>
    <n v="32.64"/>
    <n v="5.91"/>
    <s v="No"/>
    <x v="0"/>
    <x v="0"/>
    <s v="0"/>
    <x v="1"/>
    <x v="0"/>
    <x v="2"/>
    <s v="7-Dec-1994"/>
    <n v="5364.66"/>
    <x v="2"/>
    <s v="tier - 1"/>
    <x v="6"/>
    <x v="21"/>
  </r>
  <r>
    <x v="796"/>
    <s v="Fayter"/>
    <n v="22.135000000000002"/>
    <n v="5.0999999999999996"/>
    <s v="No"/>
    <x v="0"/>
    <x v="0"/>
    <s v="0"/>
    <x v="1"/>
    <x v="2"/>
    <x v="1"/>
    <s v="7-Nov-1989"/>
    <n v="5354.07"/>
    <x v="2"/>
    <s v="tier - 3"/>
    <x v="7"/>
    <x v="3"/>
  </r>
  <r>
    <x v="797"/>
    <s v="Parise"/>
    <n v="16.53"/>
    <n v="5.08"/>
    <s v="No"/>
    <x v="0"/>
    <x v="0"/>
    <n v="2"/>
    <x v="1"/>
    <x v="3"/>
    <x v="1"/>
    <s v="15-Dec-1972"/>
    <n v="5344.81"/>
    <x v="2"/>
    <s v="tier - 3"/>
    <x v="0"/>
    <x v="7"/>
  </r>
  <r>
    <x v="798"/>
    <s v="Andrew"/>
    <n v="32.774999999999999"/>
    <n v="4.75"/>
    <s v="No"/>
    <x v="0"/>
    <x v="0"/>
    <s v="0"/>
    <x v="1"/>
    <x v="0"/>
    <x v="1"/>
    <s v="28-Aug-1991"/>
    <n v="5327.4"/>
    <x v="2"/>
    <s v="tier - 1"/>
    <x v="1"/>
    <x v="17"/>
  </r>
  <r>
    <x v="799"/>
    <s v="Gryniewicz"/>
    <n v="30.9"/>
    <n v="6.05"/>
    <s v="No"/>
    <x v="0"/>
    <x v="0"/>
    <n v="1"/>
    <x v="1"/>
    <x v="0"/>
    <x v="2"/>
    <s v="18-Jun-1992"/>
    <n v="5325.65"/>
    <x v="2"/>
    <s v="tier - 1"/>
    <x v="6"/>
    <x v="25"/>
  </r>
  <r>
    <x v="800"/>
    <s v="Panora"/>
    <n v="15.58"/>
    <n v="11.56"/>
    <s v="No"/>
    <x v="0"/>
    <x v="0"/>
    <s v="0"/>
    <x v="1"/>
    <x v="3"/>
    <x v="0"/>
    <s v="2-Sep-1974"/>
    <n v="5322.24"/>
    <x v="2"/>
    <s v="tier - 1"/>
    <x v="1"/>
    <x v="15"/>
  </r>
  <r>
    <x v="801"/>
    <s v="Nguyen"/>
    <n v="33.5"/>
    <n v="5.4"/>
    <s v="No"/>
    <x v="0"/>
    <x v="0"/>
    <s v="0"/>
    <x v="0"/>
    <x v="0"/>
    <x v="1"/>
    <s v="10-Jun-1989"/>
    <n v="37079.370000000003"/>
    <x v="2"/>
    <s v="tier - 3"/>
    <x v="6"/>
    <x v="3"/>
  </r>
  <r>
    <x v="802"/>
    <s v="Woodward"/>
    <n v="26.315000000000001"/>
    <n v="5.76"/>
    <s v="No"/>
    <x v="0"/>
    <x v="0"/>
    <s v="0"/>
    <x v="1"/>
    <x v="1"/>
    <x v="2"/>
    <s v="13-Nov-1994"/>
    <n v="5312.17"/>
    <x v="2"/>
    <s v="tier - 2"/>
    <x v="1"/>
    <x v="21"/>
  </r>
  <r>
    <x v="803"/>
    <s v="Lambe"/>
    <n v="35.61"/>
    <n v="5.65"/>
    <s v="No"/>
    <x v="1"/>
    <x v="0"/>
    <n v="1"/>
    <x v="1"/>
    <x v="0"/>
    <x v="1"/>
    <s v="9-Sep-2000"/>
    <n v="5306.7"/>
    <x v="2"/>
    <s v="tier - 3"/>
    <x v="1"/>
    <x v="13"/>
  </r>
  <r>
    <x v="804"/>
    <s v="Casto"/>
    <n v="37.56"/>
    <n v="5.88"/>
    <s v="No"/>
    <x v="1"/>
    <x v="0"/>
    <n v="1"/>
    <x v="1"/>
    <x v="0"/>
    <x v="2"/>
    <s v="22-Aug-2004"/>
    <n v="5293.67"/>
    <x v="2"/>
    <s v="tier - 2"/>
    <x v="10"/>
    <x v="42"/>
  </r>
  <r>
    <x v="805"/>
    <s v="Martelli"/>
    <n v="15.49"/>
    <n v="9.6"/>
    <s v="No"/>
    <x v="0"/>
    <x v="0"/>
    <s v="0"/>
    <x v="1"/>
    <x v="3"/>
    <x v="0"/>
    <s v="12-Nov-1974"/>
    <n v="5291.71"/>
    <x v="2"/>
    <s v="tier - 2"/>
    <x v="1"/>
    <x v="15"/>
  </r>
  <r>
    <x v="806"/>
    <s v="Naskret"/>
    <n v="23.48"/>
    <n v="6.24"/>
    <s v="No"/>
    <x v="0"/>
    <x v="0"/>
    <n v="1"/>
    <x v="1"/>
    <x v="2"/>
    <x v="2"/>
    <s v="1-Sep-1987"/>
    <n v="5275.86"/>
    <x v="2"/>
    <s v="tier - 2"/>
    <x v="0"/>
    <x v="30"/>
  </r>
  <r>
    <x v="807"/>
    <s v="Morgan"/>
    <n v="30.02"/>
    <n v="7.63"/>
    <s v="Yes"/>
    <x v="0"/>
    <x v="0"/>
    <n v="1"/>
    <x v="1"/>
    <x v="0"/>
    <x v="0"/>
    <s v="20-Oct-1986"/>
    <n v="5272.18"/>
    <x v="2"/>
    <s v="tier - 3"/>
    <x v="1"/>
    <x v="24"/>
  </r>
  <r>
    <x v="808"/>
    <s v="Maloney"/>
    <n v="26.885000000000002"/>
    <n v="8.66"/>
    <s v="Yes"/>
    <x v="0"/>
    <x v="0"/>
    <n v="1"/>
    <x v="1"/>
    <x v="1"/>
    <x v="0"/>
    <s v="20-Sep-1986"/>
    <n v="5267.82"/>
    <x v="2"/>
    <s v="tier - 2"/>
    <x v="1"/>
    <x v="24"/>
  </r>
  <r>
    <x v="809"/>
    <s v="Amherst"/>
    <n v="25.84"/>
    <n v="8.5500000000000007"/>
    <s v="Yes"/>
    <x v="0"/>
    <x v="0"/>
    <n v="1"/>
    <x v="1"/>
    <x v="1"/>
    <x v="0"/>
    <s v="25-Oct-1986"/>
    <n v="5266.37"/>
    <x v="2"/>
    <s v="tier - 2"/>
    <x v="1"/>
    <x v="24"/>
  </r>
  <r>
    <x v="810"/>
    <s v="Davenport"/>
    <n v="27.454999999999998"/>
    <n v="4.54"/>
    <s v="No"/>
    <x v="0"/>
    <x v="0"/>
    <s v="0"/>
    <x v="1"/>
    <x v="1"/>
    <x v="1"/>
    <s v="19-Jul-1989"/>
    <n v="5261.47"/>
    <x v="2"/>
    <s v="tier - 2"/>
    <x v="1"/>
    <x v="3"/>
  </r>
  <r>
    <x v="811"/>
    <s v="Johansen"/>
    <n v="24.605"/>
    <n v="5.7"/>
    <s v="No"/>
    <x v="0"/>
    <x v="0"/>
    <s v="0"/>
    <x v="1"/>
    <x v="2"/>
    <x v="2"/>
    <s v="25-Nov-1989"/>
    <n v="5257.51"/>
    <x v="2"/>
    <s v="tier - 2"/>
    <x v="1"/>
    <x v="3"/>
  </r>
  <r>
    <x v="812"/>
    <s v="Hanley"/>
    <n v="47.46"/>
    <n v="6.24"/>
    <s v="Yes"/>
    <x v="0"/>
    <x v="0"/>
    <n v="1"/>
    <x v="0"/>
    <x v="0"/>
    <x v="2"/>
    <s v="17-Dec-1988"/>
    <n v="37076.370000000003"/>
    <x v="2"/>
    <s v="tier - 1"/>
    <x v="6"/>
    <x v="35"/>
  </r>
  <r>
    <x v="813"/>
    <s v="Bond"/>
    <n v="30.8"/>
    <n v="5.07"/>
    <s v="No"/>
    <x v="0"/>
    <x v="0"/>
    <s v="0"/>
    <x v="1"/>
    <x v="0"/>
    <x v="1"/>
    <s v="6-Jul-1990"/>
    <n v="5253.52"/>
    <x v="1"/>
    <s v="tier - 3"/>
    <x v="6"/>
    <x v="29"/>
  </r>
  <r>
    <x v="814"/>
    <s v="Reilly"/>
    <n v="34.799999999999997"/>
    <n v="4.38"/>
    <s v="No"/>
    <x v="0"/>
    <x v="0"/>
    <n v="1"/>
    <x v="1"/>
    <x v="0"/>
    <x v="1"/>
    <s v="9-Sep-1987"/>
    <n v="5246.05"/>
    <x v="2"/>
    <s v="tier - 3"/>
    <x v="6"/>
    <x v="30"/>
  </r>
  <r>
    <x v="815"/>
    <s v="Chandler"/>
    <n v="34.21"/>
    <n v="4.54"/>
    <s v="No"/>
    <x v="0"/>
    <x v="0"/>
    <n v="1"/>
    <x v="1"/>
    <x v="0"/>
    <x v="1"/>
    <s v="5-Jul-1987"/>
    <n v="5245.23"/>
    <x v="2"/>
    <s v="tier - 2"/>
    <x v="0"/>
    <x v="30"/>
  </r>
  <r>
    <x v="816"/>
    <s v="Kaufmann"/>
    <n v="31"/>
    <n v="5.38"/>
    <s v="No"/>
    <x v="0"/>
    <x v="0"/>
    <n v="1"/>
    <x v="1"/>
    <x v="0"/>
    <x v="1"/>
    <s v="26-Dec-1987"/>
    <n v="5240.7700000000004"/>
    <x v="2"/>
    <s v="tier - 2"/>
    <x v="6"/>
    <x v="30"/>
  </r>
  <r>
    <x v="817"/>
    <s v="Barnes-Zurkinden"/>
    <n v="26.125"/>
    <n v="5.55"/>
    <s v="No"/>
    <x v="0"/>
    <x v="0"/>
    <n v="1"/>
    <x v="1"/>
    <x v="1"/>
    <x v="1"/>
    <s v="29-Jun-1987"/>
    <n v="5227.99"/>
    <x v="2"/>
    <s v="tier - 1"/>
    <x v="7"/>
    <x v="30"/>
  </r>
  <r>
    <x v="818"/>
    <s v="Wolter"/>
    <n v="30.13"/>
    <n v="4.03"/>
    <s v="Yes"/>
    <x v="0"/>
    <x v="0"/>
    <n v="1"/>
    <x v="1"/>
    <x v="0"/>
    <x v="1"/>
    <s v="6-Jun-1995"/>
    <n v="5216.4799999999996"/>
    <x v="2"/>
    <s v="tier - 2"/>
    <x v="4"/>
    <x v="21"/>
  </r>
  <r>
    <x v="819"/>
    <s v="Pearson"/>
    <n v="34.19"/>
    <n v="4.1900000000000004"/>
    <s v="No"/>
    <x v="0"/>
    <x v="0"/>
    <s v="0"/>
    <x v="1"/>
    <x v="0"/>
    <x v="1"/>
    <s v="1-Dec-1999"/>
    <n v="5213.22"/>
    <x v="2"/>
    <s v="tier - 1"/>
    <x v="1"/>
    <x v="23"/>
  </r>
  <r>
    <x v="820"/>
    <s v="Thomas"/>
    <n v="22.515000000000001"/>
    <n v="4.37"/>
    <s v="No"/>
    <x v="0"/>
    <x v="1"/>
    <n v="1"/>
    <x v="1"/>
    <x v="2"/>
    <x v="1"/>
    <s v="17-Jun-1993"/>
    <n v="5209.58"/>
    <x v="1"/>
    <s v="tier - 3"/>
    <x v="11"/>
    <x v="40"/>
  </r>
  <r>
    <x v="821"/>
    <s v="Leon"/>
    <n v="18.239999999999998"/>
    <n v="5.31"/>
    <s v="Yes"/>
    <x v="0"/>
    <x v="1"/>
    <n v="1"/>
    <x v="1"/>
    <x v="3"/>
    <x v="1"/>
    <s v="24-Oct-1983"/>
    <n v="5207.97"/>
    <x v="2"/>
    <s v="tier - 2"/>
    <x v="1"/>
    <x v="26"/>
  </r>
  <r>
    <x v="822"/>
    <s v="Marriott"/>
    <n v="37.28"/>
    <n v="4.66"/>
    <s v="No"/>
    <x v="1"/>
    <x v="0"/>
    <n v="1"/>
    <x v="1"/>
    <x v="0"/>
    <x v="1"/>
    <s v="6-Jun-2004"/>
    <n v="5198.6899999999996"/>
    <x v="2"/>
    <s v="tier - 2"/>
    <x v="10"/>
    <x v="38"/>
  </r>
  <r>
    <x v="823"/>
    <s v="Scheer"/>
    <n v="49.24"/>
    <n v="4.45"/>
    <s v="No"/>
    <x v="0"/>
    <x v="0"/>
    <s v="0"/>
    <x v="0"/>
    <x v="0"/>
    <x v="1"/>
    <s v="1-Nov-1991"/>
    <n v="37040.879999999997"/>
    <x v="2"/>
    <s v="tier - 2"/>
    <x v="6"/>
    <x v="17"/>
  </r>
  <r>
    <x v="824"/>
    <s v="Wilkins"/>
    <n v="18.2"/>
    <n v="6.19"/>
    <s v="No"/>
    <x v="0"/>
    <x v="1"/>
    <n v="1"/>
    <x v="1"/>
    <x v="3"/>
    <x v="2"/>
    <s v="12-Sep-1979"/>
    <n v="5195.58"/>
    <x v="2"/>
    <s v="tier - 2"/>
    <x v="0"/>
    <x v="20"/>
  </r>
  <r>
    <x v="825"/>
    <s v="Saiter"/>
    <n v="20.53"/>
    <n v="4.8600000000000003"/>
    <s v="No"/>
    <x v="0"/>
    <x v="0"/>
    <n v="1"/>
    <x v="1"/>
    <x v="2"/>
    <x v="1"/>
    <s v="16-Oct-1984"/>
    <n v="5177.12"/>
    <x v="2"/>
    <s v="tier - 1"/>
    <x v="0"/>
    <x v="41"/>
  </r>
  <r>
    <x v="826"/>
    <s v="Winrow"/>
    <n v="23.79"/>
    <n v="4.74"/>
    <s v="No"/>
    <x v="0"/>
    <x v="0"/>
    <s v="0"/>
    <x v="1"/>
    <x v="2"/>
    <x v="1"/>
    <s v="29-Aug-1991"/>
    <n v="5166.96"/>
    <x v="2"/>
    <s v="tier - 2"/>
    <x v="1"/>
    <x v="17"/>
  </r>
  <r>
    <x v="827"/>
    <s v="Gries"/>
    <n v="29.8"/>
    <n v="6.03"/>
    <s v="No"/>
    <x v="0"/>
    <x v="0"/>
    <s v="0"/>
    <x v="1"/>
    <x v="1"/>
    <x v="2"/>
    <s v="9-Oct-1990"/>
    <n v="5152.13"/>
    <x v="2"/>
    <s v="tier - 2"/>
    <x v="6"/>
    <x v="29"/>
  </r>
  <r>
    <x v="828"/>
    <s v="Strohschein"/>
    <n v="31.54"/>
    <n v="4.71"/>
    <s v="No"/>
    <x v="0"/>
    <x v="0"/>
    <s v="0"/>
    <x v="1"/>
    <x v="0"/>
    <x v="1"/>
    <s v="22-Aug-1990"/>
    <n v="5148.55"/>
    <x v="2"/>
    <s v="tier - 2"/>
    <x v="7"/>
    <x v="29"/>
  </r>
  <r>
    <x v="829"/>
    <s v="Berger"/>
    <n v="20.82"/>
    <n v="5.55"/>
    <s v="No"/>
    <x v="0"/>
    <x v="0"/>
    <n v="1"/>
    <x v="1"/>
    <x v="2"/>
    <x v="1"/>
    <s v="22-Aug-1984"/>
    <n v="5144.18"/>
    <x v="2"/>
    <s v="tier - 1"/>
    <x v="0"/>
    <x v="41"/>
  </r>
  <r>
    <x v="830"/>
    <s v="Coogan"/>
    <n v="38.83"/>
    <n v="4.78"/>
    <s v="No"/>
    <x v="0"/>
    <x v="1"/>
    <n v="1"/>
    <x v="1"/>
    <x v="0"/>
    <x v="1"/>
    <s v="10-Dec-1993"/>
    <n v="5138.26"/>
    <x v="2"/>
    <s v="tier - 2"/>
    <x v="0"/>
    <x v="40"/>
  </r>
  <r>
    <x v="831"/>
    <s v="Gagnon"/>
    <n v="23.44"/>
    <n v="4.6500000000000004"/>
    <s v="Yes"/>
    <x v="0"/>
    <x v="0"/>
    <n v="1"/>
    <x v="1"/>
    <x v="2"/>
    <x v="1"/>
    <s v="15-Sep-1988"/>
    <n v="5136.75"/>
    <x v="2"/>
    <s v="tier - 1"/>
    <x v="0"/>
    <x v="35"/>
  </r>
  <r>
    <x v="832"/>
    <s v="Pearson"/>
    <n v="24.13"/>
    <n v="5.2"/>
    <s v="No"/>
    <x v="0"/>
    <x v="0"/>
    <n v="1"/>
    <x v="1"/>
    <x v="2"/>
    <x v="1"/>
    <s v="13-Sep-1987"/>
    <n v="5125.22"/>
    <x v="0"/>
    <s v="tier - 2"/>
    <x v="1"/>
    <x v="30"/>
  </r>
  <r>
    <x v="833"/>
    <s v="Brian"/>
    <n v="42.13"/>
    <n v="4.54"/>
    <s v="Yes"/>
    <x v="0"/>
    <x v="0"/>
    <n v="1"/>
    <x v="1"/>
    <x v="0"/>
    <x v="1"/>
    <s v="1-Nov-1988"/>
    <n v="5124.1899999999996"/>
    <x v="2"/>
    <s v="tier - 3"/>
    <x v="0"/>
    <x v="35"/>
  </r>
  <r>
    <x v="834"/>
    <s v="Rankin"/>
    <n v="54.4"/>
    <n v="5.22"/>
    <s v="No"/>
    <x v="0"/>
    <x v="0"/>
    <n v="1"/>
    <x v="0"/>
    <x v="0"/>
    <x v="1"/>
    <s v="13-Sep-1992"/>
    <n v="36976.449999999997"/>
    <x v="2"/>
    <s v="tier - 3"/>
    <x v="6"/>
    <x v="25"/>
  </r>
  <r>
    <x v="835"/>
    <s v="Brown"/>
    <n v="17.86"/>
    <n v="4.1100000000000003"/>
    <s v="No"/>
    <x v="0"/>
    <x v="0"/>
    <n v="1"/>
    <x v="1"/>
    <x v="3"/>
    <x v="1"/>
    <s v="18-Nov-1987"/>
    <n v="5116.5"/>
    <x v="2"/>
    <s v="tier - 2"/>
    <x v="1"/>
    <x v="30"/>
  </r>
  <r>
    <x v="836"/>
    <s v="Fox"/>
    <n v="32.78"/>
    <n v="4.63"/>
    <s v="No"/>
    <x v="0"/>
    <x v="0"/>
    <s v="0"/>
    <x v="1"/>
    <x v="0"/>
    <x v="1"/>
    <s v="19-Jun-1999"/>
    <n v="5087.92"/>
    <x v="2"/>
    <s v="tier - 2"/>
    <x v="2"/>
    <x v="23"/>
  </r>
  <r>
    <x v="837"/>
    <s v="Traver"/>
    <n v="23.9"/>
    <n v="6.06"/>
    <s v="Yes"/>
    <x v="0"/>
    <x v="1"/>
    <n v="1"/>
    <x v="1"/>
    <x v="2"/>
    <x v="2"/>
    <s v="14-Jul-1997"/>
    <n v="5080.1000000000004"/>
    <x v="1"/>
    <s v="tier - 2"/>
    <x v="6"/>
    <x v="36"/>
  </r>
  <r>
    <x v="838"/>
    <s v="Quick"/>
    <n v="15.47"/>
    <n v="8.43"/>
    <s v="No"/>
    <x v="0"/>
    <x v="0"/>
    <s v="0"/>
    <x v="1"/>
    <x v="3"/>
    <x v="0"/>
    <s v="22-Nov-1978"/>
    <n v="5077.1899999999996"/>
    <x v="2"/>
    <s v="tier - 3"/>
    <x v="1"/>
    <x v="1"/>
  </r>
  <r>
    <x v="839"/>
    <s v="Scott"/>
    <n v="28.54"/>
    <n v="5.51"/>
    <s v="No"/>
    <x v="0"/>
    <x v="1"/>
    <n v="1"/>
    <x v="1"/>
    <x v="1"/>
    <x v="1"/>
    <s v="11-Jun-1993"/>
    <n v="5059.5600000000004"/>
    <x v="2"/>
    <s v="tier - 1"/>
    <x v="5"/>
    <x v="40"/>
  </r>
  <r>
    <x v="840"/>
    <s v="Theriot"/>
    <n v="18.54"/>
    <n v="4.95"/>
    <s v="No"/>
    <x v="0"/>
    <x v="0"/>
    <s v="0"/>
    <x v="1"/>
    <x v="2"/>
    <x v="1"/>
    <s v="7-Sep-1980"/>
    <n v="5054.05"/>
    <x v="2"/>
    <s v="tier - 2"/>
    <x v="0"/>
    <x v="9"/>
  </r>
  <r>
    <x v="841"/>
    <s v="Michalis"/>
    <n v="32.18"/>
    <n v="6.44"/>
    <s v="Yes"/>
    <x v="0"/>
    <x v="1"/>
    <n v="1"/>
    <x v="1"/>
    <x v="0"/>
    <x v="2"/>
    <s v="29-Jul-1997"/>
    <n v="5045.1499999999996"/>
    <x v="2"/>
    <s v="tier - 2"/>
    <x v="1"/>
    <x v="36"/>
  </r>
  <r>
    <x v="842"/>
    <s v="Hall"/>
    <n v="37.380000000000003"/>
    <n v="6.05"/>
    <s v="Yes"/>
    <x v="0"/>
    <x v="0"/>
    <s v="0"/>
    <x v="1"/>
    <x v="0"/>
    <x v="2"/>
    <s v="16-Oct-2001"/>
    <n v="5043.13"/>
    <x v="2"/>
    <s v="tier - 3"/>
    <x v="6"/>
    <x v="14"/>
  </r>
  <r>
    <x v="843"/>
    <s v="Tjong Clemons"/>
    <n v="31.12"/>
    <n v="4.76"/>
    <s v="Yes"/>
    <x v="0"/>
    <x v="1"/>
    <n v="1"/>
    <x v="1"/>
    <x v="0"/>
    <x v="1"/>
    <s v="4-Dec-1997"/>
    <n v="5038.57"/>
    <x v="2"/>
    <s v="tier - 2"/>
    <x v="4"/>
    <x v="36"/>
  </r>
  <r>
    <x v="844"/>
    <s v="Palma"/>
    <n v="22.01"/>
    <n v="6.72"/>
    <s v="Yes"/>
    <x v="0"/>
    <x v="0"/>
    <n v="1"/>
    <x v="1"/>
    <x v="2"/>
    <x v="0"/>
    <s v="29-Jun-1986"/>
    <n v="5034.1000000000004"/>
    <x v="2"/>
    <s v="tier - 2"/>
    <x v="0"/>
    <x v="24"/>
  </r>
  <r>
    <x v="845"/>
    <s v="Ricardi"/>
    <n v="35.53"/>
    <n v="4.6100000000000003"/>
    <s v="No"/>
    <x v="0"/>
    <x v="0"/>
    <n v="1"/>
    <x v="0"/>
    <x v="0"/>
    <x v="1"/>
    <s v="25-Aug-1992"/>
    <n v="36950.26"/>
    <x v="0"/>
    <s v="tier - 1"/>
    <x v="0"/>
    <x v="25"/>
  </r>
  <r>
    <x v="846"/>
    <s v="Takaoka"/>
    <n v="27.645"/>
    <n v="5.7"/>
    <s v="No"/>
    <x v="0"/>
    <x v="0"/>
    <s v="0"/>
    <x v="1"/>
    <x v="1"/>
    <x v="2"/>
    <s v="10-Sep-1991"/>
    <n v="5031.2700000000004"/>
    <x v="1"/>
    <s v="tier - 1"/>
    <x v="3"/>
    <x v="17"/>
  </r>
  <r>
    <x v="847"/>
    <s v="Sherman"/>
    <n v="29.64"/>
    <n v="5.31"/>
    <s v="Yes"/>
    <x v="0"/>
    <x v="0"/>
    <s v="0"/>
    <x v="1"/>
    <x v="1"/>
    <x v="1"/>
    <s v="28-Dec-1985"/>
    <n v="5028.1499999999996"/>
    <x v="0"/>
    <s v="tier - 2"/>
    <x v="1"/>
    <x v="22"/>
  </r>
  <r>
    <x v="848"/>
    <s v="Andre"/>
    <n v="33.700000000000003"/>
    <n v="4.32"/>
    <s v="Yes"/>
    <x v="0"/>
    <x v="0"/>
    <n v="1"/>
    <x v="1"/>
    <x v="0"/>
    <x v="1"/>
    <s v="9-Nov-1988"/>
    <n v="5012.47"/>
    <x v="2"/>
    <s v="tier - 3"/>
    <x v="6"/>
    <x v="35"/>
  </r>
  <r>
    <x v="849"/>
    <s v="Switt"/>
    <n v="27.5"/>
    <n v="4.2300000000000004"/>
    <s v="Yes"/>
    <x v="0"/>
    <x v="0"/>
    <n v="1"/>
    <x v="1"/>
    <x v="1"/>
    <x v="1"/>
    <s v="8-Jul-1988"/>
    <n v="5003.8500000000004"/>
    <x v="2"/>
    <s v="tier - 3"/>
    <x v="6"/>
    <x v="35"/>
  </r>
  <r>
    <x v="850"/>
    <s v="Erickson"/>
    <n v="16.12"/>
    <n v="6.09"/>
    <s v="No"/>
    <x v="0"/>
    <x v="0"/>
    <s v="0"/>
    <x v="1"/>
    <x v="3"/>
    <x v="2"/>
    <s v="9-Jun-1977"/>
    <n v="5003.7700000000004"/>
    <x v="2"/>
    <s v="tier - 3"/>
    <x v="0"/>
    <x v="2"/>
  </r>
  <r>
    <x v="851"/>
    <s v="Miller"/>
    <n v="26.73"/>
    <n v="4.74"/>
    <s v="Yes"/>
    <x v="0"/>
    <x v="0"/>
    <n v="1"/>
    <x v="1"/>
    <x v="1"/>
    <x v="1"/>
    <s v="4-Sep-1988"/>
    <n v="5002.78"/>
    <x v="2"/>
    <s v="tier - 2"/>
    <x v="0"/>
    <x v="35"/>
  </r>
  <r>
    <x v="852"/>
    <s v="Whitbeck"/>
    <n v="37.25"/>
    <n v="6.23"/>
    <s v="Yes"/>
    <x v="0"/>
    <x v="0"/>
    <s v="0"/>
    <x v="1"/>
    <x v="0"/>
    <x v="2"/>
    <s v="5-Oct-2001"/>
    <n v="4999.04"/>
    <x v="2"/>
    <s v="tier - 2"/>
    <x v="6"/>
    <x v="14"/>
  </r>
  <r>
    <x v="853"/>
    <s v="Auer"/>
    <n v="23.56"/>
    <n v="5.45"/>
    <s v="Yes"/>
    <x v="0"/>
    <x v="0"/>
    <n v="1"/>
    <x v="1"/>
    <x v="2"/>
    <x v="1"/>
    <s v="24-Jun-1988"/>
    <n v="4992.38"/>
    <x v="2"/>
    <s v="tier - 3"/>
    <x v="7"/>
    <x v="35"/>
  </r>
  <r>
    <x v="854"/>
    <s v="Attar"/>
    <n v="15.84"/>
    <n v="10.34"/>
    <s v="No"/>
    <x v="0"/>
    <x v="0"/>
    <n v="2"/>
    <x v="1"/>
    <x v="3"/>
    <x v="0"/>
    <s v="7-Nov-1973"/>
    <n v="4985.22"/>
    <x v="2"/>
    <s v="tier - 3"/>
    <x v="0"/>
    <x v="19"/>
  </r>
  <r>
    <x v="855"/>
    <s v="Misuraca"/>
    <n v="36.630000000000003"/>
    <n v="5.15"/>
    <s v="No"/>
    <x v="0"/>
    <x v="0"/>
    <s v="0"/>
    <x v="1"/>
    <x v="0"/>
    <x v="1"/>
    <s v="30-Aug-1991"/>
    <n v="4949.76"/>
    <x v="2"/>
    <s v="tier - 1"/>
    <x v="0"/>
    <x v="17"/>
  </r>
  <r>
    <x v="856"/>
    <s v="Karkos"/>
    <n v="39.729999999999997"/>
    <n v="6.24"/>
    <s v="No"/>
    <x v="0"/>
    <x v="0"/>
    <s v="0"/>
    <x v="0"/>
    <x v="0"/>
    <x v="2"/>
    <s v="13-Aug-1977"/>
    <n v="36935.64"/>
    <x v="2"/>
    <s v="tier - 1"/>
    <x v="6"/>
    <x v="2"/>
  </r>
  <r>
    <x v="857"/>
    <s v="Spannaus"/>
    <n v="16.47"/>
    <n v="11.72"/>
    <s v="No"/>
    <x v="0"/>
    <x v="0"/>
    <s v="0"/>
    <x v="1"/>
    <x v="3"/>
    <x v="0"/>
    <s v="26-Jun-1974"/>
    <n v="4942.0600000000004"/>
    <x v="2"/>
    <s v="tier - 2"/>
    <x v="0"/>
    <x v="15"/>
  </r>
  <r>
    <x v="858"/>
    <s v="Tarbiat"/>
    <n v="25.8"/>
    <n v="5.29"/>
    <s v="No"/>
    <x v="0"/>
    <x v="0"/>
    <s v="0"/>
    <x v="1"/>
    <x v="1"/>
    <x v="1"/>
    <s v="27-Nov-1991"/>
    <n v="4934.71"/>
    <x v="2"/>
    <s v="tier - 3"/>
    <x v="6"/>
    <x v="17"/>
  </r>
  <r>
    <x v="859"/>
    <s v="Pulkkinen"/>
    <n v="23.6"/>
    <n v="4.33"/>
    <s v="No"/>
    <x v="0"/>
    <x v="0"/>
    <s v="0"/>
    <x v="1"/>
    <x v="2"/>
    <x v="1"/>
    <s v="23-Aug-1991"/>
    <n v="4931.6499999999996"/>
    <x v="2"/>
    <s v="tier - 3"/>
    <x v="6"/>
    <x v="17"/>
  </r>
  <r>
    <x v="860"/>
    <s v="Trnovcova"/>
    <n v="32.11"/>
    <n v="6.24"/>
    <s v="No"/>
    <x v="0"/>
    <x v="1"/>
    <n v="1"/>
    <x v="1"/>
    <x v="0"/>
    <x v="2"/>
    <s v="10-Aug-1993"/>
    <n v="4922.92"/>
    <x v="2"/>
    <s v="tier - 2"/>
    <x v="1"/>
    <x v="40"/>
  </r>
  <r>
    <x v="861"/>
    <s v="Anthony"/>
    <n v="30.114999999999998"/>
    <n v="11.61"/>
    <s v="No"/>
    <x v="0"/>
    <x v="0"/>
    <s v="0"/>
    <x v="1"/>
    <x v="0"/>
    <x v="0"/>
    <s v="21-Aug-2002"/>
    <n v="4915.0600000000004"/>
    <x v="2"/>
    <s v="tier - 1"/>
    <x v="11"/>
    <x v="43"/>
  </r>
  <r>
    <x v="862"/>
    <s v="Hetrick"/>
    <n v="20.28"/>
    <n v="11.07"/>
    <s v="Yes"/>
    <x v="0"/>
    <x v="0"/>
    <s v="0"/>
    <x v="1"/>
    <x v="2"/>
    <x v="0"/>
    <s v="18-Oct-1981"/>
    <n v="4911.8900000000003"/>
    <x v="2"/>
    <s v="tier - 3"/>
    <x v="0"/>
    <x v="10"/>
  </r>
  <r>
    <x v="863"/>
    <s v="Stern"/>
    <n v="20.234999999999999"/>
    <n v="5.19"/>
    <s v="No"/>
    <x v="0"/>
    <x v="1"/>
    <n v="1"/>
    <x v="1"/>
    <x v="2"/>
    <x v="1"/>
    <s v="10-Jul-1993"/>
    <n v="4906.41"/>
    <x v="2"/>
    <s v="tier - 1"/>
    <x v="1"/>
    <x v="40"/>
  </r>
  <r>
    <x v="864"/>
    <s v="Newman"/>
    <n v="25.27"/>
    <n v="5.7"/>
    <s v="Yes"/>
    <x v="0"/>
    <x v="0"/>
    <n v="1"/>
    <x v="1"/>
    <x v="1"/>
    <x v="2"/>
    <s v="23-Sep-1988"/>
    <n v="4894.75"/>
    <x v="1"/>
    <s v="tier - 3"/>
    <x v="1"/>
    <x v="35"/>
  </r>
  <r>
    <x v="865"/>
    <s v="Reasoner"/>
    <n v="24.24"/>
    <n v="6.15"/>
    <s v="No"/>
    <x v="0"/>
    <x v="0"/>
    <s v="0"/>
    <x v="1"/>
    <x v="2"/>
    <x v="2"/>
    <s v="28-Nov-1990"/>
    <n v="4894.3900000000003"/>
    <x v="2"/>
    <s v="tier - 3"/>
    <x v="0"/>
    <x v="29"/>
  </r>
  <r>
    <x v="866"/>
    <s v="Mone"/>
    <n v="35.75"/>
    <n v="5.07"/>
    <s v="No"/>
    <x v="0"/>
    <x v="0"/>
    <s v="0"/>
    <x v="1"/>
    <x v="0"/>
    <x v="1"/>
    <s v="10-Jul-1989"/>
    <n v="4890"/>
    <x v="1"/>
    <s v="tier - 2"/>
    <x v="0"/>
    <x v="3"/>
  </r>
  <r>
    <x v="867"/>
    <s v="Price-Dierksen"/>
    <n v="35.68"/>
    <n v="10.039999999999999"/>
    <s v="No"/>
    <x v="0"/>
    <x v="0"/>
    <s v="0"/>
    <x v="0"/>
    <x v="0"/>
    <x v="0"/>
    <s v="22-Oct-1968"/>
    <n v="36922.61"/>
    <x v="2"/>
    <s v="tier - 1"/>
    <x v="6"/>
    <x v="0"/>
  </r>
  <r>
    <x v="868"/>
    <s v="Powers"/>
    <n v="29.92"/>
    <n v="10.97"/>
    <s v="Yes"/>
    <x v="0"/>
    <x v="0"/>
    <n v="1"/>
    <x v="1"/>
    <x v="1"/>
    <x v="0"/>
    <s v="27-Oct-1986"/>
    <n v="4889.04"/>
    <x v="2"/>
    <s v="tier - 1"/>
    <x v="0"/>
    <x v="24"/>
  </r>
  <r>
    <x v="869"/>
    <s v="Ulery"/>
    <n v="26.2"/>
    <n v="10.93"/>
    <s v="Yes"/>
    <x v="0"/>
    <x v="0"/>
    <n v="1"/>
    <x v="1"/>
    <x v="1"/>
    <x v="0"/>
    <s v="23-Dec-1986"/>
    <n v="4883.87"/>
    <x v="2"/>
    <s v="tier - 1"/>
    <x v="6"/>
    <x v="24"/>
  </r>
  <r>
    <x v="870"/>
    <s v="Haines"/>
    <n v="26.695"/>
    <n v="4.21"/>
    <s v="Yes"/>
    <x v="0"/>
    <x v="1"/>
    <n v="1"/>
    <x v="1"/>
    <x v="1"/>
    <x v="1"/>
    <s v="29-Sep-1997"/>
    <n v="4877.9799999999996"/>
    <x v="2"/>
    <s v="tier - 3"/>
    <x v="1"/>
    <x v="36"/>
  </r>
  <r>
    <x v="871"/>
    <s v="Airoldi"/>
    <n v="23.16"/>
    <n v="5.5"/>
    <s v="No"/>
    <x v="0"/>
    <x v="0"/>
    <s v="0"/>
    <x v="1"/>
    <x v="2"/>
    <x v="1"/>
    <s v="1-Sep-1989"/>
    <n v="4859.8900000000003"/>
    <x v="2"/>
    <s v="tier - 3"/>
    <x v="6"/>
    <x v="3"/>
  </r>
  <r>
    <x v="872"/>
    <s v="Mattis"/>
    <n v="32.585000000000001"/>
    <n v="4.93"/>
    <s v="Yes"/>
    <x v="0"/>
    <x v="0"/>
    <n v="1"/>
    <x v="1"/>
    <x v="0"/>
    <x v="1"/>
    <s v="27-Dec-1995"/>
    <n v="4846.92"/>
    <x v="2"/>
    <s v="tier - 3"/>
    <x v="11"/>
    <x v="39"/>
  </r>
  <r>
    <x v="873"/>
    <s v="Cho"/>
    <n v="33.97"/>
    <n v="5.6"/>
    <s v="Yes"/>
    <x v="0"/>
    <x v="0"/>
    <s v="0"/>
    <x v="1"/>
    <x v="0"/>
    <x v="1"/>
    <s v="7-Jun-2001"/>
    <n v="4846.53"/>
    <x v="2"/>
    <s v="tier - 3"/>
    <x v="5"/>
    <x v="13"/>
  </r>
  <r>
    <x v="874"/>
    <s v="Reumann"/>
    <n v="16.57"/>
    <n v="9.99"/>
    <s v="No"/>
    <x v="0"/>
    <x v="0"/>
    <s v="0"/>
    <x v="1"/>
    <x v="3"/>
    <x v="0"/>
    <s v="11-Sep-1974"/>
    <n v="4844.67"/>
    <x v="2"/>
    <s v="tier - 2"/>
    <x v="0"/>
    <x v="15"/>
  </r>
  <r>
    <x v="875"/>
    <s v="Cooper"/>
    <n v="17.55"/>
    <n v="5.93"/>
    <s v="No"/>
    <x v="0"/>
    <x v="1"/>
    <n v="1"/>
    <x v="1"/>
    <x v="3"/>
    <x v="2"/>
    <s v="13-Dec-1979"/>
    <n v="4843.79"/>
    <x v="2"/>
    <s v="tier - 3"/>
    <x v="0"/>
    <x v="20"/>
  </r>
  <r>
    <x v="876"/>
    <s v="Kennedy"/>
    <n v="29.41"/>
    <n v="6.29"/>
    <s v="Yes"/>
    <x v="0"/>
    <x v="0"/>
    <n v="1"/>
    <x v="1"/>
    <x v="1"/>
    <x v="2"/>
    <s v="29-Sep-1995"/>
    <n v="4840.95"/>
    <x v="2"/>
    <s v="tier - 1"/>
    <x v="5"/>
    <x v="39"/>
  </r>
  <r>
    <x v="877"/>
    <s v="Cichon"/>
    <n v="17.91"/>
    <n v="5.65"/>
    <s v="No"/>
    <x v="0"/>
    <x v="0"/>
    <n v="1"/>
    <x v="1"/>
    <x v="3"/>
    <x v="1"/>
    <s v="15-Oct-1984"/>
    <n v="4839.18"/>
    <x v="2"/>
    <s v="tier - 1"/>
    <x v="1"/>
    <x v="41"/>
  </r>
  <r>
    <x v="878"/>
    <s v="Knispel"/>
    <n v="48.86"/>
    <n v="6.09"/>
    <s v="No"/>
    <x v="0"/>
    <x v="0"/>
    <s v="0"/>
    <x v="0"/>
    <x v="0"/>
    <x v="2"/>
    <s v="10-Jun-1991"/>
    <n v="36911.99"/>
    <x v="2"/>
    <s v="tier - 2"/>
    <x v="6"/>
    <x v="17"/>
  </r>
  <r>
    <x v="879"/>
    <s v="Maroevic"/>
    <n v="31.57"/>
    <n v="6.15"/>
    <s v="No"/>
    <x v="0"/>
    <x v="0"/>
    <n v="1"/>
    <x v="1"/>
    <x v="0"/>
    <x v="2"/>
    <s v="10-Sep-1992"/>
    <n v="4837.58"/>
    <x v="1"/>
    <s v="tier - 2"/>
    <x v="0"/>
    <x v="25"/>
  </r>
  <r>
    <x v="880"/>
    <s v="Martin"/>
    <n v="33.18"/>
    <n v="5.22"/>
    <s v="No"/>
    <x v="1"/>
    <x v="0"/>
    <n v="1"/>
    <x v="1"/>
    <x v="0"/>
    <x v="1"/>
    <s v="11-Dec-2000"/>
    <n v="4835.43"/>
    <x v="2"/>
    <s v="tier - 2"/>
    <x v="5"/>
    <x v="13"/>
  </r>
  <r>
    <x v="881"/>
    <s v="Schulz"/>
    <n v="37"/>
    <n v="11.66"/>
    <s v="No"/>
    <x v="0"/>
    <x v="0"/>
    <s v="0"/>
    <x v="1"/>
    <x v="0"/>
    <x v="0"/>
    <s v="27-Jun-2002"/>
    <n v="4830.63"/>
    <x v="2"/>
    <s v="tier - 1"/>
    <x v="6"/>
    <x v="43"/>
  </r>
  <r>
    <x v="882"/>
    <s v="Capriolo"/>
    <n v="18.905000000000001"/>
    <n v="4.91"/>
    <s v="Yes"/>
    <x v="0"/>
    <x v="0"/>
    <n v="1"/>
    <x v="1"/>
    <x v="2"/>
    <x v="1"/>
    <s v="1-Dec-1995"/>
    <n v="4827.8999999999996"/>
    <x v="0"/>
    <s v="tier - 2"/>
    <x v="16"/>
    <x v="39"/>
  </r>
  <r>
    <x v="883"/>
    <s v="Borleis"/>
    <n v="20.03"/>
    <n v="9.25"/>
    <s v="Yes"/>
    <x v="0"/>
    <x v="0"/>
    <s v="0"/>
    <x v="1"/>
    <x v="2"/>
    <x v="0"/>
    <s v="3-Jul-1981"/>
    <n v="4827.1000000000004"/>
    <x v="2"/>
    <s v="tier - 1"/>
    <x v="0"/>
    <x v="10"/>
  </r>
  <r>
    <x v="884"/>
    <s v="Kramer"/>
    <n v="16.7"/>
    <n v="11.48"/>
    <s v="No"/>
    <x v="0"/>
    <x v="0"/>
    <s v="0"/>
    <x v="1"/>
    <x v="3"/>
    <x v="0"/>
    <s v="3-Oct-1978"/>
    <n v="4812.34"/>
    <x v="2"/>
    <s v="tier - 3"/>
    <x v="0"/>
    <x v="1"/>
  </r>
  <r>
    <x v="885"/>
    <s v="Conrad"/>
    <n v="39.82"/>
    <n v="6.06"/>
    <s v="No"/>
    <x v="0"/>
    <x v="0"/>
    <s v="0"/>
    <x v="1"/>
    <x v="0"/>
    <x v="2"/>
    <s v="16-Dec-1989"/>
    <n v="4795.66"/>
    <x v="2"/>
    <s v="tier - 1"/>
    <x v="0"/>
    <x v="3"/>
  </r>
  <r>
    <x v="886"/>
    <s v="Karakoyunlu"/>
    <n v="22.04"/>
    <n v="5.86"/>
    <s v="No"/>
    <x v="0"/>
    <x v="0"/>
    <n v="1"/>
    <x v="1"/>
    <x v="2"/>
    <x v="2"/>
    <s v="22-Jun-1987"/>
    <n v="4787.42"/>
    <x v="2"/>
    <s v="tier - 3"/>
    <x v="0"/>
    <x v="30"/>
  </r>
  <r>
    <x v="887"/>
    <s v="Desrosiers"/>
    <n v="28.27"/>
    <n v="5.33"/>
    <s v="No"/>
    <x v="0"/>
    <x v="0"/>
    <s v="0"/>
    <x v="1"/>
    <x v="1"/>
    <x v="1"/>
    <s v="9-Dec-1989"/>
    <n v="4779.6000000000004"/>
    <x v="2"/>
    <s v="tier - 3"/>
    <x v="0"/>
    <x v="3"/>
  </r>
  <r>
    <x v="888"/>
    <s v="O'Mara"/>
    <n v="18.5"/>
    <n v="5.33"/>
    <s v="No"/>
    <x v="0"/>
    <x v="0"/>
    <s v="0"/>
    <x v="1"/>
    <x v="2"/>
    <x v="1"/>
    <s v="1-Aug-1989"/>
    <n v="4766.0200000000004"/>
    <x v="2"/>
    <s v="tier - 3"/>
    <x v="6"/>
    <x v="3"/>
  </r>
  <r>
    <x v="889"/>
    <s v="Noordstar"/>
    <n v="36.765000000000001"/>
    <n v="7.29"/>
    <s v="Yes"/>
    <x v="0"/>
    <x v="1"/>
    <n v="1"/>
    <x v="0"/>
    <x v="0"/>
    <x v="0"/>
    <s v="5-Aug-1963"/>
    <n v="47896.79"/>
    <x v="0"/>
    <s v="tier - 3"/>
    <x v="7"/>
    <x v="32"/>
  </r>
  <r>
    <x v="890"/>
    <s v="King"/>
    <n v="34.799999999999997"/>
    <n v="11.4"/>
    <s v="Yes"/>
    <x v="0"/>
    <x v="1"/>
    <n v="1"/>
    <x v="1"/>
    <x v="0"/>
    <x v="0"/>
    <s v="24-Jul-1963"/>
    <n v="36910.61"/>
    <x v="2"/>
    <s v="tier - 2"/>
    <x v="6"/>
    <x v="32"/>
  </r>
  <r>
    <x v="891"/>
    <s v="Shabot Marcos"/>
    <n v="38.6"/>
    <n v="6.02"/>
    <s v="No"/>
    <x v="0"/>
    <x v="0"/>
    <n v="1"/>
    <x v="1"/>
    <x v="0"/>
    <x v="2"/>
    <s v="27-Sep-1987"/>
    <n v="4762.33"/>
    <x v="1"/>
    <s v="tier - 3"/>
    <x v="6"/>
    <x v="30"/>
  </r>
  <r>
    <x v="892"/>
    <s v="Comment"/>
    <n v="43.12"/>
    <n v="6.25"/>
    <s v="No"/>
    <x v="0"/>
    <x v="0"/>
    <n v="1"/>
    <x v="1"/>
    <x v="0"/>
    <x v="2"/>
    <s v="16-Aug-1992"/>
    <n v="4753.6400000000003"/>
    <x v="2"/>
    <s v="tier - 3"/>
    <x v="0"/>
    <x v="25"/>
  </r>
  <r>
    <x v="893"/>
    <s v="Moss"/>
    <n v="30.5"/>
    <n v="4.8099999999999996"/>
    <s v="No"/>
    <x v="0"/>
    <x v="0"/>
    <n v="1"/>
    <x v="1"/>
    <x v="0"/>
    <x v="1"/>
    <s v="22-Nov-1987"/>
    <n v="4751.07"/>
    <x v="1"/>
    <s v="tier - 1"/>
    <x v="6"/>
    <x v="30"/>
  </r>
  <r>
    <x v="894"/>
    <s v="Guzman"/>
    <n v="27.61"/>
    <n v="4.5999999999999996"/>
    <s v="No"/>
    <x v="0"/>
    <x v="0"/>
    <n v="1"/>
    <x v="1"/>
    <x v="1"/>
    <x v="1"/>
    <s v="2-Sep-1987"/>
    <n v="4747.05"/>
    <x v="2"/>
    <s v="tier - 2"/>
    <x v="0"/>
    <x v="30"/>
  </r>
  <r>
    <x v="895"/>
    <s v="Cox"/>
    <n v="27.1"/>
    <n v="5.08"/>
    <s v="No"/>
    <x v="0"/>
    <x v="0"/>
    <n v="1"/>
    <x v="1"/>
    <x v="1"/>
    <x v="1"/>
    <s v="5-Jun-1987"/>
    <n v="4746.34"/>
    <x v="2"/>
    <s v="tier - 2"/>
    <x v="6"/>
    <x v="24"/>
  </r>
  <r>
    <x v="896"/>
    <s v="Clash"/>
    <n v="35.93"/>
    <n v="5.43"/>
    <s v="No"/>
    <x v="1"/>
    <x v="0"/>
    <n v="1"/>
    <x v="1"/>
    <x v="0"/>
    <x v="1"/>
    <s v="24-Nov-2004"/>
    <n v="4740.78"/>
    <x v="2"/>
    <s v="tier - 3"/>
    <x v="5"/>
    <x v="42"/>
  </r>
  <r>
    <x v="897"/>
    <s v="Blankenship"/>
    <n v="32.68"/>
    <n v="5.44"/>
    <s v="No"/>
    <x v="0"/>
    <x v="0"/>
    <s v="0"/>
    <x v="1"/>
    <x v="0"/>
    <x v="1"/>
    <s v="12-Oct-1991"/>
    <n v="4738.2700000000004"/>
    <x v="2"/>
    <s v="tier - 3"/>
    <x v="1"/>
    <x v="17"/>
  </r>
  <r>
    <x v="898"/>
    <s v="Lloyd"/>
    <n v="20.74"/>
    <n v="11.69"/>
    <s v="Yes"/>
    <x v="0"/>
    <x v="0"/>
    <n v="1"/>
    <x v="1"/>
    <x v="2"/>
    <x v="0"/>
    <s v="5-Sep-1986"/>
    <n v="4734.6400000000003"/>
    <x v="2"/>
    <s v="tier - 1"/>
    <x v="0"/>
    <x v="24"/>
  </r>
  <r>
    <x v="899"/>
    <s v="Kong"/>
    <n v="15.57"/>
    <n v="6.07"/>
    <s v="No"/>
    <x v="0"/>
    <x v="0"/>
    <s v="0"/>
    <x v="1"/>
    <x v="3"/>
    <x v="2"/>
    <s v="2-Jul-1980"/>
    <n v="4728.71"/>
    <x v="2"/>
    <s v="tier - 3"/>
    <x v="1"/>
    <x v="9"/>
  </r>
  <r>
    <x v="900"/>
    <s v="Benson"/>
    <n v="23.844999999999999"/>
    <n v="4.3600000000000003"/>
    <s v="No"/>
    <x v="0"/>
    <x v="0"/>
    <s v="0"/>
    <x v="1"/>
    <x v="2"/>
    <x v="1"/>
    <s v="12-Aug-1994"/>
    <n v="4719.74"/>
    <x v="2"/>
    <s v="tier - 1"/>
    <x v="1"/>
    <x v="21"/>
  </r>
  <r>
    <x v="901"/>
    <s v="Samuelson"/>
    <n v="32.49"/>
    <n v="4.29"/>
    <s v="No"/>
    <x v="0"/>
    <x v="1"/>
    <n v="1"/>
    <x v="0"/>
    <x v="0"/>
    <x v="1"/>
    <s v="21-Jun-2003"/>
    <n v="36898.730000000003"/>
    <x v="2"/>
    <s v="tier - 1"/>
    <x v="1"/>
    <x v="38"/>
  </r>
  <r>
    <x v="902"/>
    <s v="Huntington"/>
    <n v="22.895"/>
    <n v="5.24"/>
    <s v="No"/>
    <x v="0"/>
    <x v="0"/>
    <n v="1"/>
    <x v="1"/>
    <x v="2"/>
    <x v="1"/>
    <s v="28-Sep-1992"/>
    <n v="4719.5200000000004"/>
    <x v="2"/>
    <s v="tier - 2"/>
    <x v="7"/>
    <x v="25"/>
  </r>
  <r>
    <x v="903"/>
    <s v="Kendall"/>
    <n v="21.945"/>
    <n v="5.37"/>
    <s v="No"/>
    <x v="0"/>
    <x v="0"/>
    <n v="1"/>
    <x v="1"/>
    <x v="2"/>
    <x v="1"/>
    <s v="9-Oct-1992"/>
    <n v="4718.2"/>
    <x v="2"/>
    <s v="tier - 3"/>
    <x v="7"/>
    <x v="25"/>
  </r>
  <r>
    <x v="904"/>
    <s v="Gast"/>
    <n v="19.47"/>
    <n v="6.6"/>
    <s v="Yes"/>
    <x v="0"/>
    <x v="0"/>
    <s v="0"/>
    <x v="1"/>
    <x v="2"/>
    <x v="0"/>
    <s v="12-Aug-1981"/>
    <n v="4712.12"/>
    <x v="2"/>
    <s v="tier - 3"/>
    <x v="6"/>
    <x v="10"/>
  </r>
  <r>
    <x v="905"/>
    <s v="Scanlin"/>
    <n v="15.61"/>
    <n v="5.77"/>
    <s v="No"/>
    <x v="0"/>
    <x v="0"/>
    <s v="0"/>
    <x v="1"/>
    <x v="3"/>
    <x v="2"/>
    <s v="4-Dec-1977"/>
    <n v="4699.47"/>
    <x v="2"/>
    <s v="tier - 3"/>
    <x v="0"/>
    <x v="2"/>
  </r>
  <r>
    <x v="906"/>
    <s v="Philbrook"/>
    <n v="28.6"/>
    <n v="6.08"/>
    <s v="No"/>
    <x v="0"/>
    <x v="1"/>
    <n v="1"/>
    <x v="1"/>
    <x v="1"/>
    <x v="2"/>
    <s v="22-Jun-2003"/>
    <n v="4687.8"/>
    <x v="2"/>
    <s v="tier - 3"/>
    <x v="6"/>
    <x v="38"/>
  </r>
  <r>
    <x v="907"/>
    <s v="Cowan"/>
    <n v="46.53"/>
    <n v="4.16"/>
    <s v="No"/>
    <x v="0"/>
    <x v="0"/>
    <s v="0"/>
    <x v="1"/>
    <x v="0"/>
    <x v="1"/>
    <s v="4-Sep-1990"/>
    <n v="4686.3900000000003"/>
    <x v="1"/>
    <s v="tier - 3"/>
    <x v="0"/>
    <x v="29"/>
  </r>
  <r>
    <x v="908"/>
    <s v="Sousa"/>
    <n v="34.99"/>
    <n v="5.0999999999999996"/>
    <s v="No"/>
    <x v="0"/>
    <x v="1"/>
    <n v="1"/>
    <x v="1"/>
    <x v="0"/>
    <x v="1"/>
    <s v="4-Oct-2003"/>
    <n v="4678.8"/>
    <x v="2"/>
    <s v="tier - 1"/>
    <x v="5"/>
    <x v="38"/>
  </r>
  <r>
    <x v="909"/>
    <s v="Stanton"/>
    <n v="17.05"/>
    <n v="5.3"/>
    <s v="No"/>
    <x v="0"/>
    <x v="1"/>
    <n v="1"/>
    <x v="1"/>
    <x v="3"/>
    <x v="1"/>
    <s v="18-Oct-1979"/>
    <n v="4674.2"/>
    <x v="2"/>
    <s v="tier - 1"/>
    <x v="0"/>
    <x v="20"/>
  </r>
  <r>
    <x v="910"/>
    <s v="Mollak"/>
    <n v="37.18"/>
    <n v="4.9000000000000004"/>
    <s v="No"/>
    <x v="0"/>
    <x v="0"/>
    <s v="0"/>
    <x v="1"/>
    <x v="0"/>
    <x v="1"/>
    <s v="13-Jul-1990"/>
    <n v="4673.3900000000003"/>
    <x v="2"/>
    <s v="tier - 1"/>
    <x v="0"/>
    <x v="29"/>
  </r>
  <r>
    <x v="911"/>
    <s v="Bell"/>
    <n v="35.200000000000003"/>
    <n v="5.55"/>
    <s v="No"/>
    <x v="0"/>
    <x v="0"/>
    <s v="0"/>
    <x v="1"/>
    <x v="0"/>
    <x v="1"/>
    <s v="26-Sep-1990"/>
    <n v="4670.6400000000003"/>
    <x v="2"/>
    <s v="tier - 2"/>
    <x v="6"/>
    <x v="29"/>
  </r>
  <r>
    <x v="912"/>
    <s v="Fredsall"/>
    <n v="39"/>
    <n v="5.7"/>
    <s v="No"/>
    <x v="0"/>
    <x v="0"/>
    <n v="2"/>
    <x v="0"/>
    <x v="0"/>
    <x v="2"/>
    <s v="5-Dec-1972"/>
    <n v="36889.99"/>
    <x v="0"/>
    <s v="tier - 3"/>
    <x v="6"/>
    <x v="7"/>
  </r>
  <r>
    <x v="913"/>
    <s v="Weston"/>
    <n v="37.335000000000001"/>
    <n v="4.95"/>
    <s v="No"/>
    <x v="0"/>
    <x v="0"/>
    <s v="0"/>
    <x v="1"/>
    <x v="0"/>
    <x v="1"/>
    <s v="5-Aug-1990"/>
    <n v="4667.6099999999997"/>
    <x v="1"/>
    <s v="tier - 3"/>
    <x v="3"/>
    <x v="29"/>
  </r>
  <r>
    <x v="914"/>
    <s v="Rabuzzi"/>
    <n v="27.265000000000001"/>
    <n v="6.46"/>
    <s v="Yes"/>
    <x v="0"/>
    <x v="0"/>
    <s v="0"/>
    <x v="1"/>
    <x v="1"/>
    <x v="2"/>
    <s v="25-Oct-1996"/>
    <n v="4661.29"/>
    <x v="2"/>
    <s v="tier - 1"/>
    <x v="11"/>
    <x v="16"/>
  </r>
  <r>
    <x v="915"/>
    <s v="Hendrix"/>
    <n v="30.8"/>
    <n v="4.9000000000000004"/>
    <s v="Yes"/>
    <x v="0"/>
    <x v="0"/>
    <s v="0"/>
    <x v="1"/>
    <x v="0"/>
    <x v="1"/>
    <s v="22-Jun-1985"/>
    <n v="4646.76"/>
    <x v="0"/>
    <s v="tier - 1"/>
    <x v="6"/>
    <x v="22"/>
  </r>
  <r>
    <x v="916"/>
    <s v="Van Nielen"/>
    <n v="30.21"/>
    <n v="5.21"/>
    <s v="No"/>
    <x v="0"/>
    <x v="0"/>
    <n v="1"/>
    <x v="1"/>
    <x v="0"/>
    <x v="1"/>
    <s v="29-Jun-1998"/>
    <n v="4618.08"/>
    <x v="2"/>
    <s v="tier - 1"/>
    <x v="1"/>
    <x v="37"/>
  </r>
  <r>
    <x v="917"/>
    <s v="Blanton"/>
    <n v="35.340000000000003"/>
    <n v="4.13"/>
    <s v="No"/>
    <x v="1"/>
    <x v="0"/>
    <n v="1"/>
    <x v="1"/>
    <x v="0"/>
    <x v="1"/>
    <s v="2-Jul-2000"/>
    <n v="4608.03"/>
    <x v="2"/>
    <s v="tier - 3"/>
    <x v="6"/>
    <x v="13"/>
  </r>
  <r>
    <x v="918"/>
    <s v="Schout"/>
    <n v="26.695"/>
    <n v="5.28"/>
    <s v="No"/>
    <x v="0"/>
    <x v="0"/>
    <s v="0"/>
    <x v="1"/>
    <x v="1"/>
    <x v="1"/>
    <s v="18-Sep-1989"/>
    <n v="4571.41"/>
    <x v="2"/>
    <s v="tier - 2"/>
    <x v="1"/>
    <x v="3"/>
  </r>
  <r>
    <x v="919"/>
    <s v="Schmaltz"/>
    <n v="29.355"/>
    <n v="4.68"/>
    <s v="Yes"/>
    <x v="0"/>
    <x v="0"/>
    <s v="0"/>
    <x v="1"/>
    <x v="1"/>
    <x v="1"/>
    <s v="25-Dec-1996"/>
    <n v="4564.1899999999996"/>
    <x v="2"/>
    <s v="tier - 2"/>
    <x v="7"/>
    <x v="16"/>
  </r>
  <r>
    <x v="920"/>
    <s v="Eagen"/>
    <n v="29.59"/>
    <n v="4.0599999999999996"/>
    <s v="No"/>
    <x v="0"/>
    <x v="0"/>
    <s v="0"/>
    <x v="1"/>
    <x v="1"/>
    <x v="1"/>
    <s v="20-Sep-1990"/>
    <n v="4562.84"/>
    <x v="2"/>
    <s v="tier - 2"/>
    <x v="0"/>
    <x v="29"/>
  </r>
  <r>
    <x v="921"/>
    <s v="Rotramel"/>
    <n v="31.35"/>
    <n v="4.2"/>
    <s v="No"/>
    <x v="1"/>
    <x v="0"/>
    <n v="1"/>
    <x v="1"/>
    <x v="0"/>
    <x v="1"/>
    <s v="22-Dec-2004"/>
    <n v="4561.1899999999996"/>
    <x v="2"/>
    <s v="tier - 2"/>
    <x v="7"/>
    <x v="42"/>
  </r>
  <r>
    <x v="922"/>
    <s v="Prevost"/>
    <n v="20.52"/>
    <n v="4.83"/>
    <s v="No"/>
    <x v="0"/>
    <x v="0"/>
    <s v="0"/>
    <x v="1"/>
    <x v="2"/>
    <x v="1"/>
    <s v="17-Nov-1990"/>
    <n v="4544.2299999999996"/>
    <x v="2"/>
    <s v="tier - 1"/>
    <x v="7"/>
    <x v="29"/>
  </r>
  <r>
    <x v="923"/>
    <s v="Eggleston"/>
    <n v="35.299999999999997"/>
    <n v="6.09"/>
    <s v="No"/>
    <x v="0"/>
    <x v="0"/>
    <n v="1"/>
    <x v="0"/>
    <x v="0"/>
    <x v="2"/>
    <s v="4-Jul-1992"/>
    <n v="36837.47"/>
    <x v="2"/>
    <s v="tier - 3"/>
    <x v="6"/>
    <x v="25"/>
  </r>
  <r>
    <x v="924"/>
    <s v="Boyd"/>
    <n v="42.9"/>
    <n v="4.87"/>
    <s v="Yes"/>
    <x v="0"/>
    <x v="0"/>
    <n v="1"/>
    <x v="1"/>
    <x v="0"/>
    <x v="1"/>
    <s v="13-Jun-1988"/>
    <n v="4536.26"/>
    <x v="2"/>
    <s v="tier - 2"/>
    <x v="6"/>
    <x v="35"/>
  </r>
  <r>
    <x v="925"/>
    <s v="Dawes"/>
    <n v="24.6"/>
    <n v="5.86"/>
    <s v="No"/>
    <x v="0"/>
    <x v="1"/>
    <n v="1"/>
    <x v="1"/>
    <x v="2"/>
    <x v="2"/>
    <s v="29-Jun-1993"/>
    <n v="4529.4799999999996"/>
    <x v="2"/>
    <s v="tier - 1"/>
    <x v="6"/>
    <x v="40"/>
  </r>
  <r>
    <x v="926"/>
    <s v="Jennings"/>
    <n v="28.405000000000001"/>
    <n v="4.12"/>
    <s v="No"/>
    <x v="0"/>
    <x v="0"/>
    <n v="1"/>
    <x v="1"/>
    <x v="1"/>
    <x v="1"/>
    <s v="13-Aug-1992"/>
    <n v="4527.18"/>
    <x v="2"/>
    <s v="tier - 2"/>
    <x v="1"/>
    <x v="25"/>
  </r>
  <r>
    <x v="927"/>
    <s v="Nyambaso"/>
    <n v="34.674999999999997"/>
    <n v="5.71"/>
    <s v="Yes"/>
    <x v="0"/>
    <x v="0"/>
    <n v="1"/>
    <x v="1"/>
    <x v="0"/>
    <x v="2"/>
    <s v="21-Dec-1988"/>
    <n v="4518.83"/>
    <x v="2"/>
    <s v="tier - 2"/>
    <x v="11"/>
    <x v="35"/>
  </r>
  <r>
    <x v="928"/>
    <s v="Shaffer"/>
    <n v="18.850000000000001"/>
    <n v="6.03"/>
    <s v="No"/>
    <x v="0"/>
    <x v="0"/>
    <n v="1"/>
    <x v="1"/>
    <x v="2"/>
    <x v="2"/>
    <s v="5-Dec-1987"/>
    <n v="4518.7700000000004"/>
    <x v="2"/>
    <s v="tier - 3"/>
    <x v="1"/>
    <x v="30"/>
  </r>
  <r>
    <x v="929"/>
    <s v="Corkum"/>
    <n v="34.130000000000003"/>
    <n v="5.65"/>
    <s v="No"/>
    <x v="0"/>
    <x v="1"/>
    <n v="1"/>
    <x v="1"/>
    <x v="0"/>
    <x v="1"/>
    <s v="2-Oct-2003"/>
    <n v="4518.3999999999996"/>
    <x v="2"/>
    <s v="tier - 3"/>
    <x v="2"/>
    <x v="38"/>
  </r>
  <r>
    <x v="930"/>
    <s v="Pedersen"/>
    <n v="17.34"/>
    <n v="5.05"/>
    <s v="No"/>
    <x v="0"/>
    <x v="0"/>
    <s v="0"/>
    <x v="1"/>
    <x v="3"/>
    <x v="1"/>
    <s v="16-Jun-1980"/>
    <n v="4515.71"/>
    <x v="2"/>
    <s v="tier - 3"/>
    <x v="0"/>
    <x v="9"/>
  </r>
  <r>
    <x v="931"/>
    <s v="Melo"/>
    <n v="17.440000000000001"/>
    <n v="6.26"/>
    <s v="No"/>
    <x v="0"/>
    <x v="0"/>
    <s v="0"/>
    <x v="1"/>
    <x v="3"/>
    <x v="2"/>
    <s v="27-Sep-1982"/>
    <n v="4511.41"/>
    <x v="2"/>
    <s v="tier - 3"/>
    <x v="0"/>
    <x v="31"/>
  </r>
  <r>
    <x v="932"/>
    <s v="Sakamoto"/>
    <n v="33.659999999999997"/>
    <n v="4.08"/>
    <s v="Yes"/>
    <x v="0"/>
    <x v="1"/>
    <n v="1"/>
    <x v="1"/>
    <x v="0"/>
    <x v="1"/>
    <s v="13-Oct-1997"/>
    <n v="4504.66"/>
    <x v="0"/>
    <s v="tier - 2"/>
    <x v="0"/>
    <x v="36"/>
  </r>
  <r>
    <x v="933"/>
    <s v="McMahon"/>
    <n v="21.375"/>
    <n v="6.19"/>
    <s v="Yes"/>
    <x v="0"/>
    <x v="0"/>
    <n v="1"/>
    <x v="1"/>
    <x v="2"/>
    <x v="2"/>
    <s v="26-Jun-1988"/>
    <n v="4500.34"/>
    <x v="2"/>
    <s v="tier - 1"/>
    <x v="11"/>
    <x v="35"/>
  </r>
  <r>
    <x v="934"/>
    <s v="Palombaro"/>
    <n v="33.42"/>
    <n v="10.67"/>
    <s v="No"/>
    <x v="0"/>
    <x v="0"/>
    <s v="0"/>
    <x v="0"/>
    <x v="0"/>
    <x v="0"/>
    <s v="28-Dec-1965"/>
    <n v="36795.29"/>
    <x v="2"/>
    <s v="tier - 1"/>
    <x v="6"/>
    <x v="18"/>
  </r>
  <r>
    <x v="935"/>
    <s v="Harris"/>
    <n v="27.14"/>
    <n v="6.01"/>
    <s v="No"/>
    <x v="0"/>
    <x v="0"/>
    <n v="1"/>
    <x v="1"/>
    <x v="1"/>
    <x v="2"/>
    <s v="12-Jul-1992"/>
    <n v="4488.58"/>
    <x v="2"/>
    <s v="tier - 3"/>
    <x v="1"/>
    <x v="25"/>
  </r>
  <r>
    <x v="936"/>
    <s v="Lombardo"/>
    <n v="35.78"/>
    <n v="6.07"/>
    <s v="No"/>
    <x v="1"/>
    <x v="0"/>
    <n v="1"/>
    <x v="1"/>
    <x v="0"/>
    <x v="2"/>
    <s v="18-Jul-2004"/>
    <n v="4468.25"/>
    <x v="2"/>
    <s v="tier - 2"/>
    <x v="1"/>
    <x v="42"/>
  </r>
  <r>
    <x v="937"/>
    <s v="Bode"/>
    <n v="34.96"/>
    <n v="5.63"/>
    <s v="No"/>
    <x v="0"/>
    <x v="0"/>
    <s v="0"/>
    <x v="1"/>
    <x v="0"/>
    <x v="1"/>
    <s v="20-Nov-1999"/>
    <n v="4466.62"/>
    <x v="2"/>
    <s v="tier - 2"/>
    <x v="1"/>
    <x v="23"/>
  </r>
  <r>
    <x v="938"/>
    <s v="Johnson"/>
    <n v="38.39"/>
    <n v="6.05"/>
    <s v="No"/>
    <x v="0"/>
    <x v="0"/>
    <s v="0"/>
    <x v="1"/>
    <x v="0"/>
    <x v="2"/>
    <s v="4-Jul-1991"/>
    <n v="4463.21"/>
    <x v="1"/>
    <s v="tier - 3"/>
    <x v="0"/>
    <x v="17"/>
  </r>
  <r>
    <x v="939"/>
    <s v="Norcross"/>
    <n v="33.82"/>
    <n v="4.6500000000000004"/>
    <s v="No"/>
    <x v="0"/>
    <x v="0"/>
    <s v="0"/>
    <x v="1"/>
    <x v="0"/>
    <x v="1"/>
    <s v="15-Jul-1990"/>
    <n v="4462.72"/>
    <x v="2"/>
    <s v="tier - 3"/>
    <x v="1"/>
    <x v="29"/>
  </r>
  <r>
    <x v="940"/>
    <s v="Lazrus"/>
    <n v="27.835000000000001"/>
    <n v="5.37"/>
    <s v="No"/>
    <x v="0"/>
    <x v="0"/>
    <s v="0"/>
    <x v="1"/>
    <x v="1"/>
    <x v="1"/>
    <s v="8-Aug-1990"/>
    <n v="4454.3999999999996"/>
    <x v="2"/>
    <s v="tier - 3"/>
    <x v="1"/>
    <x v="29"/>
  </r>
  <r>
    <x v="941"/>
    <s v="Tsegay"/>
    <n v="33"/>
    <n v="5.39"/>
    <s v="No"/>
    <x v="0"/>
    <x v="0"/>
    <s v="0"/>
    <x v="1"/>
    <x v="0"/>
    <x v="1"/>
    <s v="28-Jun-1994"/>
    <n v="4449.46"/>
    <x v="0"/>
    <s v="tier - 2"/>
    <x v="0"/>
    <x v="21"/>
  </r>
  <r>
    <x v="942"/>
    <s v="Schneider"/>
    <n v="26.885000000000002"/>
    <n v="5.86"/>
    <s v="No"/>
    <x v="0"/>
    <x v="0"/>
    <s v="0"/>
    <x v="1"/>
    <x v="1"/>
    <x v="2"/>
    <s v="3-Sep-1991"/>
    <n v="4441.21"/>
    <x v="0"/>
    <s v="tier - 2"/>
    <x v="15"/>
    <x v="17"/>
  </r>
  <r>
    <x v="943"/>
    <s v="Loreto"/>
    <n v="29.26"/>
    <n v="4.4400000000000004"/>
    <s v="No"/>
    <x v="0"/>
    <x v="0"/>
    <s v="0"/>
    <x v="1"/>
    <x v="1"/>
    <x v="1"/>
    <s v="24-Oct-1994"/>
    <n v="4438.26"/>
    <x v="2"/>
    <s v="tier - 3"/>
    <x v="11"/>
    <x v="21"/>
  </r>
  <r>
    <x v="944"/>
    <s v="Callahan"/>
    <n v="26.98"/>
    <n v="4.41"/>
    <s v="No"/>
    <x v="0"/>
    <x v="0"/>
    <s v="0"/>
    <x v="1"/>
    <x v="1"/>
    <x v="1"/>
    <s v="8-Oct-1994"/>
    <n v="4435.09"/>
    <x v="1"/>
    <s v="tier - 2"/>
    <x v="3"/>
    <x v="21"/>
  </r>
  <r>
    <x v="945"/>
    <s v="Silva"/>
    <n v="37.18"/>
    <n v="6.75"/>
    <s v="Yes"/>
    <x v="0"/>
    <x v="0"/>
    <n v="2"/>
    <x v="0"/>
    <x v="0"/>
    <x v="0"/>
    <s v="14-Jul-1970"/>
    <n v="36786.370000000003"/>
    <x v="0"/>
    <s v="tier - 1"/>
    <x v="6"/>
    <x v="6"/>
  </r>
  <r>
    <x v="946"/>
    <s v="Timko"/>
    <n v="32.11"/>
    <n v="5.19"/>
    <s v="No"/>
    <x v="0"/>
    <x v="1"/>
    <n v="1"/>
    <x v="1"/>
    <x v="0"/>
    <x v="1"/>
    <s v="23-Dec-1993"/>
    <n v="4433.92"/>
    <x v="2"/>
    <s v="tier - 2"/>
    <x v="1"/>
    <x v="40"/>
  </r>
  <r>
    <x v="947"/>
    <s v="Achatz"/>
    <n v="31.73"/>
    <n v="5.16"/>
    <s v="No"/>
    <x v="0"/>
    <x v="1"/>
    <n v="1"/>
    <x v="1"/>
    <x v="0"/>
    <x v="1"/>
    <s v="4-Sep-1993"/>
    <n v="4433.3900000000003"/>
    <x v="2"/>
    <s v="tier - 3"/>
    <x v="1"/>
    <x v="40"/>
  </r>
  <r>
    <x v="948"/>
    <s v="Horwitz"/>
    <n v="22.515000000000001"/>
    <n v="4.24"/>
    <s v="No"/>
    <x v="0"/>
    <x v="0"/>
    <s v="0"/>
    <x v="1"/>
    <x v="2"/>
    <x v="1"/>
    <s v="29-Dec-1994"/>
    <n v="4428.8900000000003"/>
    <x v="1"/>
    <s v="tier - 1"/>
    <x v="11"/>
    <x v="21"/>
  </r>
  <r>
    <x v="949"/>
    <s v="Gordyan"/>
    <n v="25.9"/>
    <n v="5.45"/>
    <s v="No"/>
    <x v="0"/>
    <x v="0"/>
    <n v="1"/>
    <x v="1"/>
    <x v="1"/>
    <x v="1"/>
    <s v="15-Aug-1992"/>
    <n v="4420.95"/>
    <x v="2"/>
    <s v="tier - 3"/>
    <x v="13"/>
    <x v="25"/>
  </r>
  <r>
    <x v="950"/>
    <s v="Hetherington"/>
    <n v="27.72"/>
    <n v="5.03"/>
    <s v="Yes"/>
    <x v="0"/>
    <x v="0"/>
    <n v="1"/>
    <x v="1"/>
    <x v="1"/>
    <x v="1"/>
    <s v="16-Sep-1988"/>
    <n v="4415.16"/>
    <x v="2"/>
    <s v="tier - 1"/>
    <x v="0"/>
    <x v="35"/>
  </r>
  <r>
    <x v="951"/>
    <s v="Thompson"/>
    <n v="31.5"/>
    <n v="9.6199999999999992"/>
    <s v="Yes"/>
    <x v="0"/>
    <x v="0"/>
    <n v="1"/>
    <x v="1"/>
    <x v="0"/>
    <x v="0"/>
    <s v="13-Jul-1986"/>
    <n v="4402.2299999999996"/>
    <x v="2"/>
    <s v="tier - 2"/>
    <x v="6"/>
    <x v="24"/>
  </r>
  <r>
    <x v="952"/>
    <s v="Battoo"/>
    <n v="29.7"/>
    <n v="6.77"/>
    <s v="Yes"/>
    <x v="0"/>
    <x v="0"/>
    <n v="1"/>
    <x v="1"/>
    <x v="1"/>
    <x v="0"/>
    <s v="11-Aug-1986"/>
    <n v="4399.7299999999996"/>
    <x v="1"/>
    <s v="tier - 2"/>
    <x v="0"/>
    <x v="24"/>
  </r>
  <r>
    <x v="953"/>
    <s v="Barker"/>
    <n v="21.26"/>
    <n v="5.36"/>
    <s v="Yes"/>
    <x v="0"/>
    <x v="0"/>
    <n v="1"/>
    <x v="1"/>
    <x v="2"/>
    <x v="1"/>
    <s v="18-Jul-1988"/>
    <n v="4397.3100000000004"/>
    <x v="2"/>
    <s v="tier - 2"/>
    <x v="0"/>
    <x v="35"/>
  </r>
  <r>
    <x v="954"/>
    <s v="Saarnilehto"/>
    <n v="17.09"/>
    <n v="5.69"/>
    <s v="No"/>
    <x v="0"/>
    <x v="0"/>
    <s v="0"/>
    <x v="1"/>
    <x v="3"/>
    <x v="1"/>
    <s v="29-Jun-1982"/>
    <n v="4392.7"/>
    <x v="2"/>
    <s v="tier - 2"/>
    <x v="0"/>
    <x v="31"/>
  </r>
  <r>
    <x v="955"/>
    <s v="Morton"/>
    <n v="24.3"/>
    <n v="4.9000000000000004"/>
    <s v="Yes"/>
    <x v="0"/>
    <x v="1"/>
    <n v="1"/>
    <x v="1"/>
    <x v="2"/>
    <x v="1"/>
    <s v="29-Nov-1997"/>
    <n v="4391.6499999999996"/>
    <x v="2"/>
    <s v="tier - 2"/>
    <x v="6"/>
    <x v="36"/>
  </r>
  <r>
    <x v="956"/>
    <s v="Bugala"/>
    <n v="33.33"/>
    <n v="9.26"/>
    <s v="Yes"/>
    <x v="0"/>
    <x v="0"/>
    <n v="2"/>
    <x v="1"/>
    <x v="0"/>
    <x v="0"/>
    <s v="29-Jul-1961"/>
    <n v="36580.28"/>
    <x v="2"/>
    <s v="tier - 2"/>
    <x v="0"/>
    <x v="44"/>
  </r>
  <r>
    <x v="957"/>
    <s v="Thomas"/>
    <n v="29.734999999999999"/>
    <n v="5.78"/>
    <s v="No"/>
    <x v="0"/>
    <x v="0"/>
    <s v="0"/>
    <x v="1"/>
    <x v="1"/>
    <x v="2"/>
    <s v="28-Aug-1990"/>
    <n v="4357.04"/>
    <x v="2"/>
    <s v="tier - 3"/>
    <x v="1"/>
    <x v="29"/>
  </r>
  <r>
    <x v="958"/>
    <s v="Hillman"/>
    <n v="29.26"/>
    <n v="4.7"/>
    <s v="No"/>
    <x v="0"/>
    <x v="0"/>
    <s v="0"/>
    <x v="1"/>
    <x v="1"/>
    <x v="1"/>
    <s v="13-Sep-1991"/>
    <n v="4350.51"/>
    <x v="2"/>
    <s v="tier - 2"/>
    <x v="0"/>
    <x v="17"/>
  </r>
  <r>
    <x v="959"/>
    <s v="Edwards"/>
    <n v="33"/>
    <n v="6.28"/>
    <s v="No"/>
    <x v="0"/>
    <x v="0"/>
    <s v="0"/>
    <x v="1"/>
    <x v="0"/>
    <x v="2"/>
    <s v="1-Nov-1994"/>
    <n v="4349.46"/>
    <x v="2"/>
    <s v="tier - 2"/>
    <x v="0"/>
    <x v="21"/>
  </r>
  <r>
    <x v="960"/>
    <s v="Bartel"/>
    <n v="31.065000000000001"/>
    <n v="4.2300000000000004"/>
    <s v="No"/>
    <x v="0"/>
    <x v="0"/>
    <s v="0"/>
    <x v="1"/>
    <x v="0"/>
    <x v="1"/>
    <s v="1-Jun-1991"/>
    <n v="4347.0200000000004"/>
    <x v="2"/>
    <s v="tier - 1"/>
    <x v="7"/>
    <x v="29"/>
  </r>
  <r>
    <x v="961"/>
    <s v="Potekhina"/>
    <n v="26.51"/>
    <n v="6.17"/>
    <s v="No"/>
    <x v="0"/>
    <x v="0"/>
    <s v="0"/>
    <x v="1"/>
    <x v="1"/>
    <x v="2"/>
    <s v="26-Oct-1994"/>
    <n v="4340.4399999999996"/>
    <x v="2"/>
    <s v="tier - 1"/>
    <x v="0"/>
    <x v="21"/>
  </r>
  <r>
    <x v="962"/>
    <s v="Kelly"/>
    <n v="28.88"/>
    <n v="4.96"/>
    <s v="No"/>
    <x v="0"/>
    <x v="0"/>
    <s v="0"/>
    <x v="1"/>
    <x v="1"/>
    <x v="1"/>
    <s v="2-Nov-1994"/>
    <n v="4337.74"/>
    <x v="2"/>
    <s v="tier - 1"/>
    <x v="7"/>
    <x v="21"/>
  </r>
  <r>
    <x v="963"/>
    <s v="Lapp"/>
    <n v="35.814999999999998"/>
    <n v="5.1100000000000003"/>
    <s v="Yes"/>
    <x v="0"/>
    <x v="0"/>
    <n v="1"/>
    <x v="1"/>
    <x v="0"/>
    <x v="1"/>
    <s v="19-Dec-1988"/>
    <n v="4320.41"/>
    <x v="2"/>
    <s v="tier - 1"/>
    <x v="1"/>
    <x v="35"/>
  </r>
  <r>
    <x v="964"/>
    <s v="Burke"/>
    <n v="21.28"/>
    <n v="4.05"/>
    <s v="No"/>
    <x v="1"/>
    <x v="0"/>
    <n v="1"/>
    <x v="1"/>
    <x v="2"/>
    <x v="1"/>
    <s v="25-Nov-2000"/>
    <n v="4296.2700000000004"/>
    <x v="2"/>
    <s v="tier - 3"/>
    <x v="1"/>
    <x v="13"/>
  </r>
  <r>
    <x v="965"/>
    <s v="Barry"/>
    <n v="33.81"/>
    <n v="6.49"/>
    <s v="No"/>
    <x v="0"/>
    <x v="1"/>
    <n v="1"/>
    <x v="1"/>
    <x v="0"/>
    <x v="2"/>
    <s v="8-Jun-2003"/>
    <n v="4278.55"/>
    <x v="2"/>
    <s v="tier - 1"/>
    <x v="5"/>
    <x v="43"/>
  </r>
  <r>
    <x v="966"/>
    <s v="McCormick"/>
    <n v="44.22"/>
    <n v="4.1900000000000004"/>
    <s v="No"/>
    <x v="0"/>
    <x v="0"/>
    <n v="1"/>
    <x v="1"/>
    <x v="0"/>
    <x v="1"/>
    <s v="18-Jun-1992"/>
    <n v="4266.17"/>
    <x v="1"/>
    <s v="tier - 2"/>
    <x v="0"/>
    <x v="25"/>
  </r>
  <r>
    <x v="967"/>
    <s v="Dublin"/>
    <n v="53.21"/>
    <n v="4.2699999999999996"/>
    <s v="No"/>
    <x v="0"/>
    <x v="0"/>
    <n v="1"/>
    <x v="0"/>
    <x v="0"/>
    <x v="1"/>
    <s v="9-Oct-1992"/>
    <n v="36572.800000000003"/>
    <x v="0"/>
    <s v="tier - 2"/>
    <x v="6"/>
    <x v="25"/>
  </r>
  <r>
    <x v="968"/>
    <s v="McElroy"/>
    <n v="15.46"/>
    <n v="4.99"/>
    <s v="Yes"/>
    <x v="0"/>
    <x v="1"/>
    <n v="1"/>
    <x v="1"/>
    <x v="3"/>
    <x v="1"/>
    <s v="20-Nov-1983"/>
    <n v="4265.01"/>
    <x v="2"/>
    <s v="tier - 1"/>
    <x v="1"/>
    <x v="26"/>
  </r>
  <r>
    <x v="969"/>
    <s v="Coffed"/>
    <n v="30.3"/>
    <n v="4.7699999999999996"/>
    <s v="Yes"/>
    <x v="0"/>
    <x v="0"/>
    <n v="1"/>
    <x v="1"/>
    <x v="0"/>
    <x v="1"/>
    <s v="14-Oct-1995"/>
    <n v="4260.74"/>
    <x v="1"/>
    <s v="tier - 2"/>
    <x v="6"/>
    <x v="39"/>
  </r>
  <r>
    <x v="970"/>
    <s v="Estes"/>
    <n v="16.670000000000002"/>
    <n v="5.46"/>
    <s v="No"/>
    <x v="0"/>
    <x v="0"/>
    <s v="0"/>
    <x v="1"/>
    <x v="3"/>
    <x v="1"/>
    <s v="16-Jun-1982"/>
    <n v="4250.24"/>
    <x v="2"/>
    <s v="tier - 3"/>
    <x v="0"/>
    <x v="31"/>
  </r>
  <r>
    <x v="971"/>
    <s v="Miles"/>
    <n v="28.594999999999999"/>
    <n v="5.43"/>
    <s v="No"/>
    <x v="0"/>
    <x v="0"/>
    <s v="0"/>
    <x v="1"/>
    <x v="1"/>
    <x v="1"/>
    <s v="1-Dec-1991"/>
    <n v="4243.59"/>
    <x v="1"/>
    <s v="tier - 1"/>
    <x v="1"/>
    <x v="17"/>
  </r>
  <r>
    <x v="972"/>
    <s v="Zamore"/>
    <n v="25.934999999999999"/>
    <n v="4.29"/>
    <s v="No"/>
    <x v="0"/>
    <x v="0"/>
    <s v="0"/>
    <x v="1"/>
    <x v="1"/>
    <x v="1"/>
    <s v="3-Nov-1991"/>
    <n v="4239.8900000000003"/>
    <x v="2"/>
    <s v="tier - 2"/>
    <x v="1"/>
    <x v="17"/>
  </r>
  <r>
    <x v="973"/>
    <s v="Donaghy"/>
    <n v="27.645"/>
    <n v="5.25"/>
    <s v="No"/>
    <x v="0"/>
    <x v="0"/>
    <n v="1"/>
    <x v="1"/>
    <x v="1"/>
    <x v="1"/>
    <s v="27-Jun-1992"/>
    <n v="4237.13"/>
    <x v="1"/>
    <s v="tier - 1"/>
    <x v="3"/>
    <x v="25"/>
  </r>
  <r>
    <x v="974"/>
    <s v="Kennedy"/>
    <n v="30.1"/>
    <n v="4.04"/>
    <s v="No"/>
    <x v="0"/>
    <x v="0"/>
    <n v="1"/>
    <x v="1"/>
    <x v="0"/>
    <x v="1"/>
    <s v="14-Dec-1998"/>
    <n v="4234.93"/>
    <x v="2"/>
    <s v="tier - 1"/>
    <x v="6"/>
    <x v="37"/>
  </r>
  <r>
    <x v="975"/>
    <s v="Fiorini"/>
    <n v="26.79"/>
    <n v="5"/>
    <s v="Yes"/>
    <x v="0"/>
    <x v="1"/>
    <n v="1"/>
    <x v="1"/>
    <x v="1"/>
    <x v="1"/>
    <s v="6-Sep-1997"/>
    <n v="4189.1099999999997"/>
    <x v="2"/>
    <s v="tier - 2"/>
    <x v="1"/>
    <x v="36"/>
  </r>
  <r>
    <x v="976"/>
    <s v="Alexander"/>
    <n v="27.1"/>
    <n v="4.01"/>
    <s v="Yes"/>
    <x v="0"/>
    <x v="0"/>
    <n v="1"/>
    <x v="1"/>
    <x v="1"/>
    <x v="1"/>
    <s v="3-Oct-1995"/>
    <n v="4188.7299999999996"/>
    <x v="2"/>
    <s v="tier - 2"/>
    <x v="4"/>
    <x v="39"/>
  </r>
  <r>
    <x v="977"/>
    <s v="Watkins"/>
    <n v="24.31"/>
    <n v="5.4"/>
    <s v="No"/>
    <x v="0"/>
    <x v="0"/>
    <s v="0"/>
    <x v="1"/>
    <x v="2"/>
    <x v="1"/>
    <s v="25-Jun-1989"/>
    <n v="4185.1000000000004"/>
    <x v="2"/>
    <s v="tier - 3"/>
    <x v="0"/>
    <x v="3"/>
  </r>
  <r>
    <x v="978"/>
    <s v="Cleland"/>
    <n v="38.729999999999997"/>
    <n v="11.51"/>
    <s v="No"/>
    <x v="0"/>
    <x v="0"/>
    <n v="2"/>
    <x v="0"/>
    <x v="0"/>
    <x v="0"/>
    <s v="9-Aug-1973"/>
    <n v="36541.550000000003"/>
    <x v="2"/>
    <s v="tier - 3"/>
    <x v="6"/>
    <x v="19"/>
  </r>
  <r>
    <x v="979"/>
    <s v="Cassel"/>
    <n v="15.53"/>
    <n v="5.81"/>
    <s v="No"/>
    <x v="0"/>
    <x v="0"/>
    <n v="1"/>
    <x v="1"/>
    <x v="3"/>
    <x v="2"/>
    <s v="16-Sep-1984"/>
    <n v="4163.21"/>
    <x v="2"/>
    <s v="tier - 2"/>
    <x v="1"/>
    <x v="41"/>
  </r>
  <r>
    <x v="980"/>
    <s v="Ferguson"/>
    <n v="30.7"/>
    <n v="5.82"/>
    <s v="No"/>
    <x v="0"/>
    <x v="0"/>
    <n v="1"/>
    <x v="1"/>
    <x v="0"/>
    <x v="2"/>
    <s v="26-Nov-1998"/>
    <n v="4154.97"/>
    <x v="2"/>
    <s v="tier - 1"/>
    <x v="1"/>
    <x v="37"/>
  </r>
  <r>
    <x v="981"/>
    <s v="O'Sullivan"/>
    <n v="33.33"/>
    <n v="4.82"/>
    <s v="No"/>
    <x v="0"/>
    <x v="0"/>
    <n v="1"/>
    <x v="1"/>
    <x v="0"/>
    <x v="1"/>
    <s v="4-Aug-1992"/>
    <n v="4151.03"/>
    <x v="2"/>
    <s v="tier - 2"/>
    <x v="0"/>
    <x v="25"/>
  </r>
  <r>
    <x v="982"/>
    <s v="Chepkirui"/>
    <n v="32.4"/>
    <n v="5.08"/>
    <s v="No"/>
    <x v="0"/>
    <x v="0"/>
    <n v="1"/>
    <x v="1"/>
    <x v="0"/>
    <x v="1"/>
    <s v="28-Jun-1992"/>
    <n v="4149.74"/>
    <x v="2"/>
    <s v="tier - 1"/>
    <x v="6"/>
    <x v="25"/>
  </r>
  <r>
    <x v="983"/>
    <s v="Gurney"/>
    <n v="27.93"/>
    <n v="5.59"/>
    <s v="No"/>
    <x v="0"/>
    <x v="0"/>
    <n v="1"/>
    <x v="1"/>
    <x v="1"/>
    <x v="1"/>
    <s v="18-Jun-1992"/>
    <n v="4137.5200000000004"/>
    <x v="2"/>
    <s v="tier - 3"/>
    <x v="7"/>
    <x v="25"/>
  </r>
  <r>
    <x v="984"/>
    <s v="Francis"/>
    <n v="21.754999999999999"/>
    <n v="5.12"/>
    <s v="No"/>
    <x v="0"/>
    <x v="0"/>
    <s v="0"/>
    <x v="1"/>
    <x v="2"/>
    <x v="1"/>
    <s v="6-Aug-1991"/>
    <n v="4134.08"/>
    <x v="2"/>
    <s v="tier - 1"/>
    <x v="1"/>
    <x v="17"/>
  </r>
  <r>
    <x v="985"/>
    <s v="Gruca"/>
    <n v="25.934999999999999"/>
    <n v="4.95"/>
    <s v="No"/>
    <x v="0"/>
    <x v="0"/>
    <s v="0"/>
    <x v="1"/>
    <x v="1"/>
    <x v="1"/>
    <s v="21-Aug-1994"/>
    <n v="4133.6400000000003"/>
    <x v="2"/>
    <s v="tier - 3"/>
    <x v="1"/>
    <x v="21"/>
  </r>
  <r>
    <x v="986"/>
    <s v="Rojas Alvarez"/>
    <n v="31.5"/>
    <n v="6.16"/>
    <s v="No"/>
    <x v="0"/>
    <x v="0"/>
    <s v="0"/>
    <x v="1"/>
    <x v="0"/>
    <x v="2"/>
    <s v="14-Dec-1990"/>
    <n v="4076.5"/>
    <x v="2"/>
    <s v="tier - 3"/>
    <x v="6"/>
    <x v="29"/>
  </r>
  <r>
    <x v="987"/>
    <s v="Denton"/>
    <n v="30.03"/>
    <n v="6.41"/>
    <s v="No"/>
    <x v="0"/>
    <x v="0"/>
    <s v="0"/>
    <x v="1"/>
    <x v="0"/>
    <x v="2"/>
    <s v="1-Dec-1990"/>
    <n v="4074.45"/>
    <x v="1"/>
    <s v="tier - 2"/>
    <x v="0"/>
    <x v="29"/>
  </r>
  <r>
    <x v="988"/>
    <s v="Mason"/>
    <n v="33.479999999999997"/>
    <n v="8.94"/>
    <s v="No"/>
    <x v="0"/>
    <x v="0"/>
    <s v="0"/>
    <x v="1"/>
    <x v="0"/>
    <x v="0"/>
    <s v="18-Oct-2002"/>
    <n v="4070.51"/>
    <x v="2"/>
    <s v="tier - 1"/>
    <x v="1"/>
    <x v="43"/>
  </r>
  <r>
    <x v="989"/>
    <s v="Evans"/>
    <n v="29.73"/>
    <n v="7.22"/>
    <s v="No"/>
    <x v="0"/>
    <x v="0"/>
    <s v="0"/>
    <x v="0"/>
    <x v="1"/>
    <x v="0"/>
    <s v="19-Nov-1962"/>
    <n v="36445.550000000003"/>
    <x v="2"/>
    <s v="tier - 2"/>
    <x v="6"/>
    <x v="27"/>
  </r>
  <r>
    <x v="990"/>
    <s v="Trout"/>
    <n v="16.510000000000002"/>
    <n v="4.42"/>
    <s v="Yes"/>
    <x v="0"/>
    <x v="1"/>
    <n v="1"/>
    <x v="1"/>
    <x v="3"/>
    <x v="1"/>
    <s v="16-Sep-1983"/>
    <n v="4070.42"/>
    <x v="2"/>
    <s v="tier - 1"/>
    <x v="0"/>
    <x v="26"/>
  </r>
  <r>
    <x v="991"/>
    <s v="Gilbert"/>
    <n v="33.155000000000001"/>
    <n v="5.3"/>
    <s v="Yes"/>
    <x v="0"/>
    <x v="0"/>
    <n v="1"/>
    <x v="1"/>
    <x v="0"/>
    <x v="1"/>
    <s v="14-Sep-1995"/>
    <n v="4058.71"/>
    <x v="1"/>
    <s v="tier - 3"/>
    <x v="1"/>
    <x v="39"/>
  </r>
  <r>
    <x v="992"/>
    <s v="Chong"/>
    <n v="37.29"/>
    <n v="4.6399999999999997"/>
    <s v="No"/>
    <x v="0"/>
    <x v="1"/>
    <n v="1"/>
    <x v="1"/>
    <x v="0"/>
    <x v="1"/>
    <s v="13-Aug-1993"/>
    <n v="4058.12"/>
    <x v="2"/>
    <s v="tier - 1"/>
    <x v="0"/>
    <x v="40"/>
  </r>
  <r>
    <x v="993"/>
    <s v="Henry"/>
    <n v="20.23"/>
    <n v="6.16"/>
    <s v="Yes"/>
    <x v="0"/>
    <x v="0"/>
    <n v="1"/>
    <x v="1"/>
    <x v="2"/>
    <x v="2"/>
    <s v="30-Nov-1988"/>
    <n v="4047.94"/>
    <x v="2"/>
    <s v="tier - 1"/>
    <x v="0"/>
    <x v="35"/>
  </r>
  <r>
    <x v="994"/>
    <s v="Brenneman"/>
    <n v="28.975000000000001"/>
    <n v="4.12"/>
    <s v="No"/>
    <x v="0"/>
    <x v="1"/>
    <n v="1"/>
    <x v="1"/>
    <x v="1"/>
    <x v="1"/>
    <s v="26-Dec-1993"/>
    <n v="4040.56"/>
    <x v="1"/>
    <s v="tier - 3"/>
    <x v="12"/>
    <x v="40"/>
  </r>
  <r>
    <x v="995"/>
    <s v="Kemp"/>
    <n v="16.420000000000002"/>
    <n v="5.77"/>
    <s v="Yes"/>
    <x v="0"/>
    <x v="1"/>
    <n v="1"/>
    <x v="1"/>
    <x v="3"/>
    <x v="2"/>
    <s v="10-Nov-1983"/>
    <n v="4039.9"/>
    <x v="2"/>
    <s v="tier - 1"/>
    <x v="0"/>
    <x v="26"/>
  </r>
  <r>
    <x v="996"/>
    <s v="Wilson"/>
    <n v="17.559999999999999"/>
    <n v="6.2"/>
    <s v="No"/>
    <x v="0"/>
    <x v="0"/>
    <n v="1"/>
    <x v="1"/>
    <x v="3"/>
    <x v="2"/>
    <s v="7-Jul-1984"/>
    <n v="4038.41"/>
    <x v="2"/>
    <s v="tier - 1"/>
    <x v="0"/>
    <x v="41"/>
  </r>
  <r>
    <x v="997"/>
    <s v="Hillyard"/>
    <n v="24.13"/>
    <n v="4.3899999999999997"/>
    <s v="No"/>
    <x v="0"/>
    <x v="0"/>
    <n v="1"/>
    <x v="1"/>
    <x v="2"/>
    <x v="1"/>
    <s v="11-Oct-1992"/>
    <n v="4032.24"/>
    <x v="1"/>
    <s v="tier - 3"/>
    <x v="1"/>
    <x v="25"/>
  </r>
  <r>
    <x v="998"/>
    <s v="Turner"/>
    <n v="19.95"/>
    <n v="5.13"/>
    <s v="No"/>
    <x v="1"/>
    <x v="0"/>
    <n v="2"/>
    <x v="1"/>
    <x v="2"/>
    <x v="1"/>
    <s v="13-Sep-2000"/>
    <n v="4005.42"/>
    <x v="2"/>
    <s v="tier - 1"/>
    <x v="12"/>
    <x v="13"/>
  </r>
  <r>
    <x v="999"/>
    <s v="Benestad"/>
    <n v="21.24"/>
    <n v="4.49"/>
    <s v="No"/>
    <x v="0"/>
    <x v="0"/>
    <s v="0"/>
    <x v="1"/>
    <x v="2"/>
    <x v="1"/>
    <s v="10-Jul-1989"/>
    <n v="4002.36"/>
    <x v="2"/>
    <s v="tier - 1"/>
    <x v="0"/>
    <x v="3"/>
  </r>
  <r>
    <x v="1000"/>
    <s v="Boudalia"/>
    <n v="36.954999999999998"/>
    <n v="4.72"/>
    <s v="Yes"/>
    <x v="0"/>
    <x v="0"/>
    <n v="1"/>
    <x v="0"/>
    <x v="0"/>
    <x v="1"/>
    <s v="7-Nov-1964"/>
    <n v="47496.49"/>
    <x v="0"/>
    <s v="tier - 3"/>
    <x v="1"/>
    <x v="28"/>
  </r>
  <r>
    <x v="1001"/>
    <s v="Boyd"/>
    <n v="34.700000000000003"/>
    <n v="4.37"/>
    <s v="No"/>
    <x v="0"/>
    <x v="1"/>
    <n v="1"/>
    <x v="0"/>
    <x v="0"/>
    <x v="1"/>
    <s v="9-Dec-2003"/>
    <n v="36397.58"/>
    <x v="2"/>
    <s v="tier - 3"/>
    <x v="6"/>
    <x v="38"/>
  </r>
  <r>
    <x v="1002"/>
    <s v="Gonzales"/>
    <n v="44.22"/>
    <n v="6.35"/>
    <s v="No"/>
    <x v="0"/>
    <x v="0"/>
    <s v="0"/>
    <x v="1"/>
    <x v="0"/>
    <x v="2"/>
    <s v="1-Nov-1990"/>
    <n v="3994.18"/>
    <x v="2"/>
    <s v="tier - 2"/>
    <x v="0"/>
    <x v="29"/>
  </r>
  <r>
    <x v="1003"/>
    <s v="Newman"/>
    <n v="41.1"/>
    <n v="5.79"/>
    <s v="No"/>
    <x v="0"/>
    <x v="0"/>
    <s v="0"/>
    <x v="1"/>
    <x v="0"/>
    <x v="2"/>
    <s v="22-Nov-1990"/>
    <n v="3989.84"/>
    <x v="2"/>
    <s v="tier - 2"/>
    <x v="6"/>
    <x v="29"/>
  </r>
  <r>
    <x v="1004"/>
    <s v="Sayre"/>
    <n v="34.200000000000003"/>
    <n v="4.78"/>
    <s v="Yes"/>
    <x v="0"/>
    <x v="0"/>
    <s v="0"/>
    <x v="1"/>
    <x v="0"/>
    <x v="1"/>
    <s v="8-Sep-1996"/>
    <n v="3987.93"/>
    <x v="2"/>
    <s v="tier - 2"/>
    <x v="6"/>
    <x v="16"/>
  </r>
  <r>
    <x v="1005"/>
    <s v="Panke"/>
    <n v="29.92"/>
    <n v="6.02"/>
    <s v="Yes"/>
    <x v="0"/>
    <x v="0"/>
    <s v="0"/>
    <x v="1"/>
    <x v="1"/>
    <x v="2"/>
    <s v="17-Aug-1996"/>
    <n v="3981.98"/>
    <x v="2"/>
    <s v="tier - 2"/>
    <x v="0"/>
    <x v="16"/>
  </r>
  <r>
    <x v="1006"/>
    <s v="Brennan"/>
    <n v="28.93"/>
    <n v="4.4400000000000004"/>
    <s v="No"/>
    <x v="0"/>
    <x v="0"/>
    <s v="0"/>
    <x v="1"/>
    <x v="1"/>
    <x v="1"/>
    <s v="29-Jul-1990"/>
    <n v="3972.92"/>
    <x v="2"/>
    <s v="tier - 3"/>
    <x v="0"/>
    <x v="29"/>
  </r>
  <r>
    <x v="1007"/>
    <s v="Ngo"/>
    <n v="31.254999999999999"/>
    <n v="5.84"/>
    <s v="Yes"/>
    <x v="0"/>
    <x v="0"/>
    <n v="1"/>
    <x v="1"/>
    <x v="0"/>
    <x v="2"/>
    <s v="11-Jul-1995"/>
    <n v="3956.07"/>
    <x v="2"/>
    <s v="tier - 2"/>
    <x v="1"/>
    <x v="39"/>
  </r>
  <r>
    <x v="1008"/>
    <s v="Guerdan"/>
    <n v="29.83"/>
    <n v="5.39"/>
    <s v="No"/>
    <x v="0"/>
    <x v="0"/>
    <s v="0"/>
    <x v="1"/>
    <x v="1"/>
    <x v="1"/>
    <s v="10-Jul-1999"/>
    <n v="3955.98"/>
    <x v="2"/>
    <s v="tier - 3"/>
    <x v="5"/>
    <x v="23"/>
  </r>
  <r>
    <x v="1009"/>
    <s v="Shaw"/>
    <n v="29.59"/>
    <n v="6.16"/>
    <s v="No"/>
    <x v="0"/>
    <x v="1"/>
    <n v="1"/>
    <x v="1"/>
    <x v="1"/>
    <x v="2"/>
    <s v="11-Nov-1993"/>
    <n v="3947.41"/>
    <x v="2"/>
    <s v="tier - 2"/>
    <x v="0"/>
    <x v="40"/>
  </r>
  <r>
    <x v="1010"/>
    <s v="Mills-Honarvar"/>
    <n v="31.16"/>
    <n v="4.49"/>
    <s v="No"/>
    <x v="0"/>
    <x v="1"/>
    <n v="1"/>
    <x v="1"/>
    <x v="0"/>
    <x v="1"/>
    <s v="29-Sep-1993"/>
    <n v="3943.6"/>
    <x v="2"/>
    <s v="tier - 3"/>
    <x v="7"/>
    <x v="40"/>
  </r>
  <r>
    <x v="1011"/>
    <s v="Farvard"/>
    <n v="34.21"/>
    <n v="4.4800000000000004"/>
    <s v="Yes"/>
    <x v="0"/>
    <x v="0"/>
    <n v="1"/>
    <x v="1"/>
    <x v="0"/>
    <x v="1"/>
    <s v="24-Oct-1988"/>
    <n v="3935.18"/>
    <x v="1"/>
    <s v="tier - 1"/>
    <x v="0"/>
    <x v="35"/>
  </r>
  <r>
    <x v="1012"/>
    <s v="Roulier"/>
    <n v="38.28"/>
    <n v="11.56"/>
    <s v="Yes"/>
    <x v="0"/>
    <x v="0"/>
    <n v="1"/>
    <x v="0"/>
    <x v="0"/>
    <x v="0"/>
    <s v="5-Jun-1975"/>
    <n v="36350.71"/>
    <x v="0"/>
    <s v="tier - 2"/>
    <x v="6"/>
    <x v="15"/>
  </r>
  <r>
    <x v="1013"/>
    <s v="Kelly"/>
    <n v="34.86"/>
    <n v="10.97"/>
    <s v="No"/>
    <x v="0"/>
    <x v="0"/>
    <s v="0"/>
    <x v="1"/>
    <x v="0"/>
    <x v="0"/>
    <s v="15-Jun-2002"/>
    <n v="3931.51"/>
    <x v="2"/>
    <s v="tier - 3"/>
    <x v="6"/>
    <x v="43"/>
  </r>
  <r>
    <x v="1014"/>
    <s v="Skinner"/>
    <n v="34.58"/>
    <n v="5.14"/>
    <s v="No"/>
    <x v="1"/>
    <x v="0"/>
    <n v="2"/>
    <x v="1"/>
    <x v="0"/>
    <x v="1"/>
    <s v="10-Jul-2000"/>
    <n v="3925.76"/>
    <x v="2"/>
    <s v="tier - 2"/>
    <x v="7"/>
    <x v="13"/>
  </r>
  <r>
    <x v="1015"/>
    <s v="Murphy"/>
    <n v="17.940000000000001"/>
    <n v="5.17"/>
    <s v="Yes"/>
    <x v="0"/>
    <x v="0"/>
    <s v="0"/>
    <x v="1"/>
    <x v="3"/>
    <x v="1"/>
    <s v="5-Jul-1985"/>
    <n v="3910.44"/>
    <x v="2"/>
    <s v="tier - 2"/>
    <x v="0"/>
    <x v="22"/>
  </r>
  <r>
    <x v="1016"/>
    <s v="Shue"/>
    <n v="26.8"/>
    <n v="6.18"/>
    <s v="Yes"/>
    <x v="0"/>
    <x v="1"/>
    <n v="1"/>
    <x v="1"/>
    <x v="1"/>
    <x v="2"/>
    <s v="24-Nov-1997"/>
    <n v="3906.13"/>
    <x v="1"/>
    <s v="tier - 3"/>
    <x v="6"/>
    <x v="36"/>
  </r>
  <r>
    <x v="1017"/>
    <s v="Reilly"/>
    <n v="17.690000000000001"/>
    <n v="9.07"/>
    <s v="Yes"/>
    <x v="0"/>
    <x v="0"/>
    <s v="0"/>
    <x v="1"/>
    <x v="3"/>
    <x v="0"/>
    <s v="27-Aug-1981"/>
    <n v="3902.07"/>
    <x v="2"/>
    <s v="tier - 2"/>
    <x v="0"/>
    <x v="10"/>
  </r>
  <r>
    <x v="1018"/>
    <s v="Blinn"/>
    <n v="25.77"/>
    <n v="4.43"/>
    <s v="No"/>
    <x v="0"/>
    <x v="1"/>
    <n v="1"/>
    <x v="1"/>
    <x v="1"/>
    <x v="1"/>
    <s v="14-Sep-1993"/>
    <n v="3898.35"/>
    <x v="2"/>
    <s v="tier - 2"/>
    <x v="1"/>
    <x v="40"/>
  </r>
  <r>
    <x v="1019"/>
    <s v="Duyn"/>
    <n v="34.46"/>
    <n v="4.17"/>
    <s v="No"/>
    <x v="1"/>
    <x v="0"/>
    <n v="1"/>
    <x v="1"/>
    <x v="0"/>
    <x v="1"/>
    <s v="13-Jul-2004"/>
    <n v="3889.2"/>
    <x v="2"/>
    <s v="tier - 2"/>
    <x v="1"/>
    <x v="42"/>
  </r>
  <r>
    <x v="1020"/>
    <s v="Wardian"/>
    <n v="30.875"/>
    <n v="4.95"/>
    <s v="Yes"/>
    <x v="0"/>
    <x v="0"/>
    <s v="0"/>
    <x v="1"/>
    <x v="0"/>
    <x v="1"/>
    <s v="23-Oct-1996"/>
    <n v="3877.3"/>
    <x v="0"/>
    <s v="tier - 3"/>
    <x v="1"/>
    <x v="16"/>
  </r>
  <r>
    <x v="1021"/>
    <s v="Heuninck"/>
    <n v="39.49"/>
    <n v="5.13"/>
    <s v="No"/>
    <x v="0"/>
    <x v="0"/>
    <s v="0"/>
    <x v="1"/>
    <x v="0"/>
    <x v="1"/>
    <s v="25-Jul-1991"/>
    <n v="3875.73"/>
    <x v="2"/>
    <s v="tier - 3"/>
    <x v="0"/>
    <x v="17"/>
  </r>
  <r>
    <x v="1022"/>
    <s v="Kipyego"/>
    <n v="28.88"/>
    <n v="4.0999999999999996"/>
    <s v="No"/>
    <x v="0"/>
    <x v="0"/>
    <s v="0"/>
    <x v="1"/>
    <x v="1"/>
    <x v="1"/>
    <s v="24-Jun-1990"/>
    <n v="3866.86"/>
    <x v="0"/>
    <s v="tier - 1"/>
    <x v="1"/>
    <x v="29"/>
  </r>
  <r>
    <x v="1023"/>
    <s v="Mullins"/>
    <n v="33.57"/>
    <n v="8.82"/>
    <s v="Yes"/>
    <x v="0"/>
    <x v="0"/>
    <s v="0"/>
    <x v="0"/>
    <x v="0"/>
    <x v="0"/>
    <s v="18-Oct-1967"/>
    <n v="36332.449999999997"/>
    <x v="0"/>
    <s v="tier - 3"/>
    <x v="6"/>
    <x v="11"/>
  </r>
  <r>
    <x v="1024"/>
    <s v="Kuehl"/>
    <n v="20.234999999999999"/>
    <n v="5.01"/>
    <s v="Yes"/>
    <x v="0"/>
    <x v="0"/>
    <s v="0"/>
    <x v="1"/>
    <x v="2"/>
    <x v="1"/>
    <s v="18-Oct-2001"/>
    <n v="3861.21"/>
    <x v="2"/>
    <s v="tier - 2"/>
    <x v="3"/>
    <x v="14"/>
  </r>
  <r>
    <x v="1025"/>
    <s v="Burkholder"/>
    <n v="30.67"/>
    <n v="5.09"/>
    <s v="Yes"/>
    <x v="0"/>
    <x v="0"/>
    <s v="0"/>
    <x v="1"/>
    <x v="0"/>
    <x v="1"/>
    <s v="6-Jun-2001"/>
    <n v="3858.51"/>
    <x v="2"/>
    <s v="tier - 3"/>
    <x v="4"/>
    <x v="13"/>
  </r>
  <r>
    <x v="1026"/>
    <s v="Stadolnik"/>
    <n v="30.875"/>
    <n v="6.49"/>
    <s v="No"/>
    <x v="0"/>
    <x v="0"/>
    <s v="0"/>
    <x v="1"/>
    <x v="0"/>
    <x v="2"/>
    <s v="19-Aug-1991"/>
    <n v="3857.76"/>
    <x v="1"/>
    <s v="tier - 1"/>
    <x v="3"/>
    <x v="17"/>
  </r>
  <r>
    <x v="1027"/>
    <s v="Shields"/>
    <n v="23.8"/>
    <n v="4.08"/>
    <s v="No"/>
    <x v="0"/>
    <x v="0"/>
    <s v="0"/>
    <x v="1"/>
    <x v="2"/>
    <x v="1"/>
    <s v="12-Aug-1994"/>
    <n v="3847.67"/>
    <x v="1"/>
    <s v="tier - 2"/>
    <x v="6"/>
    <x v="21"/>
  </r>
  <r>
    <x v="1028"/>
    <s v="Margolis"/>
    <n v="15.37"/>
    <n v="8.6300000000000008"/>
    <s v="Yes"/>
    <x v="0"/>
    <x v="0"/>
    <s v="0"/>
    <x v="1"/>
    <x v="3"/>
    <x v="0"/>
    <s v="29-Sep-1981"/>
    <n v="3797.2"/>
    <x v="2"/>
    <s v="tier - 3"/>
    <x v="1"/>
    <x v="10"/>
  </r>
  <r>
    <x v="1029"/>
    <s v="Uffenbeck"/>
    <n v="30.4"/>
    <n v="5.28"/>
    <s v="No"/>
    <x v="0"/>
    <x v="0"/>
    <s v="0"/>
    <x v="1"/>
    <x v="0"/>
    <x v="1"/>
    <s v="24-Jun-1999"/>
    <n v="3796.36"/>
    <x v="2"/>
    <s v="tier - 3"/>
    <x v="1"/>
    <x v="23"/>
  </r>
  <r>
    <x v="1030"/>
    <s v="Brake"/>
    <n v="19.48"/>
    <n v="5.63"/>
    <s v="Yes"/>
    <x v="0"/>
    <x v="0"/>
    <n v="1"/>
    <x v="1"/>
    <x v="2"/>
    <x v="1"/>
    <s v="28-Aug-1988"/>
    <n v="3793.55"/>
    <x v="2"/>
    <s v="tier - 3"/>
    <x v="0"/>
    <x v="35"/>
  </r>
  <r>
    <x v="1031"/>
    <s v="Stepanova"/>
    <n v="16.96"/>
    <n v="11.47"/>
    <s v="Yes"/>
    <x v="0"/>
    <x v="0"/>
    <s v="0"/>
    <x v="1"/>
    <x v="3"/>
    <x v="0"/>
    <s v="13-Dec-1981"/>
    <n v="3785.77"/>
    <x v="2"/>
    <s v="tier - 1"/>
    <x v="0"/>
    <x v="10"/>
  </r>
  <r>
    <x v="1032"/>
    <s v="Verdi"/>
    <n v="19.05"/>
    <n v="4.92"/>
    <s v="No"/>
    <x v="0"/>
    <x v="0"/>
    <n v="1"/>
    <x v="1"/>
    <x v="2"/>
    <x v="1"/>
    <s v="24-Oct-1987"/>
    <n v="3773.23"/>
    <x v="2"/>
    <s v="tier - 3"/>
    <x v="0"/>
    <x v="30"/>
  </r>
  <r>
    <x v="1033"/>
    <s v="McLean"/>
    <n v="37.619999999999997"/>
    <n v="4.18"/>
    <s v="No"/>
    <x v="0"/>
    <x v="0"/>
    <s v="0"/>
    <x v="1"/>
    <x v="0"/>
    <x v="1"/>
    <s v="21-Nov-1994"/>
    <n v="3766.88"/>
    <x v="2"/>
    <s v="tier - 1"/>
    <x v="0"/>
    <x v="21"/>
  </r>
  <r>
    <x v="1034"/>
    <s v="Hofmann"/>
    <n v="52.06"/>
    <n v="4.6900000000000004"/>
    <s v="No"/>
    <x v="0"/>
    <x v="0"/>
    <n v="1"/>
    <x v="0"/>
    <x v="0"/>
    <x v="1"/>
    <s v="16-Jun-1992"/>
    <n v="36314.050000000003"/>
    <x v="2"/>
    <s v="tier - 2"/>
    <x v="6"/>
    <x v="25"/>
  </r>
  <r>
    <x v="1035"/>
    <s v="Ryan"/>
    <n v="29.1"/>
    <n v="4.67"/>
    <s v="No"/>
    <x v="0"/>
    <x v="0"/>
    <s v="0"/>
    <x v="1"/>
    <x v="1"/>
    <x v="1"/>
    <s v="24-Oct-1991"/>
    <n v="3761.29"/>
    <x v="2"/>
    <s v="tier - 3"/>
    <x v="6"/>
    <x v="17"/>
  </r>
  <r>
    <x v="1036"/>
    <s v="Mickelson"/>
    <n v="26.62"/>
    <n v="6.24"/>
    <s v="No"/>
    <x v="0"/>
    <x v="0"/>
    <s v="0"/>
    <x v="1"/>
    <x v="1"/>
    <x v="2"/>
    <s v="25-Aug-1991"/>
    <n v="3757.84"/>
    <x v="2"/>
    <s v="tier - 1"/>
    <x v="0"/>
    <x v="17"/>
  </r>
  <r>
    <x v="1037"/>
    <s v="Dibaba"/>
    <n v="25.74"/>
    <n v="5.99"/>
    <s v="No"/>
    <x v="0"/>
    <x v="0"/>
    <s v="0"/>
    <x v="1"/>
    <x v="1"/>
    <x v="2"/>
    <s v="28-Oct-1991"/>
    <n v="3756.62"/>
    <x v="2"/>
    <s v="tier - 2"/>
    <x v="0"/>
    <x v="17"/>
  </r>
  <r>
    <x v="1038"/>
    <s v="Shilling"/>
    <n v="18.22"/>
    <n v="10.27"/>
    <s v="Yes"/>
    <x v="0"/>
    <x v="0"/>
    <n v="1"/>
    <x v="1"/>
    <x v="3"/>
    <x v="0"/>
    <s v="9-Sep-1986"/>
    <n v="3748.56"/>
    <x v="2"/>
    <s v="tier - 2"/>
    <x v="0"/>
    <x v="24"/>
  </r>
  <r>
    <x v="1039"/>
    <s v="Bashaw"/>
    <n v="26.03"/>
    <n v="5.97"/>
    <s v="No"/>
    <x v="0"/>
    <x v="1"/>
    <n v="1"/>
    <x v="1"/>
    <x v="1"/>
    <x v="2"/>
    <s v="22-Jun-1993"/>
    <n v="3736.46"/>
    <x v="2"/>
    <s v="tier - 2"/>
    <x v="1"/>
    <x v="40"/>
  </r>
  <r>
    <x v="1040"/>
    <s v="Jacob"/>
    <n v="17.29"/>
    <n v="4.9800000000000004"/>
    <s v="No"/>
    <x v="0"/>
    <x v="0"/>
    <s v="0"/>
    <x v="1"/>
    <x v="3"/>
    <x v="1"/>
    <s v="22-Aug-1994"/>
    <n v="3732.63"/>
    <x v="2"/>
    <s v="tier - 3"/>
    <x v="7"/>
    <x v="21"/>
  </r>
  <r>
    <x v="1041"/>
    <s v="McCutcheon"/>
    <n v="18.170000000000002"/>
    <n v="6.91"/>
    <s v="Yes"/>
    <x v="0"/>
    <x v="0"/>
    <n v="1"/>
    <x v="1"/>
    <x v="3"/>
    <x v="0"/>
    <s v="1-Dec-1986"/>
    <n v="3731.6"/>
    <x v="2"/>
    <s v="tier - 2"/>
    <x v="0"/>
    <x v="24"/>
  </r>
  <r>
    <x v="1042"/>
    <s v="Connor"/>
    <n v="32.54"/>
    <n v="6.38"/>
    <s v="No"/>
    <x v="1"/>
    <x v="0"/>
    <n v="1"/>
    <x v="1"/>
    <x v="0"/>
    <x v="2"/>
    <s v="5-Nov-2004"/>
    <n v="3722.23"/>
    <x v="2"/>
    <s v="tier - 2"/>
    <x v="4"/>
    <x v="42"/>
  </r>
  <r>
    <x v="1043"/>
    <s v="May"/>
    <n v="30.25"/>
    <n v="4.7699999999999996"/>
    <s v="No"/>
    <x v="0"/>
    <x v="0"/>
    <s v="0"/>
    <x v="1"/>
    <x v="0"/>
    <x v="1"/>
    <s v="2-Dec-1989"/>
    <n v="3704.35"/>
    <x v="2"/>
    <s v="tier - 2"/>
    <x v="0"/>
    <x v="3"/>
  </r>
  <r>
    <x v="1044"/>
    <s v="Geoghegan"/>
    <n v="19.59"/>
    <n v="6.04"/>
    <s v="Yes"/>
    <x v="0"/>
    <x v="0"/>
    <n v="1"/>
    <x v="1"/>
    <x v="2"/>
    <x v="2"/>
    <s v="18-Aug-1988"/>
    <n v="3699.54"/>
    <x v="2"/>
    <s v="tier - 3"/>
    <x v="0"/>
    <x v="35"/>
  </r>
  <r>
    <x v="1045"/>
    <s v="Garcia Garcia"/>
    <n v="38.17"/>
    <n v="4.53"/>
    <s v="No"/>
    <x v="1"/>
    <x v="0"/>
    <n v="1"/>
    <x v="0"/>
    <x v="0"/>
    <x v="1"/>
    <s v="25-Dec-2004"/>
    <n v="36307.800000000003"/>
    <x v="0"/>
    <s v="tier - 2"/>
    <x v="0"/>
    <x v="42"/>
  </r>
  <r>
    <x v="1046"/>
    <s v="McGinn"/>
    <n v="45.9"/>
    <n v="4.3"/>
    <s v="Yes"/>
    <x v="0"/>
    <x v="0"/>
    <n v="1"/>
    <x v="1"/>
    <x v="0"/>
    <x v="1"/>
    <s v="21-Oct-1995"/>
    <n v="3693.43"/>
    <x v="2"/>
    <s v="tier - 3"/>
    <x v="6"/>
    <x v="39"/>
  </r>
  <r>
    <x v="1047"/>
    <s v="Jones"/>
    <n v="17.059999999999999"/>
    <n v="8.75"/>
    <s v="Yes"/>
    <x v="0"/>
    <x v="0"/>
    <s v="0"/>
    <x v="1"/>
    <x v="3"/>
    <x v="0"/>
    <s v="14-Dec-1981"/>
    <n v="3688.38"/>
    <x v="2"/>
    <s v="tier - 2"/>
    <x v="0"/>
    <x v="10"/>
  </r>
  <r>
    <x v="1048"/>
    <s v="Quinteros"/>
    <n v="32.07"/>
    <n v="5.25"/>
    <s v="No"/>
    <x v="0"/>
    <x v="1"/>
    <n v="1"/>
    <x v="1"/>
    <x v="0"/>
    <x v="1"/>
    <s v="10-Jul-2003"/>
    <n v="3688.35"/>
    <x v="2"/>
    <s v="tier - 2"/>
    <x v="5"/>
    <x v="38"/>
  </r>
  <r>
    <x v="1049"/>
    <s v="Loenser"/>
    <n v="16.5"/>
    <n v="5.03"/>
    <s v="No"/>
    <x v="0"/>
    <x v="0"/>
    <n v="1"/>
    <x v="1"/>
    <x v="3"/>
    <x v="1"/>
    <s v="6-Jul-1984"/>
    <n v="3678.86"/>
    <x v="2"/>
    <s v="tier - 3"/>
    <x v="0"/>
    <x v="41"/>
  </r>
  <r>
    <x v="1050"/>
    <s v="Aitken"/>
    <n v="31.4"/>
    <n v="5.88"/>
    <s v="No"/>
    <x v="0"/>
    <x v="0"/>
    <n v="1"/>
    <x v="1"/>
    <x v="0"/>
    <x v="2"/>
    <s v="14-Sep-1992"/>
    <n v="3659.35"/>
    <x v="1"/>
    <s v="tier - 1"/>
    <x v="6"/>
    <x v="25"/>
  </r>
  <r>
    <x v="1051"/>
    <s v="Furrer"/>
    <n v="20.36"/>
    <n v="4.49"/>
    <s v="No"/>
    <x v="0"/>
    <x v="0"/>
    <s v="0"/>
    <x v="1"/>
    <x v="2"/>
    <x v="1"/>
    <s v="8-Nov-1990"/>
    <n v="3653.29"/>
    <x v="2"/>
    <s v="tier - 3"/>
    <x v="6"/>
    <x v="29"/>
  </r>
  <r>
    <x v="1052"/>
    <s v="Konigs"/>
    <n v="25.46"/>
    <n v="4.1399999999999997"/>
    <s v="No"/>
    <x v="0"/>
    <x v="0"/>
    <n v="1"/>
    <x v="1"/>
    <x v="1"/>
    <x v="1"/>
    <s v="17-Nov-1992"/>
    <n v="3645.09"/>
    <x v="0"/>
    <s v="tier - 2"/>
    <x v="15"/>
    <x v="25"/>
  </r>
  <r>
    <x v="1053"/>
    <s v="Tesdahl"/>
    <n v="17.09"/>
    <n v="5.8"/>
    <s v="Yes"/>
    <x v="0"/>
    <x v="0"/>
    <s v="0"/>
    <x v="1"/>
    <x v="3"/>
    <x v="2"/>
    <s v="14-Jun-1985"/>
    <n v="3622.13"/>
    <x v="2"/>
    <s v="tier - 1"/>
    <x v="0"/>
    <x v="22"/>
  </r>
  <r>
    <x v="1054"/>
    <s v="Engel"/>
    <n v="20.83"/>
    <n v="5.12"/>
    <s v="No"/>
    <x v="0"/>
    <x v="0"/>
    <s v="0"/>
    <x v="1"/>
    <x v="2"/>
    <x v="1"/>
    <s v="11-Oct-1990"/>
    <n v="3606.43"/>
    <x v="2"/>
    <s v="tier - 1"/>
    <x v="0"/>
    <x v="29"/>
  </r>
  <r>
    <x v="1055"/>
    <s v="Kuck"/>
    <n v="18.920000000000002"/>
    <n v="5.98"/>
    <s v="Yes"/>
    <x v="0"/>
    <x v="0"/>
    <n v="1"/>
    <x v="1"/>
    <x v="2"/>
    <x v="2"/>
    <s v="4-Nov-1988"/>
    <n v="3603.6"/>
    <x v="2"/>
    <s v="tier - 1"/>
    <x v="0"/>
    <x v="35"/>
  </r>
  <r>
    <x v="1056"/>
    <s v="Klecker"/>
    <n v="36.954999999999998"/>
    <n v="5.84"/>
    <s v="No"/>
    <x v="0"/>
    <x v="1"/>
    <n v="1"/>
    <x v="0"/>
    <x v="0"/>
    <x v="2"/>
    <s v="5-Sep-2003"/>
    <n v="36219.410000000003"/>
    <x v="0"/>
    <s v="tier - 1"/>
    <x v="1"/>
    <x v="38"/>
  </r>
  <r>
    <x v="1057"/>
    <s v="Dillon"/>
    <n v="37.1"/>
    <n v="5.46"/>
    <s v="No"/>
    <x v="0"/>
    <x v="0"/>
    <s v="0"/>
    <x v="1"/>
    <x v="0"/>
    <x v="1"/>
    <s v="12-Aug-1999"/>
    <n v="3597.6"/>
    <x v="2"/>
    <s v="tier - 2"/>
    <x v="6"/>
    <x v="23"/>
  </r>
  <r>
    <x v="1058"/>
    <s v="Neuschel"/>
    <n v="22.515000000000001"/>
    <n v="4.91"/>
    <s v="Yes"/>
    <x v="0"/>
    <x v="1"/>
    <n v="1"/>
    <x v="1"/>
    <x v="2"/>
    <x v="1"/>
    <s v="4-Nov-1997"/>
    <n v="3594.17"/>
    <x v="2"/>
    <s v="tier - 2"/>
    <x v="1"/>
    <x v="36"/>
  </r>
  <r>
    <x v="1059"/>
    <s v="Rosales Ramirez"/>
    <n v="32.700000000000003"/>
    <n v="4.66"/>
    <s v="No"/>
    <x v="0"/>
    <x v="0"/>
    <s v="0"/>
    <x v="1"/>
    <x v="0"/>
    <x v="1"/>
    <s v="6-Jun-1999"/>
    <n v="3591.48"/>
    <x v="2"/>
    <s v="tier - 3"/>
    <x v="6"/>
    <x v="37"/>
  </r>
  <r>
    <x v="1060"/>
    <s v="Marquez"/>
    <n v="17.75"/>
    <n v="6.8"/>
    <s v="Yes"/>
    <x v="0"/>
    <x v="0"/>
    <n v="1"/>
    <x v="1"/>
    <x v="3"/>
    <x v="0"/>
    <s v="27-Dec-1986"/>
    <n v="3589.14"/>
    <x v="2"/>
    <s v="tier - 2"/>
    <x v="0"/>
    <x v="24"/>
  </r>
  <r>
    <x v="1061"/>
    <s v="Green"/>
    <n v="33.630000000000003"/>
    <n v="4.47"/>
    <s v="Yes"/>
    <x v="0"/>
    <x v="0"/>
    <s v="0"/>
    <x v="1"/>
    <x v="0"/>
    <x v="1"/>
    <s v="11-Nov-2001"/>
    <n v="3579.83"/>
    <x v="2"/>
    <s v="tier - 2"/>
    <x v="1"/>
    <x v="14"/>
  </r>
  <r>
    <x v="1062"/>
    <s v="Schubel"/>
    <n v="34.799999999999997"/>
    <n v="4.08"/>
    <s v="Yes"/>
    <x v="0"/>
    <x v="0"/>
    <n v="1"/>
    <x v="1"/>
    <x v="0"/>
    <x v="1"/>
    <s v="23-Aug-1995"/>
    <n v="3578"/>
    <x v="2"/>
    <s v="tier - 3"/>
    <x v="6"/>
    <x v="39"/>
  </r>
  <r>
    <x v="1063"/>
    <s v="Jimenez"/>
    <n v="16.809999999999999"/>
    <n v="5.51"/>
    <s v="Yes"/>
    <x v="0"/>
    <x v="0"/>
    <n v="1"/>
    <x v="1"/>
    <x v="3"/>
    <x v="1"/>
    <s v="18-Aug-1988"/>
    <n v="3569.96"/>
    <x v="2"/>
    <s v="tier - 1"/>
    <x v="1"/>
    <x v="35"/>
  </r>
  <r>
    <x v="1064"/>
    <s v="Zimny-Schmitt"/>
    <n v="16.690000000000001"/>
    <n v="8.4"/>
    <s v="Yes"/>
    <x v="0"/>
    <x v="0"/>
    <s v="0"/>
    <x v="1"/>
    <x v="3"/>
    <x v="0"/>
    <s v="10-Oct-1981"/>
    <n v="3562.87"/>
    <x v="2"/>
    <s v="tier - 1"/>
    <x v="0"/>
    <x v="10"/>
  </r>
  <r>
    <x v="1065"/>
    <s v="Hill"/>
    <n v="23.21"/>
    <n v="5.14"/>
    <s v="Yes"/>
    <x v="0"/>
    <x v="0"/>
    <n v="1"/>
    <x v="1"/>
    <x v="2"/>
    <x v="1"/>
    <s v="16-Jun-1995"/>
    <n v="3561.89"/>
    <x v="2"/>
    <s v="tier - 1"/>
    <x v="0"/>
    <x v="39"/>
  </r>
  <r>
    <x v="1066"/>
    <s v="Brohart"/>
    <n v="25.175000000000001"/>
    <n v="5.21"/>
    <s v="Yes"/>
    <x v="0"/>
    <x v="0"/>
    <n v="1"/>
    <x v="1"/>
    <x v="1"/>
    <x v="1"/>
    <s v="9-Oct-1995"/>
    <n v="3558.62"/>
    <x v="2"/>
    <s v="tier - 3"/>
    <x v="7"/>
    <x v="39"/>
  </r>
  <r>
    <x v="1067"/>
    <s v="Cancre"/>
    <n v="34.4"/>
    <n v="4.9000000000000004"/>
    <s v="No"/>
    <x v="0"/>
    <x v="1"/>
    <n v="1"/>
    <x v="0"/>
    <x v="0"/>
    <x v="1"/>
    <s v="28-Dec-1993"/>
    <n v="36197.699999999997"/>
    <x v="0"/>
    <s v="tier - 3"/>
    <x v="6"/>
    <x v="40"/>
  </r>
  <r>
    <x v="1068"/>
    <s v="Ryan"/>
    <n v="34.770000000000003"/>
    <n v="6.23"/>
    <s v="No"/>
    <x v="0"/>
    <x v="0"/>
    <s v="0"/>
    <x v="1"/>
    <x v="0"/>
    <x v="2"/>
    <s v="24-Sep-1994"/>
    <n v="3556.92"/>
    <x v="2"/>
    <s v="tier - 3"/>
    <x v="1"/>
    <x v="21"/>
  </r>
  <r>
    <x v="1069"/>
    <s v="Oka"/>
    <n v="27.7"/>
    <n v="5.6"/>
    <s v="No"/>
    <x v="0"/>
    <x v="0"/>
    <n v="1"/>
    <x v="1"/>
    <x v="1"/>
    <x v="1"/>
    <s v="22-Dec-1992"/>
    <n v="3554.2"/>
    <x v="2"/>
    <s v="tier - 3"/>
    <x v="6"/>
    <x v="25"/>
  </r>
  <r>
    <x v="1070"/>
    <s v="Newman"/>
    <n v="19.12"/>
    <n v="4.72"/>
    <s v="Yes"/>
    <x v="0"/>
    <x v="0"/>
    <n v="1"/>
    <x v="1"/>
    <x v="2"/>
    <x v="1"/>
    <s v="15-Oct-1988"/>
    <n v="3540.12"/>
    <x v="2"/>
    <s v="tier - 1"/>
    <x v="0"/>
    <x v="35"/>
  </r>
  <r>
    <x v="1071"/>
    <s v="Metzger"/>
    <n v="32.67"/>
    <n v="4.67"/>
    <s v="No"/>
    <x v="0"/>
    <x v="1"/>
    <n v="1"/>
    <x v="1"/>
    <x v="0"/>
    <x v="1"/>
    <s v="24-Aug-2003"/>
    <n v="3538.9"/>
    <x v="2"/>
    <s v="tier - 2"/>
    <x v="1"/>
    <x v="38"/>
  </r>
  <r>
    <x v="1072"/>
    <s v="Gonzalez"/>
    <n v="28.5"/>
    <n v="6.11"/>
    <s v="No"/>
    <x v="0"/>
    <x v="0"/>
    <n v="1"/>
    <x v="1"/>
    <x v="1"/>
    <x v="2"/>
    <s v="16-Sep-1998"/>
    <n v="3537.7"/>
    <x v="1"/>
    <s v="tier - 3"/>
    <x v="1"/>
    <x v="37"/>
  </r>
  <r>
    <x v="1073"/>
    <s v="Vaughn"/>
    <n v="39.270000000000003"/>
    <n v="6.25"/>
    <s v="No"/>
    <x v="0"/>
    <x v="0"/>
    <s v="0"/>
    <x v="1"/>
    <x v="0"/>
    <x v="2"/>
    <s v="22-Sep-1999"/>
    <n v="3500.61"/>
    <x v="2"/>
    <s v="tier - 2"/>
    <x v="0"/>
    <x v="23"/>
  </r>
  <r>
    <x v="1074"/>
    <s v="Clifford"/>
    <n v="32.49"/>
    <n v="4"/>
    <s v="Yes"/>
    <x v="0"/>
    <x v="0"/>
    <s v="0"/>
    <x v="1"/>
    <x v="0"/>
    <x v="1"/>
    <s v="18-Sep-1996"/>
    <n v="3490.55"/>
    <x v="0"/>
    <s v="tier - 2"/>
    <x v="12"/>
    <x v="16"/>
  </r>
  <r>
    <x v="1075"/>
    <s v="Petty"/>
    <n v="23.7"/>
    <n v="5.55"/>
    <s v="Yes"/>
    <x v="0"/>
    <x v="0"/>
    <s v="0"/>
    <x v="1"/>
    <x v="2"/>
    <x v="1"/>
    <s v="19-Sep-1996"/>
    <n v="3484.33"/>
    <x v="1"/>
    <s v="tier - 3"/>
    <x v="6"/>
    <x v="16"/>
  </r>
  <r>
    <x v="1076"/>
    <s v="Sanford"/>
    <n v="30.4"/>
    <n v="5.95"/>
    <s v="No"/>
    <x v="1"/>
    <x v="0"/>
    <n v="1"/>
    <x v="1"/>
    <x v="0"/>
    <x v="2"/>
    <s v="26-Jun-2004"/>
    <n v="3481.87"/>
    <x v="2"/>
    <s v="tier - 3"/>
    <x v="3"/>
    <x v="42"/>
  </r>
  <r>
    <x v="1077"/>
    <s v="Sprague"/>
    <n v="38.94"/>
    <n v="4.3600000000000003"/>
    <s v="No"/>
    <x v="0"/>
    <x v="1"/>
    <n v="1"/>
    <x v="1"/>
    <x v="0"/>
    <x v="1"/>
    <s v="12-Oct-1993"/>
    <n v="3471.41"/>
    <x v="2"/>
    <s v="tier - 2"/>
    <x v="0"/>
    <x v="40"/>
  </r>
  <r>
    <x v="1078"/>
    <s v="Denucci"/>
    <n v="31.73"/>
    <n v="4.3"/>
    <s v="No"/>
    <x v="0"/>
    <x v="0"/>
    <s v="0"/>
    <x v="0"/>
    <x v="0"/>
    <x v="1"/>
    <s v="1-Oct-1999"/>
    <n v="36189.1"/>
    <x v="0"/>
    <s v="tier - 3"/>
    <x v="3"/>
    <x v="23"/>
  </r>
  <r>
    <x v="1079"/>
    <s v="Lasseron"/>
    <n v="31.02"/>
    <n v="4.84"/>
    <s v="No"/>
    <x v="0"/>
    <x v="1"/>
    <n v="1"/>
    <x v="1"/>
    <x v="0"/>
    <x v="1"/>
    <s v="29-Jul-2003"/>
    <n v="3463.51"/>
    <x v="2"/>
    <s v="tier - 1"/>
    <x v="4"/>
    <x v="38"/>
  </r>
  <r>
    <x v="1080"/>
    <s v="Bushong"/>
    <n v="17.5"/>
    <n v="4.5599999999999996"/>
    <s v="No"/>
    <x v="0"/>
    <x v="0"/>
    <n v="1"/>
    <x v="1"/>
    <x v="3"/>
    <x v="1"/>
    <s v="14-Sep-1987"/>
    <n v="3453.77"/>
    <x v="2"/>
    <s v="tier - 1"/>
    <x v="6"/>
    <x v="30"/>
  </r>
  <r>
    <x v="1081"/>
    <s v="Dennison"/>
    <n v="34.799999999999997"/>
    <n v="4.42"/>
    <s v="Yes"/>
    <x v="1"/>
    <x v="0"/>
    <n v="2"/>
    <x v="1"/>
    <x v="0"/>
    <x v="1"/>
    <s v="20-Jun-2000"/>
    <n v="3443.06"/>
    <x v="2"/>
    <s v="tier - 1"/>
    <x v="6"/>
    <x v="13"/>
  </r>
  <r>
    <x v="1082"/>
    <s v="Lira"/>
    <n v="17.3"/>
    <n v="7.66"/>
    <s v="Yes"/>
    <x v="0"/>
    <x v="0"/>
    <n v="1"/>
    <x v="1"/>
    <x v="3"/>
    <x v="0"/>
    <s v="27-Aug-1986"/>
    <n v="3436.5"/>
    <x v="2"/>
    <s v="tier - 1"/>
    <x v="0"/>
    <x v="24"/>
  </r>
  <r>
    <x v="1083"/>
    <s v="Nahigian"/>
    <n v="32.25"/>
    <n v="5.2"/>
    <s v="Yes"/>
    <x v="0"/>
    <x v="0"/>
    <s v="0"/>
    <x v="1"/>
    <x v="0"/>
    <x v="1"/>
    <s v="26-Dec-2001"/>
    <n v="3434.38"/>
    <x v="2"/>
    <s v="tier - 2"/>
    <x v="6"/>
    <x v="14"/>
  </r>
  <r>
    <x v="1084"/>
    <s v="Cackett"/>
    <n v="42.4"/>
    <n v="5.53"/>
    <s v="Yes"/>
    <x v="0"/>
    <x v="0"/>
    <s v="0"/>
    <x v="1"/>
    <x v="0"/>
    <x v="1"/>
    <s v="19-Dec-1996"/>
    <n v="3410.32"/>
    <x v="2"/>
    <s v="tier - 2"/>
    <x v="6"/>
    <x v="16"/>
  </r>
  <r>
    <x v="1085"/>
    <s v="Hunter-Galvan"/>
    <n v="38.664999999999999"/>
    <n v="4.8600000000000003"/>
    <s v="No"/>
    <x v="1"/>
    <x v="0"/>
    <n v="1"/>
    <x v="1"/>
    <x v="0"/>
    <x v="1"/>
    <s v="16-Jul-2004"/>
    <n v="3393.36"/>
    <x v="2"/>
    <s v="tier - 2"/>
    <x v="8"/>
    <x v="42"/>
  </r>
  <r>
    <x v="1086"/>
    <s v="Pierret"/>
    <n v="29.92"/>
    <n v="5.49"/>
    <s v="Yes"/>
    <x v="0"/>
    <x v="0"/>
    <s v="0"/>
    <x v="1"/>
    <x v="1"/>
    <x v="1"/>
    <s v="27-Oct-1996"/>
    <n v="3392.98"/>
    <x v="2"/>
    <s v="tier - 3"/>
    <x v="0"/>
    <x v="16"/>
  </r>
  <r>
    <x v="1087"/>
    <s v="White"/>
    <n v="29.48"/>
    <n v="4.09"/>
    <s v="Yes"/>
    <x v="0"/>
    <x v="0"/>
    <s v="0"/>
    <x v="1"/>
    <x v="1"/>
    <x v="1"/>
    <s v="10-Aug-1996"/>
    <n v="3392.37"/>
    <x v="2"/>
    <s v="tier - 3"/>
    <x v="0"/>
    <x v="16"/>
  </r>
  <r>
    <x v="1088"/>
    <s v="O'Neil"/>
    <n v="28.785"/>
    <n v="4.3099999999999996"/>
    <s v="Yes"/>
    <x v="0"/>
    <x v="0"/>
    <s v="0"/>
    <x v="1"/>
    <x v="1"/>
    <x v="1"/>
    <s v="13-Nov-1996"/>
    <n v="3385.4"/>
    <x v="2"/>
    <s v="tier - 2"/>
    <x v="7"/>
    <x v="16"/>
  </r>
  <r>
    <x v="1089"/>
    <s v="Saldana"/>
    <n v="36.64"/>
    <n v="11.34"/>
    <s v="No"/>
    <x v="0"/>
    <x v="0"/>
    <s v="0"/>
    <x v="0"/>
    <x v="0"/>
    <x v="0"/>
    <s v="6-Dec-1974"/>
    <n v="36182.870000000003"/>
    <x v="2"/>
    <s v="tier - 3"/>
    <x v="1"/>
    <x v="15"/>
  </r>
  <r>
    <x v="1090"/>
    <s v="Leitz"/>
    <n v="19.8"/>
    <n v="4"/>
    <s v="Yes"/>
    <x v="0"/>
    <x v="0"/>
    <s v="0"/>
    <x v="1"/>
    <x v="2"/>
    <x v="1"/>
    <s v="14-Dec-1996"/>
    <n v="3378.91"/>
    <x v="2"/>
    <s v="tier - 1"/>
    <x v="6"/>
    <x v="16"/>
  </r>
  <r>
    <x v="1091"/>
    <s v="Durfee"/>
    <n v="35.53"/>
    <n v="4.68"/>
    <s v="No"/>
    <x v="0"/>
    <x v="1"/>
    <n v="1"/>
    <x v="1"/>
    <x v="0"/>
    <x v="1"/>
    <s v="7-Oct-1993"/>
    <n v="3366.67"/>
    <x v="2"/>
    <s v="tier - 2"/>
    <x v="0"/>
    <x v="40"/>
  </r>
  <r>
    <x v="1092"/>
    <s v="Maylone"/>
    <n v="21.47"/>
    <n v="4.0199999999999996"/>
    <s v="Yes"/>
    <x v="0"/>
    <x v="0"/>
    <n v="1"/>
    <x v="1"/>
    <x v="2"/>
    <x v="1"/>
    <s v="23-Jun-1995"/>
    <n v="3353.47"/>
    <x v="2"/>
    <s v="tier - 3"/>
    <x v="1"/>
    <x v="39"/>
  </r>
  <r>
    <x v="1093"/>
    <s v="Reiland"/>
    <n v="25.9"/>
    <n v="5.12"/>
    <s v="No"/>
    <x v="0"/>
    <x v="1"/>
    <n v="1"/>
    <x v="1"/>
    <x v="1"/>
    <x v="1"/>
    <s v="28-Oct-1993"/>
    <n v="3353.28"/>
    <x v="2"/>
    <s v="tier - 1"/>
    <x v="6"/>
    <x v="40"/>
  </r>
  <r>
    <x v="1094"/>
    <s v="Hu"/>
    <n v="20.81"/>
    <n v="5.52"/>
    <s v="No"/>
    <x v="0"/>
    <x v="0"/>
    <s v="0"/>
    <x v="1"/>
    <x v="2"/>
    <x v="1"/>
    <s v="1-Sep-1991"/>
    <n v="3342.79"/>
    <x v="2"/>
    <s v="tier - 1"/>
    <x v="0"/>
    <x v="17"/>
  </r>
  <r>
    <x v="1095"/>
    <s v="Lessek"/>
    <n v="25.84"/>
    <n v="5.81"/>
    <s v="Yes"/>
    <x v="0"/>
    <x v="1"/>
    <n v="1"/>
    <x v="1"/>
    <x v="1"/>
    <x v="2"/>
    <s v="20-Jun-1997"/>
    <n v="3309.79"/>
    <x v="1"/>
    <s v="tier - 3"/>
    <x v="11"/>
    <x v="36"/>
  </r>
  <r>
    <x v="1096"/>
    <s v="Colavincenzo"/>
    <n v="30.95"/>
    <n v="5.16"/>
    <s v="No"/>
    <x v="0"/>
    <x v="1"/>
    <n v="1"/>
    <x v="1"/>
    <x v="0"/>
    <x v="1"/>
    <s v="18-Nov-2003"/>
    <n v="3308.46"/>
    <x v="2"/>
    <s v="tier - 1"/>
    <x v="5"/>
    <x v="38"/>
  </r>
  <r>
    <x v="1097"/>
    <s v="Mendez-Karr"/>
    <n v="30.54"/>
    <n v="5"/>
    <s v="No"/>
    <x v="0"/>
    <x v="1"/>
    <n v="1"/>
    <x v="1"/>
    <x v="0"/>
    <x v="1"/>
    <s v="5-Dec-2003"/>
    <n v="3300.7"/>
    <x v="2"/>
    <s v="tier - 2"/>
    <x v="4"/>
    <x v="38"/>
  </r>
  <r>
    <x v="1098"/>
    <s v="Saulnier"/>
    <n v="33.914999999999999"/>
    <n v="5.84"/>
    <s v="Yes"/>
    <x v="0"/>
    <x v="0"/>
    <s v="0"/>
    <x v="1"/>
    <x v="0"/>
    <x v="2"/>
    <s v="17-Nov-1996"/>
    <n v="3292.53"/>
    <x v="2"/>
    <s v="tier - 2"/>
    <x v="1"/>
    <x v="16"/>
  </r>
  <r>
    <x v="1099"/>
    <s v="Schoonover"/>
    <n v="33.31"/>
    <n v="4.1900000000000004"/>
    <s v="No"/>
    <x v="0"/>
    <x v="1"/>
    <n v="1"/>
    <x v="1"/>
    <x v="0"/>
    <x v="1"/>
    <s v="3-Jul-2003"/>
    <n v="3280.22"/>
    <x v="2"/>
    <s v="tier - 3"/>
    <x v="6"/>
    <x v="38"/>
  </r>
  <r>
    <x v="1100"/>
    <s v="Weinberg"/>
    <n v="36.85"/>
    <n v="5.88"/>
    <s v="No"/>
    <x v="1"/>
    <x v="0"/>
    <n v="1"/>
    <x v="0"/>
    <x v="0"/>
    <x v="2"/>
    <s v="30-Aug-2004"/>
    <n v="36149.480000000003"/>
    <x v="2"/>
    <s v="tier - 2"/>
    <x v="0"/>
    <x v="42"/>
  </r>
  <r>
    <x v="1101"/>
    <s v="Hass"/>
    <n v="25.745000000000001"/>
    <n v="4.62"/>
    <s v="Yes"/>
    <x v="0"/>
    <x v="0"/>
    <s v="0"/>
    <x v="1"/>
    <x v="1"/>
    <x v="1"/>
    <s v="6-Oct-2001"/>
    <n v="3279.87"/>
    <x v="2"/>
    <s v="tier - 1"/>
    <x v="11"/>
    <x v="14"/>
  </r>
  <r>
    <x v="1102"/>
    <s v="Cadotte"/>
    <n v="37.1"/>
    <n v="6.24"/>
    <s v="No"/>
    <x v="0"/>
    <x v="0"/>
    <s v="0"/>
    <x v="1"/>
    <x v="0"/>
    <x v="2"/>
    <s v="1-Jul-1994"/>
    <n v="3277.16"/>
    <x v="2"/>
    <s v="tier - 3"/>
    <x v="6"/>
    <x v="21"/>
  </r>
  <r>
    <x v="1103"/>
    <s v="Cacciapaglia"/>
    <n v="35.435000000000002"/>
    <n v="5.81"/>
    <s v="No"/>
    <x v="0"/>
    <x v="0"/>
    <s v="0"/>
    <x v="1"/>
    <x v="0"/>
    <x v="2"/>
    <s v="2-Dec-1994"/>
    <n v="3268.85"/>
    <x v="1"/>
    <s v="tier - 1"/>
    <x v="3"/>
    <x v="21"/>
  </r>
  <r>
    <x v="1104"/>
    <s v="Mininger"/>
    <n v="20.399999999999999"/>
    <n v="4.83"/>
    <s v="No"/>
    <x v="0"/>
    <x v="0"/>
    <s v="0"/>
    <x v="1"/>
    <x v="2"/>
    <x v="1"/>
    <s v="13-Nov-1991"/>
    <n v="3260.2"/>
    <x v="1"/>
    <s v="tier - 2"/>
    <x v="6"/>
    <x v="17"/>
  </r>
  <r>
    <x v="1105"/>
    <s v="Mayo"/>
    <n v="42.13"/>
    <n v="5.72"/>
    <s v="Yes"/>
    <x v="0"/>
    <x v="1"/>
    <n v="1"/>
    <x v="1"/>
    <x v="0"/>
    <x v="2"/>
    <s v="2-Sep-1997"/>
    <n v="3238.44"/>
    <x v="2"/>
    <s v="tier - 3"/>
    <x v="0"/>
    <x v="36"/>
  </r>
  <r>
    <x v="1106"/>
    <s v="Zicko"/>
    <n v="33.99"/>
    <n v="4.83"/>
    <s v="Yes"/>
    <x v="0"/>
    <x v="1"/>
    <n v="1"/>
    <x v="1"/>
    <x v="0"/>
    <x v="1"/>
    <s v="2-Aug-1997"/>
    <n v="3227.12"/>
    <x v="2"/>
    <s v="tier - 3"/>
    <x v="0"/>
    <x v="36"/>
  </r>
  <r>
    <x v="1107"/>
    <s v="Graham"/>
    <n v="28.594999999999999"/>
    <n v="4.1399999999999997"/>
    <s v="Yes"/>
    <x v="0"/>
    <x v="1"/>
    <n v="1"/>
    <x v="1"/>
    <x v="1"/>
    <x v="1"/>
    <s v="6-Jul-1997"/>
    <n v="3213.62"/>
    <x v="2"/>
    <s v="tier - 2"/>
    <x v="7"/>
    <x v="36"/>
  </r>
  <r>
    <x v="1108"/>
    <s v="Boland"/>
    <n v="20.8"/>
    <n v="4.07"/>
    <s v="Yes"/>
    <x v="0"/>
    <x v="1"/>
    <n v="1"/>
    <x v="1"/>
    <x v="2"/>
    <x v="1"/>
    <s v="22-Dec-1997"/>
    <n v="3208.79"/>
    <x v="2"/>
    <s v="tier - 3"/>
    <x v="6"/>
    <x v="36"/>
  </r>
  <r>
    <x v="1109"/>
    <s v="Cupp"/>
    <n v="23.465"/>
    <n v="6.26"/>
    <s v="Yes"/>
    <x v="0"/>
    <x v="1"/>
    <n v="1"/>
    <x v="1"/>
    <x v="2"/>
    <x v="2"/>
    <s v="5-Jul-1997"/>
    <n v="3206.49"/>
    <x v="2"/>
    <s v="tier - 3"/>
    <x v="7"/>
    <x v="36"/>
  </r>
  <r>
    <x v="1110"/>
    <s v="Shaw"/>
    <n v="40.185000000000002"/>
    <n v="5.88"/>
    <s v="Yes"/>
    <x v="0"/>
    <x v="0"/>
    <s v="0"/>
    <x v="1"/>
    <x v="0"/>
    <x v="2"/>
    <s v="11-Oct-1996"/>
    <n v="3201.25"/>
    <x v="2"/>
    <s v="tier - 3"/>
    <x v="1"/>
    <x v="16"/>
  </r>
  <r>
    <x v="1111"/>
    <s v="Lehner"/>
    <n v="30.36"/>
    <n v="5.77"/>
    <s v="No"/>
    <x v="0"/>
    <x v="0"/>
    <s v="0"/>
    <x v="0"/>
    <x v="0"/>
    <x v="2"/>
    <s v="8-Jun-1977"/>
    <n v="62592.87"/>
    <x v="2"/>
    <s v="tier - 3"/>
    <x v="0"/>
    <x v="5"/>
  </r>
  <r>
    <x v="1112"/>
    <s v="Flor"/>
    <n v="42.9"/>
    <n v="11.41"/>
    <s v="No"/>
    <x v="0"/>
    <x v="0"/>
    <s v="0"/>
    <x v="0"/>
    <x v="0"/>
    <x v="0"/>
    <s v="27-Sep-1971"/>
    <n v="47462.89"/>
    <x v="0"/>
    <s v="tier - 2"/>
    <x v="0"/>
    <x v="12"/>
  </r>
  <r>
    <x v="1113"/>
    <s v="Walsh"/>
    <n v="33.33"/>
    <n v="5.01"/>
    <s v="Yes"/>
    <x v="0"/>
    <x v="1"/>
    <n v="1"/>
    <x v="0"/>
    <x v="0"/>
    <x v="1"/>
    <s v="12-Jun-1997"/>
    <n v="36124.57"/>
    <x v="0"/>
    <s v="tier - 3"/>
    <x v="0"/>
    <x v="36"/>
  </r>
  <r>
    <x v="1114"/>
    <s v="Klassen"/>
    <n v="21.89"/>
    <n v="5.72"/>
    <s v="Yes"/>
    <x v="0"/>
    <x v="0"/>
    <s v="0"/>
    <x v="1"/>
    <x v="2"/>
    <x v="2"/>
    <s v="2-Sep-2001"/>
    <n v="3180.51"/>
    <x v="2"/>
    <s v="tier - 2"/>
    <x v="0"/>
    <x v="14"/>
  </r>
  <r>
    <x v="1115"/>
    <s v="Musal"/>
    <n v="29.34"/>
    <n v="6.09"/>
    <s v="Yes"/>
    <x v="1"/>
    <x v="0"/>
    <n v="2"/>
    <x v="1"/>
    <x v="1"/>
    <x v="2"/>
    <s v="23-Sep-2000"/>
    <n v="3179.96"/>
    <x v="2"/>
    <s v="tier - 2"/>
    <x v="1"/>
    <x v="13"/>
  </r>
  <r>
    <x v="1116"/>
    <s v="Kitayama"/>
    <n v="22.61"/>
    <n v="4.25"/>
    <s v="Yes"/>
    <x v="0"/>
    <x v="0"/>
    <s v="0"/>
    <x v="1"/>
    <x v="2"/>
    <x v="1"/>
    <s v="3-Jul-1996"/>
    <n v="3176.82"/>
    <x v="2"/>
    <s v="tier - 1"/>
    <x v="1"/>
    <x v="16"/>
  </r>
  <r>
    <x v="1117"/>
    <s v="Altman"/>
    <n v="22.23"/>
    <n v="6.09"/>
    <s v="Yes"/>
    <x v="0"/>
    <x v="0"/>
    <s v="0"/>
    <x v="1"/>
    <x v="2"/>
    <x v="2"/>
    <s v="14-Aug-1996"/>
    <n v="3176.29"/>
    <x v="2"/>
    <s v="tier - 2"/>
    <x v="1"/>
    <x v="16"/>
  </r>
  <r>
    <x v="1118"/>
    <s v="Demchko"/>
    <n v="33.4"/>
    <n v="5.51"/>
    <s v="No"/>
    <x v="0"/>
    <x v="0"/>
    <s v="0"/>
    <x v="1"/>
    <x v="0"/>
    <x v="1"/>
    <s v="6-Jul-1994"/>
    <n v="3172.02"/>
    <x v="2"/>
    <s v="tier - 1"/>
    <x v="6"/>
    <x v="21"/>
  </r>
  <r>
    <x v="1119"/>
    <s v="Wild"/>
    <n v="33.11"/>
    <n v="5.63"/>
    <s v="No"/>
    <x v="0"/>
    <x v="0"/>
    <s v="0"/>
    <x v="1"/>
    <x v="0"/>
    <x v="1"/>
    <s v="25-Oct-1994"/>
    <n v="3171.61"/>
    <x v="2"/>
    <s v="tier - 3"/>
    <x v="0"/>
    <x v="21"/>
  </r>
  <r>
    <x v="1120"/>
    <s v="Betts"/>
    <n v="16.815000000000001"/>
    <n v="5.29"/>
    <s v="Yes"/>
    <x v="0"/>
    <x v="0"/>
    <s v="0"/>
    <x v="1"/>
    <x v="3"/>
    <x v="1"/>
    <s v="29-Aug-2001"/>
    <n v="3167.46"/>
    <x v="2"/>
    <s v="tier - 3"/>
    <x v="7"/>
    <x v="14"/>
  </r>
  <r>
    <x v="1121"/>
    <s v="Martin"/>
    <n v="25.61"/>
    <n v="4"/>
    <s v="No"/>
    <x v="0"/>
    <x v="1"/>
    <n v="1"/>
    <x v="1"/>
    <x v="1"/>
    <x v="1"/>
    <s v="25-Sep-1993"/>
    <n v="3162.02"/>
    <x v="2"/>
    <s v="tier - 3"/>
    <x v="0"/>
    <x v="40"/>
  </r>
  <r>
    <x v="1122"/>
    <s v="Vandeventer"/>
    <n v="25.8"/>
    <n v="5.49"/>
    <s v="No"/>
    <x v="0"/>
    <x v="0"/>
    <s v="0"/>
    <x v="1"/>
    <x v="1"/>
    <x v="1"/>
    <s v="10-Jul-1994"/>
    <n v="3161.45"/>
    <x v="2"/>
    <s v="tier - 1"/>
    <x v="6"/>
    <x v="21"/>
  </r>
  <r>
    <x v="1123"/>
    <s v="Hirano"/>
    <n v="27.39"/>
    <n v="5.34"/>
    <s v="No"/>
    <x v="0"/>
    <x v="0"/>
    <s v="0"/>
    <x v="1"/>
    <x v="1"/>
    <x v="1"/>
    <s v="25-Jun-1999"/>
    <n v="3128.35"/>
    <x v="2"/>
    <s v="tier - 3"/>
    <x v="5"/>
    <x v="23"/>
  </r>
  <r>
    <x v="1124"/>
    <s v="Pasten"/>
    <n v="39.14"/>
    <n v="4.4000000000000004"/>
    <s v="No"/>
    <x v="0"/>
    <x v="1"/>
    <n v="1"/>
    <x v="0"/>
    <x v="0"/>
    <x v="1"/>
    <s v="4-Nov-1979"/>
    <n v="36090.49"/>
    <x v="2"/>
    <s v="tier - 2"/>
    <x v="6"/>
    <x v="20"/>
  </r>
  <r>
    <x v="1125"/>
    <s v="Davi"/>
    <n v="17.03"/>
    <n v="4.12"/>
    <s v="No"/>
    <x v="0"/>
    <x v="0"/>
    <n v="1"/>
    <x v="1"/>
    <x v="3"/>
    <x v="1"/>
    <s v="1-Aug-1987"/>
    <n v="3088.06"/>
    <x v="2"/>
    <s v="tier - 2"/>
    <x v="0"/>
    <x v="30"/>
  </r>
  <r>
    <x v="1126"/>
    <s v="Sloan"/>
    <n v="23.75"/>
    <n v="5.49"/>
    <s v="Yes"/>
    <x v="0"/>
    <x v="0"/>
    <s v="0"/>
    <x v="1"/>
    <x v="2"/>
    <x v="1"/>
    <s v="13-Oct-2001"/>
    <n v="3077.1"/>
    <x v="2"/>
    <s v="tier - 1"/>
    <x v="1"/>
    <x v="14"/>
  </r>
  <r>
    <x v="1127"/>
    <s v="Homich"/>
    <n v="26.03"/>
    <n v="5.1100000000000003"/>
    <s v="Yes"/>
    <x v="0"/>
    <x v="0"/>
    <n v="1"/>
    <x v="1"/>
    <x v="1"/>
    <x v="1"/>
    <s v="10-Sep-1995"/>
    <n v="3070.81"/>
    <x v="1"/>
    <s v="tier - 1"/>
    <x v="11"/>
    <x v="39"/>
  </r>
  <r>
    <x v="1128"/>
    <s v="Bell"/>
    <n v="16.079999999999998"/>
    <n v="5.94"/>
    <s v="No"/>
    <x v="0"/>
    <x v="0"/>
    <s v="0"/>
    <x v="1"/>
    <x v="3"/>
    <x v="2"/>
    <s v="1-Oct-1989"/>
    <n v="3065.49"/>
    <x v="2"/>
    <s v="tier - 1"/>
    <x v="1"/>
    <x v="3"/>
  </r>
  <r>
    <x v="1129"/>
    <s v="Kristjansson"/>
    <n v="30.875"/>
    <n v="5.54"/>
    <s v="No"/>
    <x v="0"/>
    <x v="0"/>
    <s v="0"/>
    <x v="1"/>
    <x v="0"/>
    <x v="1"/>
    <s v="26-Sep-1994"/>
    <n v="3062.51"/>
    <x v="1"/>
    <s v="tier - 1"/>
    <x v="1"/>
    <x v="21"/>
  </r>
  <r>
    <x v="1130"/>
    <s v="Pitman"/>
    <n v="31.79"/>
    <n v="7.09"/>
    <s v="No"/>
    <x v="0"/>
    <x v="0"/>
    <s v="0"/>
    <x v="1"/>
    <x v="0"/>
    <x v="0"/>
    <s v="21-Jun-2002"/>
    <n v="3056.39"/>
    <x v="2"/>
    <s v="tier - 3"/>
    <x v="0"/>
    <x v="43"/>
  </r>
  <r>
    <x v="1131"/>
    <s v="Curley"/>
    <n v="28.48"/>
    <n v="6.22"/>
    <s v="Yes"/>
    <x v="0"/>
    <x v="1"/>
    <n v="1"/>
    <x v="1"/>
    <x v="1"/>
    <x v="2"/>
    <s v="22-Dec-1997"/>
    <n v="3051.73"/>
    <x v="2"/>
    <s v="tier - 2"/>
    <x v="6"/>
    <x v="36"/>
  </r>
  <r>
    <x v="1132"/>
    <s v="Zimmer"/>
    <n v="26.6"/>
    <n v="4.33"/>
    <s v="No"/>
    <x v="0"/>
    <x v="0"/>
    <n v="1"/>
    <x v="1"/>
    <x v="1"/>
    <x v="1"/>
    <s v="9-Aug-1998"/>
    <n v="3046.06"/>
    <x v="2"/>
    <s v="tier - 1"/>
    <x v="8"/>
    <x v="37"/>
  </r>
  <r>
    <x v="1133"/>
    <s v="Granski"/>
    <n v="25.27"/>
    <n v="5.83"/>
    <s v="No"/>
    <x v="0"/>
    <x v="0"/>
    <n v="1"/>
    <x v="1"/>
    <x v="1"/>
    <x v="2"/>
    <s v="15-Sep-1998"/>
    <n v="3044.21"/>
    <x v="2"/>
    <s v="tier - 3"/>
    <x v="7"/>
    <x v="37"/>
  </r>
  <r>
    <x v="1134"/>
    <s v="Dunn"/>
    <n v="34.484999999999999"/>
    <n v="4.7"/>
    <s v="Yes"/>
    <x v="0"/>
    <x v="1"/>
    <n v="1"/>
    <x v="1"/>
    <x v="0"/>
    <x v="1"/>
    <s v="19-Dec-1997"/>
    <n v="3021.81"/>
    <x v="2"/>
    <s v="tier - 3"/>
    <x v="1"/>
    <x v="36"/>
  </r>
  <r>
    <x v="1135"/>
    <s v="LaBelle"/>
    <n v="32.9"/>
    <n v="6.26"/>
    <s v="Yes"/>
    <x v="0"/>
    <x v="0"/>
    <s v="0"/>
    <x v="0"/>
    <x v="0"/>
    <x v="2"/>
    <s v="20-Aug-1996"/>
    <n v="36085.22"/>
    <x v="0"/>
    <s v="tier - 1"/>
    <x v="6"/>
    <x v="16"/>
  </r>
  <r>
    <x v="1136"/>
    <s v="Regina"/>
    <n v="15.57"/>
    <n v="4.07"/>
    <s v="Yes"/>
    <x v="0"/>
    <x v="0"/>
    <n v="1"/>
    <x v="1"/>
    <x v="3"/>
    <x v="1"/>
    <s v="28-Sep-1988"/>
    <n v="3018.04"/>
    <x v="2"/>
    <s v="tier - 2"/>
    <x v="1"/>
    <x v="35"/>
  </r>
  <r>
    <x v="1137"/>
    <s v="O'Connor"/>
    <n v="30.36"/>
    <n v="9.39"/>
    <s v="No"/>
    <x v="0"/>
    <x v="0"/>
    <s v="0"/>
    <x v="1"/>
    <x v="0"/>
    <x v="0"/>
    <s v="15-Dec-2002"/>
    <n v="3012.22"/>
    <x v="2"/>
    <s v="tier - 3"/>
    <x v="1"/>
    <x v="43"/>
  </r>
  <r>
    <x v="1138"/>
    <s v="Howe"/>
    <n v="19.37"/>
    <n v="4.18"/>
    <s v="No"/>
    <x v="0"/>
    <x v="0"/>
    <s v="0"/>
    <x v="1"/>
    <x v="2"/>
    <x v="1"/>
    <s v="20-Nov-1991"/>
    <n v="2985.67"/>
    <x v="2"/>
    <s v="tier - 2"/>
    <x v="0"/>
    <x v="17"/>
  </r>
  <r>
    <x v="1139"/>
    <s v="Atwater"/>
    <n v="16.71"/>
    <n v="4.18"/>
    <s v="No"/>
    <x v="0"/>
    <x v="0"/>
    <n v="1"/>
    <x v="1"/>
    <x v="3"/>
    <x v="1"/>
    <s v="18-Jun-1987"/>
    <n v="2979.52"/>
    <x v="2"/>
    <s v="tier - 3"/>
    <x v="0"/>
    <x v="30"/>
  </r>
  <r>
    <x v="1140"/>
    <s v="Gurganus"/>
    <n v="24.1"/>
    <n v="4.4000000000000004"/>
    <s v="Yes"/>
    <x v="0"/>
    <x v="0"/>
    <n v="1"/>
    <x v="1"/>
    <x v="2"/>
    <x v="1"/>
    <s v="24-Sep-1995"/>
    <n v="2974.13"/>
    <x v="2"/>
    <s v="tier - 1"/>
    <x v="6"/>
    <x v="39"/>
  </r>
  <r>
    <x v="1141"/>
    <s v="Holden"/>
    <n v="29.77"/>
    <n v="9.9"/>
    <s v="No"/>
    <x v="0"/>
    <x v="0"/>
    <s v="0"/>
    <x v="1"/>
    <x v="1"/>
    <x v="0"/>
    <s v="30-Sep-2002"/>
    <n v="2943.41"/>
    <x v="2"/>
    <s v="tier - 3"/>
    <x v="1"/>
    <x v="43"/>
  </r>
  <r>
    <x v="1142"/>
    <s v="Parton"/>
    <n v="46.53"/>
    <n v="4.84"/>
    <s v="Yes"/>
    <x v="0"/>
    <x v="0"/>
    <s v="0"/>
    <x v="1"/>
    <x v="0"/>
    <x v="1"/>
    <s v="30-Jun-1996"/>
    <n v="2927.06"/>
    <x v="2"/>
    <s v="tier - 2"/>
    <x v="0"/>
    <x v="16"/>
  </r>
  <r>
    <x v="1143"/>
    <s v="Downs"/>
    <n v="23.4"/>
    <n v="5.53"/>
    <s v="No"/>
    <x v="0"/>
    <x v="1"/>
    <n v="1"/>
    <x v="1"/>
    <x v="2"/>
    <x v="1"/>
    <s v="5-Jun-2003"/>
    <n v="2913.57"/>
    <x v="2"/>
    <s v="tier - 2"/>
    <x v="6"/>
    <x v="43"/>
  </r>
  <r>
    <x v="1144"/>
    <s v="Dent"/>
    <n v="30"/>
    <n v="4.33"/>
    <s v="Yes"/>
    <x v="0"/>
    <x v="0"/>
    <s v="0"/>
    <x v="1"/>
    <x v="0"/>
    <x v="1"/>
    <s v="13-Jun-1996"/>
    <n v="2904.09"/>
    <x v="2"/>
    <s v="tier - 2"/>
    <x v="6"/>
    <x v="16"/>
  </r>
  <r>
    <x v="1145"/>
    <s v="Ranti"/>
    <n v="29.15"/>
    <n v="4.91"/>
    <s v="Yes"/>
    <x v="0"/>
    <x v="0"/>
    <s v="0"/>
    <x v="1"/>
    <x v="1"/>
    <x v="1"/>
    <s v="24-Oct-1996"/>
    <n v="2902.91"/>
    <x v="2"/>
    <s v="tier - 2"/>
    <x v="0"/>
    <x v="16"/>
  </r>
  <r>
    <x v="1146"/>
    <s v="Guzman"/>
    <n v="29.78"/>
    <n v="10.27"/>
    <s v="Yes"/>
    <x v="0"/>
    <x v="1"/>
    <n v="1"/>
    <x v="0"/>
    <x v="1"/>
    <x v="0"/>
    <s v="22-Jul-1963"/>
    <n v="36074.339999999997"/>
    <x v="2"/>
    <s v="tier - 1"/>
    <x v="6"/>
    <x v="32"/>
  </r>
  <r>
    <x v="1147"/>
    <s v="Ishaq"/>
    <n v="34.865000000000002"/>
    <n v="4.8"/>
    <s v="No"/>
    <x v="0"/>
    <x v="0"/>
    <s v="0"/>
    <x v="1"/>
    <x v="0"/>
    <x v="1"/>
    <s v="1-Nov-1999"/>
    <n v="2899.49"/>
    <x v="2"/>
    <s v="tier - 2"/>
    <x v="7"/>
    <x v="23"/>
  </r>
  <r>
    <x v="1148"/>
    <s v="Wiles"/>
    <n v="28.12"/>
    <n v="5.55"/>
    <s v="Yes"/>
    <x v="1"/>
    <x v="0"/>
    <n v="2"/>
    <x v="1"/>
    <x v="1"/>
    <x v="1"/>
    <s v="14-Jul-2000"/>
    <n v="2897.46"/>
    <x v="2"/>
    <s v="tier - 1"/>
    <x v="1"/>
    <x v="13"/>
  </r>
  <r>
    <x v="1149"/>
    <s v="Roberts"/>
    <n v="29.45"/>
    <n v="5.24"/>
    <s v="Yes"/>
    <x v="0"/>
    <x v="0"/>
    <s v="0"/>
    <x v="1"/>
    <x v="1"/>
    <x v="1"/>
    <s v="21-Jun-1996"/>
    <n v="2897.32"/>
    <x v="1"/>
    <s v="tier - 3"/>
    <x v="3"/>
    <x v="16"/>
  </r>
  <r>
    <x v="1150"/>
    <s v="Serafini"/>
    <n v="27.94"/>
    <n v="6.08"/>
    <s v="No"/>
    <x v="0"/>
    <x v="1"/>
    <n v="1"/>
    <x v="1"/>
    <x v="1"/>
    <x v="2"/>
    <s v="12-Aug-1993"/>
    <n v="2867.12"/>
    <x v="0"/>
    <s v="tier - 3"/>
    <x v="0"/>
    <x v="40"/>
  </r>
  <r>
    <x v="1151"/>
    <s v="Button"/>
    <n v="27.2"/>
    <n v="5.83"/>
    <s v="No"/>
    <x v="0"/>
    <x v="1"/>
    <n v="1"/>
    <x v="1"/>
    <x v="1"/>
    <x v="2"/>
    <s v="1-Nov-1993"/>
    <n v="2866.09"/>
    <x v="1"/>
    <s v="tier - 3"/>
    <x v="6"/>
    <x v="40"/>
  </r>
  <r>
    <x v="1152"/>
    <s v="Gaal"/>
    <n v="33.344999999999999"/>
    <n v="4.29"/>
    <s v="No"/>
    <x v="0"/>
    <x v="0"/>
    <n v="1"/>
    <x v="1"/>
    <x v="0"/>
    <x v="1"/>
    <s v="4-Sep-1998"/>
    <n v="2855.44"/>
    <x v="2"/>
    <s v="tier - 3"/>
    <x v="1"/>
    <x v="37"/>
  </r>
  <r>
    <x v="1153"/>
    <s v="Liptak"/>
    <n v="29.925000000000001"/>
    <n v="5.3"/>
    <s v="No"/>
    <x v="0"/>
    <x v="0"/>
    <n v="1"/>
    <x v="1"/>
    <x v="1"/>
    <x v="1"/>
    <s v="17-Jun-1998"/>
    <n v="2850.68"/>
    <x v="2"/>
    <s v="tier - 3"/>
    <x v="1"/>
    <x v="37"/>
  </r>
  <r>
    <x v="1154"/>
    <s v="Kellam"/>
    <n v="24.225000000000001"/>
    <n v="4.42"/>
    <s v="No"/>
    <x v="0"/>
    <x v="0"/>
    <n v="1"/>
    <x v="1"/>
    <x v="2"/>
    <x v="1"/>
    <s v="15-Nov-1998"/>
    <n v="2842.76"/>
    <x v="2"/>
    <s v="tier - 3"/>
    <x v="1"/>
    <x v="37"/>
  </r>
  <r>
    <x v="1155"/>
    <s v="Gordon"/>
    <n v="29.68"/>
    <n v="5.68"/>
    <s v="No"/>
    <x v="1"/>
    <x v="0"/>
    <n v="1"/>
    <x v="1"/>
    <x v="1"/>
    <x v="1"/>
    <s v="1-Oct-2000"/>
    <n v="2819.51"/>
    <x v="2"/>
    <s v="tier - 3"/>
    <x v="6"/>
    <x v="13"/>
  </r>
  <r>
    <x v="1156"/>
    <s v="Hyland"/>
    <n v="20.614999999999998"/>
    <n v="6.05"/>
    <s v="No"/>
    <x v="0"/>
    <x v="1"/>
    <n v="1"/>
    <x v="1"/>
    <x v="2"/>
    <x v="2"/>
    <s v="23-Sep-2003"/>
    <n v="2803.7"/>
    <x v="2"/>
    <s v="tier - 1"/>
    <x v="1"/>
    <x v="38"/>
  </r>
  <r>
    <x v="1157"/>
    <s v="Turnbull"/>
    <n v="32.78"/>
    <n v="5.27"/>
    <s v="No"/>
    <x v="0"/>
    <x v="0"/>
    <s v="0"/>
    <x v="0"/>
    <x v="0"/>
    <x v="1"/>
    <s v="4-Sep-1999"/>
    <n v="36021.01"/>
    <x v="2"/>
    <s v="tier - 3"/>
    <x v="0"/>
    <x v="23"/>
  </r>
  <r>
    <x v="1158"/>
    <s v="Wagoner"/>
    <n v="32.119999999999997"/>
    <n v="5.33"/>
    <s v="No"/>
    <x v="1"/>
    <x v="0"/>
    <n v="1"/>
    <x v="1"/>
    <x v="0"/>
    <x v="1"/>
    <s v="4-Aug-2004"/>
    <n v="2801.26"/>
    <x v="2"/>
    <s v="tier - 3"/>
    <x v="0"/>
    <x v="42"/>
  </r>
  <r>
    <x v="1159"/>
    <s v="Thomas"/>
    <n v="27.36"/>
    <n v="6.22"/>
    <s v="No"/>
    <x v="0"/>
    <x v="0"/>
    <s v="0"/>
    <x v="1"/>
    <x v="1"/>
    <x v="2"/>
    <s v="24-Dec-1999"/>
    <n v="2789.06"/>
    <x v="2"/>
    <s v="tier - 3"/>
    <x v="1"/>
    <x v="23"/>
  </r>
  <r>
    <x v="1160"/>
    <s v="Goffi"/>
    <n v="17.385000000000002"/>
    <n v="5.84"/>
    <s v="No"/>
    <x v="0"/>
    <x v="0"/>
    <s v="0"/>
    <x v="1"/>
    <x v="3"/>
    <x v="2"/>
    <s v="29-Aug-1999"/>
    <n v="2775.19"/>
    <x v="2"/>
    <s v="tier - 1"/>
    <x v="1"/>
    <x v="23"/>
  </r>
  <r>
    <x v="1161"/>
    <s v="Salovaara"/>
    <n v="30.13"/>
    <n v="5.71"/>
    <s v="No"/>
    <x v="1"/>
    <x v="0"/>
    <n v="1"/>
    <x v="1"/>
    <x v="0"/>
    <x v="2"/>
    <s v="14-Nov-2004"/>
    <n v="2773.46"/>
    <x v="2"/>
    <s v="tier - 1"/>
    <x v="5"/>
    <x v="42"/>
  </r>
  <r>
    <x v="1162"/>
    <s v="Reid"/>
    <n v="25.44"/>
    <n v="6.04"/>
    <s v="Yes"/>
    <x v="0"/>
    <x v="1"/>
    <n v="1"/>
    <x v="1"/>
    <x v="1"/>
    <x v="2"/>
    <s v="10-Aug-1997"/>
    <n v="2758.99"/>
    <x v="2"/>
    <s v="tier - 1"/>
    <x v="1"/>
    <x v="36"/>
  </r>
  <r>
    <x v="1163"/>
    <s v="Allan"/>
    <n v="39.805"/>
    <n v="4.38"/>
    <s v="No"/>
    <x v="1"/>
    <x v="0"/>
    <n v="1"/>
    <x v="1"/>
    <x v="0"/>
    <x v="1"/>
    <s v="11-Oct-2000"/>
    <n v="2755.02"/>
    <x v="2"/>
    <s v="tier - 1"/>
    <x v="7"/>
    <x v="13"/>
  </r>
  <r>
    <x v="1164"/>
    <s v="McLaughlin"/>
    <n v="30.4"/>
    <n v="5.56"/>
    <s v="Yes"/>
    <x v="1"/>
    <x v="0"/>
    <n v="1"/>
    <x v="1"/>
    <x v="0"/>
    <x v="1"/>
    <s v="3-Oct-2000"/>
    <n v="2741.95"/>
    <x v="2"/>
    <s v="tier - 3"/>
    <x v="7"/>
    <x v="13"/>
  </r>
  <r>
    <x v="1165"/>
    <s v="Lee"/>
    <n v="23.18"/>
    <n v="4.24"/>
    <s v="No"/>
    <x v="1"/>
    <x v="0"/>
    <n v="1"/>
    <x v="1"/>
    <x v="2"/>
    <x v="1"/>
    <s v="17-Dec-2000"/>
    <n v="2731.91"/>
    <x v="2"/>
    <s v="tier - 3"/>
    <x v="7"/>
    <x v="13"/>
  </r>
  <r>
    <x v="1166"/>
    <s v="Tang"/>
    <n v="39.615000000000002"/>
    <n v="6.32"/>
    <s v="No"/>
    <x v="0"/>
    <x v="1"/>
    <n v="1"/>
    <x v="1"/>
    <x v="0"/>
    <x v="2"/>
    <s v="3-Dec-2003"/>
    <n v="2730.11"/>
    <x v="2"/>
    <s v="tier - 3"/>
    <x v="1"/>
    <x v="38"/>
  </r>
  <r>
    <x v="1167"/>
    <s v="Kennedy"/>
    <n v="30.59"/>
    <n v="6.3"/>
    <s v="Yes"/>
    <x v="0"/>
    <x v="1"/>
    <n v="1"/>
    <x v="1"/>
    <x v="0"/>
    <x v="2"/>
    <s v="6-Oct-1997"/>
    <n v="2727.4"/>
    <x v="1"/>
    <s v="tier - 3"/>
    <x v="3"/>
    <x v="36"/>
  </r>
  <r>
    <x v="1168"/>
    <s v="Aguero"/>
    <n v="41.65"/>
    <n v="10.73"/>
    <s v="Yes"/>
    <x v="0"/>
    <x v="0"/>
    <s v="0"/>
    <x v="0"/>
    <x v="0"/>
    <x v="0"/>
    <s v="22-Nov-1981"/>
    <n v="35952.65"/>
    <x v="0"/>
    <s v="tier - 3"/>
    <x v="6"/>
    <x v="10"/>
  </r>
  <r>
    <x v="1169"/>
    <s v="Condon"/>
    <n v="16.72"/>
    <n v="4.38"/>
    <s v="Yes"/>
    <x v="0"/>
    <x v="0"/>
    <n v="1"/>
    <x v="1"/>
    <x v="3"/>
    <x v="1"/>
    <s v="20-Aug-1988"/>
    <n v="2726.06"/>
    <x v="2"/>
    <s v="tier - 2"/>
    <x v="0"/>
    <x v="35"/>
  </r>
  <r>
    <x v="1170"/>
    <s v="Chepkwony"/>
    <n v="26.22"/>
    <n v="4.6500000000000004"/>
    <s v="Yes"/>
    <x v="0"/>
    <x v="1"/>
    <n v="1"/>
    <x v="1"/>
    <x v="1"/>
    <x v="1"/>
    <s v="30-Oct-1997"/>
    <n v="2721.32"/>
    <x v="0"/>
    <s v="tier - 3"/>
    <x v="15"/>
    <x v="36"/>
  </r>
  <r>
    <x v="1171"/>
    <s v="Rodriguez"/>
    <n v="31.824999999999999"/>
    <n v="4.7"/>
    <s v="No"/>
    <x v="0"/>
    <x v="1"/>
    <n v="1"/>
    <x v="1"/>
    <x v="0"/>
    <x v="1"/>
    <s v="6-Aug-2003"/>
    <n v="2719.28"/>
    <x v="2"/>
    <s v="tier - 2"/>
    <x v="1"/>
    <x v="38"/>
  </r>
  <r>
    <x v="1172"/>
    <s v="Szynkarczuk"/>
    <n v="25.745000000000001"/>
    <n v="4.34"/>
    <s v="No"/>
    <x v="0"/>
    <x v="1"/>
    <n v="1"/>
    <x v="1"/>
    <x v="1"/>
    <x v="1"/>
    <s v="1-Dec-2003"/>
    <n v="2710.83"/>
    <x v="2"/>
    <s v="tier - 3"/>
    <x v="1"/>
    <x v="38"/>
  </r>
  <r>
    <x v="1173"/>
    <s v="Brill"/>
    <n v="24.605"/>
    <n v="5.62"/>
    <s v="No"/>
    <x v="0"/>
    <x v="1"/>
    <n v="1"/>
    <x v="1"/>
    <x v="2"/>
    <x v="1"/>
    <s v="21-Nov-2003"/>
    <n v="2709.24"/>
    <x v="2"/>
    <s v="tier - 2"/>
    <x v="1"/>
    <x v="38"/>
  </r>
  <r>
    <x v="1174"/>
    <s v="Adams"/>
    <n v="24.51"/>
    <n v="4.24"/>
    <s v="No"/>
    <x v="0"/>
    <x v="1"/>
    <n v="1"/>
    <x v="1"/>
    <x v="2"/>
    <x v="1"/>
    <s v="17-Jul-2003"/>
    <n v="2709.11"/>
    <x v="2"/>
    <s v="tier - 2"/>
    <x v="1"/>
    <x v="38"/>
  </r>
  <r>
    <x v="1175"/>
    <s v="Nunn"/>
    <n v="31.065000000000001"/>
    <n v="4.57"/>
    <s v="Yes"/>
    <x v="0"/>
    <x v="0"/>
    <s v="0"/>
    <x v="1"/>
    <x v="0"/>
    <x v="1"/>
    <s v="13-Jun-1996"/>
    <n v="2699.57"/>
    <x v="2"/>
    <s v="tier - 1"/>
    <x v="1"/>
    <x v="16"/>
  </r>
  <r>
    <x v="1176"/>
    <s v="Blair"/>
    <n v="28.12"/>
    <n v="5.05"/>
    <s v="No"/>
    <x v="0"/>
    <x v="0"/>
    <s v="0"/>
    <x v="1"/>
    <x v="1"/>
    <x v="1"/>
    <s v="11-Jun-1999"/>
    <n v="2690.11"/>
    <x v="2"/>
    <s v="tier - 2"/>
    <x v="1"/>
    <x v="23"/>
  </r>
  <r>
    <x v="1177"/>
    <s v="Sharkey"/>
    <n v="38.06"/>
    <n v="6.16"/>
    <s v="No"/>
    <x v="0"/>
    <x v="0"/>
    <s v="0"/>
    <x v="1"/>
    <x v="0"/>
    <x v="2"/>
    <s v="2-Oct-1994"/>
    <n v="2689.5"/>
    <x v="1"/>
    <s v="tier - 2"/>
    <x v="0"/>
    <x v="21"/>
  </r>
  <r>
    <x v="1178"/>
    <s v="Scalard"/>
    <n v="24.96"/>
    <n v="4.57"/>
    <s v="No"/>
    <x v="0"/>
    <x v="0"/>
    <s v="0"/>
    <x v="1"/>
    <x v="2"/>
    <x v="1"/>
    <s v="17-Sep-1994"/>
    <n v="2684.69"/>
    <x v="2"/>
    <s v="tier - 2"/>
    <x v="0"/>
    <x v="21"/>
  </r>
  <r>
    <x v="1179"/>
    <s v="Woodward"/>
    <n v="50.79"/>
    <n v="4.45"/>
    <s v="No"/>
    <x v="0"/>
    <x v="0"/>
    <n v="1"/>
    <x v="0"/>
    <x v="0"/>
    <x v="1"/>
    <s v="18-Jun-1992"/>
    <n v="35883.269999999997"/>
    <x v="2"/>
    <s v="tier - 1"/>
    <x v="6"/>
    <x v="25"/>
  </r>
  <r>
    <x v="1180"/>
    <s v="Burget"/>
    <n v="17.670000000000002"/>
    <n v="5.53"/>
    <s v="Yes"/>
    <x v="0"/>
    <x v="0"/>
    <s v="0"/>
    <x v="1"/>
    <x v="3"/>
    <x v="1"/>
    <s v="5-Aug-1996"/>
    <n v="2680.95"/>
    <x v="1"/>
    <s v="tier - 2"/>
    <x v="1"/>
    <x v="16"/>
  </r>
  <r>
    <x v="1181"/>
    <s v="English"/>
    <n v="31.35"/>
    <n v="5.84"/>
    <s v="No"/>
    <x v="1"/>
    <x v="0"/>
    <n v="1"/>
    <x v="1"/>
    <x v="0"/>
    <x v="2"/>
    <s v="9-Dec-2000"/>
    <n v="2643.27"/>
    <x v="2"/>
    <s v="tier - 1"/>
    <x v="1"/>
    <x v="13"/>
  </r>
  <r>
    <x v="1182"/>
    <s v="Hampton"/>
    <n v="28.31"/>
    <n v="6.41"/>
    <s v="No"/>
    <x v="1"/>
    <x v="0"/>
    <n v="1"/>
    <x v="1"/>
    <x v="1"/>
    <x v="2"/>
    <s v="24-Jun-2000"/>
    <n v="2639.04"/>
    <x v="2"/>
    <s v="tier - 2"/>
    <x v="1"/>
    <x v="13"/>
  </r>
  <r>
    <x v="1183"/>
    <s v="Flynn"/>
    <n v="30.3"/>
    <n v="4.7300000000000004"/>
    <s v="Yes"/>
    <x v="0"/>
    <x v="1"/>
    <n v="1"/>
    <x v="1"/>
    <x v="0"/>
    <x v="1"/>
    <s v="26-Aug-1997"/>
    <n v="2632.99"/>
    <x v="2"/>
    <s v="tier - 1"/>
    <x v="6"/>
    <x v="36"/>
  </r>
  <r>
    <x v="1184"/>
    <s v="Knast"/>
    <n v="26.4"/>
    <n v="6.22"/>
    <s v="Yes"/>
    <x v="0"/>
    <x v="0"/>
    <s v="0"/>
    <x v="1"/>
    <x v="1"/>
    <x v="2"/>
    <s v="26-Aug-2001"/>
    <n v="2597.7800000000002"/>
    <x v="2"/>
    <s v="tier - 1"/>
    <x v="6"/>
    <x v="14"/>
  </r>
  <r>
    <x v="1185"/>
    <s v="Lucas"/>
    <n v="22.135000000000002"/>
    <n v="4.46"/>
    <s v="Yes"/>
    <x v="0"/>
    <x v="0"/>
    <s v="0"/>
    <x v="1"/>
    <x v="2"/>
    <x v="1"/>
    <s v="28-Jul-2001"/>
    <n v="2585.85"/>
    <x v="2"/>
    <s v="tier - 2"/>
    <x v="7"/>
    <x v="14"/>
  </r>
  <r>
    <x v="1186"/>
    <s v="Thomas"/>
    <n v="17.399999999999999"/>
    <n v="4.5"/>
    <s v="Yes"/>
    <x v="0"/>
    <x v="0"/>
    <s v="0"/>
    <x v="1"/>
    <x v="3"/>
    <x v="1"/>
    <s v="15-Oct-2001"/>
    <n v="2585.27"/>
    <x v="2"/>
    <s v="tier - 3"/>
    <x v="6"/>
    <x v="14"/>
  </r>
  <r>
    <x v="1187"/>
    <s v="Cherewatti"/>
    <n v="28.06"/>
    <n v="8.93"/>
    <s v="No"/>
    <x v="0"/>
    <x v="0"/>
    <s v="0"/>
    <x v="1"/>
    <x v="1"/>
    <x v="0"/>
    <s v="20-Jul-2002"/>
    <n v="2585.04"/>
    <x v="2"/>
    <s v="tier - 2"/>
    <x v="5"/>
    <x v="43"/>
  </r>
  <r>
    <x v="1188"/>
    <s v="Olle"/>
    <n v="31.13"/>
    <n v="11.02"/>
    <s v="No"/>
    <x v="0"/>
    <x v="0"/>
    <s v="0"/>
    <x v="1"/>
    <x v="0"/>
    <x v="0"/>
    <s v="11-Oct-2002"/>
    <n v="2566.4699999999998"/>
    <x v="2"/>
    <s v="tier - 3"/>
    <x v="0"/>
    <x v="43"/>
  </r>
  <r>
    <x v="1189"/>
    <s v="Hamsi"/>
    <n v="18.46"/>
    <n v="5.25"/>
    <s v="No"/>
    <x v="0"/>
    <x v="0"/>
    <s v="0"/>
    <x v="1"/>
    <x v="3"/>
    <x v="1"/>
    <s v="17-Nov-1991"/>
    <n v="2545.6799999999998"/>
    <x v="2"/>
    <s v="tier - 1"/>
    <x v="0"/>
    <x v="17"/>
  </r>
  <r>
    <x v="1190"/>
    <s v="McElroy"/>
    <n v="35.43"/>
    <n v="5.25"/>
    <s v="Yes"/>
    <x v="0"/>
    <x v="0"/>
    <s v="0"/>
    <x v="0"/>
    <x v="0"/>
    <x v="1"/>
    <s v="4-Oct-1976"/>
    <n v="35733.96"/>
    <x v="2"/>
    <s v="tier - 2"/>
    <x v="6"/>
    <x v="5"/>
  </r>
  <r>
    <x v="1191"/>
    <s v="Finnegan"/>
    <n v="17.3"/>
    <n v="4.75"/>
    <s v="No"/>
    <x v="0"/>
    <x v="0"/>
    <s v="0"/>
    <x v="1"/>
    <x v="3"/>
    <x v="1"/>
    <s v="1-Oct-1990"/>
    <n v="2540.39"/>
    <x v="2"/>
    <s v="tier - 2"/>
    <x v="0"/>
    <x v="29"/>
  </r>
  <r>
    <x v="1192"/>
    <s v="Walsh"/>
    <n v="35.625"/>
    <n v="4.68"/>
    <s v="Yes"/>
    <x v="0"/>
    <x v="1"/>
    <n v="1"/>
    <x v="1"/>
    <x v="0"/>
    <x v="1"/>
    <s v="28-Jul-1997"/>
    <n v="2534.39"/>
    <x v="1"/>
    <s v="tier - 3"/>
    <x v="1"/>
    <x v="36"/>
  </r>
  <r>
    <x v="1193"/>
    <s v="Villa"/>
    <n v="20.234999999999999"/>
    <n v="6.17"/>
    <s v="Yes"/>
    <x v="1"/>
    <x v="0"/>
    <n v="2"/>
    <x v="1"/>
    <x v="2"/>
    <x v="2"/>
    <s v="25-Aug-2000"/>
    <n v="2527.8200000000002"/>
    <x v="2"/>
    <s v="tier - 3"/>
    <x v="1"/>
    <x v="13"/>
  </r>
  <r>
    <x v="1194"/>
    <s v="Cable"/>
    <n v="27.55"/>
    <n v="4.5599999999999996"/>
    <s v="Yes"/>
    <x v="0"/>
    <x v="1"/>
    <n v="1"/>
    <x v="1"/>
    <x v="1"/>
    <x v="1"/>
    <s v="2-Nov-1997"/>
    <n v="2523.17"/>
    <x v="1"/>
    <s v="tier - 1"/>
    <x v="1"/>
    <x v="36"/>
  </r>
  <r>
    <x v="1195"/>
    <s v="Eiring"/>
    <n v="17.97"/>
    <n v="6.3"/>
    <s v="No"/>
    <x v="0"/>
    <x v="0"/>
    <s v="0"/>
    <x v="1"/>
    <x v="3"/>
    <x v="2"/>
    <s v="5-Aug-1991"/>
    <n v="2510.79"/>
    <x v="2"/>
    <s v="tier - 1"/>
    <x v="0"/>
    <x v="17"/>
  </r>
  <r>
    <x v="1196"/>
    <s v="Connor"/>
    <n v="29.98"/>
    <n v="6.03"/>
    <s v="No"/>
    <x v="1"/>
    <x v="0"/>
    <n v="1"/>
    <x v="1"/>
    <x v="1"/>
    <x v="2"/>
    <s v="6-Sep-2004"/>
    <n v="2500.9299999999998"/>
    <x v="2"/>
    <s v="tier - 2"/>
    <x v="1"/>
    <x v="42"/>
  </r>
  <r>
    <x v="1197"/>
    <s v="Friedman"/>
    <n v="33.659999999999997"/>
    <n v="4.2"/>
    <s v="Yes"/>
    <x v="0"/>
    <x v="0"/>
    <n v="1"/>
    <x v="1"/>
    <x v="0"/>
    <x v="1"/>
    <s v="15-Oct-1995"/>
    <n v="2498.41"/>
    <x v="1"/>
    <s v="tier - 3"/>
    <x v="0"/>
    <x v="39"/>
  </r>
  <r>
    <x v="1198"/>
    <s v="Croker"/>
    <n v="32.67"/>
    <n v="5.61"/>
    <s v="Yes"/>
    <x v="0"/>
    <x v="0"/>
    <n v="1"/>
    <x v="1"/>
    <x v="0"/>
    <x v="1"/>
    <s v="9-Jul-1995"/>
    <n v="2497.04"/>
    <x v="1"/>
    <s v="tier - 3"/>
    <x v="0"/>
    <x v="39"/>
  </r>
  <r>
    <x v="1199"/>
    <s v="Beganics"/>
    <n v="30.5"/>
    <n v="5.88"/>
    <s v="Yes"/>
    <x v="0"/>
    <x v="0"/>
    <n v="1"/>
    <x v="1"/>
    <x v="0"/>
    <x v="2"/>
    <s v="14-Oct-1995"/>
    <n v="2494.02"/>
    <x v="1"/>
    <s v="tier - 1"/>
    <x v="6"/>
    <x v="39"/>
  </r>
  <r>
    <x v="1200"/>
    <s v="Huberty"/>
    <n v="23.1"/>
    <n v="5.92"/>
    <s v="Yes"/>
    <x v="0"/>
    <x v="0"/>
    <n v="1"/>
    <x v="1"/>
    <x v="2"/>
    <x v="2"/>
    <s v="6-Nov-1995"/>
    <n v="2483.7399999999998"/>
    <x v="1"/>
    <s v="tier - 2"/>
    <x v="0"/>
    <x v="39"/>
  </r>
  <r>
    <x v="1201"/>
    <s v="Lopez"/>
    <n v="35.25"/>
    <n v="9.51"/>
    <s v="No"/>
    <x v="0"/>
    <x v="0"/>
    <s v="0"/>
    <x v="0"/>
    <x v="0"/>
    <x v="0"/>
    <s v="15-Jul-1974"/>
    <n v="35711.39"/>
    <x v="2"/>
    <s v="tier - 3"/>
    <x v="1"/>
    <x v="15"/>
  </r>
  <r>
    <x v="1202"/>
    <s v="Jacobs"/>
    <n v="39.49"/>
    <n v="4.8099999999999996"/>
    <s v="No"/>
    <x v="0"/>
    <x v="0"/>
    <n v="1"/>
    <x v="1"/>
    <x v="0"/>
    <x v="1"/>
    <s v="20-Jun-1998"/>
    <n v="2480.98"/>
    <x v="2"/>
    <s v="tier - 2"/>
    <x v="0"/>
    <x v="37"/>
  </r>
  <r>
    <x v="1203"/>
    <s v="Hazlehurst"/>
    <n v="33.99"/>
    <n v="4.55"/>
    <s v="No"/>
    <x v="0"/>
    <x v="0"/>
    <n v="1"/>
    <x v="1"/>
    <x v="0"/>
    <x v="1"/>
    <s v="2-Jul-1998"/>
    <n v="2473.33"/>
    <x v="2"/>
    <s v="tier - 3"/>
    <x v="0"/>
    <x v="37"/>
  </r>
  <r>
    <x v="1204"/>
    <s v="Marin"/>
    <n v="27.72"/>
    <n v="6.43"/>
    <s v="No"/>
    <x v="0"/>
    <x v="0"/>
    <n v="1"/>
    <x v="1"/>
    <x v="1"/>
    <x v="2"/>
    <s v="17-Aug-1998"/>
    <n v="2464.62"/>
    <x v="2"/>
    <s v="tier - 3"/>
    <x v="0"/>
    <x v="37"/>
  </r>
  <r>
    <x v="1205"/>
    <s v="Dear"/>
    <n v="30.59"/>
    <n v="11.62"/>
    <s v="No"/>
    <x v="0"/>
    <x v="0"/>
    <s v="0"/>
    <x v="1"/>
    <x v="0"/>
    <x v="0"/>
    <s v="11-Jul-2002"/>
    <n v="2459.7199999999998"/>
    <x v="2"/>
    <s v="tier - 2"/>
    <x v="7"/>
    <x v="43"/>
  </r>
  <r>
    <x v="1206"/>
    <s v="Lederer"/>
    <n v="22.6"/>
    <n v="6.04"/>
    <s v="No"/>
    <x v="0"/>
    <x v="0"/>
    <n v="1"/>
    <x v="1"/>
    <x v="2"/>
    <x v="2"/>
    <s v="19-Nov-1998"/>
    <n v="2457.5"/>
    <x v="2"/>
    <s v="tier - 1"/>
    <x v="6"/>
    <x v="37"/>
  </r>
  <r>
    <x v="1207"/>
    <s v="Robson"/>
    <n v="28.785"/>
    <n v="8.82"/>
    <s v="No"/>
    <x v="0"/>
    <x v="0"/>
    <s v="0"/>
    <x v="1"/>
    <x v="1"/>
    <x v="0"/>
    <s v="29-Jul-2002"/>
    <n v="2457.21"/>
    <x v="2"/>
    <s v="tier - 1"/>
    <x v="7"/>
    <x v="43"/>
  </r>
  <r>
    <x v="1208"/>
    <s v="Galvan"/>
    <n v="50.38"/>
    <n v="5.8"/>
    <s v="No"/>
    <x v="0"/>
    <x v="0"/>
    <s v="0"/>
    <x v="1"/>
    <x v="0"/>
    <x v="2"/>
    <s v="21-Nov-1999"/>
    <n v="2438.06"/>
    <x v="2"/>
    <s v="tier - 2"/>
    <x v="0"/>
    <x v="23"/>
  </r>
  <r>
    <x v="1209"/>
    <s v="Walsh"/>
    <n v="35.200000000000003"/>
    <n v="4.28"/>
    <s v="No"/>
    <x v="0"/>
    <x v="0"/>
    <s v="0"/>
    <x v="1"/>
    <x v="0"/>
    <x v="1"/>
    <s v="12-Nov-1999"/>
    <n v="2416.96"/>
    <x v="2"/>
    <s v="tier - 2"/>
    <x v="6"/>
    <x v="23"/>
  </r>
  <r>
    <x v="1210"/>
    <s v="Teeuwen"/>
    <n v="35.72"/>
    <n v="5.5"/>
    <s v="Yes"/>
    <x v="0"/>
    <x v="0"/>
    <s v="0"/>
    <x v="1"/>
    <x v="0"/>
    <x v="1"/>
    <s v="3-Jun-2001"/>
    <n v="2404.73"/>
    <x v="2"/>
    <s v="tier - 3"/>
    <x v="1"/>
    <x v="13"/>
  </r>
  <r>
    <x v="1211"/>
    <s v="List"/>
    <n v="24.51"/>
    <n v="4.6900000000000004"/>
    <s v="No"/>
    <x v="0"/>
    <x v="0"/>
    <s v="0"/>
    <x v="1"/>
    <x v="2"/>
    <x v="1"/>
    <s v="10-Aug-1999"/>
    <n v="2396.1"/>
    <x v="2"/>
    <s v="tier - 1"/>
    <x v="9"/>
    <x v="23"/>
  </r>
  <r>
    <x v="1212"/>
    <s v="Cardosi"/>
    <n v="36.85"/>
    <n v="11.12"/>
    <s v="No"/>
    <x v="0"/>
    <x v="0"/>
    <s v="0"/>
    <x v="0"/>
    <x v="0"/>
    <x v="0"/>
    <s v="19-Dec-1978"/>
    <n v="35701.9"/>
    <x v="2"/>
    <s v="tier - 1"/>
    <x v="6"/>
    <x v="1"/>
  </r>
  <r>
    <x v="1213"/>
    <s v="Shafar"/>
    <n v="23.844999999999999"/>
    <n v="4.43"/>
    <s v="No"/>
    <x v="0"/>
    <x v="0"/>
    <s v="0"/>
    <x v="1"/>
    <x v="2"/>
    <x v="1"/>
    <s v="17-Dec-1999"/>
    <n v="2395.17"/>
    <x v="2"/>
    <s v="tier - 1"/>
    <x v="15"/>
    <x v="23"/>
  </r>
  <r>
    <x v="1214"/>
    <s v="Copenhaver"/>
    <n v="15.68"/>
    <n v="6.16"/>
    <s v="Yes"/>
    <x v="0"/>
    <x v="0"/>
    <n v="1"/>
    <x v="1"/>
    <x v="3"/>
    <x v="2"/>
    <s v="12-Dec-1988"/>
    <n v="2373.3000000000002"/>
    <x v="2"/>
    <s v="tier - 2"/>
    <x v="0"/>
    <x v="35"/>
  </r>
  <r>
    <x v="1215"/>
    <s v="Stump"/>
    <n v="32.395000000000003"/>
    <n v="6.66"/>
    <s v="No"/>
    <x v="0"/>
    <x v="0"/>
    <s v="0"/>
    <x v="1"/>
    <x v="0"/>
    <x v="0"/>
    <s v="5-Nov-2002"/>
    <n v="2362.23"/>
    <x v="2"/>
    <s v="tier - 1"/>
    <x v="1"/>
    <x v="43"/>
  </r>
  <r>
    <x v="1216"/>
    <s v="Wehrman"/>
    <n v="23.655000000000001"/>
    <n v="5.92"/>
    <s v="No"/>
    <x v="0"/>
    <x v="0"/>
    <n v="1"/>
    <x v="1"/>
    <x v="2"/>
    <x v="2"/>
    <s v="21-Oct-1998"/>
    <n v="2352.9699999999998"/>
    <x v="1"/>
    <s v="tier - 3"/>
    <x v="1"/>
    <x v="37"/>
  </r>
  <r>
    <x v="1217"/>
    <s v="Sischo"/>
    <n v="28.4"/>
    <n v="5.97"/>
    <s v="No"/>
    <x v="0"/>
    <x v="1"/>
    <n v="1"/>
    <x v="1"/>
    <x v="1"/>
    <x v="2"/>
    <s v="18-Nov-2003"/>
    <n v="2331.52"/>
    <x v="2"/>
    <s v="tier - 3"/>
    <x v="6"/>
    <x v="38"/>
  </r>
  <r>
    <x v="1218"/>
    <s v="Fonti"/>
    <n v="35.42"/>
    <n v="4.6399999999999997"/>
    <s v="Yes"/>
    <x v="0"/>
    <x v="0"/>
    <s v="0"/>
    <x v="1"/>
    <x v="0"/>
    <x v="1"/>
    <s v="17-Dec-1996"/>
    <n v="2322.62"/>
    <x v="2"/>
    <s v="tier - 1"/>
    <x v="0"/>
    <x v="16"/>
  </r>
  <r>
    <x v="1219"/>
    <s v="Merlis"/>
    <n v="26.18"/>
    <n v="6.12"/>
    <s v="No"/>
    <x v="1"/>
    <x v="0"/>
    <n v="1"/>
    <x v="1"/>
    <x v="1"/>
    <x v="2"/>
    <s v="6-Sep-2004"/>
    <n v="2304"/>
    <x v="2"/>
    <s v="tier - 3"/>
    <x v="0"/>
    <x v="42"/>
  </r>
  <r>
    <x v="1220"/>
    <s v="Hasegawa"/>
    <n v="20.8"/>
    <n v="4.87"/>
    <s v="Yes"/>
    <x v="0"/>
    <x v="0"/>
    <s v="0"/>
    <x v="1"/>
    <x v="2"/>
    <x v="1"/>
    <s v="28-Nov-1996"/>
    <n v="2302.3000000000002"/>
    <x v="0"/>
    <s v="tier - 2"/>
    <x v="6"/>
    <x v="16"/>
  </r>
  <r>
    <x v="1221"/>
    <s v="Haselden"/>
    <n v="15.82"/>
    <n v="4.5999999999999996"/>
    <s v="No"/>
    <x v="0"/>
    <x v="0"/>
    <s v="0"/>
    <x v="1"/>
    <x v="3"/>
    <x v="1"/>
    <s v="5-Oct-1989"/>
    <n v="2295.2399999999998"/>
    <x v="2"/>
    <s v="tier - 1"/>
    <x v="0"/>
    <x v="3"/>
  </r>
  <r>
    <x v="1222"/>
    <s v="Simonson"/>
    <n v="17.670000000000002"/>
    <n v="4.78"/>
    <s v="No"/>
    <x v="0"/>
    <x v="0"/>
    <s v="0"/>
    <x v="1"/>
    <x v="3"/>
    <x v="1"/>
    <s v="16-Jun-1991"/>
    <n v="2277.7199999999998"/>
    <x v="2"/>
    <s v="tier - 1"/>
    <x v="0"/>
    <x v="17"/>
  </r>
  <r>
    <x v="1223"/>
    <s v="Fennon"/>
    <n v="36.299999999999997"/>
    <n v="11.5"/>
    <s v="Yes"/>
    <x v="0"/>
    <x v="0"/>
    <n v="2"/>
    <x v="0"/>
    <x v="0"/>
    <x v="0"/>
    <s v="13-Jun-1961"/>
    <n v="47403.88"/>
    <x v="0"/>
    <s v="tier - 3"/>
    <x v="6"/>
    <x v="44"/>
  </r>
  <r>
    <x v="1224"/>
    <s v="Looney"/>
    <n v="31.02"/>
    <n v="4.5599999999999996"/>
    <s v="No"/>
    <x v="1"/>
    <x v="0"/>
    <n v="1"/>
    <x v="0"/>
    <x v="0"/>
    <x v="1"/>
    <s v="17-Dec-2000"/>
    <n v="35595.589999999997"/>
    <x v="2"/>
    <s v="tier - 3"/>
    <x v="0"/>
    <x v="13"/>
  </r>
  <r>
    <x v="1225"/>
    <s v="Montag"/>
    <n v="31.92"/>
    <n v="11.05"/>
    <s v="No"/>
    <x v="0"/>
    <x v="0"/>
    <s v="0"/>
    <x v="1"/>
    <x v="0"/>
    <x v="0"/>
    <s v="12-Nov-2002"/>
    <n v="2261.5700000000002"/>
    <x v="2"/>
    <s v="tier - 1"/>
    <x v="1"/>
    <x v="43"/>
  </r>
  <r>
    <x v="1226"/>
    <s v="Deroian"/>
    <n v="28.975000000000001"/>
    <n v="7.62"/>
    <s v="No"/>
    <x v="0"/>
    <x v="0"/>
    <s v="0"/>
    <x v="1"/>
    <x v="1"/>
    <x v="0"/>
    <s v="15-Jul-2002"/>
    <n v="2257.48"/>
    <x v="2"/>
    <s v="tier - 1"/>
    <x v="1"/>
    <x v="43"/>
  </r>
  <r>
    <x v="1227"/>
    <s v="Goetz"/>
    <n v="31.73"/>
    <n v="4.78"/>
    <s v="Yes"/>
    <x v="1"/>
    <x v="0"/>
    <n v="2"/>
    <x v="1"/>
    <x v="0"/>
    <x v="1"/>
    <s v="11-Dec-2000"/>
    <n v="2254.8000000000002"/>
    <x v="2"/>
    <s v="tier - 3"/>
    <x v="3"/>
    <x v="13"/>
  </r>
  <r>
    <x v="1228"/>
    <s v="Brady"/>
    <n v="28.88"/>
    <n v="6.09"/>
    <s v="Yes"/>
    <x v="1"/>
    <x v="0"/>
    <n v="2"/>
    <x v="1"/>
    <x v="1"/>
    <x v="2"/>
    <s v="30-Jun-2000"/>
    <n v="2250.84"/>
    <x v="2"/>
    <s v="tier - 2"/>
    <x v="14"/>
    <x v="13"/>
  </r>
  <r>
    <x v="1229"/>
    <s v="Moran"/>
    <n v="25.555"/>
    <n v="5.1100000000000003"/>
    <s v="No"/>
    <x v="0"/>
    <x v="1"/>
    <n v="1"/>
    <x v="1"/>
    <x v="1"/>
    <x v="1"/>
    <s v="10-Dec-2003"/>
    <n v="2221.56"/>
    <x v="2"/>
    <s v="tier - 3"/>
    <x v="1"/>
    <x v="38"/>
  </r>
  <r>
    <x v="1230"/>
    <s v="Strickler"/>
    <n v="37.29"/>
    <n v="4.46"/>
    <s v="No"/>
    <x v="1"/>
    <x v="0"/>
    <n v="1"/>
    <x v="1"/>
    <x v="0"/>
    <x v="1"/>
    <s v="12-Dec-2004"/>
    <n v="2219.4499999999998"/>
    <x v="2"/>
    <s v="tier - 1"/>
    <x v="0"/>
    <x v="42"/>
  </r>
  <r>
    <x v="1231"/>
    <s v="Simone"/>
    <n v="40.28"/>
    <n v="6.11"/>
    <s v="No"/>
    <x v="1"/>
    <x v="0"/>
    <n v="1"/>
    <x v="1"/>
    <x v="0"/>
    <x v="2"/>
    <s v="25-Sep-2004"/>
    <n v="2217.6"/>
    <x v="2"/>
    <s v="tier - 1"/>
    <x v="7"/>
    <x v="42"/>
  </r>
  <r>
    <x v="1232"/>
    <s v="Von Rock"/>
    <n v="40.185000000000002"/>
    <n v="4.66"/>
    <s v="No"/>
    <x v="1"/>
    <x v="0"/>
    <n v="1"/>
    <x v="1"/>
    <x v="0"/>
    <x v="1"/>
    <s v="13-Jun-2004"/>
    <n v="2217.4699999999998"/>
    <x v="2"/>
    <s v="tier - 1"/>
    <x v="7"/>
    <x v="42"/>
  </r>
  <r>
    <x v="1233"/>
    <s v="Woodard"/>
    <n v="23.57"/>
    <n v="6.14"/>
    <s v="No"/>
    <x v="0"/>
    <x v="0"/>
    <s v="0"/>
    <x v="1"/>
    <x v="2"/>
    <x v="2"/>
    <s v="17-Nov-1994"/>
    <n v="2213.21"/>
    <x v="2"/>
    <s v="tier - 2"/>
    <x v="0"/>
    <x v="21"/>
  </r>
  <r>
    <x v="1234"/>
    <s v="Li"/>
    <n v="35.625"/>
    <n v="6.21"/>
    <s v="No"/>
    <x v="1"/>
    <x v="0"/>
    <n v="1"/>
    <x v="1"/>
    <x v="0"/>
    <x v="2"/>
    <s v="27-Jul-2004"/>
    <n v="2211.13"/>
    <x v="2"/>
    <s v="tier - 2"/>
    <x v="7"/>
    <x v="42"/>
  </r>
  <r>
    <x v="1235"/>
    <s v="Zyryanov"/>
    <n v="35.6"/>
    <n v="4.0199999999999996"/>
    <s v="Yes"/>
    <x v="1"/>
    <x v="0"/>
    <n v="2"/>
    <x v="0"/>
    <x v="0"/>
    <x v="1"/>
    <s v="19-Nov-2000"/>
    <n v="35585.58"/>
    <x v="2"/>
    <s v="tier - 3"/>
    <x v="6"/>
    <x v="13"/>
  </r>
  <r>
    <x v="1236"/>
    <s v="Sinda"/>
    <n v="33.155000000000001"/>
    <n v="4.5999999999999996"/>
    <s v="No"/>
    <x v="1"/>
    <x v="0"/>
    <n v="1"/>
    <x v="1"/>
    <x v="0"/>
    <x v="1"/>
    <s v="6-Aug-2004"/>
    <n v="2207.6999999999998"/>
    <x v="2"/>
    <s v="tier - 2"/>
    <x v="7"/>
    <x v="42"/>
  </r>
  <r>
    <x v="1237"/>
    <s v="Rydland"/>
    <n v="31.92"/>
    <n v="5.04"/>
    <s v="No"/>
    <x v="1"/>
    <x v="0"/>
    <n v="1"/>
    <x v="1"/>
    <x v="0"/>
    <x v="1"/>
    <s v="13-Nov-2004"/>
    <n v="2205.98"/>
    <x v="2"/>
    <s v="tier - 3"/>
    <x v="7"/>
    <x v="42"/>
  </r>
  <r>
    <x v="1238"/>
    <s v="Vespa"/>
    <n v="30.305"/>
    <n v="5.08"/>
    <s v="No"/>
    <x v="1"/>
    <x v="0"/>
    <n v="1"/>
    <x v="1"/>
    <x v="0"/>
    <x v="1"/>
    <s v="28-Oct-2004"/>
    <n v="2203.7399999999998"/>
    <x v="2"/>
    <s v="tier - 2"/>
    <x v="7"/>
    <x v="42"/>
  </r>
  <r>
    <x v="1239"/>
    <s v="Meadows"/>
    <n v="30.114999999999998"/>
    <n v="4.38"/>
    <s v="No"/>
    <x v="1"/>
    <x v="0"/>
    <n v="1"/>
    <x v="1"/>
    <x v="0"/>
    <x v="1"/>
    <s v="6-Aug-2004"/>
    <n v="2203.4699999999998"/>
    <x v="2"/>
    <s v="tier - 2"/>
    <x v="7"/>
    <x v="42"/>
  </r>
  <r>
    <x v="1240"/>
    <s v="Toppen"/>
    <n v="24.09"/>
    <n v="4.79"/>
    <s v="No"/>
    <x v="1"/>
    <x v="0"/>
    <n v="1"/>
    <x v="1"/>
    <x v="2"/>
    <x v="1"/>
    <s v="27-Jul-2004"/>
    <n v="2201.1"/>
    <x v="2"/>
    <s v="tier - 3"/>
    <x v="0"/>
    <x v="42"/>
  </r>
  <r>
    <x v="1241"/>
    <s v="Ermer"/>
    <n v="28.215"/>
    <n v="4.21"/>
    <s v="No"/>
    <x v="1"/>
    <x v="0"/>
    <n v="1"/>
    <x v="1"/>
    <x v="1"/>
    <x v="1"/>
    <s v="12-Sep-2004"/>
    <n v="2200.83"/>
    <x v="2"/>
    <s v="tier - 2"/>
    <x v="7"/>
    <x v="42"/>
  </r>
  <r>
    <x v="1242"/>
    <s v="Dionne"/>
    <n v="26.315000000000001"/>
    <n v="5.47"/>
    <s v="No"/>
    <x v="1"/>
    <x v="0"/>
    <n v="1"/>
    <x v="1"/>
    <x v="1"/>
    <x v="1"/>
    <s v="3-Sep-2004"/>
    <n v="2198.19"/>
    <x v="2"/>
    <s v="tier - 1"/>
    <x v="8"/>
    <x v="42"/>
  </r>
  <r>
    <x v="1243"/>
    <s v="Stasulli"/>
    <n v="25.08"/>
    <n v="5.09"/>
    <s v="No"/>
    <x v="1"/>
    <x v="0"/>
    <n v="1"/>
    <x v="1"/>
    <x v="1"/>
    <x v="1"/>
    <s v="7-Dec-2004"/>
    <n v="2196.4699999999998"/>
    <x v="2"/>
    <s v="tier - 3"/>
    <x v="7"/>
    <x v="42"/>
  </r>
  <r>
    <x v="1244"/>
    <s v="Duran"/>
    <n v="15.41"/>
    <n v="5.08"/>
    <s v="No"/>
    <x v="0"/>
    <x v="0"/>
    <s v="0"/>
    <x v="1"/>
    <x v="3"/>
    <x v="1"/>
    <s v="16-Dec-1991"/>
    <n v="2193.1999999999998"/>
    <x v="2"/>
    <s v="tier - 2"/>
    <x v="1"/>
    <x v="17"/>
  </r>
  <r>
    <x v="1245"/>
    <s v="Klundt"/>
    <n v="23.83"/>
    <n v="5.68"/>
    <s v="No"/>
    <x v="0"/>
    <x v="0"/>
    <s v="0"/>
    <x v="1"/>
    <x v="2"/>
    <x v="1"/>
    <s v="27-Sep-1994"/>
    <n v="2170.08"/>
    <x v="2"/>
    <s v="tier - 2"/>
    <x v="0"/>
    <x v="21"/>
  </r>
  <r>
    <x v="1246"/>
    <s v="Gavin"/>
    <n v="34.39"/>
    <n v="8.7200000000000006"/>
    <s v="No"/>
    <x v="0"/>
    <x v="0"/>
    <s v="0"/>
    <x v="0"/>
    <x v="0"/>
    <x v="0"/>
    <s v="10-Aug-1971"/>
    <n v="35583.17"/>
    <x v="0"/>
    <s v="tier - 3"/>
    <x v="6"/>
    <x v="12"/>
  </r>
  <r>
    <x v="1247"/>
    <s v="Waters"/>
    <n v="36"/>
    <n v="4.66"/>
    <s v="No"/>
    <x v="1"/>
    <x v="0"/>
    <n v="1"/>
    <x v="1"/>
    <x v="0"/>
    <x v="1"/>
    <s v="23-Aug-2000"/>
    <n v="2166.73"/>
    <x v="2"/>
    <s v="tier - 2"/>
    <x v="6"/>
    <x v="13"/>
  </r>
  <r>
    <x v="1248"/>
    <s v="Rusk"/>
    <n v="28.82"/>
    <n v="5.59"/>
    <s v="No"/>
    <x v="1"/>
    <x v="0"/>
    <n v="1"/>
    <x v="1"/>
    <x v="1"/>
    <x v="1"/>
    <s v="10-Dec-2000"/>
    <n v="2156.75"/>
    <x v="2"/>
    <s v="tier - 2"/>
    <x v="0"/>
    <x v="13"/>
  </r>
  <r>
    <x v="1249"/>
    <s v="Gersbach"/>
    <n v="28.05"/>
    <n v="6.2"/>
    <s v="No"/>
    <x v="1"/>
    <x v="0"/>
    <n v="1"/>
    <x v="1"/>
    <x v="1"/>
    <x v="2"/>
    <s v="29-Nov-2000"/>
    <n v="2155.6799999999998"/>
    <x v="2"/>
    <s v="tier - 3"/>
    <x v="0"/>
    <x v="13"/>
  </r>
  <r>
    <x v="1250"/>
    <s v="Taylor-Watson"/>
    <n v="27.1"/>
    <n v="4.45"/>
    <s v="No"/>
    <x v="1"/>
    <x v="0"/>
    <n v="1"/>
    <x v="1"/>
    <x v="1"/>
    <x v="1"/>
    <s v="22-Oct-2000"/>
    <n v="2154.36"/>
    <x v="2"/>
    <s v="tier - 2"/>
    <x v="6"/>
    <x v="13"/>
  </r>
  <r>
    <x v="1251"/>
    <s v="Crawford"/>
    <n v="24.3"/>
    <n v="6.1"/>
    <s v="Yes"/>
    <x v="1"/>
    <x v="0"/>
    <n v="1"/>
    <x v="1"/>
    <x v="2"/>
    <x v="2"/>
    <s v="27-Dec-2000"/>
    <n v="2150.4699999999998"/>
    <x v="2"/>
    <s v="tier - 3"/>
    <x v="6"/>
    <x v="13"/>
  </r>
  <r>
    <x v="1252"/>
    <s v="Levitsky"/>
    <n v="30.72"/>
    <n v="6.06"/>
    <s v="No"/>
    <x v="1"/>
    <x v="0"/>
    <n v="1"/>
    <x v="1"/>
    <x v="0"/>
    <x v="2"/>
    <s v="4-Oct-2004"/>
    <n v="2144.85"/>
    <x v="2"/>
    <s v="tier - 1"/>
    <x v="6"/>
    <x v="42"/>
  </r>
  <r>
    <x v="1253"/>
    <s v="Carroll"/>
    <n v="37.43"/>
    <n v="4.5599999999999996"/>
    <s v="No"/>
    <x v="0"/>
    <x v="1"/>
    <n v="1"/>
    <x v="1"/>
    <x v="0"/>
    <x v="1"/>
    <s v="19-Aug-2003"/>
    <n v="2138.0700000000002"/>
    <x v="2"/>
    <s v="tier - 1"/>
    <x v="1"/>
    <x v="38"/>
  </r>
  <r>
    <x v="1254"/>
    <s v="Campos"/>
    <n v="25.74"/>
    <n v="6.41"/>
    <s v="Yes"/>
    <x v="0"/>
    <x v="1"/>
    <n v="1"/>
    <x v="1"/>
    <x v="1"/>
    <x v="2"/>
    <s v="3-Sep-1997"/>
    <n v="2137.65"/>
    <x v="1"/>
    <s v="tier - 1"/>
    <x v="0"/>
    <x v="36"/>
  </r>
  <r>
    <x v="1255"/>
    <s v="Flajslik"/>
    <n v="36.575000000000003"/>
    <n v="5.57"/>
    <s v="No"/>
    <x v="0"/>
    <x v="1"/>
    <n v="1"/>
    <x v="1"/>
    <x v="0"/>
    <x v="1"/>
    <s v="26-Sep-2003"/>
    <n v="2136.88"/>
    <x v="2"/>
    <s v="tier - 2"/>
    <x v="1"/>
    <x v="38"/>
  </r>
  <r>
    <x v="1256"/>
    <s v="Chua"/>
    <n v="35.15"/>
    <n v="5.47"/>
    <s v="No"/>
    <x v="0"/>
    <x v="1"/>
    <n v="1"/>
    <x v="1"/>
    <x v="0"/>
    <x v="1"/>
    <s v="1-Sep-2003"/>
    <n v="2134.9"/>
    <x v="2"/>
    <s v="tier - 3"/>
    <x v="1"/>
    <x v="38"/>
  </r>
  <r>
    <x v="1257"/>
    <s v="Littlefield"/>
    <n v="29.06"/>
    <n v="6.25"/>
    <s v="Yes"/>
    <x v="0"/>
    <x v="0"/>
    <n v="1"/>
    <x v="0"/>
    <x v="1"/>
    <x v="2"/>
    <s v="29-Aug-1964"/>
    <n v="35573.26"/>
    <x v="2"/>
    <s v="tier - 1"/>
    <x v="6"/>
    <x v="28"/>
  </r>
  <r>
    <x v="1258"/>
    <s v="Wiltse"/>
    <n v="32.11"/>
    <n v="4.43"/>
    <s v="No"/>
    <x v="0"/>
    <x v="1"/>
    <n v="1"/>
    <x v="1"/>
    <x v="0"/>
    <x v="1"/>
    <s v="22-Dec-2003"/>
    <n v="2130.6799999999998"/>
    <x v="2"/>
    <s v="tier - 3"/>
    <x v="1"/>
    <x v="38"/>
  </r>
  <r>
    <x v="1259"/>
    <s v="Fisher"/>
    <n v="30.495000000000001"/>
    <n v="4.95"/>
    <s v="No"/>
    <x v="0"/>
    <x v="1"/>
    <n v="1"/>
    <x v="1"/>
    <x v="0"/>
    <x v="1"/>
    <s v="30-Aug-2003"/>
    <n v="2128.4299999999998"/>
    <x v="2"/>
    <s v="tier - 1"/>
    <x v="1"/>
    <x v="38"/>
  </r>
  <r>
    <x v="1260"/>
    <s v="Wilzbacher"/>
    <n v="29.24"/>
    <n v="4.04"/>
    <s v="No"/>
    <x v="1"/>
    <x v="0"/>
    <n v="1"/>
    <x v="1"/>
    <x v="1"/>
    <x v="1"/>
    <s v="4-Nov-2004"/>
    <n v="2118.61"/>
    <x v="2"/>
    <s v="tier - 1"/>
    <x v="1"/>
    <x v="42"/>
  </r>
  <r>
    <x v="1261"/>
    <s v="Thayer"/>
    <n v="22.515000000000001"/>
    <n v="5.93"/>
    <s v="No"/>
    <x v="0"/>
    <x v="1"/>
    <n v="1"/>
    <x v="1"/>
    <x v="2"/>
    <x v="2"/>
    <s v="30-Sep-2003"/>
    <n v="2117.34"/>
    <x v="2"/>
    <s v="tier - 3"/>
    <x v="1"/>
    <x v="38"/>
  </r>
  <r>
    <x v="1262"/>
    <s v="Brosseau"/>
    <n v="15.65"/>
    <n v="4.2300000000000004"/>
    <s v="No"/>
    <x v="0"/>
    <x v="0"/>
    <s v="0"/>
    <x v="1"/>
    <x v="3"/>
    <x v="1"/>
    <s v="21-Jul-1989"/>
    <n v="2106.2600000000002"/>
    <x v="2"/>
    <s v="tier - 2"/>
    <x v="0"/>
    <x v="3"/>
  </r>
  <r>
    <x v="1263"/>
    <s v="Phares"/>
    <n v="27.36"/>
    <n v="5.59"/>
    <s v="Yes"/>
    <x v="0"/>
    <x v="0"/>
    <s v="0"/>
    <x v="1"/>
    <x v="1"/>
    <x v="1"/>
    <s v="28-Nov-2001"/>
    <n v="2104.11"/>
    <x v="2"/>
    <s v="tier - 1"/>
    <x v="3"/>
    <x v="14"/>
  </r>
  <r>
    <x v="1264"/>
    <s v="Curley"/>
    <n v="22.3"/>
    <n v="4.8899999999999997"/>
    <s v="Yes"/>
    <x v="0"/>
    <x v="0"/>
    <s v="0"/>
    <x v="1"/>
    <x v="2"/>
    <x v="1"/>
    <s v="22-Jun-2001"/>
    <n v="2103.08"/>
    <x v="1"/>
    <s v="tier - 2"/>
    <x v="6"/>
    <x v="14"/>
  </r>
  <r>
    <x v="1265"/>
    <s v="Johnston"/>
    <n v="26.03"/>
    <n v="5.81"/>
    <s v="Yes"/>
    <x v="0"/>
    <x v="0"/>
    <s v="0"/>
    <x v="1"/>
    <x v="1"/>
    <x v="2"/>
    <s v="14-Aug-2001"/>
    <n v="2102.2600000000002"/>
    <x v="1"/>
    <s v="tier - 2"/>
    <x v="9"/>
    <x v="14"/>
  </r>
  <r>
    <x v="1266"/>
    <s v="Padula"/>
    <n v="27.74"/>
    <n v="4.29"/>
    <s v="No"/>
    <x v="1"/>
    <x v="0"/>
    <n v="1"/>
    <x v="1"/>
    <x v="1"/>
    <x v="1"/>
    <s v="12-Jun-2004"/>
    <n v="2094.1"/>
    <x v="1"/>
    <s v="tier - 2"/>
    <x v="4"/>
    <x v="42"/>
  </r>
  <r>
    <x v="1267"/>
    <s v="Gamirov"/>
    <n v="32.11"/>
    <n v="4.03"/>
    <s v="Yes"/>
    <x v="1"/>
    <x v="0"/>
    <n v="2"/>
    <x v="1"/>
    <x v="0"/>
    <x v="1"/>
    <s v="26-Jul-2000"/>
    <n v="2055.3200000000002"/>
    <x v="1"/>
    <s v="tier - 3"/>
    <x v="1"/>
    <x v="13"/>
  </r>
  <r>
    <x v="1268"/>
    <s v="Shearer"/>
    <n v="35.799999999999997"/>
    <n v="7.32"/>
    <s v="No"/>
    <x v="0"/>
    <x v="0"/>
    <n v="2"/>
    <x v="0"/>
    <x v="0"/>
    <x v="0"/>
    <s v="27-Oct-1973"/>
    <n v="35547.72"/>
    <x v="0"/>
    <s v="tier - 1"/>
    <x v="6"/>
    <x v="19"/>
  </r>
  <r>
    <x v="1269"/>
    <s v="Briot"/>
    <n v="25.175000000000001"/>
    <n v="6.29"/>
    <s v="Yes"/>
    <x v="1"/>
    <x v="0"/>
    <n v="2"/>
    <x v="1"/>
    <x v="1"/>
    <x v="2"/>
    <s v="2-Sep-2000"/>
    <n v="2045.69"/>
    <x v="1"/>
    <s v="tier - 3"/>
    <x v="1"/>
    <x v="13"/>
  </r>
  <r>
    <x v="1270"/>
    <s v="De Hueck"/>
    <n v="39.49"/>
    <n v="4.4800000000000004"/>
    <s v="Yes"/>
    <x v="0"/>
    <x v="0"/>
    <s v="0"/>
    <x v="1"/>
    <x v="0"/>
    <x v="1"/>
    <s v="4-Aug-2001"/>
    <n v="2026.97"/>
    <x v="1"/>
    <s v="tier - 2"/>
    <x v="0"/>
    <x v="14"/>
  </r>
  <r>
    <x v="1271"/>
    <s v="Putt"/>
    <n v="34.869999999999997"/>
    <n v="5.51"/>
    <s v="Yes"/>
    <x v="0"/>
    <x v="0"/>
    <s v="0"/>
    <x v="1"/>
    <x v="0"/>
    <x v="1"/>
    <s v="6-Sep-2001"/>
    <n v="2020.55"/>
    <x v="1"/>
    <s v="tier - 2"/>
    <x v="0"/>
    <x v="14"/>
  </r>
  <r>
    <x v="1272"/>
    <s v="Deiman"/>
    <n v="34.6"/>
    <n v="4.5"/>
    <s v="Yes"/>
    <x v="0"/>
    <x v="0"/>
    <s v="0"/>
    <x v="1"/>
    <x v="0"/>
    <x v="1"/>
    <s v="1-Jul-2001"/>
    <n v="2020.18"/>
    <x v="1"/>
    <s v="tier - 1"/>
    <x v="6"/>
    <x v="14"/>
  </r>
  <r>
    <x v="1273"/>
    <s v="Bonanni"/>
    <n v="25.8"/>
    <n v="6.29"/>
    <s v="Yes"/>
    <x v="0"/>
    <x v="0"/>
    <s v="0"/>
    <x v="1"/>
    <x v="1"/>
    <x v="2"/>
    <s v="14-Aug-2001"/>
    <n v="2007.95"/>
    <x v="1"/>
    <s v="tier - 2"/>
    <x v="6"/>
    <x v="14"/>
  </r>
  <r>
    <x v="1274"/>
    <s v="Stein"/>
    <n v="35.86"/>
    <n v="4.33"/>
    <s v="No"/>
    <x v="0"/>
    <x v="0"/>
    <n v="1"/>
    <x v="1"/>
    <x v="0"/>
    <x v="1"/>
    <s v="14-Sep-1998"/>
    <n v="1986.93"/>
    <x v="1"/>
    <s v="tier - 2"/>
    <x v="0"/>
    <x v="37"/>
  </r>
  <r>
    <x v="1275"/>
    <s v="Laumann"/>
    <n v="40.47"/>
    <n v="11.15"/>
    <s v="No"/>
    <x v="0"/>
    <x v="0"/>
    <s v="0"/>
    <x v="1"/>
    <x v="0"/>
    <x v="0"/>
    <s v="29-Sep-2002"/>
    <n v="1984.45"/>
    <x v="1"/>
    <s v="tier - 3"/>
    <x v="3"/>
    <x v="43"/>
  </r>
  <r>
    <x v="1276"/>
    <s v="Galaviz"/>
    <n v="32.01"/>
    <n v="6.45"/>
    <s v="No"/>
    <x v="0"/>
    <x v="0"/>
    <n v="1"/>
    <x v="1"/>
    <x v="0"/>
    <x v="2"/>
    <s v="29-Dec-1998"/>
    <n v="1981.58"/>
    <x v="1"/>
    <s v="tier - 1"/>
    <x v="0"/>
    <x v="37"/>
  </r>
  <r>
    <x v="1277"/>
    <s v="Piper"/>
    <n v="33"/>
    <n v="9.27"/>
    <s v="No"/>
    <x v="0"/>
    <x v="0"/>
    <s v="0"/>
    <x v="1"/>
    <x v="0"/>
    <x v="0"/>
    <s v="16-Jul-2002"/>
    <n v="1980.07"/>
    <x v="1"/>
    <s v="tier - 3"/>
    <x v="6"/>
    <x v="43"/>
  </r>
  <r>
    <x v="1278"/>
    <s v="Cantini"/>
    <n v="29.3"/>
    <n v="6.15"/>
    <s v="No"/>
    <x v="0"/>
    <x v="0"/>
    <n v="1"/>
    <x v="1"/>
    <x v="1"/>
    <x v="2"/>
    <s v="29-Sep-1998"/>
    <n v="1977.82"/>
    <x v="1"/>
    <s v="tier - 1"/>
    <x v="6"/>
    <x v="37"/>
  </r>
  <r>
    <x v="1279"/>
    <s v="Armstrong"/>
    <n v="49.8"/>
    <n v="4.24"/>
    <s v="No"/>
    <x v="0"/>
    <x v="0"/>
    <n v="1"/>
    <x v="0"/>
    <x v="0"/>
    <x v="1"/>
    <s v="13-Sep-1992"/>
    <n v="35547.47"/>
    <x v="2"/>
    <s v="tier - 3"/>
    <x v="6"/>
    <x v="25"/>
  </r>
  <r>
    <x v="1280"/>
    <s v="Hartman"/>
    <n v="25.8"/>
    <n v="4.13"/>
    <s v="No"/>
    <x v="0"/>
    <x v="0"/>
    <n v="1"/>
    <x v="1"/>
    <x v="1"/>
    <x v="1"/>
    <s v="5-Oct-1998"/>
    <n v="1972.95"/>
    <x v="1"/>
    <s v="tier - 1"/>
    <x v="6"/>
    <x v="37"/>
  </r>
  <r>
    <x v="1281"/>
    <s v="Werhane"/>
    <n v="23.4"/>
    <n v="4.24"/>
    <s v="No"/>
    <x v="0"/>
    <x v="0"/>
    <n v="1"/>
    <x v="1"/>
    <x v="2"/>
    <x v="1"/>
    <s v="28-Sep-1998"/>
    <n v="1969.61"/>
    <x v="1"/>
    <s v="tier - 3"/>
    <x v="6"/>
    <x v="37"/>
  </r>
  <r>
    <x v="1282"/>
    <s v="Davies"/>
    <n v="27.93"/>
    <n v="9.8800000000000008"/>
    <s v="No"/>
    <x v="0"/>
    <x v="0"/>
    <s v="0"/>
    <x v="1"/>
    <x v="1"/>
    <x v="0"/>
    <s v="29-Jul-2002"/>
    <n v="1967.02"/>
    <x v="1"/>
    <s v="tier - 2"/>
    <x v="3"/>
    <x v="43"/>
  </r>
  <r>
    <x v="1283"/>
    <s v="Hummel"/>
    <n v="22"/>
    <n v="9.5"/>
    <s v="No"/>
    <x v="0"/>
    <x v="0"/>
    <s v="0"/>
    <x v="1"/>
    <x v="2"/>
    <x v="0"/>
    <s v="7-Sep-2002"/>
    <n v="1964.78"/>
    <x v="1"/>
    <s v="tier - 1"/>
    <x v="6"/>
    <x v="43"/>
  </r>
  <r>
    <x v="1284"/>
    <s v="Lutz"/>
    <n v="36.86"/>
    <n v="4.97"/>
    <s v="Yes"/>
    <x v="0"/>
    <x v="0"/>
    <s v="0"/>
    <x v="1"/>
    <x v="0"/>
    <x v="1"/>
    <s v="9-Dec-2001"/>
    <n v="1917.32"/>
    <x v="1"/>
    <s v="tier - 2"/>
    <x v="1"/>
    <x v="14"/>
  </r>
  <r>
    <x v="1285"/>
    <s v="Waters"/>
    <n v="31.254999999999999"/>
    <n v="5.49"/>
    <s v="Yes"/>
    <x v="0"/>
    <x v="0"/>
    <s v="0"/>
    <x v="1"/>
    <x v="0"/>
    <x v="1"/>
    <s v="3-Aug-2001"/>
    <n v="1909.53"/>
    <x v="1"/>
    <s v="tier - 3"/>
    <x v="1"/>
    <x v="14"/>
  </r>
  <r>
    <x v="1286"/>
    <s v="Viglienzoni"/>
    <n v="23.06"/>
    <n v="4.47"/>
    <s v="No"/>
    <x v="0"/>
    <x v="0"/>
    <s v="0"/>
    <x v="1"/>
    <x v="2"/>
    <x v="1"/>
    <s v="6-Oct-1994"/>
    <n v="1908.9"/>
    <x v="1"/>
    <s v="tier - 3"/>
    <x v="0"/>
    <x v="21"/>
  </r>
  <r>
    <x v="1287"/>
    <s v="Rathbun"/>
    <n v="28.975000000000001"/>
    <n v="4.34"/>
    <s v="Yes"/>
    <x v="0"/>
    <x v="0"/>
    <s v="0"/>
    <x v="1"/>
    <x v="1"/>
    <x v="1"/>
    <s v="10-Aug-2001"/>
    <n v="1906.36"/>
    <x v="1"/>
    <s v="tier - 1"/>
    <x v="1"/>
    <x v="14"/>
  </r>
  <r>
    <x v="1288"/>
    <s v="crane"/>
    <n v="33.299999999999997"/>
    <n v="9.49"/>
    <s v="No"/>
    <x v="0"/>
    <x v="0"/>
    <s v="0"/>
    <x v="1"/>
    <x v="0"/>
    <x v="0"/>
    <s v="21-Aug-2002"/>
    <n v="1880.49"/>
    <x v="1"/>
    <s v="tier - 1"/>
    <x v="6"/>
    <x v="43"/>
  </r>
  <r>
    <x v="1289"/>
    <s v="Conant"/>
    <n v="33"/>
    <n v="10.16"/>
    <s v="No"/>
    <x v="0"/>
    <x v="0"/>
    <s v="0"/>
    <x v="1"/>
    <x v="0"/>
    <x v="0"/>
    <s v="29-Aug-2002"/>
    <n v="1880.07"/>
    <x v="1"/>
    <s v="tier - 2"/>
    <x v="0"/>
    <x v="43"/>
  </r>
  <r>
    <x v="1290"/>
    <s v="Warriner"/>
    <n v="35.71"/>
    <n v="6.84"/>
    <s v="No"/>
    <x v="0"/>
    <x v="0"/>
    <n v="2"/>
    <x v="0"/>
    <x v="0"/>
    <x v="0"/>
    <s v="16-Dec-1973"/>
    <n v="35517.19"/>
    <x v="2"/>
    <s v="tier - 2"/>
    <x v="6"/>
    <x v="19"/>
  </r>
  <r>
    <x v="1291"/>
    <s v="Huyser-Wierenga"/>
    <n v="31.46"/>
    <n v="11.19"/>
    <s v="No"/>
    <x v="0"/>
    <x v="0"/>
    <s v="0"/>
    <x v="1"/>
    <x v="0"/>
    <x v="0"/>
    <s v="29-Oct-2002"/>
    <n v="1877.93"/>
    <x v="1"/>
    <s v="tier - 1"/>
    <x v="0"/>
    <x v="43"/>
  </r>
  <r>
    <x v="1292"/>
    <s v="Natalini"/>
    <n v="29.6"/>
    <n v="11.03"/>
    <s v="No"/>
    <x v="0"/>
    <x v="0"/>
    <s v="0"/>
    <x v="1"/>
    <x v="1"/>
    <x v="0"/>
    <s v="22-Sep-2002"/>
    <n v="1875.34"/>
    <x v="1"/>
    <s v="tier - 2"/>
    <x v="6"/>
    <x v="43"/>
  </r>
  <r>
    <x v="1293"/>
    <s v="Robbins"/>
    <n v="22.05"/>
    <n v="4.43"/>
    <s v="Yes"/>
    <x v="0"/>
    <x v="0"/>
    <s v="0"/>
    <x v="1"/>
    <x v="2"/>
    <x v="1"/>
    <s v="2-Jul-1996"/>
    <n v="1865.98"/>
    <x v="1"/>
    <s v="tier - 3"/>
    <x v="1"/>
    <x v="16"/>
  </r>
  <r>
    <x v="1294"/>
    <s v="Stanislav"/>
    <n v="27.06"/>
    <n v="6.14"/>
    <s v="No"/>
    <x v="1"/>
    <x v="0"/>
    <n v="1"/>
    <x v="1"/>
    <x v="1"/>
    <x v="2"/>
    <s v="27-Dec-2004"/>
    <n v="1863.45"/>
    <x v="1"/>
    <s v="tier - 1"/>
    <x v="4"/>
    <x v="42"/>
  </r>
  <r>
    <x v="1295"/>
    <s v="Meyer"/>
    <n v="20.49"/>
    <n v="4.87"/>
    <s v="No"/>
    <x v="0"/>
    <x v="0"/>
    <s v="0"/>
    <x v="1"/>
    <x v="2"/>
    <x v="1"/>
    <s v="6-Dec-1994"/>
    <n v="1850.55"/>
    <x v="1"/>
    <s v="tier - 2"/>
    <x v="1"/>
    <x v="21"/>
  </r>
  <r>
    <x v="1296"/>
    <s v="Mears"/>
    <n v="28.4"/>
    <n v="4.3"/>
    <s v="No"/>
    <x v="0"/>
    <x v="1"/>
    <n v="1"/>
    <x v="1"/>
    <x v="1"/>
    <x v="1"/>
    <s v="20-Jul-2003"/>
    <n v="1842.52"/>
    <x v="1"/>
    <s v="tier - 2"/>
    <x v="6"/>
    <x v="38"/>
  </r>
  <r>
    <x v="1297"/>
    <s v="Neill"/>
    <n v="41.91"/>
    <n v="6.19"/>
    <s v="No"/>
    <x v="0"/>
    <x v="0"/>
    <s v="0"/>
    <x v="1"/>
    <x v="0"/>
    <x v="2"/>
    <s v="12-Dec-1999"/>
    <n v="1837.28"/>
    <x v="1"/>
    <s v="tier - 2"/>
    <x v="0"/>
    <x v="23"/>
  </r>
  <r>
    <x v="1298"/>
    <s v="Tola"/>
    <n v="24.6"/>
    <n v="6.19"/>
    <s v="No"/>
    <x v="0"/>
    <x v="1"/>
    <n v="1"/>
    <x v="1"/>
    <x v="2"/>
    <x v="2"/>
    <s v="4-Aug-2003"/>
    <n v="1837.24"/>
    <x v="1"/>
    <s v="tier - 2"/>
    <x v="6"/>
    <x v="38"/>
  </r>
  <r>
    <x v="1299"/>
    <s v="Briskman"/>
    <n v="20.9"/>
    <n v="5.12"/>
    <s v="No"/>
    <x v="0"/>
    <x v="1"/>
    <n v="1"/>
    <x v="1"/>
    <x v="2"/>
    <x v="1"/>
    <s v="11-Aug-2003"/>
    <n v="1832.09"/>
    <x v="1"/>
    <s v="tier - 3"/>
    <x v="6"/>
    <x v="38"/>
  </r>
  <r>
    <x v="1300"/>
    <s v="Ritzenhein"/>
    <n v="34.4"/>
    <n v="4.04"/>
    <s v="No"/>
    <x v="0"/>
    <x v="0"/>
    <s v="0"/>
    <x v="1"/>
    <x v="0"/>
    <x v="1"/>
    <s v="1-Oct-1999"/>
    <n v="1826.84"/>
    <x v="1"/>
    <s v="tier - 2"/>
    <x v="6"/>
    <x v="23"/>
  </r>
  <r>
    <x v="1301"/>
    <s v="White"/>
    <n v="30.8"/>
    <n v="5.23"/>
    <s v="Yes"/>
    <x v="0"/>
    <x v="0"/>
    <n v="1"/>
    <x v="0"/>
    <x v="0"/>
    <x v="1"/>
    <s v="20-Nov-1988"/>
    <n v="35491.64"/>
    <x v="0"/>
    <s v="tier - 2"/>
    <x v="6"/>
    <x v="35"/>
  </r>
  <r>
    <x v="1302"/>
    <s v="Malkowski"/>
    <n v="32.56"/>
    <n v="5.36"/>
    <s v="No"/>
    <x v="0"/>
    <x v="0"/>
    <s v="0"/>
    <x v="1"/>
    <x v="0"/>
    <x v="1"/>
    <s v="17-Nov-1999"/>
    <n v="1824.29"/>
    <x v="1"/>
    <s v="tier - 3"/>
    <x v="0"/>
    <x v="23"/>
  </r>
  <r>
    <x v="1303"/>
    <s v="Andreyko"/>
    <n v="27.98"/>
    <n v="4.38"/>
    <s v="No"/>
    <x v="1"/>
    <x v="0"/>
    <n v="1"/>
    <x v="1"/>
    <x v="1"/>
    <x v="1"/>
    <s v="19-Aug-2004"/>
    <n v="1822.54"/>
    <x v="1"/>
    <s v="tier - 1"/>
    <x v="1"/>
    <x v="42"/>
  </r>
  <r>
    <x v="1304"/>
    <s v="Landry"/>
    <n v="26.51"/>
    <n v="4.58"/>
    <s v="No"/>
    <x v="0"/>
    <x v="0"/>
    <s v="0"/>
    <x v="1"/>
    <x v="1"/>
    <x v="1"/>
    <s v="25-Sep-1999"/>
    <n v="1815.88"/>
    <x v="1"/>
    <s v="tier - 3"/>
    <x v="0"/>
    <x v="23"/>
  </r>
  <r>
    <x v="1305"/>
    <s v="Lozier"/>
    <n v="29.734999999999999"/>
    <n v="11.92"/>
    <s v="No"/>
    <x v="0"/>
    <x v="0"/>
    <s v="0"/>
    <x v="1"/>
    <x v="1"/>
    <x v="0"/>
    <s v="13-Dec-2002"/>
    <n v="1769.53"/>
    <x v="1"/>
    <s v="tier - 3"/>
    <x v="1"/>
    <x v="43"/>
  </r>
  <r>
    <x v="1306"/>
    <s v="O'Brien"/>
    <n v="40.5"/>
    <n v="5.4"/>
    <s v="No"/>
    <x v="0"/>
    <x v="1"/>
    <n v="1"/>
    <x v="1"/>
    <x v="0"/>
    <x v="1"/>
    <s v="19-Nov-2003"/>
    <n v="1759.34"/>
    <x v="1"/>
    <s v="tier - 1"/>
    <x v="6"/>
    <x v="38"/>
  </r>
  <r>
    <x v="1307"/>
    <s v="Rodas"/>
    <n v="25.64"/>
    <n v="4.76"/>
    <s v="No"/>
    <x v="0"/>
    <x v="0"/>
    <n v="1"/>
    <x v="1"/>
    <x v="1"/>
    <x v="1"/>
    <s v="7-Oct-1998"/>
    <n v="1756.6"/>
    <x v="1"/>
    <s v="tier - 3"/>
    <x v="0"/>
    <x v="37"/>
  </r>
  <r>
    <x v="1308"/>
    <s v="O'Connor"/>
    <n v="32.9"/>
    <n v="4.78"/>
    <s v="No"/>
    <x v="0"/>
    <x v="1"/>
    <n v="1"/>
    <x v="1"/>
    <x v="0"/>
    <x v="1"/>
    <s v="26-Sep-2003"/>
    <n v="1748.77"/>
    <x v="1"/>
    <s v="tier - 1"/>
    <x v="6"/>
    <x v="38"/>
  </r>
  <r>
    <x v="1309"/>
    <s v="White"/>
    <n v="29.8"/>
    <n v="4.26"/>
    <s v="No"/>
    <x v="0"/>
    <x v="1"/>
    <n v="1"/>
    <x v="1"/>
    <x v="1"/>
    <x v="1"/>
    <s v="28-Jul-2003"/>
    <n v="1744.47"/>
    <x v="1"/>
    <s v="tier - 1"/>
    <x v="6"/>
    <x v="38"/>
  </r>
  <r>
    <x v="1310"/>
    <s v="Davenport"/>
    <n v="28.9"/>
    <n v="5.85"/>
    <s v="No"/>
    <x v="0"/>
    <x v="1"/>
    <n v="1"/>
    <x v="1"/>
    <x v="1"/>
    <x v="2"/>
    <s v="25-Jul-2003"/>
    <n v="1743.21"/>
    <x v="1"/>
    <s v="tier - 1"/>
    <x v="6"/>
    <x v="38"/>
  </r>
  <r>
    <x v="1311"/>
    <s v="Karmen"/>
    <n v="24.7"/>
    <n v="5.32"/>
    <s v="No"/>
    <x v="0"/>
    <x v="1"/>
    <n v="1"/>
    <x v="1"/>
    <x v="2"/>
    <x v="1"/>
    <s v="14-Nov-2003"/>
    <n v="1737.38"/>
    <x v="1"/>
    <s v="tier - 2"/>
    <x v="6"/>
    <x v="38"/>
  </r>
  <r>
    <x v="1312"/>
    <s v="Cordaro"/>
    <n v="33.69"/>
    <n v="9.68"/>
    <s v="No"/>
    <x v="0"/>
    <x v="0"/>
    <s v="0"/>
    <x v="0"/>
    <x v="0"/>
    <x v="0"/>
    <s v="22-Sep-1971"/>
    <n v="35345.730000000003"/>
    <x v="2"/>
    <s v="tier - 3"/>
    <x v="6"/>
    <x v="12"/>
  </r>
  <r>
    <x v="1313"/>
    <s v="Miller"/>
    <n v="20.6"/>
    <n v="5.14"/>
    <s v="No"/>
    <x v="0"/>
    <x v="1"/>
    <n v="1"/>
    <x v="1"/>
    <x v="2"/>
    <x v="1"/>
    <s v="9-Nov-2003"/>
    <n v="1731.68"/>
    <x v="1"/>
    <s v="tier - 2"/>
    <x v="6"/>
    <x v="38"/>
  </r>
  <r>
    <x v="1314"/>
    <s v="Lippmann"/>
    <n v="18.600000000000001"/>
    <n v="5"/>
    <s v="No"/>
    <x v="0"/>
    <x v="1"/>
    <n v="1"/>
    <x v="1"/>
    <x v="2"/>
    <x v="1"/>
    <s v="1-Sep-2003"/>
    <n v="1728.9"/>
    <x v="1"/>
    <s v="tier - 2"/>
    <x v="6"/>
    <x v="38"/>
  </r>
  <r>
    <x v="1315"/>
    <s v="Klehm"/>
    <n v="17.8"/>
    <n v="4.55"/>
    <s v="No"/>
    <x v="0"/>
    <x v="1"/>
    <n v="1"/>
    <x v="1"/>
    <x v="3"/>
    <x v="1"/>
    <s v="21-Nov-2003"/>
    <n v="1727.79"/>
    <x v="1"/>
    <s v="tier - 3"/>
    <x v="6"/>
    <x v="38"/>
  </r>
  <r>
    <x v="1316"/>
    <s v="Murphy"/>
    <n v="35.200000000000003"/>
    <n v="5.97"/>
    <s v="No"/>
    <x v="1"/>
    <x v="0"/>
    <n v="1"/>
    <x v="1"/>
    <x v="0"/>
    <x v="2"/>
    <s v="9-Sep-2004"/>
    <n v="1727.54"/>
    <x v="1"/>
    <s v="tier - 1"/>
    <x v="0"/>
    <x v="42"/>
  </r>
  <r>
    <x v="1317"/>
    <s v="Desisa"/>
    <n v="33.770000000000003"/>
    <n v="4.0199999999999996"/>
    <s v="No"/>
    <x v="1"/>
    <x v="0"/>
    <n v="1"/>
    <x v="1"/>
    <x v="0"/>
    <x v="1"/>
    <s v="21-Oct-2004"/>
    <n v="1725.55"/>
    <x v="1"/>
    <s v="tier - 2"/>
    <x v="0"/>
    <x v="42"/>
  </r>
  <r>
    <x v="1318"/>
    <s v="Brooks"/>
    <n v="30.03"/>
    <n v="4.04"/>
    <s v="No"/>
    <x v="1"/>
    <x v="0"/>
    <n v="1"/>
    <x v="1"/>
    <x v="0"/>
    <x v="1"/>
    <s v="11-Sep-2004"/>
    <n v="1720.35"/>
    <x v="1"/>
    <s v="tier - 3"/>
    <x v="0"/>
    <x v="42"/>
  </r>
  <r>
    <x v="1319"/>
    <s v="Stone"/>
    <n v="29.37"/>
    <n v="5.54"/>
    <s v="No"/>
    <x v="1"/>
    <x v="0"/>
    <n v="1"/>
    <x v="1"/>
    <x v="1"/>
    <x v="1"/>
    <s v="10-Jun-2004"/>
    <n v="1719.44"/>
    <x v="1"/>
    <s v="tier - 3"/>
    <x v="0"/>
    <x v="42"/>
  </r>
  <r>
    <x v="1320"/>
    <s v="Weispfennig"/>
    <n v="28.5"/>
    <n v="4.03"/>
    <s v="No"/>
    <x v="1"/>
    <x v="0"/>
    <n v="1"/>
    <x v="1"/>
    <x v="1"/>
    <x v="1"/>
    <s v="21-Sep-2004"/>
    <n v="1712.23"/>
    <x v="1"/>
    <s v="tier - 1"/>
    <x v="3"/>
    <x v="42"/>
  </r>
  <r>
    <x v="1321"/>
    <s v="Sorrell"/>
    <n v="23.32"/>
    <n v="5.62"/>
    <s v="No"/>
    <x v="1"/>
    <x v="0"/>
    <n v="1"/>
    <x v="1"/>
    <x v="2"/>
    <x v="1"/>
    <s v="19-Sep-2004"/>
    <n v="1711.03"/>
    <x v="1"/>
    <s v="tier - 3"/>
    <x v="0"/>
    <x v="42"/>
  </r>
  <r>
    <x v="1322"/>
    <s v="Morris"/>
    <n v="26.125"/>
    <n v="5.27"/>
    <s v="No"/>
    <x v="1"/>
    <x v="0"/>
    <n v="1"/>
    <x v="1"/>
    <x v="1"/>
    <x v="1"/>
    <s v="12-Dec-2004"/>
    <n v="1708.93"/>
    <x v="1"/>
    <s v="tier - 1"/>
    <x v="9"/>
    <x v="42"/>
  </r>
  <r>
    <x v="1323"/>
    <s v="Hamilton"/>
    <n v="42.27"/>
    <n v="6.05"/>
    <s v="Yes"/>
    <x v="0"/>
    <x v="0"/>
    <n v="1"/>
    <x v="0"/>
    <x v="0"/>
    <x v="2"/>
    <s v="19-Sep-1988"/>
    <n v="35315.96"/>
    <x v="2"/>
    <s v="tier - 1"/>
    <x v="6"/>
    <x v="35"/>
  </r>
  <r>
    <x v="1324"/>
    <s v="Marek"/>
    <n v="25.46"/>
    <n v="5.18"/>
    <s v="No"/>
    <x v="1"/>
    <x v="0"/>
    <n v="1"/>
    <x v="1"/>
    <x v="1"/>
    <x v="1"/>
    <s v="17-Oct-2004"/>
    <n v="1708"/>
    <x v="1"/>
    <s v="tier - 2"/>
    <x v="3"/>
    <x v="42"/>
  </r>
  <r>
    <x v="1325"/>
    <s v="Armstrong"/>
    <n v="23.75"/>
    <n v="5.27"/>
    <s v="No"/>
    <x v="1"/>
    <x v="0"/>
    <n v="1"/>
    <x v="1"/>
    <x v="2"/>
    <x v="1"/>
    <s v="6-Dec-2004"/>
    <n v="1705.62"/>
    <x v="2"/>
    <s v="tier - 2"/>
    <x v="12"/>
    <x v="42"/>
  </r>
  <r>
    <x v="1326"/>
    <s v="Werner"/>
    <n v="23.085000000000001"/>
    <n v="5.62"/>
    <s v="No"/>
    <x v="1"/>
    <x v="0"/>
    <n v="1"/>
    <x v="1"/>
    <x v="2"/>
    <x v="1"/>
    <s v="14-Dec-2004"/>
    <n v="1704.7"/>
    <x v="2"/>
    <s v="tier - 3"/>
    <x v="14"/>
    <x v="42"/>
  </r>
  <r>
    <x v="1327"/>
    <s v="Gries"/>
    <n v="22.99"/>
    <n v="5.0599999999999996"/>
    <s v="No"/>
    <x v="1"/>
    <x v="0"/>
    <n v="1"/>
    <x v="1"/>
    <x v="2"/>
    <x v="1"/>
    <s v="7-Nov-2004"/>
    <n v="1704.57"/>
    <x v="2"/>
    <s v="tier - 1"/>
    <x v="3"/>
    <x v="42"/>
  </r>
  <r>
    <x v="1328"/>
    <s v="Mills"/>
    <n v="21.47"/>
    <n v="4.6900000000000004"/>
    <s v="No"/>
    <x v="1"/>
    <x v="0"/>
    <n v="1"/>
    <x v="1"/>
    <x v="2"/>
    <x v="1"/>
    <s v="10-Dec-2004"/>
    <n v="1702.46"/>
    <x v="2"/>
    <s v="tier - 3"/>
    <x v="9"/>
    <x v="42"/>
  </r>
  <r>
    <x v="1329"/>
    <s v="Penny"/>
    <n v="15.96"/>
    <n v="5.44"/>
    <s v="No"/>
    <x v="1"/>
    <x v="0"/>
    <n v="1"/>
    <x v="1"/>
    <x v="3"/>
    <x v="1"/>
    <s v="17-Nov-2004"/>
    <n v="1694.8"/>
    <x v="2"/>
    <s v="tier - 2"/>
    <x v="12"/>
    <x v="42"/>
  </r>
  <r>
    <x v="1330"/>
    <s v="Hicks"/>
    <n v="39.5"/>
    <n v="5.05"/>
    <s v="No"/>
    <x v="1"/>
    <x v="0"/>
    <n v="1"/>
    <x v="1"/>
    <x v="0"/>
    <x v="1"/>
    <s v="21-Oct-2000"/>
    <n v="1682.6"/>
    <x v="2"/>
    <s v="tier - 2"/>
    <x v="6"/>
    <x v="13"/>
  </r>
  <r>
    <x v="1331"/>
    <s v="Masayesva"/>
    <n v="33.770000000000003"/>
    <n v="6"/>
    <s v="No"/>
    <x v="1"/>
    <x v="0"/>
    <n v="1"/>
    <x v="1"/>
    <x v="0"/>
    <x v="2"/>
    <s v="10-Jun-2000"/>
    <n v="1674.63"/>
    <x v="2"/>
    <s v="tier - 2"/>
    <x v="0"/>
    <x v="13"/>
  </r>
  <r>
    <x v="1332"/>
    <s v="Paavola"/>
    <n v="26.84"/>
    <n v="5.99"/>
    <s v="Yes"/>
    <x v="1"/>
    <x v="0"/>
    <n v="1"/>
    <x v="1"/>
    <x v="1"/>
    <x v="2"/>
    <s v="23-Oct-2000"/>
    <n v="1665"/>
    <x v="2"/>
    <s v="tier - 2"/>
    <x v="0"/>
    <x v="13"/>
  </r>
  <r>
    <x v="1333"/>
    <s v="Gehlsen"/>
    <n v="35.53"/>
    <n v="4.3600000000000003"/>
    <s v="No"/>
    <x v="0"/>
    <x v="1"/>
    <n v="1"/>
    <x v="1"/>
    <x v="0"/>
    <x v="1"/>
    <s v="30-Dec-2003"/>
    <n v="1646.43"/>
    <x v="2"/>
    <s v="tier - 1"/>
    <x v="1"/>
    <x v="38"/>
  </r>
  <r>
    <x v="1334"/>
    <s v="Hribar"/>
    <n v="32.200000000000003"/>
    <n v="6.22"/>
    <s v="Yes"/>
    <x v="0"/>
    <x v="0"/>
    <n v="2"/>
    <x v="0"/>
    <x v="0"/>
    <x v="2"/>
    <s v="4-Oct-1959"/>
    <n v="47305.31"/>
    <x v="2"/>
    <s v="tier - 1"/>
    <x v="6"/>
    <x v="33"/>
  </r>
  <r>
    <x v="1335"/>
    <s v="Meyer"/>
    <n v="53.25"/>
    <n v="6.11"/>
    <s v="Yes"/>
    <x v="0"/>
    <x v="1"/>
    <n v="1"/>
    <x v="0"/>
    <x v="0"/>
    <x v="2"/>
    <s v="9-Jul-1997"/>
    <n v="35302.089999999997"/>
    <x v="0"/>
    <s v="tier - 2"/>
    <x v="6"/>
    <x v="36"/>
  </r>
  <r>
    <x v="1336"/>
    <s v="Roche"/>
    <n v="30.59"/>
    <n v="4.41"/>
    <s v="No"/>
    <x v="0"/>
    <x v="1"/>
    <n v="1"/>
    <x v="1"/>
    <x v="0"/>
    <x v="1"/>
    <s v="21-Aug-2003"/>
    <n v="1639.56"/>
    <x v="2"/>
    <s v="tier - 2"/>
    <x v="1"/>
    <x v="38"/>
  </r>
  <r>
    <x v="1337"/>
    <s v="Hearn"/>
    <n v="30.59"/>
    <n v="4.17"/>
    <s v="No"/>
    <x v="0"/>
    <x v="1"/>
    <n v="1"/>
    <x v="1"/>
    <x v="0"/>
    <x v="1"/>
    <s v="16-Sep-2003"/>
    <n v="1639.56"/>
    <x v="2"/>
    <s v="tier - 2"/>
    <x v="1"/>
    <x v="38"/>
  </r>
  <r>
    <x v="1338"/>
    <s v="Dimson"/>
    <n v="27.835000000000001"/>
    <n v="4.4400000000000004"/>
    <s v="No"/>
    <x v="0"/>
    <x v="1"/>
    <n v="1"/>
    <x v="1"/>
    <x v="1"/>
    <x v="1"/>
    <s v="30-Dec-2003"/>
    <n v="1635.73"/>
    <x v="2"/>
    <s v="tier - 3"/>
    <x v="1"/>
    <x v="38"/>
  </r>
  <r>
    <x v="1339"/>
    <s v="Slason"/>
    <n v="40.26"/>
    <n v="5.52"/>
    <s v="No"/>
    <x v="1"/>
    <x v="0"/>
    <n v="1"/>
    <x v="1"/>
    <x v="0"/>
    <x v="1"/>
    <s v="13-Jun-2004"/>
    <n v="1634.57"/>
    <x v="2"/>
    <s v="tier - 2"/>
    <x v="0"/>
    <x v="42"/>
  </r>
  <r>
    <x v="1340"/>
    <s v="Gibson"/>
    <n v="39.82"/>
    <n v="6.01"/>
    <s v="No"/>
    <x v="1"/>
    <x v="0"/>
    <n v="1"/>
    <x v="1"/>
    <x v="0"/>
    <x v="2"/>
    <s v="8-Aug-2004"/>
    <n v="1633.96"/>
    <x v="2"/>
    <s v="tier - 1"/>
    <x v="0"/>
    <x v="42"/>
  </r>
  <r>
    <x v="1341"/>
    <s v="Erdos"/>
    <n v="39.159999999999997"/>
    <n v="5.81"/>
    <s v="No"/>
    <x v="1"/>
    <x v="0"/>
    <n v="1"/>
    <x v="1"/>
    <x v="0"/>
    <x v="2"/>
    <s v="13-Dec-2004"/>
    <n v="1633.04"/>
    <x v="2"/>
    <s v="tier - 2"/>
    <x v="0"/>
    <x v="42"/>
  </r>
  <r>
    <x v="1342"/>
    <s v="Cushman"/>
    <n v="25.555"/>
    <n v="4.37"/>
    <s v="No"/>
    <x v="0"/>
    <x v="1"/>
    <n v="1"/>
    <x v="1"/>
    <x v="1"/>
    <x v="1"/>
    <s v="16-Sep-2003"/>
    <n v="1632.56"/>
    <x v="2"/>
    <s v="tier - 2"/>
    <x v="1"/>
    <x v="38"/>
  </r>
  <r>
    <x v="1343"/>
    <s v="Hammel"/>
    <n v="25.175000000000001"/>
    <n v="5.74"/>
    <s v="No"/>
    <x v="0"/>
    <x v="1"/>
    <n v="1"/>
    <x v="1"/>
    <x v="1"/>
    <x v="2"/>
    <s v="3-Oct-2003"/>
    <n v="1632.04"/>
    <x v="2"/>
    <s v="tier - 2"/>
    <x v="1"/>
    <x v="38"/>
  </r>
  <r>
    <x v="1344"/>
    <s v="Ytterstad"/>
    <n v="38.28"/>
    <n v="5.39"/>
    <s v="No"/>
    <x v="1"/>
    <x v="0"/>
    <n v="1"/>
    <x v="1"/>
    <x v="0"/>
    <x v="1"/>
    <s v="9-Jul-2004"/>
    <n v="1631.82"/>
    <x v="2"/>
    <s v="tier - 1"/>
    <x v="0"/>
    <x v="42"/>
  </r>
  <r>
    <x v="1345"/>
    <s v="Prince"/>
    <n v="38.17"/>
    <n v="4.07"/>
    <s v="No"/>
    <x v="1"/>
    <x v="0"/>
    <n v="1"/>
    <x v="1"/>
    <x v="0"/>
    <x v="1"/>
    <s v="5-Dec-2004"/>
    <n v="1631.67"/>
    <x v="2"/>
    <s v="tier - 3"/>
    <x v="0"/>
    <x v="42"/>
  </r>
  <r>
    <x v="1346"/>
    <s v="Duke"/>
    <n v="26.8"/>
    <n v="10.93"/>
    <s v="Yes"/>
    <x v="0"/>
    <x v="0"/>
    <s v="0"/>
    <x v="1"/>
    <x v="1"/>
    <x v="0"/>
    <s v="30-Dec-1967"/>
    <n v="35160.129999999997"/>
    <x v="2"/>
    <s v="tier - 2"/>
    <x v="6"/>
    <x v="11"/>
  </r>
  <r>
    <x v="1347"/>
    <s v="Freeman"/>
    <n v="36.85"/>
    <n v="5.49"/>
    <s v="No"/>
    <x v="1"/>
    <x v="0"/>
    <n v="1"/>
    <x v="1"/>
    <x v="0"/>
    <x v="1"/>
    <s v="4-Oct-2004"/>
    <n v="1629.83"/>
    <x v="2"/>
    <s v="tier - 2"/>
    <x v="0"/>
    <x v="42"/>
  </r>
  <r>
    <x v="1348"/>
    <s v="Petrulak"/>
    <n v="22.61"/>
    <n v="5.68"/>
    <s v="No"/>
    <x v="0"/>
    <x v="1"/>
    <n v="1"/>
    <x v="1"/>
    <x v="2"/>
    <x v="1"/>
    <s v="17-Jul-2003"/>
    <n v="1628.47"/>
    <x v="2"/>
    <s v="tier - 1"/>
    <x v="1"/>
    <x v="38"/>
  </r>
  <r>
    <x v="1349"/>
    <s v="Lloyd"/>
    <n v="21.754999999999999"/>
    <n v="6.09"/>
    <s v="No"/>
    <x v="0"/>
    <x v="1"/>
    <n v="1"/>
    <x v="1"/>
    <x v="2"/>
    <x v="2"/>
    <s v="4-Dec-2003"/>
    <n v="1627.28"/>
    <x v="2"/>
    <s v="tier - 2"/>
    <x v="1"/>
    <x v="38"/>
  </r>
  <r>
    <x v="1350"/>
    <s v="Zablocki"/>
    <n v="20.425000000000001"/>
    <n v="5.53"/>
    <s v="No"/>
    <x v="0"/>
    <x v="1"/>
    <n v="1"/>
    <x v="1"/>
    <x v="2"/>
    <x v="1"/>
    <s v="9-Sep-2003"/>
    <n v="1625.43"/>
    <x v="2"/>
    <s v="tier - 3"/>
    <x v="1"/>
    <x v="38"/>
  </r>
  <r>
    <x v="1351"/>
    <s v="Van Meter"/>
    <n v="31.35"/>
    <n v="4.28"/>
    <s v="No"/>
    <x v="1"/>
    <x v="0"/>
    <n v="1"/>
    <x v="1"/>
    <x v="0"/>
    <x v="1"/>
    <s v="25-Jul-2004"/>
    <n v="1622.19"/>
    <x v="2"/>
    <s v="tier - 1"/>
    <x v="0"/>
    <x v="42"/>
  </r>
  <r>
    <x v="1352"/>
    <s v="Babay"/>
    <n v="31.13"/>
    <n v="6.01"/>
    <s v="No"/>
    <x v="1"/>
    <x v="0"/>
    <n v="1"/>
    <x v="1"/>
    <x v="0"/>
    <x v="2"/>
    <s v="21-Aug-2004"/>
    <n v="1621.88"/>
    <x v="2"/>
    <s v="tier - 2"/>
    <x v="0"/>
    <x v="42"/>
  </r>
  <r>
    <x v="1353"/>
    <s v="Taylor"/>
    <n v="17.48"/>
    <n v="4.59"/>
    <s v="No"/>
    <x v="0"/>
    <x v="1"/>
    <n v="1"/>
    <x v="1"/>
    <x v="3"/>
    <x v="1"/>
    <s v="14-Sep-2003"/>
    <n v="1621.34"/>
    <x v="2"/>
    <s v="tier - 2"/>
    <x v="1"/>
    <x v="38"/>
  </r>
  <r>
    <x v="1354"/>
    <s v="Smith"/>
    <n v="22.57"/>
    <n v="5.8"/>
    <s v="Yes"/>
    <x v="0"/>
    <x v="0"/>
    <n v="1"/>
    <x v="1"/>
    <x v="2"/>
    <x v="2"/>
    <s v="5-Aug-1995"/>
    <n v="1617.16"/>
    <x v="2"/>
    <s v="tier - 1"/>
    <x v="0"/>
    <x v="39"/>
  </r>
  <r>
    <x v="1355"/>
    <s v="Moody"/>
    <n v="26.73"/>
    <n v="5.08"/>
    <s v="No"/>
    <x v="1"/>
    <x v="0"/>
    <n v="1"/>
    <x v="1"/>
    <x v="1"/>
    <x v="1"/>
    <s v="22-Jul-2004"/>
    <n v="1615.77"/>
    <x v="2"/>
    <s v="tier - 1"/>
    <x v="0"/>
    <x v="42"/>
  </r>
  <r>
    <x v="1356"/>
    <s v="Swierzbinski"/>
    <n v="20.79"/>
    <n v="5.84"/>
    <s v="No"/>
    <x v="1"/>
    <x v="0"/>
    <n v="1"/>
    <x v="1"/>
    <x v="2"/>
    <x v="2"/>
    <s v="19-Nov-2004"/>
    <n v="1607.51"/>
    <x v="2"/>
    <s v="tier - 3"/>
    <x v="0"/>
    <x v="42"/>
  </r>
  <r>
    <x v="1357"/>
    <s v="Malatesta"/>
    <n v="28.5"/>
    <n v="5.12"/>
    <s v="No"/>
    <x v="0"/>
    <x v="0"/>
    <n v="1"/>
    <x v="0"/>
    <x v="1"/>
    <x v="1"/>
    <s v="22-Dec-1998"/>
    <n v="35147.53"/>
    <x v="0"/>
    <s v="tier - 1"/>
    <x v="3"/>
    <x v="37"/>
  </r>
  <r>
    <x v="1358"/>
    <s v="Schwartz"/>
    <n v="20.149999999999999"/>
    <n v="4.1500000000000004"/>
    <s v="No"/>
    <x v="0"/>
    <x v="0"/>
    <n v="1"/>
    <x v="1"/>
    <x v="2"/>
    <x v="1"/>
    <s v="22-Sep-1992"/>
    <n v="1566.88"/>
    <x v="2"/>
    <s v="tier - 1"/>
    <x v="0"/>
    <x v="25"/>
  </r>
  <r>
    <x v="1359"/>
    <s v="Sanseverino"/>
    <n v="36.85"/>
    <n v="4.3600000000000003"/>
    <s v="Yes"/>
    <x v="0"/>
    <x v="0"/>
    <s v="0"/>
    <x v="1"/>
    <x v="0"/>
    <x v="1"/>
    <s v="5-Dec-2001"/>
    <n v="1534.3"/>
    <x v="2"/>
    <s v="tier - 2"/>
    <x v="0"/>
    <x v="14"/>
  </r>
  <r>
    <x v="1360"/>
    <s v="Lawder"/>
    <n v="35.53"/>
    <n v="4.55"/>
    <s v="Yes"/>
    <x v="0"/>
    <x v="0"/>
    <s v="0"/>
    <x v="1"/>
    <x v="0"/>
    <x v="1"/>
    <s v="2-Jun-2001"/>
    <n v="1532.47"/>
    <x v="2"/>
    <s v="tier - 2"/>
    <x v="0"/>
    <x v="13"/>
  </r>
  <r>
    <x v="1361"/>
    <s v="Young"/>
    <n v="31.1"/>
    <n v="4.37"/>
    <s v="Yes"/>
    <x v="0"/>
    <x v="0"/>
    <s v="0"/>
    <x v="1"/>
    <x v="0"/>
    <x v="1"/>
    <s v="7-Jul-2001"/>
    <n v="1526.31"/>
    <x v="2"/>
    <s v="tier - 3"/>
    <x v="6"/>
    <x v="14"/>
  </r>
  <r>
    <x v="1362"/>
    <s v="Hoerner"/>
    <n v="23.21"/>
    <n v="5.24"/>
    <s v="Yes"/>
    <x v="0"/>
    <x v="0"/>
    <s v="0"/>
    <x v="1"/>
    <x v="2"/>
    <x v="1"/>
    <s v="25-Aug-2001"/>
    <n v="1515.34"/>
    <x v="2"/>
    <s v="tier - 3"/>
    <x v="0"/>
    <x v="14"/>
  </r>
  <r>
    <x v="1363"/>
    <s v="Benson"/>
    <n v="18.36"/>
    <n v="5.96"/>
    <s v="No"/>
    <x v="0"/>
    <x v="0"/>
    <n v="1"/>
    <x v="1"/>
    <x v="3"/>
    <x v="2"/>
    <s v="19-Jun-1998"/>
    <n v="1497"/>
    <x v="2"/>
    <s v="tier - 2"/>
    <x v="0"/>
    <x v="37"/>
  </r>
  <r>
    <x v="1364"/>
    <s v="Horton"/>
    <n v="15.92"/>
    <n v="4.76"/>
    <s v="Yes"/>
    <x v="0"/>
    <x v="0"/>
    <n v="1"/>
    <x v="1"/>
    <x v="3"/>
    <x v="1"/>
    <s v="7-Oct-1995"/>
    <n v="1493"/>
    <x v="2"/>
    <s v="tier - 3"/>
    <x v="0"/>
    <x v="39"/>
  </r>
  <r>
    <x v="1365"/>
    <s v="McGraw"/>
    <n v="15.17"/>
    <n v="4.3"/>
    <s v="Yes"/>
    <x v="0"/>
    <x v="1"/>
    <n v="1"/>
    <x v="1"/>
    <x v="3"/>
    <x v="1"/>
    <s v="9-Jun-1997"/>
    <n v="1481"/>
    <x v="2"/>
    <s v="tier - 1"/>
    <x v="1"/>
    <x v="36"/>
  </r>
  <r>
    <x v="1366"/>
    <s v="Beaulne"/>
    <n v="16.63"/>
    <n v="4.5"/>
    <s v="No"/>
    <x v="0"/>
    <x v="0"/>
    <n v="1"/>
    <x v="1"/>
    <x v="3"/>
    <x v="1"/>
    <s v="7-Dec-1998"/>
    <n v="1477"/>
    <x v="2"/>
    <s v="tier - 1"/>
    <x v="0"/>
    <x v="37"/>
  </r>
  <r>
    <x v="1367"/>
    <s v="Lunz"/>
    <n v="19.39"/>
    <n v="5.59"/>
    <s v="No"/>
    <x v="0"/>
    <x v="1"/>
    <n v="1"/>
    <x v="1"/>
    <x v="2"/>
    <x v="1"/>
    <s v="20-Jun-2003"/>
    <n v="1467"/>
    <x v="2"/>
    <s v="tier - 2"/>
    <x v="0"/>
    <x v="38"/>
  </r>
  <r>
    <x v="1368"/>
    <s v="Hinrichsen"/>
    <n v="22.895"/>
    <n v="5.72"/>
    <s v="No"/>
    <x v="0"/>
    <x v="0"/>
    <s v="0"/>
    <x v="0"/>
    <x v="2"/>
    <x v="2"/>
    <s v="29-Jun-1977"/>
    <n v="35069.370000000003"/>
    <x v="0"/>
    <s v="tier - 1"/>
    <x v="11"/>
    <x v="2"/>
  </r>
  <r>
    <x v="1369"/>
    <s v="Kyle"/>
    <n v="17.34"/>
    <n v="6.29"/>
    <s v="Yes"/>
    <x v="0"/>
    <x v="1"/>
    <n v="1"/>
    <x v="1"/>
    <x v="3"/>
    <x v="2"/>
    <s v="19-Jun-1997"/>
    <n v="1445"/>
    <x v="2"/>
    <s v="tier - 1"/>
    <x v="0"/>
    <x v="36"/>
  </r>
  <r>
    <x v="1370"/>
    <s v="Brackenwagen"/>
    <n v="17.940000000000001"/>
    <n v="4.1900000000000004"/>
    <s v="No"/>
    <x v="1"/>
    <x v="0"/>
    <n v="1"/>
    <x v="1"/>
    <x v="3"/>
    <x v="1"/>
    <s v="1-Sep-2000"/>
    <n v="1438"/>
    <x v="2"/>
    <s v="tier - 2"/>
    <x v="0"/>
    <x v="13"/>
  </r>
  <r>
    <x v="1371"/>
    <s v="Schmitt"/>
    <n v="16.670000000000002"/>
    <n v="4.7"/>
    <s v="Yes"/>
    <x v="0"/>
    <x v="1"/>
    <n v="1"/>
    <x v="1"/>
    <x v="3"/>
    <x v="1"/>
    <s v="5-Dec-1997"/>
    <n v="1422"/>
    <x v="2"/>
    <s v="tier - 2"/>
    <x v="0"/>
    <x v="36"/>
  </r>
  <r>
    <x v="1372"/>
    <s v="Borden"/>
    <n v="20.58"/>
    <n v="5.64"/>
    <s v="Yes"/>
    <x v="0"/>
    <x v="0"/>
    <s v="0"/>
    <x v="1"/>
    <x v="2"/>
    <x v="1"/>
    <s v="23-Aug-2001"/>
    <n v="1421"/>
    <x v="2"/>
    <s v="tier - 2"/>
    <x v="0"/>
    <x v="14"/>
  </r>
  <r>
    <x v="1373"/>
    <s v="McLean"/>
    <n v="16.5"/>
    <n v="4.1100000000000003"/>
    <s v="Yes"/>
    <x v="0"/>
    <x v="0"/>
    <s v="0"/>
    <x v="1"/>
    <x v="3"/>
    <x v="1"/>
    <s v="23-Jun-1996"/>
    <n v="1417"/>
    <x v="2"/>
    <s v="tier - 3"/>
    <x v="0"/>
    <x v="16"/>
  </r>
  <r>
    <x v="1374"/>
    <s v="Regan"/>
    <n v="15.41"/>
    <n v="5.43"/>
    <s v="Yes"/>
    <x v="0"/>
    <x v="1"/>
    <n v="1"/>
    <x v="1"/>
    <x v="3"/>
    <x v="1"/>
    <s v="27-Oct-1997"/>
    <n v="1402"/>
    <x v="2"/>
    <s v="tier - 3"/>
    <x v="6"/>
    <x v="36"/>
  </r>
  <r>
    <x v="1375"/>
    <s v="Koenis"/>
    <n v="24.59"/>
    <n v="4.38"/>
    <s v="No"/>
    <x v="0"/>
    <x v="0"/>
    <n v="1"/>
    <x v="1"/>
    <x v="2"/>
    <x v="1"/>
    <s v="5-Sep-1998"/>
    <n v="1400.44"/>
    <x v="2"/>
    <s v="tier - 2"/>
    <x v="0"/>
    <x v="37"/>
  </r>
  <r>
    <x v="1376"/>
    <s v="Lucan"/>
    <n v="34.06"/>
    <n v="11.83"/>
    <s v="Yes"/>
    <x v="0"/>
    <x v="0"/>
    <n v="1"/>
    <x v="0"/>
    <x v="0"/>
    <x v="0"/>
    <s v="29-Aug-1975"/>
    <n v="35050.620000000003"/>
    <x v="2"/>
    <s v="tier - 1"/>
    <x v="6"/>
    <x v="34"/>
  </r>
  <r>
    <x v="1377"/>
    <s v="Koch"/>
    <n v="36.409999999999997"/>
    <n v="4.55"/>
    <s v="No"/>
    <x v="0"/>
    <x v="0"/>
    <s v="0"/>
    <x v="0"/>
    <x v="0"/>
    <x v="1"/>
    <s v="5-Jul-1982"/>
    <n v="35000.730000000003"/>
    <x v="2"/>
    <s v="tier - 3"/>
    <x v="6"/>
    <x v="31"/>
  </r>
  <r>
    <x v="1378"/>
    <s v="Smith"/>
    <n v="52.3"/>
    <n v="4.87"/>
    <s v="Yes"/>
    <x v="0"/>
    <x v="1"/>
    <n v="1"/>
    <x v="0"/>
    <x v="0"/>
    <x v="1"/>
    <s v="22-Aug-1997"/>
    <n v="34979.86"/>
    <x v="2"/>
    <s v="tier - 2"/>
    <x v="6"/>
    <x v="36"/>
  </r>
  <r>
    <x v="1379"/>
    <s v="O'Connor"/>
    <n v="52.66"/>
    <n v="4.45"/>
    <s v="No"/>
    <x v="0"/>
    <x v="0"/>
    <n v="1"/>
    <x v="0"/>
    <x v="0"/>
    <x v="1"/>
    <s v="22-Aug-1998"/>
    <n v="34976.42"/>
    <x v="2"/>
    <s v="tier - 1"/>
    <x v="6"/>
    <x v="37"/>
  </r>
  <r>
    <x v="1380"/>
    <s v="Kampwerth"/>
    <n v="29.57"/>
    <n v="9.42"/>
    <s v="Yes"/>
    <x v="0"/>
    <x v="0"/>
    <s v="0"/>
    <x v="0"/>
    <x v="1"/>
    <x v="0"/>
    <s v="7-Oct-1967"/>
    <n v="34975.68"/>
    <x v="2"/>
    <s v="tier - 2"/>
    <x v="6"/>
    <x v="11"/>
  </r>
  <r>
    <x v="1381"/>
    <s v="Federoff"/>
    <n v="36.99"/>
    <n v="5.37"/>
    <s v="Yes"/>
    <x v="0"/>
    <x v="1"/>
    <n v="1"/>
    <x v="0"/>
    <x v="0"/>
    <x v="1"/>
    <s v="29-Jul-1983"/>
    <n v="34940.61"/>
    <x v="2"/>
    <s v="tier - 3"/>
    <x v="6"/>
    <x v="26"/>
  </r>
  <r>
    <x v="1382"/>
    <s v="Tassello"/>
    <n v="31.3"/>
    <n v="11.38"/>
    <s v="No"/>
    <x v="0"/>
    <x v="0"/>
    <n v="3"/>
    <x v="0"/>
    <x v="0"/>
    <x v="0"/>
    <s v="3-Sep-1958"/>
    <n v="47291.06"/>
    <x v="2"/>
    <s v="tier - 1"/>
    <x v="6"/>
    <x v="45"/>
  </r>
  <r>
    <x v="1383"/>
    <s v="Goya"/>
    <n v="31.4"/>
    <n v="4.5999999999999996"/>
    <s v="Yes"/>
    <x v="0"/>
    <x v="0"/>
    <n v="1"/>
    <x v="0"/>
    <x v="0"/>
    <x v="1"/>
    <s v="17-Oct-1995"/>
    <n v="34838.870000000003"/>
    <x v="2"/>
    <s v="tier - 3"/>
    <x v="6"/>
    <x v="39"/>
  </r>
  <r>
    <x v="1384"/>
    <s v="Hodges"/>
    <n v="34.9"/>
    <n v="6.22"/>
    <s v="No"/>
    <x v="0"/>
    <x v="1"/>
    <n v="1"/>
    <x v="0"/>
    <x v="0"/>
    <x v="2"/>
    <s v="17-Sep-2003"/>
    <n v="34828.65"/>
    <x v="0"/>
    <s v="tier - 3"/>
    <x v="6"/>
    <x v="38"/>
  </r>
  <r>
    <x v="1385"/>
    <s v="Erickson"/>
    <n v="31.13"/>
    <n v="4.5199999999999996"/>
    <s v="Yes"/>
    <x v="0"/>
    <x v="0"/>
    <n v="1"/>
    <x v="0"/>
    <x v="0"/>
    <x v="1"/>
    <s v="27-Dec-1995"/>
    <n v="34806.47"/>
    <x v="0"/>
    <s v="tier - 2"/>
    <x v="0"/>
    <x v="39"/>
  </r>
  <r>
    <x v="1386"/>
    <s v="Welleck"/>
    <n v="34.799999999999997"/>
    <n v="6.18"/>
    <s v="No"/>
    <x v="0"/>
    <x v="1"/>
    <n v="1"/>
    <x v="0"/>
    <x v="0"/>
    <x v="2"/>
    <s v="3-Jul-2003"/>
    <n v="34779.620000000003"/>
    <x v="0"/>
    <s v="tier - 2"/>
    <x v="6"/>
    <x v="38"/>
  </r>
  <r>
    <x v="1387"/>
    <s v="Polen"/>
    <n v="31.68"/>
    <n v="4.4000000000000004"/>
    <s v="No"/>
    <x v="0"/>
    <x v="0"/>
    <s v="0"/>
    <x v="0"/>
    <x v="0"/>
    <x v="1"/>
    <s v="7-Jul-1994"/>
    <n v="34672.15"/>
    <x v="0"/>
    <s v="tier - 3"/>
    <x v="0"/>
    <x v="21"/>
  </r>
  <r>
    <x v="1388"/>
    <s v="Lynch"/>
    <n v="33.534999999999997"/>
    <n v="6.23"/>
    <s v="No"/>
    <x v="1"/>
    <x v="0"/>
    <n v="1"/>
    <x v="0"/>
    <x v="0"/>
    <x v="2"/>
    <s v="9-Oct-2004"/>
    <n v="34617.839999999997"/>
    <x v="0"/>
    <s v="tier - 3"/>
    <x v="3"/>
    <x v="42"/>
  </r>
  <r>
    <x v="1389"/>
    <s v="Hufstader"/>
    <n v="31.92"/>
    <n v="5.33"/>
    <s v="Yes"/>
    <x v="0"/>
    <x v="0"/>
    <s v="0"/>
    <x v="0"/>
    <x v="0"/>
    <x v="1"/>
    <s v="25-Nov-1976"/>
    <n v="34543.39"/>
    <x v="2"/>
    <s v="tier - 3"/>
    <x v="6"/>
    <x v="5"/>
  </r>
  <r>
    <x v="1390"/>
    <s v="Doak"/>
    <n v="32.700000000000003"/>
    <n v="4.09"/>
    <s v="No"/>
    <x v="0"/>
    <x v="0"/>
    <n v="1"/>
    <x v="0"/>
    <x v="0"/>
    <x v="1"/>
    <s v="24-Jun-1998"/>
    <n v="34472.839999999997"/>
    <x v="0"/>
    <s v="tier - 3"/>
    <x v="6"/>
    <x v="37"/>
  </r>
  <r>
    <x v="1391"/>
    <s v="Noya"/>
    <n v="41.25"/>
    <n v="5.19"/>
    <s v="No"/>
    <x v="0"/>
    <x v="0"/>
    <s v="0"/>
    <x v="0"/>
    <x v="0"/>
    <x v="1"/>
    <s v="24-Sep-1990"/>
    <n v="34456.269999999997"/>
    <x v="0"/>
    <s v="tier - 2"/>
    <x v="6"/>
    <x v="29"/>
  </r>
  <r>
    <x v="1392"/>
    <s v="Heninger"/>
    <n v="33.11"/>
    <n v="4.12"/>
    <s v="No"/>
    <x v="0"/>
    <x v="1"/>
    <n v="1"/>
    <x v="0"/>
    <x v="0"/>
    <x v="1"/>
    <s v="5-Oct-2003"/>
    <n v="34439.86"/>
    <x v="2"/>
    <s v="tier - 1"/>
    <x v="0"/>
    <x v="38"/>
  </r>
  <r>
    <x v="1393"/>
    <s v="Mauricette"/>
    <n v="41.8"/>
    <n v="7.89"/>
    <s v="Yes"/>
    <x v="0"/>
    <x v="0"/>
    <n v="2"/>
    <x v="0"/>
    <x v="0"/>
    <x v="0"/>
    <s v="28-Dec-1970"/>
    <n v="47269.85"/>
    <x v="0"/>
    <s v="tier - 2"/>
    <x v="0"/>
    <x v="6"/>
  </r>
  <r>
    <x v="1394"/>
    <s v="Richardson"/>
    <n v="36.159999999999997"/>
    <n v="5.0999999999999996"/>
    <s v="No"/>
    <x v="0"/>
    <x v="0"/>
    <n v="1"/>
    <x v="0"/>
    <x v="0"/>
    <x v="1"/>
    <s v="1-Oct-1984"/>
    <n v="34402.22"/>
    <x v="2"/>
    <s v="tier - 3"/>
    <x v="6"/>
    <x v="41"/>
  </r>
  <r>
    <x v="1395"/>
    <s v="Deucher"/>
    <n v="33.72"/>
    <n v="6.21"/>
    <s v="Yes"/>
    <x v="0"/>
    <x v="1"/>
    <n v="1"/>
    <x v="0"/>
    <x v="0"/>
    <x v="2"/>
    <s v="2-Oct-1983"/>
    <n v="34307.22"/>
    <x v="2"/>
    <s v="tier - 2"/>
    <x v="1"/>
    <x v="26"/>
  </r>
  <r>
    <x v="1396"/>
    <s v="Wilson"/>
    <n v="37.74"/>
    <n v="9.5299999999999994"/>
    <s v="Yes"/>
    <x v="0"/>
    <x v="0"/>
    <n v="1"/>
    <x v="0"/>
    <x v="0"/>
    <x v="0"/>
    <s v="11-Oct-1986"/>
    <n v="34293.120000000003"/>
    <x v="0"/>
    <s v="tier - 2"/>
    <x v="6"/>
    <x v="24"/>
  </r>
  <r>
    <x v="1397"/>
    <s v="Hall"/>
    <n v="48.75"/>
    <n v="4.6399999999999997"/>
    <s v="Yes"/>
    <x v="0"/>
    <x v="0"/>
    <n v="1"/>
    <x v="0"/>
    <x v="0"/>
    <x v="1"/>
    <s v="30-Oct-1995"/>
    <n v="34289.43"/>
    <x v="0"/>
    <s v="tier - 1"/>
    <x v="6"/>
    <x v="39"/>
  </r>
  <r>
    <x v="1398"/>
    <s v="Reed"/>
    <n v="31.065000000000001"/>
    <n v="5.05"/>
    <s v="No"/>
    <x v="0"/>
    <x v="0"/>
    <n v="1"/>
    <x v="0"/>
    <x v="0"/>
    <x v="1"/>
    <s v="11-Jun-1998"/>
    <n v="34254.050000000003"/>
    <x v="0"/>
    <s v="tier - 3"/>
    <x v="9"/>
    <x v="37"/>
  </r>
  <r>
    <x v="1399"/>
    <s v="Frome"/>
    <n v="23.55"/>
    <n v="10.38"/>
    <s v="No"/>
    <x v="0"/>
    <x v="0"/>
    <s v="0"/>
    <x v="0"/>
    <x v="2"/>
    <x v="0"/>
    <s v="5-Jul-1962"/>
    <n v="34218.019999999997"/>
    <x v="0"/>
    <s v="tier - 1"/>
    <x v="6"/>
    <x v="27"/>
  </r>
  <r>
    <x v="1400"/>
    <s v="Creasy"/>
    <n v="30.18"/>
    <n v="8.31"/>
    <s v="Yes"/>
    <x v="0"/>
    <x v="0"/>
    <n v="1"/>
    <x v="0"/>
    <x v="0"/>
    <x v="0"/>
    <s v="21-Jul-1975"/>
    <n v="34210.33"/>
    <x v="2"/>
    <s v="tier - 1"/>
    <x v="1"/>
    <x v="34"/>
  </r>
  <r>
    <x v="1401"/>
    <s v="Latimer"/>
    <n v="29.94"/>
    <n v="7.59"/>
    <s v="No"/>
    <x v="0"/>
    <x v="0"/>
    <s v="0"/>
    <x v="0"/>
    <x v="1"/>
    <x v="0"/>
    <s v="25-Aug-1971"/>
    <n v="34205.07"/>
    <x v="2"/>
    <s v="tier - 2"/>
    <x v="6"/>
    <x v="12"/>
  </r>
  <r>
    <x v="1402"/>
    <s v="Wei"/>
    <n v="31.4"/>
    <n v="5.49"/>
    <s v="No"/>
    <x v="0"/>
    <x v="0"/>
    <s v="0"/>
    <x v="0"/>
    <x v="0"/>
    <x v="1"/>
    <s v="6-Nov-1999"/>
    <n v="34166.269999999997"/>
    <x v="2"/>
    <s v="tier - 3"/>
    <x v="6"/>
    <x v="23"/>
  </r>
  <r>
    <x v="1403"/>
    <s v="Hayes"/>
    <n v="53.06"/>
    <n v="11.68"/>
    <s v="No"/>
    <x v="0"/>
    <x v="0"/>
    <s v="0"/>
    <x v="0"/>
    <x v="0"/>
    <x v="0"/>
    <s v="26-Dec-2002"/>
    <n v="34084.68"/>
    <x v="2"/>
    <s v="tier - 3"/>
    <x v="6"/>
    <x v="43"/>
  </r>
  <r>
    <x v="1404"/>
    <s v="Garcia"/>
    <n v="35.090000000000003"/>
    <n v="4.38"/>
    <s v="Yes"/>
    <x v="0"/>
    <x v="0"/>
    <n v="2"/>
    <x v="0"/>
    <x v="0"/>
    <x v="1"/>
    <s v="14-Jul-1959"/>
    <n v="47055.53"/>
    <x v="2"/>
    <s v="tier - 1"/>
    <x v="0"/>
    <x v="33"/>
  </r>
  <r>
    <x v="1405"/>
    <s v="Velardo"/>
    <n v="30.25"/>
    <n v="4.1900000000000004"/>
    <s v="No"/>
    <x v="0"/>
    <x v="0"/>
    <n v="2"/>
    <x v="0"/>
    <x v="0"/>
    <x v="1"/>
    <s v="26-Jul-1972"/>
    <n v="34053.360000000001"/>
    <x v="2"/>
    <s v="tier - 2"/>
    <x v="6"/>
    <x v="7"/>
  </r>
  <r>
    <x v="1406"/>
    <s v="Kastes"/>
    <n v="46.68"/>
    <n v="4.01"/>
    <s v="No"/>
    <x v="0"/>
    <x v="0"/>
    <s v="0"/>
    <x v="0"/>
    <x v="0"/>
    <x v="1"/>
    <s v="25-Sep-1994"/>
    <n v="33975.47"/>
    <x v="2"/>
    <s v="tier - 2"/>
    <x v="6"/>
    <x v="21"/>
  </r>
  <r>
    <x v="1407"/>
    <s v="Escorcia"/>
    <n v="30.4"/>
    <n v="5.91"/>
    <s v="No"/>
    <x v="1"/>
    <x v="0"/>
    <n v="2"/>
    <x v="0"/>
    <x v="0"/>
    <x v="2"/>
    <s v="27-Dec-2000"/>
    <n v="33907.550000000003"/>
    <x v="2"/>
    <s v="tier - 2"/>
    <x v="1"/>
    <x v="13"/>
  </r>
  <r>
    <x v="1408"/>
    <s v="Larscheid"/>
    <n v="30.2"/>
    <n v="4.47"/>
    <s v="Yes"/>
    <x v="0"/>
    <x v="1"/>
    <n v="1"/>
    <x v="0"/>
    <x v="0"/>
    <x v="1"/>
    <s v="9-Aug-1997"/>
    <n v="33900.65"/>
    <x v="2"/>
    <s v="tier - 3"/>
    <x v="6"/>
    <x v="36"/>
  </r>
  <r>
    <x v="1409"/>
    <s v="O'Bannon"/>
    <n v="51.18"/>
    <n v="4.5599999999999996"/>
    <s v="Yes"/>
    <x v="1"/>
    <x v="0"/>
    <n v="2"/>
    <x v="0"/>
    <x v="0"/>
    <x v="1"/>
    <s v="26-Oct-2000"/>
    <n v="33829.39"/>
    <x v="2"/>
    <s v="tier - 3"/>
    <x v="6"/>
    <x v="13"/>
  </r>
  <r>
    <x v="1410"/>
    <s v="Ridgway"/>
    <n v="22.18"/>
    <n v="9.9"/>
    <s v="No"/>
    <x v="0"/>
    <x v="0"/>
    <s v="0"/>
    <x v="0"/>
    <x v="2"/>
    <x v="0"/>
    <s v="11-Dec-1962"/>
    <n v="33753.32"/>
    <x v="0"/>
    <s v="tier - 3"/>
    <x v="6"/>
    <x v="27"/>
  </r>
  <r>
    <x v="1411"/>
    <s v="Black"/>
    <n v="31.92"/>
    <n v="5.1100000000000003"/>
    <s v="No"/>
    <x v="0"/>
    <x v="1"/>
    <n v="1"/>
    <x v="0"/>
    <x v="0"/>
    <x v="1"/>
    <s v="12-Sep-2003"/>
    <n v="33750.29"/>
    <x v="0"/>
    <s v="tier - 3"/>
    <x v="1"/>
    <x v="38"/>
  </r>
  <r>
    <x v="1412"/>
    <s v="Canton"/>
    <n v="31.73"/>
    <n v="5.73"/>
    <s v="No"/>
    <x v="1"/>
    <x v="0"/>
    <n v="1"/>
    <x v="0"/>
    <x v="0"/>
    <x v="2"/>
    <s v="1-Nov-2004"/>
    <n v="33732.69"/>
    <x v="0"/>
    <s v="tier - 1"/>
    <x v="11"/>
    <x v="42"/>
  </r>
  <r>
    <x v="1413"/>
    <s v="Fine"/>
    <n v="45.52"/>
    <n v="6.04"/>
    <s v="No"/>
    <x v="0"/>
    <x v="1"/>
    <n v="1"/>
    <x v="0"/>
    <x v="0"/>
    <x v="2"/>
    <s v="28-Nov-1993"/>
    <n v="33707.550000000003"/>
    <x v="2"/>
    <s v="tier - 2"/>
    <x v="6"/>
    <x v="40"/>
  </r>
  <r>
    <x v="1414"/>
    <s v="Bui"/>
    <n v="52.81"/>
    <n v="5.19"/>
    <s v="No"/>
    <x v="0"/>
    <x v="1"/>
    <n v="1"/>
    <x v="0"/>
    <x v="0"/>
    <x v="1"/>
    <s v="9-Sep-2003"/>
    <n v="33611.71"/>
    <x v="0"/>
    <s v="tier - 2"/>
    <x v="6"/>
    <x v="38"/>
  </r>
  <r>
    <x v="1415"/>
    <s v="Airoldi"/>
    <n v="33.880000000000003"/>
    <n v="7.01"/>
    <s v="No"/>
    <x v="0"/>
    <x v="0"/>
    <n v="3"/>
    <x v="0"/>
    <x v="0"/>
    <x v="0"/>
    <s v="15-Sep-1958"/>
    <n v="46889.26"/>
    <x v="2"/>
    <s v="tier - 3"/>
    <x v="0"/>
    <x v="45"/>
  </r>
  <r>
    <x v="1416"/>
    <s v="Riepma"/>
    <n v="33.58"/>
    <n v="5.56"/>
    <s v="No"/>
    <x v="0"/>
    <x v="0"/>
    <n v="1"/>
    <x v="0"/>
    <x v="0"/>
    <x v="1"/>
    <s v="22-Jul-1984"/>
    <n v="33527.1"/>
    <x v="2"/>
    <s v="tier - 3"/>
    <x v="6"/>
    <x v="41"/>
  </r>
  <r>
    <x v="1417"/>
    <s v="Inman"/>
    <n v="30.684999999999999"/>
    <n v="8.23"/>
    <s v="No"/>
    <x v="0"/>
    <x v="0"/>
    <s v="0"/>
    <x v="0"/>
    <x v="0"/>
    <x v="0"/>
    <s v="25-Aug-2002"/>
    <n v="33475.82"/>
    <x v="0"/>
    <s v="tier - 1"/>
    <x v="14"/>
    <x v="43"/>
  </r>
  <r>
    <x v="1418"/>
    <s v="Kruzel"/>
    <n v="37.524999999999999"/>
    <n v="9.0299999999999994"/>
    <s v="Yes"/>
    <x v="0"/>
    <x v="0"/>
    <n v="2"/>
    <x v="1"/>
    <x v="0"/>
    <x v="0"/>
    <s v="18-Jun-1970"/>
    <n v="33471.97"/>
    <x v="2"/>
    <s v="tier - 2"/>
    <x v="1"/>
    <x v="6"/>
  </r>
  <r>
    <x v="1419"/>
    <s v="Lindsay"/>
    <n v="34.5"/>
    <n v="4.07"/>
    <s v="Yes"/>
    <x v="0"/>
    <x v="0"/>
    <s v="0"/>
    <x v="0"/>
    <x v="0"/>
    <x v="1"/>
    <s v="7-Dec-1985"/>
    <n v="33450.99"/>
    <x v="2"/>
    <s v="tier - 2"/>
    <x v="6"/>
    <x v="22"/>
  </r>
  <r>
    <x v="1420"/>
    <s v="Land"/>
    <n v="28.16"/>
    <n v="5.77"/>
    <s v="No"/>
    <x v="0"/>
    <x v="0"/>
    <n v="2"/>
    <x v="0"/>
    <x v="1"/>
    <x v="2"/>
    <s v="5-Sep-1972"/>
    <n v="33344.449999999997"/>
    <x v="2"/>
    <s v="tier - 3"/>
    <x v="6"/>
    <x v="7"/>
  </r>
  <r>
    <x v="1421"/>
    <s v="Brecher"/>
    <n v="30.02"/>
    <n v="5.98"/>
    <s v="No"/>
    <x v="0"/>
    <x v="1"/>
    <n v="1"/>
    <x v="0"/>
    <x v="0"/>
    <x v="2"/>
    <s v="28-Nov-2003"/>
    <n v="33307.550000000003"/>
    <x v="2"/>
    <s v="tier - 3"/>
    <x v="1"/>
    <x v="38"/>
  </r>
  <r>
    <x v="1422"/>
    <s v="Debolt"/>
    <n v="37.82"/>
    <n v="6.01"/>
    <s v="No"/>
    <x v="0"/>
    <x v="0"/>
    <s v="0"/>
    <x v="0"/>
    <x v="0"/>
    <x v="2"/>
    <s v="12-Oct-1990"/>
    <n v="33292.83"/>
    <x v="2"/>
    <s v="tier - 1"/>
    <x v="6"/>
    <x v="29"/>
  </r>
  <r>
    <x v="1423"/>
    <s v="Oswalt"/>
    <n v="33.14"/>
    <n v="5.67"/>
    <s v="Yes"/>
    <x v="0"/>
    <x v="0"/>
    <s v="0"/>
    <x v="0"/>
    <x v="0"/>
    <x v="1"/>
    <s v="15-Jul-1985"/>
    <n v="33121"/>
    <x v="2"/>
    <s v="tier - 1"/>
    <x v="6"/>
    <x v="22"/>
  </r>
  <r>
    <x v="1424"/>
    <s v="Boyd"/>
    <n v="25.14"/>
    <n v="6.02"/>
    <s v="Yes"/>
    <x v="0"/>
    <x v="1"/>
    <n v="1"/>
    <x v="0"/>
    <x v="1"/>
    <x v="2"/>
    <s v="30-Oct-1969"/>
    <n v="33090.660000000003"/>
    <x v="2"/>
    <s v="tier - 2"/>
    <x v="6"/>
    <x v="4"/>
  </r>
  <r>
    <x v="1425"/>
    <s v="Bulewich"/>
    <n v="20.18"/>
    <n v="11.19"/>
    <s v="No"/>
    <x v="0"/>
    <x v="0"/>
    <s v="0"/>
    <x v="0"/>
    <x v="2"/>
    <x v="0"/>
    <s v="1-Jul-1962"/>
    <n v="33074.94"/>
    <x v="0"/>
    <s v="tier - 2"/>
    <x v="6"/>
    <x v="27"/>
  </r>
  <r>
    <x v="1426"/>
    <s v="Cater-Cyker"/>
    <n v="30.875"/>
    <n v="11.88"/>
    <s v="No"/>
    <x v="0"/>
    <x v="0"/>
    <s v="0"/>
    <x v="0"/>
    <x v="0"/>
    <x v="0"/>
    <s v="17-Nov-1960"/>
    <n v="46718.16"/>
    <x v="0"/>
    <s v="tier - 1"/>
    <x v="1"/>
    <x v="46"/>
  </r>
  <r>
    <x v="1427"/>
    <s v="Fukuda"/>
    <n v="44.36"/>
    <n v="5.1100000000000003"/>
    <s v="No"/>
    <x v="0"/>
    <x v="0"/>
    <s v="0"/>
    <x v="0"/>
    <x v="0"/>
    <x v="1"/>
    <s v="28-Jul-1994"/>
    <n v="33057.230000000003"/>
    <x v="0"/>
    <s v="tier - 2"/>
    <x v="6"/>
    <x v="21"/>
  </r>
  <r>
    <x v="1428"/>
    <s v="Phillips"/>
    <n v="23.82"/>
    <n v="10.85"/>
    <s v="Yes"/>
    <x v="0"/>
    <x v="0"/>
    <s v="0"/>
    <x v="0"/>
    <x v="2"/>
    <x v="0"/>
    <s v="10-Jul-1967"/>
    <n v="33025.32"/>
    <x v="2"/>
    <s v="tier - 3"/>
    <x v="6"/>
    <x v="11"/>
  </r>
  <r>
    <x v="1429"/>
    <s v="Maddison"/>
    <n v="45"/>
    <n v="5.24"/>
    <s v="Yes"/>
    <x v="0"/>
    <x v="0"/>
    <n v="1"/>
    <x v="0"/>
    <x v="0"/>
    <x v="1"/>
    <s v="8-Jul-1995"/>
    <n v="33017.46"/>
    <x v="0"/>
    <s v="tier - 1"/>
    <x v="6"/>
    <x v="39"/>
  </r>
  <r>
    <x v="1430"/>
    <s v="Lockwood"/>
    <n v="26.62"/>
    <n v="10.08"/>
    <s v="No"/>
    <x v="0"/>
    <x v="0"/>
    <s v="0"/>
    <x v="0"/>
    <x v="1"/>
    <x v="0"/>
    <s v="24-Aug-1971"/>
    <n v="32947.629999999997"/>
    <x v="2"/>
    <s v="tier - 1"/>
    <x v="6"/>
    <x v="12"/>
  </r>
  <r>
    <x v="1431"/>
    <s v="Defilippi"/>
    <n v="32.67"/>
    <n v="10.97"/>
    <s v="Yes"/>
    <x v="0"/>
    <x v="0"/>
    <s v="0"/>
    <x v="0"/>
    <x v="0"/>
    <x v="0"/>
    <s v="17-Nov-1981"/>
    <n v="32906.69"/>
    <x v="2"/>
    <s v="tier - 3"/>
    <x v="6"/>
    <x v="10"/>
  </r>
  <r>
    <x v="1432"/>
    <s v="Jackson"/>
    <n v="44.44"/>
    <n v="4.9000000000000004"/>
    <s v="Yes"/>
    <x v="0"/>
    <x v="0"/>
    <n v="1"/>
    <x v="0"/>
    <x v="0"/>
    <x v="1"/>
    <s v="4-Dec-1995"/>
    <n v="32827.51"/>
    <x v="0"/>
    <s v="tier - 2"/>
    <x v="6"/>
    <x v="39"/>
  </r>
  <r>
    <x v="1433"/>
    <s v="Ozahowski"/>
    <n v="28.31"/>
    <n v="5.33"/>
    <s v="No"/>
    <x v="0"/>
    <x v="0"/>
    <s v="0"/>
    <x v="0"/>
    <x v="1"/>
    <x v="1"/>
    <s v="12-Dec-1980"/>
    <n v="32787.46"/>
    <x v="0"/>
    <s v="tier - 3"/>
    <x v="1"/>
    <x v="9"/>
  </r>
  <r>
    <x v="1434"/>
    <s v="Guthals"/>
    <n v="25.05"/>
    <n v="4.6100000000000003"/>
    <s v="No"/>
    <x v="0"/>
    <x v="0"/>
    <n v="2"/>
    <x v="0"/>
    <x v="1"/>
    <x v="1"/>
    <s v="7-Nov-1972"/>
    <n v="32765.33"/>
    <x v="2"/>
    <s v="tier - 2"/>
    <x v="1"/>
    <x v="7"/>
  </r>
  <r>
    <x v="1435"/>
    <s v="Yates"/>
    <n v="28.34"/>
    <n v="8.18"/>
    <s v="No"/>
    <x v="0"/>
    <x v="0"/>
    <s v="0"/>
    <x v="0"/>
    <x v="1"/>
    <x v="0"/>
    <s v="6-Dec-1974"/>
    <n v="32760.48"/>
    <x v="0"/>
    <s v="tier - 1"/>
    <x v="6"/>
    <x v="15"/>
  </r>
  <r>
    <x v="1436"/>
    <s v="Samuelson"/>
    <n v="17.765000000000001"/>
    <n v="5.62"/>
    <s v="No"/>
    <x v="0"/>
    <x v="0"/>
    <s v="0"/>
    <x v="0"/>
    <x v="3"/>
    <x v="1"/>
    <s v="9-Jul-1990"/>
    <n v="32734.19"/>
    <x v="2"/>
    <s v="tier - 1"/>
    <x v="1"/>
    <x v="29"/>
  </r>
  <r>
    <x v="1437"/>
    <s v="Hamm"/>
    <n v="36.86"/>
    <n v="5.19"/>
    <s v="Yes"/>
    <x v="0"/>
    <x v="1"/>
    <n v="1"/>
    <x v="0"/>
    <x v="0"/>
    <x v="1"/>
    <s v="23-Jun-1969"/>
    <n v="46661.440000000002"/>
    <x v="0"/>
    <s v="tier - 3"/>
    <x v="1"/>
    <x v="4"/>
  </r>
  <r>
    <x v="1438"/>
    <s v="Lemos"/>
    <n v="36.119999999999997"/>
    <n v="5.82"/>
    <s v="No"/>
    <x v="0"/>
    <x v="0"/>
    <s v="0"/>
    <x v="0"/>
    <x v="0"/>
    <x v="2"/>
    <s v="30-Sep-1990"/>
    <n v="32716.2"/>
    <x v="0"/>
    <s v="tier - 2"/>
    <x v="6"/>
    <x v="29"/>
  </r>
  <r>
    <x v="1439"/>
    <s v="Seynders"/>
    <n v="23.19"/>
    <n v="7.66"/>
    <s v="No"/>
    <x v="0"/>
    <x v="0"/>
    <s v="0"/>
    <x v="0"/>
    <x v="2"/>
    <x v="0"/>
    <s v="1-Nov-1968"/>
    <n v="32686.080000000002"/>
    <x v="2"/>
    <s v="tier - 3"/>
    <x v="6"/>
    <x v="0"/>
  </r>
  <r>
    <x v="1440"/>
    <s v="Saunders"/>
    <n v="35.99"/>
    <n v="4.2300000000000004"/>
    <s v="No"/>
    <x v="0"/>
    <x v="0"/>
    <s v="0"/>
    <x v="0"/>
    <x v="0"/>
    <x v="1"/>
    <s v="13-Jul-1990"/>
    <n v="32672.11"/>
    <x v="0"/>
    <s v="tier - 1"/>
    <x v="6"/>
    <x v="29"/>
  </r>
  <r>
    <x v="1441"/>
    <s v="Walker"/>
    <n v="30.25"/>
    <n v="5.58"/>
    <s v="No"/>
    <x v="0"/>
    <x v="1"/>
    <n v="1"/>
    <x v="0"/>
    <x v="0"/>
    <x v="1"/>
    <s v="8-Oct-2003"/>
    <n v="32548.34"/>
    <x v="0"/>
    <s v="tier - 2"/>
    <x v="0"/>
    <x v="38"/>
  </r>
  <r>
    <x v="1442"/>
    <s v="Lam"/>
    <n v="26.24"/>
    <n v="6.26"/>
    <s v="Yes"/>
    <x v="0"/>
    <x v="0"/>
    <s v="0"/>
    <x v="0"/>
    <x v="1"/>
    <x v="2"/>
    <s v="19-Sep-1976"/>
    <n v="32485.46"/>
    <x v="2"/>
    <s v="tier - 1"/>
    <x v="6"/>
    <x v="5"/>
  </r>
  <r>
    <x v="1443"/>
    <s v="Sweigart"/>
    <n v="31.36"/>
    <n v="10.6"/>
    <s v="Yes"/>
    <x v="0"/>
    <x v="0"/>
    <s v="0"/>
    <x v="0"/>
    <x v="0"/>
    <x v="0"/>
    <s v="27-Sep-1981"/>
    <n v="32462.35"/>
    <x v="2"/>
    <s v="tier - 2"/>
    <x v="6"/>
    <x v="10"/>
  </r>
  <r>
    <x v="1444"/>
    <s v="Sieczkowski"/>
    <n v="25.69"/>
    <n v="4.78"/>
    <s v="Yes"/>
    <x v="0"/>
    <x v="0"/>
    <s v="0"/>
    <x v="0"/>
    <x v="1"/>
    <x v="1"/>
    <s v="9-Aug-1976"/>
    <n v="32430.22"/>
    <x v="2"/>
    <s v="tier - 3"/>
    <x v="6"/>
    <x v="5"/>
  </r>
  <r>
    <x v="1445"/>
    <s v="Jurgens"/>
    <n v="25.46"/>
    <n v="6.03"/>
    <s v="No"/>
    <x v="0"/>
    <x v="0"/>
    <n v="2"/>
    <x v="0"/>
    <x v="1"/>
    <x v="2"/>
    <s v="19-Oct-1972"/>
    <n v="32428.63"/>
    <x v="2"/>
    <s v="tier - 2"/>
    <x v="6"/>
    <x v="7"/>
  </r>
  <r>
    <x v="1446"/>
    <s v="Hackman"/>
    <n v="31.83"/>
    <n v="11.55"/>
    <s v="Yes"/>
    <x v="0"/>
    <x v="0"/>
    <n v="1"/>
    <x v="0"/>
    <x v="0"/>
    <x v="0"/>
    <s v="2-Dec-1986"/>
    <n v="32288.49"/>
    <x v="2"/>
    <s v="tier - 2"/>
    <x v="6"/>
    <x v="24"/>
  </r>
  <r>
    <x v="1447"/>
    <s v="Klarich"/>
    <n v="24.43"/>
    <n v="7.59"/>
    <s v="Yes"/>
    <x v="0"/>
    <x v="0"/>
    <n v="1"/>
    <x v="0"/>
    <x v="2"/>
    <x v="0"/>
    <s v="17-Dec-1975"/>
    <n v="32259.96"/>
    <x v="2"/>
    <s v="tier - 3"/>
    <x v="1"/>
    <x v="34"/>
  </r>
  <r>
    <x v="1448"/>
    <s v="Cox"/>
    <n v="35.86"/>
    <n v="6.74"/>
    <s v="Yes"/>
    <x v="0"/>
    <x v="0"/>
    <n v="2"/>
    <x v="0"/>
    <x v="0"/>
    <x v="0"/>
    <s v="8-Aug-1961"/>
    <n v="46599.11"/>
    <x v="0"/>
    <s v="tier - 1"/>
    <x v="0"/>
    <x v="44"/>
  </r>
  <r>
    <x v="1449"/>
    <s v="Schulten"/>
    <n v="41.9"/>
    <n v="4.26"/>
    <s v="No"/>
    <x v="0"/>
    <x v="0"/>
    <s v="0"/>
    <x v="0"/>
    <x v="0"/>
    <x v="1"/>
    <s v="8-Sep-1994"/>
    <n v="32222.81"/>
    <x v="2"/>
    <s v="tier - 1"/>
    <x v="6"/>
    <x v="21"/>
  </r>
  <r>
    <x v="1450"/>
    <s v="Fagerstrom"/>
    <n v="22.88"/>
    <n v="5.9"/>
    <s v="Yes"/>
    <x v="0"/>
    <x v="1"/>
    <n v="1"/>
    <x v="0"/>
    <x v="2"/>
    <x v="2"/>
    <s v="11-Sep-1969"/>
    <n v="32192.76"/>
    <x v="0"/>
    <s v="tier - 2"/>
    <x v="6"/>
    <x v="4"/>
  </r>
  <r>
    <x v="1451"/>
    <s v="Bien"/>
    <n v="29.734999999999999"/>
    <n v="7.79"/>
    <s v="No"/>
    <x v="0"/>
    <x v="0"/>
    <s v="0"/>
    <x v="1"/>
    <x v="1"/>
    <x v="0"/>
    <s v="10-Nov-1978"/>
    <n v="32108.66"/>
    <x v="0"/>
    <s v="tier - 3"/>
    <x v="11"/>
    <x v="1"/>
  </r>
  <r>
    <x v="1452"/>
    <s v="Hess"/>
    <n v="40.74"/>
    <n v="5.28"/>
    <s v="No"/>
    <x v="0"/>
    <x v="1"/>
    <n v="1"/>
    <x v="0"/>
    <x v="0"/>
    <x v="1"/>
    <s v="13-Sep-1993"/>
    <n v="32086.21"/>
    <x v="0"/>
    <s v="tier - 3"/>
    <x v="6"/>
    <x v="40"/>
  </r>
  <r>
    <x v="1453"/>
    <s v="Shaw"/>
    <n v="24.14"/>
    <n v="5.87"/>
    <s v="No"/>
    <x v="0"/>
    <x v="0"/>
    <n v="2"/>
    <x v="0"/>
    <x v="2"/>
    <x v="2"/>
    <s v="21-Sep-1972"/>
    <n v="31980.89"/>
    <x v="2"/>
    <s v="tier - 1"/>
    <x v="6"/>
    <x v="7"/>
  </r>
  <r>
    <x v="1454"/>
    <s v="Williams"/>
    <n v="25.15"/>
    <n v="9.08"/>
    <s v="Yes"/>
    <x v="0"/>
    <x v="0"/>
    <n v="1"/>
    <x v="0"/>
    <x v="1"/>
    <x v="0"/>
    <s v="25-Sep-1975"/>
    <n v="31897.1"/>
    <x v="2"/>
    <s v="tier - 3"/>
    <x v="6"/>
    <x v="34"/>
  </r>
  <r>
    <x v="1455"/>
    <s v="Menzies"/>
    <n v="28.71"/>
    <n v="5.2"/>
    <s v="No"/>
    <x v="0"/>
    <x v="0"/>
    <n v="1"/>
    <x v="0"/>
    <x v="1"/>
    <x v="1"/>
    <s v="10-Sep-1984"/>
    <n v="31743.919999999998"/>
    <x v="2"/>
    <s v="tier - 1"/>
    <x v="6"/>
    <x v="41"/>
  </r>
  <r>
    <x v="1456"/>
    <s v="Buehler"/>
    <n v="23"/>
    <n v="5.48"/>
    <s v="No"/>
    <x v="0"/>
    <x v="0"/>
    <s v="0"/>
    <x v="0"/>
    <x v="2"/>
    <x v="1"/>
    <s v="14-Oct-1977"/>
    <n v="31736.7"/>
    <x v="2"/>
    <s v="tier - 2"/>
    <x v="1"/>
    <x v="2"/>
  </r>
  <r>
    <x v="1457"/>
    <s v="Degen"/>
    <n v="36.86"/>
    <n v="11.95"/>
    <s v="No"/>
    <x v="0"/>
    <x v="0"/>
    <s v="0"/>
    <x v="1"/>
    <x v="0"/>
    <x v="0"/>
    <s v="13-Dec-1960"/>
    <n v="31620"/>
    <x v="2"/>
    <s v="tier - 1"/>
    <x v="7"/>
    <x v="46"/>
  </r>
  <r>
    <x v="1458"/>
    <s v="Arsenault"/>
    <n v="24.25"/>
    <n v="8.6999999999999993"/>
    <s v="Yes"/>
    <x v="0"/>
    <x v="0"/>
    <n v="1"/>
    <x v="0"/>
    <x v="2"/>
    <x v="0"/>
    <s v="29-Oct-1975"/>
    <n v="31591.82"/>
    <x v="2"/>
    <s v="tier - 1"/>
    <x v="6"/>
    <x v="34"/>
  </r>
  <r>
    <x v="1459"/>
    <s v="Lu"/>
    <n v="34.484999999999999"/>
    <n v="11.87"/>
    <s v="Yes"/>
    <x v="0"/>
    <x v="0"/>
    <n v="2"/>
    <x v="0"/>
    <x v="0"/>
    <x v="0"/>
    <s v="11-sep-1970"/>
    <n v="60021.4"/>
    <x v="0"/>
    <s v="tier - 1"/>
    <x v="1"/>
    <x v="6"/>
  </r>
  <r>
    <x v="1460"/>
    <s v="Sachrajda"/>
    <n v="37.049999999999997"/>
    <n v="8.44"/>
    <s v="No"/>
    <x v="0"/>
    <x v="0"/>
    <s v="0"/>
    <x v="0"/>
    <x v="0"/>
    <x v="0"/>
    <s v="6-Dec-1971"/>
    <n v="46255.11"/>
    <x v="0"/>
    <s v="tier - 3"/>
    <x v="7"/>
    <x v="12"/>
  </r>
  <r>
    <x v="1461"/>
    <s v="Hoff"/>
    <n v="23.85"/>
    <n v="7.84"/>
    <s v="No"/>
    <x v="0"/>
    <x v="0"/>
    <s v="0"/>
    <x v="0"/>
    <x v="2"/>
    <x v="0"/>
    <s v="8-Oct-1974"/>
    <n v="31368.81"/>
    <x v="2"/>
    <s v="tier - 3"/>
    <x v="6"/>
    <x v="15"/>
  </r>
  <r>
    <x v="1462"/>
    <s v="Hall"/>
    <n v="40.020000000000003"/>
    <n v="5.19"/>
    <s v="Yes"/>
    <x v="0"/>
    <x v="0"/>
    <n v="1"/>
    <x v="0"/>
    <x v="0"/>
    <x v="1"/>
    <s v="27-Sep-1995"/>
    <n v="31328.27"/>
    <x v="2"/>
    <s v="tier - 2"/>
    <x v="6"/>
    <x v="39"/>
  </r>
  <r>
    <x v="1463"/>
    <s v="Ashley"/>
    <n v="19.170000000000002"/>
    <n v="8.41"/>
    <s v="No"/>
    <x v="0"/>
    <x v="0"/>
    <s v="0"/>
    <x v="0"/>
    <x v="2"/>
    <x v="0"/>
    <s v="9-Jul-1968"/>
    <n v="31322.53"/>
    <x v="2"/>
    <s v="tier - 1"/>
    <x v="6"/>
    <x v="0"/>
  </r>
  <r>
    <x v="1464"/>
    <s v="Rindahl"/>
    <n v="43.53"/>
    <n v="5.86"/>
    <s v="Yes"/>
    <x v="1"/>
    <x v="0"/>
    <n v="2"/>
    <x v="0"/>
    <x v="0"/>
    <x v="2"/>
    <s v="22-Jul-2000"/>
    <n v="31234.560000000001"/>
    <x v="0"/>
    <s v="tier - 1"/>
    <x v="6"/>
    <x v="13"/>
  </r>
  <r>
    <x v="1465"/>
    <s v="Clark"/>
    <n v="46.06"/>
    <n v="4.18"/>
    <s v="No"/>
    <x v="1"/>
    <x v="0"/>
    <n v="1"/>
    <x v="0"/>
    <x v="0"/>
    <x v="1"/>
    <s v="9-Nov-2004"/>
    <n v="31196.61"/>
    <x v="2"/>
    <s v="tier - 1"/>
    <x v="6"/>
    <x v="42"/>
  </r>
  <r>
    <x v="1466"/>
    <s v="Irish"/>
    <n v="29.92"/>
    <n v="11.99"/>
    <s v="Yes"/>
    <x v="0"/>
    <x v="0"/>
    <n v="2"/>
    <x v="0"/>
    <x v="1"/>
    <x v="0"/>
    <s v="9-Sep-1961"/>
    <n v="30942.19"/>
    <x v="2"/>
    <s v="tier - 2"/>
    <x v="0"/>
    <x v="44"/>
  </r>
  <r>
    <x v="1467"/>
    <s v="Richardson"/>
    <n v="28.46"/>
    <n v="4.8499999999999996"/>
    <s v="Yes"/>
    <x v="0"/>
    <x v="0"/>
    <n v="1"/>
    <x v="0"/>
    <x v="1"/>
    <x v="1"/>
    <s v="5-Sep-1988"/>
    <n v="30763.01"/>
    <x v="2"/>
    <s v="tier - 1"/>
    <x v="6"/>
    <x v="35"/>
  </r>
  <r>
    <x v="1468"/>
    <s v="Dewitt"/>
    <n v="24.56"/>
    <n v="6.18"/>
    <s v="Yes"/>
    <x v="0"/>
    <x v="1"/>
    <n v="1"/>
    <x v="0"/>
    <x v="2"/>
    <x v="2"/>
    <s v="21-Dec-1983"/>
    <n v="30724.44"/>
    <x v="2"/>
    <s v="tier - 3"/>
    <x v="6"/>
    <x v="26"/>
  </r>
  <r>
    <x v="1469"/>
    <s v="Hickman"/>
    <n v="41.19"/>
    <n v="6.37"/>
    <s v="No"/>
    <x v="0"/>
    <x v="0"/>
    <s v="0"/>
    <x v="0"/>
    <x v="0"/>
    <x v="2"/>
    <s v="21-Sep-1999"/>
    <n v="30697.71"/>
    <x v="0"/>
    <s v="tier - 2"/>
    <x v="6"/>
    <x v="23"/>
  </r>
  <r>
    <x v="1470"/>
    <s v="Gonzalez"/>
    <n v="18.63"/>
    <n v="9.81"/>
    <s v="Yes"/>
    <x v="0"/>
    <x v="0"/>
    <n v="2"/>
    <x v="0"/>
    <x v="2"/>
    <x v="0"/>
    <s v="11-Nov-1970"/>
    <n v="30625.65"/>
    <x v="2"/>
    <s v="tier - 3"/>
    <x v="6"/>
    <x v="6"/>
  </r>
  <r>
    <x v="1471"/>
    <s v="Gareri"/>
    <n v="43.89"/>
    <n v="8.7100000000000009"/>
    <s v="No"/>
    <x v="0"/>
    <x v="0"/>
    <s v="0"/>
    <x v="0"/>
    <x v="0"/>
    <x v="0"/>
    <s v="17-Aug-1978"/>
    <n v="46200.99"/>
    <x v="0"/>
    <s v="tier - 1"/>
    <x v="0"/>
    <x v="1"/>
  </r>
  <r>
    <x v="1472"/>
    <s v="Difani"/>
    <n v="26.26"/>
    <n v="11.8"/>
    <s v="Yes"/>
    <x v="0"/>
    <x v="0"/>
    <n v="1"/>
    <x v="0"/>
    <x v="1"/>
    <x v="0"/>
    <s v="10-Aug-1986"/>
    <n v="30530.5"/>
    <x v="2"/>
    <s v="tier - 1"/>
    <x v="6"/>
    <x v="24"/>
  </r>
  <r>
    <x v="1473"/>
    <s v="Turner"/>
    <n v="22.37"/>
    <n v="5.86"/>
    <s v="Yes"/>
    <x v="0"/>
    <x v="1"/>
    <n v="1"/>
    <x v="0"/>
    <x v="2"/>
    <x v="2"/>
    <s v="3-Sep-1983"/>
    <n v="30457.37"/>
    <x v="2"/>
    <s v="tier - 1"/>
    <x v="1"/>
    <x v="26"/>
  </r>
  <r>
    <x v="1474"/>
    <s v="Widmann"/>
    <n v="39.619999999999997"/>
    <n v="4.28"/>
    <s v="No"/>
    <x v="0"/>
    <x v="0"/>
    <n v="1"/>
    <x v="0"/>
    <x v="0"/>
    <x v="1"/>
    <s v="28-Oct-1998"/>
    <n v="30422.03"/>
    <x v="2"/>
    <s v="tier - 3"/>
    <x v="6"/>
    <x v="37"/>
  </r>
  <r>
    <x v="1475"/>
    <s v="Tunney"/>
    <n v="18.329999999999998"/>
    <n v="4.16"/>
    <s v="Yes"/>
    <x v="0"/>
    <x v="0"/>
    <s v="0"/>
    <x v="0"/>
    <x v="3"/>
    <x v="1"/>
    <s v="3-Sep-1976"/>
    <n v="30409.53"/>
    <x v="2"/>
    <s v="tier - 3"/>
    <x v="1"/>
    <x v="5"/>
  </r>
  <r>
    <x v="1476"/>
    <s v="San Juan"/>
    <n v="17.11"/>
    <n v="4.9800000000000004"/>
    <s v="Yes"/>
    <x v="0"/>
    <x v="1"/>
    <n v="1"/>
    <x v="0"/>
    <x v="3"/>
    <x v="1"/>
    <s v="30-Jul-1969"/>
    <n v="30366.93"/>
    <x v="2"/>
    <s v="tier - 2"/>
    <x v="6"/>
    <x v="4"/>
  </r>
  <r>
    <x v="1477"/>
    <s v="Croll"/>
    <n v="43.5"/>
    <n v="6.38"/>
    <s v="No"/>
    <x v="1"/>
    <x v="0"/>
    <n v="1"/>
    <x v="0"/>
    <x v="0"/>
    <x v="2"/>
    <s v="1-Jun-2004"/>
    <n v="30328.27"/>
    <x v="2"/>
    <s v="tier - 2"/>
    <x v="6"/>
    <x v="38"/>
  </r>
  <r>
    <x v="1478"/>
    <s v="Rolfes"/>
    <n v="25.364999999999998"/>
    <n v="5.19"/>
    <s v="No"/>
    <x v="0"/>
    <x v="0"/>
    <n v="2"/>
    <x v="1"/>
    <x v="1"/>
    <x v="1"/>
    <s v="24-Jul-1972"/>
    <n v="30284.639999999999"/>
    <x v="0"/>
    <s v="tier - 1"/>
    <x v="1"/>
    <x v="7"/>
  </r>
  <r>
    <x v="1479"/>
    <s v="Hinkle"/>
    <n v="28.594999999999999"/>
    <n v="10.210000000000001"/>
    <s v="No"/>
    <x v="0"/>
    <x v="0"/>
    <s v="0"/>
    <x v="1"/>
    <x v="1"/>
    <x v="0"/>
    <s v="15-Sep-1962"/>
    <n v="30260"/>
    <x v="0"/>
    <s v="tier - 1"/>
    <x v="15"/>
    <x v="27"/>
  </r>
  <r>
    <x v="1480"/>
    <s v="Leuchanka"/>
    <n v="29.83"/>
    <n v="9.6999999999999993"/>
    <s v="Yes"/>
    <x v="0"/>
    <x v="1"/>
    <n v="1"/>
    <x v="0"/>
    <x v="1"/>
    <x v="0"/>
    <s v="13-Sep-1963"/>
    <n v="30184.94"/>
    <x v="0"/>
    <s v="tier - 1"/>
    <x v="15"/>
    <x v="32"/>
  </r>
  <r>
    <x v="1481"/>
    <s v="Ayr"/>
    <n v="24.7"/>
    <n v="10.25"/>
    <s v="No"/>
    <x v="0"/>
    <x v="0"/>
    <n v="3"/>
    <x v="1"/>
    <x v="2"/>
    <x v="0"/>
    <s v="11-Aug-1958"/>
    <n v="30166.62"/>
    <x v="0"/>
    <s v="tier - 3"/>
    <x v="1"/>
    <x v="45"/>
  </r>
  <r>
    <x v="1482"/>
    <s v="Welch"/>
    <n v="42.35"/>
    <n v="5.08"/>
    <s v="Yes"/>
    <x v="0"/>
    <x v="0"/>
    <s v="0"/>
    <x v="0"/>
    <x v="0"/>
    <x v="1"/>
    <s v="2-Dec-1976"/>
    <n v="46151.12"/>
    <x v="0"/>
    <s v="tier - 3"/>
    <x v="0"/>
    <x v="5"/>
  </r>
  <r>
    <x v="1483"/>
    <s v="Siegel"/>
    <n v="17.940000000000001"/>
    <n v="9.77"/>
    <s v="No"/>
    <x v="0"/>
    <x v="0"/>
    <s v="0"/>
    <x v="0"/>
    <x v="3"/>
    <x v="0"/>
    <s v="25-Dec-1971"/>
    <n v="30134.75"/>
    <x v="2"/>
    <s v="tier - 3"/>
    <x v="6"/>
    <x v="12"/>
  </r>
  <r>
    <x v="1484"/>
    <s v="Penrose"/>
    <n v="21.08"/>
    <n v="4.83"/>
    <s v="No"/>
    <x v="0"/>
    <x v="1"/>
    <n v="1"/>
    <x v="0"/>
    <x v="2"/>
    <x v="1"/>
    <s v="2-Sep-1979"/>
    <n v="30095.97"/>
    <x v="2"/>
    <s v="tier - 3"/>
    <x v="6"/>
    <x v="20"/>
  </r>
  <r>
    <x v="1485"/>
    <s v="Schuler"/>
    <n v="37.715000000000003"/>
    <n v="10.86"/>
    <s v="Yes"/>
    <x v="0"/>
    <x v="0"/>
    <s v="0"/>
    <x v="1"/>
    <x v="0"/>
    <x v="0"/>
    <s v="16-Jun-1967"/>
    <n v="30063.58"/>
    <x v="0"/>
    <s v="tier - 1"/>
    <x v="1"/>
    <x v="11"/>
  </r>
  <r>
    <x v="1486"/>
    <s v="Walker"/>
    <n v="22.39"/>
    <n v="9.5299999999999994"/>
    <s v="Yes"/>
    <x v="0"/>
    <x v="0"/>
    <s v="0"/>
    <x v="0"/>
    <x v="2"/>
    <x v="0"/>
    <s v="4-Aug-1981"/>
    <n v="30026.87"/>
    <x v="2"/>
    <s v="tier - 3"/>
    <x v="1"/>
    <x v="10"/>
  </r>
  <r>
    <x v="1487"/>
    <s v="Stange"/>
    <n v="28.78"/>
    <n v="5.68"/>
    <s v="No"/>
    <x v="0"/>
    <x v="0"/>
    <s v="0"/>
    <x v="0"/>
    <x v="1"/>
    <x v="1"/>
    <s v="5-Oct-1991"/>
    <n v="29969.67"/>
    <x v="0"/>
    <s v="tier - 1"/>
    <x v="6"/>
    <x v="17"/>
  </r>
  <r>
    <x v="1488"/>
    <s v="Roy"/>
    <n v="18.329999999999998"/>
    <n v="5.57"/>
    <s v="Yes"/>
    <x v="0"/>
    <x v="0"/>
    <s v="0"/>
    <x v="0"/>
    <x v="3"/>
    <x v="1"/>
    <s v="12-Jun-1976"/>
    <n v="29933.75"/>
    <x v="0"/>
    <s v="tier - 1"/>
    <x v="6"/>
    <x v="5"/>
  </r>
  <r>
    <x v="1489"/>
    <s v="Potere"/>
    <n v="26.39"/>
    <n v="4.58"/>
    <s v="Yes"/>
    <x v="0"/>
    <x v="0"/>
    <n v="1"/>
    <x v="0"/>
    <x v="1"/>
    <x v="1"/>
    <s v="30-Dec-1988"/>
    <n v="29929.56"/>
    <x v="0"/>
    <s v="tier - 1"/>
    <x v="6"/>
    <x v="35"/>
  </r>
  <r>
    <x v="1490"/>
    <s v="Podgurski"/>
    <n v="19.260000000000002"/>
    <n v="8.9600000000000009"/>
    <s v="Yes"/>
    <x v="0"/>
    <x v="0"/>
    <n v="1"/>
    <x v="0"/>
    <x v="2"/>
    <x v="0"/>
    <s v="19-Aug-1975"/>
    <n v="29899.25"/>
    <x v="0"/>
    <s v="tier - 3"/>
    <x v="6"/>
    <x v="34"/>
  </r>
  <r>
    <x v="1491"/>
    <s v="Diamond"/>
    <n v="26.92"/>
    <n v="6.09"/>
    <s v="No"/>
    <x v="0"/>
    <x v="0"/>
    <s v="0"/>
    <x v="0"/>
    <x v="1"/>
    <x v="2"/>
    <s v="30-Dec-1989"/>
    <n v="29852.48"/>
    <x v="0"/>
    <s v="tier - 3"/>
    <x v="6"/>
    <x v="3"/>
  </r>
  <r>
    <x v="1492"/>
    <s v="Sallade"/>
    <n v="19.73"/>
    <n v="4.3600000000000003"/>
    <s v="No"/>
    <x v="0"/>
    <x v="0"/>
    <s v="0"/>
    <x v="0"/>
    <x v="2"/>
    <x v="1"/>
    <s v="29-Oct-1982"/>
    <n v="29818.76"/>
    <x v="0"/>
    <s v="tier - 1"/>
    <x v="1"/>
    <x v="31"/>
  </r>
  <r>
    <x v="1493"/>
    <s v="Prindiville"/>
    <n v="31.35"/>
    <n v="6.86"/>
    <s v="No"/>
    <x v="0"/>
    <x v="0"/>
    <s v="0"/>
    <x v="0"/>
    <x v="0"/>
    <x v="0"/>
    <s v="4-Dec-1962"/>
    <n v="46130.53"/>
    <x v="0"/>
    <s v="tier - 1"/>
    <x v="1"/>
    <x v="27"/>
  </r>
  <r>
    <x v="1494"/>
    <s v="Zhang"/>
    <n v="23.56"/>
    <n v="11.74"/>
    <s v="Yes"/>
    <x v="0"/>
    <x v="0"/>
    <s v="0"/>
    <x v="0"/>
    <x v="2"/>
    <x v="0"/>
    <s v="13-Aug-1981"/>
    <n v="29816.639999999999"/>
    <x v="0"/>
    <s v="tier - 2"/>
    <x v="6"/>
    <x v="10"/>
  </r>
  <r>
    <x v="1495"/>
    <s v="Chatfield"/>
    <n v="37.67"/>
    <n v="5.89"/>
    <s v="No"/>
    <x v="0"/>
    <x v="0"/>
    <n v="1"/>
    <x v="0"/>
    <x v="0"/>
    <x v="2"/>
    <s v="20-Jun-1998"/>
    <n v="29760.6"/>
    <x v="0"/>
    <s v="tier - 2"/>
    <x v="6"/>
    <x v="37"/>
  </r>
  <r>
    <x v="1496"/>
    <s v="Bruns"/>
    <n v="18.73"/>
    <n v="10.64"/>
    <s v="No"/>
    <x v="0"/>
    <x v="0"/>
    <n v="2"/>
    <x v="0"/>
    <x v="2"/>
    <x v="0"/>
    <s v="23-Aug-1973"/>
    <n v="29757.69"/>
    <x v="0"/>
    <s v="tier - 3"/>
    <x v="6"/>
    <x v="19"/>
  </r>
  <r>
    <x v="1497"/>
    <s v="Yochum"/>
    <n v="33.090000000000003"/>
    <n v="6.06"/>
    <s v="No"/>
    <x v="0"/>
    <x v="1"/>
    <n v="1"/>
    <x v="0"/>
    <x v="0"/>
    <x v="2"/>
    <s v="27-Jul-1993"/>
    <n v="29622.69"/>
    <x v="0"/>
    <s v="tier - 1"/>
    <x v="6"/>
    <x v="40"/>
  </r>
  <r>
    <x v="1498"/>
    <s v="Freeburn"/>
    <n v="18.329999999999998"/>
    <n v="7.46"/>
    <s v="Yes"/>
    <x v="0"/>
    <x v="0"/>
    <n v="1"/>
    <x v="0"/>
    <x v="3"/>
    <x v="0"/>
    <s v="3-Nov-1975"/>
    <n v="29583.8"/>
    <x v="0"/>
    <s v="tier - 1"/>
    <x v="6"/>
    <x v="34"/>
  </r>
  <r>
    <x v="1499"/>
    <s v="Spencer"/>
    <n v="27.74"/>
    <n v="4.68"/>
    <s v="Yes"/>
    <x v="0"/>
    <x v="0"/>
    <n v="2"/>
    <x v="0"/>
    <x v="1"/>
    <x v="1"/>
    <s v="20-Oct-1959"/>
    <n v="29523.17"/>
    <x v="0"/>
    <s v="tier - 2"/>
    <x v="7"/>
    <x v="33"/>
  </r>
  <r>
    <x v="1500"/>
    <s v="Jarosik"/>
    <n v="24.2"/>
    <n v="6.15"/>
    <s v="No"/>
    <x v="0"/>
    <x v="0"/>
    <n v="1"/>
    <x v="0"/>
    <x v="2"/>
    <x v="2"/>
    <s v="16-Jul-1987"/>
    <n v="29443.59"/>
    <x v="0"/>
    <s v="tier - 1"/>
    <x v="6"/>
    <x v="30"/>
  </r>
  <r>
    <x v="1501"/>
    <s v="Heinzen"/>
    <n v="22.03"/>
    <n v="4.28"/>
    <s v="Yes"/>
    <x v="0"/>
    <x v="0"/>
    <s v="0"/>
    <x v="0"/>
    <x v="2"/>
    <x v="1"/>
    <s v="7-Nov-1985"/>
    <n v="29352.560000000001"/>
    <x v="0"/>
    <s v="tier - 1"/>
    <x v="6"/>
    <x v="22"/>
  </r>
  <r>
    <x v="1502"/>
    <s v="Kelley"/>
    <n v="26.885000000000002"/>
    <n v="9.86"/>
    <s v="No"/>
    <x v="0"/>
    <x v="0"/>
    <n v="3"/>
    <x v="0"/>
    <x v="1"/>
    <x v="0"/>
    <s v="5-Jun-1958"/>
    <n v="29330.98"/>
    <x v="0"/>
    <s v="tier - 2"/>
    <x v="1"/>
    <x v="47"/>
  </r>
  <r>
    <x v="1503"/>
    <s v="Thacker"/>
    <n v="16.36"/>
    <n v="11.19"/>
    <s v="No"/>
    <x v="0"/>
    <x v="0"/>
    <s v="0"/>
    <x v="0"/>
    <x v="3"/>
    <x v="0"/>
    <s v="21-Jul-1978"/>
    <n v="29227.599999999999"/>
    <x v="0"/>
    <s v="tier - 3"/>
    <x v="1"/>
    <x v="1"/>
  </r>
  <r>
    <x v="1504"/>
    <s v="Kincaid"/>
    <n v="47.6"/>
    <n v="5.95"/>
    <s v="Yes"/>
    <x v="0"/>
    <x v="0"/>
    <s v="0"/>
    <x v="0"/>
    <x v="0"/>
    <x v="2"/>
    <s v="30-Sep-1985"/>
    <n v="46113.51"/>
    <x v="2"/>
    <s v="tier - 3"/>
    <x v="6"/>
    <x v="22"/>
  </r>
  <r>
    <x v="1505"/>
    <s v="Jeseritz"/>
    <n v="32.299999999999997"/>
    <n v="4.8899999999999997"/>
    <s v="Yes"/>
    <x v="0"/>
    <x v="1"/>
    <n v="1"/>
    <x v="1"/>
    <x v="0"/>
    <x v="1"/>
    <s v="9-Jul-1969"/>
    <n v="29186.48"/>
    <x v="0"/>
    <s v="tier - 3"/>
    <x v="7"/>
    <x v="4"/>
  </r>
  <r>
    <x v="1506"/>
    <s v="Hohman"/>
    <n v="16.05"/>
    <n v="4.3499999999999996"/>
    <s v="Yes"/>
    <x v="0"/>
    <x v="0"/>
    <s v="0"/>
    <x v="0"/>
    <x v="3"/>
    <x v="1"/>
    <s v="8-Nov-1976"/>
    <n v="29160.39"/>
    <x v="0"/>
    <s v="tier - 2"/>
    <x v="6"/>
    <x v="5"/>
  </r>
  <r>
    <x v="1507"/>
    <s v="Hill"/>
    <n v="29.07"/>
    <n v="8.66"/>
    <s v="Yes"/>
    <x v="0"/>
    <x v="0"/>
    <n v="2"/>
    <x v="0"/>
    <x v="1"/>
    <x v="0"/>
    <s v="24-Dec-1961"/>
    <n v="29141.360000000001"/>
    <x v="0"/>
    <s v="tier - 3"/>
    <x v="1"/>
    <x v="44"/>
  </r>
  <r>
    <x v="1508"/>
    <s v="Kuepfer"/>
    <n v="17.43"/>
    <n v="8.64"/>
    <s v="No"/>
    <x v="0"/>
    <x v="0"/>
    <s v="0"/>
    <x v="0"/>
    <x v="3"/>
    <x v="0"/>
    <s v="29-Nov-1978"/>
    <n v="29114.77"/>
    <x v="0"/>
    <s v="tier - 1"/>
    <x v="6"/>
    <x v="1"/>
  </r>
  <r>
    <x v="1509"/>
    <s v="Kaczmarek"/>
    <n v="19.329999999999998"/>
    <n v="4.2699999999999996"/>
    <s v="No"/>
    <x v="0"/>
    <x v="0"/>
    <s v="0"/>
    <x v="0"/>
    <x v="2"/>
    <x v="1"/>
    <s v="14-Jul-1980"/>
    <n v="29114.21"/>
    <x v="0"/>
    <s v="tier - 3"/>
    <x v="6"/>
    <x v="9"/>
  </r>
  <r>
    <x v="1510"/>
    <s v="Pitt"/>
    <n v="30.52"/>
    <n v="4.21"/>
    <s v="No"/>
    <x v="0"/>
    <x v="0"/>
    <n v="1"/>
    <x v="0"/>
    <x v="0"/>
    <x v="1"/>
    <s v="7-Jul-1992"/>
    <n v="29007.82"/>
    <x v="0"/>
    <s v="tier - 3"/>
    <x v="6"/>
    <x v="25"/>
  </r>
  <r>
    <x v="1511"/>
    <s v="Lorton"/>
    <n v="39.21"/>
    <n v="5.04"/>
    <s v="No"/>
    <x v="0"/>
    <x v="1"/>
    <n v="1"/>
    <x v="0"/>
    <x v="0"/>
    <x v="1"/>
    <s v="1-Sep-2003"/>
    <n v="28998.68"/>
    <x v="0"/>
    <s v="tier - 3"/>
    <x v="6"/>
    <x v="38"/>
  </r>
  <r>
    <x v="1512"/>
    <s v="Castaneda"/>
    <n v="26.98"/>
    <n v="5.21"/>
    <s v="Yes"/>
    <x v="0"/>
    <x v="0"/>
    <n v="2"/>
    <x v="0"/>
    <x v="1"/>
    <x v="1"/>
    <s v="5-Dec-1959"/>
    <n v="28950.47"/>
    <x v="0"/>
    <s v="tier - 1"/>
    <x v="1"/>
    <x v="33"/>
  </r>
  <r>
    <x v="1513"/>
    <s v="Cherop"/>
    <n v="25.84"/>
    <n v="8.83"/>
    <s v="No"/>
    <x v="0"/>
    <x v="0"/>
    <s v="0"/>
    <x v="1"/>
    <x v="1"/>
    <x v="0"/>
    <s v="25-Jul-1962"/>
    <n v="28923.14"/>
    <x v="0"/>
    <s v="tier - 1"/>
    <x v="1"/>
    <x v="27"/>
  </r>
  <r>
    <x v="1514"/>
    <s v="Howell"/>
    <n v="28.31"/>
    <n v="8.4700000000000006"/>
    <s v="Yes"/>
    <x v="0"/>
    <x v="0"/>
    <n v="2"/>
    <x v="0"/>
    <x v="1"/>
    <x v="0"/>
    <s v="3-Aug-1961"/>
    <n v="28868.66"/>
    <x v="0"/>
    <s v="tier - 2"/>
    <x v="1"/>
    <x v="44"/>
  </r>
  <r>
    <x v="1515"/>
    <s v="Bruestle"/>
    <n v="46.2"/>
    <n v="6.09"/>
    <s v="No"/>
    <x v="0"/>
    <x v="1"/>
    <n v="1"/>
    <x v="0"/>
    <x v="0"/>
    <x v="2"/>
    <s v="12-Aug-1979"/>
    <n v="45863.21"/>
    <x v="2"/>
    <s v="tier - 1"/>
    <x v="0"/>
    <x v="20"/>
  </r>
  <r>
    <x v="1516"/>
    <s v="Palmer"/>
    <n v="23.94"/>
    <n v="4.2"/>
    <s v="No"/>
    <x v="0"/>
    <x v="0"/>
    <s v="0"/>
    <x v="0"/>
    <x v="2"/>
    <x v="1"/>
    <s v="5-Dec-1990"/>
    <n v="28716.14"/>
    <x v="0"/>
    <s v="tier - 3"/>
    <x v="6"/>
    <x v="29"/>
  </r>
  <r>
    <x v="1517"/>
    <s v="Olson"/>
    <n v="20.03"/>
    <n v="6.14"/>
    <s v="Yes"/>
    <x v="0"/>
    <x v="0"/>
    <s v="0"/>
    <x v="0"/>
    <x v="2"/>
    <x v="2"/>
    <s v="27-Sep-1985"/>
    <n v="28542.86"/>
    <x v="0"/>
    <s v="tier - 3"/>
    <x v="6"/>
    <x v="22"/>
  </r>
  <r>
    <x v="1518"/>
    <s v="Waldron"/>
    <n v="41.42"/>
    <n v="6.07"/>
    <s v="No"/>
    <x v="0"/>
    <x v="0"/>
    <s v="0"/>
    <x v="1"/>
    <x v="0"/>
    <x v="2"/>
    <s v="11-Dec-1982"/>
    <n v="28476.73"/>
    <x v="0"/>
    <s v="tier - 2"/>
    <x v="1"/>
    <x v="31"/>
  </r>
  <r>
    <x v="1519"/>
    <s v="Meyer"/>
    <n v="36.67"/>
    <n v="10.210000000000001"/>
    <s v="No"/>
    <x v="0"/>
    <x v="0"/>
    <s v="0"/>
    <x v="1"/>
    <x v="0"/>
    <x v="0"/>
    <s v="16-Sep-1974"/>
    <n v="28468.92"/>
    <x v="0"/>
    <s v="tier - 1"/>
    <x v="1"/>
    <x v="15"/>
  </r>
  <r>
    <x v="1520"/>
    <s v="Stack"/>
    <n v="27.645"/>
    <n v="4.6900000000000004"/>
    <s v="No"/>
    <x v="0"/>
    <x v="0"/>
    <s v="0"/>
    <x v="1"/>
    <x v="1"/>
    <x v="1"/>
    <s v="2-Dec-1977"/>
    <n v="28340.19"/>
    <x v="0"/>
    <s v="tier - 2"/>
    <x v="1"/>
    <x v="2"/>
  </r>
  <r>
    <x v="1521"/>
    <s v="Sanchez Y Torres"/>
    <n v="22.72"/>
    <n v="5.71"/>
    <s v="No"/>
    <x v="0"/>
    <x v="0"/>
    <s v="0"/>
    <x v="0"/>
    <x v="2"/>
    <x v="2"/>
    <s v="24-Dec-1990"/>
    <n v="28302.33"/>
    <x v="0"/>
    <s v="tier - 2"/>
    <x v="6"/>
    <x v="29"/>
  </r>
  <r>
    <x v="1522"/>
    <s v="Daniels"/>
    <n v="36.520000000000003"/>
    <n v="9.07"/>
    <s v="Yes"/>
    <x v="0"/>
    <x v="1"/>
    <n v="1"/>
    <x v="1"/>
    <x v="0"/>
    <x v="0"/>
    <s v="25-Nov-1963"/>
    <n v="28287.9"/>
    <x v="0"/>
    <s v="tier - 1"/>
    <x v="0"/>
    <x v="32"/>
  </r>
  <r>
    <x v="1523"/>
    <s v="Pepp"/>
    <n v="33.96"/>
    <n v="4.99"/>
    <s v="No"/>
    <x v="0"/>
    <x v="0"/>
    <s v="0"/>
    <x v="0"/>
    <x v="0"/>
    <x v="1"/>
    <s v="6-Sep-1999"/>
    <n v="28245.34"/>
    <x v="0"/>
    <s v="tier - 3"/>
    <x v="6"/>
    <x v="23"/>
  </r>
  <r>
    <x v="1524"/>
    <s v="Buechler"/>
    <n v="26.695"/>
    <n v="8.31"/>
    <s v="No"/>
    <x v="0"/>
    <x v="0"/>
    <s v="0"/>
    <x v="0"/>
    <x v="1"/>
    <x v="0"/>
    <s v="22-Nov-1960"/>
    <n v="28101.33"/>
    <x v="0"/>
    <s v="tier - 2"/>
    <x v="9"/>
    <x v="46"/>
  </r>
  <r>
    <x v="1525"/>
    <s v="Buenting"/>
    <n v="18.45"/>
    <n v="5.07"/>
    <s v="Yes"/>
    <x v="0"/>
    <x v="0"/>
    <s v="0"/>
    <x v="0"/>
    <x v="3"/>
    <x v="1"/>
    <s v="29-Nov-1985"/>
    <n v="28006.94"/>
    <x v="0"/>
    <s v="tier - 2"/>
    <x v="6"/>
    <x v="22"/>
  </r>
  <r>
    <x v="1526"/>
    <s v="Lachance"/>
    <n v="32.015000000000001"/>
    <n v="11.75"/>
    <s v="No"/>
    <x v="0"/>
    <x v="0"/>
    <s v="0"/>
    <x v="0"/>
    <x v="0"/>
    <x v="0"/>
    <s v="21-Dec-1960"/>
    <n v="45710.21"/>
    <x v="2"/>
    <s v="tier - 2"/>
    <x v="3"/>
    <x v="46"/>
  </r>
  <r>
    <x v="1527"/>
    <s v="Evans"/>
    <n v="33.18"/>
    <n v="4.79"/>
    <s v="No"/>
    <x v="0"/>
    <x v="0"/>
    <s v="0"/>
    <x v="0"/>
    <x v="0"/>
    <x v="1"/>
    <s v="21-Dec-1999"/>
    <n v="27980.77"/>
    <x v="0"/>
    <s v="tier - 1"/>
    <x v="6"/>
    <x v="23"/>
  </r>
  <r>
    <x v="1528"/>
    <s v="Arcand"/>
    <n v="36.1"/>
    <n v="11.39"/>
    <s v="Yes"/>
    <x v="0"/>
    <x v="0"/>
    <n v="2"/>
    <x v="1"/>
    <x v="0"/>
    <x v="0"/>
    <s v="28-Jul-1961"/>
    <n v="27941.29"/>
    <x v="0"/>
    <s v="tier - 3"/>
    <x v="6"/>
    <x v="44"/>
  </r>
  <r>
    <x v="1529"/>
    <s v="Kesack"/>
    <n v="22.77"/>
    <n v="6"/>
    <s v="No"/>
    <x v="0"/>
    <x v="0"/>
    <s v="0"/>
    <x v="0"/>
    <x v="2"/>
    <x v="2"/>
    <s v="4-Jun-1991"/>
    <n v="27931.11"/>
    <x v="0"/>
    <s v="tier - 3"/>
    <x v="6"/>
    <x v="29"/>
  </r>
  <r>
    <x v="1530"/>
    <s v="Post"/>
    <n v="21.24"/>
    <n v="5.13"/>
    <s v="No"/>
    <x v="0"/>
    <x v="0"/>
    <s v="0"/>
    <x v="0"/>
    <x v="2"/>
    <x v="1"/>
    <s v="21-Nov-1989"/>
    <n v="27925.86"/>
    <x v="0"/>
    <s v="tier - 2"/>
    <x v="6"/>
    <x v="3"/>
  </r>
  <r>
    <x v="1531"/>
    <s v="Dunne"/>
    <n v="17.600000000000001"/>
    <n v="5.26"/>
    <s v="Yes"/>
    <x v="0"/>
    <x v="0"/>
    <s v="0"/>
    <x v="0"/>
    <x v="3"/>
    <x v="1"/>
    <s v="4-Dec-1985"/>
    <n v="27849.94"/>
    <x v="0"/>
    <s v="tier - 1"/>
    <x v="6"/>
    <x v="22"/>
  </r>
  <r>
    <x v="1532"/>
    <s v="Kilel"/>
    <n v="26.29"/>
    <n v="6.84"/>
    <s v="No"/>
    <x v="0"/>
    <x v="0"/>
    <s v="0"/>
    <x v="0"/>
    <x v="1"/>
    <x v="0"/>
    <s v="6-Jul-1960"/>
    <n v="27808.73"/>
    <x v="0"/>
    <s v="tier - 1"/>
    <x v="0"/>
    <x v="46"/>
  </r>
  <r>
    <x v="1533"/>
    <s v="Nicholson"/>
    <n v="35.31"/>
    <n v="9.0399999999999991"/>
    <s v="No"/>
    <x v="0"/>
    <x v="0"/>
    <s v="0"/>
    <x v="1"/>
    <x v="0"/>
    <x v="0"/>
    <s v="6-Dec-2002"/>
    <n v="27724.29"/>
    <x v="0"/>
    <s v="tier - 3"/>
    <x v="0"/>
    <x v="43"/>
  </r>
  <r>
    <x v="1534"/>
    <s v="Susmann"/>
    <n v="27.04"/>
    <n v="4.0999999999999996"/>
    <s v="No"/>
    <x v="0"/>
    <x v="0"/>
    <n v="1"/>
    <x v="0"/>
    <x v="1"/>
    <x v="1"/>
    <s v="3-Jul-1992"/>
    <n v="27696.11"/>
    <x v="0"/>
    <s v="tier - 2"/>
    <x v="6"/>
    <x v="25"/>
  </r>
  <r>
    <x v="1535"/>
    <s v="Harsh"/>
    <n v="30.23"/>
    <n v="4.2300000000000004"/>
    <s v="Yes"/>
    <x v="0"/>
    <x v="1"/>
    <n v="1"/>
    <x v="0"/>
    <x v="0"/>
    <x v="1"/>
    <s v="7-Oct-1997"/>
    <n v="27625.17"/>
    <x v="0"/>
    <s v="tier - 1"/>
    <x v="6"/>
    <x v="36"/>
  </r>
  <r>
    <x v="1536"/>
    <s v="Pocasangre"/>
    <n v="30.6"/>
    <n v="6.48"/>
    <s v="Yes"/>
    <x v="0"/>
    <x v="1"/>
    <n v="1"/>
    <x v="0"/>
    <x v="0"/>
    <x v="2"/>
    <s v="9-Sep-1997"/>
    <n v="27619.360000000001"/>
    <x v="2"/>
    <s v="tier - 3"/>
    <x v="6"/>
    <x v="36"/>
  </r>
  <r>
    <x v="1537"/>
    <s v="Eason"/>
    <n v="40.564999999999998"/>
    <n v="7.37"/>
    <s v="No"/>
    <x v="0"/>
    <x v="0"/>
    <s v="0"/>
    <x v="0"/>
    <x v="0"/>
    <x v="0"/>
    <s v="9-Aug-1974"/>
    <n v="45702.02"/>
    <x v="2"/>
    <s v="tier - 2"/>
    <x v="1"/>
    <x v="15"/>
  </r>
  <r>
    <x v="1538"/>
    <s v="Martinez Lopez"/>
    <n v="26.8"/>
    <n v="5.53"/>
    <s v="No"/>
    <x v="0"/>
    <x v="0"/>
    <n v="1"/>
    <x v="0"/>
    <x v="1"/>
    <x v="1"/>
    <s v="11-Jun-1992"/>
    <n v="27614.71"/>
    <x v="2"/>
    <s v="tier - 3"/>
    <x v="6"/>
    <x v="25"/>
  </r>
  <r>
    <x v="1539"/>
    <s v="Riegel"/>
    <n v="16.86"/>
    <n v="4.07"/>
    <s v="Yes"/>
    <x v="0"/>
    <x v="0"/>
    <s v="0"/>
    <x v="0"/>
    <x v="3"/>
    <x v="1"/>
    <s v="6-Nov-1985"/>
    <n v="27598.93"/>
    <x v="2"/>
    <s v="tier - 1"/>
    <x v="6"/>
    <x v="22"/>
  </r>
  <r>
    <x v="1540"/>
    <s v="Monson"/>
    <n v="16.3"/>
    <n v="5.51"/>
    <s v="No"/>
    <x v="0"/>
    <x v="0"/>
    <n v="1"/>
    <x v="0"/>
    <x v="3"/>
    <x v="1"/>
    <s v="22-Jul-1984"/>
    <n v="27534.53"/>
    <x v="2"/>
    <s v="tier - 2"/>
    <x v="6"/>
    <x v="41"/>
  </r>
  <r>
    <x v="1541"/>
    <s v="Klubben"/>
    <n v="29.81"/>
    <n v="11.66"/>
    <s v="No"/>
    <x v="0"/>
    <x v="0"/>
    <s v="0"/>
    <x v="0"/>
    <x v="1"/>
    <x v="0"/>
    <s v="19-Oct-1965"/>
    <n v="27533.91"/>
    <x v="2"/>
    <s v="tier - 3"/>
    <x v="0"/>
    <x v="18"/>
  </r>
  <r>
    <x v="1542"/>
    <s v="Mascaro"/>
    <n v="16.329999999999998"/>
    <n v="7.26"/>
    <s v="Yes"/>
    <x v="0"/>
    <x v="0"/>
    <s v="0"/>
    <x v="0"/>
    <x v="3"/>
    <x v="0"/>
    <s v="3-Oct-1981"/>
    <n v="27495.59"/>
    <x v="2"/>
    <s v="tier - 1"/>
    <x v="6"/>
    <x v="10"/>
  </r>
  <r>
    <x v="1543"/>
    <s v="Norvell"/>
    <n v="16.37"/>
    <n v="4.79"/>
    <s v="Yes"/>
    <x v="0"/>
    <x v="0"/>
    <s v="0"/>
    <x v="0"/>
    <x v="3"/>
    <x v="1"/>
    <s v="5-Dec-1985"/>
    <n v="27432.73"/>
    <x v="2"/>
    <s v="tier - 1"/>
    <x v="6"/>
    <x v="22"/>
  </r>
  <r>
    <x v="1544"/>
    <s v="Ornelas"/>
    <n v="22.42"/>
    <n v="4.68"/>
    <s v="Yes"/>
    <x v="0"/>
    <x v="0"/>
    <n v="1"/>
    <x v="1"/>
    <x v="2"/>
    <x v="1"/>
    <s v="15-Sep-1988"/>
    <n v="27375.9"/>
    <x v="2"/>
    <s v="tier - 3"/>
    <x v="12"/>
    <x v="35"/>
  </r>
  <r>
    <x v="1545"/>
    <s v="Fitzpatrick"/>
    <n v="31.35"/>
    <n v="4.33"/>
    <s v="Yes"/>
    <x v="0"/>
    <x v="1"/>
    <n v="1"/>
    <x v="1"/>
    <x v="0"/>
    <x v="1"/>
    <s v="16-Oct-1969"/>
    <n v="27346.04"/>
    <x v="2"/>
    <s v="tier - 2"/>
    <x v="0"/>
    <x v="4"/>
  </r>
  <r>
    <x v="1546"/>
    <s v="Bloomquist"/>
    <n v="31.9"/>
    <n v="11.89"/>
    <s v="No"/>
    <x v="0"/>
    <x v="0"/>
    <s v="0"/>
    <x v="1"/>
    <x v="0"/>
    <x v="0"/>
    <s v="6-Jun-1968"/>
    <n v="27322.73"/>
    <x v="2"/>
    <s v="tier - 2"/>
    <x v="0"/>
    <x v="11"/>
  </r>
  <r>
    <x v="1547"/>
    <s v="Wick"/>
    <n v="30.6"/>
    <n v="5.24"/>
    <s v="No"/>
    <x v="0"/>
    <x v="0"/>
    <s v="0"/>
    <x v="0"/>
    <x v="0"/>
    <x v="1"/>
    <s v="2-Dec-1999"/>
    <n v="27236.959999999999"/>
    <x v="2"/>
    <s v="tier - 1"/>
    <x v="6"/>
    <x v="23"/>
  </r>
  <r>
    <x v="1548"/>
    <s v="Grummon"/>
    <n v="32.450000000000003"/>
    <n v="11.91"/>
    <s v="No"/>
    <x v="0"/>
    <x v="0"/>
    <s v="0"/>
    <x v="0"/>
    <x v="0"/>
    <x v="0"/>
    <s v="17-Dec-1962"/>
    <n v="45008.959999999999"/>
    <x v="2"/>
    <s v="tier - 2"/>
    <x v="0"/>
    <x v="27"/>
  </r>
  <r>
    <x v="1549"/>
    <s v="Zappala"/>
    <n v="28.975000000000001"/>
    <n v="7.63"/>
    <s v="No"/>
    <x v="0"/>
    <x v="0"/>
    <s v="0"/>
    <x v="0"/>
    <x v="1"/>
    <x v="0"/>
    <s v="21-Dec-1965"/>
    <n v="27218.44"/>
    <x v="2"/>
    <s v="tier - 1"/>
    <x v="11"/>
    <x v="18"/>
  </r>
  <r>
    <x v="1550"/>
    <s v="Earle"/>
    <n v="24.86"/>
    <n v="8.92"/>
    <s v="Yes"/>
    <x v="0"/>
    <x v="0"/>
    <n v="2"/>
    <x v="1"/>
    <x v="2"/>
    <x v="0"/>
    <s v="2-Oct-1970"/>
    <n v="27117.99"/>
    <x v="2"/>
    <s v="tier - 2"/>
    <x v="0"/>
    <x v="6"/>
  </r>
  <r>
    <x v="1551"/>
    <s v="Majewski"/>
    <n v="19.54"/>
    <n v="5.37"/>
    <s v="No"/>
    <x v="0"/>
    <x v="0"/>
    <s v="0"/>
    <x v="0"/>
    <x v="2"/>
    <x v="1"/>
    <s v="13-Dec-1990"/>
    <n v="27092.38"/>
    <x v="2"/>
    <s v="tier - 3"/>
    <x v="6"/>
    <x v="29"/>
  </r>
  <r>
    <x v="1552"/>
    <s v="Apfelbaum"/>
    <n v="26.74"/>
    <n v="4.3099999999999996"/>
    <s v="No"/>
    <x v="0"/>
    <x v="0"/>
    <s v="0"/>
    <x v="0"/>
    <x v="1"/>
    <x v="1"/>
    <s v="2-Jul-1994"/>
    <n v="27080.639999999999"/>
    <x v="2"/>
    <s v="tier - 2"/>
    <x v="6"/>
    <x v="21"/>
  </r>
  <r>
    <x v="1553"/>
    <s v="Graham"/>
    <n v="22.99"/>
    <n v="10.46"/>
    <s v="No"/>
    <x v="0"/>
    <x v="0"/>
    <n v="3"/>
    <x v="0"/>
    <x v="2"/>
    <x v="0"/>
    <s v="30-Jun-1958"/>
    <n v="27037.91"/>
    <x v="2"/>
    <s v="tier - 2"/>
    <x v="0"/>
    <x v="45"/>
  </r>
  <r>
    <x v="1554"/>
    <s v="Whitacre"/>
    <n v="31.46"/>
    <n v="7.39"/>
    <s v="No"/>
    <x v="0"/>
    <x v="0"/>
    <s v="0"/>
    <x v="1"/>
    <x v="0"/>
    <x v="0"/>
    <s v="9-Jul-1960"/>
    <n v="27000.98"/>
    <x v="2"/>
    <s v="tier - 2"/>
    <x v="0"/>
    <x v="46"/>
  </r>
  <r>
    <x v="1555"/>
    <s v="Wegener"/>
    <n v="30.86"/>
    <n v="6.18"/>
    <s v="No"/>
    <x v="1"/>
    <x v="0"/>
    <n v="2"/>
    <x v="0"/>
    <x v="0"/>
    <x v="2"/>
    <s v="9-Nov-2000"/>
    <n v="26936.98"/>
    <x v="2"/>
    <s v="tier - 3"/>
    <x v="6"/>
    <x v="13"/>
  </r>
  <r>
    <x v="1556"/>
    <s v="Collie"/>
    <n v="31.96"/>
    <n v="8.86"/>
    <s v="No"/>
    <x v="0"/>
    <x v="0"/>
    <s v="0"/>
    <x v="0"/>
    <x v="0"/>
    <x v="0"/>
    <s v="17-Jun-2002"/>
    <n v="26927.69"/>
    <x v="2"/>
    <s v="tier - 2"/>
    <x v="6"/>
    <x v="43"/>
  </r>
  <r>
    <x v="1557"/>
    <s v="Murphy"/>
    <n v="23.76"/>
    <n v="10.96"/>
    <s v="No"/>
    <x v="0"/>
    <x v="0"/>
    <n v="3"/>
    <x v="0"/>
    <x v="2"/>
    <x v="0"/>
    <s v="25-Dec-1958"/>
    <n v="26926.51"/>
    <x v="2"/>
    <s v="tier - 1"/>
    <x v="0"/>
    <x v="45"/>
  </r>
  <r>
    <x v="1558"/>
    <s v="Butters"/>
    <n v="19.38"/>
    <n v="6.28"/>
    <s v="No"/>
    <x v="0"/>
    <x v="0"/>
    <s v="0"/>
    <x v="0"/>
    <x v="2"/>
    <x v="2"/>
    <s v="22-Aug-1991"/>
    <n v="26912.560000000001"/>
    <x v="2"/>
    <s v="tier - 2"/>
    <x v="6"/>
    <x v="17"/>
  </r>
  <r>
    <x v="1559"/>
    <s v="Vanwechel"/>
    <n v="34.96"/>
    <n v="6.52"/>
    <s v="No"/>
    <x v="0"/>
    <x v="0"/>
    <s v="0"/>
    <x v="0"/>
    <x v="0"/>
    <x v="0"/>
    <s v="13-Aug-1971"/>
    <n v="44641.2"/>
    <x v="2"/>
    <s v="tier - 3"/>
    <x v="7"/>
    <x v="12"/>
  </r>
  <r>
    <x v="1560"/>
    <s v="Cook"/>
    <n v="16.21"/>
    <n v="6.29"/>
    <s v="Yes"/>
    <x v="0"/>
    <x v="0"/>
    <n v="1"/>
    <x v="0"/>
    <x v="3"/>
    <x v="2"/>
    <s v="22-Jul-1988"/>
    <n v="26607.89"/>
    <x v="2"/>
    <s v="tier - 1"/>
    <x v="6"/>
    <x v="35"/>
  </r>
  <r>
    <x v="1561"/>
    <s v="Breen"/>
    <n v="32.54"/>
    <n v="4.0199999999999996"/>
    <s v="No"/>
    <x v="1"/>
    <x v="0"/>
    <n v="1"/>
    <x v="0"/>
    <x v="0"/>
    <x v="1"/>
    <s v="5-Sep-2004"/>
    <n v="26479.4"/>
    <x v="2"/>
    <s v="tier - 2"/>
    <x v="6"/>
    <x v="42"/>
  </r>
  <r>
    <x v="1562"/>
    <s v="Fitzsimons"/>
    <n v="36.765000000000001"/>
    <n v="11.95"/>
    <s v="Yes"/>
    <x v="0"/>
    <x v="0"/>
    <n v="2"/>
    <x v="1"/>
    <x v="0"/>
    <x v="0"/>
    <s v="27-Aug-1970"/>
    <n v="26467.1"/>
    <x v="2"/>
    <s v="tier - 3"/>
    <x v="1"/>
    <x v="6"/>
  </r>
  <r>
    <x v="1563"/>
    <s v="Houle"/>
    <n v="35.909999999999997"/>
    <n v="8.7100000000000009"/>
    <s v="No"/>
    <x v="0"/>
    <x v="0"/>
    <s v="0"/>
    <x v="1"/>
    <x v="0"/>
    <x v="0"/>
    <s v="21-Sep-1974"/>
    <n v="26392.26"/>
    <x v="2"/>
    <s v="tier - 2"/>
    <x v="7"/>
    <x v="15"/>
  </r>
  <r>
    <x v="1564"/>
    <s v="Woodward"/>
    <n v="32.06"/>
    <n v="4.67"/>
    <s v="No"/>
    <x v="1"/>
    <x v="0"/>
    <n v="1"/>
    <x v="0"/>
    <x v="0"/>
    <x v="1"/>
    <s v="5-Dec-2004"/>
    <n v="26316.59"/>
    <x v="2"/>
    <s v="tier - 3"/>
    <x v="6"/>
    <x v="42"/>
  </r>
  <r>
    <x v="1565"/>
    <s v="Ray"/>
    <n v="24.1"/>
    <n v="11.14"/>
    <s v="Yes"/>
    <x v="0"/>
    <x v="0"/>
    <n v="1"/>
    <x v="1"/>
    <x v="2"/>
    <x v="0"/>
    <s v="4-Jun-1975"/>
    <n v="26236.58"/>
    <x v="2"/>
    <s v="tier - 1"/>
    <x v="6"/>
    <x v="15"/>
  </r>
  <r>
    <x v="1566"/>
    <s v="Jennings"/>
    <n v="27.1"/>
    <n v="9.0500000000000007"/>
    <s v="No"/>
    <x v="0"/>
    <x v="0"/>
    <n v="2"/>
    <x v="1"/>
    <x v="1"/>
    <x v="0"/>
    <s v="7-Jul-1973"/>
    <n v="26140.36"/>
    <x v="2"/>
    <s v="tier - 3"/>
    <x v="6"/>
    <x v="19"/>
  </r>
  <r>
    <x v="1567"/>
    <s v="Fuller"/>
    <n v="24.42"/>
    <n v="11.31"/>
    <s v="No"/>
    <x v="0"/>
    <x v="0"/>
    <s v="0"/>
    <x v="0"/>
    <x v="2"/>
    <x v="0"/>
    <s v="11-Oct-2002"/>
    <n v="26125.67"/>
    <x v="2"/>
    <s v="tier - 1"/>
    <x v="0"/>
    <x v="43"/>
  </r>
  <r>
    <x v="1568"/>
    <s v="Lovisek"/>
    <n v="26.695"/>
    <n v="4.68"/>
    <s v="Yes"/>
    <x v="0"/>
    <x v="0"/>
    <n v="2"/>
    <x v="0"/>
    <x v="1"/>
    <x v="1"/>
    <s v="9-Jul-1966"/>
    <n v="26109.33"/>
    <x v="2"/>
    <s v="tier - 3"/>
    <x v="1"/>
    <x v="8"/>
  </r>
  <r>
    <x v="1569"/>
    <s v="Painter"/>
    <n v="27.79"/>
    <n v="6.05"/>
    <s v="Yes"/>
    <x v="1"/>
    <x v="0"/>
    <n v="1"/>
    <x v="0"/>
    <x v="1"/>
    <x v="2"/>
    <s v="26-Dec-2000"/>
    <n v="26026.97"/>
    <x v="2"/>
    <s v="tier - 3"/>
    <x v="6"/>
    <x v="13"/>
  </r>
  <r>
    <x v="1570"/>
    <s v="Osborne"/>
    <n v="38.094999999999999"/>
    <n v="6.05"/>
    <s v="No"/>
    <x v="0"/>
    <x v="0"/>
    <s v="0"/>
    <x v="0"/>
    <x v="0"/>
    <x v="2"/>
    <s v="6-Jun-1991"/>
    <n v="58571.07"/>
    <x v="0"/>
    <s v="tier - 3"/>
    <x v="7"/>
    <x v="29"/>
  </r>
  <r>
    <x v="1571"/>
    <s v="Fisher"/>
    <n v="35.5"/>
    <n v="5.14"/>
    <s v="No"/>
    <x v="0"/>
    <x v="1"/>
    <n v="1"/>
    <x v="0"/>
    <x v="0"/>
    <x v="1"/>
    <s v="11-Oct-1993"/>
    <n v="44585.46"/>
    <x v="2"/>
    <s v="tier - 2"/>
    <x v="6"/>
    <x v="40"/>
  </r>
  <r>
    <x v="1572"/>
    <s v="Edwards"/>
    <n v="32.68"/>
    <n v="4.68"/>
    <s v="Yes"/>
    <x v="0"/>
    <x v="0"/>
    <s v="0"/>
    <x v="1"/>
    <x v="0"/>
    <x v="1"/>
    <s v="5-Jun-2001"/>
    <n v="26018.95"/>
    <x v="2"/>
    <s v="tier - 2"/>
    <x v="1"/>
    <x v="13"/>
  </r>
  <r>
    <x v="1573"/>
    <s v="Liebl"/>
    <n v="26.4"/>
    <n v="9.5"/>
    <s v="Yes"/>
    <x v="0"/>
    <x v="0"/>
    <n v="2"/>
    <x v="1"/>
    <x v="1"/>
    <x v="0"/>
    <s v="3-Dec-1970"/>
    <n v="25992.82"/>
    <x v="2"/>
    <s v="tier - 2"/>
    <x v="0"/>
    <x v="6"/>
  </r>
  <r>
    <x v="1574"/>
    <s v="Kasabian-Larson"/>
    <n v="23.655000000000001"/>
    <n v="10.84"/>
    <s v="Yes"/>
    <x v="0"/>
    <x v="1"/>
    <n v="1"/>
    <x v="0"/>
    <x v="2"/>
    <x v="0"/>
    <s v="21-Aug-1963"/>
    <n v="25678.78"/>
    <x v="2"/>
    <s v="tier - 3"/>
    <x v="1"/>
    <x v="32"/>
  </r>
  <r>
    <x v="1575"/>
    <s v="Creamer"/>
    <n v="27.36"/>
    <n v="5.88"/>
    <s v="No"/>
    <x v="0"/>
    <x v="0"/>
    <n v="2"/>
    <x v="1"/>
    <x v="1"/>
    <x v="2"/>
    <s v="17-Jul-1972"/>
    <n v="25656.58"/>
    <x v="2"/>
    <s v="tier - 3"/>
    <x v="7"/>
    <x v="7"/>
  </r>
  <r>
    <x v="1576"/>
    <s v="Kimbel"/>
    <n v="27.82"/>
    <n v="5.24"/>
    <s v="Yes"/>
    <x v="0"/>
    <x v="0"/>
    <s v="0"/>
    <x v="0"/>
    <x v="1"/>
    <x v="1"/>
    <s v="2-Aug-2001"/>
    <n v="25648.98"/>
    <x v="2"/>
    <s v="tier - 1"/>
    <x v="6"/>
    <x v="14"/>
  </r>
  <r>
    <x v="1577"/>
    <s v="Livensparger"/>
    <n v="25.46"/>
    <n v="11.75"/>
    <s v="No"/>
    <x v="0"/>
    <x v="0"/>
    <s v="0"/>
    <x v="1"/>
    <x v="1"/>
    <x v="0"/>
    <s v="11-Dec-1968"/>
    <n v="25517.11"/>
    <x v="2"/>
    <s v="tier - 3"/>
    <x v="11"/>
    <x v="0"/>
  </r>
  <r>
    <x v="1578"/>
    <s v="Grange"/>
    <n v="25.1"/>
    <n v="6.97"/>
    <s v="No"/>
    <x v="0"/>
    <x v="0"/>
    <s v="0"/>
    <x v="0"/>
    <x v="1"/>
    <x v="0"/>
    <s v="22-Aug-1968"/>
    <n v="25382.3"/>
    <x v="2"/>
    <s v="tier - 2"/>
    <x v="6"/>
    <x v="0"/>
  </r>
  <r>
    <x v="1579"/>
    <s v="Nunlist"/>
    <n v="32.11"/>
    <n v="4.76"/>
    <s v="No"/>
    <x v="0"/>
    <x v="0"/>
    <n v="2"/>
    <x v="1"/>
    <x v="0"/>
    <x v="1"/>
    <s v="26-Sep-1972"/>
    <n v="25333.33"/>
    <x v="2"/>
    <s v="tier - 2"/>
    <x v="11"/>
    <x v="7"/>
  </r>
  <r>
    <x v="1580"/>
    <s v="Cutter"/>
    <n v="29.8"/>
    <n v="8.24"/>
    <s v="Yes"/>
    <x v="0"/>
    <x v="0"/>
    <n v="1"/>
    <x v="0"/>
    <x v="1"/>
    <x v="0"/>
    <s v="14-Dec-1975"/>
    <n v="25309.49"/>
    <x v="2"/>
    <s v="tier - 1"/>
    <x v="6"/>
    <x v="34"/>
  </r>
  <r>
    <x v="1581"/>
    <s v="Martin"/>
    <n v="24.01"/>
    <n v="4.76"/>
    <s v="No"/>
    <x v="0"/>
    <x v="0"/>
    <n v="1"/>
    <x v="0"/>
    <x v="2"/>
    <x v="1"/>
    <s v="24-Nov-1998"/>
    <n v="25127.22"/>
    <x v="2"/>
    <s v="tier - 3"/>
    <x v="6"/>
    <x v="37"/>
  </r>
  <r>
    <x v="1582"/>
    <s v="Jenkins"/>
    <n v="52.58"/>
    <n v="4.1900000000000004"/>
    <s v="No"/>
    <x v="1"/>
    <x v="0"/>
    <n v="1"/>
    <x v="0"/>
    <x v="0"/>
    <x v="1"/>
    <s v="2-Aug-2000"/>
    <n v="44501.4"/>
    <x v="2"/>
    <s v="tier - 3"/>
    <x v="0"/>
    <x v="13"/>
  </r>
  <r>
    <x v="1583"/>
    <s v="Cooney"/>
    <n v="23.21"/>
    <n v="6.03"/>
    <s v="No"/>
    <x v="0"/>
    <x v="0"/>
    <n v="1"/>
    <x v="1"/>
    <x v="2"/>
    <x v="2"/>
    <s v="14-Jun-1998"/>
    <n v="25081.77"/>
    <x v="2"/>
    <s v="tier - 2"/>
    <x v="0"/>
    <x v="37"/>
  </r>
  <r>
    <x v="1584"/>
    <s v="Bier"/>
    <n v="21.2"/>
    <n v="4.07"/>
    <s v="Yes"/>
    <x v="0"/>
    <x v="0"/>
    <n v="1"/>
    <x v="0"/>
    <x v="2"/>
    <x v="1"/>
    <s v="4-Dec-1995"/>
    <n v="25075.97"/>
    <x v="2"/>
    <s v="tier - 2"/>
    <x v="6"/>
    <x v="39"/>
  </r>
  <r>
    <x v="1585"/>
    <s v="Muskopf"/>
    <n v="28.215"/>
    <n v="8.26"/>
    <s v="Yes"/>
    <x v="0"/>
    <x v="0"/>
    <n v="1"/>
    <x v="0"/>
    <x v="1"/>
    <x v="0"/>
    <s v="14-Nov-1975"/>
    <n v="24915.22"/>
    <x v="2"/>
    <s v="tier - 3"/>
    <x v="1"/>
    <x v="34"/>
  </r>
  <r>
    <x v="1586"/>
    <s v="Sirak"/>
    <n v="38.094999999999999"/>
    <n v="4.76"/>
    <s v="No"/>
    <x v="0"/>
    <x v="0"/>
    <n v="1"/>
    <x v="1"/>
    <x v="0"/>
    <x v="1"/>
    <s v="14-Jun-1987"/>
    <n v="24915.05"/>
    <x v="2"/>
    <s v="tier - 1"/>
    <x v="7"/>
    <x v="30"/>
  </r>
  <r>
    <x v="1587"/>
    <s v="Nelsen"/>
    <n v="22.61"/>
    <n v="6.13"/>
    <s v="Yes"/>
    <x v="0"/>
    <x v="1"/>
    <n v="1"/>
    <x v="0"/>
    <x v="2"/>
    <x v="2"/>
    <s v="23-Jul-1969"/>
    <n v="24873.38"/>
    <x v="2"/>
    <s v="tier - 1"/>
    <x v="7"/>
    <x v="4"/>
  </r>
  <r>
    <x v="1588"/>
    <s v="Schallner"/>
    <n v="24.32"/>
    <n v="10.47"/>
    <s v="Yes"/>
    <x v="0"/>
    <x v="0"/>
    <n v="2"/>
    <x v="0"/>
    <x v="2"/>
    <x v="0"/>
    <s v="26-Nov-1970"/>
    <n v="24869.84"/>
    <x v="2"/>
    <s v="tier - 2"/>
    <x v="3"/>
    <x v="6"/>
  </r>
  <r>
    <x v="1589"/>
    <s v="Dunlap"/>
    <n v="20.96"/>
    <n v="4.04"/>
    <s v="Yes"/>
    <x v="0"/>
    <x v="0"/>
    <n v="1"/>
    <x v="0"/>
    <x v="2"/>
    <x v="1"/>
    <s v="10-Jun-1995"/>
    <n v="24863.25"/>
    <x v="2"/>
    <s v="tier - 3"/>
    <x v="6"/>
    <x v="39"/>
  </r>
  <r>
    <x v="1590"/>
    <s v="Messing"/>
    <n v="19.68"/>
    <n v="5.74"/>
    <s v="No"/>
    <x v="0"/>
    <x v="0"/>
    <s v="0"/>
    <x v="0"/>
    <x v="2"/>
    <x v="2"/>
    <s v="9-Sep-1994"/>
    <n v="24817.25"/>
    <x v="2"/>
    <s v="tier - 2"/>
    <x v="6"/>
    <x v="21"/>
  </r>
  <r>
    <x v="1591"/>
    <s v="Bondell"/>
    <n v="18.100000000000001"/>
    <n v="6.33"/>
    <s v="No"/>
    <x v="0"/>
    <x v="0"/>
    <n v="1"/>
    <x v="0"/>
    <x v="3"/>
    <x v="2"/>
    <s v="11-Oct-1992"/>
    <n v="24795.040000000001"/>
    <x v="2"/>
    <s v="tier - 3"/>
    <x v="6"/>
    <x v="25"/>
  </r>
  <r>
    <x v="1592"/>
    <s v="Gaughan"/>
    <n v="29.64"/>
    <n v="4.28"/>
    <s v="Yes"/>
    <x v="0"/>
    <x v="0"/>
    <s v="0"/>
    <x v="1"/>
    <x v="1"/>
    <x v="1"/>
    <s v="28-Aug-1996"/>
    <n v="24671.66"/>
    <x v="2"/>
    <s v="tier - 1"/>
    <x v="7"/>
    <x v="16"/>
  </r>
  <r>
    <x v="1593"/>
    <s v="Peters"/>
    <n v="35.200000000000003"/>
    <n v="11.68"/>
    <s v="Yes"/>
    <x v="0"/>
    <x v="0"/>
    <s v="0"/>
    <x v="0"/>
    <x v="0"/>
    <x v="0"/>
    <s v="14-Sep-1967"/>
    <n v="44423.8"/>
    <x v="2"/>
    <s v="tier - 3"/>
    <x v="0"/>
    <x v="11"/>
  </r>
  <r>
    <x v="1594"/>
    <s v="Gruman"/>
    <n v="25.3"/>
    <n v="9.4700000000000006"/>
    <s v="Yes"/>
    <x v="0"/>
    <x v="0"/>
    <n v="2"/>
    <x v="0"/>
    <x v="1"/>
    <x v="0"/>
    <s v="12-Jun-1970"/>
    <n v="24667.42"/>
    <x v="2"/>
    <s v="tier - 3"/>
    <x v="0"/>
    <x v="6"/>
  </r>
  <r>
    <x v="1595"/>
    <s v="Whitlow"/>
    <n v="27.6"/>
    <n v="4.8499999999999996"/>
    <s v="Yes"/>
    <x v="0"/>
    <x v="0"/>
    <s v="0"/>
    <x v="1"/>
    <x v="1"/>
    <x v="1"/>
    <s v="12-Oct-1976"/>
    <n v="24603.05"/>
    <x v="2"/>
    <s v="tier - 2"/>
    <x v="6"/>
    <x v="5"/>
  </r>
  <r>
    <x v="1596"/>
    <s v="Robinson"/>
    <n v="27.645"/>
    <n v="11.03"/>
    <s v="Yes"/>
    <x v="0"/>
    <x v="0"/>
    <n v="1"/>
    <x v="0"/>
    <x v="1"/>
    <x v="0"/>
    <s v="13-Jun-1975"/>
    <n v="24535.7"/>
    <x v="2"/>
    <s v="tier - 2"/>
    <x v="1"/>
    <x v="34"/>
  </r>
  <r>
    <x v="1597"/>
    <s v="Sabo"/>
    <n v="27.6"/>
    <n v="5.22"/>
    <s v="No"/>
    <x v="0"/>
    <x v="0"/>
    <n v="2"/>
    <x v="0"/>
    <x v="1"/>
    <x v="1"/>
    <s v="14-Sep-1972"/>
    <n v="24520.26"/>
    <x v="2"/>
    <s v="tier - 3"/>
    <x v="6"/>
    <x v="7"/>
  </r>
  <r>
    <x v="1598"/>
    <s v="Nazarian"/>
    <n v="25.08"/>
    <n v="9.52"/>
    <s v="Yes"/>
    <x v="0"/>
    <x v="0"/>
    <n v="2"/>
    <x v="1"/>
    <x v="1"/>
    <x v="0"/>
    <s v="21-Oct-1961"/>
    <n v="24513.09"/>
    <x v="2"/>
    <s v="tier - 2"/>
    <x v="0"/>
    <x v="44"/>
  </r>
  <r>
    <x v="1599"/>
    <s v="Lerma"/>
    <n v="30.02"/>
    <n v="11.09"/>
    <s v="No"/>
    <x v="0"/>
    <x v="0"/>
    <s v="0"/>
    <x v="1"/>
    <x v="0"/>
    <x v="0"/>
    <s v="6-Jul-1968"/>
    <n v="24476.48"/>
    <x v="2"/>
    <s v="tier - 2"/>
    <x v="1"/>
    <x v="0"/>
  </r>
  <r>
    <x v="1600"/>
    <s v="Dahl"/>
    <n v="27.36"/>
    <n v="9.4499999999999993"/>
    <s v="Yes"/>
    <x v="0"/>
    <x v="0"/>
    <n v="2"/>
    <x v="0"/>
    <x v="1"/>
    <x v="0"/>
    <s v="30-Nov-1970"/>
    <n v="24393.62"/>
    <x v="2"/>
    <s v="tier - 3"/>
    <x v="1"/>
    <x v="6"/>
  </r>
  <r>
    <x v="1601"/>
    <s v="Surtees"/>
    <n v="22.2"/>
    <n v="5.51"/>
    <s v="No"/>
    <x v="0"/>
    <x v="0"/>
    <s v="0"/>
    <x v="0"/>
    <x v="2"/>
    <x v="1"/>
    <s v="7-Oct-1999"/>
    <n v="24387.74"/>
    <x v="2"/>
    <s v="tier - 1"/>
    <x v="6"/>
    <x v="23"/>
  </r>
  <r>
    <x v="1602"/>
    <s v="Spetner"/>
    <n v="25.71"/>
    <n v="4.18"/>
    <s v="No"/>
    <x v="1"/>
    <x v="0"/>
    <n v="1"/>
    <x v="0"/>
    <x v="1"/>
    <x v="1"/>
    <s v="3-Aug-2004"/>
    <n v="24294.02"/>
    <x v="2"/>
    <s v="tier - 1"/>
    <x v="6"/>
    <x v="42"/>
  </r>
  <r>
    <x v="1603"/>
    <s v="Brandon"/>
    <n v="41.91"/>
    <n v="5.98"/>
    <s v="Yes"/>
    <x v="0"/>
    <x v="0"/>
    <n v="1"/>
    <x v="1"/>
    <x v="0"/>
    <x v="2"/>
    <s v="16-Dec-1964"/>
    <n v="24227.34"/>
    <x v="2"/>
    <s v="tier - 1"/>
    <x v="0"/>
    <x v="28"/>
  </r>
  <r>
    <x v="1604"/>
    <s v="Aha"/>
    <n v="38.06"/>
    <n v="6.98"/>
    <s v="No"/>
    <x v="0"/>
    <x v="0"/>
    <s v="0"/>
    <x v="0"/>
    <x v="0"/>
    <x v="0"/>
    <s v="29-Oct-1971"/>
    <n v="44400.41"/>
    <x v="2"/>
    <s v="tier - 2"/>
    <x v="0"/>
    <x v="12"/>
  </r>
  <r>
    <x v="1605"/>
    <s v="Eley"/>
    <n v="25.85"/>
    <n v="10.16"/>
    <s v="No"/>
    <x v="0"/>
    <x v="0"/>
    <s v="0"/>
    <x v="0"/>
    <x v="1"/>
    <x v="0"/>
    <s v="10-Sep-1974"/>
    <n v="24180.93"/>
    <x v="2"/>
    <s v="tier - 1"/>
    <x v="0"/>
    <x v="15"/>
  </r>
  <r>
    <x v="1606"/>
    <s v="Sedicum"/>
    <n v="23.844999999999999"/>
    <n v="11.71"/>
    <s v="No"/>
    <x v="0"/>
    <x v="0"/>
    <n v="2"/>
    <x v="0"/>
    <x v="2"/>
    <x v="0"/>
    <s v="13-Jun-1973"/>
    <n v="24106.91"/>
    <x v="2"/>
    <s v="tier - 2"/>
    <x v="7"/>
    <x v="19"/>
  </r>
  <r>
    <x v="1607"/>
    <s v="Markle"/>
    <n v="30.59"/>
    <n v="5.23"/>
    <s v="No"/>
    <x v="0"/>
    <x v="1"/>
    <n v="1"/>
    <x v="1"/>
    <x v="0"/>
    <x v="1"/>
    <s v="30-Dec-2003"/>
    <n v="24059.68"/>
    <x v="2"/>
    <s v="tier - 2"/>
    <x v="1"/>
    <x v="38"/>
  </r>
  <r>
    <x v="1608"/>
    <s v="Kunz"/>
    <n v="24.795000000000002"/>
    <n v="6.85"/>
    <s v="No"/>
    <x v="0"/>
    <x v="0"/>
    <s v="0"/>
    <x v="0"/>
    <x v="2"/>
    <x v="0"/>
    <s v="10-Jul-1971"/>
    <n v="23967.38"/>
    <x v="2"/>
    <s v="tier - 2"/>
    <x v="1"/>
    <x v="12"/>
  </r>
  <r>
    <x v="1609"/>
    <s v="Wimert"/>
    <n v="24.13"/>
    <n v="7.05"/>
    <s v="Yes"/>
    <x v="0"/>
    <x v="0"/>
    <n v="2"/>
    <x v="0"/>
    <x v="2"/>
    <x v="0"/>
    <s v="8-Aug-1970"/>
    <n v="23887.66"/>
    <x v="2"/>
    <s v="tier - 3"/>
    <x v="1"/>
    <x v="6"/>
  </r>
  <r>
    <x v="1610"/>
    <s v="Peterson"/>
    <n v="25.84"/>
    <n v="11.64"/>
    <s v="No"/>
    <x v="0"/>
    <x v="0"/>
    <n v="2"/>
    <x v="0"/>
    <x v="1"/>
    <x v="0"/>
    <s v="27-Jun-1973"/>
    <n v="23807.24"/>
    <x v="2"/>
    <s v="tier - 3"/>
    <x v="1"/>
    <x v="19"/>
  </r>
  <r>
    <x v="1611"/>
    <s v="Mercier"/>
    <n v="28"/>
    <n v="10.52"/>
    <s v="No"/>
    <x v="0"/>
    <x v="0"/>
    <s v="0"/>
    <x v="0"/>
    <x v="1"/>
    <x v="0"/>
    <s v="2-Jun-1974"/>
    <n v="23568.27"/>
    <x v="2"/>
    <s v="tier - 2"/>
    <x v="6"/>
    <x v="19"/>
  </r>
  <r>
    <x v="1612"/>
    <s v="Laurie"/>
    <n v="34.1"/>
    <n v="4.01"/>
    <s v="Yes"/>
    <x v="0"/>
    <x v="1"/>
    <n v="1"/>
    <x v="1"/>
    <x v="0"/>
    <x v="1"/>
    <s v="26-Aug-1983"/>
    <n v="23563.02"/>
    <x v="2"/>
    <s v="tier - 2"/>
    <x v="0"/>
    <x v="26"/>
  </r>
  <r>
    <x v="1613"/>
    <s v="Sekaquaptewa"/>
    <n v="26.125"/>
    <n v="8.56"/>
    <s v="Yes"/>
    <x v="0"/>
    <x v="0"/>
    <n v="1"/>
    <x v="0"/>
    <x v="1"/>
    <x v="0"/>
    <s v="13-Nov-1975"/>
    <n v="23401.31"/>
    <x v="2"/>
    <s v="tier - 3"/>
    <x v="7"/>
    <x v="34"/>
  </r>
  <r>
    <x v="1614"/>
    <s v="Frash"/>
    <n v="25.6"/>
    <n v="10.5"/>
    <s v="No"/>
    <x v="0"/>
    <x v="0"/>
    <n v="2"/>
    <x v="0"/>
    <x v="1"/>
    <x v="0"/>
    <s v="22-Oct-1973"/>
    <n v="23306.55"/>
    <x v="2"/>
    <s v="tier - 2"/>
    <x v="6"/>
    <x v="19"/>
  </r>
  <r>
    <x v="1615"/>
    <s v="McElwain"/>
    <n v="34.21"/>
    <n v="8.34"/>
    <s v="No"/>
    <x v="0"/>
    <x v="0"/>
    <s v="0"/>
    <x v="0"/>
    <x v="0"/>
    <x v="0"/>
    <s v="24-Nov-1968"/>
    <n v="44260.75"/>
    <x v="2"/>
    <s v="tier - 1"/>
    <x v="0"/>
    <x v="0"/>
  </r>
  <r>
    <x v="1616"/>
    <s v="Bukowski"/>
    <n v="24.32"/>
    <n v="6.39"/>
    <s v="No"/>
    <x v="0"/>
    <x v="0"/>
    <s v="0"/>
    <x v="1"/>
    <x v="2"/>
    <x v="2"/>
    <s v="3-Oct-1994"/>
    <n v="23288.93"/>
    <x v="2"/>
    <s v="tier - 3"/>
    <x v="7"/>
    <x v="21"/>
  </r>
  <r>
    <x v="1617"/>
    <s v="Sandahl"/>
    <n v="22.88"/>
    <n v="5.71"/>
    <s v="Yes"/>
    <x v="0"/>
    <x v="1"/>
    <n v="1"/>
    <x v="0"/>
    <x v="2"/>
    <x v="2"/>
    <s v="14-Nov-1969"/>
    <n v="23244.79"/>
    <x v="2"/>
    <s v="tier - 3"/>
    <x v="0"/>
    <x v="4"/>
  </r>
  <r>
    <x v="1618"/>
    <s v="Speight"/>
    <n v="24.984999999999999"/>
    <n v="4.43"/>
    <s v="Yes"/>
    <x v="0"/>
    <x v="1"/>
    <n v="1"/>
    <x v="1"/>
    <x v="2"/>
    <x v="1"/>
    <s v="7-Aug-1997"/>
    <n v="23241.47"/>
    <x v="2"/>
    <s v="tier - 3"/>
    <x v="14"/>
    <x v="36"/>
  </r>
  <r>
    <x v="1619"/>
    <s v="Lee"/>
    <n v="33.1"/>
    <n v="5.52"/>
    <s v="No"/>
    <x v="0"/>
    <x v="1"/>
    <n v="1"/>
    <x v="1"/>
    <x v="0"/>
    <x v="1"/>
    <s v="14-Dec-2003"/>
    <n v="23082.959999999999"/>
    <x v="2"/>
    <s v="tier - 2"/>
    <x v="6"/>
    <x v="38"/>
  </r>
  <r>
    <x v="1620"/>
    <s v="Nielsen"/>
    <n v="27.83"/>
    <n v="9.1999999999999993"/>
    <s v="Yes"/>
    <x v="0"/>
    <x v="0"/>
    <n v="1"/>
    <x v="0"/>
    <x v="1"/>
    <x v="0"/>
    <s v="9-Sep-1975"/>
    <n v="23065.42"/>
    <x v="2"/>
    <s v="tier - 2"/>
    <x v="0"/>
    <x v="34"/>
  </r>
  <r>
    <x v="1621"/>
    <s v="Zirdok"/>
    <n v="30.875"/>
    <n v="10.97"/>
    <s v="Yes"/>
    <x v="0"/>
    <x v="0"/>
    <n v="2"/>
    <x v="1"/>
    <x v="0"/>
    <x v="0"/>
    <s v="9-Nov-1970"/>
    <n v="23045.57"/>
    <x v="2"/>
    <s v="tier - 2"/>
    <x v="7"/>
    <x v="6"/>
  </r>
  <r>
    <x v="1622"/>
    <s v="Crudale"/>
    <n v="27.265000000000001"/>
    <n v="4.25"/>
    <s v="No"/>
    <x v="0"/>
    <x v="1"/>
    <n v="1"/>
    <x v="1"/>
    <x v="1"/>
    <x v="1"/>
    <s v="25-Jul-2003"/>
    <n v="22493.66"/>
    <x v="2"/>
    <s v="tier - 1"/>
    <x v="1"/>
    <x v="38"/>
  </r>
  <r>
    <x v="1623"/>
    <s v="Koopmans"/>
    <n v="26.7"/>
    <n v="5.23"/>
    <s v="No"/>
    <x v="0"/>
    <x v="1"/>
    <n v="1"/>
    <x v="0"/>
    <x v="1"/>
    <x v="1"/>
    <s v="14-Nov-1979"/>
    <n v="22478.6"/>
    <x v="1"/>
    <s v="tier - 2"/>
    <x v="6"/>
    <x v="20"/>
  </r>
  <r>
    <x v="1624"/>
    <s v="Milani"/>
    <n v="29.925000000000001"/>
    <n v="5.96"/>
    <s v="Yes"/>
    <x v="0"/>
    <x v="1"/>
    <n v="1"/>
    <x v="0"/>
    <x v="1"/>
    <x v="2"/>
    <s v="21-Dec-1983"/>
    <n v="22462.04"/>
    <x v="1"/>
    <s v="tier - 1"/>
    <x v="9"/>
    <x v="26"/>
  </r>
  <r>
    <x v="1625"/>
    <s v="Kelly"/>
    <n v="19.95"/>
    <n v="4.29"/>
    <s v="Yes"/>
    <x v="0"/>
    <x v="0"/>
    <n v="2"/>
    <x v="0"/>
    <x v="2"/>
    <x v="1"/>
    <s v="18-Aug-1966"/>
    <n v="22412.65"/>
    <x v="1"/>
    <s v="tier - 3"/>
    <x v="15"/>
    <x v="8"/>
  </r>
  <r>
    <x v="1626"/>
    <s v="Januszewski"/>
    <n v="38.94"/>
    <n v="8.49"/>
    <s v="Yes"/>
    <x v="0"/>
    <x v="0"/>
    <n v="1"/>
    <x v="0"/>
    <x v="0"/>
    <x v="0"/>
    <s v="1-Jun-1975"/>
    <n v="44202.65"/>
    <x v="2"/>
    <s v="tier - 2"/>
    <x v="0"/>
    <x v="15"/>
  </r>
  <r>
    <x v="1627"/>
    <s v="Finelli"/>
    <n v="24.225000000000001"/>
    <n v="4.09"/>
    <s v="No"/>
    <x v="0"/>
    <x v="0"/>
    <s v="0"/>
    <x v="1"/>
    <x v="2"/>
    <x v="1"/>
    <s v="26-Aug-1999"/>
    <n v="22395.74"/>
    <x v="1"/>
    <s v="tier - 2"/>
    <x v="7"/>
    <x v="23"/>
  </r>
  <r>
    <x v="1628"/>
    <s v="Palmer"/>
    <n v="28.12"/>
    <n v="4.88"/>
    <s v="No"/>
    <x v="0"/>
    <x v="0"/>
    <s v="0"/>
    <x v="0"/>
    <x v="1"/>
    <x v="1"/>
    <s v="27-Dec-1982"/>
    <n v="22331.57"/>
    <x v="2"/>
    <s v="tier - 3"/>
    <x v="7"/>
    <x v="31"/>
  </r>
  <r>
    <x v="1629"/>
    <s v="Wang"/>
    <n v="23.21"/>
    <n v="6.76"/>
    <s v="No"/>
    <x v="0"/>
    <x v="0"/>
    <s v="0"/>
    <x v="0"/>
    <x v="2"/>
    <x v="0"/>
    <s v="16-Jun-1971"/>
    <n v="22218.11"/>
    <x v="2"/>
    <s v="tier - 3"/>
    <x v="0"/>
    <x v="12"/>
  </r>
  <r>
    <x v="1630"/>
    <s v="Beasley"/>
    <n v="23.98"/>
    <n v="10.67"/>
    <s v="No"/>
    <x v="0"/>
    <x v="0"/>
    <s v="0"/>
    <x v="1"/>
    <x v="2"/>
    <x v="0"/>
    <s v="24-Aug-1965"/>
    <n v="22192.44"/>
    <x v="1"/>
    <s v="tier - 1"/>
    <x v="0"/>
    <x v="18"/>
  </r>
  <r>
    <x v="1631"/>
    <s v="Bedbury"/>
    <n v="30"/>
    <n v="6.21"/>
    <s v="No"/>
    <x v="0"/>
    <x v="0"/>
    <s v="0"/>
    <x v="0"/>
    <x v="0"/>
    <x v="2"/>
    <s v="12-Sep-1980"/>
    <n v="22144.03"/>
    <x v="2"/>
    <s v="tier - 2"/>
    <x v="6"/>
    <x v="9"/>
  </r>
  <r>
    <x v="1632"/>
    <s v="Stemberger"/>
    <n v="17.350000000000001"/>
    <n v="5.03"/>
    <s v="Yes"/>
    <x v="0"/>
    <x v="0"/>
    <s v="0"/>
    <x v="0"/>
    <x v="3"/>
    <x v="1"/>
    <s v="28-Aug-2001"/>
    <n v="22097.62"/>
    <x v="1"/>
    <s v="tier - 1"/>
    <x v="6"/>
    <x v="14"/>
  </r>
  <r>
    <x v="1633"/>
    <s v="Chebet"/>
    <n v="22.704999999999998"/>
    <n v="5.27"/>
    <s v="No"/>
    <x v="0"/>
    <x v="0"/>
    <s v="0"/>
    <x v="1"/>
    <x v="2"/>
    <x v="1"/>
    <s v="14-Oct-1989"/>
    <n v="21984.47"/>
    <x v="1"/>
    <s v="tier - 1"/>
    <x v="1"/>
    <x v="3"/>
  </r>
  <r>
    <x v="1634"/>
    <s v="Muir"/>
    <n v="25.41"/>
    <n v="10.53"/>
    <s v="Yes"/>
    <x v="0"/>
    <x v="0"/>
    <n v="1"/>
    <x v="0"/>
    <x v="1"/>
    <x v="0"/>
    <s v="19-Dec-1975"/>
    <n v="21978.68"/>
    <x v="1"/>
    <s v="tier - 3"/>
    <x v="0"/>
    <x v="34"/>
  </r>
  <r>
    <x v="1635"/>
    <s v="Yang"/>
    <n v="18.23"/>
    <n v="5.78"/>
    <s v="No"/>
    <x v="0"/>
    <x v="1"/>
    <n v="1"/>
    <x v="0"/>
    <x v="3"/>
    <x v="2"/>
    <s v="28-Sep-2003"/>
    <n v="21882.400000000001"/>
    <x v="2"/>
    <s v="tier - 1"/>
    <x v="6"/>
    <x v="38"/>
  </r>
  <r>
    <x v="1636"/>
    <s v="Gravel"/>
    <n v="24.7"/>
    <n v="4.3600000000000003"/>
    <s v="No"/>
    <x v="0"/>
    <x v="1"/>
    <n v="1"/>
    <x v="0"/>
    <x v="2"/>
    <x v="1"/>
    <s v="17-Aug-1979"/>
    <n v="21880.82"/>
    <x v="1"/>
    <s v="tier - 1"/>
    <x v="1"/>
    <x v="20"/>
  </r>
  <r>
    <x v="1637"/>
    <s v="Rohne"/>
    <n v="30.21"/>
    <n v="5.34"/>
    <s v="Yes"/>
    <x v="0"/>
    <x v="0"/>
    <n v="1"/>
    <x v="0"/>
    <x v="0"/>
    <x v="1"/>
    <s v="16-Jul-1988"/>
    <n v="43943.88"/>
    <x v="2"/>
    <s v="tier - 1"/>
    <x v="1"/>
    <x v="35"/>
  </r>
  <r>
    <x v="1638"/>
    <s v="Smith"/>
    <n v="37.4"/>
    <n v="9.7200000000000006"/>
    <s v="Yes"/>
    <x v="0"/>
    <x v="1"/>
    <n v="1"/>
    <x v="1"/>
    <x v="0"/>
    <x v="0"/>
    <s v="27-Aug-1963"/>
    <n v="21797"/>
    <x v="1"/>
    <s v="tier - 1"/>
    <x v="6"/>
    <x v="32"/>
  </r>
  <r>
    <x v="1639"/>
    <s v="Williams"/>
    <n v="26.885000000000002"/>
    <n v="5.18"/>
    <s v="No"/>
    <x v="0"/>
    <x v="1"/>
    <n v="1"/>
    <x v="0"/>
    <x v="1"/>
    <x v="1"/>
    <s v="28-Sep-1979"/>
    <n v="21774.32"/>
    <x v="1"/>
    <s v="tier - 2"/>
    <x v="1"/>
    <x v="20"/>
  </r>
  <r>
    <x v="1640"/>
    <s v="Meyer"/>
    <n v="25.27"/>
    <n v="5.29"/>
    <s v="No"/>
    <x v="0"/>
    <x v="1"/>
    <n v="1"/>
    <x v="0"/>
    <x v="1"/>
    <x v="1"/>
    <s v="20-Sep-1979"/>
    <n v="21771.34"/>
    <x v="1"/>
    <s v="tier - 1"/>
    <x v="7"/>
    <x v="20"/>
  </r>
  <r>
    <x v="1641"/>
    <s v="Jamieson"/>
    <n v="23.655000000000001"/>
    <n v="4.8600000000000003"/>
    <s v="Yes"/>
    <x v="0"/>
    <x v="0"/>
    <s v="0"/>
    <x v="0"/>
    <x v="2"/>
    <x v="1"/>
    <s v="18-Jul-1976"/>
    <n v="21677.279999999999"/>
    <x v="1"/>
    <s v="tier - 1"/>
    <x v="1"/>
    <x v="5"/>
  </r>
  <r>
    <x v="1642"/>
    <s v="Dufeal"/>
    <n v="55.05"/>
    <n v="7.66"/>
    <s v="No"/>
    <x v="0"/>
    <x v="0"/>
    <s v="0"/>
    <x v="1"/>
    <x v="0"/>
    <x v="0"/>
    <s v="16-Nov-1962"/>
    <n v="21661.16"/>
    <x v="2"/>
    <s v="tier - 2"/>
    <x v="1"/>
    <x v="27"/>
  </r>
  <r>
    <x v="1643"/>
    <s v="Sansonetti"/>
    <n v="24.89"/>
    <n v="6.1"/>
    <s v="Yes"/>
    <x v="0"/>
    <x v="1"/>
    <n v="1"/>
    <x v="0"/>
    <x v="2"/>
    <x v="2"/>
    <s v="25-Dec-1983"/>
    <n v="21659.93"/>
    <x v="1"/>
    <s v="tier - 3"/>
    <x v="7"/>
    <x v="26"/>
  </r>
  <r>
    <x v="1644"/>
    <s v="Koneazny"/>
    <n v="18.715"/>
    <n v="4.4400000000000004"/>
    <s v="No"/>
    <x v="0"/>
    <x v="0"/>
    <s v="0"/>
    <x v="1"/>
    <x v="2"/>
    <x v="1"/>
    <s v="12-Jun-1999"/>
    <n v="21595.38"/>
    <x v="2"/>
    <s v="tier - 3"/>
    <x v="1"/>
    <x v="23"/>
  </r>
  <r>
    <x v="1645"/>
    <s v="Johnson"/>
    <n v="28.12"/>
    <n v="6.15"/>
    <s v="No"/>
    <x v="0"/>
    <x v="0"/>
    <s v="0"/>
    <x v="0"/>
    <x v="1"/>
    <x v="2"/>
    <s v="21-Nov-1990"/>
    <n v="21472.48"/>
    <x v="2"/>
    <s v="tier - 2"/>
    <x v="1"/>
    <x v="29"/>
  </r>
  <r>
    <x v="1646"/>
    <s v="Glasson"/>
    <n v="26.6"/>
    <n v="4.53"/>
    <s v="No"/>
    <x v="0"/>
    <x v="0"/>
    <s v="0"/>
    <x v="0"/>
    <x v="1"/>
    <x v="1"/>
    <s v="4-Sep-1980"/>
    <n v="21348.71"/>
    <x v="2"/>
    <s v="tier - 1"/>
    <x v="1"/>
    <x v="9"/>
  </r>
  <r>
    <x v="1647"/>
    <s v="Canitz"/>
    <n v="30.114999999999998"/>
    <n v="5.48"/>
    <s v="No"/>
    <x v="1"/>
    <x v="0"/>
    <n v="1"/>
    <x v="1"/>
    <x v="0"/>
    <x v="1"/>
    <s v="4-Aug-2004"/>
    <n v="21344.85"/>
    <x v="1"/>
    <s v="tier - 1"/>
    <x v="7"/>
    <x v="42"/>
  </r>
  <r>
    <x v="1648"/>
    <s v="O'Grady"/>
    <n v="33.630000000000003"/>
    <n v="4.43"/>
    <s v="Yes"/>
    <x v="0"/>
    <x v="0"/>
    <n v="2"/>
    <x v="0"/>
    <x v="0"/>
    <x v="1"/>
    <s v="5-Oct-1966"/>
    <n v="43921.18"/>
    <x v="2"/>
    <s v="tier - 2"/>
    <x v="1"/>
    <x v="8"/>
  </r>
  <r>
    <x v="1649"/>
    <s v="Li"/>
    <n v="24.605"/>
    <n v="5.48"/>
    <s v="No"/>
    <x v="0"/>
    <x v="0"/>
    <s v="0"/>
    <x v="0"/>
    <x v="2"/>
    <x v="1"/>
    <s v="10-Dec-1980"/>
    <n v="21259.38"/>
    <x v="1"/>
    <s v="tier - 3"/>
    <x v="9"/>
    <x v="9"/>
  </r>
  <r>
    <x v="1650"/>
    <s v="Parsons"/>
    <n v="29.6"/>
    <n v="8.1"/>
    <s v="No"/>
    <x v="0"/>
    <x v="0"/>
    <s v="0"/>
    <x v="1"/>
    <x v="1"/>
    <x v="0"/>
    <s v="3-Sep-1974"/>
    <n v="21232.18"/>
    <x v="1"/>
    <s v="tier - 2"/>
    <x v="6"/>
    <x v="15"/>
  </r>
  <r>
    <x v="1651"/>
    <s v="Raulli"/>
    <n v="24.42"/>
    <n v="7.16"/>
    <s v="No"/>
    <x v="0"/>
    <x v="0"/>
    <s v="0"/>
    <x v="0"/>
    <x v="2"/>
    <x v="0"/>
    <s v="14-Oct-1974"/>
    <n v="21223.68"/>
    <x v="1"/>
    <s v="tier - 2"/>
    <x v="0"/>
    <x v="15"/>
  </r>
  <r>
    <x v="1652"/>
    <s v="Frome"/>
    <n v="20.9"/>
    <n v="4.55"/>
    <s v="Yes"/>
    <x v="0"/>
    <x v="1"/>
    <n v="1"/>
    <x v="0"/>
    <x v="2"/>
    <x v="1"/>
    <s v="26-Aug-1969"/>
    <n v="21195.82"/>
    <x v="1"/>
    <s v="tier - 1"/>
    <x v="0"/>
    <x v="4"/>
  </r>
  <r>
    <x v="1653"/>
    <s v="Sevcik"/>
    <n v="22.895"/>
    <n v="6.03"/>
    <s v="No"/>
    <x v="0"/>
    <x v="0"/>
    <s v="0"/>
    <x v="0"/>
    <x v="2"/>
    <x v="2"/>
    <s v="23-Nov-1977"/>
    <n v="21098.55"/>
    <x v="1"/>
    <s v="tier - 3"/>
    <x v="1"/>
    <x v="2"/>
  </r>
  <r>
    <x v="1654"/>
    <s v="Narang"/>
    <n v="28.3"/>
    <n v="5.47"/>
    <s v="Yes"/>
    <x v="0"/>
    <x v="1"/>
    <n v="1"/>
    <x v="0"/>
    <x v="1"/>
    <x v="1"/>
    <s v="2-Jul-1983"/>
    <n v="21082.16"/>
    <x v="1"/>
    <s v="tier - 2"/>
    <x v="6"/>
    <x v="26"/>
  </r>
  <r>
    <x v="1655"/>
    <s v="Royston"/>
    <n v="54.3"/>
    <n v="4.1500000000000004"/>
    <s v="Yes"/>
    <x v="0"/>
    <x v="0"/>
    <n v="1"/>
    <x v="1"/>
    <x v="0"/>
    <x v="1"/>
    <s v="19-Nov-1964"/>
    <n v="20893.060000000001"/>
    <x v="2"/>
    <s v="tier - 3"/>
    <x v="1"/>
    <x v="28"/>
  </r>
  <r>
    <x v="1656"/>
    <s v="Tieri"/>
    <n v="33.344999999999999"/>
    <n v="11.32"/>
    <s v="Yes"/>
    <x v="0"/>
    <x v="0"/>
    <n v="1"/>
    <x v="1"/>
    <x v="0"/>
    <x v="0"/>
    <s v="8-Dec-1975"/>
    <n v="20878.78"/>
    <x v="2"/>
    <s v="tier - 1"/>
    <x v="7"/>
    <x v="34"/>
  </r>
  <r>
    <x v="1657"/>
    <s v="Whitney"/>
    <n v="33"/>
    <n v="9.51"/>
    <s v="Yes"/>
    <x v="0"/>
    <x v="0"/>
    <s v="0"/>
    <x v="1"/>
    <x v="0"/>
    <x v="0"/>
    <s v="8-Sep-1967"/>
    <n v="20781.490000000002"/>
    <x v="2"/>
    <s v="tier - 3"/>
    <x v="0"/>
    <x v="11"/>
  </r>
  <r>
    <x v="1658"/>
    <s v="Wandzilak"/>
    <n v="28.024999999999999"/>
    <n v="7.67"/>
    <s v="Yes"/>
    <x v="0"/>
    <x v="0"/>
    <n v="1"/>
    <x v="0"/>
    <x v="1"/>
    <x v="0"/>
    <s v="4-Aug-1986"/>
    <n v="20773.63"/>
    <x v="2"/>
    <s v="tier - 3"/>
    <x v="11"/>
    <x v="24"/>
  </r>
  <r>
    <x v="1659"/>
    <s v="Peters"/>
    <n v="40.369999999999997"/>
    <n v="4.47"/>
    <s v="No"/>
    <x v="0"/>
    <x v="0"/>
    <s v="0"/>
    <x v="0"/>
    <x v="0"/>
    <x v="1"/>
    <s v="10-Nov-1980"/>
    <n v="43896.38"/>
    <x v="2"/>
    <s v="tier - 1"/>
    <x v="0"/>
    <x v="9"/>
  </r>
  <r>
    <x v="1660"/>
    <s v="Valenzona"/>
    <n v="28.69"/>
    <n v="6.23"/>
    <s v="No"/>
    <x v="0"/>
    <x v="0"/>
    <n v="1"/>
    <x v="0"/>
    <x v="1"/>
    <x v="2"/>
    <s v="14-Sep-1992"/>
    <n v="20745.990000000002"/>
    <x v="1"/>
    <s v="tier - 1"/>
    <x v="1"/>
    <x v="25"/>
  </r>
  <r>
    <x v="1661"/>
    <s v="Young"/>
    <n v="40.28"/>
    <n v="8.9"/>
    <s v="No"/>
    <x v="0"/>
    <x v="0"/>
    <s v="0"/>
    <x v="1"/>
    <x v="0"/>
    <x v="0"/>
    <s v="1-Aug-1965"/>
    <n v="20709.02"/>
    <x v="1"/>
    <s v="tier - 2"/>
    <x v="9"/>
    <x v="18"/>
  </r>
  <r>
    <x v="1662"/>
    <s v="Richards"/>
    <n v="37.299999999999997"/>
    <n v="7.79"/>
    <s v="Yes"/>
    <x v="0"/>
    <x v="0"/>
    <s v="0"/>
    <x v="1"/>
    <x v="0"/>
    <x v="0"/>
    <s v="17-Dec-1967"/>
    <n v="20630.28"/>
    <x v="2"/>
    <s v="tier - 3"/>
    <x v="6"/>
    <x v="11"/>
  </r>
  <r>
    <x v="1663"/>
    <s v="Alexson"/>
    <n v="54.47"/>
    <n v="4.49"/>
    <s v="Yes"/>
    <x v="0"/>
    <x v="0"/>
    <n v="2"/>
    <x v="1"/>
    <x v="0"/>
    <x v="1"/>
    <s v="9-Jul-1966"/>
    <n v="20568.32"/>
    <x v="1"/>
    <s v="tier - 2"/>
    <x v="1"/>
    <x v="8"/>
  </r>
  <r>
    <x v="1664"/>
    <s v="Wright"/>
    <n v="38.06"/>
    <n v="5.24"/>
    <s v="Yes"/>
    <x v="0"/>
    <x v="1"/>
    <n v="1"/>
    <x v="1"/>
    <x v="0"/>
    <x v="1"/>
    <s v="13-Oct-1969"/>
    <n v="20463"/>
    <x v="2"/>
    <s v="tier - 2"/>
    <x v="0"/>
    <x v="4"/>
  </r>
  <r>
    <x v="1665"/>
    <s v="McKenna"/>
    <n v="51.47"/>
    <n v="9.6"/>
    <s v="No"/>
    <x v="0"/>
    <x v="0"/>
    <s v="0"/>
    <x v="1"/>
    <x v="0"/>
    <x v="0"/>
    <s v="18-Oct-1962"/>
    <n v="20446.849999999999"/>
    <x v="2"/>
    <s v="tier - 1"/>
    <x v="1"/>
    <x v="27"/>
  </r>
  <r>
    <x v="1666"/>
    <s v="Sallade"/>
    <n v="29.8"/>
    <n v="5.78"/>
    <s v="Yes"/>
    <x v="0"/>
    <x v="0"/>
    <s v="0"/>
    <x v="1"/>
    <x v="1"/>
    <x v="2"/>
    <s v="12-Jul-1985"/>
    <n v="20420.599999999999"/>
    <x v="1"/>
    <s v="tier - 2"/>
    <x v="6"/>
    <x v="22"/>
  </r>
  <r>
    <x v="1667"/>
    <s v="Argall"/>
    <n v="49.77"/>
    <n v="7.02"/>
    <s v="No"/>
    <x v="0"/>
    <x v="0"/>
    <s v="0"/>
    <x v="1"/>
    <x v="0"/>
    <x v="0"/>
    <s v="2-Jul-1962"/>
    <n v="20354.5"/>
    <x v="1"/>
    <s v="tier - 2"/>
    <x v="2"/>
    <x v="27"/>
  </r>
  <r>
    <x v="1668"/>
    <s v="Patchell"/>
    <n v="25.555"/>
    <n v="4.09"/>
    <s v="Yes"/>
    <x v="0"/>
    <x v="0"/>
    <s v="0"/>
    <x v="0"/>
    <x v="1"/>
    <x v="1"/>
    <s v="17-Sep-1985"/>
    <n v="20296.86"/>
    <x v="1"/>
    <s v="tier - 1"/>
    <x v="7"/>
    <x v="22"/>
  </r>
  <r>
    <x v="1669"/>
    <s v="Catoggio"/>
    <n v="29.64"/>
    <n v="4.93"/>
    <s v="No"/>
    <x v="0"/>
    <x v="1"/>
    <n v="1"/>
    <x v="1"/>
    <x v="1"/>
    <x v="1"/>
    <s v="7-Sep-1993"/>
    <n v="20277.810000000001"/>
    <x v="1"/>
    <s v="tier - 3"/>
    <x v="3"/>
    <x v="40"/>
  </r>
  <r>
    <x v="1670"/>
    <s v="De Simone"/>
    <n v="53.09"/>
    <n v="4.82"/>
    <s v="Yes"/>
    <x v="0"/>
    <x v="0"/>
    <n v="2"/>
    <x v="0"/>
    <x v="0"/>
    <x v="1"/>
    <s v="2-Jul-1966"/>
    <n v="43817.45"/>
    <x v="2"/>
    <s v="tier - 3"/>
    <x v="1"/>
    <x v="8"/>
  </r>
  <r>
    <x v="1671"/>
    <s v="Adams"/>
    <n v="53.93"/>
    <n v="5.34"/>
    <s v="Yes"/>
    <x v="0"/>
    <x v="0"/>
    <n v="2"/>
    <x v="1"/>
    <x v="0"/>
    <x v="1"/>
    <s v="22-Aug-1966"/>
    <n v="20253.84"/>
    <x v="2"/>
    <s v="tier - 3"/>
    <x v="1"/>
    <x v="8"/>
  </r>
  <r>
    <x v="1672"/>
    <s v="Windt"/>
    <n v="28.024999999999999"/>
    <n v="5.65"/>
    <s v="No"/>
    <x v="0"/>
    <x v="0"/>
    <n v="1"/>
    <x v="0"/>
    <x v="1"/>
    <x v="1"/>
    <s v="17-Oct-1987"/>
    <n v="20234.849999999999"/>
    <x v="2"/>
    <s v="tier - 3"/>
    <x v="1"/>
    <x v="30"/>
  </r>
  <r>
    <x v="1673"/>
    <s v="Ryan"/>
    <n v="27.5"/>
    <n v="4.49"/>
    <s v="No"/>
    <x v="0"/>
    <x v="0"/>
    <s v="0"/>
    <x v="1"/>
    <x v="1"/>
    <x v="1"/>
    <s v="8-Jun-1994"/>
    <n v="20177.669999999998"/>
    <x v="2"/>
    <s v="tier - 1"/>
    <x v="6"/>
    <x v="40"/>
  </r>
  <r>
    <x v="1674"/>
    <s v="Marion"/>
    <n v="21.8"/>
    <n v="10.55"/>
    <s v="No"/>
    <x v="0"/>
    <x v="0"/>
    <s v="0"/>
    <x v="0"/>
    <x v="2"/>
    <x v="0"/>
    <s v="9-Jul-2002"/>
    <n v="20167.34"/>
    <x v="1"/>
    <s v="tier - 3"/>
    <x v="6"/>
    <x v="43"/>
  </r>
  <r>
    <x v="1675"/>
    <s v="Raffetto"/>
    <n v="26.41"/>
    <n v="4.92"/>
    <s v="Yes"/>
    <x v="0"/>
    <x v="1"/>
    <n v="1"/>
    <x v="0"/>
    <x v="1"/>
    <x v="1"/>
    <s v="6-Oct-1983"/>
    <n v="20149.32"/>
    <x v="2"/>
    <s v="tier - 1"/>
    <x v="3"/>
    <x v="26"/>
  </r>
  <r>
    <x v="1676"/>
    <s v="Young"/>
    <n v="27.835000000000001"/>
    <n v="5.9"/>
    <s v="Yes"/>
    <x v="0"/>
    <x v="0"/>
    <n v="1"/>
    <x v="0"/>
    <x v="1"/>
    <x v="2"/>
    <s v="25-Jul-1988"/>
    <n v="20009.63"/>
    <x v="2"/>
    <s v="tier - 1"/>
    <x v="1"/>
    <x v="35"/>
  </r>
  <r>
    <x v="1677"/>
    <s v="Oehlke"/>
    <n v="51.74"/>
    <n v="4.9800000000000004"/>
    <s v="Yes"/>
    <x v="0"/>
    <x v="0"/>
    <n v="2"/>
    <x v="1"/>
    <x v="0"/>
    <x v="1"/>
    <s v="10-Aug-1966"/>
    <n v="19995.29"/>
    <x v="0"/>
    <s v="tier - 3"/>
    <x v="2"/>
    <x v="8"/>
  </r>
  <r>
    <x v="1678"/>
    <s v="Sudol"/>
    <n v="23.37"/>
    <n v="5.8"/>
    <s v="No"/>
    <x v="0"/>
    <x v="0"/>
    <s v="0"/>
    <x v="0"/>
    <x v="2"/>
    <x v="2"/>
    <s v="9-Oct-1980"/>
    <n v="19964.75"/>
    <x v="0"/>
    <s v="tier - 2"/>
    <x v="7"/>
    <x v="9"/>
  </r>
  <r>
    <x v="1679"/>
    <s v="Van Es"/>
    <n v="29.7"/>
    <n v="6.21"/>
    <s v="Yes"/>
    <x v="0"/>
    <x v="1"/>
    <n v="1"/>
    <x v="0"/>
    <x v="1"/>
    <x v="2"/>
    <s v="18-Oct-1997"/>
    <n v="19933.46"/>
    <x v="0"/>
    <s v="tier - 3"/>
    <x v="6"/>
    <x v="36"/>
  </r>
  <r>
    <x v="1680"/>
    <s v="Dolge"/>
    <n v="20.045000000000002"/>
    <n v="6.17"/>
    <s v="No"/>
    <x v="0"/>
    <x v="1"/>
    <n v="1"/>
    <x v="0"/>
    <x v="2"/>
    <x v="2"/>
    <s v="30-Oct-1979"/>
    <n v="19798.05"/>
    <x v="0"/>
    <s v="tier - 1"/>
    <x v="7"/>
    <x v="20"/>
  </r>
  <r>
    <x v="1681"/>
    <s v="Kadala"/>
    <n v="35.53"/>
    <n v="5.45"/>
    <s v="No"/>
    <x v="0"/>
    <x v="0"/>
    <s v="0"/>
    <x v="0"/>
    <x v="0"/>
    <x v="1"/>
    <s v="19-Jun-1989"/>
    <n v="55135.4"/>
    <x v="0"/>
    <s v="tier - 2"/>
    <x v="1"/>
    <x v="3"/>
  </r>
  <r>
    <x v="1682"/>
    <s v="Beckett"/>
    <n v="31.79"/>
    <n v="5.51"/>
    <s v="Yes"/>
    <x v="0"/>
    <x v="0"/>
    <n v="2"/>
    <x v="0"/>
    <x v="0"/>
    <x v="1"/>
    <s v="25-Oct-1966"/>
    <n v="43813.87"/>
    <x v="2"/>
    <s v="tier - 2"/>
    <x v="0"/>
    <x v="8"/>
  </r>
  <r>
    <x v="1683"/>
    <s v="Marlier"/>
    <n v="27.83"/>
    <n v="5.36"/>
    <s v="No"/>
    <x v="0"/>
    <x v="0"/>
    <n v="2"/>
    <x v="1"/>
    <x v="1"/>
    <x v="1"/>
    <s v="14-Jun-1972"/>
    <n v="19749.38"/>
    <x v="0"/>
    <s v="tier - 3"/>
    <x v="0"/>
    <x v="7"/>
  </r>
  <r>
    <x v="1684"/>
    <s v="Girard"/>
    <n v="28.93"/>
    <n v="5.2"/>
    <s v="No"/>
    <x v="0"/>
    <x v="0"/>
    <s v="0"/>
    <x v="0"/>
    <x v="1"/>
    <x v="1"/>
    <s v="8-Aug-1990"/>
    <n v="19719.689999999999"/>
    <x v="0"/>
    <s v="tier - 2"/>
    <x v="0"/>
    <x v="29"/>
  </r>
  <r>
    <x v="1685"/>
    <s v="Lee"/>
    <n v="33.82"/>
    <n v="5.42"/>
    <s v="No"/>
    <x v="0"/>
    <x v="0"/>
    <s v="0"/>
    <x v="1"/>
    <x v="0"/>
    <x v="1"/>
    <s v="27-Aug-1994"/>
    <n v="19673.34"/>
    <x v="0"/>
    <s v="tier - 2"/>
    <x v="1"/>
    <x v="21"/>
  </r>
  <r>
    <x v="1686"/>
    <s v="Hubbard"/>
    <n v="20.234999999999999"/>
    <n v="6.84"/>
    <s v="No"/>
    <x v="0"/>
    <x v="0"/>
    <s v="0"/>
    <x v="0"/>
    <x v="2"/>
    <x v="0"/>
    <s v="24-Sep-1978"/>
    <n v="19594.810000000001"/>
    <x v="0"/>
    <s v="tier - 1"/>
    <x v="7"/>
    <x v="1"/>
  </r>
  <r>
    <x v="1687"/>
    <s v="Koester"/>
    <n v="49.2"/>
    <n v="10.9"/>
    <s v="Yes"/>
    <x v="0"/>
    <x v="1"/>
    <n v="1"/>
    <x v="1"/>
    <x v="0"/>
    <x v="0"/>
    <s v="14-Jul-1963"/>
    <n v="19551.34"/>
    <x v="0"/>
    <s v="tier - 3"/>
    <x v="1"/>
    <x v="32"/>
  </r>
  <r>
    <x v="1688"/>
    <s v="Matthews"/>
    <n v="26.4"/>
    <n v="4.87"/>
    <s v="Yes"/>
    <x v="0"/>
    <x v="0"/>
    <s v="0"/>
    <x v="0"/>
    <x v="1"/>
    <x v="1"/>
    <s v="17-Sep-1985"/>
    <n v="19539.240000000002"/>
    <x v="0"/>
    <s v="tier - 1"/>
    <x v="0"/>
    <x v="22"/>
  </r>
  <r>
    <x v="1689"/>
    <s v="Rubinich"/>
    <n v="28.38"/>
    <n v="6.07"/>
    <s v="No"/>
    <x v="0"/>
    <x v="0"/>
    <n v="1"/>
    <x v="0"/>
    <x v="1"/>
    <x v="2"/>
    <s v="19-Aug-1992"/>
    <n v="19521.97"/>
    <x v="0"/>
    <s v="tier - 2"/>
    <x v="0"/>
    <x v="25"/>
  </r>
  <r>
    <x v="1690"/>
    <s v="Alban"/>
    <n v="24.64"/>
    <n v="4.33"/>
    <s v="No"/>
    <x v="0"/>
    <x v="0"/>
    <s v="0"/>
    <x v="0"/>
    <x v="2"/>
    <x v="1"/>
    <s v="8-Nov-1980"/>
    <n v="19515.54"/>
    <x v="0"/>
    <s v="tier - 1"/>
    <x v="0"/>
    <x v="9"/>
  </r>
  <r>
    <x v="1691"/>
    <s v="Corcoran"/>
    <n v="39.71"/>
    <n v="5.83"/>
    <s v="No"/>
    <x v="0"/>
    <x v="0"/>
    <n v="1"/>
    <x v="1"/>
    <x v="0"/>
    <x v="2"/>
    <s v="30-Nov-1987"/>
    <n v="19496.72"/>
    <x v="0"/>
    <s v="tier - 3"/>
    <x v="9"/>
    <x v="30"/>
  </r>
  <r>
    <x v="1692"/>
    <s v="Sargent"/>
    <n v="22.22"/>
    <n v="5.5"/>
    <s v="No"/>
    <x v="0"/>
    <x v="0"/>
    <s v="0"/>
    <x v="0"/>
    <x v="2"/>
    <x v="1"/>
    <s v="15-Dec-1982"/>
    <n v="19444.27"/>
    <x v="0"/>
    <s v="tier - 1"/>
    <x v="0"/>
    <x v="31"/>
  </r>
  <r>
    <x v="1693"/>
    <s v="Sobrilsky"/>
    <n v="41.895000000000003"/>
    <n v="10.87"/>
    <s v="Yes"/>
    <x v="0"/>
    <x v="0"/>
    <n v="1"/>
    <x v="0"/>
    <x v="0"/>
    <x v="0"/>
    <s v="29-Dec-1986"/>
    <n v="43753.34"/>
    <x v="2"/>
    <s v="tier - 1"/>
    <x v="12"/>
    <x v="24"/>
  </r>
  <r>
    <x v="1694"/>
    <s v="Watson"/>
    <n v="33.344999999999999"/>
    <n v="4.79"/>
    <s v="No"/>
    <x v="0"/>
    <x v="1"/>
    <n v="1"/>
    <x v="1"/>
    <x v="0"/>
    <x v="1"/>
    <s v="6-Sep-1993"/>
    <n v="19442.349999999999"/>
    <x v="0"/>
    <s v="tier - 3"/>
    <x v="1"/>
    <x v="40"/>
  </r>
  <r>
    <x v="1695"/>
    <s v="Esponda"/>
    <n v="24.42"/>
    <n v="5.81"/>
    <s v="No"/>
    <x v="0"/>
    <x v="0"/>
    <n v="1"/>
    <x v="0"/>
    <x v="2"/>
    <x v="2"/>
    <s v="30-Jun-1987"/>
    <n v="19362"/>
    <x v="0"/>
    <s v="tier - 3"/>
    <x v="0"/>
    <x v="30"/>
  </r>
  <r>
    <x v="1696"/>
    <s v="Krall"/>
    <n v="29.81"/>
    <n v="5.58"/>
    <s v="No"/>
    <x v="0"/>
    <x v="0"/>
    <s v="0"/>
    <x v="0"/>
    <x v="1"/>
    <x v="1"/>
    <s v="24-Aug-1991"/>
    <n v="19350.37"/>
    <x v="0"/>
    <s v="tier - 3"/>
    <x v="0"/>
    <x v="17"/>
  </r>
  <r>
    <x v="1697"/>
    <s v="Poskin"/>
    <n v="51.18"/>
    <n v="4.4000000000000004"/>
    <s v="Yes"/>
    <x v="0"/>
    <x v="0"/>
    <n v="2"/>
    <x v="1"/>
    <x v="0"/>
    <x v="1"/>
    <s v="15-Nov-1966"/>
    <n v="19321.060000000001"/>
    <x v="0"/>
    <s v="tier - 1"/>
    <x v="1"/>
    <x v="8"/>
  </r>
  <r>
    <x v="1698"/>
    <s v="Halfmann"/>
    <n v="51.37"/>
    <n v="8.18"/>
    <s v="Yes"/>
    <x v="0"/>
    <x v="0"/>
    <s v="0"/>
    <x v="1"/>
    <x v="0"/>
    <x v="0"/>
    <s v="29-Jul-1967"/>
    <n v="19259.96"/>
    <x v="0"/>
    <s v="tier - 1"/>
    <x v="1"/>
    <x v="11"/>
  </r>
  <r>
    <x v="1699"/>
    <s v="Klapper"/>
    <n v="36.19"/>
    <n v="5.52"/>
    <s v="Yes"/>
    <x v="0"/>
    <x v="0"/>
    <s v="0"/>
    <x v="1"/>
    <x v="0"/>
    <x v="1"/>
    <s v="28-Dec-1985"/>
    <n v="19214.71"/>
    <x v="0"/>
    <s v="tier - 3"/>
    <x v="0"/>
    <x v="22"/>
  </r>
  <r>
    <x v="1700"/>
    <s v="George"/>
    <n v="25.9"/>
    <n v="4.84"/>
    <s v="No"/>
    <x v="0"/>
    <x v="0"/>
    <s v="0"/>
    <x v="0"/>
    <x v="1"/>
    <x v="1"/>
    <s v="16-Sep-1991"/>
    <n v="19199.939999999999"/>
    <x v="0"/>
    <s v="tier - 3"/>
    <x v="6"/>
    <x v="17"/>
  </r>
  <r>
    <x v="1701"/>
    <s v="Hicks"/>
    <n v="35.72"/>
    <n v="4.08"/>
    <s v="No"/>
    <x v="0"/>
    <x v="1"/>
    <n v="1"/>
    <x v="1"/>
    <x v="0"/>
    <x v="1"/>
    <s v="2-Jul-1979"/>
    <n v="19144.580000000002"/>
    <x v="0"/>
    <s v="tier - 1"/>
    <x v="7"/>
    <x v="20"/>
  </r>
  <r>
    <x v="1702"/>
    <s v="Lockyer"/>
    <n v="27.94"/>
    <n v="4.4800000000000004"/>
    <s v="No"/>
    <x v="0"/>
    <x v="1"/>
    <n v="1"/>
    <x v="0"/>
    <x v="1"/>
    <x v="1"/>
    <s v="28-Sep-1993"/>
    <n v="19107.78"/>
    <x v="0"/>
    <s v="tier - 2"/>
    <x v="0"/>
    <x v="40"/>
  </r>
  <r>
    <x v="1703"/>
    <s v="Byrnes"/>
    <n v="27.1"/>
    <n v="5.73"/>
    <s v="No"/>
    <x v="0"/>
    <x v="0"/>
    <s v="0"/>
    <x v="0"/>
    <x v="1"/>
    <x v="2"/>
    <s v="5-Jun-1989"/>
    <n v="19040.88"/>
    <x v="0"/>
    <s v="tier - 3"/>
    <x v="6"/>
    <x v="35"/>
  </r>
  <r>
    <x v="1704"/>
    <s v="Wang"/>
    <n v="31.16"/>
    <n v="9.34"/>
    <s v="No"/>
    <x v="0"/>
    <x v="0"/>
    <s v="0"/>
    <x v="0"/>
    <x v="0"/>
    <x v="0"/>
    <s v="22-Aug-1965"/>
    <n v="43578.94"/>
    <x v="2"/>
    <s v="tier - 2"/>
    <x v="1"/>
    <x v="18"/>
  </r>
  <r>
    <x v="1705"/>
    <s v="Norris"/>
    <n v="18.3"/>
    <n v="5.46"/>
    <s v="Yes"/>
    <x v="0"/>
    <x v="1"/>
    <n v="1"/>
    <x v="0"/>
    <x v="3"/>
    <x v="1"/>
    <s v="19-Dec-1983"/>
    <n v="19023.259999999998"/>
    <x v="0"/>
    <s v="tier - 3"/>
    <x v="6"/>
    <x v="26"/>
  </r>
  <r>
    <x v="1706"/>
    <s v="Darda"/>
    <n v="25.3"/>
    <n v="5.0199999999999996"/>
    <s v="Yes"/>
    <x v="0"/>
    <x v="0"/>
    <n v="1"/>
    <x v="0"/>
    <x v="1"/>
    <x v="1"/>
    <s v="24-Oct-1988"/>
    <n v="18972.5"/>
    <x v="0"/>
    <s v="tier - 3"/>
    <x v="0"/>
    <x v="35"/>
  </r>
  <r>
    <x v="1707"/>
    <s v="Otstot"/>
    <n v="38.83"/>
    <n v="6.36"/>
    <s v="No"/>
    <x v="0"/>
    <x v="0"/>
    <n v="1"/>
    <x v="1"/>
    <x v="0"/>
    <x v="2"/>
    <s v="30-Nov-1992"/>
    <n v="18963.169999999998"/>
    <x v="0"/>
    <s v="tier - 1"/>
    <x v="0"/>
    <x v="25"/>
  </r>
  <r>
    <x v="1708"/>
    <s v="Bowley"/>
    <n v="27.6"/>
    <n v="5.36"/>
    <s v="No"/>
    <x v="0"/>
    <x v="0"/>
    <n v="1"/>
    <x v="1"/>
    <x v="1"/>
    <x v="1"/>
    <s v="6-Aug-1998"/>
    <n v="18955.22"/>
    <x v="0"/>
    <s v="tier - 3"/>
    <x v="6"/>
    <x v="37"/>
  </r>
  <r>
    <x v="1709"/>
    <s v="Rogers"/>
    <n v="46.4"/>
    <n v="8.3699999999999992"/>
    <s v="Yes"/>
    <x v="0"/>
    <x v="1"/>
    <n v="1"/>
    <x v="1"/>
    <x v="0"/>
    <x v="0"/>
    <s v="20-Oct-1963"/>
    <n v="18954.560000000001"/>
    <x v="0"/>
    <s v="tier - 1"/>
    <x v="2"/>
    <x v="32"/>
  </r>
  <r>
    <x v="1710"/>
    <s v="Mclaughlin"/>
    <n v="51.92"/>
    <n v="5.18"/>
    <s v="Yes"/>
    <x v="0"/>
    <x v="1"/>
    <n v="1"/>
    <x v="1"/>
    <x v="0"/>
    <x v="1"/>
    <s v="3-Aug-1969"/>
    <n v="18932.810000000001"/>
    <x v="0"/>
    <s v="tier - 3"/>
    <x v="1"/>
    <x v="4"/>
  </r>
  <r>
    <x v="1711"/>
    <s v="Ziegler"/>
    <n v="32.395000000000003"/>
    <n v="5.68"/>
    <s v="Yes"/>
    <x v="0"/>
    <x v="0"/>
    <n v="1"/>
    <x v="1"/>
    <x v="0"/>
    <x v="1"/>
    <s v="27-Sep-1995"/>
    <n v="18903.490000000002"/>
    <x v="0"/>
    <s v="tier - 2"/>
    <x v="7"/>
    <x v="39"/>
  </r>
  <r>
    <x v="1712"/>
    <s v="Hughey"/>
    <n v="46.19"/>
    <n v="7.31"/>
    <s v="Yes"/>
    <x v="0"/>
    <x v="1"/>
    <n v="1"/>
    <x v="1"/>
    <x v="0"/>
    <x v="0"/>
    <s v="6-Dec-1963"/>
    <n v="18883.330000000002"/>
    <x v="0"/>
    <s v="tier - 1"/>
    <x v="2"/>
    <x v="32"/>
  </r>
  <r>
    <x v="1713"/>
    <s v="Knast"/>
    <n v="27.93"/>
    <n v="4.67"/>
    <s v="No"/>
    <x v="0"/>
    <x v="1"/>
    <n v="1"/>
    <x v="1"/>
    <x v="1"/>
    <x v="1"/>
    <s v="24-Jul-2003"/>
    <n v="18838.7"/>
    <x v="0"/>
    <s v="tier - 3"/>
    <x v="1"/>
    <x v="38"/>
  </r>
  <r>
    <x v="1714"/>
    <s v="Stob"/>
    <n v="45.62"/>
    <n v="6.87"/>
    <s v="No"/>
    <x v="0"/>
    <x v="0"/>
    <s v="0"/>
    <x v="1"/>
    <x v="0"/>
    <x v="0"/>
    <s v="18-Dec-1962"/>
    <n v="18815.53"/>
    <x v="0"/>
    <s v="tier - 1"/>
    <x v="8"/>
    <x v="27"/>
  </r>
  <r>
    <x v="1715"/>
    <s v="Campa"/>
    <n v="34.104999999999997"/>
    <n v="5.03"/>
    <s v="Yes"/>
    <x v="0"/>
    <x v="1"/>
    <n v="1"/>
    <x v="0"/>
    <x v="0"/>
    <x v="1"/>
    <s v="3-Dec-1969"/>
    <n v="43254.42"/>
    <x v="2"/>
    <s v="tier - 2"/>
    <x v="3"/>
    <x v="4"/>
  </r>
  <r>
    <x v="1716"/>
    <s v="Jensen"/>
    <n v="35.31"/>
    <n v="5.87"/>
    <s v="No"/>
    <x v="0"/>
    <x v="1"/>
    <n v="1"/>
    <x v="1"/>
    <x v="0"/>
    <x v="2"/>
    <s v="15-Oct-1979"/>
    <n v="18806.150000000001"/>
    <x v="0"/>
    <s v="tier - 2"/>
    <x v="0"/>
    <x v="20"/>
  </r>
  <r>
    <x v="1717"/>
    <s v="Mutter"/>
    <n v="30.4"/>
    <n v="4.07"/>
    <s v="Yes"/>
    <x v="0"/>
    <x v="0"/>
    <n v="1"/>
    <x v="1"/>
    <x v="0"/>
    <x v="1"/>
    <s v="28-Nov-1995"/>
    <n v="18804.75"/>
    <x v="0"/>
    <s v="tier - 1"/>
    <x v="1"/>
    <x v="39"/>
  </r>
  <r>
    <x v="1718"/>
    <s v="Ahern"/>
    <n v="20.13"/>
    <n v="6.47"/>
    <s v="No"/>
    <x v="0"/>
    <x v="1"/>
    <n v="1"/>
    <x v="0"/>
    <x v="2"/>
    <x v="2"/>
    <s v="19-Nov-1979"/>
    <n v="18767.740000000002"/>
    <x v="0"/>
    <s v="tier - 1"/>
    <x v="0"/>
    <x v="20"/>
  </r>
  <r>
    <x v="1719"/>
    <s v="Chviruk"/>
    <n v="23.655000000000001"/>
    <n v="5.14"/>
    <s v="No"/>
    <x v="0"/>
    <x v="0"/>
    <n v="1"/>
    <x v="0"/>
    <x v="2"/>
    <x v="1"/>
    <s v="27-Dec-1992"/>
    <n v="18765.88"/>
    <x v="0"/>
    <s v="tier - 2"/>
    <x v="1"/>
    <x v="25"/>
  </r>
  <r>
    <x v="1720"/>
    <s v="Meehan"/>
    <n v="49.05"/>
    <n v="9.77"/>
    <s v="Yes"/>
    <x v="0"/>
    <x v="0"/>
    <s v="0"/>
    <x v="1"/>
    <x v="0"/>
    <x v="0"/>
    <s v="30-Aug-1967"/>
    <n v="18694.689999999999"/>
    <x v="0"/>
    <s v="tier - 1"/>
    <x v="8"/>
    <x v="11"/>
  </r>
  <r>
    <x v="1721"/>
    <s v="Gammon"/>
    <n v="51.94"/>
    <n v="8.8000000000000007"/>
    <s v="Yes"/>
    <x v="0"/>
    <x v="0"/>
    <n v="2"/>
    <x v="1"/>
    <x v="0"/>
    <x v="0"/>
    <s v="17-Oct-1970"/>
    <n v="18682.740000000002"/>
    <x v="0"/>
    <s v="tier - 3"/>
    <x v="1"/>
    <x v="6"/>
  </r>
  <r>
    <x v="1722"/>
    <s v="Lee"/>
    <n v="29.83"/>
    <n v="5.84"/>
    <s v="No"/>
    <x v="0"/>
    <x v="0"/>
    <n v="1"/>
    <x v="0"/>
    <x v="1"/>
    <x v="2"/>
    <s v="23-Sep-1998"/>
    <n v="18648.419999999998"/>
    <x v="0"/>
    <s v="tier - 1"/>
    <x v="9"/>
    <x v="37"/>
  </r>
  <r>
    <x v="1723"/>
    <s v="Franco"/>
    <n v="22.6"/>
    <n v="10.43"/>
    <s v="Yes"/>
    <x v="0"/>
    <x v="0"/>
    <n v="1"/>
    <x v="0"/>
    <x v="2"/>
    <x v="0"/>
    <s v="12-Aug-1986"/>
    <n v="18608.259999999998"/>
    <x v="0"/>
    <s v="tier - 3"/>
    <x v="6"/>
    <x v="24"/>
  </r>
  <r>
    <x v="1724"/>
    <s v="Patterson"/>
    <n v="46.69"/>
    <n v="4.25"/>
    <s v="Yes"/>
    <x v="0"/>
    <x v="0"/>
    <n v="1"/>
    <x v="1"/>
    <x v="0"/>
    <x v="1"/>
    <s v="26-Sep-1964"/>
    <n v="18443.11"/>
    <x v="0"/>
    <s v="tier - 2"/>
    <x v="1"/>
    <x v="28"/>
  </r>
  <r>
    <x v="1725"/>
    <s v="Valdes"/>
    <n v="28.49"/>
    <n v="4.8899999999999997"/>
    <s v="No"/>
    <x v="0"/>
    <x v="0"/>
    <s v="0"/>
    <x v="0"/>
    <x v="1"/>
    <x v="1"/>
    <s v="15-Dec-1999"/>
    <n v="18328.240000000002"/>
    <x v="0"/>
    <s v="tier - 2"/>
    <x v="0"/>
    <x v="23"/>
  </r>
  <r>
    <x v="1726"/>
    <s v="Clifford"/>
    <n v="51.93"/>
    <n v="11.05"/>
    <s v="No"/>
    <x v="0"/>
    <x v="0"/>
    <s v="0"/>
    <x v="0"/>
    <x v="0"/>
    <x v="0"/>
    <s v="29-Nov-1965"/>
    <n v="43073.760000000002"/>
    <x v="2"/>
    <s v="tier - 2"/>
    <x v="6"/>
    <x v="18"/>
  </r>
  <r>
    <x v="1727"/>
    <s v="Craig"/>
    <n v="28.5"/>
    <n v="5.55"/>
    <s v="Yes"/>
    <x v="0"/>
    <x v="0"/>
    <n v="1"/>
    <x v="0"/>
    <x v="1"/>
    <x v="1"/>
    <s v="4-Jul-1995"/>
    <n v="18310.740000000002"/>
    <x v="0"/>
    <s v="tier - 3"/>
    <x v="1"/>
    <x v="39"/>
  </r>
  <r>
    <x v="1728"/>
    <s v="Whipple"/>
    <n v="24.4"/>
    <n v="4.5199999999999996"/>
    <s v="No"/>
    <x v="0"/>
    <x v="0"/>
    <n v="1"/>
    <x v="0"/>
    <x v="2"/>
    <x v="1"/>
    <s v="25-Dec-1992"/>
    <n v="18259.22"/>
    <x v="0"/>
    <s v="tier - 3"/>
    <x v="6"/>
    <x v="25"/>
  </r>
  <r>
    <x v="1729"/>
    <s v="Marton"/>
    <n v="29.15"/>
    <n v="4.45"/>
    <s v="Yes"/>
    <x v="0"/>
    <x v="0"/>
    <n v="1"/>
    <x v="0"/>
    <x v="1"/>
    <x v="1"/>
    <s v="3-Aug-1995"/>
    <n v="18246.5"/>
    <x v="0"/>
    <s v="tier - 1"/>
    <x v="0"/>
    <x v="39"/>
  </r>
  <r>
    <x v="1730"/>
    <s v="Hildebrandt"/>
    <n v="27.28"/>
    <n v="4.72"/>
    <s v="No"/>
    <x v="1"/>
    <x v="0"/>
    <n v="1"/>
    <x v="0"/>
    <x v="1"/>
    <x v="1"/>
    <s v="10-Sep-2004"/>
    <n v="18223.45"/>
    <x v="0"/>
    <s v="tier - 3"/>
    <x v="0"/>
    <x v="42"/>
  </r>
  <r>
    <x v="1731"/>
    <s v="Biggs"/>
    <n v="32.229999999999997"/>
    <n v="4.6500000000000004"/>
    <s v="Yes"/>
    <x v="0"/>
    <x v="1"/>
    <n v="1"/>
    <x v="1"/>
    <x v="0"/>
    <x v="1"/>
    <s v="15-Jun-1997"/>
    <n v="18218.16"/>
    <x v="0"/>
    <s v="tier - 1"/>
    <x v="0"/>
    <x v="36"/>
  </r>
  <r>
    <x v="1732"/>
    <s v="Shigezumi"/>
    <n v="44.2"/>
    <n v="11.34"/>
    <s v="Yes"/>
    <x v="0"/>
    <x v="1"/>
    <n v="1"/>
    <x v="1"/>
    <x v="0"/>
    <x v="0"/>
    <s v="4-Jul-1963"/>
    <n v="18208.34"/>
    <x v="0"/>
    <s v="tier - 2"/>
    <x v="2"/>
    <x v="32"/>
  </r>
  <r>
    <x v="1733"/>
    <s v="Meineke"/>
    <n v="29.734999999999999"/>
    <n v="4.53"/>
    <s v="No"/>
    <x v="0"/>
    <x v="1"/>
    <n v="1"/>
    <x v="1"/>
    <x v="1"/>
    <x v="1"/>
    <s v="12-Jul-1993"/>
    <n v="18157.88"/>
    <x v="0"/>
    <s v="tier - 1"/>
    <x v="1"/>
    <x v="40"/>
  </r>
  <r>
    <x v="1734"/>
    <s v="Ludington"/>
    <n v="28.31"/>
    <n v="6.35"/>
    <s v="No"/>
    <x v="0"/>
    <x v="0"/>
    <s v="0"/>
    <x v="0"/>
    <x v="1"/>
    <x v="2"/>
    <s v="24-Oct-1999"/>
    <n v="18033.97"/>
    <x v="0"/>
    <s v="tier - 1"/>
    <x v="1"/>
    <x v="23"/>
  </r>
  <r>
    <x v="1735"/>
    <s v="Perrich"/>
    <n v="46.62"/>
    <n v="8.51"/>
    <s v="No"/>
    <x v="0"/>
    <x v="0"/>
    <s v="0"/>
    <x v="1"/>
    <x v="0"/>
    <x v="0"/>
    <s v="17-Oct-1965"/>
    <n v="18031.189999999999"/>
    <x v="0"/>
    <s v="tier - 2"/>
    <x v="1"/>
    <x v="18"/>
  </r>
  <r>
    <x v="1736"/>
    <s v="Cervantes"/>
    <n v="51.75"/>
    <n v="8.59"/>
    <s v="Yes"/>
    <x v="0"/>
    <x v="0"/>
    <n v="1"/>
    <x v="1"/>
    <x v="0"/>
    <x v="0"/>
    <s v="27-Jun-1975"/>
    <n v="18031.16"/>
    <x v="0"/>
    <s v="tier - 3"/>
    <x v="8"/>
    <x v="34"/>
  </r>
  <r>
    <x v="1737"/>
    <s v="Dalmata"/>
    <n v="38.950000000000003"/>
    <n v="11.95"/>
    <s v="No"/>
    <x v="0"/>
    <x v="0"/>
    <s v="0"/>
    <x v="0"/>
    <x v="0"/>
    <x v="0"/>
    <s v="4-Nov-1978"/>
    <n v="42983.46"/>
    <x v="0"/>
    <s v="tier - 2"/>
    <x v="1"/>
    <x v="1"/>
  </r>
  <r>
    <x v="1738"/>
    <s v="Andrews"/>
    <n v="25.7"/>
    <n v="4.13"/>
    <s v="Yes"/>
    <x v="0"/>
    <x v="0"/>
    <s v="0"/>
    <x v="0"/>
    <x v="1"/>
    <x v="1"/>
    <s v="28-Sep-2001"/>
    <n v="17942.11"/>
    <x v="0"/>
    <s v="tier - 2"/>
    <x v="6"/>
    <x v="14"/>
  </r>
  <r>
    <x v="1739"/>
    <s v="Ruvalcaba"/>
    <n v="31.79"/>
    <n v="4.55"/>
    <s v="No"/>
    <x v="0"/>
    <x v="0"/>
    <s v="0"/>
    <x v="1"/>
    <x v="0"/>
    <x v="1"/>
    <s v="17-Oct-1977"/>
    <n v="17929.3"/>
    <x v="0"/>
    <s v="tier - 2"/>
    <x v="0"/>
    <x v="2"/>
  </r>
  <r>
    <x v="1740"/>
    <s v="King"/>
    <n v="24.795000000000002"/>
    <n v="4.5199999999999996"/>
    <s v="No"/>
    <x v="0"/>
    <x v="0"/>
    <s v="0"/>
    <x v="0"/>
    <x v="2"/>
    <x v="1"/>
    <s v="4-Dec-1989"/>
    <n v="17904.53"/>
    <x v="0"/>
    <s v="tier - 2"/>
    <x v="11"/>
    <x v="3"/>
  </r>
  <r>
    <x v="1741"/>
    <s v="Stone"/>
    <n v="53.98"/>
    <n v="5.07"/>
    <s v="No"/>
    <x v="0"/>
    <x v="1"/>
    <n v="1"/>
    <x v="1"/>
    <x v="0"/>
    <x v="1"/>
    <s v="12-Nov-1979"/>
    <n v="17882.669999999998"/>
    <x v="0"/>
    <s v="tier - 3"/>
    <x v="1"/>
    <x v="20"/>
  </r>
  <r>
    <x v="1742"/>
    <s v="Campbell"/>
    <n v="41.325000000000003"/>
    <n v="4.04"/>
    <s v="Yes"/>
    <x v="0"/>
    <x v="1"/>
    <n v="1"/>
    <x v="1"/>
    <x v="0"/>
    <x v="1"/>
    <s v="26-Aug-1997"/>
    <n v="17878.900000000001"/>
    <x v="0"/>
    <s v="tier - 2"/>
    <x v="7"/>
    <x v="36"/>
  </r>
  <r>
    <x v="1743"/>
    <s v="Asher"/>
    <n v="51.65"/>
    <n v="5.3"/>
    <s v="Yes"/>
    <x v="0"/>
    <x v="0"/>
    <s v="0"/>
    <x v="1"/>
    <x v="0"/>
    <x v="1"/>
    <s v="12-Dec-1976"/>
    <n v="17862.919999999998"/>
    <x v="0"/>
    <s v="tier - 2"/>
    <x v="1"/>
    <x v="5"/>
  </r>
  <r>
    <x v="1744"/>
    <s v="Mazzotta"/>
    <n v="44.52"/>
    <n v="8.64"/>
    <s v="Yes"/>
    <x v="0"/>
    <x v="1"/>
    <n v="1"/>
    <x v="1"/>
    <x v="0"/>
    <x v="0"/>
    <s v="8-Dec-1963"/>
    <n v="17832.599999999999"/>
    <x v="0"/>
    <s v="tier - 2"/>
    <x v="1"/>
    <x v="32"/>
  </r>
  <r>
    <x v="1745"/>
    <s v="Huttl"/>
    <n v="53.29"/>
    <n v="4.03"/>
    <s v="No"/>
    <x v="0"/>
    <x v="1"/>
    <n v="1"/>
    <x v="1"/>
    <x v="0"/>
    <x v="1"/>
    <s v="10-Oct-1979"/>
    <n v="17779.939999999999"/>
    <x v="0"/>
    <s v="tier - 2"/>
    <x v="1"/>
    <x v="20"/>
  </r>
  <r>
    <x v="1746"/>
    <s v="Ferron"/>
    <n v="46.63"/>
    <n v="4.26"/>
    <s v="Yes"/>
    <x v="0"/>
    <x v="0"/>
    <n v="2"/>
    <x v="1"/>
    <x v="0"/>
    <x v="1"/>
    <s v="21-Jun-1966"/>
    <n v="17777.73"/>
    <x v="0"/>
    <s v="tier - 3"/>
    <x v="1"/>
    <x v="8"/>
  </r>
  <r>
    <x v="1747"/>
    <s v="Colarusso"/>
    <n v="28.88"/>
    <n v="5.35"/>
    <s v="No"/>
    <x v="0"/>
    <x v="1"/>
    <n v="1"/>
    <x v="0"/>
    <x v="1"/>
    <x v="1"/>
    <s v="14-Jul-2003"/>
    <n v="17748.509999999998"/>
    <x v="0"/>
    <s v="tier - 1"/>
    <x v="1"/>
    <x v="38"/>
  </r>
  <r>
    <x v="1748"/>
    <s v="Vishik"/>
    <n v="36.630000000000003"/>
    <n v="7.72"/>
    <s v="Yes"/>
    <x v="0"/>
    <x v="0"/>
    <n v="1"/>
    <x v="0"/>
    <x v="0"/>
    <x v="0"/>
    <s v="23-Oct-1975"/>
    <n v="42969.85"/>
    <x v="0"/>
    <s v="tier - 3"/>
    <x v="0"/>
    <x v="34"/>
  </r>
  <r>
    <x v="1749"/>
    <s v="Pearlman"/>
    <n v="23.98"/>
    <n v="4.9000000000000004"/>
    <s v="No"/>
    <x v="0"/>
    <x v="0"/>
    <s v="0"/>
    <x v="1"/>
    <x v="2"/>
    <x v="1"/>
    <s v="1-Jul-1994"/>
    <n v="17663.14"/>
    <x v="0"/>
    <s v="tier - 3"/>
    <x v="0"/>
    <x v="21"/>
  </r>
  <r>
    <x v="1750"/>
    <s v="O'Mara"/>
    <n v="23.65"/>
    <n v="4.5"/>
    <s v="No"/>
    <x v="0"/>
    <x v="0"/>
    <s v="0"/>
    <x v="1"/>
    <x v="2"/>
    <x v="1"/>
    <s v="25-Oct-1990"/>
    <n v="17626.240000000002"/>
    <x v="0"/>
    <s v="tier - 3"/>
    <x v="0"/>
    <x v="29"/>
  </r>
  <r>
    <x v="1751"/>
    <s v="Niska"/>
    <n v="49.09"/>
    <n v="8.3800000000000008"/>
    <s v="Yes"/>
    <x v="0"/>
    <x v="0"/>
    <n v="2"/>
    <x v="1"/>
    <x v="0"/>
    <x v="0"/>
    <s v="26-Jul-1970"/>
    <n v="17584.72"/>
    <x v="0"/>
    <s v="tier - 3"/>
    <x v="1"/>
    <x v="6"/>
  </r>
  <r>
    <x v="1752"/>
    <s v="Schlich"/>
    <n v="28.024999999999999"/>
    <n v="7.03"/>
    <s v="No"/>
    <x v="0"/>
    <x v="0"/>
    <s v="0"/>
    <x v="0"/>
    <x v="1"/>
    <x v="0"/>
    <s v="25-Aug-2002"/>
    <n v="17560.38"/>
    <x v="0"/>
    <s v="tier - 1"/>
    <x v="1"/>
    <x v="43"/>
  </r>
  <r>
    <x v="1753"/>
    <s v="Zidek"/>
    <n v="43.32"/>
    <n v="8.75"/>
    <s v="Yes"/>
    <x v="0"/>
    <x v="1"/>
    <n v="1"/>
    <x v="1"/>
    <x v="0"/>
    <x v="0"/>
    <s v="16-Nov-1963"/>
    <n v="17556.88"/>
    <x v="0"/>
    <s v="tier - 2"/>
    <x v="1"/>
    <x v="32"/>
  </r>
  <r>
    <x v="1754"/>
    <s v="Ellgass"/>
    <n v="45.92"/>
    <n v="9.51"/>
    <s v="No"/>
    <x v="0"/>
    <x v="0"/>
    <s v="0"/>
    <x v="1"/>
    <x v="0"/>
    <x v="0"/>
    <s v="12-Jul-1968"/>
    <n v="17507.47"/>
    <x v="0"/>
    <s v="tier - 1"/>
    <x v="2"/>
    <x v="0"/>
  </r>
  <r>
    <x v="1755"/>
    <s v="Lowe"/>
    <n v="44.03"/>
    <n v="9.36"/>
    <s v="No"/>
    <x v="0"/>
    <x v="0"/>
    <s v="0"/>
    <x v="1"/>
    <x v="0"/>
    <x v="0"/>
    <s v="16-Jun-1965"/>
    <n v="17505.650000000001"/>
    <x v="0"/>
    <s v="tier - 2"/>
    <x v="8"/>
    <x v="18"/>
  </r>
  <r>
    <x v="1756"/>
    <s v="Malone"/>
    <n v="24.6"/>
    <n v="4.8099999999999996"/>
    <s v="No"/>
    <x v="0"/>
    <x v="0"/>
    <s v="0"/>
    <x v="0"/>
    <x v="2"/>
    <x v="1"/>
    <s v="29-Dec-1990"/>
    <n v="17496.310000000001"/>
    <x v="0"/>
    <s v="tier - 2"/>
    <x v="6"/>
    <x v="29"/>
  </r>
  <r>
    <x v="1757"/>
    <s v="Dumke"/>
    <n v="49.15"/>
    <n v="8.08"/>
    <s v="No"/>
    <x v="0"/>
    <x v="0"/>
    <s v="0"/>
    <x v="1"/>
    <x v="0"/>
    <x v="0"/>
    <s v="8-Jun-1971"/>
    <n v="17479.53"/>
    <x v="0"/>
    <s v="tier - 1"/>
    <x v="1"/>
    <x v="6"/>
  </r>
  <r>
    <x v="1758"/>
    <s v="Strong"/>
    <n v="28.31"/>
    <n v="6.29"/>
    <s v="No"/>
    <x v="0"/>
    <x v="1"/>
    <n v="1"/>
    <x v="0"/>
    <x v="1"/>
    <x v="2"/>
    <s v="2-Nov-2003"/>
    <n v="17468.98"/>
    <x v="2"/>
    <s v="tier - 1"/>
    <x v="1"/>
    <x v="38"/>
  </r>
  <r>
    <x v="1759"/>
    <s v="Schorr"/>
    <n v="34.200000000000003"/>
    <n v="5.75"/>
    <s v="No"/>
    <x v="0"/>
    <x v="0"/>
    <n v="2"/>
    <x v="0"/>
    <x v="0"/>
    <x v="2"/>
    <s v="10-Sep-1972"/>
    <n v="42856.84"/>
    <x v="0"/>
    <s v="tier - 1"/>
    <x v="6"/>
    <x v="7"/>
  </r>
  <r>
    <x v="1760"/>
    <s v="Ferguson"/>
    <n v="22.99"/>
    <n v="6.29"/>
    <s v="No"/>
    <x v="0"/>
    <x v="0"/>
    <n v="1"/>
    <x v="0"/>
    <x v="2"/>
    <x v="2"/>
    <s v="18-Oct-1992"/>
    <n v="17361.77"/>
    <x v="2"/>
    <s v="tier - 1"/>
    <x v="1"/>
    <x v="25"/>
  </r>
  <r>
    <x v="1761"/>
    <s v="Klein"/>
    <n v="29.07"/>
    <n v="5.12"/>
    <s v="No"/>
    <x v="0"/>
    <x v="1"/>
    <n v="1"/>
    <x v="0"/>
    <x v="1"/>
    <x v="1"/>
    <s v="1-Nov-2003"/>
    <n v="17352.68"/>
    <x v="2"/>
    <s v="tier - 3"/>
    <x v="1"/>
    <x v="38"/>
  </r>
  <r>
    <x v="1762"/>
    <s v="Eusebio"/>
    <n v="42.02"/>
    <n v="9.9499999999999993"/>
    <s v="Yes"/>
    <x v="0"/>
    <x v="1"/>
    <n v="1"/>
    <x v="1"/>
    <x v="0"/>
    <x v="0"/>
    <s v="12-Jul-1963"/>
    <n v="17337.580000000002"/>
    <x v="2"/>
    <s v="tier - 3"/>
    <x v="8"/>
    <x v="32"/>
  </r>
  <r>
    <x v="1763"/>
    <s v="Szolosi"/>
    <n v="49.07"/>
    <n v="9.08"/>
    <s v="Yes"/>
    <x v="0"/>
    <x v="0"/>
    <n v="1"/>
    <x v="1"/>
    <x v="0"/>
    <x v="0"/>
    <s v="25-Aug-1975"/>
    <n v="17253.43"/>
    <x v="2"/>
    <s v="tier - 3"/>
    <x v="2"/>
    <x v="34"/>
  </r>
  <r>
    <x v="1764"/>
    <s v="Butler"/>
    <n v="19.8"/>
    <n v="4.82"/>
    <s v="No"/>
    <x v="0"/>
    <x v="0"/>
    <s v="0"/>
    <x v="0"/>
    <x v="2"/>
    <x v="1"/>
    <s v="22-Oct-1982"/>
    <n v="17179.52"/>
    <x v="2"/>
    <s v="tier - 1"/>
    <x v="0"/>
    <x v="31"/>
  </r>
  <r>
    <x v="1765"/>
    <s v="Fukuchi"/>
    <n v="27.36"/>
    <n v="4.6500000000000004"/>
    <s v="No"/>
    <x v="1"/>
    <x v="0"/>
    <n v="1"/>
    <x v="0"/>
    <x v="1"/>
    <x v="1"/>
    <s v="18-Aug-2004"/>
    <n v="17178.68"/>
    <x v="2"/>
    <s v="tier - 2"/>
    <x v="9"/>
    <x v="42"/>
  </r>
  <r>
    <x v="1766"/>
    <s v="Drucker"/>
    <n v="42.95"/>
    <n v="5.16"/>
    <s v="Yes"/>
    <x v="0"/>
    <x v="0"/>
    <n v="1"/>
    <x v="1"/>
    <x v="0"/>
    <x v="1"/>
    <s v="7-Jun-1964"/>
    <n v="17174.52"/>
    <x v="2"/>
    <s v="tier - 2"/>
    <x v="1"/>
    <x v="32"/>
  </r>
  <r>
    <x v="1767"/>
    <s v="Aziz"/>
    <n v="42.66"/>
    <n v="10.44"/>
    <s v="No"/>
    <x v="0"/>
    <x v="0"/>
    <s v="0"/>
    <x v="1"/>
    <x v="0"/>
    <x v="0"/>
    <s v="16-Sep-1965"/>
    <n v="17172.27"/>
    <x v="2"/>
    <s v="tier - 2"/>
    <x v="2"/>
    <x v="18"/>
  </r>
  <r>
    <x v="1768"/>
    <s v="Pak"/>
    <n v="33.630000000000003"/>
    <n v="5.69"/>
    <s v="No"/>
    <x v="0"/>
    <x v="0"/>
    <n v="1"/>
    <x v="1"/>
    <x v="0"/>
    <x v="1"/>
    <s v="3-Jun-1998"/>
    <n v="17128.43"/>
    <x v="2"/>
    <s v="tier - 3"/>
    <x v="3"/>
    <x v="36"/>
  </r>
  <r>
    <x v="1769"/>
    <s v="Kieta"/>
    <n v="26.84"/>
    <n v="6.5"/>
    <s v="No"/>
    <x v="0"/>
    <x v="0"/>
    <s v="0"/>
    <x v="0"/>
    <x v="1"/>
    <x v="0"/>
    <s v="28-Jun-2002"/>
    <n v="17085.27"/>
    <x v="2"/>
    <s v="tier - 3"/>
    <x v="0"/>
    <x v="43"/>
  </r>
  <r>
    <x v="1770"/>
    <s v="Lusardi"/>
    <n v="50.63"/>
    <n v="11.89"/>
    <s v="No"/>
    <x v="0"/>
    <x v="0"/>
    <s v="0"/>
    <x v="0"/>
    <x v="0"/>
    <x v="0"/>
    <s v="29-Oct-1965"/>
    <n v="42764.12"/>
    <x v="0"/>
    <s v="tier - 2"/>
    <x v="6"/>
    <x v="18"/>
  </r>
  <r>
    <x v="1771"/>
    <s v="Velez"/>
    <n v="28.3"/>
    <n v="5.73"/>
    <s v="No"/>
    <x v="0"/>
    <x v="1"/>
    <n v="1"/>
    <x v="0"/>
    <x v="1"/>
    <x v="2"/>
    <s v="26-Dec-2003"/>
    <n v="17081.080000000002"/>
    <x v="2"/>
    <s v="tier - 2"/>
    <x v="6"/>
    <x v="38"/>
  </r>
  <r>
    <x v="1772"/>
    <s v="Bussiere"/>
    <n v="27.06"/>
    <n v="5.74"/>
    <s v="Yes"/>
    <x v="0"/>
    <x v="0"/>
    <s v="0"/>
    <x v="0"/>
    <x v="1"/>
    <x v="2"/>
    <s v="10-Jun-1996"/>
    <n v="17043.34"/>
    <x v="2"/>
    <s v="tier - 3"/>
    <x v="0"/>
    <x v="16"/>
  </r>
  <r>
    <x v="1773"/>
    <s v="McCartney"/>
    <n v="47.13"/>
    <n v="8.6999999999999993"/>
    <s v="No"/>
    <x v="0"/>
    <x v="0"/>
    <s v="0"/>
    <x v="1"/>
    <x v="0"/>
    <x v="0"/>
    <s v="22-Aug-1971"/>
    <n v="17016.009999999998"/>
    <x v="2"/>
    <s v="tier - 2"/>
    <x v="8"/>
    <x v="12"/>
  </r>
  <r>
    <x v="1774"/>
    <s v="Bambauer"/>
    <n v="51.72"/>
    <n v="5.09"/>
    <s v="No"/>
    <x v="0"/>
    <x v="0"/>
    <s v="0"/>
    <x v="1"/>
    <x v="0"/>
    <x v="1"/>
    <s v="16-Jul-1980"/>
    <n v="16990.55"/>
    <x v="2"/>
    <s v="tier - 3"/>
    <x v="1"/>
    <x v="9"/>
  </r>
  <r>
    <x v="1775"/>
    <s v="Mertz"/>
    <n v="48.59"/>
    <n v="5.57"/>
    <s v="No"/>
    <x v="0"/>
    <x v="0"/>
    <s v="0"/>
    <x v="1"/>
    <x v="0"/>
    <x v="1"/>
    <s v="25-Aug-1977"/>
    <n v="16921.09"/>
    <x v="2"/>
    <s v="tier - 3"/>
    <x v="8"/>
    <x v="2"/>
  </r>
  <r>
    <x v="1776"/>
    <s v="Mason"/>
    <n v="45.18"/>
    <n v="10.87"/>
    <s v="No"/>
    <x v="0"/>
    <x v="0"/>
    <s v="0"/>
    <x v="1"/>
    <x v="0"/>
    <x v="0"/>
    <s v="21-Oct-1968"/>
    <n v="16903.5"/>
    <x v="2"/>
    <s v="tier - 3"/>
    <x v="1"/>
    <x v="0"/>
  </r>
  <r>
    <x v="1777"/>
    <s v="Rotich"/>
    <n v="27.9"/>
    <n v="6.02"/>
    <s v="No"/>
    <x v="0"/>
    <x v="1"/>
    <n v="1"/>
    <x v="0"/>
    <x v="1"/>
    <x v="2"/>
    <s v="10-Sep-2003"/>
    <n v="16884.919999999998"/>
    <x v="2"/>
    <s v="tier - 2"/>
    <x v="6"/>
    <x v="38"/>
  </r>
  <r>
    <x v="1778"/>
    <s v="Fetzer"/>
    <n v="51.33"/>
    <n v="7"/>
    <s v="No"/>
    <x v="0"/>
    <x v="0"/>
    <s v="0"/>
    <x v="1"/>
    <x v="0"/>
    <x v="0"/>
    <s v="8-Aug-1974"/>
    <n v="16841.32"/>
    <x v="2"/>
    <s v="tier - 3"/>
    <x v="6"/>
    <x v="15"/>
  </r>
  <r>
    <x v="1779"/>
    <s v="Mattis"/>
    <n v="30.59"/>
    <n v="5.56"/>
    <s v="Yes"/>
    <x v="0"/>
    <x v="0"/>
    <n v="1"/>
    <x v="1"/>
    <x v="0"/>
    <x v="1"/>
    <s v="19-Oct-1995"/>
    <n v="16796.41"/>
    <x v="2"/>
    <s v="tier - 3"/>
    <x v="7"/>
    <x v="39"/>
  </r>
  <r>
    <x v="1780"/>
    <s v="Cochran"/>
    <n v="39.229999999999997"/>
    <n v="8.4499999999999993"/>
    <s v="No"/>
    <x v="0"/>
    <x v="0"/>
    <s v="0"/>
    <x v="1"/>
    <x v="0"/>
    <x v="0"/>
    <s v="29-Jul-1962"/>
    <n v="16779.400000000001"/>
    <x v="2"/>
    <s v="tier - 2"/>
    <x v="2"/>
    <x v="27"/>
  </r>
  <r>
    <x v="1781"/>
    <s v="Rayner"/>
    <n v="36.479999999999997"/>
    <n v="6.2"/>
    <s v="No"/>
    <x v="0"/>
    <x v="0"/>
    <s v="0"/>
    <x v="0"/>
    <x v="0"/>
    <x v="2"/>
    <s v="21-Oct-1977"/>
    <n v="42760.5"/>
    <x v="0"/>
    <s v="tier - 2"/>
    <x v="1"/>
    <x v="2"/>
  </r>
  <r>
    <x v="1782"/>
    <s v="Balinsky"/>
    <n v="19.094999999999999"/>
    <n v="6.19"/>
    <s v="No"/>
    <x v="0"/>
    <x v="0"/>
    <s v="0"/>
    <x v="0"/>
    <x v="2"/>
    <x v="2"/>
    <s v="23-Sep-1989"/>
    <n v="16776.3"/>
    <x v="2"/>
    <s v="tier - 2"/>
    <x v="7"/>
    <x v="3"/>
  </r>
  <r>
    <x v="1783"/>
    <s v="Reilly"/>
    <n v="49.72"/>
    <n v="7.71"/>
    <s v="No"/>
    <x v="0"/>
    <x v="0"/>
    <s v="0"/>
    <x v="1"/>
    <x v="0"/>
    <x v="0"/>
    <s v="28-Aug-1974"/>
    <n v="16770.990000000002"/>
    <x v="2"/>
    <s v="tier - 1"/>
    <x v="1"/>
    <x v="15"/>
  </r>
  <r>
    <x v="1784"/>
    <s v="Johnson"/>
    <n v="21.754999999999999"/>
    <n v="4.63"/>
    <s v="No"/>
    <x v="0"/>
    <x v="1"/>
    <n v="1"/>
    <x v="0"/>
    <x v="2"/>
    <x v="1"/>
    <s v="5-Nov-1993"/>
    <n v="16657.72"/>
    <x v="2"/>
    <s v="tier - 1"/>
    <x v="7"/>
    <x v="40"/>
  </r>
  <r>
    <x v="1785"/>
    <s v="Petry"/>
    <n v="48.39"/>
    <n v="4.6100000000000003"/>
    <s v="No"/>
    <x v="0"/>
    <x v="0"/>
    <s v="0"/>
    <x v="1"/>
    <x v="0"/>
    <x v="1"/>
    <s v="25-Sep-1977"/>
    <n v="16631.61"/>
    <x v="2"/>
    <s v="tier - 1"/>
    <x v="1"/>
    <x v="2"/>
  </r>
  <r>
    <x v="1786"/>
    <s v="Laleman"/>
    <n v="47.15"/>
    <n v="9.5299999999999994"/>
    <s v="Yes"/>
    <x v="0"/>
    <x v="0"/>
    <n v="1"/>
    <x v="1"/>
    <x v="0"/>
    <x v="0"/>
    <s v="24-Jul-1975"/>
    <n v="16602.18"/>
    <x v="2"/>
    <s v="tier - 1"/>
    <x v="2"/>
    <x v="34"/>
  </r>
  <r>
    <x v="1787"/>
    <s v="Colby"/>
    <n v="47.59"/>
    <n v="11.43"/>
    <s v="Yes"/>
    <x v="0"/>
    <x v="0"/>
    <n v="2"/>
    <x v="1"/>
    <x v="0"/>
    <x v="0"/>
    <s v="10-Jul-1970"/>
    <n v="16600.16"/>
    <x v="2"/>
    <s v="tier - 2"/>
    <x v="6"/>
    <x v="6"/>
  </r>
  <r>
    <x v="1788"/>
    <s v="Wathke"/>
    <n v="39.81"/>
    <n v="7.65"/>
    <s v="Yes"/>
    <x v="0"/>
    <x v="1"/>
    <n v="1"/>
    <x v="1"/>
    <x v="0"/>
    <x v="0"/>
    <s v="25-Jun-1963"/>
    <n v="16587.96"/>
    <x v="2"/>
    <s v="tier - 2"/>
    <x v="8"/>
    <x v="32"/>
  </r>
  <r>
    <x v="1789"/>
    <s v="Daly"/>
    <n v="31.02"/>
    <n v="5.87"/>
    <s v="Yes"/>
    <x v="0"/>
    <x v="0"/>
    <s v="0"/>
    <x v="1"/>
    <x v="0"/>
    <x v="2"/>
    <s v="25-Jun-2001"/>
    <n v="16586.5"/>
    <x v="2"/>
    <s v="tier - 1"/>
    <x v="0"/>
    <x v="14"/>
  </r>
  <r>
    <x v="1790"/>
    <s v="Dillon"/>
    <n v="24.75"/>
    <n v="4.3600000000000003"/>
    <s v="Yes"/>
    <x v="0"/>
    <x v="0"/>
    <n v="1"/>
    <x v="0"/>
    <x v="2"/>
    <x v="1"/>
    <s v="23-Dec-1995"/>
    <n v="16577.78"/>
    <x v="2"/>
    <s v="tier - 1"/>
    <x v="0"/>
    <x v="39"/>
  </r>
  <r>
    <x v="1791"/>
    <s v="Pontes"/>
    <n v="30.114999999999998"/>
    <n v="10.119999999999999"/>
    <s v="No"/>
    <x v="0"/>
    <x v="0"/>
    <n v="3"/>
    <x v="1"/>
    <x v="0"/>
    <x v="0"/>
    <s v="10-Oct-1958"/>
    <n v="16455.71"/>
    <x v="2"/>
    <s v="tier - 2"/>
    <x v="1"/>
    <x v="45"/>
  </r>
  <r>
    <x v="1792"/>
    <s v="Baker"/>
    <n v="32.799999999999997"/>
    <n v="6.59"/>
    <s v="No"/>
    <x v="0"/>
    <x v="0"/>
    <s v="0"/>
    <x v="0"/>
    <x v="0"/>
    <x v="0"/>
    <s v="4-Aug-1962"/>
    <n v="52590.83"/>
    <x v="0"/>
    <s v="tier - 3"/>
    <x v="6"/>
    <x v="27"/>
  </r>
  <r>
    <x v="1793"/>
    <s v="Voghel"/>
    <n v="54.82"/>
    <n v="10.61"/>
    <s v="No"/>
    <x v="0"/>
    <x v="0"/>
    <s v="0"/>
    <x v="0"/>
    <x v="0"/>
    <x v="0"/>
    <s v="3-Nov-1971"/>
    <n v="42644.2"/>
    <x v="0"/>
    <s v="tier - 3"/>
    <x v="6"/>
    <x v="12"/>
  </r>
  <r>
    <x v="1794"/>
    <s v="Spies"/>
    <n v="26.03"/>
    <n v="4.01"/>
    <s v="No"/>
    <x v="0"/>
    <x v="1"/>
    <n v="1"/>
    <x v="0"/>
    <x v="1"/>
    <x v="1"/>
    <s v="20-Dec-2003"/>
    <n v="16450.89"/>
    <x v="2"/>
    <s v="tier - 1"/>
    <x v="1"/>
    <x v="38"/>
  </r>
  <r>
    <x v="1795"/>
    <s v="Greig"/>
    <n v="20.045000000000002"/>
    <n v="4.7699999999999996"/>
    <s v="Yes"/>
    <x v="0"/>
    <x v="0"/>
    <n v="1"/>
    <x v="0"/>
    <x v="2"/>
    <x v="1"/>
    <s v="28-Sep-1995"/>
    <n v="16420.490000000002"/>
    <x v="2"/>
    <s v="tier - 3"/>
    <x v="1"/>
    <x v="39"/>
  </r>
  <r>
    <x v="1796"/>
    <s v="Scott"/>
    <n v="40.24"/>
    <n v="6.83"/>
    <s v="No"/>
    <x v="0"/>
    <x v="0"/>
    <s v="0"/>
    <x v="1"/>
    <x v="0"/>
    <x v="0"/>
    <s v="5-Dec-1965"/>
    <n v="16351.42"/>
    <x v="2"/>
    <s v="tier - 3"/>
    <x v="2"/>
    <x v="18"/>
  </r>
  <r>
    <x v="1797"/>
    <s v="Erlandson"/>
    <n v="43.15"/>
    <n v="6.14"/>
    <s v="Yes"/>
    <x v="0"/>
    <x v="1"/>
    <n v="1"/>
    <x v="1"/>
    <x v="0"/>
    <x v="2"/>
    <s v="8-Aug-1969"/>
    <n v="16311.05"/>
    <x v="2"/>
    <s v="tier - 3"/>
    <x v="2"/>
    <x v="4"/>
  </r>
  <r>
    <x v="1798"/>
    <s v="Autrey"/>
    <n v="27.7"/>
    <n v="5.6"/>
    <s v="No"/>
    <x v="0"/>
    <x v="1"/>
    <n v="1"/>
    <x v="0"/>
    <x v="1"/>
    <x v="1"/>
    <s v="24-Aug-2003"/>
    <n v="16297.85"/>
    <x v="2"/>
    <s v="tier - 3"/>
    <x v="6"/>
    <x v="38"/>
  </r>
  <r>
    <x v="1799"/>
    <s v="Alleman"/>
    <n v="45.68"/>
    <n v="4.8"/>
    <s v="No"/>
    <x v="0"/>
    <x v="0"/>
    <n v="2"/>
    <x v="1"/>
    <x v="0"/>
    <x v="1"/>
    <s v="30-Jul-1972"/>
    <n v="16267.32"/>
    <x v="2"/>
    <s v="tier - 2"/>
    <x v="8"/>
    <x v="7"/>
  </r>
  <r>
    <x v="1800"/>
    <s v="Michalski"/>
    <n v="27.3"/>
    <n v="11.89"/>
    <s v="No"/>
    <x v="0"/>
    <x v="0"/>
    <s v="0"/>
    <x v="0"/>
    <x v="1"/>
    <x v="0"/>
    <s v="8-Sep-2002"/>
    <n v="16232.85"/>
    <x v="2"/>
    <s v="tier - 1"/>
    <x v="6"/>
    <x v="43"/>
  </r>
  <r>
    <x v="1801"/>
    <s v="Grillo"/>
    <n v="54.45"/>
    <n v="4.7300000000000004"/>
    <s v="Yes"/>
    <x v="0"/>
    <x v="0"/>
    <n v="1"/>
    <x v="1"/>
    <x v="0"/>
    <x v="1"/>
    <s v="21-Aug-1988"/>
    <n v="16205.88"/>
    <x v="2"/>
    <s v="tier - 1"/>
    <x v="1"/>
    <x v="35"/>
  </r>
  <r>
    <x v="1802"/>
    <s v="Coronado"/>
    <n v="54.43"/>
    <n v="4.6100000000000003"/>
    <s v="Yes"/>
    <x v="0"/>
    <x v="0"/>
    <n v="1"/>
    <x v="1"/>
    <x v="0"/>
    <x v="1"/>
    <s v="6-Aug-1988"/>
    <n v="16199.1"/>
    <x v="2"/>
    <s v="tier - 2"/>
    <x v="1"/>
    <x v="35"/>
  </r>
  <r>
    <x v="1803"/>
    <s v="Dewine"/>
    <n v="48.01"/>
    <n v="7.3"/>
    <s v="No"/>
    <x v="0"/>
    <x v="0"/>
    <s v="0"/>
    <x v="1"/>
    <x v="0"/>
    <x v="0"/>
    <s v="11-Sep-1974"/>
    <n v="16190.97"/>
    <x v="2"/>
    <s v="tier - 3"/>
    <x v="1"/>
    <x v="15"/>
  </r>
  <r>
    <x v="1804"/>
    <s v="Rieth"/>
    <n v="38.06"/>
    <n v="6.04"/>
    <s v="No"/>
    <x v="0"/>
    <x v="1"/>
    <n v="1"/>
    <x v="0"/>
    <x v="0"/>
    <x v="2"/>
    <s v="27-Dec-1979"/>
    <n v="42560.43"/>
    <x v="0"/>
    <s v="tier - 3"/>
    <x v="0"/>
    <x v="20"/>
  </r>
  <r>
    <x v="1805"/>
    <s v="Carman"/>
    <n v="48.32"/>
    <n v="5.88"/>
    <s v="No"/>
    <x v="0"/>
    <x v="0"/>
    <s v="0"/>
    <x v="1"/>
    <x v="0"/>
    <x v="2"/>
    <s v="6-Jul-1982"/>
    <n v="16152.04"/>
    <x v="2"/>
    <s v="tier - 1"/>
    <x v="2"/>
    <x v="31"/>
  </r>
  <r>
    <x v="1806"/>
    <s v="Neems"/>
    <n v="22.895"/>
    <n v="4.0599999999999996"/>
    <s v="No"/>
    <x v="0"/>
    <x v="1"/>
    <n v="1"/>
    <x v="0"/>
    <x v="2"/>
    <x v="1"/>
    <s v="12-Dec-1993"/>
    <n v="16138.76"/>
    <x v="2"/>
    <s v="tier - 3"/>
    <x v="11"/>
    <x v="40"/>
  </r>
  <r>
    <x v="1807"/>
    <s v="Pesyna"/>
    <n v="54.85"/>
    <n v="4.9000000000000004"/>
    <s v="No"/>
    <x v="0"/>
    <x v="0"/>
    <n v="1"/>
    <x v="1"/>
    <x v="0"/>
    <x v="1"/>
    <s v="6-Oct-1987"/>
    <n v="16122.65"/>
    <x v="2"/>
    <s v="tier - 1"/>
    <x v="6"/>
    <x v="30"/>
  </r>
  <r>
    <x v="1808"/>
    <s v="Meling"/>
    <n v="21.85"/>
    <n v="5.52"/>
    <s v="No"/>
    <x v="0"/>
    <x v="1"/>
    <n v="1"/>
    <x v="0"/>
    <x v="2"/>
    <x v="1"/>
    <s v="8-Aug-1993"/>
    <n v="16115.3"/>
    <x v="2"/>
    <s v="tier - 1"/>
    <x v="7"/>
    <x v="40"/>
  </r>
  <r>
    <x v="1809"/>
    <s v="Widlowski"/>
    <n v="51.86"/>
    <n v="5.2"/>
    <s v="Yes"/>
    <x v="0"/>
    <x v="0"/>
    <s v="0"/>
    <x v="1"/>
    <x v="0"/>
    <x v="1"/>
    <s v="27-Aug-1985"/>
    <n v="16097.94"/>
    <x v="2"/>
    <s v="tier - 3"/>
    <x v="1"/>
    <x v="22"/>
  </r>
  <r>
    <x v="1810"/>
    <s v="Nadar"/>
    <n v="39.049999999999997"/>
    <n v="7.59"/>
    <s v="No"/>
    <x v="0"/>
    <x v="0"/>
    <n v="3"/>
    <x v="1"/>
    <x v="0"/>
    <x v="0"/>
    <s v="21-Jun-1958"/>
    <n v="16085.13"/>
    <x v="2"/>
    <s v="tier - 2"/>
    <x v="0"/>
    <x v="45"/>
  </r>
  <r>
    <x v="1811"/>
    <s v="Turner"/>
    <n v="31.824999999999999"/>
    <n v="8.2799999999999994"/>
    <s v="No"/>
    <x v="0"/>
    <x v="0"/>
    <n v="3"/>
    <x v="1"/>
    <x v="0"/>
    <x v="0"/>
    <s v="22-Oct-1958"/>
    <n v="16069.08"/>
    <x v="2"/>
    <s v="tier - 2"/>
    <x v="7"/>
    <x v="45"/>
  </r>
  <r>
    <x v="1812"/>
    <s v="Walker"/>
    <n v="46.43"/>
    <n v="6.72"/>
    <s v="No"/>
    <x v="0"/>
    <x v="0"/>
    <s v="0"/>
    <x v="1"/>
    <x v="0"/>
    <x v="0"/>
    <s v="16-Sep-1978"/>
    <n v="16062.89"/>
    <x v="2"/>
    <s v="tier - 2"/>
    <x v="2"/>
    <x v="1"/>
  </r>
  <r>
    <x v="1813"/>
    <s v="Leedham"/>
    <n v="53.63"/>
    <n v="5.47"/>
    <s v="Yes"/>
    <x v="0"/>
    <x v="0"/>
    <n v="1"/>
    <x v="1"/>
    <x v="0"/>
    <x v="1"/>
    <s v="5-Dec-1988"/>
    <n v="16059.06"/>
    <x v="2"/>
    <s v="tier - 3"/>
    <x v="1"/>
    <x v="35"/>
  </r>
  <r>
    <x v="1814"/>
    <s v="Haglund"/>
    <n v="48.7"/>
    <n v="4.71"/>
    <s v="No"/>
    <x v="0"/>
    <x v="0"/>
    <s v="0"/>
    <x v="1"/>
    <x v="0"/>
    <x v="1"/>
    <s v="19-Sep-1980"/>
    <n v="15966.19"/>
    <x v="2"/>
    <s v="tier - 2"/>
    <x v="1"/>
    <x v="9"/>
  </r>
  <r>
    <x v="1815"/>
    <s v="Gollotto"/>
    <n v="51.48"/>
    <n v="9.33"/>
    <s v="Yes"/>
    <x v="0"/>
    <x v="0"/>
    <s v="0"/>
    <x v="0"/>
    <x v="0"/>
    <x v="0"/>
    <s v="27-Jun-1967"/>
    <n v="42538.720000000001"/>
    <x v="0"/>
    <s v="tier - 3"/>
    <x v="6"/>
    <x v="11"/>
  </r>
  <r>
    <x v="1816"/>
    <s v="Mills"/>
    <n v="48.81"/>
    <n v="5.49"/>
    <s v="No"/>
    <x v="0"/>
    <x v="0"/>
    <s v="0"/>
    <x v="1"/>
    <x v="0"/>
    <x v="1"/>
    <s v="24-Jul-1982"/>
    <n v="15965.29"/>
    <x v="2"/>
    <s v="tier - 1"/>
    <x v="1"/>
    <x v="31"/>
  </r>
  <r>
    <x v="1817"/>
    <s v="Drnjevich"/>
    <n v="47.53"/>
    <n v="4.72"/>
    <s v="No"/>
    <x v="0"/>
    <x v="0"/>
    <s v="0"/>
    <x v="1"/>
    <x v="0"/>
    <x v="1"/>
    <s v="12-Oct-1980"/>
    <n v="15922.29"/>
    <x v="2"/>
    <s v="tier - 3"/>
    <x v="2"/>
    <x v="9"/>
  </r>
  <r>
    <x v="1818"/>
    <s v="Clay"/>
    <n v="36.85"/>
    <n v="6.7"/>
    <s v="No"/>
    <x v="0"/>
    <x v="0"/>
    <s v="0"/>
    <x v="1"/>
    <x v="0"/>
    <x v="0"/>
    <s v="25-Dec-1962"/>
    <n v="15840.81"/>
    <x v="2"/>
    <s v="tier - 1"/>
    <x v="10"/>
    <x v="27"/>
  </r>
  <r>
    <x v="1819"/>
    <s v="Marbury"/>
    <n v="29.3"/>
    <n v="5.5"/>
    <s v="No"/>
    <x v="0"/>
    <x v="0"/>
    <s v="0"/>
    <x v="1"/>
    <x v="1"/>
    <x v="1"/>
    <s v="11-Nov-1982"/>
    <n v="15828.82"/>
    <x v="2"/>
    <s v="tier - 3"/>
    <x v="6"/>
    <x v="31"/>
  </r>
  <r>
    <x v="1820"/>
    <s v="Coon"/>
    <n v="19.3"/>
    <n v="4.46"/>
    <s v="No"/>
    <x v="0"/>
    <x v="0"/>
    <n v="1"/>
    <x v="0"/>
    <x v="2"/>
    <x v="1"/>
    <s v="26-Jun-1984"/>
    <n v="15820.7"/>
    <x v="2"/>
    <s v="tier - 3"/>
    <x v="6"/>
    <x v="41"/>
  </r>
  <r>
    <x v="1821"/>
    <s v="Vanttinen"/>
    <n v="24.13"/>
    <n v="5.29"/>
    <s v="Yes"/>
    <x v="0"/>
    <x v="1"/>
    <n v="1"/>
    <x v="0"/>
    <x v="2"/>
    <x v="1"/>
    <s v="9-Oct-1997"/>
    <n v="15817.99"/>
    <x v="2"/>
    <s v="tier - 2"/>
    <x v="1"/>
    <x v="36"/>
  </r>
  <r>
    <x v="1822"/>
    <s v="Garges"/>
    <n v="46.7"/>
    <n v="10.99"/>
    <s v="No"/>
    <x v="0"/>
    <x v="0"/>
    <s v="0"/>
    <x v="1"/>
    <x v="0"/>
    <x v="0"/>
    <s v="29-Aug-1974"/>
    <n v="15746.62"/>
    <x v="2"/>
    <s v="tier - 1"/>
    <x v="1"/>
    <x v="15"/>
  </r>
  <r>
    <x v="1823"/>
    <s v="Rivel"/>
    <n v="45.27"/>
    <n v="5.2"/>
    <s v="Yes"/>
    <x v="0"/>
    <x v="0"/>
    <s v="0"/>
    <x v="1"/>
    <x v="0"/>
    <x v="1"/>
    <s v="20-Sep-1976"/>
    <n v="15698.86"/>
    <x v="2"/>
    <s v="tier - 2"/>
    <x v="1"/>
    <x v="5"/>
  </r>
  <r>
    <x v="1824"/>
    <s v="Lawson"/>
    <n v="44.29"/>
    <n v="9.66"/>
    <s v="No"/>
    <x v="0"/>
    <x v="0"/>
    <n v="2"/>
    <x v="1"/>
    <x v="0"/>
    <x v="0"/>
    <s v="26-Jun-1973"/>
    <n v="15670.3"/>
    <x v="2"/>
    <s v="tier - 2"/>
    <x v="2"/>
    <x v="19"/>
  </r>
  <r>
    <x v="1825"/>
    <s v="Cale"/>
    <n v="54.59"/>
    <n v="4.22"/>
    <s v="Yes"/>
    <x v="0"/>
    <x v="0"/>
    <n v="1"/>
    <x v="1"/>
    <x v="0"/>
    <x v="1"/>
    <s v="22-Dec-1988"/>
    <n v="15646.28"/>
    <x v="2"/>
    <s v="tier - 2"/>
    <x v="6"/>
    <x v="35"/>
  </r>
  <r>
    <x v="1826"/>
    <s v="Dunn"/>
    <n v="52.06"/>
    <n v="11.47"/>
    <s v="No"/>
    <x v="0"/>
    <x v="0"/>
    <s v="0"/>
    <x v="0"/>
    <x v="0"/>
    <x v="0"/>
    <s v="3-Aug-1968"/>
    <n v="42478.6"/>
    <x v="0"/>
    <s v="tier - 2"/>
    <x v="6"/>
    <x v="0"/>
  </r>
  <r>
    <x v="1827"/>
    <s v="Phillips"/>
    <n v="32.965000000000003"/>
    <n v="11.78"/>
    <s v="No"/>
    <x v="0"/>
    <x v="0"/>
    <s v="0"/>
    <x v="1"/>
    <x v="0"/>
    <x v="0"/>
    <s v="6-Jun-1960"/>
    <n v="15612.19"/>
    <x v="2"/>
    <s v="tier - 2"/>
    <x v="1"/>
    <x v="33"/>
  </r>
  <r>
    <x v="1828"/>
    <s v="Stewart"/>
    <n v="38.049999999999997"/>
    <n v="9.6199999999999992"/>
    <s v="No"/>
    <x v="0"/>
    <x v="0"/>
    <s v="0"/>
    <x v="1"/>
    <x v="0"/>
    <x v="0"/>
    <s v="28-Oct-1965"/>
    <n v="15608.58"/>
    <x v="2"/>
    <s v="tier - 2"/>
    <x v="2"/>
    <x v="18"/>
  </r>
  <r>
    <x v="1829"/>
    <s v="Drotz"/>
    <n v="46.14"/>
    <n v="10.78"/>
    <s v="No"/>
    <x v="0"/>
    <x v="0"/>
    <s v="0"/>
    <x v="1"/>
    <x v="0"/>
    <x v="0"/>
    <s v="30-Jul-1974"/>
    <n v="15556.67"/>
    <x v="2"/>
    <s v="tier - 2"/>
    <x v="1"/>
    <x v="15"/>
  </r>
  <r>
    <x v="1830"/>
    <s v="Mutai"/>
    <n v="41.325000000000003"/>
    <n v="5.1100000000000003"/>
    <s v="Yes"/>
    <x v="0"/>
    <x v="0"/>
    <n v="2"/>
    <x v="1"/>
    <x v="0"/>
    <x v="1"/>
    <s v="2-Oct-1959"/>
    <n v="15555.19"/>
    <x v="2"/>
    <s v="tier - 3"/>
    <x v="1"/>
    <x v="33"/>
  </r>
  <r>
    <x v="1831"/>
    <s v="Lovlien"/>
    <n v="44.64"/>
    <n v="7.18"/>
    <s v="No"/>
    <x v="0"/>
    <x v="0"/>
    <s v="0"/>
    <x v="1"/>
    <x v="0"/>
    <x v="0"/>
    <s v="28-Jun-1974"/>
    <n v="15532.16"/>
    <x v="2"/>
    <s v="tier - 2"/>
    <x v="2"/>
    <x v="15"/>
  </r>
  <r>
    <x v="1832"/>
    <s v="Bruns"/>
    <n v="25.175000000000001"/>
    <n v="4.96"/>
    <s v="No"/>
    <x v="1"/>
    <x v="0"/>
    <n v="1"/>
    <x v="1"/>
    <x v="1"/>
    <x v="1"/>
    <s v="17-Jul-2004"/>
    <n v="15518.18"/>
    <x v="2"/>
    <s v="tier - 3"/>
    <x v="12"/>
    <x v="42"/>
  </r>
  <r>
    <x v="1833"/>
    <s v="Stoney"/>
    <n v="43.11"/>
    <n v="4.67"/>
    <s v="Yes"/>
    <x v="0"/>
    <x v="0"/>
    <s v="0"/>
    <x v="1"/>
    <x v="0"/>
    <x v="1"/>
    <s v="20-Jul-1976"/>
    <n v="15450.48"/>
    <x v="2"/>
    <s v="tier - 1"/>
    <x v="2"/>
    <x v="5"/>
  </r>
  <r>
    <x v="1834"/>
    <s v="Markert"/>
    <n v="53.32"/>
    <n v="5.0599999999999996"/>
    <s v="No"/>
    <x v="0"/>
    <x v="0"/>
    <s v="0"/>
    <x v="1"/>
    <x v="0"/>
    <x v="1"/>
    <s v="25-Oct-1990"/>
    <n v="15440.2"/>
    <x v="2"/>
    <s v="tier - 1"/>
    <x v="1"/>
    <x v="29"/>
  </r>
  <r>
    <x v="1835"/>
    <s v="McLucas"/>
    <n v="38.04"/>
    <n v="5.0199999999999996"/>
    <s v="Yes"/>
    <x v="0"/>
    <x v="0"/>
    <n v="1"/>
    <x v="1"/>
    <x v="0"/>
    <x v="1"/>
    <s v="4-Sep-1964"/>
    <n v="15377.77"/>
    <x v="2"/>
    <s v="tier - 2"/>
    <x v="1"/>
    <x v="28"/>
  </r>
  <r>
    <x v="1836"/>
    <s v="Erwin"/>
    <n v="37.9"/>
    <n v="7.76"/>
    <s v="No"/>
    <x v="0"/>
    <x v="0"/>
    <s v="0"/>
    <x v="1"/>
    <x v="0"/>
    <x v="0"/>
    <s v="6-Sep-1962"/>
    <n v="15368.22"/>
    <x v="2"/>
    <s v="tier - 2"/>
    <x v="6"/>
    <x v="27"/>
  </r>
  <r>
    <x v="1837"/>
    <s v="Blitzer"/>
    <n v="30.684999999999999"/>
    <n v="7.02"/>
    <s v="Yes"/>
    <x v="0"/>
    <x v="0"/>
    <s v="0"/>
    <x v="0"/>
    <x v="0"/>
    <x v="0"/>
    <s v="28-Jun-1967"/>
    <n v="42303.69"/>
    <x v="0"/>
    <s v="tier - 2"/>
    <x v="3"/>
    <x v="11"/>
  </r>
  <r>
    <x v="1838"/>
    <s v="Osborne"/>
    <n v="39.6"/>
    <n v="9.32"/>
    <s v="No"/>
    <x v="0"/>
    <x v="0"/>
    <s v="0"/>
    <x v="1"/>
    <x v="0"/>
    <x v="0"/>
    <s v="18-Jul-1968"/>
    <n v="15363.77"/>
    <x v="2"/>
    <s v="tier - 1"/>
    <x v="2"/>
    <x v="0"/>
  </r>
  <r>
    <x v="1839"/>
    <s v="Otsuka"/>
    <n v="50.92"/>
    <n v="5.31"/>
    <s v="Yes"/>
    <x v="0"/>
    <x v="0"/>
    <n v="1"/>
    <x v="1"/>
    <x v="0"/>
    <x v="1"/>
    <s v="17-Dec-1988"/>
    <n v="15361.5"/>
    <x v="2"/>
    <s v="tier - 3"/>
    <x v="8"/>
    <x v="35"/>
  </r>
  <r>
    <x v="1840"/>
    <s v="Smith"/>
    <n v="21.85"/>
    <n v="5.56"/>
    <s v="Yes"/>
    <x v="0"/>
    <x v="0"/>
    <s v="0"/>
    <x v="0"/>
    <x v="2"/>
    <x v="1"/>
    <s v="14-Jul-2001"/>
    <n v="15359.1"/>
    <x v="2"/>
    <s v="tier - 3"/>
    <x v="7"/>
    <x v="14"/>
  </r>
  <r>
    <x v="1841"/>
    <s v="Myers"/>
    <n v="36.08"/>
    <n v="7.11"/>
    <s v="Yes"/>
    <x v="0"/>
    <x v="1"/>
    <n v="1"/>
    <x v="1"/>
    <x v="0"/>
    <x v="0"/>
    <s v="13-Dec-1963"/>
    <n v="15322.77"/>
    <x v="2"/>
    <s v="tier - 3"/>
    <x v="5"/>
    <x v="32"/>
  </r>
  <r>
    <x v="1842"/>
    <s v="Cote"/>
    <n v="40.44"/>
    <n v="5.13"/>
    <s v="Yes"/>
    <x v="0"/>
    <x v="1"/>
    <n v="1"/>
    <x v="1"/>
    <x v="0"/>
    <x v="1"/>
    <s v="16-Sep-1969"/>
    <n v="15260.52"/>
    <x v="2"/>
    <s v="tier - 2"/>
    <x v="8"/>
    <x v="4"/>
  </r>
  <r>
    <x v="1843"/>
    <s v="Ehrhardt"/>
    <n v="38.094999999999999"/>
    <n v="10.199999999999999"/>
    <s v="No"/>
    <x v="0"/>
    <x v="0"/>
    <s v="0"/>
    <x v="1"/>
    <x v="0"/>
    <x v="0"/>
    <s v="25-Jul-1960"/>
    <n v="15230.32"/>
    <x v="2"/>
    <s v="tier - 2"/>
    <x v="7"/>
    <x v="46"/>
  </r>
  <r>
    <x v="1844"/>
    <s v="Petersen"/>
    <n v="44.95"/>
    <n v="10.4"/>
    <s v="No"/>
    <x v="0"/>
    <x v="0"/>
    <s v="0"/>
    <x v="1"/>
    <x v="0"/>
    <x v="0"/>
    <s v="23-Nov-1978"/>
    <n v="15207.92"/>
    <x v="2"/>
    <s v="tier - 1"/>
    <x v="1"/>
    <x v="1"/>
  </r>
  <r>
    <x v="1845"/>
    <s v="Ertel"/>
    <n v="35.54"/>
    <n v="10.67"/>
    <s v="No"/>
    <x v="0"/>
    <x v="0"/>
    <s v="0"/>
    <x v="1"/>
    <x v="0"/>
    <x v="0"/>
    <s v="17-Jun-1962"/>
    <n v="15174.81"/>
    <x v="2"/>
    <s v="tier - 1"/>
    <x v="1"/>
    <x v="27"/>
  </r>
  <r>
    <x v="1846"/>
    <s v="Lanza"/>
    <n v="39.799999999999997"/>
    <n v="4.6500000000000004"/>
    <s v="Yes"/>
    <x v="0"/>
    <x v="0"/>
    <n v="2"/>
    <x v="1"/>
    <x v="0"/>
    <x v="1"/>
    <s v="3-Dec-1959"/>
    <n v="15170.07"/>
    <x v="2"/>
    <s v="tier - 3"/>
    <x v="6"/>
    <x v="33"/>
  </r>
  <r>
    <x v="1847"/>
    <s v="Picklesimer"/>
    <n v="33.659999999999997"/>
    <n v="5.65"/>
    <s v="Yes"/>
    <x v="0"/>
    <x v="0"/>
    <n v="2"/>
    <x v="1"/>
    <x v="0"/>
    <x v="1"/>
    <s v="4-Jun-1959"/>
    <n v="15161.53"/>
    <x v="2"/>
    <s v="tier - 1"/>
    <x v="0"/>
    <x v="45"/>
  </r>
  <r>
    <x v="1848"/>
    <s v="Smith"/>
    <n v="36.08"/>
    <n v="8.8000000000000007"/>
    <s v="Yes"/>
    <x v="0"/>
    <x v="0"/>
    <n v="1"/>
    <x v="0"/>
    <x v="0"/>
    <x v="0"/>
    <s v="15-Aug-1975"/>
    <n v="42211.14"/>
    <x v="0"/>
    <s v="tier - 3"/>
    <x v="0"/>
    <x v="34"/>
  </r>
  <r>
    <x v="1849"/>
    <s v="Giles"/>
    <n v="35.5"/>
    <n v="11.97"/>
    <s v="No"/>
    <x v="0"/>
    <x v="0"/>
    <s v="0"/>
    <x v="1"/>
    <x v="0"/>
    <x v="0"/>
    <s v="25-Oct-1962"/>
    <n v="15161.25"/>
    <x v="2"/>
    <s v="tier - 2"/>
    <x v="1"/>
    <x v="27"/>
  </r>
  <r>
    <x v="1850"/>
    <s v="Harmon"/>
    <n v="41.63"/>
    <n v="6.71"/>
    <s v="No"/>
    <x v="0"/>
    <x v="0"/>
    <s v="0"/>
    <x v="1"/>
    <x v="0"/>
    <x v="0"/>
    <s v="25-Nov-1971"/>
    <n v="15150.44"/>
    <x v="2"/>
    <s v="tier - 1"/>
    <x v="8"/>
    <x v="12"/>
  </r>
  <r>
    <x v="1851"/>
    <s v="Pennings"/>
    <n v="46.49"/>
    <n v="11.92"/>
    <s v="No"/>
    <x v="0"/>
    <x v="0"/>
    <s v="0"/>
    <x v="1"/>
    <x v="0"/>
    <x v="0"/>
    <s v="5-Sep-1978"/>
    <n v="15123.19"/>
    <x v="2"/>
    <s v="tier - 1"/>
    <x v="6"/>
    <x v="1"/>
  </r>
  <r>
    <x v="1852"/>
    <s v="Tseronis"/>
    <n v="43.29"/>
    <n v="5.35"/>
    <s v="No"/>
    <x v="0"/>
    <x v="0"/>
    <n v="2"/>
    <x v="1"/>
    <x v="0"/>
    <x v="1"/>
    <s v="7-Nov-1972"/>
    <n v="15103.69"/>
    <x v="2"/>
    <s v="tier - 1"/>
    <x v="1"/>
    <x v="7"/>
  </r>
  <r>
    <x v="1853"/>
    <s v="Aliff"/>
    <n v="43.08"/>
    <n v="8.9600000000000009"/>
    <s v="Yes"/>
    <x v="0"/>
    <x v="0"/>
    <n v="1"/>
    <x v="1"/>
    <x v="0"/>
    <x v="0"/>
    <s v="26-Oct-1975"/>
    <n v="15090.35"/>
    <x v="2"/>
    <s v="tier - 1"/>
    <x v="8"/>
    <x v="34"/>
  </r>
  <r>
    <x v="1854"/>
    <s v="Willenberg"/>
    <n v="39.07"/>
    <n v="11.93"/>
    <s v="No"/>
    <x v="0"/>
    <x v="0"/>
    <s v="0"/>
    <x v="1"/>
    <x v="0"/>
    <x v="0"/>
    <s v="12-Jun-1968"/>
    <n v="15052.68"/>
    <x v="2"/>
    <s v="tier - 2"/>
    <x v="10"/>
    <x v="0"/>
  </r>
  <r>
    <x v="1855"/>
    <s v="Millett"/>
    <n v="41.3"/>
    <n v="9.59"/>
    <s v="No"/>
    <x v="0"/>
    <x v="0"/>
    <s v="0"/>
    <x v="1"/>
    <x v="0"/>
    <x v="0"/>
    <s v="15-Aug-1971"/>
    <n v="15038.51"/>
    <x v="2"/>
    <s v="tier - 3"/>
    <x v="8"/>
    <x v="12"/>
  </r>
  <r>
    <x v="1856"/>
    <s v="Haley"/>
    <n v="42.95"/>
    <n v="11.88"/>
    <s v="Yes"/>
    <x v="0"/>
    <x v="0"/>
    <n v="2"/>
    <x v="1"/>
    <x v="0"/>
    <x v="0"/>
    <s v="11-Sep-1970"/>
    <n v="15026.3"/>
    <x v="2"/>
    <s v="tier - 3"/>
    <x v="6"/>
    <x v="6"/>
  </r>
  <r>
    <x v="1857"/>
    <s v="Ackerman"/>
    <n v="46.96"/>
    <n v="4.6399999999999997"/>
    <s v="No"/>
    <x v="0"/>
    <x v="1"/>
    <n v="1"/>
    <x v="1"/>
    <x v="0"/>
    <x v="1"/>
    <s v="25-Nov-1979"/>
    <n v="15025.76"/>
    <x v="2"/>
    <s v="tier - 1"/>
    <x v="6"/>
    <x v="20"/>
  </r>
  <r>
    <x v="1858"/>
    <s v="Valdez"/>
    <n v="30.495000000000001"/>
    <n v="9.5299999999999994"/>
    <s v="No"/>
    <x v="0"/>
    <x v="0"/>
    <s v="0"/>
    <x v="1"/>
    <x v="0"/>
    <x v="0"/>
    <s v="8-Aug-1960"/>
    <n v="15019.76"/>
    <x v="2"/>
    <s v="tier - 2"/>
    <x v="1"/>
    <x v="46"/>
  </r>
  <r>
    <x v="1859"/>
    <s v="Hyland"/>
    <n v="54.99"/>
    <n v="8.68"/>
    <s v="No"/>
    <x v="0"/>
    <x v="0"/>
    <n v="2"/>
    <x v="0"/>
    <x v="0"/>
    <x v="0"/>
    <s v="18-Sep-1973"/>
    <n v="42188.15"/>
    <x v="0"/>
    <s v="tier - 1"/>
    <x v="6"/>
    <x v="19"/>
  </r>
  <r>
    <x v="1860"/>
    <s v="Michaud"/>
    <n v="17.954999999999998"/>
    <n v="5.29"/>
    <s v="Yes"/>
    <x v="0"/>
    <x v="0"/>
    <n v="1"/>
    <x v="0"/>
    <x v="3"/>
    <x v="1"/>
    <s v="2-Aug-1995"/>
    <n v="15006.58"/>
    <x v="2"/>
    <s v="tier - 2"/>
    <x v="7"/>
    <x v="39"/>
  </r>
  <r>
    <x v="1861"/>
    <s v="Gunnink"/>
    <n v="25.6"/>
    <n v="10.95"/>
    <s v="No"/>
    <x v="0"/>
    <x v="0"/>
    <n v="3"/>
    <x v="1"/>
    <x v="1"/>
    <x v="0"/>
    <s v="29-Jul-1958"/>
    <n v="14988.43"/>
    <x v="2"/>
    <s v="tier - 3"/>
    <x v="6"/>
    <x v="45"/>
  </r>
  <r>
    <x v="1862"/>
    <s v="Knight"/>
    <n v="34.21"/>
    <n v="9.17"/>
    <s v="No"/>
    <x v="0"/>
    <x v="0"/>
    <s v="0"/>
    <x v="1"/>
    <x v="0"/>
    <x v="0"/>
    <s v="29-Nov-1962"/>
    <n v="14945.34"/>
    <x v="2"/>
    <s v="tier - 1"/>
    <x v="5"/>
    <x v="27"/>
  </r>
  <r>
    <x v="1863"/>
    <s v="Grosscup"/>
    <n v="39.74"/>
    <n v="7.39"/>
    <s v="No"/>
    <x v="0"/>
    <x v="0"/>
    <s v="0"/>
    <x v="1"/>
    <x v="0"/>
    <x v="0"/>
    <s v="8-Nov-1968"/>
    <n v="14926.97"/>
    <x v="2"/>
    <s v="tier - 2"/>
    <x v="1"/>
    <x v="0"/>
  </r>
  <r>
    <x v="1864"/>
    <s v="Koniuch"/>
    <n v="49.53"/>
    <n v="9.1300000000000008"/>
    <s v="Yes"/>
    <x v="0"/>
    <x v="0"/>
    <s v="0"/>
    <x v="1"/>
    <x v="0"/>
    <x v="0"/>
    <s v="4-Jul-1981"/>
    <n v="14908.27"/>
    <x v="2"/>
    <s v="tier - 1"/>
    <x v="6"/>
    <x v="10"/>
  </r>
  <r>
    <x v="1865"/>
    <s v="Heitzman"/>
    <n v="39.33"/>
    <n v="10.4"/>
    <s v="No"/>
    <x v="0"/>
    <x v="0"/>
    <n v="3"/>
    <x v="1"/>
    <x v="0"/>
    <x v="0"/>
    <s v="17-Oct-1958"/>
    <n v="14901.52"/>
    <x v="2"/>
    <s v="tier - 2"/>
    <x v="7"/>
    <x v="45"/>
  </r>
  <r>
    <x v="1866"/>
    <s v="Tatton"/>
    <n v="39.979999999999997"/>
    <n v="9.4600000000000009"/>
    <s v="Yes"/>
    <x v="0"/>
    <x v="0"/>
    <n v="2"/>
    <x v="1"/>
    <x v="0"/>
    <x v="0"/>
    <s v="11-Nov-1970"/>
    <n v="14847.63"/>
    <x v="2"/>
    <s v="tier - 2"/>
    <x v="8"/>
    <x v="6"/>
  </r>
  <r>
    <x v="1867"/>
    <s v="Flanagan"/>
    <n v="46.51"/>
    <n v="8.69"/>
    <s v="Yes"/>
    <x v="0"/>
    <x v="0"/>
    <s v="0"/>
    <x v="1"/>
    <x v="0"/>
    <x v="0"/>
    <s v="5-Jun-1981"/>
    <n v="14843.96"/>
    <x v="2"/>
    <s v="tier - 3"/>
    <x v="2"/>
    <x v="9"/>
  </r>
  <r>
    <x v="1868"/>
    <s v="Funk"/>
    <n v="43.58"/>
    <n v="4.2300000000000004"/>
    <s v="No"/>
    <x v="0"/>
    <x v="1"/>
    <n v="1"/>
    <x v="1"/>
    <x v="0"/>
    <x v="1"/>
    <s v="18-Oct-1979"/>
    <n v="14839.34"/>
    <x v="2"/>
    <s v="tier - 3"/>
    <x v="2"/>
    <x v="20"/>
  </r>
  <r>
    <x v="1869"/>
    <s v="Davenport"/>
    <n v="42.28"/>
    <n v="9.16"/>
    <s v="Yes"/>
    <x v="0"/>
    <x v="0"/>
    <n v="1"/>
    <x v="1"/>
    <x v="0"/>
    <x v="0"/>
    <s v="10-Dec-1975"/>
    <n v="14819"/>
    <x v="2"/>
    <s v="tier - 3"/>
    <x v="8"/>
    <x v="34"/>
  </r>
  <r>
    <x v="1870"/>
    <s v="Ducharme"/>
    <n v="35.97"/>
    <n v="6.12"/>
    <s v="No"/>
    <x v="0"/>
    <x v="1"/>
    <n v="1"/>
    <x v="0"/>
    <x v="0"/>
    <x v="2"/>
    <s v="3-Jul-1979"/>
    <n v="42124.52"/>
    <x v="0"/>
    <s v="tier - 1"/>
    <x v="0"/>
    <x v="20"/>
  </r>
  <r>
    <x v="1871"/>
    <s v="Nicholson"/>
    <n v="35.520000000000003"/>
    <n v="8.26"/>
    <s v="No"/>
    <x v="0"/>
    <x v="0"/>
    <s v="0"/>
    <x v="1"/>
    <x v="0"/>
    <x v="0"/>
    <s v="27-Jul-1965"/>
    <n v="14750.42"/>
    <x v="2"/>
    <s v="tier - 2"/>
    <x v="2"/>
    <x v="18"/>
  </r>
  <r>
    <x v="1872"/>
    <s v="Lindbloom"/>
    <n v="33.6"/>
    <n v="11.25"/>
    <s v="No"/>
    <x v="0"/>
    <x v="0"/>
    <s v="0"/>
    <x v="1"/>
    <x v="0"/>
    <x v="0"/>
    <s v="29-Jul-1962"/>
    <n v="14738.43"/>
    <x v="2"/>
    <s v="tier - 3"/>
    <x v="5"/>
    <x v="27"/>
  </r>
  <r>
    <x v="1873"/>
    <s v="Wijayaratne"/>
    <n v="22.42"/>
    <n v="6.74"/>
    <s v="No"/>
    <x v="0"/>
    <x v="0"/>
    <s v="0"/>
    <x v="0"/>
    <x v="2"/>
    <x v="0"/>
    <s v="24-Sep-2002"/>
    <n v="14711.74"/>
    <x v="2"/>
    <s v="tier - 2"/>
    <x v="1"/>
    <x v="43"/>
  </r>
  <r>
    <x v="1874"/>
    <s v="Ainsworth"/>
    <n v="46.86"/>
    <n v="4.87"/>
    <s v="No"/>
    <x v="0"/>
    <x v="0"/>
    <s v="0"/>
    <x v="1"/>
    <x v="0"/>
    <x v="1"/>
    <s v="4-Sep-1982"/>
    <n v="14696.77"/>
    <x v="2"/>
    <s v="tier - 2"/>
    <x v="6"/>
    <x v="31"/>
  </r>
  <r>
    <x v="1875"/>
    <s v="Gayagoy"/>
    <n v="32.965000000000003"/>
    <n v="6.68"/>
    <s v="No"/>
    <x v="0"/>
    <x v="0"/>
    <n v="3"/>
    <x v="1"/>
    <x v="0"/>
    <x v="0"/>
    <s v="23-Jul-1958"/>
    <n v="14692.67"/>
    <x v="2"/>
    <s v="tier - 1"/>
    <x v="1"/>
    <x v="45"/>
  </r>
  <r>
    <x v="1876"/>
    <s v="Fitzmaurice"/>
    <n v="39.340000000000003"/>
    <n v="5.0199999999999996"/>
    <s v="Yes"/>
    <x v="0"/>
    <x v="1"/>
    <n v="1"/>
    <x v="1"/>
    <x v="0"/>
    <x v="1"/>
    <s v="20-Oct-1969"/>
    <n v="14665.75"/>
    <x v="2"/>
    <s v="tier - 1"/>
    <x v="1"/>
    <x v="4"/>
  </r>
  <r>
    <x v="1877"/>
    <s v="Rodriguez"/>
    <n v="47"/>
    <n v="10.64"/>
    <s v="Yes"/>
    <x v="0"/>
    <x v="0"/>
    <s v="0"/>
    <x v="1"/>
    <x v="0"/>
    <x v="0"/>
    <s v="13-Nov-1981"/>
    <n v="14657.2"/>
    <x v="2"/>
    <s v="tier - 1"/>
    <x v="1"/>
    <x v="10"/>
  </r>
  <r>
    <x v="1878"/>
    <s v="Tsoucas"/>
    <n v="36.71"/>
    <n v="8.74"/>
    <s v="Yes"/>
    <x v="0"/>
    <x v="0"/>
    <s v="0"/>
    <x v="1"/>
    <x v="0"/>
    <x v="0"/>
    <s v="1-Sep-1967"/>
    <n v="14640.35"/>
    <x v="2"/>
    <s v="tier - 3"/>
    <x v="2"/>
    <x v="11"/>
  </r>
  <r>
    <x v="1879"/>
    <s v="Muhly"/>
    <n v="53.48"/>
    <n v="5.64"/>
    <s v="No"/>
    <x v="0"/>
    <x v="0"/>
    <s v="0"/>
    <x v="1"/>
    <x v="0"/>
    <x v="1"/>
    <s v="21-Aug-1991"/>
    <n v="14630.52"/>
    <x v="2"/>
    <s v="tier - 3"/>
    <x v="6"/>
    <x v="17"/>
  </r>
  <r>
    <x v="1880"/>
    <s v="Lund"/>
    <n v="35.5"/>
    <n v="10.37"/>
    <s v="No"/>
    <x v="0"/>
    <x v="0"/>
    <s v="0"/>
    <x v="1"/>
    <x v="0"/>
    <x v="0"/>
    <s v="8-Nov-1965"/>
    <n v="14612.33"/>
    <x v="2"/>
    <s v="tier - 3"/>
    <x v="5"/>
    <x v="18"/>
  </r>
  <r>
    <x v="1881"/>
    <s v="Johnson"/>
    <n v="45.54"/>
    <n v="5.4"/>
    <s v="Yes"/>
    <x v="0"/>
    <x v="1"/>
    <n v="1"/>
    <x v="0"/>
    <x v="0"/>
    <x v="1"/>
    <s v="9-Dec-1997"/>
    <n v="42112.24"/>
    <x v="0"/>
    <s v="tier - 3"/>
    <x v="0"/>
    <x v="36"/>
  </r>
  <r>
    <x v="1882"/>
    <s v="Battaglino"/>
    <n v="36.979999999999997"/>
    <n v="9.56"/>
    <s v="Yes"/>
    <x v="0"/>
    <x v="0"/>
    <s v="0"/>
    <x v="1"/>
    <x v="0"/>
    <x v="0"/>
    <s v="18-Jul-1967"/>
    <n v="14600.62"/>
    <x v="2"/>
    <s v="tier - 3"/>
    <x v="10"/>
    <x v="11"/>
  </r>
  <r>
    <x v="1883"/>
    <s v="Pena"/>
    <n v="32.395000000000003"/>
    <n v="8.23"/>
    <s v="Yes"/>
    <x v="0"/>
    <x v="1"/>
    <n v="1"/>
    <x v="1"/>
    <x v="0"/>
    <x v="0"/>
    <s v="14-Oct-1963"/>
    <n v="14590.63"/>
    <x v="2"/>
    <s v="tier - 1"/>
    <x v="7"/>
    <x v="32"/>
  </r>
  <r>
    <x v="1884"/>
    <s v="Thomason"/>
    <n v="32.729999999999997"/>
    <n v="7.03"/>
    <s v="No"/>
    <x v="0"/>
    <x v="0"/>
    <s v="0"/>
    <x v="1"/>
    <x v="0"/>
    <x v="0"/>
    <s v="3-Dec-1962"/>
    <n v="14574.64"/>
    <x v="2"/>
    <s v="tier - 1"/>
    <x v="4"/>
    <x v="27"/>
  </r>
  <r>
    <x v="1885"/>
    <s v="Hancox"/>
    <n v="20.52"/>
    <n v="5.45"/>
    <s v="No"/>
    <x v="0"/>
    <x v="0"/>
    <n v="1"/>
    <x v="0"/>
    <x v="2"/>
    <x v="1"/>
    <s v="12-Sep-1998"/>
    <n v="14571.89"/>
    <x v="2"/>
    <s v="tier - 1"/>
    <x v="7"/>
    <x v="37"/>
  </r>
  <r>
    <x v="1886"/>
    <s v="Canarecci"/>
    <n v="51.72"/>
    <n v="5.76"/>
    <s v="No"/>
    <x v="0"/>
    <x v="0"/>
    <s v="0"/>
    <x v="1"/>
    <x v="0"/>
    <x v="2"/>
    <s v="14-Jul-1989"/>
    <n v="14547.26"/>
    <x v="2"/>
    <s v="tier - 3"/>
    <x v="6"/>
    <x v="3"/>
  </r>
  <r>
    <x v="1887"/>
    <s v="Toupin"/>
    <n v="50.2"/>
    <n v="5.4"/>
    <s v="No"/>
    <x v="0"/>
    <x v="0"/>
    <s v="0"/>
    <x v="1"/>
    <x v="0"/>
    <x v="1"/>
    <s v="22-Jul-1989"/>
    <n v="14507.46"/>
    <x v="2"/>
    <s v="tier - 3"/>
    <x v="1"/>
    <x v="3"/>
  </r>
  <r>
    <x v="1888"/>
    <s v="Mulley"/>
    <n v="25.52"/>
    <n v="6.35"/>
    <s v="No"/>
    <x v="0"/>
    <x v="1"/>
    <n v="1"/>
    <x v="1"/>
    <x v="1"/>
    <x v="2"/>
    <s v="20-Oct-1979"/>
    <n v="14478.33"/>
    <x v="2"/>
    <s v="tier - 2"/>
    <x v="0"/>
    <x v="20"/>
  </r>
  <r>
    <x v="1889"/>
    <s v="Parry"/>
    <n v="35.200000000000003"/>
    <n v="6.26"/>
    <s v="Yes"/>
    <x v="0"/>
    <x v="0"/>
    <n v="2"/>
    <x v="1"/>
    <x v="0"/>
    <x v="2"/>
    <s v="20-Nov-1959"/>
    <n v="14474.68"/>
    <x v="2"/>
    <s v="tier - 2"/>
    <x v="0"/>
    <x v="33"/>
  </r>
  <r>
    <x v="1890"/>
    <s v="Mason Cox"/>
    <n v="41.26"/>
    <n v="5.97"/>
    <s v="Yes"/>
    <x v="0"/>
    <x v="0"/>
    <s v="0"/>
    <x v="1"/>
    <x v="0"/>
    <x v="2"/>
    <s v="27-Nov-1976"/>
    <n v="14470.01"/>
    <x v="2"/>
    <s v="tier - 3"/>
    <x v="1"/>
    <x v="5"/>
  </r>
  <r>
    <x v="1891"/>
    <s v="Thompson"/>
    <n v="17.195"/>
    <n v="5.29"/>
    <s v="Yes"/>
    <x v="0"/>
    <x v="0"/>
    <s v="0"/>
    <x v="0"/>
    <x v="3"/>
    <x v="1"/>
    <s v="10-Nov-1996"/>
    <n v="14455.64"/>
    <x v="2"/>
    <s v="tier - 3"/>
    <x v="7"/>
    <x v="16"/>
  </r>
  <r>
    <x v="1892"/>
    <s v="Mutz"/>
    <n v="35.53"/>
    <n v="4.3600000000000003"/>
    <s v="Yes"/>
    <x v="0"/>
    <x v="0"/>
    <s v="0"/>
    <x v="0"/>
    <x v="0"/>
    <x v="1"/>
    <s v="28-Nov-1976"/>
    <n v="42111.66"/>
    <x v="0"/>
    <s v="tier - 1"/>
    <x v="7"/>
    <x v="5"/>
  </r>
  <r>
    <x v="1893"/>
    <s v="Nelson"/>
    <n v="23.085000000000001"/>
    <n v="4.2699999999999996"/>
    <s v="Yes"/>
    <x v="0"/>
    <x v="0"/>
    <n v="2"/>
    <x v="1"/>
    <x v="2"/>
    <x v="1"/>
    <s v="3-Aug-1959"/>
    <n v="14451.84"/>
    <x v="2"/>
    <s v="tier - 3"/>
    <x v="8"/>
    <x v="33"/>
  </r>
  <r>
    <x v="1894"/>
    <s v="Forte"/>
    <n v="21.66"/>
    <n v="5.2"/>
    <s v="Yes"/>
    <x v="0"/>
    <x v="0"/>
    <n v="2"/>
    <x v="1"/>
    <x v="2"/>
    <x v="1"/>
    <s v="29-Jun-1959"/>
    <n v="14449.85"/>
    <x v="2"/>
    <s v="tier - 1"/>
    <x v="7"/>
    <x v="33"/>
  </r>
  <r>
    <x v="1895"/>
    <s v="Corona Iturriaga"/>
    <n v="36.47"/>
    <n v="8.23"/>
    <s v="Yes"/>
    <x v="0"/>
    <x v="0"/>
    <s v="0"/>
    <x v="1"/>
    <x v="0"/>
    <x v="0"/>
    <s v="4-Nov-1967"/>
    <n v="14427.63"/>
    <x v="2"/>
    <s v="tier - 2"/>
    <x v="5"/>
    <x v="11"/>
  </r>
  <r>
    <x v="1896"/>
    <s v="McCollum"/>
    <n v="36.08"/>
    <n v="10.33"/>
    <s v="Yes"/>
    <x v="0"/>
    <x v="0"/>
    <s v="0"/>
    <x v="1"/>
    <x v="0"/>
    <x v="0"/>
    <s v="15-Aug-1967"/>
    <n v="14426.66"/>
    <x v="2"/>
    <s v="tier - 2"/>
    <x v="2"/>
    <x v="11"/>
  </r>
  <r>
    <x v="1897"/>
    <s v="Hevner"/>
    <n v="23.18"/>
    <n v="6.13"/>
    <s v="No"/>
    <x v="0"/>
    <x v="0"/>
    <s v="0"/>
    <x v="1"/>
    <x v="2"/>
    <x v="2"/>
    <s v="10-Aug-1999"/>
    <n v="14426.07"/>
    <x v="2"/>
    <s v="tier - 1"/>
    <x v="1"/>
    <x v="23"/>
  </r>
  <r>
    <x v="1898"/>
    <s v="Looi"/>
    <n v="39.159999999999997"/>
    <n v="8.08"/>
    <s v="No"/>
    <x v="0"/>
    <x v="0"/>
    <n v="3"/>
    <x v="1"/>
    <x v="0"/>
    <x v="0"/>
    <s v="20-Sep-1958"/>
    <n v="14418.28"/>
    <x v="2"/>
    <s v="tier - 3"/>
    <x v="0"/>
    <x v="45"/>
  </r>
  <r>
    <x v="1899"/>
    <s v="Power"/>
    <n v="38.19"/>
    <n v="10.49"/>
    <s v="No"/>
    <x v="0"/>
    <x v="0"/>
    <n v="3"/>
    <x v="1"/>
    <x v="0"/>
    <x v="0"/>
    <s v="29-Jul-1958"/>
    <n v="14410.93"/>
    <x v="2"/>
    <s v="tier - 2"/>
    <x v="3"/>
    <x v="45"/>
  </r>
  <r>
    <x v="1900"/>
    <s v="Routon"/>
    <n v="26.41"/>
    <n v="8.11"/>
    <s v="No"/>
    <x v="0"/>
    <x v="0"/>
    <n v="3"/>
    <x v="1"/>
    <x v="1"/>
    <x v="0"/>
    <s v="14-Sep-1958"/>
    <n v="14394.56"/>
    <x v="2"/>
    <s v="tier - 1"/>
    <x v="14"/>
    <x v="45"/>
  </r>
  <r>
    <x v="1901"/>
    <s v="Dochelli"/>
    <n v="28.785"/>
    <n v="6.6"/>
    <s v="No"/>
    <x v="0"/>
    <x v="0"/>
    <s v="0"/>
    <x v="1"/>
    <x v="1"/>
    <x v="0"/>
    <s v="22-Jun-1965"/>
    <n v="14394.4"/>
    <x v="2"/>
    <s v="tier - 3"/>
    <x v="7"/>
    <x v="18"/>
  </r>
  <r>
    <x v="1902"/>
    <s v="Gillespie"/>
    <n v="26.695"/>
    <n v="10.14"/>
    <s v="Yes"/>
    <x v="0"/>
    <x v="1"/>
    <n v="1"/>
    <x v="1"/>
    <x v="1"/>
    <x v="0"/>
    <s v="16-Jul-1963"/>
    <n v="14382.71"/>
    <x v="2"/>
    <s v="tier - 2"/>
    <x v="1"/>
    <x v="32"/>
  </r>
  <r>
    <x v="1903"/>
    <s v="Macpherson"/>
    <n v="36.4"/>
    <n v="6.07"/>
    <s v="No"/>
    <x v="0"/>
    <x v="0"/>
    <s v="0"/>
    <x v="0"/>
    <x v="0"/>
    <x v="2"/>
    <s v="27-Oct-1994"/>
    <n v="51194.559999999998"/>
    <x v="0"/>
    <s v="tier - 3"/>
    <x v="6"/>
    <x v="21"/>
  </r>
  <r>
    <x v="1904"/>
    <s v="Lee"/>
    <n v="30.8"/>
    <n v="9.77"/>
    <s v="No"/>
    <x v="0"/>
    <x v="0"/>
    <s v="0"/>
    <x v="0"/>
    <x v="0"/>
    <x v="0"/>
    <s v="19-Dec-1968"/>
    <n v="41999.519999999997"/>
    <x v="0"/>
    <s v="tier - 3"/>
    <x v="0"/>
    <x v="0"/>
  </r>
  <r>
    <x v="1905"/>
    <s v="Oskvig"/>
    <n v="32.799999999999997"/>
    <n v="6.06"/>
    <s v="Yes"/>
    <x v="0"/>
    <x v="0"/>
    <n v="1"/>
    <x v="1"/>
    <x v="0"/>
    <x v="2"/>
    <s v="16-Nov-1988"/>
    <n v="14358.36"/>
    <x v="2"/>
    <s v="tier - 2"/>
    <x v="6"/>
    <x v="35"/>
  </r>
  <r>
    <x v="1906"/>
    <s v="Holland-Stergar"/>
    <n v="35.869999999999997"/>
    <n v="9.91"/>
    <s v="Yes"/>
    <x v="0"/>
    <x v="0"/>
    <s v="0"/>
    <x v="1"/>
    <x v="0"/>
    <x v="0"/>
    <s v="10-Oct-1967"/>
    <n v="14355.43"/>
    <x v="2"/>
    <s v="tier - 1"/>
    <x v="2"/>
    <x v="11"/>
  </r>
  <r>
    <x v="1907"/>
    <s v="Arai"/>
    <n v="21.66"/>
    <n v="4.1399999999999997"/>
    <s v="Yes"/>
    <x v="0"/>
    <x v="0"/>
    <n v="2"/>
    <x v="1"/>
    <x v="2"/>
    <x v="1"/>
    <s v="24-Dec-1959"/>
    <n v="14349.85"/>
    <x v="2"/>
    <s v="tier - 2"/>
    <x v="1"/>
    <x v="33"/>
  </r>
  <r>
    <x v="1908"/>
    <s v="Olausson"/>
    <n v="37.72"/>
    <n v="4.38"/>
    <s v="Yes"/>
    <x v="0"/>
    <x v="1"/>
    <n v="1"/>
    <x v="1"/>
    <x v="0"/>
    <x v="1"/>
    <s v="26-Sep-1969"/>
    <n v="14337.91"/>
    <x v="2"/>
    <s v="tier - 3"/>
    <x v="10"/>
    <x v="4"/>
  </r>
  <r>
    <x v="1909"/>
    <s v="Wagner"/>
    <n v="39.700000000000003"/>
    <n v="9.83"/>
    <s v="No"/>
    <x v="0"/>
    <x v="0"/>
    <n v="3"/>
    <x v="1"/>
    <x v="0"/>
    <x v="0"/>
    <s v="10-Jul-1958"/>
    <n v="14319.03"/>
    <x v="2"/>
    <s v="tier - 2"/>
    <x v="6"/>
    <x v="45"/>
  </r>
  <r>
    <x v="1910"/>
    <s v="Delong"/>
    <n v="35.97"/>
    <n v="11.08"/>
    <s v="No"/>
    <x v="0"/>
    <x v="0"/>
    <n v="3"/>
    <x v="1"/>
    <x v="0"/>
    <x v="0"/>
    <s v="15-Oct-1958"/>
    <n v="14313.85"/>
    <x v="2"/>
    <s v="tier - 3"/>
    <x v="0"/>
    <x v="45"/>
  </r>
  <r>
    <x v="1911"/>
    <s v="Mehech"/>
    <n v="37.85"/>
    <n v="11.01"/>
    <s v="No"/>
    <x v="0"/>
    <x v="0"/>
    <s v="0"/>
    <x v="1"/>
    <x v="0"/>
    <x v="0"/>
    <s v="15-Dec-1968"/>
    <n v="14285.9"/>
    <x v="2"/>
    <s v="tier - 3"/>
    <x v="1"/>
    <x v="0"/>
  </r>
  <r>
    <x v="1912"/>
    <s v="Machiela"/>
    <n v="21.66"/>
    <n v="4.37"/>
    <s v="No"/>
    <x v="1"/>
    <x v="0"/>
    <n v="1"/>
    <x v="0"/>
    <x v="2"/>
    <x v="1"/>
    <s v="6-Sep-2004"/>
    <n v="14283.46"/>
    <x v="2"/>
    <s v="tier - 2"/>
    <x v="7"/>
    <x v="42"/>
  </r>
  <r>
    <x v="1913"/>
    <s v="Young"/>
    <n v="39.369999999999997"/>
    <n v="5.91"/>
    <s v="No"/>
    <x v="0"/>
    <x v="0"/>
    <n v="2"/>
    <x v="1"/>
    <x v="0"/>
    <x v="2"/>
    <s v="13-Jul-1972"/>
    <n v="14258.33"/>
    <x v="2"/>
    <s v="tier - 2"/>
    <x v="2"/>
    <x v="7"/>
  </r>
  <r>
    <x v="1914"/>
    <s v="Dupere"/>
    <n v="40.880000000000003"/>
    <n v="7.65"/>
    <s v="No"/>
    <x v="0"/>
    <x v="0"/>
    <s v="0"/>
    <x v="1"/>
    <x v="0"/>
    <x v="0"/>
    <s v="26-Dec-1974"/>
    <n v="14256.79"/>
    <x v="2"/>
    <s v="tier - 2"/>
    <x v="2"/>
    <x v="15"/>
  </r>
  <r>
    <x v="1915"/>
    <s v="Turner"/>
    <n v="38.39"/>
    <n v="4.25"/>
    <s v="No"/>
    <x v="0"/>
    <x v="0"/>
    <n v="1"/>
    <x v="0"/>
    <x v="0"/>
    <x v="1"/>
    <s v="10-Nov-1984"/>
    <n v="41949.24"/>
    <x v="0"/>
    <s v="tier - 1"/>
    <x v="0"/>
    <x v="41"/>
  </r>
  <r>
    <x v="1916"/>
    <s v="Iandolo"/>
    <n v="26.22"/>
    <n v="5.37"/>
    <s v="Yes"/>
    <x v="0"/>
    <x v="0"/>
    <n v="2"/>
    <x v="1"/>
    <x v="1"/>
    <x v="1"/>
    <s v="8-Nov-1959"/>
    <n v="14256.19"/>
    <x v="2"/>
    <s v="tier - 3"/>
    <x v="1"/>
    <x v="33"/>
  </r>
  <r>
    <x v="1917"/>
    <s v="Ito"/>
    <n v="25.08"/>
    <n v="5.75"/>
    <s v="Yes"/>
    <x v="0"/>
    <x v="0"/>
    <n v="2"/>
    <x v="1"/>
    <x v="1"/>
    <x v="2"/>
    <s v="10-Oct-1959"/>
    <n v="14254.61"/>
    <x v="2"/>
    <s v="tier - 1"/>
    <x v="1"/>
    <x v="33"/>
  </r>
  <r>
    <x v="1918"/>
    <s v="Barry"/>
    <n v="39.1"/>
    <n v="6.79"/>
    <s v="Yes"/>
    <x v="0"/>
    <x v="0"/>
    <n v="2"/>
    <x v="1"/>
    <x v="0"/>
    <x v="0"/>
    <s v="25-Sep-1961"/>
    <n v="14235.07"/>
    <x v="2"/>
    <s v="tier - 1"/>
    <x v="6"/>
    <x v="44"/>
  </r>
  <r>
    <x v="1919"/>
    <s v="Boyce"/>
    <n v="37.905000000000001"/>
    <n v="7.03"/>
    <s v="No"/>
    <x v="0"/>
    <x v="0"/>
    <n v="3"/>
    <x v="1"/>
    <x v="0"/>
    <x v="0"/>
    <s v="21-Sep-1958"/>
    <n v="14210.54"/>
    <x v="2"/>
    <s v="tier - 2"/>
    <x v="1"/>
    <x v="45"/>
  </r>
  <r>
    <x v="1920"/>
    <s v="Lin"/>
    <n v="43.35"/>
    <n v="5.41"/>
    <s v="Yes"/>
    <x v="0"/>
    <x v="1"/>
    <n v="1"/>
    <x v="1"/>
    <x v="0"/>
    <x v="1"/>
    <s v="17-Nov-1983"/>
    <n v="14209.4"/>
    <x v="2"/>
    <s v="tier - 1"/>
    <x v="2"/>
    <x v="26"/>
  </r>
  <r>
    <x v="1921"/>
    <s v="Smith"/>
    <n v="36.15"/>
    <n v="8.0500000000000007"/>
    <s v="No"/>
    <x v="0"/>
    <x v="0"/>
    <s v="0"/>
    <x v="1"/>
    <x v="0"/>
    <x v="0"/>
    <s v="25-Dec-1968"/>
    <n v="14193.55"/>
    <x v="2"/>
    <s v="tier - 1"/>
    <x v="2"/>
    <x v="0"/>
  </r>
  <r>
    <x v="1922"/>
    <s v="Nalven"/>
    <n v="44.98"/>
    <n v="5.94"/>
    <s v="No"/>
    <x v="0"/>
    <x v="0"/>
    <n v="1"/>
    <x v="1"/>
    <x v="0"/>
    <x v="2"/>
    <s v="7-Jul-1984"/>
    <n v="14152.46"/>
    <x v="2"/>
    <s v="tier - 1"/>
    <x v="1"/>
    <x v="41"/>
  </r>
  <r>
    <x v="1923"/>
    <s v="Bourgeois"/>
    <n v="38.28"/>
    <n v="5.51"/>
    <s v="No"/>
    <x v="1"/>
    <x v="0"/>
    <n v="1"/>
    <x v="1"/>
    <x v="0"/>
    <x v="1"/>
    <s v="6-Jul-2004"/>
    <n v="14133.04"/>
    <x v="2"/>
    <s v="tier - 3"/>
    <x v="0"/>
    <x v="42"/>
  </r>
  <r>
    <x v="1924"/>
    <s v="Orloff"/>
    <n v="32.299999999999997"/>
    <n v="6.55"/>
    <s v="Yes"/>
    <x v="0"/>
    <x v="0"/>
    <n v="2"/>
    <x v="1"/>
    <x v="0"/>
    <x v="0"/>
    <s v="14-Jun-1961"/>
    <n v="14119.62"/>
    <x v="2"/>
    <s v="tier - 1"/>
    <x v="1"/>
    <x v="44"/>
  </r>
  <r>
    <x v="1925"/>
    <s v="Ramirez"/>
    <n v="39.51"/>
    <n v="5.79"/>
    <s v="Yes"/>
    <x v="0"/>
    <x v="0"/>
    <s v="0"/>
    <x v="1"/>
    <x v="0"/>
    <x v="2"/>
    <s v="26-Sep-1976"/>
    <n v="14098.07"/>
    <x v="2"/>
    <s v="tier - 3"/>
    <x v="8"/>
    <x v="5"/>
  </r>
  <r>
    <x v="1926"/>
    <s v="Rangel"/>
    <n v="32.299999999999997"/>
    <n v="4.76"/>
    <s v="No"/>
    <x v="0"/>
    <x v="0"/>
    <n v="2"/>
    <x v="0"/>
    <x v="0"/>
    <x v="1"/>
    <s v="8-Jun-1972"/>
    <n v="41919.1"/>
    <x v="0"/>
    <s v="tier - 1"/>
    <x v="3"/>
    <x v="12"/>
  </r>
  <r>
    <x v="1927"/>
    <s v="Fouquet"/>
    <n v="50.46"/>
    <n v="4.5599999999999996"/>
    <s v="No"/>
    <x v="0"/>
    <x v="0"/>
    <s v="0"/>
    <x v="1"/>
    <x v="0"/>
    <x v="1"/>
    <s v="12-Sep-1991"/>
    <n v="14081.93"/>
    <x v="2"/>
    <s v="tier - 3"/>
    <x v="1"/>
    <x v="17"/>
  </r>
  <r>
    <x v="1928"/>
    <s v="McPhillips"/>
    <n v="31.73"/>
    <n v="7"/>
    <s v="No"/>
    <x v="0"/>
    <x v="0"/>
    <s v="0"/>
    <x v="1"/>
    <x v="0"/>
    <x v="0"/>
    <s v="8-Nov-1960"/>
    <n v="14043.48"/>
    <x v="2"/>
    <s v="tier - 3"/>
    <x v="7"/>
    <x v="46"/>
  </r>
  <r>
    <x v="1929"/>
    <s v="Burgin"/>
    <n v="32.1"/>
    <n v="6.57"/>
    <s v="Yes"/>
    <x v="0"/>
    <x v="1"/>
    <n v="1"/>
    <x v="1"/>
    <x v="0"/>
    <x v="0"/>
    <s v="8-Jul-1963"/>
    <n v="14007.22"/>
    <x v="2"/>
    <s v="tier - 3"/>
    <x v="6"/>
    <x v="32"/>
  </r>
  <r>
    <x v="1930"/>
    <s v="Roberts"/>
    <n v="27.83"/>
    <n v="11.61"/>
    <s v="Yes"/>
    <x v="0"/>
    <x v="1"/>
    <n v="1"/>
    <x v="1"/>
    <x v="1"/>
    <x v="0"/>
    <s v="6-Jul-1963"/>
    <n v="14001.29"/>
    <x v="2"/>
    <s v="tier - 2"/>
    <x v="0"/>
    <x v="32"/>
  </r>
  <r>
    <x v="1931"/>
    <s v="Nemec"/>
    <n v="27.72"/>
    <n v="8.16"/>
    <s v="Yes"/>
    <x v="0"/>
    <x v="1"/>
    <n v="1"/>
    <x v="1"/>
    <x v="1"/>
    <x v="0"/>
    <s v="23-Dec-1963"/>
    <n v="14001.13"/>
    <x v="2"/>
    <s v="tier - 1"/>
    <x v="0"/>
    <x v="32"/>
  </r>
  <r>
    <x v="1932"/>
    <s v="Appman"/>
    <n v="36.765000000000001"/>
    <n v="4.4800000000000004"/>
    <s v="Yes"/>
    <x v="0"/>
    <x v="0"/>
    <n v="2"/>
    <x v="1"/>
    <x v="0"/>
    <x v="1"/>
    <s v="6-Sep-1959"/>
    <n v="13981.85"/>
    <x v="2"/>
    <s v="tier - 1"/>
    <x v="3"/>
    <x v="33"/>
  </r>
  <r>
    <x v="1933"/>
    <s v="Driscoll"/>
    <n v="48.36"/>
    <n v="4.08"/>
    <s v="No"/>
    <x v="0"/>
    <x v="0"/>
    <s v="0"/>
    <x v="1"/>
    <x v="0"/>
    <x v="1"/>
    <s v="13-Jul-1990"/>
    <n v="13979.45"/>
    <x v="2"/>
    <s v="tier - 1"/>
    <x v="8"/>
    <x v="29"/>
  </r>
  <r>
    <x v="1934"/>
    <s v="Glotzbach"/>
    <n v="31.445"/>
    <n v="4.4000000000000004"/>
    <s v="Yes"/>
    <x v="0"/>
    <x v="0"/>
    <n v="2"/>
    <x v="1"/>
    <x v="0"/>
    <x v="1"/>
    <s v="29-Aug-1959"/>
    <n v="13974.46"/>
    <x v="2"/>
    <s v="tier - 2"/>
    <x v="9"/>
    <x v="33"/>
  </r>
  <r>
    <x v="1935"/>
    <s v="Tenforde"/>
    <n v="27.55"/>
    <n v="9.02"/>
    <s v="No"/>
    <x v="0"/>
    <x v="0"/>
    <s v="0"/>
    <x v="1"/>
    <x v="1"/>
    <x v="0"/>
    <s v="18-Jun-1960"/>
    <n v="13937.67"/>
    <x v="2"/>
    <s v="tier - 1"/>
    <x v="1"/>
    <x v="46"/>
  </r>
  <r>
    <x v="1936"/>
    <s v="Ramirez"/>
    <n v="33.11"/>
    <n v="8.06"/>
    <s v="No"/>
    <x v="0"/>
    <x v="0"/>
    <s v="0"/>
    <x v="1"/>
    <x v="0"/>
    <x v="0"/>
    <s v="27-Jul-1962"/>
    <n v="13919.82"/>
    <x v="2"/>
    <s v="tier - 2"/>
    <x v="0"/>
    <x v="27"/>
  </r>
  <r>
    <x v="1937"/>
    <s v="Lacey"/>
    <n v="48.8"/>
    <n v="6.22"/>
    <s v="Yes"/>
    <x v="0"/>
    <x v="0"/>
    <n v="2"/>
    <x v="0"/>
    <x v="0"/>
    <x v="2"/>
    <s v="21-Sep-1966"/>
    <n v="41886.54"/>
    <x v="0"/>
    <s v="tier - 3"/>
    <x v="6"/>
    <x v="8"/>
  </r>
  <r>
    <x v="1938"/>
    <s v="Stanley Torres"/>
    <n v="36.85"/>
    <n v="6.21"/>
    <s v="Yes"/>
    <x v="0"/>
    <x v="0"/>
    <n v="2"/>
    <x v="1"/>
    <x v="0"/>
    <x v="2"/>
    <s v="7-Jul-1959"/>
    <n v="13887.97"/>
    <x v="2"/>
    <s v="tier - 2"/>
    <x v="0"/>
    <x v="33"/>
  </r>
  <r>
    <x v="1939"/>
    <s v="Vandongen"/>
    <n v="36.299999999999997"/>
    <n v="5.79"/>
    <s v="Yes"/>
    <x v="0"/>
    <x v="0"/>
    <n v="2"/>
    <x v="1"/>
    <x v="0"/>
    <x v="2"/>
    <s v="29-Dec-1959"/>
    <n v="13887.2"/>
    <x v="2"/>
    <s v="tier - 3"/>
    <x v="0"/>
    <x v="33"/>
  </r>
  <r>
    <x v="1940"/>
    <s v="Liebald"/>
    <n v="45.34"/>
    <n v="5.69"/>
    <s v="Yes"/>
    <x v="0"/>
    <x v="0"/>
    <s v="0"/>
    <x v="1"/>
    <x v="0"/>
    <x v="1"/>
    <s v="25-Sep-1985"/>
    <n v="13886.4"/>
    <x v="2"/>
    <s v="tier - 2"/>
    <x v="1"/>
    <x v="22"/>
  </r>
  <r>
    <x v="1941"/>
    <s v="Holte"/>
    <n v="31.8"/>
    <n v="5.36"/>
    <s v="Yes"/>
    <x v="0"/>
    <x v="0"/>
    <n v="2"/>
    <x v="1"/>
    <x v="0"/>
    <x v="1"/>
    <s v="5-Oct-1959"/>
    <n v="13880.95"/>
    <x v="2"/>
    <s v="tier - 2"/>
    <x v="6"/>
    <x v="33"/>
  </r>
  <r>
    <x v="1942"/>
    <s v="Johnson"/>
    <n v="41.02"/>
    <n v="11.37"/>
    <s v="No"/>
    <x v="0"/>
    <x v="0"/>
    <s v="0"/>
    <x v="1"/>
    <x v="0"/>
    <x v="0"/>
    <s v="19-Dec-1978"/>
    <n v="13874.89"/>
    <x v="2"/>
    <s v="tier - 1"/>
    <x v="1"/>
    <x v="1"/>
  </r>
  <r>
    <x v="1943"/>
    <s v="Bartlett"/>
    <n v="32.68"/>
    <n v="11.87"/>
    <s v="No"/>
    <x v="0"/>
    <x v="0"/>
    <s v="0"/>
    <x v="1"/>
    <x v="0"/>
    <x v="0"/>
    <s v="21-Jul-1960"/>
    <n v="13844.8"/>
    <x v="2"/>
    <s v="tier - 2"/>
    <x v="1"/>
    <x v="46"/>
  </r>
  <r>
    <x v="1944"/>
    <s v="Bergman"/>
    <n v="21.7"/>
    <n v="4.9000000000000004"/>
    <s v="No"/>
    <x v="0"/>
    <x v="1"/>
    <n v="1"/>
    <x v="0"/>
    <x v="2"/>
    <x v="1"/>
    <s v="7-Jun-2003"/>
    <n v="13844.51"/>
    <x v="2"/>
    <s v="tier - 1"/>
    <x v="6"/>
    <x v="43"/>
  </r>
  <r>
    <x v="1945"/>
    <s v="Aitken"/>
    <n v="40.479999999999997"/>
    <n v="6.7"/>
    <s v="No"/>
    <x v="0"/>
    <x v="0"/>
    <n v="3"/>
    <x v="1"/>
    <x v="0"/>
    <x v="0"/>
    <s v="10-Dec-1958"/>
    <n v="13831.12"/>
    <x v="1"/>
    <s v="tier - 1"/>
    <x v="0"/>
    <x v="45"/>
  </r>
  <r>
    <x v="1946"/>
    <s v="Berger"/>
    <n v="34.5"/>
    <n v="10.3"/>
    <s v="No"/>
    <x v="0"/>
    <x v="0"/>
    <n v="3"/>
    <x v="1"/>
    <x v="0"/>
    <x v="0"/>
    <s v="25-Nov-1958"/>
    <n v="13822.8"/>
    <x v="1"/>
    <s v="tier - 3"/>
    <x v="6"/>
    <x v="45"/>
  </r>
  <r>
    <x v="1947"/>
    <s v="Richey"/>
    <n v="45.9"/>
    <n v="11.14"/>
    <s v="Yes"/>
    <x v="0"/>
    <x v="0"/>
    <n v="1"/>
    <x v="1"/>
    <x v="0"/>
    <x v="0"/>
    <s v="8-Dec-1986"/>
    <n v="13819.49"/>
    <x v="1"/>
    <s v="tier - 2"/>
    <x v="1"/>
    <x v="24"/>
  </r>
  <r>
    <x v="1948"/>
    <s v="Stiger"/>
    <n v="45.5"/>
    <n v="7.96"/>
    <s v="No"/>
    <x v="0"/>
    <x v="0"/>
    <s v="0"/>
    <x v="0"/>
    <x v="0"/>
    <x v="0"/>
    <s v="22-Sep-1962"/>
    <n v="41794.629999999997"/>
    <x v="0"/>
    <s v="tier - 3"/>
    <x v="6"/>
    <x v="27"/>
  </r>
  <r>
    <x v="1949"/>
    <s v="Trotter"/>
    <n v="33.479999999999997"/>
    <n v="4.74"/>
    <s v="Yes"/>
    <x v="0"/>
    <x v="0"/>
    <n v="2"/>
    <x v="1"/>
    <x v="0"/>
    <x v="1"/>
    <s v="10-Nov-1966"/>
    <n v="13801.61"/>
    <x v="1"/>
    <s v="tier - 3"/>
    <x v="2"/>
    <x v="8"/>
  </r>
  <r>
    <x v="1950"/>
    <s v="Chavez"/>
    <n v="28.31"/>
    <n v="5.96"/>
    <s v="Yes"/>
    <x v="0"/>
    <x v="0"/>
    <n v="2"/>
    <x v="1"/>
    <x v="1"/>
    <x v="2"/>
    <s v="6-Aug-1959"/>
    <n v="13770.1"/>
    <x v="1"/>
    <s v="tier - 1"/>
    <x v="1"/>
    <x v="33"/>
  </r>
  <r>
    <x v="1951"/>
    <s v="Orifice"/>
    <n v="21.565000000000001"/>
    <n v="4.95"/>
    <s v="No"/>
    <x v="1"/>
    <x v="0"/>
    <n v="1"/>
    <x v="0"/>
    <x v="2"/>
    <x v="1"/>
    <s v="16-Jul-2004"/>
    <n v="13747.87"/>
    <x v="1"/>
    <s v="tier - 2"/>
    <x v="14"/>
    <x v="42"/>
  </r>
  <r>
    <x v="1952"/>
    <s v="Farkash"/>
    <n v="35.590000000000003"/>
    <n v="5.21"/>
    <s v="Yes"/>
    <x v="0"/>
    <x v="1"/>
    <n v="1"/>
    <x v="1"/>
    <x v="0"/>
    <x v="1"/>
    <s v="23-Oct-1969"/>
    <n v="13746.74"/>
    <x v="1"/>
    <s v="tier - 2"/>
    <x v="2"/>
    <x v="4"/>
  </r>
  <r>
    <x v="1953"/>
    <s v="Hribar"/>
    <n v="43.44"/>
    <n v="4.8600000000000003"/>
    <s v="Yes"/>
    <x v="0"/>
    <x v="0"/>
    <s v="0"/>
    <x v="1"/>
    <x v="0"/>
    <x v="1"/>
    <s v="29-Aug-1985"/>
    <n v="13726.21"/>
    <x v="1"/>
    <s v="tier - 3"/>
    <x v="2"/>
    <x v="22"/>
  </r>
  <r>
    <x v="1954"/>
    <s v="Crawford"/>
    <n v="21.754999999999999"/>
    <n v="7.79"/>
    <s v="Yes"/>
    <x v="0"/>
    <x v="0"/>
    <s v="0"/>
    <x v="1"/>
    <x v="2"/>
    <x v="0"/>
    <s v="2-Aug-1981"/>
    <n v="13725.47"/>
    <x v="1"/>
    <s v="tier - 2"/>
    <x v="7"/>
    <x v="10"/>
  </r>
  <r>
    <x v="1955"/>
    <s v="Sittlington"/>
    <n v="44.55"/>
    <n v="7.12"/>
    <s v="Yes"/>
    <x v="0"/>
    <x v="0"/>
    <n v="1"/>
    <x v="1"/>
    <x v="0"/>
    <x v="0"/>
    <s v="24-Nov-1986"/>
    <n v="13714.55"/>
    <x v="1"/>
    <s v="tier - 2"/>
    <x v="8"/>
    <x v="24"/>
  </r>
  <r>
    <x v="1956"/>
    <s v="Silbert"/>
    <n v="43.32"/>
    <n v="4.67"/>
    <s v="Yes"/>
    <x v="0"/>
    <x v="0"/>
    <s v="0"/>
    <x v="1"/>
    <x v="0"/>
    <x v="1"/>
    <s v="14-Sep-1985"/>
    <n v="13685.51"/>
    <x v="1"/>
    <s v="tier - 1"/>
    <x v="2"/>
    <x v="22"/>
  </r>
  <r>
    <x v="1957"/>
    <s v="Carrique"/>
    <n v="31.23"/>
    <n v="9.1199999999999992"/>
    <s v="Yes"/>
    <x v="0"/>
    <x v="1"/>
    <n v="1"/>
    <x v="1"/>
    <x v="0"/>
    <x v="0"/>
    <s v="4-Aug-1963"/>
    <n v="13677.68"/>
    <x v="1"/>
    <s v="tier - 2"/>
    <x v="5"/>
    <x v="32"/>
  </r>
  <r>
    <x v="1958"/>
    <s v="Kosla"/>
    <n v="42.81"/>
    <n v="4.1500000000000004"/>
    <s v="No"/>
    <x v="0"/>
    <x v="0"/>
    <n v="1"/>
    <x v="1"/>
    <x v="0"/>
    <x v="1"/>
    <s v="20-Jul-1984"/>
    <n v="13638.06"/>
    <x v="1"/>
    <s v="tier - 3"/>
    <x v="8"/>
    <x v="41"/>
  </r>
  <r>
    <x v="1959"/>
    <s v="Caldwell"/>
    <n v="53.61"/>
    <n v="10.92"/>
    <s v="Yes"/>
    <x v="0"/>
    <x v="0"/>
    <n v="1"/>
    <x v="0"/>
    <x v="0"/>
    <x v="0"/>
    <s v="29-Sep-1975"/>
    <n v="41681.86"/>
    <x v="0"/>
    <s v="tier - 1"/>
    <x v="6"/>
    <x v="34"/>
  </r>
  <r>
    <x v="1960"/>
    <s v="Parker"/>
    <n v="35.909999999999997"/>
    <n v="6.72"/>
    <s v="Yes"/>
    <x v="0"/>
    <x v="0"/>
    <n v="2"/>
    <x v="1"/>
    <x v="0"/>
    <x v="0"/>
    <s v="24-Dec-1961"/>
    <n v="13635.64"/>
    <x v="1"/>
    <s v="tier - 3"/>
    <x v="7"/>
    <x v="44"/>
  </r>
  <r>
    <x v="1961"/>
    <s v="Horton"/>
    <n v="36.65"/>
    <n v="5.01"/>
    <s v="Yes"/>
    <x v="0"/>
    <x v="1"/>
    <n v="1"/>
    <x v="1"/>
    <x v="0"/>
    <x v="1"/>
    <s v="26-Jul-1969"/>
    <n v="13622.01"/>
    <x v="1"/>
    <s v="tier - 3"/>
    <x v="1"/>
    <x v="4"/>
  </r>
  <r>
    <x v="1962"/>
    <s v="Boller"/>
    <n v="22.04"/>
    <n v="10.9"/>
    <s v="Yes"/>
    <x v="0"/>
    <x v="0"/>
    <n v="2"/>
    <x v="1"/>
    <x v="2"/>
    <x v="0"/>
    <s v="18-Nov-1961"/>
    <n v="13616.36"/>
    <x v="1"/>
    <s v="tier - 3"/>
    <x v="7"/>
    <x v="44"/>
  </r>
  <r>
    <x v="1963"/>
    <s v="Olaru"/>
    <n v="31.824999999999999"/>
    <n v="5.52"/>
    <s v="Yes"/>
    <x v="0"/>
    <x v="0"/>
    <n v="1"/>
    <x v="1"/>
    <x v="0"/>
    <x v="1"/>
    <s v="10-Sep-1964"/>
    <n v="13607.37"/>
    <x v="1"/>
    <s v="tier - 1"/>
    <x v="7"/>
    <x v="28"/>
  </r>
  <r>
    <x v="1964"/>
    <s v="Prescott"/>
    <n v="53.58"/>
    <n v="4.55"/>
    <s v="No"/>
    <x v="0"/>
    <x v="0"/>
    <n v="1"/>
    <x v="1"/>
    <x v="0"/>
    <x v="1"/>
    <s v="14-Aug-1992"/>
    <n v="13588.17"/>
    <x v="1"/>
    <s v="tier - 1"/>
    <x v="1"/>
    <x v="25"/>
  </r>
  <r>
    <x v="1965"/>
    <s v="Hines"/>
    <n v="34.299999999999997"/>
    <n v="11.76"/>
    <s v="No"/>
    <x v="0"/>
    <x v="0"/>
    <s v="0"/>
    <x v="1"/>
    <x v="0"/>
    <x v="0"/>
    <s v="15-Jul-1968"/>
    <n v="13566.04"/>
    <x v="1"/>
    <s v="tier - 3"/>
    <x v="2"/>
    <x v="0"/>
  </r>
  <r>
    <x v="1966"/>
    <s v="Blanton"/>
    <n v="32.11"/>
    <n v="7.06"/>
    <s v="No"/>
    <x v="0"/>
    <x v="0"/>
    <s v="0"/>
    <x v="1"/>
    <x v="0"/>
    <x v="0"/>
    <s v="11-Jul-1960"/>
    <n v="13555"/>
    <x v="1"/>
    <s v="tier - 3"/>
    <x v="11"/>
    <x v="46"/>
  </r>
  <r>
    <x v="1967"/>
    <s v="Bustamante"/>
    <n v="31.78"/>
    <n v="11.35"/>
    <s v="Yes"/>
    <x v="0"/>
    <x v="1"/>
    <n v="1"/>
    <x v="1"/>
    <x v="0"/>
    <x v="0"/>
    <s v="14-Oct-1963"/>
    <n v="13511.28"/>
    <x v="1"/>
    <s v="tier - 1"/>
    <x v="1"/>
    <x v="32"/>
  </r>
  <r>
    <x v="1968"/>
    <s v="McCann"/>
    <n v="46.89"/>
    <n v="5.52"/>
    <s v="No"/>
    <x v="0"/>
    <x v="0"/>
    <s v="0"/>
    <x v="1"/>
    <x v="0"/>
    <x v="1"/>
    <s v="30-Aug-1990"/>
    <n v="13480.83"/>
    <x v="1"/>
    <s v="tier - 2"/>
    <x v="8"/>
    <x v="29"/>
  </r>
  <r>
    <x v="1969"/>
    <s v="Schmole"/>
    <n v="39.35"/>
    <n v="7.86"/>
    <s v="Yes"/>
    <x v="0"/>
    <x v="0"/>
    <n v="1"/>
    <x v="1"/>
    <x v="0"/>
    <x v="0"/>
    <s v="7-Aug-1975"/>
    <n v="13472.19"/>
    <x v="1"/>
    <s v="tier - 2"/>
    <x v="1"/>
    <x v="34"/>
  </r>
  <r>
    <x v="1970"/>
    <s v="Marmillod"/>
    <n v="36.19"/>
    <n v="11.51"/>
    <s v="Yes"/>
    <x v="0"/>
    <x v="0"/>
    <n v="1"/>
    <x v="0"/>
    <x v="0"/>
    <x v="0"/>
    <s v="14-Nov-1975"/>
    <n v="41676.080000000002"/>
    <x v="0"/>
    <s v="tier - 2"/>
    <x v="0"/>
    <x v="34"/>
  </r>
  <r>
    <x v="1971"/>
    <s v="Barber"/>
    <n v="39.200000000000003"/>
    <n v="11.38"/>
    <s v="No"/>
    <x v="0"/>
    <x v="0"/>
    <s v="0"/>
    <x v="1"/>
    <x v="0"/>
    <x v="0"/>
    <s v="24-Jul-1960"/>
    <n v="13470.86"/>
    <x v="1"/>
    <s v="tier - 3"/>
    <x v="6"/>
    <x v="46"/>
  </r>
  <r>
    <x v="1972"/>
    <s v="Reichmann"/>
    <n v="39.159999999999997"/>
    <n v="10.48"/>
    <s v="No"/>
    <x v="0"/>
    <x v="0"/>
    <s v="0"/>
    <x v="1"/>
    <x v="0"/>
    <x v="0"/>
    <s v="28-Jul-1960"/>
    <n v="13470.8"/>
    <x v="1"/>
    <s v="tier - 2"/>
    <x v="0"/>
    <x v="46"/>
  </r>
  <r>
    <x v="1973"/>
    <s v="Cavatorta"/>
    <n v="44.1"/>
    <n v="5.04"/>
    <s v="Yes"/>
    <x v="0"/>
    <x v="0"/>
    <s v="0"/>
    <x v="1"/>
    <x v="0"/>
    <x v="1"/>
    <s v="19-Aug-1985"/>
    <n v="13465.8"/>
    <x v="1"/>
    <s v="tier - 1"/>
    <x v="1"/>
    <x v="22"/>
  </r>
  <r>
    <x v="1974"/>
    <s v="Yaeger"/>
    <n v="33.200000000000003"/>
    <n v="9.06"/>
    <s v="No"/>
    <x v="0"/>
    <x v="0"/>
    <s v="0"/>
    <x v="1"/>
    <x v="0"/>
    <x v="0"/>
    <s v="16-Dec-1960"/>
    <n v="13462.52"/>
    <x v="1"/>
    <s v="tier - 2"/>
    <x v="6"/>
    <x v="46"/>
  </r>
  <r>
    <x v="1975"/>
    <s v="Hughes"/>
    <n v="29.92"/>
    <n v="11.07"/>
    <s v="No"/>
    <x v="0"/>
    <x v="0"/>
    <s v="0"/>
    <x v="1"/>
    <x v="1"/>
    <x v="0"/>
    <s v="11-Jul-1960"/>
    <n v="13457.96"/>
    <x v="1"/>
    <s v="tier - 1"/>
    <x v="0"/>
    <x v="46"/>
  </r>
  <r>
    <x v="1976"/>
    <s v="Donahue"/>
    <n v="25"/>
    <n v="10.45"/>
    <s v="No"/>
    <x v="0"/>
    <x v="0"/>
    <s v="0"/>
    <x v="1"/>
    <x v="1"/>
    <x v="0"/>
    <s v="13-Aug-1960"/>
    <n v="13451.12"/>
    <x v="1"/>
    <s v="tier - 1"/>
    <x v="6"/>
    <x v="46"/>
  </r>
  <r>
    <x v="1977"/>
    <s v="Greenwell"/>
    <n v="38.869999999999997"/>
    <n v="8.6300000000000008"/>
    <s v="Yes"/>
    <x v="0"/>
    <x v="0"/>
    <n v="1"/>
    <x v="1"/>
    <x v="0"/>
    <x v="0"/>
    <s v="29-Jun-1975"/>
    <n v="13440.7"/>
    <x v="1"/>
    <s v="tier - 2"/>
    <x v="1"/>
    <x v="34"/>
  </r>
  <r>
    <x v="1978"/>
    <s v="Steele"/>
    <n v="32.299999999999997"/>
    <n v="5.28"/>
    <s v="Yes"/>
    <x v="0"/>
    <x v="0"/>
    <n v="2"/>
    <x v="1"/>
    <x v="0"/>
    <x v="1"/>
    <s v="14-Nov-1966"/>
    <n v="13430.27"/>
    <x v="1"/>
    <s v="tier - 3"/>
    <x v="7"/>
    <x v="8"/>
  </r>
  <r>
    <x v="1979"/>
    <s v="Gunter"/>
    <n v="31.16"/>
    <n v="7.49"/>
    <s v="Yes"/>
    <x v="0"/>
    <x v="0"/>
    <n v="2"/>
    <x v="1"/>
    <x v="0"/>
    <x v="0"/>
    <s v="3-Nov-1961"/>
    <n v="13429.04"/>
    <x v="1"/>
    <s v="tier - 3"/>
    <x v="1"/>
    <x v="44"/>
  </r>
  <r>
    <x v="1980"/>
    <s v="McDonough"/>
    <n v="54.59"/>
    <n v="4.2699999999999996"/>
    <s v="No"/>
    <x v="0"/>
    <x v="0"/>
    <s v="0"/>
    <x v="1"/>
    <x v="0"/>
    <x v="1"/>
    <s v="17-Jun-1994"/>
    <n v="13417.05"/>
    <x v="1"/>
    <s v="tier - 3"/>
    <x v="1"/>
    <x v="21"/>
  </r>
  <r>
    <x v="1981"/>
    <s v="Cloutier-Simons"/>
    <n v="34.6"/>
    <n v="5.99"/>
    <s v="Yes"/>
    <x v="0"/>
    <x v="0"/>
    <s v="0"/>
    <x v="0"/>
    <x v="0"/>
    <x v="2"/>
    <s v="29-Oct-1976"/>
    <n v="41661.599999999999"/>
    <x v="0"/>
    <s v="tier - 3"/>
    <x v="6"/>
    <x v="5"/>
  </r>
  <r>
    <x v="1982"/>
    <s v="Sweetland"/>
    <n v="21.09"/>
    <n v="9.2200000000000006"/>
    <s v="Yes"/>
    <x v="0"/>
    <x v="0"/>
    <n v="2"/>
    <x v="1"/>
    <x v="2"/>
    <x v="0"/>
    <s v="22-Jul-1961"/>
    <n v="13415.04"/>
    <x v="1"/>
    <s v="tier - 2"/>
    <x v="1"/>
    <x v="44"/>
  </r>
  <r>
    <x v="1983"/>
    <s v="Hammersmith"/>
    <n v="52.41"/>
    <n v="5.99"/>
    <s v="No"/>
    <x v="0"/>
    <x v="0"/>
    <n v="1"/>
    <x v="1"/>
    <x v="0"/>
    <x v="2"/>
    <s v="19-Dec-1992"/>
    <n v="13412.97"/>
    <x v="1"/>
    <s v="tier - 3"/>
    <x v="8"/>
    <x v="25"/>
  </r>
  <r>
    <x v="1984"/>
    <s v="French"/>
    <n v="41.47"/>
    <n v="5.86"/>
    <s v="Yes"/>
    <x v="0"/>
    <x v="0"/>
    <n v="2"/>
    <x v="1"/>
    <x v="0"/>
    <x v="2"/>
    <s v="20-Dec-1959"/>
    <n v="13405.39"/>
    <x v="1"/>
    <s v="tier - 3"/>
    <x v="0"/>
    <x v="33"/>
  </r>
  <r>
    <x v="1985"/>
    <s v="Garbe"/>
    <n v="33.1"/>
    <n v="5.19"/>
    <s v="Yes"/>
    <x v="0"/>
    <x v="0"/>
    <n v="2"/>
    <x v="1"/>
    <x v="0"/>
    <x v="1"/>
    <s v="25-Nov-1959"/>
    <n v="13393.76"/>
    <x v="1"/>
    <s v="tier - 1"/>
    <x v="6"/>
    <x v="33"/>
  </r>
  <r>
    <x v="1986"/>
    <s v="Duncan"/>
    <n v="30.8"/>
    <n v="4.37"/>
    <s v="Yes"/>
    <x v="0"/>
    <x v="0"/>
    <n v="2"/>
    <x v="1"/>
    <x v="0"/>
    <x v="1"/>
    <s v="9-Dec-1959"/>
    <n v="13390.56"/>
    <x v="1"/>
    <s v="tier - 3"/>
    <x v="6"/>
    <x v="33"/>
  </r>
  <r>
    <x v="1987"/>
    <s v="Wallace"/>
    <n v="42.06"/>
    <n v="5.32"/>
    <s v="No"/>
    <x v="0"/>
    <x v="0"/>
    <n v="1"/>
    <x v="1"/>
    <x v="0"/>
    <x v="1"/>
    <s v="6-Jun-1984"/>
    <n v="13383.67"/>
    <x v="1"/>
    <s v="tier - 2"/>
    <x v="8"/>
    <x v="26"/>
  </r>
  <r>
    <x v="1988"/>
    <s v="Tillman"/>
    <n v="39.270000000000003"/>
    <n v="5.64"/>
    <s v="No"/>
    <x v="0"/>
    <x v="1"/>
    <n v="1"/>
    <x v="1"/>
    <x v="0"/>
    <x v="1"/>
    <s v="30-Sep-1979"/>
    <n v="13377.41"/>
    <x v="1"/>
    <s v="tier - 3"/>
    <x v="2"/>
    <x v="20"/>
  </r>
  <r>
    <x v="1989"/>
    <s v="Lee"/>
    <n v="30.71"/>
    <n v="5.59"/>
    <s v="Yes"/>
    <x v="0"/>
    <x v="0"/>
    <n v="1"/>
    <x v="1"/>
    <x v="0"/>
    <x v="1"/>
    <s v="24-Sep-1964"/>
    <n v="13375.76"/>
    <x v="1"/>
    <s v="tier - 2"/>
    <x v="4"/>
    <x v="28"/>
  </r>
  <r>
    <x v="1990"/>
    <s v="Taylor"/>
    <n v="47.19"/>
    <n v="5.29"/>
    <s v="No"/>
    <x v="0"/>
    <x v="0"/>
    <s v="0"/>
    <x v="1"/>
    <x v="0"/>
    <x v="1"/>
    <s v="2-Oct-1990"/>
    <n v="13360.94"/>
    <x v="1"/>
    <s v="tier - 1"/>
    <x v="1"/>
    <x v="29"/>
  </r>
  <r>
    <x v="1991"/>
    <s v="McSween"/>
    <n v="30.02"/>
    <n v="6.65"/>
    <s v="No"/>
    <x v="0"/>
    <x v="0"/>
    <s v="0"/>
    <x v="1"/>
    <x v="0"/>
    <x v="0"/>
    <s v="11-Nov-1960"/>
    <n v="13352.1"/>
    <x v="1"/>
    <s v="tier - 1"/>
    <x v="1"/>
    <x v="46"/>
  </r>
  <r>
    <x v="1992"/>
    <s v="Vegas"/>
    <n v="54.12"/>
    <n v="11.57"/>
    <s v="No"/>
    <x v="0"/>
    <x v="0"/>
    <s v="0"/>
    <x v="0"/>
    <x v="0"/>
    <x v="0"/>
    <s v="24-Nov-1974"/>
    <n v="41636.199999999997"/>
    <x v="0"/>
    <s v="tier - 1"/>
    <x v="6"/>
    <x v="15"/>
  </r>
  <r>
    <x v="1993"/>
    <s v="Schubert"/>
    <n v="37.909999999999997"/>
    <n v="5.68"/>
    <s v="Yes"/>
    <x v="0"/>
    <x v="0"/>
    <s v="0"/>
    <x v="1"/>
    <x v="0"/>
    <x v="1"/>
    <s v="23-Aug-1976"/>
    <n v="13333.71"/>
    <x v="1"/>
    <s v="tier - 2"/>
    <x v="1"/>
    <x v="5"/>
  </r>
  <r>
    <x v="1994"/>
    <s v="Lalanne"/>
    <n v="54.61"/>
    <n v="4.49"/>
    <s v="No"/>
    <x v="0"/>
    <x v="0"/>
    <s v="0"/>
    <x v="1"/>
    <x v="0"/>
    <x v="1"/>
    <s v="1-Jul-1994"/>
    <n v="13292.52"/>
    <x v="1"/>
    <s v="tier - 3"/>
    <x v="1"/>
    <x v="21"/>
  </r>
  <r>
    <x v="1995"/>
    <s v="Flanagan"/>
    <n v="36.005000000000003"/>
    <n v="6.9"/>
    <s v="No"/>
    <x v="0"/>
    <x v="0"/>
    <s v="0"/>
    <x v="1"/>
    <x v="0"/>
    <x v="0"/>
    <s v="11-Oct-1962"/>
    <n v="13228.85"/>
    <x v="1"/>
    <s v="tier - 3"/>
    <x v="8"/>
    <x v="27"/>
  </r>
  <r>
    <x v="1996"/>
    <s v="Arellano"/>
    <n v="28.7"/>
    <n v="11.52"/>
    <s v="No"/>
    <x v="0"/>
    <x v="0"/>
    <s v="0"/>
    <x v="1"/>
    <x v="1"/>
    <x v="0"/>
    <s v="24-Nov-1962"/>
    <n v="13224.69"/>
    <x v="1"/>
    <s v="tier - 2"/>
    <x v="6"/>
    <x v="27"/>
  </r>
  <r>
    <x v="1997"/>
    <s v="Charette"/>
    <n v="34.295000000000002"/>
    <n v="11.24"/>
    <s v="No"/>
    <x v="0"/>
    <x v="0"/>
    <s v="0"/>
    <x v="1"/>
    <x v="0"/>
    <x v="0"/>
    <s v="13-Nov-1965"/>
    <n v="13224.06"/>
    <x v="1"/>
    <s v="tier - 3"/>
    <x v="7"/>
    <x v="18"/>
  </r>
  <r>
    <x v="1998"/>
    <s v="Pena Reyes"/>
    <n v="27.55"/>
    <n v="10.98"/>
    <s v="No"/>
    <x v="0"/>
    <x v="0"/>
    <s v="0"/>
    <x v="1"/>
    <x v="1"/>
    <x v="0"/>
    <s v="7-Dec-1962"/>
    <n v="13217.09"/>
    <x v="1"/>
    <s v="tier - 1"/>
    <x v="7"/>
    <x v="27"/>
  </r>
  <r>
    <x v="1999"/>
    <s v="Broderick"/>
    <n v="40.700000000000003"/>
    <n v="5.42"/>
    <s v="No"/>
    <x v="0"/>
    <x v="0"/>
    <s v="0"/>
    <x v="1"/>
    <x v="0"/>
    <x v="1"/>
    <s v="15-Oct-1982"/>
    <n v="13214.43"/>
    <x v="1"/>
    <s v="tier - 2"/>
    <x v="1"/>
    <x v="31"/>
  </r>
  <r>
    <x v="2000"/>
    <s v="Summers"/>
    <n v="18.335000000000001"/>
    <n v="10.97"/>
    <s v="No"/>
    <x v="0"/>
    <x v="0"/>
    <s v="0"/>
    <x v="1"/>
    <x v="3"/>
    <x v="0"/>
    <s v="5-Aug-1962"/>
    <n v="13204.29"/>
    <x v="1"/>
    <s v="tier - 1"/>
    <x v="7"/>
    <x v="27"/>
  </r>
  <r>
    <x v="2001"/>
    <s v="Fisher"/>
    <n v="33.914999999999999"/>
    <n v="9.56"/>
    <s v="Yes"/>
    <x v="0"/>
    <x v="0"/>
    <n v="2"/>
    <x v="1"/>
    <x v="0"/>
    <x v="0"/>
    <s v="6-Dec-1961"/>
    <n v="13143.86"/>
    <x v="1"/>
    <s v="tier - 2"/>
    <x v="3"/>
    <x v="44"/>
  </r>
  <r>
    <x v="2002"/>
    <s v="Zhou"/>
    <n v="33.534999999999997"/>
    <n v="9.4"/>
    <s v="Yes"/>
    <x v="0"/>
    <x v="0"/>
    <n v="2"/>
    <x v="1"/>
    <x v="0"/>
    <x v="0"/>
    <s v="6-Dec-1961"/>
    <n v="13143.34"/>
    <x v="1"/>
    <s v="tier - 2"/>
    <x v="13"/>
    <x v="44"/>
  </r>
  <r>
    <x v="2003"/>
    <s v="Cochran"/>
    <n v="48.82"/>
    <n v="6.67"/>
    <s v="Yes"/>
    <x v="0"/>
    <x v="0"/>
    <s v="0"/>
    <x v="0"/>
    <x v="0"/>
    <x v="0"/>
    <s v="22-Dec-1967"/>
    <n v="41505.15"/>
    <x v="0"/>
    <s v="tier - 2"/>
    <x v="6"/>
    <x v="11"/>
  </r>
  <r>
    <x v="2004"/>
    <s v="Clarke-Ames"/>
    <n v="23.655000000000001"/>
    <n v="8.48"/>
    <s v="Yes"/>
    <x v="0"/>
    <x v="0"/>
    <n v="2"/>
    <x v="1"/>
    <x v="2"/>
    <x v="0"/>
    <s v="7-Sep-1961"/>
    <n v="13129.6"/>
    <x v="1"/>
    <s v="tier - 2"/>
    <x v="11"/>
    <x v="44"/>
  </r>
  <r>
    <x v="2005"/>
    <s v="Staton"/>
    <n v="28"/>
    <n v="5.57"/>
    <s v="No"/>
    <x v="0"/>
    <x v="0"/>
    <s v="0"/>
    <x v="1"/>
    <x v="1"/>
    <x v="1"/>
    <s v="16-Aug-1999"/>
    <n v="13126.68"/>
    <x v="1"/>
    <s v="tier - 3"/>
    <x v="6"/>
    <x v="23"/>
  </r>
  <r>
    <x v="2006"/>
    <s v="Forster"/>
    <n v="30.23"/>
    <n v="6.94"/>
    <s v="Yes"/>
    <x v="0"/>
    <x v="1"/>
    <n v="1"/>
    <x v="1"/>
    <x v="0"/>
    <x v="0"/>
    <s v="14-Sep-1963"/>
    <n v="13116.84"/>
    <x v="1"/>
    <s v="tier - 1"/>
    <x v="1"/>
    <x v="32"/>
  </r>
  <r>
    <x v="2007"/>
    <s v="Monaghan"/>
    <n v="51.14"/>
    <n v="4.05"/>
    <s v="No"/>
    <x v="0"/>
    <x v="0"/>
    <n v="1"/>
    <x v="1"/>
    <x v="0"/>
    <x v="1"/>
    <s v="12-Aug-1992"/>
    <n v="13113.51"/>
    <x v="1"/>
    <s v="tier - 2"/>
    <x v="2"/>
    <x v="25"/>
  </r>
  <r>
    <x v="2008"/>
    <s v="Kawamoto"/>
    <n v="24.32"/>
    <n v="10.220000000000001"/>
    <s v="No"/>
    <x v="0"/>
    <x v="0"/>
    <s v="0"/>
    <x v="1"/>
    <x v="2"/>
    <x v="0"/>
    <s v="2-Aug-1962"/>
    <n v="13112.6"/>
    <x v="1"/>
    <s v="tier - 3"/>
    <x v="1"/>
    <x v="27"/>
  </r>
  <r>
    <x v="2009"/>
    <s v="Dicharry"/>
    <n v="38.06"/>
    <n v="9.24"/>
    <s v="No"/>
    <x v="0"/>
    <x v="0"/>
    <s v="0"/>
    <x v="1"/>
    <x v="0"/>
    <x v="0"/>
    <s v="30-Oct-1971"/>
    <n v="13110.79"/>
    <x v="1"/>
    <s v="tier - 2"/>
    <x v="6"/>
    <x v="12"/>
  </r>
  <r>
    <x v="2010"/>
    <s v="Berry"/>
    <n v="37.700000000000003"/>
    <n v="8.6"/>
    <s v="No"/>
    <x v="0"/>
    <x v="0"/>
    <s v="0"/>
    <x v="1"/>
    <x v="0"/>
    <x v="0"/>
    <s v="17-Jul-1978"/>
    <n v="13101.74"/>
    <x v="1"/>
    <s v="tier - 2"/>
    <x v="2"/>
    <x v="1"/>
  </r>
  <r>
    <x v="2011"/>
    <s v="Porfirio"/>
    <n v="44"/>
    <n v="9.32"/>
    <s v="Yes"/>
    <x v="0"/>
    <x v="0"/>
    <n v="2"/>
    <x v="1"/>
    <x v="0"/>
    <x v="0"/>
    <s v="6-Nov-1961"/>
    <n v="13063.88"/>
    <x v="1"/>
    <s v="tier - 2"/>
    <x v="6"/>
    <x v="44"/>
  </r>
  <r>
    <x v="2012"/>
    <s v="Thind"/>
    <n v="41.45"/>
    <n v="6.12"/>
    <s v="Yes"/>
    <x v="0"/>
    <x v="0"/>
    <s v="0"/>
    <x v="1"/>
    <x v="0"/>
    <x v="2"/>
    <s v="26-Oct-1985"/>
    <n v="13051.22"/>
    <x v="1"/>
    <s v="tier - 1"/>
    <x v="2"/>
    <x v="22"/>
  </r>
  <r>
    <x v="2013"/>
    <s v="Ryan"/>
    <n v="25.364999999999998"/>
    <n v="9.19"/>
    <s v="Yes"/>
    <x v="0"/>
    <x v="0"/>
    <s v="0"/>
    <x v="1"/>
    <x v="1"/>
    <x v="0"/>
    <s v="6-Aug-1967"/>
    <n v="13047.33"/>
    <x v="1"/>
    <s v="tier - 3"/>
    <x v="7"/>
    <x v="11"/>
  </r>
  <r>
    <x v="2014"/>
    <s v="Hallman"/>
    <n v="36.96"/>
    <n v="7.93"/>
    <s v="No"/>
    <x v="0"/>
    <x v="0"/>
    <n v="3"/>
    <x v="0"/>
    <x v="0"/>
    <x v="0"/>
    <s v="27-Jun-1958"/>
    <n v="49577.66"/>
    <x v="2"/>
    <s v="tier - 2"/>
    <x v="0"/>
    <x v="45"/>
  </r>
  <r>
    <x v="2015"/>
    <s v="Holtzapple"/>
    <n v="51.01"/>
    <n v="9.1999999999999993"/>
    <s v="No"/>
    <x v="0"/>
    <x v="0"/>
    <s v="0"/>
    <x v="0"/>
    <x v="0"/>
    <x v="0"/>
    <s v="16-Oct-1971"/>
    <n v="41351.879999999997"/>
    <x v="0"/>
    <s v="tier - 2"/>
    <x v="6"/>
    <x v="12"/>
  </r>
  <r>
    <x v="2016"/>
    <s v="Horn"/>
    <n v="34.56"/>
    <n v="5.84"/>
    <s v="Yes"/>
    <x v="0"/>
    <x v="1"/>
    <n v="1"/>
    <x v="1"/>
    <x v="0"/>
    <x v="2"/>
    <s v="23-Sep-1969"/>
    <n v="13044.41"/>
    <x v="1"/>
    <s v="tier - 1"/>
    <x v="1"/>
    <x v="4"/>
  </r>
  <r>
    <x v="2017"/>
    <s v="Sabadosa"/>
    <n v="28.2"/>
    <n v="7.19"/>
    <s v="Yes"/>
    <x v="0"/>
    <x v="0"/>
    <n v="2"/>
    <x v="1"/>
    <x v="1"/>
    <x v="0"/>
    <s v="9-Nov-1961"/>
    <n v="13041.92"/>
    <x v="1"/>
    <s v="tier - 1"/>
    <x v="6"/>
    <x v="44"/>
  </r>
  <r>
    <x v="2018"/>
    <s v="Casady"/>
    <n v="30.43"/>
    <n v="9.39"/>
    <s v="No"/>
    <x v="0"/>
    <x v="0"/>
    <s v="0"/>
    <x v="1"/>
    <x v="0"/>
    <x v="0"/>
    <s v="4-Nov-1965"/>
    <n v="13023.93"/>
    <x v="1"/>
    <s v="tier - 2"/>
    <x v="4"/>
    <x v="18"/>
  </r>
  <r>
    <x v="2019"/>
    <s v="Phillips"/>
    <n v="32.395000000000003"/>
    <n v="4.2699999999999996"/>
    <s v="Yes"/>
    <x v="0"/>
    <x v="0"/>
    <n v="1"/>
    <x v="1"/>
    <x v="0"/>
    <x v="1"/>
    <s v="23-Sep-1964"/>
    <n v="13019.16"/>
    <x v="1"/>
    <s v="tier - 1"/>
    <x v="7"/>
    <x v="28"/>
  </r>
  <r>
    <x v="2020"/>
    <s v="Ahokas"/>
    <n v="24.035"/>
    <n v="11.71"/>
    <s v="No"/>
    <x v="0"/>
    <x v="0"/>
    <s v="0"/>
    <x v="1"/>
    <x v="2"/>
    <x v="0"/>
    <s v="20-Jul-1962"/>
    <n v="13012.21"/>
    <x v="1"/>
    <s v="tier - 1"/>
    <x v="1"/>
    <x v="27"/>
  </r>
  <r>
    <x v="2021"/>
    <s v="Hebert"/>
    <n v="37.119999999999997"/>
    <n v="5.29"/>
    <s v="No"/>
    <x v="0"/>
    <x v="0"/>
    <n v="2"/>
    <x v="1"/>
    <x v="0"/>
    <x v="1"/>
    <s v="27-Sep-1972"/>
    <n v="13010.86"/>
    <x v="1"/>
    <s v="tier - 2"/>
    <x v="1"/>
    <x v="7"/>
  </r>
  <r>
    <x v="2022"/>
    <s v="Fair"/>
    <n v="34.840000000000003"/>
    <n v="6"/>
    <s v="Yes"/>
    <x v="0"/>
    <x v="1"/>
    <n v="1"/>
    <x v="1"/>
    <x v="0"/>
    <x v="2"/>
    <s v="13-Dec-1969"/>
    <n v="13008.07"/>
    <x v="1"/>
    <s v="tier - 3"/>
    <x v="1"/>
    <x v="4"/>
  </r>
  <r>
    <x v="2023"/>
    <s v="Swenson"/>
    <n v="29.53"/>
    <n v="10.64"/>
    <s v="No"/>
    <x v="0"/>
    <x v="0"/>
    <s v="0"/>
    <x v="1"/>
    <x v="1"/>
    <x v="0"/>
    <s v="24-Jun-1962"/>
    <n v="13004.95"/>
    <x v="1"/>
    <s v="tier - 1"/>
    <x v="1"/>
    <x v="27"/>
  </r>
  <r>
    <x v="2024"/>
    <s v="Revenis"/>
    <n v="42.51"/>
    <n v="8.2100000000000009"/>
    <s v="Yes"/>
    <x v="0"/>
    <x v="0"/>
    <s v="0"/>
    <x v="1"/>
    <x v="0"/>
    <x v="0"/>
    <s v="30-Oct-1981"/>
    <n v="13002.91"/>
    <x v="1"/>
    <s v="tier - 1"/>
    <x v="1"/>
    <x v="10"/>
  </r>
  <r>
    <x v="2025"/>
    <s v="Engnes"/>
    <n v="38.14"/>
    <n v="5.58"/>
    <s v="No"/>
    <x v="0"/>
    <x v="1"/>
    <n v="1"/>
    <x v="1"/>
    <x v="0"/>
    <x v="1"/>
    <s v="27-Nov-1979"/>
    <n v="12994.12"/>
    <x v="1"/>
    <s v="tier - 2"/>
    <x v="2"/>
    <x v="20"/>
  </r>
  <r>
    <x v="2026"/>
    <s v="Meyer"/>
    <n v="45.65"/>
    <n v="5.1100000000000003"/>
    <s v="Yes"/>
    <x v="0"/>
    <x v="0"/>
    <n v="1"/>
    <x v="0"/>
    <x v="0"/>
    <x v="1"/>
    <s v="7-Oct-1964"/>
    <n v="41331.79"/>
    <x v="0"/>
    <s v="tier - 2"/>
    <x v="6"/>
    <x v="28"/>
  </r>
  <r>
    <x v="2027"/>
    <s v="Wiltse"/>
    <n v="39.93"/>
    <n v="8.75"/>
    <s v="No"/>
    <x v="0"/>
    <x v="0"/>
    <s v="0"/>
    <x v="1"/>
    <x v="0"/>
    <x v="0"/>
    <s v="28-Nov-1960"/>
    <n v="12982.87"/>
    <x v="1"/>
    <s v="tier - 1"/>
    <x v="0"/>
    <x v="46"/>
  </r>
  <r>
    <x v="2028"/>
    <s v="Fernandez"/>
    <n v="38.83"/>
    <n v="11.86"/>
    <s v="No"/>
    <x v="0"/>
    <x v="0"/>
    <s v="0"/>
    <x v="1"/>
    <x v="0"/>
    <x v="0"/>
    <s v="23-Sep-1960"/>
    <n v="12981.35"/>
    <x v="1"/>
    <s v="tier - 3"/>
    <x v="0"/>
    <x v="46"/>
  </r>
  <r>
    <x v="2029"/>
    <s v="Edwards"/>
    <n v="37.4"/>
    <n v="11.46"/>
    <s v="No"/>
    <x v="0"/>
    <x v="0"/>
    <s v="0"/>
    <x v="1"/>
    <x v="0"/>
    <x v="0"/>
    <s v="22-Jun-1960"/>
    <n v="12979.36"/>
    <x v="1"/>
    <s v="tier - 1"/>
    <x v="6"/>
    <x v="46"/>
  </r>
  <r>
    <x v="2030"/>
    <s v="Pinney"/>
    <n v="21.4"/>
    <n v="9.0299999999999994"/>
    <s v="No"/>
    <x v="0"/>
    <x v="0"/>
    <s v="0"/>
    <x v="1"/>
    <x v="2"/>
    <x v="0"/>
    <s v="4-Nov-1960"/>
    <n v="12957.12"/>
    <x v="1"/>
    <s v="tier - 1"/>
    <x v="6"/>
    <x v="46"/>
  </r>
  <r>
    <x v="2031"/>
    <s v="Levy"/>
    <n v="38.380000000000003"/>
    <n v="8.26"/>
    <s v="Yes"/>
    <x v="0"/>
    <x v="0"/>
    <n v="2"/>
    <x v="1"/>
    <x v="0"/>
    <x v="0"/>
    <s v="20-Aug-1961"/>
    <n v="12950.07"/>
    <x v="1"/>
    <s v="tier - 1"/>
    <x v="1"/>
    <x v="44"/>
  </r>
  <r>
    <x v="2032"/>
    <s v="Takeda"/>
    <n v="33.659999999999997"/>
    <n v="5.42"/>
    <s v="Yes"/>
    <x v="0"/>
    <x v="0"/>
    <n v="2"/>
    <x v="1"/>
    <x v="0"/>
    <x v="1"/>
    <s v="22-Dec-1966"/>
    <n v="12949.16"/>
    <x v="1"/>
    <s v="tier - 3"/>
    <x v="0"/>
    <x v="8"/>
  </r>
  <r>
    <x v="2033"/>
    <s v="Burke"/>
    <n v="31.79"/>
    <n v="11.33"/>
    <s v="Yes"/>
    <x v="0"/>
    <x v="1"/>
    <n v="1"/>
    <x v="1"/>
    <x v="0"/>
    <x v="0"/>
    <s v="14-Aug-1963"/>
    <n v="12928.79"/>
    <x v="1"/>
    <s v="tier - 2"/>
    <x v="0"/>
    <x v="32"/>
  </r>
  <r>
    <x v="2034"/>
    <s v="Duarte"/>
    <n v="29.7"/>
    <n v="7.69"/>
    <s v="Yes"/>
    <x v="0"/>
    <x v="1"/>
    <n v="1"/>
    <x v="1"/>
    <x v="1"/>
    <x v="0"/>
    <s v="1-Sep-1963"/>
    <n v="12925.89"/>
    <x v="1"/>
    <s v="tier - 2"/>
    <x v="0"/>
    <x v="32"/>
  </r>
  <r>
    <x v="2035"/>
    <s v="Clark"/>
    <n v="25.46"/>
    <n v="8.77"/>
    <s v="Yes"/>
    <x v="0"/>
    <x v="1"/>
    <n v="1"/>
    <x v="1"/>
    <x v="1"/>
    <x v="0"/>
    <s v="16-Aug-1963"/>
    <n v="12913.99"/>
    <x v="1"/>
    <s v="tier - 2"/>
    <x v="3"/>
    <x v="32"/>
  </r>
  <r>
    <x v="2036"/>
    <s v="Nice"/>
    <n v="39.14"/>
    <n v="4.91"/>
    <s v="No"/>
    <x v="1"/>
    <x v="0"/>
    <n v="1"/>
    <x v="1"/>
    <x v="0"/>
    <x v="1"/>
    <s v="9-Jul-2004"/>
    <n v="12890.06"/>
    <x v="1"/>
    <s v="tier - 1"/>
    <x v="9"/>
    <x v="42"/>
  </r>
  <r>
    <x v="2037"/>
    <s v="Brickley"/>
    <n v="52.9"/>
    <n v="5.34"/>
    <s v="No"/>
    <x v="0"/>
    <x v="0"/>
    <s v="0"/>
    <x v="0"/>
    <x v="0"/>
    <x v="1"/>
    <s v="27-Aug-1977"/>
    <n v="41271.5"/>
    <x v="0"/>
    <s v="tier - 2"/>
    <x v="6"/>
    <x v="2"/>
  </r>
  <r>
    <x v="2038"/>
    <s v="Windler"/>
    <n v="41.2"/>
    <n v="4.95"/>
    <s v="No"/>
    <x v="0"/>
    <x v="0"/>
    <n v="1"/>
    <x v="1"/>
    <x v="0"/>
    <x v="1"/>
    <s v="6-Aug-1984"/>
    <n v="12870.31"/>
    <x v="1"/>
    <s v="tier - 3"/>
    <x v="1"/>
    <x v="41"/>
  </r>
  <r>
    <x v="2039"/>
    <s v="Jones"/>
    <n v="28.81"/>
    <n v="10.8"/>
    <s v="Yes"/>
    <x v="0"/>
    <x v="1"/>
    <n v="1"/>
    <x v="1"/>
    <x v="1"/>
    <x v="0"/>
    <s v="27-Sep-1963"/>
    <n v="12856.84"/>
    <x v="1"/>
    <s v="tier - 3"/>
    <x v="5"/>
    <x v="32"/>
  </r>
  <r>
    <x v="2040"/>
    <s v="Stevenson"/>
    <n v="37.409999999999997"/>
    <n v="7.21"/>
    <s v="No"/>
    <x v="0"/>
    <x v="0"/>
    <n v="2"/>
    <x v="1"/>
    <x v="0"/>
    <x v="0"/>
    <s v="22-Sep-1973"/>
    <n v="12852.37"/>
    <x v="1"/>
    <s v="tier - 1"/>
    <x v="1"/>
    <x v="19"/>
  </r>
  <r>
    <x v="2041"/>
    <s v="Humphrey"/>
    <n v="52.54"/>
    <n v="5.12"/>
    <s v="No"/>
    <x v="0"/>
    <x v="1"/>
    <n v="1"/>
    <x v="1"/>
    <x v="0"/>
    <x v="1"/>
    <s v="27-Sep-1993"/>
    <n v="12847.24"/>
    <x v="1"/>
    <s v="tier - 2"/>
    <x v="1"/>
    <x v="40"/>
  </r>
  <r>
    <x v="2042"/>
    <s v="Nelson"/>
    <n v="17.29"/>
    <n v="4.62"/>
    <s v="No"/>
    <x v="1"/>
    <x v="0"/>
    <n v="1"/>
    <x v="0"/>
    <x v="3"/>
    <x v="1"/>
    <s v="9-Nov-2004"/>
    <n v="12829.46"/>
    <x v="1"/>
    <s v="tier - 3"/>
    <x v="3"/>
    <x v="42"/>
  </r>
  <r>
    <x v="2043"/>
    <s v="Payne"/>
    <n v="31.74"/>
    <n v="7.68"/>
    <s v="Yes"/>
    <x v="0"/>
    <x v="0"/>
    <s v="0"/>
    <x v="1"/>
    <x v="0"/>
    <x v="0"/>
    <s v="25-Sep-1967"/>
    <n v="12823.25"/>
    <x v="1"/>
    <s v="tier - 3"/>
    <x v="5"/>
    <x v="11"/>
  </r>
  <r>
    <x v="2044"/>
    <s v="Hails"/>
    <n v="26.504999999999999"/>
    <n v="6.79"/>
    <s v="Yes"/>
    <x v="0"/>
    <x v="1"/>
    <n v="1"/>
    <x v="1"/>
    <x v="1"/>
    <x v="0"/>
    <s v="20-Jul-1963"/>
    <n v="12815.44"/>
    <x v="1"/>
    <s v="tier - 3"/>
    <x v="7"/>
    <x v="32"/>
  </r>
  <r>
    <x v="2045"/>
    <s v="Proctor"/>
    <n v="36.479999999999997"/>
    <n v="11.09"/>
    <s v="No"/>
    <x v="0"/>
    <x v="0"/>
    <s v="0"/>
    <x v="1"/>
    <x v="0"/>
    <x v="0"/>
    <s v="24-Jul-1978"/>
    <n v="12797.21"/>
    <x v="1"/>
    <s v="tier - 1"/>
    <x v="7"/>
    <x v="1"/>
  </r>
  <r>
    <x v="2046"/>
    <s v="Ryan"/>
    <n v="39.159999999999997"/>
    <n v="5.24"/>
    <s v="Yes"/>
    <x v="0"/>
    <x v="1"/>
    <n v="1"/>
    <x v="1"/>
    <x v="0"/>
    <x v="1"/>
    <s v="29-Oct-1983"/>
    <n v="12788.18"/>
    <x v="1"/>
    <s v="tier - 1"/>
    <x v="2"/>
    <x v="26"/>
  </r>
  <r>
    <x v="2047"/>
    <s v="Watson"/>
    <n v="28.22"/>
    <n v="7.51"/>
    <s v="Yes"/>
    <x v="0"/>
    <x v="1"/>
    <n v="1"/>
    <x v="1"/>
    <x v="1"/>
    <x v="0"/>
    <s v="5-Dec-1963"/>
    <n v="12788.03"/>
    <x v="1"/>
    <s v="tier - 3"/>
    <x v="4"/>
    <x v="32"/>
  </r>
  <r>
    <x v="2048"/>
    <s v="Magee"/>
    <n v="45.41"/>
    <n v="4.03"/>
    <s v="Yes"/>
    <x v="0"/>
    <x v="0"/>
    <n v="1"/>
    <x v="0"/>
    <x v="0"/>
    <x v="1"/>
    <s v="6-Jun-1964"/>
    <n v="41250.39"/>
    <x v="0"/>
    <s v="tier - 3"/>
    <x v="6"/>
    <x v="32"/>
  </r>
  <r>
    <x v="2049"/>
    <s v="Gresh"/>
    <n v="35"/>
    <n v="4.13"/>
    <s v="No"/>
    <x v="0"/>
    <x v="0"/>
    <n v="2"/>
    <x v="1"/>
    <x v="0"/>
    <x v="1"/>
    <s v="7-Oct-1972"/>
    <n v="12776.05"/>
    <x v="1"/>
    <s v="tier - 3"/>
    <x v="2"/>
    <x v="7"/>
  </r>
  <r>
    <x v="2050"/>
    <s v="Anis"/>
    <n v="36.24"/>
    <n v="8.3800000000000008"/>
    <s v="Yes"/>
    <x v="0"/>
    <x v="0"/>
    <n v="1"/>
    <x v="1"/>
    <x v="0"/>
    <x v="0"/>
    <s v="25-Sep-1975"/>
    <n v="12770.27"/>
    <x v="1"/>
    <s v="tier - 3"/>
    <x v="5"/>
    <x v="34"/>
  </r>
  <r>
    <x v="2051"/>
    <s v="Swartz"/>
    <n v="36.954999999999998"/>
    <n v="8.07"/>
    <s v="No"/>
    <x v="0"/>
    <x v="0"/>
    <s v="0"/>
    <x v="1"/>
    <x v="0"/>
    <x v="0"/>
    <s v="1-Oct-1962"/>
    <n v="12741.17"/>
    <x v="1"/>
    <s v="tier - 1"/>
    <x v="11"/>
    <x v="27"/>
  </r>
  <r>
    <x v="2052"/>
    <s v="Schluneker"/>
    <n v="29.64"/>
    <n v="8.9499999999999993"/>
    <s v="No"/>
    <x v="0"/>
    <x v="0"/>
    <s v="0"/>
    <x v="1"/>
    <x v="1"/>
    <x v="0"/>
    <s v="2-Sep-1962"/>
    <n v="12731"/>
    <x v="1"/>
    <s v="tier - 3"/>
    <x v="3"/>
    <x v="27"/>
  </r>
  <r>
    <x v="2053"/>
    <s v="Bellemare"/>
    <n v="42.74"/>
    <n v="6.31"/>
    <s v="Yes"/>
    <x v="0"/>
    <x v="0"/>
    <n v="1"/>
    <x v="1"/>
    <x v="0"/>
    <x v="2"/>
    <s v="17-Jul-1988"/>
    <n v="12718.21"/>
    <x v="1"/>
    <s v="tier - 1"/>
    <x v="2"/>
    <x v="35"/>
  </r>
  <r>
    <x v="2054"/>
    <s v="Vitalo"/>
    <n v="36.130000000000003"/>
    <n v="7.19"/>
    <s v="Yes"/>
    <x v="0"/>
    <x v="0"/>
    <n v="2"/>
    <x v="1"/>
    <x v="0"/>
    <x v="0"/>
    <s v="8-Jul-1970"/>
    <n v="12713"/>
    <x v="1"/>
    <s v="tier - 1"/>
    <x v="6"/>
    <x v="6"/>
  </r>
  <r>
    <x v="2055"/>
    <s v="Hamilton"/>
    <n v="31.55"/>
    <n v="6.11"/>
    <s v="Yes"/>
    <x v="0"/>
    <x v="0"/>
    <n v="1"/>
    <x v="1"/>
    <x v="0"/>
    <x v="2"/>
    <s v="28-Nov-1964"/>
    <n v="12700.63"/>
    <x v="1"/>
    <s v="tier - 3"/>
    <x v="6"/>
    <x v="28"/>
  </r>
  <r>
    <x v="2056"/>
    <s v="Marshall"/>
    <n v="52.75"/>
    <n v="6.02"/>
    <s v="No"/>
    <x v="0"/>
    <x v="0"/>
    <n v="1"/>
    <x v="1"/>
    <x v="0"/>
    <x v="2"/>
    <s v="7-Jul-1992"/>
    <n v="12699.56"/>
    <x v="1"/>
    <s v="tier - 2"/>
    <x v="6"/>
    <x v="25"/>
  </r>
  <r>
    <x v="2057"/>
    <s v="Cale"/>
    <n v="36.67"/>
    <n v="11.86"/>
    <s v="No"/>
    <x v="0"/>
    <x v="0"/>
    <s v="0"/>
    <x v="1"/>
    <x v="0"/>
    <x v="0"/>
    <s v="24-Sep-1974"/>
    <n v="12697.48"/>
    <x v="1"/>
    <s v="tier - 3"/>
    <x v="5"/>
    <x v="15"/>
  </r>
  <r>
    <x v="2058"/>
    <s v="Pittaway"/>
    <n v="38.06"/>
    <n v="8.25"/>
    <s v="No"/>
    <x v="0"/>
    <x v="0"/>
    <s v="0"/>
    <x v="1"/>
    <x v="0"/>
    <x v="0"/>
    <s v="27-Aug-1962"/>
    <n v="12648.7"/>
    <x v="1"/>
    <s v="tier - 2"/>
    <x v="0"/>
    <x v="27"/>
  </r>
  <r>
    <x v="2059"/>
    <s v="Thoma"/>
    <n v="49.41"/>
    <n v="4.2300000000000004"/>
    <s v="Yes"/>
    <x v="0"/>
    <x v="1"/>
    <n v="1"/>
    <x v="0"/>
    <x v="0"/>
    <x v="1"/>
    <s v="8-Aug-1969"/>
    <n v="41191.57"/>
    <x v="0"/>
    <s v="tier - 2"/>
    <x v="6"/>
    <x v="4"/>
  </r>
  <r>
    <x v="2060"/>
    <s v="Bill"/>
    <n v="38"/>
    <n v="8.1300000000000008"/>
    <s v="No"/>
    <x v="0"/>
    <x v="0"/>
    <s v="0"/>
    <x v="1"/>
    <x v="0"/>
    <x v="0"/>
    <s v="14-Sep-1965"/>
    <n v="12646.21"/>
    <x v="1"/>
    <s v="tier - 2"/>
    <x v="6"/>
    <x v="18"/>
  </r>
  <r>
    <x v="2061"/>
    <s v="Antrim"/>
    <n v="35.1"/>
    <n v="10.1"/>
    <s v="No"/>
    <x v="0"/>
    <x v="0"/>
    <s v="0"/>
    <x v="1"/>
    <x v="0"/>
    <x v="0"/>
    <s v="11-Jul-1962"/>
    <n v="12644.59"/>
    <x v="1"/>
    <s v="tier - 2"/>
    <x v="6"/>
    <x v="27"/>
  </r>
  <r>
    <x v="2062"/>
    <s v="Doolittle-Crider"/>
    <n v="33.82"/>
    <n v="5.89"/>
    <s v="Yes"/>
    <x v="0"/>
    <x v="0"/>
    <n v="2"/>
    <x v="1"/>
    <x v="0"/>
    <x v="2"/>
    <s v="17-Dec-1966"/>
    <n v="12643.38"/>
    <x v="1"/>
    <s v="tier - 1"/>
    <x v="1"/>
    <x v="8"/>
  </r>
  <r>
    <x v="2063"/>
    <s v="Ruhlman"/>
    <n v="37.43"/>
    <n v="4.97"/>
    <s v="No"/>
    <x v="0"/>
    <x v="0"/>
    <n v="2"/>
    <x v="1"/>
    <x v="0"/>
    <x v="1"/>
    <s v="5-Sep-1972"/>
    <n v="12640.24"/>
    <x v="1"/>
    <s v="tier - 1"/>
    <x v="6"/>
    <x v="7"/>
  </r>
  <r>
    <x v="2064"/>
    <s v="Anderson"/>
    <n v="30.5"/>
    <n v="9.9"/>
    <s v="No"/>
    <x v="0"/>
    <x v="0"/>
    <s v="0"/>
    <x v="1"/>
    <x v="0"/>
    <x v="0"/>
    <s v="22-Jul-1962"/>
    <n v="12638.2"/>
    <x v="1"/>
    <s v="tier - 1"/>
    <x v="6"/>
    <x v="27"/>
  </r>
  <r>
    <x v="2065"/>
    <s v="Uchiyama"/>
    <n v="24.53"/>
    <n v="9.0500000000000007"/>
    <s v="No"/>
    <x v="0"/>
    <x v="0"/>
    <s v="0"/>
    <x v="1"/>
    <x v="2"/>
    <x v="0"/>
    <s v="22-Nov-1962"/>
    <n v="12629.9"/>
    <x v="1"/>
    <s v="tier - 3"/>
    <x v="0"/>
    <x v="27"/>
  </r>
  <r>
    <x v="2066"/>
    <s v="Desota"/>
    <n v="25.74"/>
    <n v="10.93"/>
    <s v="No"/>
    <x v="0"/>
    <x v="0"/>
    <s v="0"/>
    <x v="1"/>
    <x v="1"/>
    <x v="0"/>
    <s v="4-Oct-1965"/>
    <n v="12629.17"/>
    <x v="1"/>
    <s v="tier - 1"/>
    <x v="0"/>
    <x v="18"/>
  </r>
  <r>
    <x v="2067"/>
    <s v="Edmonds"/>
    <n v="34.08"/>
    <n v="7.58"/>
    <s v="Yes"/>
    <x v="0"/>
    <x v="0"/>
    <n v="2"/>
    <x v="1"/>
    <x v="0"/>
    <x v="0"/>
    <s v="28-Dec-1970"/>
    <n v="12624.74"/>
    <x v="1"/>
    <s v="tier - 1"/>
    <x v="1"/>
    <x v="6"/>
  </r>
  <r>
    <x v="2068"/>
    <s v="Otto"/>
    <n v="31.35"/>
    <n v="11"/>
    <s v="Yes"/>
    <x v="0"/>
    <x v="1"/>
    <n v="1"/>
    <x v="1"/>
    <x v="0"/>
    <x v="0"/>
    <s v="19-Aug-1963"/>
    <n v="12622.18"/>
    <x v="1"/>
    <s v="tier - 1"/>
    <x v="1"/>
    <x v="32"/>
  </r>
  <r>
    <x v="2069"/>
    <s v="Kurt"/>
    <n v="26.79"/>
    <n v="5.0599999999999996"/>
    <s v="No"/>
    <x v="0"/>
    <x v="0"/>
    <n v="1"/>
    <x v="1"/>
    <x v="1"/>
    <x v="1"/>
    <s v="18-Nov-1998"/>
    <n v="12609.89"/>
    <x v="1"/>
    <s v="tier - 3"/>
    <x v="1"/>
    <x v="37"/>
  </r>
  <r>
    <x v="2070"/>
    <s v="Heagy"/>
    <n v="31.824999999999999"/>
    <n v="4.0599999999999996"/>
    <s v="No"/>
    <x v="0"/>
    <x v="0"/>
    <n v="2"/>
    <x v="0"/>
    <x v="0"/>
    <x v="1"/>
    <s v="6-Sep-1972"/>
    <n v="41097.160000000003"/>
    <x v="0"/>
    <s v="tier - 3"/>
    <x v="3"/>
    <x v="7"/>
  </r>
  <r>
    <x v="2071"/>
    <s v="Duhaime"/>
    <n v="42.78"/>
    <n v="6.11"/>
    <s v="Yes"/>
    <x v="0"/>
    <x v="0"/>
    <n v="1"/>
    <x v="1"/>
    <x v="0"/>
    <x v="2"/>
    <s v="11-Aug-1988"/>
    <n v="12600.46"/>
    <x v="1"/>
    <s v="tier - 1"/>
    <x v="8"/>
    <x v="35"/>
  </r>
  <r>
    <x v="2072"/>
    <s v="Swann"/>
    <n v="46.75"/>
    <n v="6.66"/>
    <s v="Yes"/>
    <x v="0"/>
    <x v="0"/>
    <n v="2"/>
    <x v="1"/>
    <x v="0"/>
    <x v="0"/>
    <s v="18-Jun-1970"/>
    <n v="12592.53"/>
    <x v="1"/>
    <s v="tier - 2"/>
    <x v="0"/>
    <x v="6"/>
  </r>
  <r>
    <x v="2073"/>
    <s v="Burton"/>
    <n v="32.15"/>
    <n v="4.0199999999999996"/>
    <s v="Yes"/>
    <x v="0"/>
    <x v="1"/>
    <n v="1"/>
    <x v="1"/>
    <x v="0"/>
    <x v="1"/>
    <s v="26-Nov-1969"/>
    <n v="12579.92"/>
    <x v="1"/>
    <s v="tier - 1"/>
    <x v="4"/>
    <x v="4"/>
  </r>
  <r>
    <x v="2074"/>
    <s v="Ricardi"/>
    <n v="43.4"/>
    <n v="8.81"/>
    <s v="Yes"/>
    <x v="0"/>
    <x v="0"/>
    <n v="2"/>
    <x v="1"/>
    <x v="0"/>
    <x v="0"/>
    <s v="28-Nov-1961"/>
    <n v="12574.05"/>
    <x v="1"/>
    <s v="tier - 1"/>
    <x v="6"/>
    <x v="44"/>
  </r>
  <r>
    <x v="2075"/>
    <s v="Joslyn"/>
    <n v="31.57"/>
    <n v="7.92"/>
    <s v="Yes"/>
    <x v="0"/>
    <x v="0"/>
    <n v="2"/>
    <x v="1"/>
    <x v="0"/>
    <x v="0"/>
    <s v="28-Nov-1961"/>
    <n v="12557.61"/>
    <x v="1"/>
    <s v="tier - 3"/>
    <x v="0"/>
    <x v="44"/>
  </r>
  <r>
    <x v="2076"/>
    <s v="Bennie"/>
    <n v="24.32"/>
    <n v="7.48"/>
    <s v="No"/>
    <x v="0"/>
    <x v="0"/>
    <s v="0"/>
    <x v="1"/>
    <x v="2"/>
    <x v="0"/>
    <s v="16-Oct-1962"/>
    <n v="12523.6"/>
    <x v="1"/>
    <s v="tier - 3"/>
    <x v="1"/>
    <x v="27"/>
  </r>
  <r>
    <x v="2077"/>
    <s v="Kanyane"/>
    <n v="31.07"/>
    <n v="4.62"/>
    <s v="Yes"/>
    <x v="0"/>
    <x v="0"/>
    <n v="2"/>
    <x v="1"/>
    <x v="0"/>
    <x v="1"/>
    <s v="12-Jul-1966"/>
    <n v="12499.88"/>
    <x v="1"/>
    <s v="tier - 2"/>
    <x v="1"/>
    <x v="8"/>
  </r>
  <r>
    <x v="2078"/>
    <s v="McFadden"/>
    <n v="35.814999999999998"/>
    <n v="8.4700000000000006"/>
    <s v="No"/>
    <x v="0"/>
    <x v="0"/>
    <s v="0"/>
    <x v="1"/>
    <x v="0"/>
    <x v="0"/>
    <s v="3-Dec-1968"/>
    <n v="12495.29"/>
    <x v="1"/>
    <s v="tier - 3"/>
    <x v="1"/>
    <x v="0"/>
  </r>
  <r>
    <x v="2079"/>
    <s v="Connolly"/>
    <n v="40.81"/>
    <n v="10.58"/>
    <s v="Yes"/>
    <x v="0"/>
    <x v="0"/>
    <s v="0"/>
    <x v="1"/>
    <x v="0"/>
    <x v="0"/>
    <s v="1-Sep-1967"/>
    <n v="12485.8"/>
    <x v="1"/>
    <s v="tier - 3"/>
    <x v="0"/>
    <x v="11"/>
  </r>
  <r>
    <x v="2080"/>
    <s v="Merino"/>
    <n v="24.605"/>
    <n v="7.48"/>
    <s v="No"/>
    <x v="0"/>
    <x v="0"/>
    <s v="0"/>
    <x v="1"/>
    <x v="2"/>
    <x v="0"/>
    <s v="12-Nov-1968"/>
    <n v="12479.71"/>
    <x v="1"/>
    <s v="tier - 3"/>
    <x v="1"/>
    <x v="0"/>
  </r>
  <r>
    <x v="2081"/>
    <s v="Regnier"/>
    <n v="51.28"/>
    <n v="4.68"/>
    <s v="No"/>
    <x v="0"/>
    <x v="0"/>
    <n v="2"/>
    <x v="0"/>
    <x v="0"/>
    <x v="1"/>
    <s v="12-Aug-1972"/>
    <n v="41055.29"/>
    <x v="0"/>
    <s v="tier - 2"/>
    <x v="6"/>
    <x v="7"/>
  </r>
  <r>
    <x v="2082"/>
    <s v="Baird"/>
    <n v="21.47"/>
    <n v="7.82"/>
    <s v="No"/>
    <x v="0"/>
    <x v="0"/>
    <s v="0"/>
    <x v="1"/>
    <x v="2"/>
    <x v="0"/>
    <s v="26-Nov-1968"/>
    <n v="12475.35"/>
    <x v="1"/>
    <s v="tier - 1"/>
    <x v="1"/>
    <x v="0"/>
  </r>
  <r>
    <x v="2083"/>
    <s v="Locatelli"/>
    <n v="52.89"/>
    <n v="4.96"/>
    <s v="Yes"/>
    <x v="0"/>
    <x v="0"/>
    <n v="1"/>
    <x v="1"/>
    <x v="0"/>
    <x v="1"/>
    <s v="9-Aug-1995"/>
    <n v="12452.25"/>
    <x v="1"/>
    <s v="tier - 3"/>
    <x v="1"/>
    <x v="39"/>
  </r>
  <r>
    <x v="2084"/>
    <s v="Brake"/>
    <n v="32.965000000000003"/>
    <n v="6.15"/>
    <s v="Yes"/>
    <x v="0"/>
    <x v="0"/>
    <n v="1"/>
    <x v="1"/>
    <x v="0"/>
    <x v="2"/>
    <s v="4-Aug-1964"/>
    <n v="12430.95"/>
    <x v="1"/>
    <s v="tier - 3"/>
    <x v="7"/>
    <x v="28"/>
  </r>
  <r>
    <x v="2085"/>
    <s v="Jacobs"/>
    <n v="36.799999999999997"/>
    <n v="4.62"/>
    <s v="No"/>
    <x v="0"/>
    <x v="1"/>
    <n v="1"/>
    <x v="1"/>
    <x v="0"/>
    <x v="1"/>
    <s v="14-Jul-1979"/>
    <n v="12408.29"/>
    <x v="1"/>
    <s v="tier - 1"/>
    <x v="10"/>
    <x v="20"/>
  </r>
  <r>
    <x v="2086"/>
    <s v="Vaught"/>
    <n v="34.299999999999997"/>
    <n v="4.87"/>
    <s v="No"/>
    <x v="0"/>
    <x v="0"/>
    <n v="2"/>
    <x v="1"/>
    <x v="0"/>
    <x v="1"/>
    <s v="21-Aug-1972"/>
    <n v="12407.3"/>
    <x v="1"/>
    <s v="tier - 2"/>
    <x v="5"/>
    <x v="7"/>
  </r>
  <r>
    <x v="2087"/>
    <s v="Monteleone"/>
    <n v="35.244999999999997"/>
    <n v="4.63"/>
    <s v="No"/>
    <x v="0"/>
    <x v="0"/>
    <s v="0"/>
    <x v="1"/>
    <x v="0"/>
    <x v="1"/>
    <s v="29-Dec-1989"/>
    <n v="12404.88"/>
    <x v="1"/>
    <s v="tier - 3"/>
    <x v="3"/>
    <x v="3"/>
  </r>
  <r>
    <x v="2088"/>
    <s v="Verdugo"/>
    <n v="26.23"/>
    <n v="11.93"/>
    <s v="No"/>
    <x v="0"/>
    <x v="0"/>
    <s v="0"/>
    <x v="1"/>
    <x v="1"/>
    <x v="0"/>
    <s v="26-Sep-1962"/>
    <n v="12369.89"/>
    <x v="1"/>
    <s v="tier - 2"/>
    <x v="7"/>
    <x v="27"/>
  </r>
  <r>
    <x v="2089"/>
    <s v="Sellers"/>
    <n v="36.1"/>
    <n v="5.65"/>
    <s v="Yes"/>
    <x v="0"/>
    <x v="0"/>
    <n v="2"/>
    <x v="1"/>
    <x v="0"/>
    <x v="1"/>
    <s v="29-Dec-1966"/>
    <n v="12363.55"/>
    <x v="1"/>
    <s v="tier - 3"/>
    <x v="6"/>
    <x v="8"/>
  </r>
  <r>
    <x v="2090"/>
    <s v="Bowman"/>
    <n v="37.1"/>
    <n v="11.21"/>
    <s v="Yes"/>
    <x v="0"/>
    <x v="1"/>
    <n v="1"/>
    <x v="1"/>
    <x v="0"/>
    <x v="0"/>
    <s v="22-Sep-1963"/>
    <n v="12347.17"/>
    <x v="1"/>
    <s v="tier - 3"/>
    <x v="6"/>
    <x v="32"/>
  </r>
  <r>
    <x v="2091"/>
    <s v="Marley"/>
    <n v="27.5"/>
    <n v="10.62"/>
    <s v="Yes"/>
    <x v="0"/>
    <x v="1"/>
    <n v="1"/>
    <x v="1"/>
    <x v="1"/>
    <x v="0"/>
    <s v="2-Aug-1963"/>
    <n v="12333.83"/>
    <x v="1"/>
    <s v="tier - 2"/>
    <x v="6"/>
    <x v="32"/>
  </r>
  <r>
    <x v="2092"/>
    <s v="Parendo"/>
    <n v="34.96"/>
    <n v="4.34"/>
    <s v="No"/>
    <x v="0"/>
    <x v="1"/>
    <n v="1"/>
    <x v="0"/>
    <x v="0"/>
    <x v="1"/>
    <s v="11-Oct-1979"/>
    <n v="41034.22"/>
    <x v="0"/>
    <s v="tier - 3"/>
    <x v="11"/>
    <x v="20"/>
  </r>
  <r>
    <x v="2093"/>
    <s v="Grey"/>
    <n v="24.7"/>
    <n v="10.7"/>
    <s v="Yes"/>
    <x v="0"/>
    <x v="1"/>
    <n v="1"/>
    <x v="1"/>
    <x v="2"/>
    <x v="0"/>
    <s v="29-Aug-1963"/>
    <n v="12323.94"/>
    <x v="1"/>
    <s v="tier - 3"/>
    <x v="11"/>
    <x v="32"/>
  </r>
  <r>
    <x v="2094"/>
    <s v="O'Rourke"/>
    <n v="26.78"/>
    <n v="10.02"/>
    <s v="Yes"/>
    <x v="0"/>
    <x v="1"/>
    <n v="1"/>
    <x v="1"/>
    <x v="1"/>
    <x v="0"/>
    <s v="28-Oct-1963"/>
    <n v="12299.59"/>
    <x v="1"/>
    <s v="tier - 1"/>
    <x v="4"/>
    <x v="32"/>
  </r>
  <r>
    <x v="2095"/>
    <s v="Fatehali"/>
    <n v="45.8"/>
    <n v="4.8499999999999996"/>
    <s v="No"/>
    <x v="0"/>
    <x v="0"/>
    <s v="0"/>
    <x v="1"/>
    <x v="0"/>
    <x v="1"/>
    <s v="29-Oct-1990"/>
    <n v="12282.38"/>
    <x v="1"/>
    <s v="tier - 1"/>
    <x v="6"/>
    <x v="29"/>
  </r>
  <r>
    <x v="2096"/>
    <s v="Piza-Taylor"/>
    <n v="29"/>
    <n v="4.3899999999999997"/>
    <s v="Yes"/>
    <x v="0"/>
    <x v="0"/>
    <n v="2"/>
    <x v="1"/>
    <x v="1"/>
    <x v="1"/>
    <s v="16-Nov-1966"/>
    <n v="12282.03"/>
    <x v="1"/>
    <s v="tier - 1"/>
    <x v="4"/>
    <x v="8"/>
  </r>
  <r>
    <x v="2097"/>
    <s v="Cavanaugh"/>
    <n v="33.534999999999997"/>
    <n v="8.24"/>
    <s v="Yes"/>
    <x v="0"/>
    <x v="0"/>
    <s v="0"/>
    <x v="1"/>
    <x v="0"/>
    <x v="0"/>
    <s v="28-Aug-1967"/>
    <n v="12269.69"/>
    <x v="1"/>
    <s v="tier - 2"/>
    <x v="1"/>
    <x v="11"/>
  </r>
  <r>
    <x v="2098"/>
    <s v="Amako"/>
    <n v="32.774999999999999"/>
    <n v="9.77"/>
    <s v="Yes"/>
    <x v="0"/>
    <x v="0"/>
    <s v="0"/>
    <x v="1"/>
    <x v="0"/>
    <x v="0"/>
    <s v="30-Dec-1967"/>
    <n v="12268.63"/>
    <x v="1"/>
    <s v="tier - 1"/>
    <x v="1"/>
    <x v="11"/>
  </r>
  <r>
    <x v="2099"/>
    <s v="Musa"/>
    <n v="37.51"/>
    <n v="5.5"/>
    <s v="Yes"/>
    <x v="0"/>
    <x v="0"/>
    <n v="2"/>
    <x v="1"/>
    <x v="0"/>
    <x v="1"/>
    <s v="6-Dec-1966"/>
    <n v="12265.51"/>
    <x v="1"/>
    <s v="tier - 3"/>
    <x v="0"/>
    <x v="8"/>
  </r>
  <r>
    <x v="2100"/>
    <s v="Phillippi"/>
    <n v="39.86"/>
    <n v="11.84"/>
    <s v="Yes"/>
    <x v="0"/>
    <x v="0"/>
    <n v="1"/>
    <x v="1"/>
    <x v="0"/>
    <x v="0"/>
    <s v="13-Aug-1986"/>
    <n v="12255.04"/>
    <x v="1"/>
    <s v="tier - 2"/>
    <x v="2"/>
    <x v="24"/>
  </r>
  <r>
    <x v="2101"/>
    <s v="Hoskins"/>
    <n v="42.13"/>
    <n v="4.66"/>
    <s v="No"/>
    <x v="0"/>
    <x v="0"/>
    <s v="0"/>
    <x v="1"/>
    <x v="0"/>
    <x v="1"/>
    <s v="23-Nov-1989"/>
    <n v="12254.44"/>
    <x v="1"/>
    <s v="tier - 3"/>
    <x v="2"/>
    <x v="3"/>
  </r>
  <r>
    <x v="2102"/>
    <s v="Imbalzano Zegar"/>
    <n v="35.99"/>
    <n v="11.11"/>
    <s v="No"/>
    <x v="0"/>
    <x v="0"/>
    <s v="0"/>
    <x v="1"/>
    <x v="0"/>
    <x v="0"/>
    <s v="23-Jun-1974"/>
    <n v="12245.17"/>
    <x v="1"/>
    <s v="tier - 1"/>
    <x v="1"/>
    <x v="15"/>
  </r>
  <r>
    <x v="2103"/>
    <s v="Schell"/>
    <n v="33.11"/>
    <n v="10.51"/>
    <s v="No"/>
    <x v="0"/>
    <x v="0"/>
    <s v="0"/>
    <x v="0"/>
    <x v="0"/>
    <x v="0"/>
    <s v="5-Jun-1974"/>
    <n v="40974.160000000003"/>
    <x v="0"/>
    <s v="tier - 2"/>
    <x v="0"/>
    <x v="19"/>
  </r>
  <r>
    <x v="2104"/>
    <s v="Triedman"/>
    <n v="35.200000000000003"/>
    <n v="7.72"/>
    <s v="Yes"/>
    <x v="0"/>
    <x v="1"/>
    <n v="1"/>
    <x v="1"/>
    <x v="0"/>
    <x v="0"/>
    <s v="17-Jul-1963"/>
    <n v="12244.53"/>
    <x v="1"/>
    <s v="tier - 1"/>
    <x v="0"/>
    <x v="32"/>
  </r>
  <r>
    <x v="2105"/>
    <s v="Lovuolo"/>
    <n v="29.91"/>
    <n v="5.55"/>
    <s v="Yes"/>
    <x v="0"/>
    <x v="0"/>
    <n v="2"/>
    <x v="1"/>
    <x v="1"/>
    <x v="1"/>
    <s v="29-Jul-1966"/>
    <n v="12237.73"/>
    <x v="1"/>
    <s v="tier - 3"/>
    <x v="1"/>
    <x v="8"/>
  </r>
  <r>
    <x v="2106"/>
    <s v="Chung"/>
    <n v="36.479999999999997"/>
    <n v="5.05"/>
    <s v="Yes"/>
    <x v="0"/>
    <x v="0"/>
    <n v="1"/>
    <x v="1"/>
    <x v="0"/>
    <x v="1"/>
    <s v="15-Oct-1964"/>
    <n v="12235.84"/>
    <x v="1"/>
    <s v="tier - 3"/>
    <x v="1"/>
    <x v="28"/>
  </r>
  <r>
    <x v="2107"/>
    <s v="Newsom"/>
    <n v="27.5"/>
    <n v="8.69"/>
    <s v="Yes"/>
    <x v="0"/>
    <x v="1"/>
    <n v="1"/>
    <x v="1"/>
    <x v="1"/>
    <x v="0"/>
    <s v="19-Jul-1963"/>
    <n v="12233.83"/>
    <x v="1"/>
    <s v="tier - 1"/>
    <x v="6"/>
    <x v="32"/>
  </r>
  <r>
    <x v="2108"/>
    <s v="Harrington"/>
    <n v="33.44"/>
    <n v="5.9"/>
    <s v="Yes"/>
    <x v="0"/>
    <x v="0"/>
    <n v="1"/>
    <x v="1"/>
    <x v="0"/>
    <x v="2"/>
    <s v="24-Jun-1964"/>
    <n v="12231.61"/>
    <x v="1"/>
    <s v="tier - 3"/>
    <x v="1"/>
    <x v="28"/>
  </r>
  <r>
    <x v="2109"/>
    <s v="Hoffman"/>
    <n v="28.215"/>
    <n v="6.29"/>
    <s v="Yes"/>
    <x v="0"/>
    <x v="0"/>
    <n v="1"/>
    <x v="1"/>
    <x v="1"/>
    <x v="2"/>
    <s v="2-Jul-1964"/>
    <n v="12224.35"/>
    <x v="1"/>
    <s v="tier - 1"/>
    <x v="1"/>
    <x v="28"/>
  </r>
  <r>
    <x v="2110"/>
    <s v="Van Vugt"/>
    <n v="27.17"/>
    <n v="5.84"/>
    <s v="Yes"/>
    <x v="0"/>
    <x v="0"/>
    <n v="1"/>
    <x v="1"/>
    <x v="1"/>
    <x v="2"/>
    <s v="20-Jul-1964"/>
    <n v="12222.9"/>
    <x v="1"/>
    <s v="tier - 2"/>
    <x v="1"/>
    <x v="28"/>
  </r>
  <r>
    <x v="2111"/>
    <s v="Feehley"/>
    <n v="35.380000000000003"/>
    <n v="6.12"/>
    <s v="No"/>
    <x v="0"/>
    <x v="0"/>
    <s v="0"/>
    <x v="1"/>
    <x v="0"/>
    <x v="2"/>
    <s v="14-Aug-1977"/>
    <n v="12218.7"/>
    <x v="1"/>
    <s v="tier - 1"/>
    <x v="1"/>
    <x v="2"/>
  </r>
  <r>
    <x v="2112"/>
    <s v="Ashworth"/>
    <n v="43.48"/>
    <n v="6.24"/>
    <s v="No"/>
    <x v="0"/>
    <x v="0"/>
    <s v="0"/>
    <x v="1"/>
    <x v="0"/>
    <x v="2"/>
    <s v="29-Aug-1991"/>
    <n v="12198.64"/>
    <x v="1"/>
    <s v="tier - 3"/>
    <x v="2"/>
    <x v="17"/>
  </r>
  <r>
    <x v="2113"/>
    <s v="Hansen"/>
    <n v="41.73"/>
    <n v="6.25"/>
    <s v="No"/>
    <x v="0"/>
    <x v="0"/>
    <n v="1"/>
    <x v="1"/>
    <x v="0"/>
    <x v="2"/>
    <s v="5-Oct-1987"/>
    <n v="12148.2"/>
    <x v="1"/>
    <s v="tier - 3"/>
    <x v="1"/>
    <x v="30"/>
  </r>
  <r>
    <x v="2114"/>
    <s v="Driscoll"/>
    <n v="54.74"/>
    <n v="5.84"/>
    <s v="Yes"/>
    <x v="0"/>
    <x v="1"/>
    <n v="1"/>
    <x v="0"/>
    <x v="0"/>
    <x v="2"/>
    <s v="8-Sep-1983"/>
    <n v="40961.29"/>
    <x v="0"/>
    <s v="tier - 2"/>
    <x v="6"/>
    <x v="26"/>
  </r>
  <r>
    <x v="2115"/>
    <s v="Czyz"/>
    <n v="28.9"/>
    <n v="11.96"/>
    <s v="No"/>
    <x v="0"/>
    <x v="0"/>
    <s v="0"/>
    <x v="1"/>
    <x v="1"/>
    <x v="0"/>
    <s v="15-Sep-1962"/>
    <n v="12146.97"/>
    <x v="1"/>
    <s v="tier - 3"/>
    <x v="6"/>
    <x v="27"/>
  </r>
  <r>
    <x v="2116"/>
    <s v="Bauder"/>
    <n v="25.74"/>
    <n v="7.69"/>
    <s v="No"/>
    <x v="0"/>
    <x v="0"/>
    <s v="0"/>
    <x v="1"/>
    <x v="1"/>
    <x v="0"/>
    <s v="4-Nov-1962"/>
    <n v="12142.58"/>
    <x v="1"/>
    <s v="tier - 2"/>
    <x v="0"/>
    <x v="27"/>
  </r>
  <r>
    <x v="2117"/>
    <s v="Mendoza"/>
    <n v="36.06"/>
    <n v="8.83"/>
    <s v="No"/>
    <x v="0"/>
    <x v="0"/>
    <s v="0"/>
    <x v="1"/>
    <x v="0"/>
    <x v="0"/>
    <s v="16-Sep-1974"/>
    <n v="12137.6"/>
    <x v="1"/>
    <s v="tier - 3"/>
    <x v="1"/>
    <x v="15"/>
  </r>
  <r>
    <x v="2118"/>
    <s v="Glass"/>
    <n v="43.28"/>
    <n v="4.41"/>
    <s v="No"/>
    <x v="0"/>
    <x v="0"/>
    <s v="0"/>
    <x v="1"/>
    <x v="0"/>
    <x v="1"/>
    <s v="6-Nov-1991"/>
    <n v="12130.8"/>
    <x v="1"/>
    <s v="tier - 3"/>
    <x v="2"/>
    <x v="17"/>
  </r>
  <r>
    <x v="2119"/>
    <s v="Butcher"/>
    <n v="28.785"/>
    <n v="9.1"/>
    <s v="Yes"/>
    <x v="0"/>
    <x v="1"/>
    <n v="1"/>
    <x v="1"/>
    <x v="1"/>
    <x v="0"/>
    <s v="4-Jun-1963"/>
    <n v="12129.61"/>
    <x v="1"/>
    <s v="tier - 1"/>
    <x v="1"/>
    <x v="27"/>
  </r>
  <r>
    <x v="2120"/>
    <s v="Traiser"/>
    <n v="25.46"/>
    <n v="11.52"/>
    <s v="Yes"/>
    <x v="0"/>
    <x v="1"/>
    <n v="1"/>
    <x v="1"/>
    <x v="1"/>
    <x v="0"/>
    <s v="20-Jul-1963"/>
    <n v="12124.99"/>
    <x v="1"/>
    <s v="tier - 1"/>
    <x v="1"/>
    <x v="32"/>
  </r>
  <r>
    <x v="2121"/>
    <s v="Mudy-Mader"/>
    <n v="30.8"/>
    <n v="10.95"/>
    <s v="No"/>
    <x v="0"/>
    <x v="0"/>
    <s v="0"/>
    <x v="1"/>
    <x v="0"/>
    <x v="0"/>
    <s v="25-Oct-1968"/>
    <n v="12105.32"/>
    <x v="1"/>
    <s v="tier - 3"/>
    <x v="6"/>
    <x v="0"/>
  </r>
  <r>
    <x v="2122"/>
    <s v="Rogers"/>
    <n v="28.88"/>
    <n v="11.5"/>
    <s v="No"/>
    <x v="0"/>
    <x v="0"/>
    <s v="0"/>
    <x v="1"/>
    <x v="1"/>
    <x v="0"/>
    <s v="9-Dec-1968"/>
    <n v="12096.65"/>
    <x v="1"/>
    <s v="tier - 1"/>
    <x v="7"/>
    <x v="0"/>
  </r>
  <r>
    <x v="2123"/>
    <s v="Woo"/>
    <n v="23"/>
    <n v="9.8800000000000008"/>
    <s v="No"/>
    <x v="0"/>
    <x v="0"/>
    <s v="0"/>
    <x v="1"/>
    <x v="2"/>
    <x v="0"/>
    <s v="21-Jun-1968"/>
    <n v="12094.48"/>
    <x v="1"/>
    <s v="tier - 3"/>
    <x v="6"/>
    <x v="0"/>
  </r>
  <r>
    <x v="2124"/>
    <s v="Walsh"/>
    <n v="38.25"/>
    <n v="6.2"/>
    <s v="No"/>
    <x v="0"/>
    <x v="0"/>
    <n v="1"/>
    <x v="1"/>
    <x v="0"/>
    <x v="2"/>
    <s v="2-Sep-1984"/>
    <n v="12091.34"/>
    <x v="1"/>
    <s v="tier - 2"/>
    <x v="10"/>
    <x v="41"/>
  </r>
  <r>
    <x v="2125"/>
    <s v="Moran"/>
    <n v="41.14"/>
    <n v="9.58"/>
    <s v="Yes"/>
    <x v="0"/>
    <x v="1"/>
    <n v="1"/>
    <x v="0"/>
    <x v="0"/>
    <x v="0"/>
    <s v="4-Sep-1963"/>
    <n v="48970.25"/>
    <x v="0"/>
    <s v="tier - 2"/>
    <x v="0"/>
    <x v="32"/>
  </r>
  <r>
    <x v="2126"/>
    <s v="Mitchell"/>
    <n v="32.56"/>
    <n v="5.41"/>
    <s v="No"/>
    <x v="0"/>
    <x v="1"/>
    <n v="1"/>
    <x v="0"/>
    <x v="0"/>
    <x v="1"/>
    <s v="16-Sep-1979"/>
    <n v="40941.29"/>
    <x v="0"/>
    <s v="tier - 2"/>
    <x v="0"/>
    <x v="20"/>
  </r>
  <r>
    <x v="2127"/>
    <s v="White"/>
    <n v="39.25"/>
    <n v="8.41"/>
    <s v="Yes"/>
    <x v="0"/>
    <x v="0"/>
    <n v="1"/>
    <x v="1"/>
    <x v="0"/>
    <x v="0"/>
    <s v="7-Sep-1986"/>
    <n v="12048.13"/>
    <x v="1"/>
    <s v="tier - 2"/>
    <x v="2"/>
    <x v="24"/>
  </r>
  <r>
    <x v="2128"/>
    <s v="Sheppard"/>
    <n v="26.6"/>
    <n v="5.07"/>
    <s v="Yes"/>
    <x v="0"/>
    <x v="0"/>
    <n v="2"/>
    <x v="1"/>
    <x v="1"/>
    <x v="1"/>
    <s v="24-Nov-1966"/>
    <n v="12044.34"/>
    <x v="1"/>
    <s v="tier - 1"/>
    <x v="1"/>
    <x v="8"/>
  </r>
  <r>
    <x v="2129"/>
    <s v="Doran"/>
    <n v="35.700000000000003"/>
    <n v="4.0599999999999996"/>
    <s v="No"/>
    <x v="0"/>
    <x v="1"/>
    <n v="1"/>
    <x v="1"/>
    <x v="0"/>
    <x v="1"/>
    <s v="16-Oct-1979"/>
    <n v="12035.18"/>
    <x v="1"/>
    <s v="tier - 3"/>
    <x v="5"/>
    <x v="20"/>
  </r>
  <r>
    <x v="2130"/>
    <s v="Labrosse"/>
    <n v="20.100000000000001"/>
    <n v="10.52"/>
    <s v="No"/>
    <x v="0"/>
    <x v="0"/>
    <s v="0"/>
    <x v="1"/>
    <x v="2"/>
    <x v="0"/>
    <s v="29-Oct-1965"/>
    <n v="12032.33"/>
    <x v="1"/>
    <s v="tier - 1"/>
    <x v="6"/>
    <x v="18"/>
  </r>
  <r>
    <x v="2131"/>
    <s v="Thomas"/>
    <n v="22.23"/>
    <n v="9.65"/>
    <s v="No"/>
    <x v="0"/>
    <x v="0"/>
    <s v="0"/>
    <x v="1"/>
    <x v="2"/>
    <x v="0"/>
    <s v="9-Jun-1965"/>
    <n v="12029.29"/>
    <x v="1"/>
    <s v="tier - 2"/>
    <x v="7"/>
    <x v="18"/>
  </r>
  <r>
    <x v="2132"/>
    <s v="Lesniak"/>
    <n v="36.47"/>
    <n v="6.21"/>
    <s v="No"/>
    <x v="0"/>
    <x v="0"/>
    <s v="0"/>
    <x v="1"/>
    <x v="0"/>
    <x v="2"/>
    <s v="17-Oct-1982"/>
    <n v="12001.29"/>
    <x v="1"/>
    <s v="tier - 3"/>
    <x v="5"/>
    <x v="31"/>
  </r>
  <r>
    <x v="2133"/>
    <s v="Prowse"/>
    <n v="49.64"/>
    <n v="4.76"/>
    <s v="No"/>
    <x v="0"/>
    <x v="1"/>
    <n v="1"/>
    <x v="1"/>
    <x v="0"/>
    <x v="1"/>
    <s v="12-Dec-1993"/>
    <n v="11994.89"/>
    <x v="1"/>
    <s v="tier - 2"/>
    <x v="1"/>
    <x v="40"/>
  </r>
  <r>
    <x v="2134"/>
    <s v="Seigel"/>
    <n v="36.799999999999997"/>
    <n v="5.73"/>
    <s v="Yes"/>
    <x v="0"/>
    <x v="1"/>
    <n v="1"/>
    <x v="1"/>
    <x v="0"/>
    <x v="2"/>
    <s v="4-Jul-1983"/>
    <n v="11987.68"/>
    <x v="1"/>
    <s v="tier - 2"/>
    <x v="2"/>
    <x v="26"/>
  </r>
  <r>
    <x v="2135"/>
    <s v="Blas"/>
    <n v="33.880000000000003"/>
    <n v="10.78"/>
    <s v="Yes"/>
    <x v="0"/>
    <x v="0"/>
    <s v="0"/>
    <x v="1"/>
    <x v="0"/>
    <x v="0"/>
    <s v="22-Dec-1967"/>
    <n v="11987.17"/>
    <x v="1"/>
    <s v="tier - 3"/>
    <x v="0"/>
    <x v="11"/>
  </r>
  <r>
    <x v="2136"/>
    <s v="Simpson"/>
    <n v="32.01"/>
    <n v="5.08"/>
    <s v="Yes"/>
    <x v="0"/>
    <x v="0"/>
    <n v="1"/>
    <x v="1"/>
    <x v="0"/>
    <x v="1"/>
    <s v="29-Sep-1964"/>
    <n v="11946.63"/>
    <x v="1"/>
    <s v="tier - 2"/>
    <x v="0"/>
    <x v="28"/>
  </r>
  <r>
    <x v="2137"/>
    <s v="Cutler"/>
    <n v="39.049999999999997"/>
    <n v="6.06"/>
    <s v="No"/>
    <x v="0"/>
    <x v="0"/>
    <n v="1"/>
    <x v="0"/>
    <x v="0"/>
    <x v="2"/>
    <s v="4-Aug-1992"/>
    <n v="40932.43"/>
    <x v="0"/>
    <s v="tier - 2"/>
    <x v="0"/>
    <x v="25"/>
  </r>
  <r>
    <x v="2138"/>
    <s v="Gierman"/>
    <n v="33.630000000000003"/>
    <n v="11.39"/>
    <s v="No"/>
    <x v="0"/>
    <x v="0"/>
    <s v="0"/>
    <x v="1"/>
    <x v="0"/>
    <x v="0"/>
    <s v="1-Nov-1965"/>
    <n v="11945.13"/>
    <x v="1"/>
    <s v="tier - 2"/>
    <x v="1"/>
    <x v="18"/>
  </r>
  <r>
    <x v="2139"/>
    <s v="Jeuland"/>
    <n v="34.865000000000002"/>
    <n v="5.35"/>
    <s v="Yes"/>
    <x v="0"/>
    <x v="0"/>
    <n v="1"/>
    <x v="1"/>
    <x v="0"/>
    <x v="1"/>
    <s v="25-Dec-1964"/>
    <n v="11944.59"/>
    <x v="1"/>
    <s v="tier - 2"/>
    <x v="3"/>
    <x v="28"/>
  </r>
  <r>
    <x v="2140"/>
    <s v="Chorney"/>
    <n v="43.11"/>
    <n v="5.6"/>
    <s v="No"/>
    <x v="0"/>
    <x v="0"/>
    <s v="0"/>
    <x v="1"/>
    <x v="0"/>
    <x v="1"/>
    <s v="19-Oct-1991"/>
    <n v="11941.83"/>
    <x v="1"/>
    <s v="tier - 1"/>
    <x v="8"/>
    <x v="17"/>
  </r>
  <r>
    <x v="2141"/>
    <s v="Rook"/>
    <n v="30.305"/>
    <n v="4.2699999999999996"/>
    <s v="Yes"/>
    <x v="0"/>
    <x v="0"/>
    <n v="1"/>
    <x v="1"/>
    <x v="0"/>
    <x v="1"/>
    <s v="2-Aug-1964"/>
    <n v="11938.26"/>
    <x v="1"/>
    <s v="tier - 3"/>
    <x v="9"/>
    <x v="28"/>
  </r>
  <r>
    <x v="2142"/>
    <s v="Wright"/>
    <n v="25.175000000000001"/>
    <n v="5.57"/>
    <s v="Yes"/>
    <x v="0"/>
    <x v="0"/>
    <n v="1"/>
    <x v="1"/>
    <x v="1"/>
    <x v="1"/>
    <s v="20-Dec-1964"/>
    <n v="11931.13"/>
    <x v="1"/>
    <s v="tier - 1"/>
    <x v="9"/>
    <x v="28"/>
  </r>
  <r>
    <x v="2143"/>
    <s v="Chin"/>
    <n v="26.8"/>
    <n v="5.68"/>
    <s v="Yes"/>
    <x v="0"/>
    <x v="0"/>
    <n v="1"/>
    <x v="1"/>
    <x v="1"/>
    <x v="1"/>
    <s v="19-Nov-1964"/>
    <n v="11918.2"/>
    <x v="1"/>
    <s v="tier - 1"/>
    <x v="5"/>
    <x v="28"/>
  </r>
  <r>
    <x v="2144"/>
    <s v="White"/>
    <n v="21.78"/>
    <n v="5.3"/>
    <s v="No"/>
    <x v="1"/>
    <x v="0"/>
    <n v="1"/>
    <x v="1"/>
    <x v="2"/>
    <x v="1"/>
    <s v="2-Jun-2004"/>
    <n v="11884.05"/>
    <x v="1"/>
    <s v="tier - 3"/>
    <x v="0"/>
    <x v="38"/>
  </r>
  <r>
    <x v="2145"/>
    <s v="Savage"/>
    <n v="30.14"/>
    <n v="9.4499999999999993"/>
    <s v="Yes"/>
    <x v="0"/>
    <x v="0"/>
    <s v="0"/>
    <x v="1"/>
    <x v="0"/>
    <x v="0"/>
    <s v="29-Oct-1967"/>
    <n v="11881.97"/>
    <x v="1"/>
    <s v="tier - 1"/>
    <x v="0"/>
    <x v="11"/>
  </r>
  <r>
    <x v="2146"/>
    <s v="Hitchings"/>
    <n v="29.7"/>
    <n v="6.79"/>
    <s v="Yes"/>
    <x v="0"/>
    <x v="0"/>
    <s v="0"/>
    <x v="1"/>
    <x v="1"/>
    <x v="0"/>
    <s v="14-Jul-1967"/>
    <n v="11881.36"/>
    <x v="1"/>
    <s v="tier - 2"/>
    <x v="6"/>
    <x v="11"/>
  </r>
  <r>
    <x v="2147"/>
    <s v="Truitt"/>
    <n v="32.395000000000003"/>
    <n v="11.1"/>
    <s v="Yes"/>
    <x v="0"/>
    <x v="0"/>
    <s v="0"/>
    <x v="1"/>
    <x v="0"/>
    <x v="0"/>
    <s v="24-Aug-1967"/>
    <n v="11879.1"/>
    <x v="1"/>
    <s v="tier - 3"/>
    <x v="7"/>
    <x v="11"/>
  </r>
  <r>
    <x v="2148"/>
    <s v="Derian"/>
    <n v="42.75"/>
    <n v="4.22"/>
    <s v="No"/>
    <x v="0"/>
    <x v="0"/>
    <s v="0"/>
    <x v="0"/>
    <x v="0"/>
    <x v="1"/>
    <s v="2-Jul-1999"/>
    <n v="40904.199999999997"/>
    <x v="0"/>
    <s v="tier - 1"/>
    <x v="7"/>
    <x v="23"/>
  </r>
  <r>
    <x v="2149"/>
    <s v="Chang"/>
    <n v="36.64"/>
    <n v="7.26"/>
    <s v="No"/>
    <x v="0"/>
    <x v="0"/>
    <s v="0"/>
    <x v="1"/>
    <x v="0"/>
    <x v="0"/>
    <s v="7-Jul-1974"/>
    <n v="11858.56"/>
    <x v="1"/>
    <s v="tier - 3"/>
    <x v="6"/>
    <x v="15"/>
  </r>
  <r>
    <x v="2150"/>
    <s v="Frey"/>
    <n v="39.049999999999997"/>
    <n v="5.27"/>
    <s v="Yes"/>
    <x v="0"/>
    <x v="0"/>
    <n v="1"/>
    <x v="1"/>
    <x v="0"/>
    <x v="1"/>
    <s v="29-Sep-1964"/>
    <n v="11856.41"/>
    <x v="1"/>
    <s v="tier - 2"/>
    <x v="0"/>
    <x v="28"/>
  </r>
  <r>
    <x v="2151"/>
    <s v="Krishna"/>
    <n v="33.1"/>
    <n v="5.46"/>
    <s v="Yes"/>
    <x v="0"/>
    <x v="0"/>
    <n v="1"/>
    <x v="1"/>
    <x v="0"/>
    <x v="1"/>
    <s v="27-Jun-1964"/>
    <n v="11848.14"/>
    <x v="1"/>
    <s v="tier - 2"/>
    <x v="6"/>
    <x v="28"/>
  </r>
  <r>
    <x v="2152"/>
    <s v="Maher"/>
    <n v="31.824999999999999"/>
    <n v="8.1300000000000008"/>
    <s v="No"/>
    <x v="0"/>
    <x v="0"/>
    <s v="0"/>
    <x v="1"/>
    <x v="0"/>
    <x v="0"/>
    <s v="10-Nov-1965"/>
    <n v="11842.62"/>
    <x v="1"/>
    <s v="tier - 3"/>
    <x v="1"/>
    <x v="18"/>
  </r>
  <r>
    <x v="2153"/>
    <s v="Boivin"/>
    <n v="29"/>
    <n v="4.25"/>
    <s v="Yes"/>
    <x v="0"/>
    <x v="0"/>
    <n v="1"/>
    <x v="1"/>
    <x v="1"/>
    <x v="1"/>
    <s v="11-Jul-1964"/>
    <n v="11842.44"/>
    <x v="1"/>
    <s v="tier - 2"/>
    <x v="6"/>
    <x v="28"/>
  </r>
  <r>
    <x v="2154"/>
    <s v="McAlister"/>
    <n v="30.495000000000001"/>
    <n v="8.68"/>
    <s v="No"/>
    <x v="0"/>
    <x v="0"/>
    <s v="0"/>
    <x v="1"/>
    <x v="0"/>
    <x v="0"/>
    <s v="25-Sep-1965"/>
    <n v="11840.78"/>
    <x v="1"/>
    <s v="tier - 2"/>
    <x v="1"/>
    <x v="18"/>
  </r>
  <r>
    <x v="2155"/>
    <s v="Akhmedova"/>
    <n v="25.2"/>
    <n v="6.25"/>
    <s v="Yes"/>
    <x v="0"/>
    <x v="0"/>
    <n v="1"/>
    <x v="1"/>
    <x v="1"/>
    <x v="2"/>
    <s v="11-Sep-1964"/>
    <n v="11837.16"/>
    <x v="1"/>
    <s v="tier - 3"/>
    <x v="6"/>
    <x v="28"/>
  </r>
  <r>
    <x v="2156"/>
    <s v="Tucker"/>
    <n v="22.77"/>
    <n v="4.47"/>
    <s v="Yes"/>
    <x v="0"/>
    <x v="0"/>
    <n v="1"/>
    <x v="1"/>
    <x v="2"/>
    <x v="1"/>
    <s v="27-Jun-1964"/>
    <n v="11833.78"/>
    <x v="1"/>
    <s v="tier - 3"/>
    <x v="0"/>
    <x v="28"/>
  </r>
  <r>
    <x v="2157"/>
    <s v="Gramelspacher"/>
    <n v="23.18"/>
    <n v="8.31"/>
    <s v="No"/>
    <x v="0"/>
    <x v="0"/>
    <s v="0"/>
    <x v="1"/>
    <x v="2"/>
    <x v="0"/>
    <s v="3-Oct-1965"/>
    <n v="11830.61"/>
    <x v="1"/>
    <s v="tier - 1"/>
    <x v="1"/>
    <x v="18"/>
  </r>
  <r>
    <x v="2158"/>
    <s v="Goldsmith"/>
    <n v="35.409999999999997"/>
    <n v="5.68"/>
    <s v="No"/>
    <x v="0"/>
    <x v="0"/>
    <s v="0"/>
    <x v="1"/>
    <x v="0"/>
    <x v="1"/>
    <s v="20-Nov-1982"/>
    <n v="11773.06"/>
    <x v="1"/>
    <s v="tier - 3"/>
    <x v="2"/>
    <x v="31"/>
  </r>
  <r>
    <x v="2159"/>
    <s v="Farina"/>
    <n v="50.58"/>
    <n v="5.12"/>
    <s v="No"/>
    <x v="0"/>
    <x v="0"/>
    <n v="2"/>
    <x v="0"/>
    <x v="0"/>
    <x v="1"/>
    <s v="10-Jun-1972"/>
    <n v="40817.85"/>
    <x v="0"/>
    <s v="tier - 3"/>
    <x v="6"/>
    <x v="7"/>
  </r>
  <r>
    <x v="2160"/>
    <s v="Tranter"/>
    <n v="32.11"/>
    <n v="4.75"/>
    <s v="Yes"/>
    <x v="0"/>
    <x v="0"/>
    <n v="2"/>
    <x v="1"/>
    <x v="0"/>
    <x v="1"/>
    <s v="25-Jul-1966"/>
    <n v="11763"/>
    <x v="1"/>
    <s v="tier - 3"/>
    <x v="3"/>
    <x v="8"/>
  </r>
  <r>
    <x v="2161"/>
    <s v="Tu"/>
    <n v="34.479999999999997"/>
    <n v="6.31"/>
    <s v="No"/>
    <x v="0"/>
    <x v="1"/>
    <n v="1"/>
    <x v="1"/>
    <x v="0"/>
    <x v="2"/>
    <s v="6-Nov-1979"/>
    <n v="11752.68"/>
    <x v="1"/>
    <s v="tier - 1"/>
    <x v="2"/>
    <x v="20"/>
  </r>
  <r>
    <x v="2162"/>
    <s v="Kaczka"/>
    <n v="34.39"/>
    <n v="6.28"/>
    <s v="Yes"/>
    <x v="0"/>
    <x v="0"/>
    <n v="1"/>
    <x v="1"/>
    <x v="0"/>
    <x v="2"/>
    <s v="2-Dec-1964"/>
    <n v="11743.93"/>
    <x v="1"/>
    <s v="tier - 1"/>
    <x v="1"/>
    <x v="28"/>
  </r>
  <r>
    <x v="2163"/>
    <s v="Hunter"/>
    <n v="26.4"/>
    <n v="9.2899999999999991"/>
    <s v="Yes"/>
    <x v="0"/>
    <x v="1"/>
    <n v="1"/>
    <x v="1"/>
    <x v="1"/>
    <x v="0"/>
    <s v="9-Jun-1963"/>
    <n v="11743.3"/>
    <x v="1"/>
    <s v="tier - 3"/>
    <x v="0"/>
    <x v="32"/>
  </r>
  <r>
    <x v="2164"/>
    <s v="Moran"/>
    <n v="28.1"/>
    <n v="5.79"/>
    <s v="Yes"/>
    <x v="0"/>
    <x v="1"/>
    <n v="1"/>
    <x v="1"/>
    <x v="1"/>
    <x v="2"/>
    <s v="12-Nov-1969"/>
    <n v="11741.73"/>
    <x v="1"/>
    <s v="tier - 1"/>
    <x v="6"/>
    <x v="4"/>
  </r>
  <r>
    <x v="2165"/>
    <s v="Ashby"/>
    <n v="27"/>
    <n v="4.54"/>
    <s v="Yes"/>
    <x v="0"/>
    <x v="0"/>
    <n v="1"/>
    <x v="1"/>
    <x v="1"/>
    <x v="1"/>
    <s v="5-Sep-1988"/>
    <n v="11737.85"/>
    <x v="1"/>
    <s v="tier - 1"/>
    <x v="6"/>
    <x v="35"/>
  </r>
  <r>
    <x v="2166"/>
    <s v="Ausen"/>
    <n v="28.594999999999999"/>
    <n v="4.68"/>
    <s v="Yes"/>
    <x v="0"/>
    <x v="0"/>
    <n v="1"/>
    <x v="1"/>
    <x v="1"/>
    <x v="1"/>
    <s v="9-Nov-1964"/>
    <n v="11735.88"/>
    <x v="1"/>
    <s v="tier - 1"/>
    <x v="1"/>
    <x v="28"/>
  </r>
  <r>
    <x v="2167"/>
    <s v="Savage"/>
    <n v="36.799999999999997"/>
    <n v="5.88"/>
    <s v="No"/>
    <x v="0"/>
    <x v="0"/>
    <n v="1"/>
    <x v="1"/>
    <x v="0"/>
    <x v="2"/>
    <s v="26-Nov-1984"/>
    <n v="11730.82"/>
    <x v="1"/>
    <s v="tier - 3"/>
    <x v="2"/>
    <x v="41"/>
  </r>
  <r>
    <x v="2168"/>
    <s v="O'Leary"/>
    <n v="23.75"/>
    <n v="5.42"/>
    <s v="Yes"/>
    <x v="0"/>
    <x v="1"/>
    <n v="1"/>
    <x v="1"/>
    <x v="2"/>
    <x v="1"/>
    <s v="12-Oct-1969"/>
    <n v="11729.68"/>
    <x v="1"/>
    <s v="tier - 1"/>
    <x v="7"/>
    <x v="4"/>
  </r>
  <r>
    <x v="2169"/>
    <s v="Scoville"/>
    <n v="35.619999999999997"/>
    <n v="4.16"/>
    <s v="No"/>
    <x v="0"/>
    <x v="0"/>
    <s v="0"/>
    <x v="1"/>
    <x v="0"/>
    <x v="1"/>
    <s v="21-Oct-1982"/>
    <n v="11712.97"/>
    <x v="1"/>
    <s v="tier - 2"/>
    <x v="5"/>
    <x v="31"/>
  </r>
  <r>
    <x v="2170"/>
    <s v="Saunders"/>
    <n v="30.495000000000001"/>
    <n v="4.57"/>
    <s v="Yes"/>
    <x v="0"/>
    <x v="0"/>
    <s v="0"/>
    <x v="0"/>
    <x v="0"/>
    <x v="1"/>
    <s v="26-Dec-1976"/>
    <n v="40720.550000000003"/>
    <x v="0"/>
    <s v="tier - 3"/>
    <x v="1"/>
    <x v="5"/>
  </r>
  <r>
    <x v="2171"/>
    <s v="Kaus"/>
    <n v="30.69"/>
    <n v="7.05"/>
    <s v="Yes"/>
    <x v="0"/>
    <x v="0"/>
    <n v="2"/>
    <x v="1"/>
    <x v="0"/>
    <x v="0"/>
    <s v="1-Dec-1970"/>
    <n v="11696.52"/>
    <x v="1"/>
    <s v="tier - 1"/>
    <x v="5"/>
    <x v="6"/>
  </r>
  <r>
    <x v="2172"/>
    <s v="Rainey"/>
    <n v="35.799999999999997"/>
    <n v="5.63"/>
    <s v="Yes"/>
    <x v="0"/>
    <x v="0"/>
    <n v="2"/>
    <x v="1"/>
    <x v="0"/>
    <x v="1"/>
    <s v="9-Nov-1966"/>
    <n v="11674.13"/>
    <x v="1"/>
    <s v="tier - 1"/>
    <x v="6"/>
    <x v="8"/>
  </r>
  <r>
    <x v="2173"/>
    <s v="Rasch"/>
    <n v="28.785"/>
    <n v="4.24"/>
    <s v="Yes"/>
    <x v="0"/>
    <x v="0"/>
    <n v="2"/>
    <x v="1"/>
    <x v="1"/>
    <x v="1"/>
    <s v="23-Aug-1966"/>
    <n v="11658.38"/>
    <x v="1"/>
    <s v="tier - 3"/>
    <x v="7"/>
    <x v="8"/>
  </r>
  <r>
    <x v="2174"/>
    <s v="Plunkett"/>
    <n v="28.594999999999999"/>
    <n v="4.96"/>
    <s v="Yes"/>
    <x v="0"/>
    <x v="0"/>
    <n v="2"/>
    <x v="1"/>
    <x v="1"/>
    <x v="1"/>
    <s v="6-Jul-1966"/>
    <n v="11658.12"/>
    <x v="1"/>
    <s v="tier - 1"/>
    <x v="7"/>
    <x v="8"/>
  </r>
  <r>
    <x v="2175"/>
    <s v="Murphy"/>
    <n v="48.75"/>
    <n v="4.34"/>
    <s v="No"/>
    <x v="0"/>
    <x v="0"/>
    <s v="0"/>
    <x v="1"/>
    <x v="0"/>
    <x v="1"/>
    <s v="20-Jul-1994"/>
    <n v="11657.81"/>
    <x v="1"/>
    <s v="tier - 2"/>
    <x v="8"/>
    <x v="21"/>
  </r>
  <r>
    <x v="2176"/>
    <s v="Gusmer"/>
    <n v="28.31"/>
    <n v="5.43"/>
    <s v="Yes"/>
    <x v="0"/>
    <x v="0"/>
    <n v="2"/>
    <x v="1"/>
    <x v="1"/>
    <x v="1"/>
    <s v="4-Oct-1966"/>
    <n v="11657.72"/>
    <x v="1"/>
    <s v="tier - 2"/>
    <x v="7"/>
    <x v="8"/>
  </r>
  <r>
    <x v="2177"/>
    <s v="Loftus"/>
    <n v="38.39"/>
    <n v="8.33"/>
    <s v="Yes"/>
    <x v="0"/>
    <x v="0"/>
    <n v="1"/>
    <x v="1"/>
    <x v="0"/>
    <x v="0"/>
    <s v="17-Jul-1986"/>
    <n v="11625.11"/>
    <x v="1"/>
    <s v="tier - 3"/>
    <x v="10"/>
    <x v="24"/>
  </r>
  <r>
    <x v="2178"/>
    <s v="Scott"/>
    <n v="25.87"/>
    <n v="5.63"/>
    <s v="Yes"/>
    <x v="0"/>
    <x v="0"/>
    <n v="1"/>
    <x v="1"/>
    <x v="1"/>
    <x v="1"/>
    <s v="20-Jun-1964"/>
    <n v="11602.75"/>
    <x v="1"/>
    <s v="tier - 1"/>
    <x v="13"/>
    <x v="28"/>
  </r>
  <r>
    <x v="2179"/>
    <s v="Alvarez"/>
    <n v="43.7"/>
    <n v="7.23"/>
    <s v="No"/>
    <x v="0"/>
    <x v="0"/>
    <s v="0"/>
    <x v="1"/>
    <x v="0"/>
    <x v="0"/>
    <s v="6-Nov-1965"/>
    <n v="11576.13"/>
    <x v="1"/>
    <s v="tier - 3"/>
    <x v="6"/>
    <x v="18"/>
  </r>
  <r>
    <x v="2180"/>
    <s v="Petersson"/>
    <n v="40.945"/>
    <n v="10.57"/>
    <s v="No"/>
    <x v="0"/>
    <x v="0"/>
    <s v="0"/>
    <x v="1"/>
    <x v="0"/>
    <x v="0"/>
    <s v="25-Dec-1965"/>
    <n v="11566.3"/>
    <x v="1"/>
    <s v="tier - 3"/>
    <x v="3"/>
    <x v="18"/>
  </r>
  <r>
    <x v="2181"/>
    <s v="Kratz"/>
    <n v="48.31"/>
    <n v="9.58"/>
    <s v="Yes"/>
    <x v="0"/>
    <x v="0"/>
    <n v="2"/>
    <x v="0"/>
    <x v="0"/>
    <x v="0"/>
    <s v="25-Sep-1970"/>
    <n v="40692.910000000003"/>
    <x v="0"/>
    <s v="tier - 1"/>
    <x v="6"/>
    <x v="6"/>
  </r>
  <r>
    <x v="2182"/>
    <s v="Liaw"/>
    <n v="27.94"/>
    <n v="7.92"/>
    <s v="No"/>
    <x v="0"/>
    <x v="0"/>
    <s v="0"/>
    <x v="1"/>
    <x v="1"/>
    <x v="0"/>
    <s v="27-Oct-1965"/>
    <n v="11554.22"/>
    <x v="1"/>
    <s v="tier - 1"/>
    <x v="0"/>
    <x v="18"/>
  </r>
  <r>
    <x v="2183"/>
    <s v="Tripaldi"/>
    <n v="31.9"/>
    <n v="10.119999999999999"/>
    <s v="No"/>
    <x v="0"/>
    <x v="0"/>
    <n v="2"/>
    <x v="1"/>
    <x v="0"/>
    <x v="0"/>
    <s v="23-Jul-1973"/>
    <n v="11552.9"/>
    <x v="1"/>
    <s v="tier - 2"/>
    <x v="6"/>
    <x v="19"/>
  </r>
  <r>
    <x v="2184"/>
    <s v="Kelley"/>
    <n v="31.64"/>
    <n v="7.91"/>
    <s v="No"/>
    <x v="0"/>
    <x v="0"/>
    <s v="0"/>
    <x v="1"/>
    <x v="0"/>
    <x v="0"/>
    <s v="1-Dec-1971"/>
    <n v="11540.25"/>
    <x v="1"/>
    <s v="tier - 1"/>
    <x v="1"/>
    <x v="12"/>
  </r>
  <r>
    <x v="2185"/>
    <s v="Endara"/>
    <n v="46.7"/>
    <n v="10.9"/>
    <s v="No"/>
    <x v="0"/>
    <x v="0"/>
    <s v="0"/>
    <x v="1"/>
    <x v="0"/>
    <x v="0"/>
    <s v="14-Nov-1968"/>
    <n v="11538.42"/>
    <x v="1"/>
    <s v="tier - 1"/>
    <x v="6"/>
    <x v="0"/>
  </r>
  <r>
    <x v="2186"/>
    <s v="Valle"/>
    <n v="18.335000000000001"/>
    <n v="11.83"/>
    <s v="No"/>
    <x v="0"/>
    <x v="0"/>
    <s v="0"/>
    <x v="1"/>
    <x v="3"/>
    <x v="0"/>
    <s v="3-Oct-1965"/>
    <n v="11534.87"/>
    <x v="1"/>
    <s v="tier - 1"/>
    <x v="11"/>
    <x v="18"/>
  </r>
  <r>
    <x v="2187"/>
    <s v="Germain"/>
    <n v="31.24"/>
    <n v="7.42"/>
    <s v="Yes"/>
    <x v="0"/>
    <x v="0"/>
    <n v="2"/>
    <x v="1"/>
    <x v="0"/>
    <x v="0"/>
    <s v="23-Jul-1970"/>
    <n v="11530.12"/>
    <x v="1"/>
    <s v="tier - 1"/>
    <x v="1"/>
    <x v="6"/>
  </r>
  <r>
    <x v="2188"/>
    <s v="Finecey"/>
    <n v="39.22"/>
    <n v="5.62"/>
    <s v="Yes"/>
    <x v="0"/>
    <x v="0"/>
    <n v="1"/>
    <x v="1"/>
    <x v="0"/>
    <x v="1"/>
    <s v="12-Jun-1988"/>
    <n v="11524.25"/>
    <x v="1"/>
    <s v="tier - 1"/>
    <x v="2"/>
    <x v="35"/>
  </r>
  <r>
    <x v="2189"/>
    <s v="Mendoza"/>
    <n v="24.414999999999999"/>
    <n v="7.16"/>
    <s v="No"/>
    <x v="0"/>
    <x v="0"/>
    <s v="0"/>
    <x v="1"/>
    <x v="2"/>
    <x v="0"/>
    <s v="19-Dec-1971"/>
    <n v="11520.1"/>
    <x v="1"/>
    <s v="tier - 1"/>
    <x v="1"/>
    <x v="12"/>
  </r>
  <r>
    <x v="2190"/>
    <s v="Roe"/>
    <n v="32.299999999999997"/>
    <n v="9.89"/>
    <s v="No"/>
    <x v="0"/>
    <x v="0"/>
    <s v="0"/>
    <x v="1"/>
    <x v="0"/>
    <x v="0"/>
    <s v="24-Jun-1968"/>
    <n v="11512.41"/>
    <x v="1"/>
    <s v="tier - 1"/>
    <x v="7"/>
    <x v="0"/>
  </r>
  <r>
    <x v="2191"/>
    <s v="Webb"/>
    <n v="39.94"/>
    <n v="5.14"/>
    <s v="No"/>
    <x v="0"/>
    <x v="0"/>
    <s v="0"/>
    <x v="1"/>
    <x v="0"/>
    <x v="1"/>
    <s v="6-Oct-1989"/>
    <n v="11511.61"/>
    <x v="1"/>
    <s v="tier - 3"/>
    <x v="2"/>
    <x v="3"/>
  </r>
  <r>
    <x v="2192"/>
    <s v="Boland"/>
    <n v="48.99"/>
    <n v="9.7799999999999994"/>
    <s v="Yes"/>
    <x v="0"/>
    <x v="0"/>
    <n v="1"/>
    <x v="0"/>
    <x v="0"/>
    <x v="0"/>
    <s v="10-Jul-1975"/>
    <n v="40590.550000000003"/>
    <x v="0"/>
    <s v="tier - 3"/>
    <x v="1"/>
    <x v="34"/>
  </r>
  <r>
    <x v="2193"/>
    <s v="Stocker"/>
    <n v="30"/>
    <n v="5.61"/>
    <s v="Yes"/>
    <x v="0"/>
    <x v="1"/>
    <n v="1"/>
    <x v="1"/>
    <x v="0"/>
    <x v="1"/>
    <s v="11-Aug-1969"/>
    <n v="11497.69"/>
    <x v="1"/>
    <s v="tier - 1"/>
    <x v="1"/>
    <x v="4"/>
  </r>
  <r>
    <x v="2194"/>
    <s v="Jacobson"/>
    <n v="35.340000000000003"/>
    <n v="5.51"/>
    <s v="Yes"/>
    <x v="0"/>
    <x v="1"/>
    <n v="1"/>
    <x v="1"/>
    <x v="0"/>
    <x v="1"/>
    <s v="7-Jun-1983"/>
    <n v="11492.46"/>
    <x v="1"/>
    <s v="tier - 3"/>
    <x v="2"/>
    <x v="31"/>
  </r>
  <r>
    <x v="2195"/>
    <s v="Shaw"/>
    <n v="32.204999999999998"/>
    <n v="8.3800000000000008"/>
    <s v="Yes"/>
    <x v="0"/>
    <x v="0"/>
    <n v="2"/>
    <x v="1"/>
    <x v="0"/>
    <x v="0"/>
    <s v="13-Oct-1970"/>
    <n v="11488.32"/>
    <x v="1"/>
    <s v="tier - 1"/>
    <x v="15"/>
    <x v="6"/>
  </r>
  <r>
    <x v="2196"/>
    <s v="Goodwin"/>
    <n v="33.880000000000003"/>
    <n v="4.68"/>
    <s v="No"/>
    <x v="1"/>
    <x v="0"/>
    <n v="1"/>
    <x v="1"/>
    <x v="0"/>
    <x v="1"/>
    <s v="10-Sep-2004"/>
    <n v="11482.63"/>
    <x v="1"/>
    <s v="tier - 2"/>
    <x v="0"/>
    <x v="42"/>
  </r>
  <r>
    <x v="2197"/>
    <s v="Brock"/>
    <n v="26.63"/>
    <n v="4.3600000000000003"/>
    <s v="Yes"/>
    <x v="0"/>
    <x v="0"/>
    <n v="2"/>
    <x v="1"/>
    <x v="1"/>
    <x v="1"/>
    <s v="7-Sep-1966"/>
    <n v="11478.14"/>
    <x v="1"/>
    <s v="tier - 2"/>
    <x v="4"/>
    <x v="8"/>
  </r>
  <r>
    <x v="2198"/>
    <s v="Papp"/>
    <n v="28.7"/>
    <n v="7.74"/>
    <s v="No"/>
    <x v="0"/>
    <x v="0"/>
    <s v="0"/>
    <x v="1"/>
    <x v="1"/>
    <x v="0"/>
    <s v="23-Jun-1965"/>
    <n v="11455.28"/>
    <x v="1"/>
    <s v="tier - 2"/>
    <x v="6"/>
    <x v="18"/>
  </r>
  <r>
    <x v="2199"/>
    <s v="Siragusa"/>
    <n v="25.65"/>
    <n v="4.05"/>
    <s v="Yes"/>
    <x v="0"/>
    <x v="0"/>
    <n v="2"/>
    <x v="1"/>
    <x v="1"/>
    <x v="1"/>
    <s v="14-Jun-1966"/>
    <n v="11454.02"/>
    <x v="1"/>
    <s v="tier - 1"/>
    <x v="1"/>
    <x v="8"/>
  </r>
  <r>
    <x v="2200"/>
    <s v="Pizarro"/>
    <n v="36.384999999999998"/>
    <n v="11.49"/>
    <s v="No"/>
    <x v="0"/>
    <x v="0"/>
    <s v="0"/>
    <x v="1"/>
    <x v="0"/>
    <x v="0"/>
    <s v="12-Sep-1971"/>
    <n v="11436.74"/>
    <x v="1"/>
    <s v="tier - 3"/>
    <x v="1"/>
    <x v="12"/>
  </r>
  <r>
    <x v="2201"/>
    <s v="Strange"/>
    <n v="34.69"/>
    <n v="5.65"/>
    <s v="No"/>
    <x v="0"/>
    <x v="0"/>
    <s v="0"/>
    <x v="1"/>
    <x v="0"/>
    <x v="1"/>
    <s v="17-Jul-1980"/>
    <n v="11435.74"/>
    <x v="1"/>
    <s v="tier - 3"/>
    <x v="5"/>
    <x v="9"/>
  </r>
  <r>
    <x v="2202"/>
    <s v="Eidinger"/>
    <n v="37.68"/>
    <n v="4.29"/>
    <s v="Yes"/>
    <x v="0"/>
    <x v="0"/>
    <s v="0"/>
    <x v="1"/>
    <x v="0"/>
    <x v="1"/>
    <s v="9-Jun-1985"/>
    <n v="11419.49"/>
    <x v="1"/>
    <s v="tier - 1"/>
    <x v="1"/>
    <x v="22"/>
  </r>
  <r>
    <x v="2203"/>
    <s v="Van Hout"/>
    <n v="38.39"/>
    <n v="4.1100000000000003"/>
    <s v="Yes"/>
    <x v="0"/>
    <x v="0"/>
    <s v="0"/>
    <x v="0"/>
    <x v="0"/>
    <x v="1"/>
    <s v="3-Nov-1985"/>
    <n v="40419.019999999997"/>
    <x v="0"/>
    <s v="tier - 2"/>
    <x v="0"/>
    <x v="22"/>
  </r>
  <r>
    <x v="2204"/>
    <s v="Ginsburg"/>
    <n v="35.49"/>
    <n v="4.74"/>
    <s v="Yes"/>
    <x v="0"/>
    <x v="1"/>
    <n v="1"/>
    <x v="1"/>
    <x v="0"/>
    <x v="1"/>
    <s v="23-Oct-1983"/>
    <n v="11412.02"/>
    <x v="1"/>
    <s v="tier - 1"/>
    <x v="5"/>
    <x v="26"/>
  </r>
  <r>
    <x v="2205"/>
    <s v="Truex"/>
    <n v="44.7"/>
    <n v="7.6"/>
    <s v="Yes"/>
    <x v="0"/>
    <x v="0"/>
    <n v="2"/>
    <x v="1"/>
    <x v="0"/>
    <x v="0"/>
    <s v="7-Oct-1970"/>
    <n v="11411.69"/>
    <x v="1"/>
    <s v="tier - 2"/>
    <x v="6"/>
    <x v="6"/>
  </r>
  <r>
    <x v="2206"/>
    <s v="Higgins"/>
    <n v="38.380000000000003"/>
    <n v="8.5"/>
    <s v="Yes"/>
    <x v="0"/>
    <x v="0"/>
    <n v="2"/>
    <x v="1"/>
    <x v="0"/>
    <x v="0"/>
    <s v="2-Oct-1970"/>
    <n v="11396.9"/>
    <x v="1"/>
    <s v="tier - 3"/>
    <x v="7"/>
    <x v="6"/>
  </r>
  <r>
    <x v="2207"/>
    <s v="McCurdy"/>
    <n v="35.244999999999997"/>
    <n v="11.22"/>
    <s v="Yes"/>
    <x v="0"/>
    <x v="0"/>
    <s v="0"/>
    <x v="1"/>
    <x v="0"/>
    <x v="0"/>
    <s v="19-Dec-1967"/>
    <n v="11394.07"/>
    <x v="1"/>
    <s v="tier - 1"/>
    <x v="14"/>
    <x v="11"/>
  </r>
  <r>
    <x v="2208"/>
    <s v="Hughes"/>
    <n v="49.84"/>
    <n v="5.0999999999999996"/>
    <s v="Yes"/>
    <x v="0"/>
    <x v="1"/>
    <n v="1"/>
    <x v="1"/>
    <x v="0"/>
    <x v="1"/>
    <s v="28-Jul-1997"/>
    <n v="11388.27"/>
    <x v="1"/>
    <s v="tier - 2"/>
    <x v="2"/>
    <x v="36"/>
  </r>
  <r>
    <x v="2209"/>
    <s v="Varner"/>
    <n v="49.06"/>
    <n v="5.43"/>
    <s v="Yes"/>
    <x v="0"/>
    <x v="0"/>
    <n v="1"/>
    <x v="1"/>
    <x v="0"/>
    <x v="1"/>
    <s v="13-Jun-1964"/>
    <n v="11381.33"/>
    <x v="1"/>
    <s v="tier - 2"/>
    <x v="0"/>
    <x v="28"/>
  </r>
  <r>
    <x v="2210"/>
    <s v="Dahmen"/>
    <n v="30.88"/>
    <n v="5.82"/>
    <s v="No"/>
    <x v="0"/>
    <x v="0"/>
    <n v="2"/>
    <x v="1"/>
    <x v="0"/>
    <x v="2"/>
    <s v="6-Dec-1972"/>
    <n v="11378.57"/>
    <x v="1"/>
    <s v="tier - 2"/>
    <x v="4"/>
    <x v="7"/>
  </r>
  <r>
    <x v="2211"/>
    <s v="Young"/>
    <n v="33.35"/>
    <n v="6.05"/>
    <s v="No"/>
    <x v="0"/>
    <x v="1"/>
    <n v="1"/>
    <x v="1"/>
    <x v="0"/>
    <x v="2"/>
    <s v="7-Jun-1979"/>
    <n v="11369.39"/>
    <x v="1"/>
    <s v="tier - 1"/>
    <x v="2"/>
    <x v="1"/>
  </r>
  <r>
    <x v="2212"/>
    <s v="Fraser"/>
    <n v="38"/>
    <n v="6.38"/>
    <s v="Yes"/>
    <x v="0"/>
    <x v="0"/>
    <n v="1"/>
    <x v="1"/>
    <x v="0"/>
    <x v="2"/>
    <s v="13-Dec-1964"/>
    <n v="11365.95"/>
    <x v="1"/>
    <s v="tier - 2"/>
    <x v="6"/>
    <x v="28"/>
  </r>
  <r>
    <x v="2213"/>
    <s v="Deeg"/>
    <n v="36.08"/>
    <n v="5.73"/>
    <s v="Yes"/>
    <x v="0"/>
    <x v="0"/>
    <n v="1"/>
    <x v="1"/>
    <x v="0"/>
    <x v="2"/>
    <s v="3-Jul-1964"/>
    <n v="11363.28"/>
    <x v="1"/>
    <s v="tier - 1"/>
    <x v="0"/>
    <x v="28"/>
  </r>
  <r>
    <x v="2214"/>
    <s v="Ramsey"/>
    <n v="44.34"/>
    <n v="4.0199999999999996"/>
    <s v="Yes"/>
    <x v="0"/>
    <x v="0"/>
    <n v="2"/>
    <x v="0"/>
    <x v="0"/>
    <x v="1"/>
    <s v="12-Aug-1966"/>
    <n v="40373.74"/>
    <x v="0"/>
    <s v="tier - 3"/>
    <x v="6"/>
    <x v="8"/>
  </r>
  <r>
    <x v="2215"/>
    <s v="Robertson"/>
    <n v="35.700000000000003"/>
    <n v="5.47"/>
    <s v="Yes"/>
    <x v="0"/>
    <x v="0"/>
    <n v="1"/>
    <x v="1"/>
    <x v="0"/>
    <x v="1"/>
    <s v="4-Jul-1964"/>
    <n v="11362.76"/>
    <x v="1"/>
    <s v="tier - 1"/>
    <x v="6"/>
    <x v="28"/>
  </r>
  <r>
    <x v="2216"/>
    <s v="Peck"/>
    <n v="34.01"/>
    <n v="11.3"/>
    <s v="No"/>
    <x v="0"/>
    <x v="0"/>
    <s v="0"/>
    <x v="1"/>
    <x v="0"/>
    <x v="0"/>
    <s v="26-Sep-1965"/>
    <n v="11356.66"/>
    <x v="1"/>
    <s v="tier - 3"/>
    <x v="1"/>
    <x v="18"/>
  </r>
  <r>
    <x v="2217"/>
    <s v="Burger"/>
    <n v="31.54"/>
    <n v="6.72"/>
    <s v="No"/>
    <x v="0"/>
    <x v="0"/>
    <s v="0"/>
    <x v="1"/>
    <x v="0"/>
    <x v="0"/>
    <s v="29-Nov-1965"/>
    <n v="11353.23"/>
    <x v="1"/>
    <s v="tier - 1"/>
    <x v="1"/>
    <x v="18"/>
  </r>
  <r>
    <x v="2218"/>
    <s v="Blain"/>
    <n v="23.3"/>
    <n v="5.36"/>
    <s v="Yes"/>
    <x v="0"/>
    <x v="0"/>
    <n v="1"/>
    <x v="1"/>
    <x v="2"/>
    <x v="1"/>
    <s v="12-Jul-1964"/>
    <n v="11345.52"/>
    <x v="1"/>
    <s v="tier - 3"/>
    <x v="6"/>
    <x v="28"/>
  </r>
  <r>
    <x v="2219"/>
    <s v="Winters"/>
    <n v="27.75"/>
    <n v="9.8800000000000008"/>
    <s v="No"/>
    <x v="0"/>
    <x v="0"/>
    <s v="0"/>
    <x v="1"/>
    <x v="1"/>
    <x v="0"/>
    <s v="2-Nov-1968"/>
    <n v="11344.32"/>
    <x v="1"/>
    <s v="tier - 2"/>
    <x v="4"/>
    <x v="0"/>
  </r>
  <r>
    <x v="2220"/>
    <s v="McCue"/>
    <n v="42.46"/>
    <n v="4.1100000000000003"/>
    <s v="No"/>
    <x v="0"/>
    <x v="0"/>
    <s v="0"/>
    <x v="1"/>
    <x v="0"/>
    <x v="1"/>
    <s v="19-Aug-1989"/>
    <n v="11326.71"/>
    <x v="1"/>
    <s v="tier - 3"/>
    <x v="0"/>
    <x v="3"/>
  </r>
  <r>
    <x v="2221"/>
    <s v="Webster"/>
    <n v="54.47"/>
    <n v="7.48"/>
    <s v="No"/>
    <x v="0"/>
    <x v="0"/>
    <s v="0"/>
    <x v="1"/>
    <x v="0"/>
    <x v="0"/>
    <s v="20-Sep-2002"/>
    <n v="11321.49"/>
    <x v="1"/>
    <s v="tier - 3"/>
    <x v="1"/>
    <x v="43"/>
  </r>
  <r>
    <x v="2222"/>
    <s v="Anderson"/>
    <n v="24.93"/>
    <n v="9.18"/>
    <s v="Yes"/>
    <x v="0"/>
    <x v="1"/>
    <n v="1"/>
    <x v="1"/>
    <x v="2"/>
    <x v="0"/>
    <s v="11-Jul-1963"/>
    <n v="11319.12"/>
    <x v="1"/>
    <s v="tier - 1"/>
    <x v="1"/>
    <x v="32"/>
  </r>
  <r>
    <x v="2223"/>
    <s v="Chiappone"/>
    <n v="48.12"/>
    <n v="4.51"/>
    <s v="Yes"/>
    <x v="0"/>
    <x v="0"/>
    <n v="1"/>
    <x v="1"/>
    <x v="0"/>
    <x v="1"/>
    <s v="10-Dec-1995"/>
    <n v="11318.57"/>
    <x v="1"/>
    <s v="tier - 2"/>
    <x v="2"/>
    <x v="39"/>
  </r>
  <r>
    <x v="2224"/>
    <s v="Opie"/>
    <n v="24.91"/>
    <n v="7.33"/>
    <s v="Yes"/>
    <x v="0"/>
    <x v="1"/>
    <n v="1"/>
    <x v="1"/>
    <x v="2"/>
    <x v="0"/>
    <s v="22-Nov-1963"/>
    <n v="11312.33"/>
    <x v="1"/>
    <s v="tier - 3"/>
    <x v="1"/>
    <x v="32"/>
  </r>
  <r>
    <x v="2225"/>
    <s v="Gage"/>
    <n v="41.51"/>
    <n v="6.92"/>
    <s v="No"/>
    <x v="0"/>
    <x v="0"/>
    <s v="0"/>
    <x v="0"/>
    <x v="0"/>
    <x v="0"/>
    <s v="4-Sep-1962"/>
    <n v="40309.93"/>
    <x v="0"/>
    <s v="tier - 3"/>
    <x v="6"/>
    <x v="27"/>
  </r>
  <r>
    <x v="2226"/>
    <s v="Donnelly"/>
    <n v="27.645"/>
    <n v="10.56"/>
    <s v="No"/>
    <x v="0"/>
    <x v="0"/>
    <s v="0"/>
    <x v="1"/>
    <x v="1"/>
    <x v="0"/>
    <s v="6-Oct-1968"/>
    <n v="11305.93"/>
    <x v="1"/>
    <s v="tier - 1"/>
    <x v="1"/>
    <x v="0"/>
  </r>
  <r>
    <x v="2227"/>
    <s v="Rall"/>
    <n v="33.700000000000003"/>
    <n v="4.01"/>
    <s v="No"/>
    <x v="0"/>
    <x v="0"/>
    <n v="2"/>
    <x v="1"/>
    <x v="0"/>
    <x v="1"/>
    <s v="25-Sep-1972"/>
    <n v="11299.34"/>
    <x v="1"/>
    <s v="tier - 2"/>
    <x v="6"/>
    <x v="7"/>
  </r>
  <r>
    <x v="2228"/>
    <s v="Mitchell"/>
    <n v="38.93"/>
    <n v="5.64"/>
    <s v="Yes"/>
    <x v="0"/>
    <x v="0"/>
    <n v="1"/>
    <x v="1"/>
    <x v="0"/>
    <x v="1"/>
    <s v="14-Nov-1988"/>
    <n v="11294.57"/>
    <x v="1"/>
    <s v="tier - 1"/>
    <x v="10"/>
    <x v="35"/>
  </r>
  <r>
    <x v="2229"/>
    <s v="Chen"/>
    <n v="32.774999999999999"/>
    <n v="8.02"/>
    <s v="Yes"/>
    <x v="0"/>
    <x v="0"/>
    <n v="2"/>
    <x v="1"/>
    <x v="0"/>
    <x v="0"/>
    <s v="22-Jun-1970"/>
    <n v="11289.11"/>
    <x v="1"/>
    <s v="tier - 1"/>
    <x v="1"/>
    <x v="6"/>
  </r>
  <r>
    <x v="2230"/>
    <s v="Tufaro"/>
    <n v="29.83"/>
    <n v="7.2"/>
    <s v="Yes"/>
    <x v="0"/>
    <x v="0"/>
    <s v="0"/>
    <x v="1"/>
    <x v="1"/>
    <x v="0"/>
    <s v="14-Jun-1967"/>
    <n v="11286.54"/>
    <x v="1"/>
    <s v="tier - 3"/>
    <x v="7"/>
    <x v="11"/>
  </r>
  <r>
    <x v="2231"/>
    <s v="Peters"/>
    <n v="28.31"/>
    <n v="4.55"/>
    <s v="No"/>
    <x v="1"/>
    <x v="0"/>
    <n v="1"/>
    <x v="1"/>
    <x v="1"/>
    <x v="1"/>
    <s v="4-Oct-2004"/>
    <n v="11272.33"/>
    <x v="1"/>
    <s v="tier - 2"/>
    <x v="9"/>
    <x v="42"/>
  </r>
  <r>
    <x v="2232"/>
    <s v="Susedik"/>
    <n v="29.79"/>
    <n v="9.0299999999999994"/>
    <s v="No"/>
    <x v="0"/>
    <x v="0"/>
    <s v="0"/>
    <x v="1"/>
    <x v="1"/>
    <x v="0"/>
    <s v="26-Dec-1971"/>
    <n v="11265.71"/>
    <x v="1"/>
    <s v="tier - 1"/>
    <x v="4"/>
    <x v="12"/>
  </r>
  <r>
    <x v="2233"/>
    <s v="Garcia"/>
    <n v="36.6"/>
    <n v="5.2"/>
    <s v="Yes"/>
    <x v="0"/>
    <x v="1"/>
    <n v="1"/>
    <x v="1"/>
    <x v="0"/>
    <x v="1"/>
    <s v="11-Oct-1969"/>
    <n v="11264.54"/>
    <x v="1"/>
    <s v="tier - 2"/>
    <x v="6"/>
    <x v="4"/>
  </r>
  <r>
    <x v="2234"/>
    <s v="Deady"/>
    <n v="35.93"/>
    <n v="8.3000000000000007"/>
    <s v="Yes"/>
    <x v="0"/>
    <x v="0"/>
    <s v="0"/>
    <x v="1"/>
    <x v="0"/>
    <x v="0"/>
    <s v="2-Oct-1981"/>
    <n v="11255.29"/>
    <x v="1"/>
    <s v="tier - 1"/>
    <x v="2"/>
    <x v="10"/>
  </r>
  <r>
    <x v="2235"/>
    <s v="Campbell"/>
    <n v="28.6"/>
    <n v="5.56"/>
    <s v="Yes"/>
    <x v="0"/>
    <x v="1"/>
    <n v="1"/>
    <x v="1"/>
    <x v="1"/>
    <x v="1"/>
    <s v="20-Aug-1969"/>
    <n v="11253.42"/>
    <x v="1"/>
    <s v="tier - 1"/>
    <x v="6"/>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4558FC-FD4E-44CE-B101-249C11F063FB}"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1:B88" firstHeaderRow="1" firstDataRow="1" firstDataCol="1"/>
  <pivotFields count="17">
    <pivotField showAll="0"/>
    <pivotField showAll="0"/>
    <pivotField numFmtId="2" showAll="0"/>
    <pivotField showAll="0"/>
    <pivotField showAll="0"/>
    <pivotField showAll="0"/>
    <pivotField showAll="0"/>
    <pivotField showAll="0"/>
    <pivotField showAll="0"/>
    <pivotField showAll="0">
      <items count="5">
        <item x="2"/>
        <item x="0"/>
        <item x="1"/>
        <item x="3"/>
        <item t="default"/>
      </items>
    </pivotField>
    <pivotField showAll="0">
      <items count="4">
        <item x="0"/>
        <item x="1"/>
        <item x="2"/>
        <item t="default"/>
      </items>
    </pivotField>
    <pivotField showAll="0"/>
    <pivotField dataField="1" numFmtId="171" showAll="0"/>
    <pivotField showAll="0"/>
    <pivotField showAll="0"/>
    <pivotField showAll="0"/>
    <pivotField axis="axisRow" showAll="0">
      <items count="13">
        <item x="0"/>
        <item x="1"/>
        <item x="2"/>
        <item x="3"/>
        <item x="4"/>
        <item x="5"/>
        <item x="6"/>
        <item x="7"/>
        <item x="8"/>
        <item x="9"/>
        <item x="10"/>
        <item x="11"/>
        <item t="default"/>
      </items>
    </pivotField>
  </pivotFields>
  <rowFields count="1">
    <field x="16"/>
  </rowFields>
  <rowItems count="7">
    <i>
      <x v="2"/>
    </i>
    <i>
      <x v="3"/>
    </i>
    <i>
      <x v="4"/>
    </i>
    <i>
      <x v="5"/>
    </i>
    <i>
      <x v="6"/>
    </i>
    <i>
      <x v="7"/>
    </i>
    <i t="grand">
      <x/>
    </i>
  </rowItems>
  <colItems count="1">
    <i/>
  </colItems>
  <dataFields count="1">
    <dataField name="Average of Charges" fld="12" subtotal="average" baseField="16" baseItem="2" numFmtId="177"/>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7"/>
          </reference>
        </references>
      </pivotArea>
    </chartFormat>
    <chartFormat chart="0" format="2">
      <pivotArea type="data" outline="0" fieldPosition="0">
        <references count="2">
          <reference field="4294967294" count="1" selected="0">
            <x v="0"/>
          </reference>
          <reference field="16" count="1" selected="0">
            <x v="6"/>
          </reference>
        </references>
      </pivotArea>
    </chartFormat>
    <chartFormat chart="0" format="3">
      <pivotArea type="data" outline="0" fieldPosition="0">
        <references count="2">
          <reference field="4294967294" count="1" selected="0">
            <x v="0"/>
          </reference>
          <reference field="16" count="1" selected="0">
            <x v="5"/>
          </reference>
        </references>
      </pivotArea>
    </chartFormat>
    <chartFormat chart="0" format="4">
      <pivotArea type="data" outline="0" fieldPosition="0">
        <references count="2">
          <reference field="4294967294" count="1" selected="0">
            <x v="0"/>
          </reference>
          <reference field="16" count="1" selected="0">
            <x v="4"/>
          </reference>
        </references>
      </pivotArea>
    </chartFormat>
    <chartFormat chart="0" format="5">
      <pivotArea type="data" outline="0" fieldPosition="0">
        <references count="2">
          <reference field="4294967294" count="1" selected="0">
            <x v="0"/>
          </reference>
          <reference field="16" count="1" selected="0">
            <x v="3"/>
          </reference>
        </references>
      </pivotArea>
    </chartFormat>
    <chartFormat chart="0" format="6">
      <pivotArea type="data" outline="0" fieldPosition="0">
        <references count="2">
          <reference field="4294967294" count="1" selected="0">
            <x v="0"/>
          </reference>
          <reference field="16" count="1" selected="0">
            <x v="2"/>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16" count="1" selected="0">
            <x v="2"/>
          </reference>
        </references>
      </pivotArea>
    </chartFormat>
    <chartFormat chart="5" format="16">
      <pivotArea type="data" outline="0" fieldPosition="0">
        <references count="2">
          <reference field="4294967294" count="1" selected="0">
            <x v="0"/>
          </reference>
          <reference field="16" count="1" selected="0">
            <x v="3"/>
          </reference>
        </references>
      </pivotArea>
    </chartFormat>
    <chartFormat chart="5" format="17">
      <pivotArea type="data" outline="0" fieldPosition="0">
        <references count="2">
          <reference field="4294967294" count="1" selected="0">
            <x v="0"/>
          </reference>
          <reference field="16" count="1" selected="0">
            <x v="4"/>
          </reference>
        </references>
      </pivotArea>
    </chartFormat>
    <chartFormat chart="5" format="18">
      <pivotArea type="data" outline="0" fieldPosition="0">
        <references count="2">
          <reference field="4294967294" count="1" selected="0">
            <x v="0"/>
          </reference>
          <reference field="16" count="1" selected="0">
            <x v="5"/>
          </reference>
        </references>
      </pivotArea>
    </chartFormat>
    <chartFormat chart="5" format="19">
      <pivotArea type="data" outline="0" fieldPosition="0">
        <references count="2">
          <reference field="4294967294" count="1" selected="0">
            <x v="0"/>
          </reference>
          <reference field="16" count="1" selected="0">
            <x v="6"/>
          </reference>
        </references>
      </pivotArea>
    </chartFormat>
    <chartFormat chart="5" format="20">
      <pivotArea type="data" outline="0" fieldPosition="0">
        <references count="2">
          <reference field="4294967294" count="1" selected="0">
            <x v="0"/>
          </reference>
          <reference field="1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2ADA51-1976-4272-BE7B-2BEF2ED19156}" name="Age, BMI and HbA1C"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6:C73" firstHeaderRow="0" firstDataRow="1" firstDataCol="1"/>
  <pivotFields count="17">
    <pivotField showAll="0"/>
    <pivotField showAll="0"/>
    <pivotField dataField="1" numFmtId="2" showAll="0"/>
    <pivotField dataField="1" showAll="0"/>
    <pivotField showAll="0"/>
    <pivotField showAll="0"/>
    <pivotField showAll="0"/>
    <pivotField showAll="0"/>
    <pivotField showAll="0"/>
    <pivotField showAll="0">
      <items count="5">
        <item x="2"/>
        <item x="0"/>
        <item x="1"/>
        <item x="3"/>
        <item t="default"/>
      </items>
    </pivotField>
    <pivotField showAll="0">
      <items count="4">
        <item x="0"/>
        <item x="1"/>
        <item x="2"/>
        <item t="default"/>
      </items>
    </pivotField>
    <pivotField showAll="0"/>
    <pivotField numFmtId="171" showAll="0"/>
    <pivotField showAll="0"/>
    <pivotField showAll="0"/>
    <pivotField showAll="0"/>
    <pivotField axis="axisRow" showAll="0">
      <items count="13">
        <item x="0"/>
        <item x="1"/>
        <item x="2"/>
        <item x="3"/>
        <item x="4"/>
        <item x="5"/>
        <item x="6"/>
        <item x="7"/>
        <item x="8"/>
        <item x="9"/>
        <item x="10"/>
        <item x="11"/>
        <item t="default"/>
      </items>
    </pivotField>
  </pivotFields>
  <rowFields count="1">
    <field x="16"/>
  </rowFields>
  <rowItems count="7">
    <i>
      <x v="2"/>
    </i>
    <i>
      <x v="3"/>
    </i>
    <i>
      <x v="4"/>
    </i>
    <i>
      <x v="5"/>
    </i>
    <i>
      <x v="6"/>
    </i>
    <i>
      <x v="7"/>
    </i>
    <i t="grand">
      <x/>
    </i>
  </rowItems>
  <colFields count="1">
    <field x="-2"/>
  </colFields>
  <colItems count="2">
    <i>
      <x/>
    </i>
    <i i="1">
      <x v="1"/>
    </i>
  </colItems>
  <dataFields count="2">
    <dataField name="Average of BMI" fld="2" subtotal="average" baseField="16" baseItem="0"/>
    <dataField name="Average of HBA1C" fld="3" subtotal="average" baseField="16"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Age, BMI and HbA1C"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A97FE3-5A52-4995-B3AD-32B3EFED40C6}" name="Average Healthcare Charges by Hospital Tier Across States"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2:S47" firstHeaderRow="1" firstDataRow="2" firstDataCol="1"/>
  <pivotFields count="17">
    <pivotField showAll="0"/>
    <pivotField showAll="0"/>
    <pivotField numFmtId="2" showAll="0"/>
    <pivotField showAll="0"/>
    <pivotField showAll="0"/>
    <pivotField showAll="0"/>
    <pivotField showAll="0"/>
    <pivotField showAll="0"/>
    <pivotField showAll="0"/>
    <pivotField showAll="0">
      <items count="5">
        <item x="2"/>
        <item x="0"/>
        <item x="1"/>
        <item x="3"/>
        <item t="default"/>
      </items>
    </pivotField>
    <pivotField showAll="0">
      <items count="4">
        <item x="0"/>
        <item x="1"/>
        <item x="2"/>
        <item t="default"/>
      </items>
    </pivotField>
    <pivotField showAll="0"/>
    <pivotField dataField="1" numFmtId="171" showAll="0"/>
    <pivotField axis="axisRow" showAll="0">
      <items count="4">
        <item x="0"/>
        <item x="2"/>
        <item x="1"/>
        <item t="default"/>
      </items>
    </pivotField>
    <pivotField showAll="0"/>
    <pivotField axis="axisCol" showAll="0">
      <items count="18">
        <item x="6"/>
        <item x="1"/>
        <item x="0"/>
        <item x="15"/>
        <item x="12"/>
        <item x="3"/>
        <item x="11"/>
        <item x="14"/>
        <item x="9"/>
        <item x="13"/>
        <item x="5"/>
        <item x="10"/>
        <item x="8"/>
        <item x="7"/>
        <item x="4"/>
        <item x="2"/>
        <item x="16"/>
        <item t="default"/>
      </items>
    </pivotField>
    <pivotField showAll="0">
      <items count="13">
        <item x="0"/>
        <item x="1"/>
        <item x="2"/>
        <item x="3"/>
        <item x="4"/>
        <item x="5"/>
        <item x="6"/>
        <item x="7"/>
        <item x="8"/>
        <item x="9"/>
        <item x="10"/>
        <item x="11"/>
        <item t="default"/>
      </items>
    </pivotField>
  </pivotFields>
  <rowFields count="1">
    <field x="13"/>
  </rowFields>
  <rowItems count="4">
    <i>
      <x/>
    </i>
    <i>
      <x v="1"/>
    </i>
    <i>
      <x v="2"/>
    </i>
    <i t="grand">
      <x/>
    </i>
  </rowItems>
  <colFields count="1">
    <field x="15"/>
  </colFields>
  <colItems count="18">
    <i>
      <x/>
    </i>
    <i>
      <x v="1"/>
    </i>
    <i>
      <x v="2"/>
    </i>
    <i>
      <x v="3"/>
    </i>
    <i>
      <x v="4"/>
    </i>
    <i>
      <x v="5"/>
    </i>
    <i>
      <x v="6"/>
    </i>
    <i>
      <x v="7"/>
    </i>
    <i>
      <x v="8"/>
    </i>
    <i>
      <x v="9"/>
    </i>
    <i>
      <x v="10"/>
    </i>
    <i>
      <x v="11"/>
    </i>
    <i>
      <x v="12"/>
    </i>
    <i>
      <x v="13"/>
    </i>
    <i>
      <x v="14"/>
    </i>
    <i>
      <x v="15"/>
    </i>
    <i>
      <x v="16"/>
    </i>
    <i t="grand">
      <x/>
    </i>
  </colItems>
  <dataFields count="1">
    <dataField name="Average of Charges" fld="12" subtotal="average" baseField="13" baseItem="0" numFmtId="177"/>
  </dataFields>
  <chartFormats count="34">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0" format="4" series="1">
      <pivotArea type="data" outline="0" fieldPosition="0">
        <references count="2">
          <reference field="4294967294" count="1" selected="0">
            <x v="0"/>
          </reference>
          <reference field="15" count="1" selected="0">
            <x v="4"/>
          </reference>
        </references>
      </pivotArea>
    </chartFormat>
    <chartFormat chart="0" format="5" series="1">
      <pivotArea type="data" outline="0" fieldPosition="0">
        <references count="2">
          <reference field="4294967294" count="1" selected="0">
            <x v="0"/>
          </reference>
          <reference field="15" count="1" selected="0">
            <x v="5"/>
          </reference>
        </references>
      </pivotArea>
    </chartFormat>
    <chartFormat chart="0" format="6" series="1">
      <pivotArea type="data" outline="0" fieldPosition="0">
        <references count="2">
          <reference field="4294967294" count="1" selected="0">
            <x v="0"/>
          </reference>
          <reference field="15" count="1" selected="0">
            <x v="6"/>
          </reference>
        </references>
      </pivotArea>
    </chartFormat>
    <chartFormat chart="0" format="7" series="1">
      <pivotArea type="data" outline="0" fieldPosition="0">
        <references count="2">
          <reference field="4294967294" count="1" selected="0">
            <x v="0"/>
          </reference>
          <reference field="15" count="1" selected="0">
            <x v="7"/>
          </reference>
        </references>
      </pivotArea>
    </chartFormat>
    <chartFormat chart="0" format="8" series="1">
      <pivotArea type="data" outline="0" fieldPosition="0">
        <references count="2">
          <reference field="4294967294" count="1" selected="0">
            <x v="0"/>
          </reference>
          <reference field="15" count="1" selected="0">
            <x v="8"/>
          </reference>
        </references>
      </pivotArea>
    </chartFormat>
    <chartFormat chart="0" format="9" series="1">
      <pivotArea type="data" outline="0" fieldPosition="0">
        <references count="2">
          <reference field="4294967294" count="1" selected="0">
            <x v="0"/>
          </reference>
          <reference field="15" count="1" selected="0">
            <x v="9"/>
          </reference>
        </references>
      </pivotArea>
    </chartFormat>
    <chartFormat chart="0" format="10" series="1">
      <pivotArea type="data" outline="0" fieldPosition="0">
        <references count="2">
          <reference field="4294967294" count="1" selected="0">
            <x v="0"/>
          </reference>
          <reference field="15" count="1" selected="0">
            <x v="10"/>
          </reference>
        </references>
      </pivotArea>
    </chartFormat>
    <chartFormat chart="0" format="11" series="1">
      <pivotArea type="data" outline="0" fieldPosition="0">
        <references count="2">
          <reference field="4294967294" count="1" selected="0">
            <x v="0"/>
          </reference>
          <reference field="15" count="1" selected="0">
            <x v="11"/>
          </reference>
        </references>
      </pivotArea>
    </chartFormat>
    <chartFormat chart="0" format="12" series="1">
      <pivotArea type="data" outline="0" fieldPosition="0">
        <references count="2">
          <reference field="4294967294" count="1" selected="0">
            <x v="0"/>
          </reference>
          <reference field="15" count="1" selected="0">
            <x v="12"/>
          </reference>
        </references>
      </pivotArea>
    </chartFormat>
    <chartFormat chart="0" format="13" series="1">
      <pivotArea type="data" outline="0" fieldPosition="0">
        <references count="2">
          <reference field="4294967294" count="1" selected="0">
            <x v="0"/>
          </reference>
          <reference field="15" count="1" selected="0">
            <x v="13"/>
          </reference>
        </references>
      </pivotArea>
    </chartFormat>
    <chartFormat chart="0" format="14" series="1">
      <pivotArea type="data" outline="0" fieldPosition="0">
        <references count="2">
          <reference field="4294967294" count="1" selected="0">
            <x v="0"/>
          </reference>
          <reference field="15" count="1" selected="0">
            <x v="14"/>
          </reference>
        </references>
      </pivotArea>
    </chartFormat>
    <chartFormat chart="0" format="15" series="1">
      <pivotArea type="data" outline="0" fieldPosition="0">
        <references count="2">
          <reference field="4294967294" count="1" selected="0">
            <x v="0"/>
          </reference>
          <reference field="15" count="1" selected="0">
            <x v="15"/>
          </reference>
        </references>
      </pivotArea>
    </chartFormat>
    <chartFormat chart="0" format="16" series="1">
      <pivotArea type="data" outline="0" fieldPosition="0">
        <references count="2">
          <reference field="4294967294" count="1" selected="0">
            <x v="0"/>
          </reference>
          <reference field="15" count="1" selected="0">
            <x v="16"/>
          </reference>
        </references>
      </pivotArea>
    </chartFormat>
    <chartFormat chart="5" format="34" series="1">
      <pivotArea type="data" outline="0" fieldPosition="0">
        <references count="2">
          <reference field="4294967294" count="1" selected="0">
            <x v="0"/>
          </reference>
          <reference field="15" count="1" selected="0">
            <x v="0"/>
          </reference>
        </references>
      </pivotArea>
    </chartFormat>
    <chartFormat chart="5" format="35" series="1">
      <pivotArea type="data" outline="0" fieldPosition="0">
        <references count="2">
          <reference field="4294967294" count="1" selected="0">
            <x v="0"/>
          </reference>
          <reference field="15" count="1" selected="0">
            <x v="1"/>
          </reference>
        </references>
      </pivotArea>
    </chartFormat>
    <chartFormat chart="5" format="36" series="1">
      <pivotArea type="data" outline="0" fieldPosition="0">
        <references count="2">
          <reference field="4294967294" count="1" selected="0">
            <x v="0"/>
          </reference>
          <reference field="15" count="1" selected="0">
            <x v="2"/>
          </reference>
        </references>
      </pivotArea>
    </chartFormat>
    <chartFormat chart="5" format="37" series="1">
      <pivotArea type="data" outline="0" fieldPosition="0">
        <references count="2">
          <reference field="4294967294" count="1" selected="0">
            <x v="0"/>
          </reference>
          <reference field="15" count="1" selected="0">
            <x v="3"/>
          </reference>
        </references>
      </pivotArea>
    </chartFormat>
    <chartFormat chart="5" format="38" series="1">
      <pivotArea type="data" outline="0" fieldPosition="0">
        <references count="2">
          <reference field="4294967294" count="1" selected="0">
            <x v="0"/>
          </reference>
          <reference field="15" count="1" selected="0">
            <x v="4"/>
          </reference>
        </references>
      </pivotArea>
    </chartFormat>
    <chartFormat chart="5" format="39" series="1">
      <pivotArea type="data" outline="0" fieldPosition="0">
        <references count="2">
          <reference field="4294967294" count="1" selected="0">
            <x v="0"/>
          </reference>
          <reference field="15" count="1" selected="0">
            <x v="5"/>
          </reference>
        </references>
      </pivotArea>
    </chartFormat>
    <chartFormat chart="5" format="40" series="1">
      <pivotArea type="data" outline="0" fieldPosition="0">
        <references count="2">
          <reference field="4294967294" count="1" selected="0">
            <x v="0"/>
          </reference>
          <reference field="15" count="1" selected="0">
            <x v="6"/>
          </reference>
        </references>
      </pivotArea>
    </chartFormat>
    <chartFormat chart="5" format="41" series="1">
      <pivotArea type="data" outline="0" fieldPosition="0">
        <references count="2">
          <reference field="4294967294" count="1" selected="0">
            <x v="0"/>
          </reference>
          <reference field="15" count="1" selected="0">
            <x v="7"/>
          </reference>
        </references>
      </pivotArea>
    </chartFormat>
    <chartFormat chart="5" format="42" series="1">
      <pivotArea type="data" outline="0" fieldPosition="0">
        <references count="2">
          <reference field="4294967294" count="1" selected="0">
            <x v="0"/>
          </reference>
          <reference field="15" count="1" selected="0">
            <x v="8"/>
          </reference>
        </references>
      </pivotArea>
    </chartFormat>
    <chartFormat chart="5" format="43" series="1">
      <pivotArea type="data" outline="0" fieldPosition="0">
        <references count="2">
          <reference field="4294967294" count="1" selected="0">
            <x v="0"/>
          </reference>
          <reference field="15" count="1" selected="0">
            <x v="9"/>
          </reference>
        </references>
      </pivotArea>
    </chartFormat>
    <chartFormat chart="5" format="44" series="1">
      <pivotArea type="data" outline="0" fieldPosition="0">
        <references count="2">
          <reference field="4294967294" count="1" selected="0">
            <x v="0"/>
          </reference>
          <reference field="15" count="1" selected="0">
            <x v="10"/>
          </reference>
        </references>
      </pivotArea>
    </chartFormat>
    <chartFormat chart="5" format="45" series="1">
      <pivotArea type="data" outline="0" fieldPosition="0">
        <references count="2">
          <reference field="4294967294" count="1" selected="0">
            <x v="0"/>
          </reference>
          <reference field="15" count="1" selected="0">
            <x v="11"/>
          </reference>
        </references>
      </pivotArea>
    </chartFormat>
    <chartFormat chart="5" format="46" series="1">
      <pivotArea type="data" outline="0" fieldPosition="0">
        <references count="2">
          <reference field="4294967294" count="1" selected="0">
            <x v="0"/>
          </reference>
          <reference field="15" count="1" selected="0">
            <x v="12"/>
          </reference>
        </references>
      </pivotArea>
    </chartFormat>
    <chartFormat chart="5" format="47" series="1">
      <pivotArea type="data" outline="0" fieldPosition="0">
        <references count="2">
          <reference field="4294967294" count="1" selected="0">
            <x v="0"/>
          </reference>
          <reference field="15" count="1" selected="0">
            <x v="13"/>
          </reference>
        </references>
      </pivotArea>
    </chartFormat>
    <chartFormat chart="5" format="48" series="1">
      <pivotArea type="data" outline="0" fieldPosition="0">
        <references count="2">
          <reference field="4294967294" count="1" selected="0">
            <x v="0"/>
          </reference>
          <reference field="15" count="1" selected="0">
            <x v="14"/>
          </reference>
        </references>
      </pivotArea>
    </chartFormat>
    <chartFormat chart="5" format="49" series="1">
      <pivotArea type="data" outline="0" fieldPosition="0">
        <references count="2">
          <reference field="4294967294" count="1" selected="0">
            <x v="0"/>
          </reference>
          <reference field="15" count="1" selected="0">
            <x v="15"/>
          </reference>
        </references>
      </pivotArea>
    </chartFormat>
    <chartFormat chart="5" format="50" series="1">
      <pivotArea type="data" outline="0" fieldPosition="0">
        <references count="2">
          <reference field="4294967294" count="1" selected="0">
            <x v="0"/>
          </reference>
          <reference field="15"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4B8EB9-A61E-4B32-BD05-BC6D2EC8277E}" name="Average Healthcare Charges by Weight Status and Diabetes Status"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7:E33" firstHeaderRow="1" firstDataRow="2" firstDataCol="1"/>
  <pivotFields count="17">
    <pivotField showAll="0"/>
    <pivotField showAll="0"/>
    <pivotField numFmtId="2"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1"/>
        <item x="2"/>
        <item t="default"/>
      </items>
    </pivotField>
    <pivotField showAll="0"/>
    <pivotField dataField="1" numFmtId="171" showAll="0"/>
    <pivotField showAll="0"/>
    <pivotField showAll="0"/>
    <pivotField showAll="0"/>
    <pivotField showAll="0">
      <items count="13">
        <item x="0"/>
        <item x="1"/>
        <item x="2"/>
        <item x="3"/>
        <item x="4"/>
        <item x="5"/>
        <item x="6"/>
        <item x="7"/>
        <item x="8"/>
        <item x="9"/>
        <item x="10"/>
        <item x="11"/>
        <item t="default"/>
      </items>
    </pivotField>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1" numFmtId="177"/>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7" format="6" series="1">
      <pivotArea type="data" outline="0" fieldPosition="0">
        <references count="2">
          <reference field="4294967294" count="1" selected="0">
            <x v="0"/>
          </reference>
          <reference field="10" count="1" selected="0">
            <x v="0"/>
          </reference>
        </references>
      </pivotArea>
    </chartFormat>
    <chartFormat chart="7" format="7" series="1">
      <pivotArea type="data" outline="0" fieldPosition="0">
        <references count="2">
          <reference field="4294967294" count="1" selected="0">
            <x v="0"/>
          </reference>
          <reference field="10" count="1" selected="0">
            <x v="1"/>
          </reference>
        </references>
      </pivotArea>
    </chartFormat>
    <chartFormat chart="7"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AB960C-BC64-480B-8FD6-1D19213DB051}"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C17" firstHeaderRow="0" firstDataRow="1" firstDataCol="1"/>
  <pivotFields count="17">
    <pivotField showAll="0"/>
    <pivotField showAll="0"/>
    <pivotField numFmtId="2" showAll="0"/>
    <pivotField dataField="1" showAll="0"/>
    <pivotField showAll="0"/>
    <pivotField axis="axisRow" showAll="0">
      <items count="3">
        <item x="0"/>
        <item x="1"/>
        <item t="default"/>
      </items>
    </pivotField>
    <pivotField showAll="0"/>
    <pivotField dataField="1" showAll="0"/>
    <pivotField showAll="0"/>
    <pivotField showAll="0">
      <items count="5">
        <item x="2"/>
        <item x="0"/>
        <item x="1"/>
        <item x="3"/>
        <item t="default"/>
      </items>
    </pivotField>
    <pivotField showAll="0">
      <items count="4">
        <item x="0"/>
        <item x="1"/>
        <item x="2"/>
        <item t="default"/>
      </items>
    </pivotField>
    <pivotField showAll="0"/>
    <pivotField numFmtId="171" showAll="0"/>
    <pivotField showAll="0"/>
    <pivotField showAll="0"/>
    <pivotField showAll="0"/>
    <pivotField showAll="0">
      <items count="13">
        <item x="0"/>
        <item x="1"/>
        <item x="2"/>
        <item x="3"/>
        <item x="4"/>
        <item x="5"/>
        <item x="6"/>
        <item x="7"/>
        <item x="8"/>
        <item x="9"/>
        <item x="10"/>
        <item x="11"/>
        <item t="default"/>
      </items>
    </pivotField>
  </pivotFields>
  <rowFields count="1">
    <field x="5"/>
  </rowFields>
  <rowItems count="3">
    <i>
      <x/>
    </i>
    <i>
      <x v="1"/>
    </i>
    <i t="grand">
      <x/>
    </i>
  </rowItems>
  <colFields count="1">
    <field x="-2"/>
  </colFields>
  <colItems count="2">
    <i>
      <x/>
    </i>
    <i i="1">
      <x v="1"/>
    </i>
  </colItems>
  <dataFields count="2">
    <dataField name="Sum of Number Of Major Surgeries" fld="7" baseField="5" baseItem="0"/>
    <dataField name="Average of HBA1C" fld="3" subtotal="average" baseField="5"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5" count="1" selected="0">
            <x v="0"/>
          </reference>
        </references>
      </pivotArea>
    </chartFormat>
    <chartFormat chart="5" format="10">
      <pivotArea type="data" outline="0" fieldPosition="0">
        <references count="2">
          <reference field="4294967294" count="1" selected="0">
            <x v="0"/>
          </reference>
          <reference field="5" count="1" selected="0">
            <x v="1"/>
          </reference>
        </references>
      </pivotArea>
    </chartFormat>
    <chartFormat chart="5" format="11" series="1">
      <pivotArea type="data" outline="0" fieldPosition="0">
        <references count="1">
          <reference field="4294967294" count="1" selected="0">
            <x v="1"/>
          </reference>
        </references>
      </pivotArea>
    </chartFormat>
    <chartFormat chart="5" format="12">
      <pivotArea type="data" outline="0" fieldPosition="0">
        <references count="2">
          <reference field="4294967294" count="1" selected="0">
            <x v="1"/>
          </reference>
          <reference field="5" count="1" selected="0">
            <x v="0"/>
          </reference>
        </references>
      </pivotArea>
    </chartFormat>
    <chartFormat chart="5" format="13">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41F64D-2F06-42B1-9584-A9208893F513}"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6" firstHeaderRow="1" firstDataRow="1" firstDataCol="1" rowPageCount="1" colPageCount="1"/>
  <pivotFields count="17">
    <pivotField dataField="1" showAll="0" countASubtotal="1">
      <items count="2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t="countA"/>
      </items>
    </pivotField>
    <pivotField showAll="0"/>
    <pivotField numFmtId="2" showAll="0"/>
    <pivotField showAll="0"/>
    <pivotField showAll="0"/>
    <pivotField showAll="0"/>
    <pivotField axis="axisRow" showAll="0">
      <items count="3">
        <item x="0"/>
        <item x="1"/>
        <item t="default"/>
      </items>
    </pivotField>
    <pivotField showAll="0"/>
    <pivotField axis="axisPage" multipleItemSelectionAllowed="1" showAll="0">
      <items count="3">
        <item x="1"/>
        <item x="0"/>
        <item t="default"/>
      </items>
    </pivotField>
    <pivotField showAll="0">
      <items count="5">
        <item x="2"/>
        <item x="0"/>
        <item x="1"/>
        <item x="3"/>
        <item t="default"/>
      </items>
    </pivotField>
    <pivotField showAll="0">
      <items count="4">
        <item x="0"/>
        <item x="1"/>
        <item x="2"/>
        <item t="default"/>
      </items>
    </pivotField>
    <pivotField showAll="0"/>
    <pivotField numFmtId="171" showAll="0"/>
    <pivotField showAll="0"/>
    <pivotField showAll="0"/>
    <pivotField showAll="0"/>
    <pivotField showAll="0">
      <items count="13">
        <item x="0"/>
        <item x="1"/>
        <item x="2"/>
        <item x="3"/>
        <item x="4"/>
        <item x="5"/>
        <item x="6"/>
        <item x="7"/>
        <item x="8"/>
        <item x="9"/>
        <item x="10"/>
        <item x="11"/>
        <item t="default"/>
      </items>
    </pivotField>
  </pivotFields>
  <rowFields count="1">
    <field x="6"/>
  </rowFields>
  <rowItems count="3">
    <i>
      <x/>
    </i>
    <i>
      <x v="1"/>
    </i>
    <i t="grand">
      <x/>
    </i>
  </rowItems>
  <colItems count="1">
    <i/>
  </colItems>
  <pageFields count="1">
    <pageField fld="8" hier="-1"/>
  </pageFields>
  <dataFields count="1">
    <dataField name="Count of Customer ID" fld="0" subtotal="count" baseField="0" baseItem="0"/>
  </dataFields>
  <chartFormats count="5">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6" count="1" selected="0">
            <x v="0"/>
          </reference>
        </references>
      </pivotArea>
    </chartFormat>
    <chartFormat chart="15"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233753B0-E0E0-4853-B8A0-3C139E3A4F5B}" sourceName="Weight Status">
  <pivotTables>
    <pivotTable tabId="5" name="Average Healthcare Charges by Hospital Tier Across States"/>
    <pivotTable tabId="5" name="Age, BMI and HbA1C"/>
    <pivotTable tabId="5" name="Average Healthcare Charges by Weight Status and Diabetes Status"/>
    <pivotTable tabId="5" name="PivotTable1"/>
    <pivotTable tabId="5" name="PivotTable2"/>
    <pivotTable tabId="5" name="PivotTable6"/>
  </pivotTables>
  <data>
    <tabular pivotCacheId="1007257793">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0DE114D5-4732-4F42-82FD-BFA86AF63819}" sourceName="Diabetes Status">
  <pivotTables>
    <pivotTable tabId="5" name="Average Healthcare Charges by Hospital Tier Across States"/>
    <pivotTable tabId="5" name="Age, BMI and HbA1C"/>
    <pivotTable tabId="5" name="Average Healthcare Charges by Weight Status and Diabetes Status"/>
    <pivotTable tabId="5" name="PivotTable1"/>
    <pivotTable tabId="5" name="PivotTable2"/>
    <pivotTable tabId="5" name="PivotTable6"/>
  </pivotTables>
  <data>
    <tabular pivotCacheId="100725779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5779AB4B-0849-45E1-8F27-8F5088912E8F}" cache="Slicer_Weight_Status" caption="Weight Status" rowHeight="234950"/>
  <slicer name="Diabetes Status" xr10:uid="{68CEB24A-6890-482F-997D-E8A8BEEC0551}" cache="Slicer_Diabetes_Status" caption="Diabetes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100C9F-F7E1-4BB6-BACF-032E50D93AB1}" name="Table1" displayName="Table1" ref="A1:Q2237" totalsRowShown="0" headerRowDxfId="0">
  <autoFilter ref="A1:Q2237" xr:uid="{DF100C9F-F7E1-4BB6-BACF-032E50D93AB1}"/>
  <tableColumns count="17">
    <tableColumn id="1" xr3:uid="{3F016845-7B93-4317-A541-833D5D84B77F}" name="Customer ID" dataDxfId="7"/>
    <tableColumn id="2" xr3:uid="{6AA0FB8A-924A-4320-8E85-BB40BD210417}" name="First Name">
      <calculatedColumnFormula>IFERROR(VLOOKUP($A2,'Customer Names'!$A:$F,3,FALSE),"")</calculatedColumnFormula>
    </tableColumn>
    <tableColumn id="3" xr3:uid="{4028DAF4-D772-495D-8800-F86379BD3561}" name="BMI" dataDxfId="6">
      <calculatedColumnFormula>IFERROR(VLOOKUP($A2,'Medical Examinations'!$A:$O,2,FALSE),"")</calculatedColumnFormula>
    </tableColumn>
    <tableColumn id="4" xr3:uid="{2B7207A5-0D9C-48AA-95F4-0E7FEB5CDE35}" name="HBA1C">
      <calculatedColumnFormula>IFERROR(VLOOKUP($A2,'Medical Examinations'!$A:$O,3,FALSE),"")</calculatedColumnFormula>
    </tableColumn>
    <tableColumn id="5" xr3:uid="{D2C3028D-B620-491D-85B6-E58E907A4BA4}" name="Heart Issues" dataDxfId="5">
      <calculatedColumnFormula>IFERROR(VLOOKUP($A2,'Medical Examinations'!$A:$O,4,FALSE),"")</calculatedColumnFormula>
    </tableColumn>
    <tableColumn id="6" xr3:uid="{D11A2DB0-C33F-451D-ACBC-10C9A1C47D5F}" name="Any Transplants">
      <calculatedColumnFormula>IFERROR(VLOOKUP($A2,'Medical Examinations'!$A:$O,6,FALSE),"")</calculatedColumnFormula>
    </tableColumn>
    <tableColumn id="7" xr3:uid="{AF4B1B70-D885-420A-9B9C-886C95F35095}" name="Cancer history">
      <calculatedColumnFormula>IFERROR(VLOOKUP($A2,'Medical Examinations'!$A:$O,7,FALSE),"")</calculatedColumnFormula>
    </tableColumn>
    <tableColumn id="8" xr3:uid="{3D5D22E5-99C5-45DE-991D-3AA8D9FCA1F1}" name="Number Of Major Surgeries" dataDxfId="4">
      <calculatedColumnFormula>IFERROR(VLOOKUP($A2,'Medical Examinations'!$A:$O,8,FALSE),"")</calculatedColumnFormula>
    </tableColumn>
    <tableColumn id="9" xr3:uid="{DD9E2C15-4A87-4029-A37E-3CBC55206BBB}" name="Smoker">
      <calculatedColumnFormula>IFERROR(VLOOKUP($A2,'Medical Examinations'!$A:$O,10,FALSE),"")</calculatedColumnFormula>
    </tableColumn>
    <tableColumn id="10" xr3:uid="{B87905DD-286C-4E2A-A035-36B47C87A6FC}" name="Weight Status">
      <calculatedColumnFormula>IFERROR(VLOOKUP($A2,'Medical Examinations'!$A:$O,14,FALSE),"")</calculatedColumnFormula>
    </tableColumn>
    <tableColumn id="11" xr3:uid="{97A3961D-C71F-446D-B51C-34B8C60B77C5}" name="Diabetes Status">
      <calculatedColumnFormula>IFERROR(VLOOKUP($A2,'Medical Examinations'!$A:$O,15,FALSE),"")</calculatedColumnFormula>
    </tableColumn>
    <tableColumn id="12" xr3:uid="{BD6D942B-3FA3-40F6-83C0-A7FB8905BFFE}" name="Date of Birth" dataDxfId="3">
      <calculatedColumnFormula>IFERROR(VLOOKUP($A2,'Hospitalisation Details'!$A:$Q,7,FALSE),"")</calculatedColumnFormula>
    </tableColumn>
    <tableColumn id="13" xr3:uid="{D851D8D2-C77E-4E35-9A5B-F3DE47D578A2}" name="Charges" dataDxfId="2">
      <calculatedColumnFormula>IFERROR(VLOOKUP($A2,'Hospitalisation Details'!$A:$Q,10,FALSE),"")</calculatedColumnFormula>
    </tableColumn>
    <tableColumn id="14" xr3:uid="{4FD644E4-A3CB-49B7-BBD6-450566E33426}" name="Hospital tier" dataDxfId="1">
      <calculatedColumnFormula>IFERROR(VLOOKUP($A2,'Hospitalisation Details'!$A:$Q,11,FALSE),"")</calculatedColumnFormula>
    </tableColumn>
    <tableColumn id="15" xr3:uid="{8C2E8866-453D-4908-BEF4-3AB70A0EF333}" name="City tier">
      <calculatedColumnFormula>IFERROR(VLOOKUP($A2,'Hospitalisation Details'!$A:$Q,13,FALSE),"")</calculatedColumnFormula>
    </tableColumn>
    <tableColumn id="16" xr3:uid="{CDE6B8EE-CB9C-411B-958B-430E255DAE8F}" name="State ID">
      <calculatedColumnFormula>IFERROR(VLOOKUP($A2,'Hospitalisation Details'!$A:$Q,15,FALSE),"")</calculatedColumnFormula>
    </tableColumn>
    <tableColumn id="17" xr3:uid="{08B52C5B-E0D0-458E-9D20-1F037D647560}" name="Age">
      <calculatedColumnFormula>IFERROR(VLOOKUP($A2,'Hospitalisation Details'!$A:$Q,8,FALSE),"")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36"/>
  <sheetViews>
    <sheetView workbookViewId="0">
      <selection activeCell="C4" sqref="C4"/>
    </sheetView>
  </sheetViews>
  <sheetFormatPr defaultRowHeight="14.4" x14ac:dyDescent="0.3"/>
  <cols>
    <col min="1" max="1" width="15.5546875" customWidth="1"/>
    <col min="2" max="2" width="37.44140625" bestFit="1" customWidth="1"/>
    <col min="3" max="3" width="16.6640625" bestFit="1" customWidth="1"/>
    <col min="4" max="4" width="5.109375" bestFit="1" customWidth="1"/>
    <col min="5" max="5" width="19.21875" bestFit="1" customWidth="1"/>
  </cols>
  <sheetData>
    <row r="1" spans="1:5" s="1" customFormat="1" ht="18.899999999999999" customHeight="1" x14ac:dyDescent="0.3">
      <c r="A1" s="3" t="s">
        <v>0</v>
      </c>
      <c r="B1" s="4" t="s">
        <v>2384</v>
      </c>
      <c r="C1" s="4" t="s">
        <v>8336</v>
      </c>
      <c r="D1" s="4" t="s">
        <v>8335</v>
      </c>
      <c r="E1" s="4" t="s">
        <v>8337</v>
      </c>
    </row>
    <row r="2" spans="1:5" ht="15.6" x14ac:dyDescent="0.3">
      <c r="A2" s="9" t="s">
        <v>2372</v>
      </c>
      <c r="B2" s="9" t="s">
        <v>2385</v>
      </c>
      <c r="C2" s="6" t="s">
        <v>4727</v>
      </c>
      <c r="D2" s="6" t="s">
        <v>4728</v>
      </c>
      <c r="E2" s="6" t="s">
        <v>4729</v>
      </c>
    </row>
    <row r="3" spans="1:5" ht="15.6" x14ac:dyDescent="0.3">
      <c r="A3" s="9" t="s">
        <v>2371</v>
      </c>
      <c r="B3" s="9" t="s">
        <v>2386</v>
      </c>
      <c r="C3" s="6" t="s">
        <v>4730</v>
      </c>
      <c r="D3" s="6" t="s">
        <v>4731</v>
      </c>
      <c r="E3" s="6" t="s">
        <v>4732</v>
      </c>
    </row>
    <row r="4" spans="1:5" ht="15.6" x14ac:dyDescent="0.3">
      <c r="A4" s="9" t="s">
        <v>2370</v>
      </c>
      <c r="B4" s="9" t="s">
        <v>2387</v>
      </c>
      <c r="C4" s="6" t="s">
        <v>4733</v>
      </c>
      <c r="D4" s="6" t="s">
        <v>4731</v>
      </c>
      <c r="E4" s="6" t="s">
        <v>4734</v>
      </c>
    </row>
    <row r="5" spans="1:5" ht="15.6" x14ac:dyDescent="0.3">
      <c r="A5" s="9" t="s">
        <v>2369</v>
      </c>
      <c r="B5" s="9" t="s">
        <v>2388</v>
      </c>
      <c r="C5" s="6" t="s">
        <v>4735</v>
      </c>
      <c r="D5" s="6" t="s">
        <v>4728</v>
      </c>
      <c r="E5" s="6" t="s">
        <v>4736</v>
      </c>
    </row>
    <row r="6" spans="1:5" ht="15.6" x14ac:dyDescent="0.3">
      <c r="A6" s="9" t="s">
        <v>2368</v>
      </c>
      <c r="B6" s="9" t="s">
        <v>2389</v>
      </c>
      <c r="C6" s="6" t="s">
        <v>4737</v>
      </c>
      <c r="D6" s="6" t="s">
        <v>4728</v>
      </c>
      <c r="E6" s="6" t="s">
        <v>4738</v>
      </c>
    </row>
    <row r="7" spans="1:5" ht="15.6" x14ac:dyDescent="0.3">
      <c r="A7" s="9" t="s">
        <v>2367</v>
      </c>
      <c r="B7" s="9" t="s">
        <v>2390</v>
      </c>
      <c r="C7" s="6" t="s">
        <v>4739</v>
      </c>
      <c r="D7" s="6" t="s">
        <v>4731</v>
      </c>
      <c r="E7" s="6" t="s">
        <v>4740</v>
      </c>
    </row>
    <row r="8" spans="1:5" ht="15.6" x14ac:dyDescent="0.3">
      <c r="A8" s="9" t="s">
        <v>2366</v>
      </c>
      <c r="B8" s="9" t="s">
        <v>2391</v>
      </c>
      <c r="C8" s="6" t="s">
        <v>4741</v>
      </c>
      <c r="D8" s="6" t="s">
        <v>4731</v>
      </c>
      <c r="E8" s="6" t="s">
        <v>4742</v>
      </c>
    </row>
    <row r="9" spans="1:5" ht="15.6" x14ac:dyDescent="0.3">
      <c r="A9" s="9" t="s">
        <v>2365</v>
      </c>
      <c r="B9" s="9" t="s">
        <v>2392</v>
      </c>
      <c r="C9" s="6" t="s">
        <v>4743</v>
      </c>
      <c r="D9" s="6" t="s">
        <v>4731</v>
      </c>
      <c r="E9" s="6" t="s">
        <v>4744</v>
      </c>
    </row>
    <row r="10" spans="1:5" ht="15.6" x14ac:dyDescent="0.3">
      <c r="A10" s="9" t="s">
        <v>2364</v>
      </c>
      <c r="B10" s="9" t="s">
        <v>2393</v>
      </c>
      <c r="C10" s="6" t="s">
        <v>4745</v>
      </c>
      <c r="D10" s="6" t="s">
        <v>4731</v>
      </c>
      <c r="E10" s="6" t="s">
        <v>4746</v>
      </c>
    </row>
    <row r="11" spans="1:5" ht="15.6" x14ac:dyDescent="0.3">
      <c r="A11" s="9" t="s">
        <v>2363</v>
      </c>
      <c r="B11" s="9" t="s">
        <v>2394</v>
      </c>
      <c r="C11" s="6" t="s">
        <v>4747</v>
      </c>
      <c r="D11" s="6" t="s">
        <v>4728</v>
      </c>
      <c r="E11" s="6" t="s">
        <v>4748</v>
      </c>
    </row>
    <row r="12" spans="1:5" ht="15.6" x14ac:dyDescent="0.3">
      <c r="A12" s="9" t="s">
        <v>2362</v>
      </c>
      <c r="B12" s="9" t="s">
        <v>2395</v>
      </c>
      <c r="C12" s="6" t="s">
        <v>4749</v>
      </c>
      <c r="D12" s="6" t="s">
        <v>4728</v>
      </c>
      <c r="E12" s="6" t="s">
        <v>4750</v>
      </c>
    </row>
    <row r="13" spans="1:5" ht="15.6" x14ac:dyDescent="0.3">
      <c r="A13" s="9" t="s">
        <v>2361</v>
      </c>
      <c r="B13" s="9" t="s">
        <v>2396</v>
      </c>
      <c r="C13" s="6" t="s">
        <v>4751</v>
      </c>
      <c r="D13" s="6" t="s">
        <v>4731</v>
      </c>
      <c r="E13" s="6" t="s">
        <v>4752</v>
      </c>
    </row>
    <row r="14" spans="1:5" ht="15.6" x14ac:dyDescent="0.3">
      <c r="A14" s="9" t="s">
        <v>2360</v>
      </c>
      <c r="B14" s="9" t="s">
        <v>2397</v>
      </c>
      <c r="C14" s="6" t="s">
        <v>4753</v>
      </c>
      <c r="D14" s="6" t="s">
        <v>4731</v>
      </c>
      <c r="E14" s="6" t="s">
        <v>4754</v>
      </c>
    </row>
    <row r="15" spans="1:5" ht="15.6" x14ac:dyDescent="0.3">
      <c r="A15" s="9" t="s">
        <v>2359</v>
      </c>
      <c r="B15" s="9" t="s">
        <v>2398</v>
      </c>
      <c r="C15" s="6" t="s">
        <v>4755</v>
      </c>
      <c r="D15" s="6" t="s">
        <v>4731</v>
      </c>
      <c r="E15" s="6" t="s">
        <v>4756</v>
      </c>
    </row>
    <row r="16" spans="1:5" ht="15.6" x14ac:dyDescent="0.3">
      <c r="A16" s="9" t="s">
        <v>2358</v>
      </c>
      <c r="B16" s="9" t="s">
        <v>2399</v>
      </c>
      <c r="C16" s="6" t="s">
        <v>4757</v>
      </c>
      <c r="D16" s="6" t="s">
        <v>4728</v>
      </c>
      <c r="E16" s="6" t="s">
        <v>4758</v>
      </c>
    </row>
    <row r="17" spans="1:5" ht="15.6" x14ac:dyDescent="0.3">
      <c r="A17" s="9" t="s">
        <v>2357</v>
      </c>
      <c r="B17" s="9" t="s">
        <v>2400</v>
      </c>
      <c r="C17" s="6" t="s">
        <v>4759</v>
      </c>
      <c r="D17" s="6" t="s">
        <v>4731</v>
      </c>
      <c r="E17" s="6" t="s">
        <v>4760</v>
      </c>
    </row>
    <row r="18" spans="1:5" ht="15.6" x14ac:dyDescent="0.3">
      <c r="A18" s="9" t="s">
        <v>2356</v>
      </c>
      <c r="B18" s="9" t="s">
        <v>2401</v>
      </c>
      <c r="C18" s="6" t="s">
        <v>4761</v>
      </c>
      <c r="D18" s="6" t="s">
        <v>4728</v>
      </c>
      <c r="E18" s="6" t="s">
        <v>4762</v>
      </c>
    </row>
    <row r="19" spans="1:5" ht="15.6" x14ac:dyDescent="0.3">
      <c r="A19" s="9" t="s">
        <v>2355</v>
      </c>
      <c r="B19" s="9" t="s">
        <v>2402</v>
      </c>
      <c r="C19" s="6" t="s">
        <v>4763</v>
      </c>
      <c r="D19" s="6" t="s">
        <v>4728</v>
      </c>
      <c r="E19" s="6" t="s">
        <v>4764</v>
      </c>
    </row>
    <row r="20" spans="1:5" ht="15.6" x14ac:dyDescent="0.3">
      <c r="A20" s="9" t="s">
        <v>2354</v>
      </c>
      <c r="B20" s="9" t="s">
        <v>2403</v>
      </c>
      <c r="C20" s="6" t="s">
        <v>4765</v>
      </c>
      <c r="D20" s="6" t="s">
        <v>4731</v>
      </c>
      <c r="E20" s="6" t="s">
        <v>4766</v>
      </c>
    </row>
    <row r="21" spans="1:5" ht="15.6" x14ac:dyDescent="0.3">
      <c r="A21" s="9" t="s">
        <v>2353</v>
      </c>
      <c r="B21" s="9" t="s">
        <v>2404</v>
      </c>
      <c r="C21" s="6" t="s">
        <v>4767</v>
      </c>
      <c r="D21" s="6" t="s">
        <v>4731</v>
      </c>
      <c r="E21" s="6" t="s">
        <v>4768</v>
      </c>
    </row>
    <row r="22" spans="1:5" ht="15.6" x14ac:dyDescent="0.3">
      <c r="A22" s="9" t="s">
        <v>2352</v>
      </c>
      <c r="B22" s="9" t="s">
        <v>2405</v>
      </c>
      <c r="C22" s="6" t="s">
        <v>4769</v>
      </c>
      <c r="D22" s="6" t="s">
        <v>4731</v>
      </c>
      <c r="E22" s="6" t="s">
        <v>4770</v>
      </c>
    </row>
    <row r="23" spans="1:5" ht="15.6" x14ac:dyDescent="0.3">
      <c r="A23" s="9" t="s">
        <v>2351</v>
      </c>
      <c r="B23" s="9" t="s">
        <v>2406</v>
      </c>
      <c r="C23" s="6" t="s">
        <v>4771</v>
      </c>
      <c r="D23" s="6" t="s">
        <v>4728</v>
      </c>
      <c r="E23" s="6" t="s">
        <v>4772</v>
      </c>
    </row>
    <row r="24" spans="1:5" ht="15.6" x14ac:dyDescent="0.3">
      <c r="A24" s="9" t="s">
        <v>2350</v>
      </c>
      <c r="B24" s="9" t="s">
        <v>2407</v>
      </c>
      <c r="C24" s="6" t="s">
        <v>4773</v>
      </c>
      <c r="D24" s="6" t="s">
        <v>4728</v>
      </c>
      <c r="E24" s="6" t="s">
        <v>4774</v>
      </c>
    </row>
    <row r="25" spans="1:5" ht="15.6" x14ac:dyDescent="0.3">
      <c r="A25" s="9" t="s">
        <v>2349</v>
      </c>
      <c r="B25" s="9" t="s">
        <v>2408</v>
      </c>
      <c r="C25" s="6" t="s">
        <v>4775</v>
      </c>
      <c r="D25" s="6" t="s">
        <v>4731</v>
      </c>
      <c r="E25" s="6" t="s">
        <v>4776</v>
      </c>
    </row>
    <row r="26" spans="1:5" ht="15.6" x14ac:dyDescent="0.3">
      <c r="A26" s="9" t="s">
        <v>2348</v>
      </c>
      <c r="B26" s="9" t="s">
        <v>2409</v>
      </c>
      <c r="C26" s="6" t="s">
        <v>4777</v>
      </c>
      <c r="D26" s="6" t="s">
        <v>4731</v>
      </c>
      <c r="E26" s="6" t="s">
        <v>4778</v>
      </c>
    </row>
    <row r="27" spans="1:5" ht="15.6" x14ac:dyDescent="0.3">
      <c r="A27" s="9" t="s">
        <v>2347</v>
      </c>
      <c r="B27" s="9" t="s">
        <v>2410</v>
      </c>
      <c r="C27" s="6" t="s">
        <v>4779</v>
      </c>
      <c r="D27" s="6" t="s">
        <v>4731</v>
      </c>
      <c r="E27" s="6" t="s">
        <v>4780</v>
      </c>
    </row>
    <row r="28" spans="1:5" ht="15.6" x14ac:dyDescent="0.3">
      <c r="A28" s="9" t="s">
        <v>2346</v>
      </c>
      <c r="B28" s="9" t="s">
        <v>2411</v>
      </c>
      <c r="C28" s="6" t="s">
        <v>4781</v>
      </c>
      <c r="D28" s="6" t="s">
        <v>4731</v>
      </c>
      <c r="E28" s="6" t="s">
        <v>4782</v>
      </c>
    </row>
    <row r="29" spans="1:5" ht="15.6" x14ac:dyDescent="0.3">
      <c r="A29" s="9" t="s">
        <v>2345</v>
      </c>
      <c r="B29" s="9" t="s">
        <v>2412</v>
      </c>
      <c r="C29" s="6" t="s">
        <v>4783</v>
      </c>
      <c r="D29" s="6" t="s">
        <v>4728</v>
      </c>
      <c r="E29" s="6" t="s">
        <v>4784</v>
      </c>
    </row>
    <row r="30" spans="1:5" ht="15.6" x14ac:dyDescent="0.3">
      <c r="A30" s="9" t="s">
        <v>2344</v>
      </c>
      <c r="B30" s="9" t="s">
        <v>2413</v>
      </c>
      <c r="C30" s="6" t="s">
        <v>4785</v>
      </c>
      <c r="D30" s="6" t="s">
        <v>4731</v>
      </c>
      <c r="E30" s="6" t="s">
        <v>4744</v>
      </c>
    </row>
    <row r="31" spans="1:5" ht="15.6" x14ac:dyDescent="0.3">
      <c r="A31" s="9" t="s">
        <v>2343</v>
      </c>
      <c r="B31" s="9" t="s">
        <v>2414</v>
      </c>
      <c r="C31" s="6" t="s">
        <v>4786</v>
      </c>
      <c r="D31" s="6" t="s">
        <v>4728</v>
      </c>
      <c r="E31" s="6" t="s">
        <v>4787</v>
      </c>
    </row>
    <row r="32" spans="1:5" ht="15.6" x14ac:dyDescent="0.3">
      <c r="A32" s="9" t="s">
        <v>2342</v>
      </c>
      <c r="B32" s="9" t="s">
        <v>2415</v>
      </c>
      <c r="C32" s="6" t="s">
        <v>4788</v>
      </c>
      <c r="D32" s="6" t="s">
        <v>4728</v>
      </c>
      <c r="E32" s="6" t="s">
        <v>4789</v>
      </c>
    </row>
    <row r="33" spans="1:5" ht="15.6" x14ac:dyDescent="0.3">
      <c r="A33" s="9" t="s">
        <v>2341</v>
      </c>
      <c r="B33" s="9" t="s">
        <v>2416</v>
      </c>
      <c r="C33" s="6" t="s">
        <v>4790</v>
      </c>
      <c r="D33" s="6" t="s">
        <v>4731</v>
      </c>
      <c r="E33" s="6" t="s">
        <v>4791</v>
      </c>
    </row>
    <row r="34" spans="1:5" ht="15.6" x14ac:dyDescent="0.3">
      <c r="A34" s="9" t="s">
        <v>2340</v>
      </c>
      <c r="B34" s="9" t="s">
        <v>2417</v>
      </c>
      <c r="C34" s="6" t="s">
        <v>4792</v>
      </c>
      <c r="D34" s="6" t="s">
        <v>4731</v>
      </c>
      <c r="E34" s="6" t="s">
        <v>4793</v>
      </c>
    </row>
    <row r="35" spans="1:5" ht="15.6" x14ac:dyDescent="0.3">
      <c r="A35" s="9" t="s">
        <v>2339</v>
      </c>
      <c r="B35" s="9" t="s">
        <v>2418</v>
      </c>
      <c r="C35" s="6" t="s">
        <v>4794</v>
      </c>
      <c r="D35" s="6" t="s">
        <v>4728</v>
      </c>
      <c r="E35" s="6" t="s">
        <v>4795</v>
      </c>
    </row>
    <row r="36" spans="1:5" ht="15.6" x14ac:dyDescent="0.3">
      <c r="A36" s="9" t="s">
        <v>2338</v>
      </c>
      <c r="B36" s="9" t="s">
        <v>2419</v>
      </c>
      <c r="C36" s="6" t="s">
        <v>4796</v>
      </c>
      <c r="D36" s="6" t="s">
        <v>4728</v>
      </c>
      <c r="E36" s="6" t="s">
        <v>4797</v>
      </c>
    </row>
    <row r="37" spans="1:5" ht="15.6" x14ac:dyDescent="0.3">
      <c r="A37" s="9" t="s">
        <v>2337</v>
      </c>
      <c r="B37" s="9" t="s">
        <v>2420</v>
      </c>
      <c r="C37" s="6" t="s">
        <v>4798</v>
      </c>
      <c r="D37" s="6" t="s">
        <v>4731</v>
      </c>
      <c r="E37" s="6" t="s">
        <v>4799</v>
      </c>
    </row>
    <row r="38" spans="1:5" ht="15.6" x14ac:dyDescent="0.3">
      <c r="A38" s="9" t="s">
        <v>2336</v>
      </c>
      <c r="B38" s="9" t="s">
        <v>2421</v>
      </c>
      <c r="C38" s="6" t="s">
        <v>4800</v>
      </c>
      <c r="D38" s="6" t="s">
        <v>4731</v>
      </c>
      <c r="E38" s="6" t="s">
        <v>4801</v>
      </c>
    </row>
    <row r="39" spans="1:5" ht="15.6" x14ac:dyDescent="0.3">
      <c r="A39" s="9" t="s">
        <v>2335</v>
      </c>
      <c r="B39" s="9" t="s">
        <v>2422</v>
      </c>
      <c r="C39" s="6" t="s">
        <v>4802</v>
      </c>
      <c r="D39" s="6" t="s">
        <v>4728</v>
      </c>
      <c r="E39" s="6" t="s">
        <v>4803</v>
      </c>
    </row>
    <row r="40" spans="1:5" ht="15.6" x14ac:dyDescent="0.3">
      <c r="A40" s="9" t="s">
        <v>2334</v>
      </c>
      <c r="B40" s="9" t="s">
        <v>2423</v>
      </c>
      <c r="C40" s="6" t="s">
        <v>4804</v>
      </c>
      <c r="D40" s="6" t="s">
        <v>4728</v>
      </c>
      <c r="E40" s="6" t="s">
        <v>4805</v>
      </c>
    </row>
    <row r="41" spans="1:5" ht="15.6" x14ac:dyDescent="0.3">
      <c r="A41" s="9" t="s">
        <v>2333</v>
      </c>
      <c r="B41" s="9" t="s">
        <v>2424</v>
      </c>
      <c r="C41" s="6" t="s">
        <v>4806</v>
      </c>
      <c r="D41" s="6" t="s">
        <v>4731</v>
      </c>
      <c r="E41" s="6" t="s">
        <v>4807</v>
      </c>
    </row>
    <row r="42" spans="1:5" ht="15.6" x14ac:dyDescent="0.3">
      <c r="A42" s="9" t="s">
        <v>2332</v>
      </c>
      <c r="B42" s="9" t="s">
        <v>2425</v>
      </c>
      <c r="C42" s="6" t="s">
        <v>4808</v>
      </c>
      <c r="D42" s="6" t="s">
        <v>4731</v>
      </c>
      <c r="E42" s="6" t="s">
        <v>4809</v>
      </c>
    </row>
    <row r="43" spans="1:5" ht="15.6" x14ac:dyDescent="0.3">
      <c r="A43" s="9" t="s">
        <v>2331</v>
      </c>
      <c r="B43" s="9" t="s">
        <v>2426</v>
      </c>
      <c r="C43" s="6" t="s">
        <v>4810</v>
      </c>
      <c r="D43" s="6" t="s">
        <v>4728</v>
      </c>
      <c r="E43" s="6" t="s">
        <v>4811</v>
      </c>
    </row>
    <row r="44" spans="1:5" ht="15.6" x14ac:dyDescent="0.3">
      <c r="A44" s="9" t="s">
        <v>2330</v>
      </c>
      <c r="B44" s="9" t="s">
        <v>2427</v>
      </c>
      <c r="C44" s="6" t="s">
        <v>4812</v>
      </c>
      <c r="D44" s="6" t="s">
        <v>4728</v>
      </c>
      <c r="E44" s="6" t="s">
        <v>4774</v>
      </c>
    </row>
    <row r="45" spans="1:5" ht="15.6" x14ac:dyDescent="0.3">
      <c r="A45" s="9" t="s">
        <v>2329</v>
      </c>
      <c r="B45" s="9" t="s">
        <v>2428</v>
      </c>
      <c r="C45" s="6" t="s">
        <v>4813</v>
      </c>
      <c r="D45" s="6" t="s">
        <v>4731</v>
      </c>
      <c r="E45" s="6" t="s">
        <v>4814</v>
      </c>
    </row>
    <row r="46" spans="1:5" ht="15.6" x14ac:dyDescent="0.3">
      <c r="A46" s="9" t="s">
        <v>2328</v>
      </c>
      <c r="B46" s="9" t="s">
        <v>2429</v>
      </c>
      <c r="C46" s="6" t="s">
        <v>4815</v>
      </c>
      <c r="D46" s="6" t="s">
        <v>4731</v>
      </c>
      <c r="E46" s="6" t="s">
        <v>4816</v>
      </c>
    </row>
    <row r="47" spans="1:5" ht="15.6" x14ac:dyDescent="0.3">
      <c r="A47" s="9" t="s">
        <v>2327</v>
      </c>
      <c r="B47" s="9" t="s">
        <v>2430</v>
      </c>
      <c r="C47" s="6" t="s">
        <v>4817</v>
      </c>
      <c r="D47" s="6" t="s">
        <v>4728</v>
      </c>
      <c r="E47" s="6" t="s">
        <v>4818</v>
      </c>
    </row>
    <row r="48" spans="1:5" ht="15.6" x14ac:dyDescent="0.3">
      <c r="A48" s="9" t="s">
        <v>2326</v>
      </c>
      <c r="B48" s="9" t="s">
        <v>2431</v>
      </c>
      <c r="C48" s="6" t="s">
        <v>4819</v>
      </c>
      <c r="D48" s="6" t="s">
        <v>4731</v>
      </c>
      <c r="E48" s="6" t="s">
        <v>4820</v>
      </c>
    </row>
    <row r="49" spans="1:5" ht="15.6" x14ac:dyDescent="0.3">
      <c r="A49" s="9" t="s">
        <v>2325</v>
      </c>
      <c r="B49" s="9" t="s">
        <v>2432</v>
      </c>
      <c r="C49" s="6" t="s">
        <v>4810</v>
      </c>
      <c r="D49" s="6" t="s">
        <v>4728</v>
      </c>
      <c r="E49" s="6" t="s">
        <v>4821</v>
      </c>
    </row>
    <row r="50" spans="1:5" ht="15.6" x14ac:dyDescent="0.3">
      <c r="A50" s="9" t="s">
        <v>2324</v>
      </c>
      <c r="B50" s="9" t="s">
        <v>2433</v>
      </c>
      <c r="C50" s="6" t="s">
        <v>4822</v>
      </c>
      <c r="D50" s="6" t="s">
        <v>4731</v>
      </c>
      <c r="E50" s="6" t="s">
        <v>4823</v>
      </c>
    </row>
    <row r="51" spans="1:5" ht="15.6" x14ac:dyDescent="0.3">
      <c r="A51" s="9" t="s">
        <v>2323</v>
      </c>
      <c r="B51" s="9" t="s">
        <v>2434</v>
      </c>
      <c r="C51" s="6" t="s">
        <v>4824</v>
      </c>
      <c r="D51" s="6" t="s">
        <v>4731</v>
      </c>
      <c r="E51" s="6" t="s">
        <v>4825</v>
      </c>
    </row>
    <row r="52" spans="1:5" ht="15.6" x14ac:dyDescent="0.3">
      <c r="A52" s="9" t="s">
        <v>2322</v>
      </c>
      <c r="B52" s="9" t="s">
        <v>2435</v>
      </c>
      <c r="C52" s="6" t="s">
        <v>4826</v>
      </c>
      <c r="D52" s="6" t="s">
        <v>4731</v>
      </c>
      <c r="E52" s="6" t="s">
        <v>4827</v>
      </c>
    </row>
    <row r="53" spans="1:5" ht="15.6" x14ac:dyDescent="0.3">
      <c r="A53" s="9" t="s">
        <v>2321</v>
      </c>
      <c r="B53" s="9" t="s">
        <v>2436</v>
      </c>
      <c r="C53" s="6" t="s">
        <v>4828</v>
      </c>
      <c r="D53" s="6" t="s">
        <v>4728</v>
      </c>
      <c r="E53" s="6" t="s">
        <v>4829</v>
      </c>
    </row>
    <row r="54" spans="1:5" ht="15.6" x14ac:dyDescent="0.3">
      <c r="A54" s="9" t="s">
        <v>2320</v>
      </c>
      <c r="B54" s="9" t="s">
        <v>2437</v>
      </c>
      <c r="C54" s="6" t="s">
        <v>4830</v>
      </c>
      <c r="D54" s="6" t="s">
        <v>4731</v>
      </c>
      <c r="E54" s="6" t="s">
        <v>4752</v>
      </c>
    </row>
    <row r="55" spans="1:5" ht="15.6" x14ac:dyDescent="0.3">
      <c r="A55" s="9" t="s">
        <v>2319</v>
      </c>
      <c r="B55" s="9" t="s">
        <v>2438</v>
      </c>
      <c r="C55" s="6" t="s">
        <v>4831</v>
      </c>
      <c r="D55" s="6" t="s">
        <v>4731</v>
      </c>
      <c r="E55" s="6" t="s">
        <v>4832</v>
      </c>
    </row>
    <row r="56" spans="1:5" ht="15.6" x14ac:dyDescent="0.3">
      <c r="A56" s="9" t="s">
        <v>2318</v>
      </c>
      <c r="B56" s="9" t="s">
        <v>2439</v>
      </c>
      <c r="C56" s="6" t="s">
        <v>4833</v>
      </c>
      <c r="D56" s="6" t="s">
        <v>4728</v>
      </c>
      <c r="E56" s="6" t="s">
        <v>4834</v>
      </c>
    </row>
    <row r="57" spans="1:5" ht="15.6" x14ac:dyDescent="0.3">
      <c r="A57" s="9" t="s">
        <v>2317</v>
      </c>
      <c r="B57" s="9" t="s">
        <v>2440</v>
      </c>
      <c r="C57" s="6" t="s">
        <v>4835</v>
      </c>
      <c r="D57" s="6" t="s">
        <v>4728</v>
      </c>
      <c r="E57" s="6" t="s">
        <v>4836</v>
      </c>
    </row>
    <row r="58" spans="1:5" ht="15.6" x14ac:dyDescent="0.3">
      <c r="A58" s="9" t="s">
        <v>2316</v>
      </c>
      <c r="B58" s="9" t="s">
        <v>2441</v>
      </c>
      <c r="C58" s="6" t="s">
        <v>4837</v>
      </c>
      <c r="D58" s="6" t="s">
        <v>4731</v>
      </c>
      <c r="E58" s="6" t="s">
        <v>4838</v>
      </c>
    </row>
    <row r="59" spans="1:5" ht="15.6" x14ac:dyDescent="0.3">
      <c r="A59" s="9" t="s">
        <v>2315</v>
      </c>
      <c r="B59" s="9" t="s">
        <v>2442</v>
      </c>
      <c r="C59" s="6" t="s">
        <v>4839</v>
      </c>
      <c r="D59" s="6" t="s">
        <v>4728</v>
      </c>
      <c r="E59" s="6" t="s">
        <v>4840</v>
      </c>
    </row>
    <row r="60" spans="1:5" ht="15.6" x14ac:dyDescent="0.3">
      <c r="A60" s="9" t="s">
        <v>2314</v>
      </c>
      <c r="B60" s="9" t="s">
        <v>2443</v>
      </c>
      <c r="C60" s="6" t="s">
        <v>4841</v>
      </c>
      <c r="D60" s="6" t="s">
        <v>4731</v>
      </c>
      <c r="E60" s="6" t="s">
        <v>4842</v>
      </c>
    </row>
    <row r="61" spans="1:5" ht="15.6" x14ac:dyDescent="0.3">
      <c r="A61" s="9" t="s">
        <v>2313</v>
      </c>
      <c r="B61" s="9" t="s">
        <v>2444</v>
      </c>
      <c r="C61" s="6" t="s">
        <v>4843</v>
      </c>
      <c r="D61" s="6" t="s">
        <v>4728</v>
      </c>
      <c r="E61" s="6" t="s">
        <v>4844</v>
      </c>
    </row>
    <row r="62" spans="1:5" ht="15.6" x14ac:dyDescent="0.3">
      <c r="A62" s="9" t="s">
        <v>2312</v>
      </c>
      <c r="B62" s="9" t="s">
        <v>2445</v>
      </c>
      <c r="C62" s="6" t="s">
        <v>4845</v>
      </c>
      <c r="D62" s="6" t="s">
        <v>4731</v>
      </c>
      <c r="E62" s="6" t="s">
        <v>4846</v>
      </c>
    </row>
    <row r="63" spans="1:5" ht="15.6" x14ac:dyDescent="0.3">
      <c r="A63" s="9" t="s">
        <v>2311</v>
      </c>
      <c r="B63" s="9" t="s">
        <v>2446</v>
      </c>
      <c r="C63" s="6" t="s">
        <v>4847</v>
      </c>
      <c r="D63" s="6" t="s">
        <v>4728</v>
      </c>
      <c r="E63" s="6" t="s">
        <v>4848</v>
      </c>
    </row>
    <row r="64" spans="1:5" ht="15.6" x14ac:dyDescent="0.3">
      <c r="A64" s="9" t="s">
        <v>2310</v>
      </c>
      <c r="B64" s="9" t="s">
        <v>2447</v>
      </c>
      <c r="C64" s="6" t="s">
        <v>4849</v>
      </c>
      <c r="D64" s="6" t="s">
        <v>4728</v>
      </c>
      <c r="E64" s="6" t="s">
        <v>4850</v>
      </c>
    </row>
    <row r="65" spans="1:6" ht="15.6" x14ac:dyDescent="0.3">
      <c r="A65" s="9" t="s">
        <v>2309</v>
      </c>
      <c r="B65" s="9" t="s">
        <v>2448</v>
      </c>
      <c r="C65" s="6" t="s">
        <v>4851</v>
      </c>
      <c r="D65" s="6" t="s">
        <v>4731</v>
      </c>
      <c r="E65" s="6" t="s">
        <v>4752</v>
      </c>
    </row>
    <row r="66" spans="1:6" ht="15.6" x14ac:dyDescent="0.3">
      <c r="A66" s="9" t="s">
        <v>2308</v>
      </c>
      <c r="B66" s="9" t="s">
        <v>2449</v>
      </c>
      <c r="C66" s="6" t="s">
        <v>4852</v>
      </c>
      <c r="D66" s="6" t="s">
        <v>4731</v>
      </c>
      <c r="E66" s="6" t="s">
        <v>4853</v>
      </c>
    </row>
    <row r="67" spans="1:6" ht="15.6" x14ac:dyDescent="0.3">
      <c r="A67" s="9" t="s">
        <v>2307</v>
      </c>
      <c r="B67" s="9" t="s">
        <v>2450</v>
      </c>
      <c r="C67" s="6" t="s">
        <v>4854</v>
      </c>
      <c r="D67" s="6" t="s">
        <v>4728</v>
      </c>
      <c r="E67" s="6" t="s">
        <v>4855</v>
      </c>
    </row>
    <row r="68" spans="1:6" ht="15.6" x14ac:dyDescent="0.3">
      <c r="A68" s="9" t="s">
        <v>2306</v>
      </c>
      <c r="B68" s="9" t="s">
        <v>2451</v>
      </c>
      <c r="C68" s="6" t="s">
        <v>4856</v>
      </c>
      <c r="D68" s="6" t="s">
        <v>4731</v>
      </c>
      <c r="E68" s="6" t="s">
        <v>4857</v>
      </c>
    </row>
    <row r="69" spans="1:6" ht="15.6" x14ac:dyDescent="0.3">
      <c r="A69" s="9" t="s">
        <v>2305</v>
      </c>
      <c r="B69" s="9" t="s">
        <v>2452</v>
      </c>
      <c r="C69" s="6" t="s">
        <v>4858</v>
      </c>
      <c r="D69" s="6" t="s">
        <v>4731</v>
      </c>
      <c r="E69" s="6" t="s">
        <v>4859</v>
      </c>
    </row>
    <row r="70" spans="1:6" ht="15.6" x14ac:dyDescent="0.3">
      <c r="A70" s="9" t="s">
        <v>2304</v>
      </c>
      <c r="B70" s="9" t="s">
        <v>2453</v>
      </c>
      <c r="C70" s="6" t="s">
        <v>4860</v>
      </c>
      <c r="D70" s="6" t="s">
        <v>4728</v>
      </c>
      <c r="E70" s="6" t="s">
        <v>4861</v>
      </c>
    </row>
    <row r="71" spans="1:6" ht="15.6" x14ac:dyDescent="0.3">
      <c r="A71" s="9" t="s">
        <v>2303</v>
      </c>
      <c r="B71" s="9" t="s">
        <v>2454</v>
      </c>
      <c r="C71" s="6" t="s">
        <v>4862</v>
      </c>
      <c r="D71" s="6" t="s">
        <v>4731</v>
      </c>
      <c r="E71" s="6" t="s">
        <v>4863</v>
      </c>
    </row>
    <row r="72" spans="1:6" ht="15.6" x14ac:dyDescent="0.3">
      <c r="A72" s="9" t="s">
        <v>2302</v>
      </c>
      <c r="B72" s="9" t="s">
        <v>2455</v>
      </c>
      <c r="C72" s="6" t="s">
        <v>4864</v>
      </c>
      <c r="D72" s="6" t="s">
        <v>4731</v>
      </c>
      <c r="E72" s="6" t="s">
        <v>4865</v>
      </c>
    </row>
    <row r="73" spans="1:6" ht="15.6" x14ac:dyDescent="0.3">
      <c r="A73" s="9" t="s">
        <v>2301</v>
      </c>
      <c r="B73" s="9" t="s">
        <v>2456</v>
      </c>
      <c r="C73" s="6" t="s">
        <v>4866</v>
      </c>
      <c r="D73" s="6" t="s">
        <v>4731</v>
      </c>
      <c r="E73" s="6" t="s">
        <v>4867</v>
      </c>
      <c r="F73" t="s">
        <v>4868</v>
      </c>
    </row>
    <row r="74" spans="1:6" ht="15.6" x14ac:dyDescent="0.3">
      <c r="A74" s="9" t="s">
        <v>2300</v>
      </c>
      <c r="B74" s="9" t="s">
        <v>2457</v>
      </c>
      <c r="C74" s="6" t="s">
        <v>4869</v>
      </c>
      <c r="D74" s="6" t="s">
        <v>4728</v>
      </c>
      <c r="E74" s="6" t="s">
        <v>4870</v>
      </c>
    </row>
    <row r="75" spans="1:6" ht="15.6" x14ac:dyDescent="0.3">
      <c r="A75" s="9" t="s">
        <v>2299</v>
      </c>
      <c r="B75" s="9" t="s">
        <v>2458</v>
      </c>
      <c r="C75" s="6" t="s">
        <v>4871</v>
      </c>
      <c r="D75" s="6" t="s">
        <v>4728</v>
      </c>
      <c r="E75" s="6" t="s">
        <v>4872</v>
      </c>
    </row>
    <row r="76" spans="1:6" ht="15.6" x14ac:dyDescent="0.3">
      <c r="A76" s="9" t="s">
        <v>2298</v>
      </c>
      <c r="B76" s="9" t="s">
        <v>2459</v>
      </c>
      <c r="C76" s="6" t="s">
        <v>4873</v>
      </c>
      <c r="D76" s="6" t="s">
        <v>4728</v>
      </c>
      <c r="E76" s="6" t="s">
        <v>4874</v>
      </c>
    </row>
    <row r="77" spans="1:6" ht="15.6" x14ac:dyDescent="0.3">
      <c r="A77" s="9" t="s">
        <v>2297</v>
      </c>
      <c r="B77" s="9" t="s">
        <v>2460</v>
      </c>
      <c r="C77" s="6" t="s">
        <v>4875</v>
      </c>
      <c r="D77" s="6" t="s">
        <v>4731</v>
      </c>
      <c r="E77" s="6" t="s">
        <v>4876</v>
      </c>
    </row>
    <row r="78" spans="1:6" ht="15.6" x14ac:dyDescent="0.3">
      <c r="A78" s="9" t="s">
        <v>2296</v>
      </c>
      <c r="B78" s="9" t="s">
        <v>2461</v>
      </c>
      <c r="C78" s="6" t="s">
        <v>4877</v>
      </c>
      <c r="D78" s="6" t="s">
        <v>4728</v>
      </c>
      <c r="E78" s="6" t="s">
        <v>4878</v>
      </c>
    </row>
    <row r="79" spans="1:6" ht="15.6" x14ac:dyDescent="0.3">
      <c r="A79" s="9" t="s">
        <v>2295</v>
      </c>
      <c r="B79" s="9" t="s">
        <v>2462</v>
      </c>
      <c r="C79" s="6" t="s">
        <v>4879</v>
      </c>
      <c r="D79" s="6" t="s">
        <v>4728</v>
      </c>
      <c r="E79" s="6" t="s">
        <v>4880</v>
      </c>
    </row>
    <row r="80" spans="1:6" ht="15.6" x14ac:dyDescent="0.3">
      <c r="A80" s="9" t="s">
        <v>2294</v>
      </c>
      <c r="B80" s="9" t="s">
        <v>2463</v>
      </c>
      <c r="C80" s="6" t="s">
        <v>4881</v>
      </c>
      <c r="D80" s="6" t="s">
        <v>4731</v>
      </c>
      <c r="E80" s="6" t="s">
        <v>4882</v>
      </c>
    </row>
    <row r="81" spans="1:5" ht="15.6" x14ac:dyDescent="0.3">
      <c r="A81" s="9" t="s">
        <v>2293</v>
      </c>
      <c r="B81" s="9" t="s">
        <v>2464</v>
      </c>
      <c r="C81" s="6" t="s">
        <v>4883</v>
      </c>
      <c r="D81" s="6" t="s">
        <v>4728</v>
      </c>
      <c r="E81" s="6" t="s">
        <v>4884</v>
      </c>
    </row>
    <row r="82" spans="1:5" ht="15.6" x14ac:dyDescent="0.3">
      <c r="A82" s="9" t="s">
        <v>2292</v>
      </c>
      <c r="B82" s="9" t="s">
        <v>2465</v>
      </c>
      <c r="C82" s="6" t="s">
        <v>4885</v>
      </c>
      <c r="D82" s="6" t="s">
        <v>4728</v>
      </c>
      <c r="E82" s="6" t="s">
        <v>4886</v>
      </c>
    </row>
    <row r="83" spans="1:5" ht="15.6" x14ac:dyDescent="0.3">
      <c r="A83" s="9" t="s">
        <v>2291</v>
      </c>
      <c r="B83" s="9" t="s">
        <v>2466</v>
      </c>
      <c r="C83" s="6" t="s">
        <v>4887</v>
      </c>
      <c r="D83" s="6" t="s">
        <v>4731</v>
      </c>
      <c r="E83" s="6" t="s">
        <v>4888</v>
      </c>
    </row>
    <row r="84" spans="1:5" ht="15.6" x14ac:dyDescent="0.3">
      <c r="A84" s="9" t="s">
        <v>2290</v>
      </c>
      <c r="B84" s="9" t="s">
        <v>2467</v>
      </c>
      <c r="C84" s="6" t="s">
        <v>4889</v>
      </c>
      <c r="D84" s="6" t="s">
        <v>4728</v>
      </c>
      <c r="E84" s="6" t="s">
        <v>4890</v>
      </c>
    </row>
    <row r="85" spans="1:5" ht="15.6" x14ac:dyDescent="0.3">
      <c r="A85" s="9" t="s">
        <v>2289</v>
      </c>
      <c r="B85" s="9" t="s">
        <v>2468</v>
      </c>
      <c r="C85" s="6" t="s">
        <v>4891</v>
      </c>
      <c r="D85" s="6" t="s">
        <v>4731</v>
      </c>
      <c r="E85" s="6" t="s">
        <v>4892</v>
      </c>
    </row>
    <row r="86" spans="1:5" ht="15.6" x14ac:dyDescent="0.3">
      <c r="A86" s="9" t="s">
        <v>2288</v>
      </c>
      <c r="B86" s="9" t="s">
        <v>2469</v>
      </c>
      <c r="C86" s="6" t="s">
        <v>4893</v>
      </c>
      <c r="D86" s="6" t="s">
        <v>4731</v>
      </c>
      <c r="E86" s="6" t="s">
        <v>4894</v>
      </c>
    </row>
    <row r="87" spans="1:5" ht="15.6" x14ac:dyDescent="0.3">
      <c r="A87" s="9" t="s">
        <v>2287</v>
      </c>
      <c r="B87" s="9" t="s">
        <v>2470</v>
      </c>
      <c r="C87" s="6" t="s">
        <v>4895</v>
      </c>
      <c r="D87" s="6" t="s">
        <v>4731</v>
      </c>
      <c r="E87" s="6" t="s">
        <v>4896</v>
      </c>
    </row>
    <row r="88" spans="1:5" ht="15.6" x14ac:dyDescent="0.3">
      <c r="A88" s="9" t="s">
        <v>2286</v>
      </c>
      <c r="B88" s="9" t="s">
        <v>2471</v>
      </c>
      <c r="C88" s="6" t="s">
        <v>4897</v>
      </c>
      <c r="D88" s="6" t="s">
        <v>4731</v>
      </c>
      <c r="E88" s="6" t="s">
        <v>4898</v>
      </c>
    </row>
    <row r="89" spans="1:5" ht="15.6" x14ac:dyDescent="0.3">
      <c r="A89" s="9" t="s">
        <v>2285</v>
      </c>
      <c r="B89" s="9" t="s">
        <v>2472</v>
      </c>
      <c r="C89" s="6" t="s">
        <v>4899</v>
      </c>
      <c r="D89" s="6" t="s">
        <v>4728</v>
      </c>
      <c r="E89" s="6" t="s">
        <v>4900</v>
      </c>
    </row>
    <row r="90" spans="1:5" ht="15.6" x14ac:dyDescent="0.3">
      <c r="A90" s="9" t="s">
        <v>2284</v>
      </c>
      <c r="B90" s="9" t="s">
        <v>2473</v>
      </c>
      <c r="C90" s="6" t="s">
        <v>4901</v>
      </c>
      <c r="D90" s="6" t="s">
        <v>4728</v>
      </c>
      <c r="E90" s="6" t="s">
        <v>4902</v>
      </c>
    </row>
    <row r="91" spans="1:5" ht="15.6" x14ac:dyDescent="0.3">
      <c r="A91" s="9" t="s">
        <v>2283</v>
      </c>
      <c r="B91" s="9" t="s">
        <v>2474</v>
      </c>
      <c r="C91" s="6" t="s">
        <v>4903</v>
      </c>
      <c r="D91" s="6" t="s">
        <v>4728</v>
      </c>
      <c r="E91" s="6" t="s">
        <v>4904</v>
      </c>
    </row>
    <row r="92" spans="1:5" ht="15.6" x14ac:dyDescent="0.3">
      <c r="A92" s="9" t="s">
        <v>2282</v>
      </c>
      <c r="B92" s="9" t="s">
        <v>2475</v>
      </c>
      <c r="C92" s="6" t="s">
        <v>4905</v>
      </c>
      <c r="D92" s="6" t="s">
        <v>4728</v>
      </c>
      <c r="E92" s="6" t="s">
        <v>4906</v>
      </c>
    </row>
    <row r="93" spans="1:5" ht="15.6" x14ac:dyDescent="0.3">
      <c r="A93" s="9" t="s">
        <v>2281</v>
      </c>
      <c r="B93" s="9" t="s">
        <v>2476</v>
      </c>
      <c r="C93" s="6" t="s">
        <v>4907</v>
      </c>
      <c r="D93" s="6" t="s">
        <v>4728</v>
      </c>
      <c r="E93" s="6" t="s">
        <v>4908</v>
      </c>
    </row>
    <row r="94" spans="1:5" ht="15.6" x14ac:dyDescent="0.3">
      <c r="A94" s="9" t="s">
        <v>2280</v>
      </c>
      <c r="B94" s="9" t="s">
        <v>2477</v>
      </c>
      <c r="C94" s="6" t="s">
        <v>4909</v>
      </c>
      <c r="D94" s="6" t="s">
        <v>4731</v>
      </c>
      <c r="E94" s="6" t="s">
        <v>4910</v>
      </c>
    </row>
    <row r="95" spans="1:5" ht="15.6" x14ac:dyDescent="0.3">
      <c r="A95" s="9" t="s">
        <v>2279</v>
      </c>
      <c r="B95" s="9" t="s">
        <v>2478</v>
      </c>
      <c r="C95" s="6" t="s">
        <v>4911</v>
      </c>
      <c r="D95" s="6" t="s">
        <v>4731</v>
      </c>
      <c r="E95" s="6" t="s">
        <v>4752</v>
      </c>
    </row>
    <row r="96" spans="1:5" ht="15.6" x14ac:dyDescent="0.3">
      <c r="A96" s="9" t="s">
        <v>2278</v>
      </c>
      <c r="B96" s="9" t="s">
        <v>2479</v>
      </c>
      <c r="C96" s="6" t="s">
        <v>4912</v>
      </c>
      <c r="D96" s="6" t="s">
        <v>4728</v>
      </c>
      <c r="E96" s="6" t="s">
        <v>4787</v>
      </c>
    </row>
    <row r="97" spans="1:5" ht="15.6" x14ac:dyDescent="0.3">
      <c r="A97" s="9" t="s">
        <v>2277</v>
      </c>
      <c r="B97" s="9" t="s">
        <v>2480</v>
      </c>
      <c r="C97" s="6" t="s">
        <v>4913</v>
      </c>
      <c r="D97" s="6" t="s">
        <v>4731</v>
      </c>
      <c r="E97" s="6" t="s">
        <v>4914</v>
      </c>
    </row>
    <row r="98" spans="1:5" ht="15.6" x14ac:dyDescent="0.3">
      <c r="A98" s="9" t="s">
        <v>2276</v>
      </c>
      <c r="B98" s="9" t="s">
        <v>2481</v>
      </c>
      <c r="C98" s="6" t="s">
        <v>4915</v>
      </c>
      <c r="D98" s="6" t="s">
        <v>4728</v>
      </c>
      <c r="E98" s="6" t="s">
        <v>4916</v>
      </c>
    </row>
    <row r="99" spans="1:5" ht="15.6" x14ac:dyDescent="0.3">
      <c r="A99" s="9" t="s">
        <v>2275</v>
      </c>
      <c r="B99" s="9" t="s">
        <v>2482</v>
      </c>
      <c r="C99" s="6" t="s">
        <v>4917</v>
      </c>
      <c r="D99" s="6" t="s">
        <v>4728</v>
      </c>
      <c r="E99" s="6" t="s">
        <v>4918</v>
      </c>
    </row>
    <row r="100" spans="1:5" ht="15.6" x14ac:dyDescent="0.3">
      <c r="A100" s="9" t="s">
        <v>2274</v>
      </c>
      <c r="B100" s="9" t="s">
        <v>2483</v>
      </c>
      <c r="C100" s="6" t="s">
        <v>4919</v>
      </c>
      <c r="D100" s="6" t="s">
        <v>4731</v>
      </c>
      <c r="E100" s="6" t="s">
        <v>4920</v>
      </c>
    </row>
    <row r="101" spans="1:5" ht="15.6" x14ac:dyDescent="0.3">
      <c r="A101" s="9" t="s">
        <v>2273</v>
      </c>
      <c r="B101" s="9" t="s">
        <v>2484</v>
      </c>
      <c r="C101" s="6" t="s">
        <v>4921</v>
      </c>
      <c r="D101" s="6" t="s">
        <v>4731</v>
      </c>
      <c r="E101" s="6" t="s">
        <v>4857</v>
      </c>
    </row>
    <row r="102" spans="1:5" ht="15.6" x14ac:dyDescent="0.3">
      <c r="A102" s="9" t="s">
        <v>2272</v>
      </c>
      <c r="B102" s="9" t="s">
        <v>2485</v>
      </c>
      <c r="C102" s="6" t="s">
        <v>4922</v>
      </c>
      <c r="D102" s="6" t="s">
        <v>4731</v>
      </c>
      <c r="E102" s="6" t="s">
        <v>4923</v>
      </c>
    </row>
    <row r="103" spans="1:5" ht="15.6" x14ac:dyDescent="0.3">
      <c r="A103" s="9" t="s">
        <v>2271</v>
      </c>
      <c r="B103" s="9" t="s">
        <v>2486</v>
      </c>
      <c r="C103" s="6" t="s">
        <v>4924</v>
      </c>
      <c r="D103" s="6" t="s">
        <v>4728</v>
      </c>
      <c r="E103" s="6" t="s">
        <v>4925</v>
      </c>
    </row>
    <row r="104" spans="1:5" ht="15.6" x14ac:dyDescent="0.3">
      <c r="A104" s="9" t="s">
        <v>2270</v>
      </c>
      <c r="B104" s="9" t="s">
        <v>2487</v>
      </c>
      <c r="C104" s="6" t="s">
        <v>4926</v>
      </c>
      <c r="D104" s="6" t="s">
        <v>4731</v>
      </c>
      <c r="E104" s="6" t="s">
        <v>4927</v>
      </c>
    </row>
    <row r="105" spans="1:5" ht="15.6" x14ac:dyDescent="0.3">
      <c r="A105" s="9" t="s">
        <v>2269</v>
      </c>
      <c r="B105" s="9" t="s">
        <v>2488</v>
      </c>
      <c r="C105" s="6" t="s">
        <v>4928</v>
      </c>
      <c r="D105" s="6" t="s">
        <v>4731</v>
      </c>
      <c r="E105" s="6" t="s">
        <v>4929</v>
      </c>
    </row>
    <row r="106" spans="1:5" ht="15.6" x14ac:dyDescent="0.3">
      <c r="A106" s="9" t="s">
        <v>2268</v>
      </c>
      <c r="B106" s="9" t="s">
        <v>2489</v>
      </c>
      <c r="C106" s="6" t="s">
        <v>4930</v>
      </c>
      <c r="D106" s="6" t="s">
        <v>4731</v>
      </c>
      <c r="E106" s="6" t="s">
        <v>4931</v>
      </c>
    </row>
    <row r="107" spans="1:5" ht="15.6" x14ac:dyDescent="0.3">
      <c r="A107" s="9" t="s">
        <v>2267</v>
      </c>
      <c r="B107" s="9" t="s">
        <v>2490</v>
      </c>
      <c r="C107" s="6" t="s">
        <v>4932</v>
      </c>
      <c r="D107" s="6" t="s">
        <v>4731</v>
      </c>
      <c r="E107" s="6" t="s">
        <v>4933</v>
      </c>
    </row>
    <row r="108" spans="1:5" ht="15.6" x14ac:dyDescent="0.3">
      <c r="A108" s="9" t="s">
        <v>2266</v>
      </c>
      <c r="B108" s="9" t="s">
        <v>2491</v>
      </c>
      <c r="C108" s="6" t="s">
        <v>4934</v>
      </c>
      <c r="D108" s="6" t="s">
        <v>4731</v>
      </c>
      <c r="E108" s="6" t="s">
        <v>4935</v>
      </c>
    </row>
    <row r="109" spans="1:5" ht="15.6" x14ac:dyDescent="0.3">
      <c r="A109" s="9" t="s">
        <v>2265</v>
      </c>
      <c r="B109" s="9" t="s">
        <v>2492</v>
      </c>
      <c r="C109" s="6" t="s">
        <v>4936</v>
      </c>
      <c r="D109" s="6" t="s">
        <v>4728</v>
      </c>
      <c r="E109" s="6" t="s">
        <v>4937</v>
      </c>
    </row>
    <row r="110" spans="1:5" ht="15.6" x14ac:dyDescent="0.3">
      <c r="A110" s="9" t="s">
        <v>2264</v>
      </c>
      <c r="B110" s="9" t="s">
        <v>2493</v>
      </c>
      <c r="C110" s="6" t="s">
        <v>4938</v>
      </c>
      <c r="D110" s="6" t="s">
        <v>4728</v>
      </c>
      <c r="E110" s="6" t="s">
        <v>4939</v>
      </c>
    </row>
    <row r="111" spans="1:5" ht="15.6" x14ac:dyDescent="0.3">
      <c r="A111" s="9" t="s">
        <v>2263</v>
      </c>
      <c r="B111" s="9" t="s">
        <v>2494</v>
      </c>
      <c r="C111" s="6" t="s">
        <v>4940</v>
      </c>
      <c r="D111" s="6" t="s">
        <v>4731</v>
      </c>
      <c r="E111" s="6" t="s">
        <v>4910</v>
      </c>
    </row>
    <row r="112" spans="1:5" ht="15.6" x14ac:dyDescent="0.3">
      <c r="A112" s="9" t="s">
        <v>2262</v>
      </c>
      <c r="B112" s="9" t="s">
        <v>2495</v>
      </c>
      <c r="C112" s="6" t="s">
        <v>4941</v>
      </c>
      <c r="D112" s="6" t="s">
        <v>4731</v>
      </c>
      <c r="E112" s="6" t="s">
        <v>4942</v>
      </c>
    </row>
    <row r="113" spans="1:5" ht="15.6" x14ac:dyDescent="0.3">
      <c r="A113" s="9" t="s">
        <v>2261</v>
      </c>
      <c r="B113" s="9" t="s">
        <v>2496</v>
      </c>
      <c r="C113" s="6" t="s">
        <v>4943</v>
      </c>
      <c r="D113" s="6" t="s">
        <v>4728</v>
      </c>
      <c r="E113" s="6" t="s">
        <v>4944</v>
      </c>
    </row>
    <row r="114" spans="1:5" ht="15.6" x14ac:dyDescent="0.3">
      <c r="A114" s="9" t="s">
        <v>2260</v>
      </c>
      <c r="B114" s="9" t="s">
        <v>2497</v>
      </c>
      <c r="C114" s="6" t="s">
        <v>4945</v>
      </c>
      <c r="D114" s="6" t="s">
        <v>4728</v>
      </c>
      <c r="E114" s="6" t="s">
        <v>4946</v>
      </c>
    </row>
    <row r="115" spans="1:5" ht="15.6" x14ac:dyDescent="0.3">
      <c r="A115" s="9" t="s">
        <v>2259</v>
      </c>
      <c r="B115" s="9" t="s">
        <v>2498</v>
      </c>
      <c r="C115" s="6" t="s">
        <v>4947</v>
      </c>
      <c r="D115" s="6" t="s">
        <v>4731</v>
      </c>
      <c r="E115" s="6" t="s">
        <v>4948</v>
      </c>
    </row>
    <row r="116" spans="1:5" ht="15.6" x14ac:dyDescent="0.3">
      <c r="A116" s="9" t="s">
        <v>2258</v>
      </c>
      <c r="B116" s="9" t="s">
        <v>2499</v>
      </c>
      <c r="C116" s="6" t="s">
        <v>4949</v>
      </c>
      <c r="D116" s="6" t="s">
        <v>4731</v>
      </c>
      <c r="E116" s="6" t="s">
        <v>4950</v>
      </c>
    </row>
    <row r="117" spans="1:5" ht="15.6" x14ac:dyDescent="0.3">
      <c r="A117" s="9" t="s">
        <v>2257</v>
      </c>
      <c r="B117" s="9" t="s">
        <v>2500</v>
      </c>
      <c r="C117" s="6" t="s">
        <v>4951</v>
      </c>
      <c r="D117" s="6" t="s">
        <v>4728</v>
      </c>
      <c r="E117" s="6" t="s">
        <v>4952</v>
      </c>
    </row>
    <row r="118" spans="1:5" ht="15.6" x14ac:dyDescent="0.3">
      <c r="A118" s="9" t="s">
        <v>2256</v>
      </c>
      <c r="B118" s="9" t="s">
        <v>2501</v>
      </c>
      <c r="C118" s="6" t="s">
        <v>4953</v>
      </c>
      <c r="D118" s="6" t="s">
        <v>4731</v>
      </c>
      <c r="E118" s="6" t="s">
        <v>4954</v>
      </c>
    </row>
    <row r="119" spans="1:5" ht="15.6" x14ac:dyDescent="0.3">
      <c r="A119" s="9" t="s">
        <v>2255</v>
      </c>
      <c r="B119" s="9" t="s">
        <v>2502</v>
      </c>
      <c r="C119" s="6" t="s">
        <v>4955</v>
      </c>
      <c r="D119" s="6" t="s">
        <v>4731</v>
      </c>
      <c r="E119" s="6" t="s">
        <v>4768</v>
      </c>
    </row>
    <row r="120" spans="1:5" ht="15.6" x14ac:dyDescent="0.3">
      <c r="A120" s="9" t="s">
        <v>2254</v>
      </c>
      <c r="B120" s="9" t="s">
        <v>2503</v>
      </c>
      <c r="C120" s="6" t="s">
        <v>4956</v>
      </c>
      <c r="D120" s="6" t="s">
        <v>4731</v>
      </c>
      <c r="E120" s="6" t="s">
        <v>4957</v>
      </c>
    </row>
    <row r="121" spans="1:5" ht="15.6" x14ac:dyDescent="0.3">
      <c r="A121" s="9" t="s">
        <v>2253</v>
      </c>
      <c r="B121" s="9" t="s">
        <v>2504</v>
      </c>
      <c r="C121" s="6" t="s">
        <v>4958</v>
      </c>
      <c r="D121" s="6" t="s">
        <v>4731</v>
      </c>
      <c r="E121" s="6" t="s">
        <v>4959</v>
      </c>
    </row>
    <row r="122" spans="1:5" ht="15.6" x14ac:dyDescent="0.3">
      <c r="A122" s="9" t="s">
        <v>2252</v>
      </c>
      <c r="B122" s="9" t="s">
        <v>2505</v>
      </c>
      <c r="C122" s="6" t="s">
        <v>4960</v>
      </c>
      <c r="D122" s="6" t="s">
        <v>4731</v>
      </c>
      <c r="E122" s="6" t="s">
        <v>4961</v>
      </c>
    </row>
    <row r="123" spans="1:5" ht="15.6" x14ac:dyDescent="0.3">
      <c r="A123" s="9" t="s">
        <v>2251</v>
      </c>
      <c r="B123" s="9" t="s">
        <v>2506</v>
      </c>
      <c r="C123" s="6" t="s">
        <v>4962</v>
      </c>
      <c r="D123" s="6" t="s">
        <v>4731</v>
      </c>
      <c r="E123" s="6" t="s">
        <v>4963</v>
      </c>
    </row>
    <row r="124" spans="1:5" ht="15.6" x14ac:dyDescent="0.3">
      <c r="A124" s="9" t="s">
        <v>2250</v>
      </c>
      <c r="B124" s="9" t="s">
        <v>2507</v>
      </c>
      <c r="C124" s="6" t="s">
        <v>4964</v>
      </c>
      <c r="D124" s="6" t="s">
        <v>4728</v>
      </c>
      <c r="E124" s="6" t="s">
        <v>4965</v>
      </c>
    </row>
    <row r="125" spans="1:5" ht="15.6" x14ac:dyDescent="0.3">
      <c r="A125" s="9" t="s">
        <v>2249</v>
      </c>
      <c r="B125" s="9" t="s">
        <v>2508</v>
      </c>
      <c r="C125" s="6" t="s">
        <v>4966</v>
      </c>
      <c r="D125" s="6" t="s">
        <v>4731</v>
      </c>
      <c r="E125" s="6" t="s">
        <v>4967</v>
      </c>
    </row>
    <row r="126" spans="1:5" ht="15.6" x14ac:dyDescent="0.3">
      <c r="A126" s="9" t="s">
        <v>2248</v>
      </c>
      <c r="B126" s="9" t="s">
        <v>2509</v>
      </c>
      <c r="C126" s="6" t="s">
        <v>4968</v>
      </c>
      <c r="D126" s="6" t="s">
        <v>4728</v>
      </c>
      <c r="E126" s="6" t="s">
        <v>4969</v>
      </c>
    </row>
    <row r="127" spans="1:5" ht="15.6" x14ac:dyDescent="0.3">
      <c r="A127" s="9" t="s">
        <v>2247</v>
      </c>
      <c r="B127" s="9" t="s">
        <v>2510</v>
      </c>
      <c r="C127" s="6" t="s">
        <v>4970</v>
      </c>
      <c r="D127" s="6" t="s">
        <v>4731</v>
      </c>
      <c r="E127" s="6" t="s">
        <v>4971</v>
      </c>
    </row>
    <row r="128" spans="1:5" ht="15.6" x14ac:dyDescent="0.3">
      <c r="A128" s="9" t="s">
        <v>2246</v>
      </c>
      <c r="B128" s="9" t="s">
        <v>2511</v>
      </c>
      <c r="C128" s="6" t="s">
        <v>4972</v>
      </c>
      <c r="D128" s="6" t="s">
        <v>4731</v>
      </c>
      <c r="E128" s="6" t="s">
        <v>4973</v>
      </c>
    </row>
    <row r="129" spans="1:5" ht="15.6" x14ac:dyDescent="0.3">
      <c r="A129" s="9" t="s">
        <v>2245</v>
      </c>
      <c r="B129" s="9" t="s">
        <v>2512</v>
      </c>
      <c r="C129" s="6" t="s">
        <v>4974</v>
      </c>
      <c r="D129" s="6" t="s">
        <v>4731</v>
      </c>
      <c r="E129" s="6" t="s">
        <v>4975</v>
      </c>
    </row>
    <row r="130" spans="1:5" ht="15.6" x14ac:dyDescent="0.3">
      <c r="A130" s="9" t="s">
        <v>2244</v>
      </c>
      <c r="B130" s="9" t="s">
        <v>2513</v>
      </c>
      <c r="C130" s="6" t="s">
        <v>4976</v>
      </c>
      <c r="D130" s="6" t="s">
        <v>4731</v>
      </c>
      <c r="E130" s="6" t="s">
        <v>4977</v>
      </c>
    </row>
    <row r="131" spans="1:5" ht="15.6" x14ac:dyDescent="0.3">
      <c r="A131" s="9" t="s">
        <v>2243</v>
      </c>
      <c r="B131" s="9" t="s">
        <v>2514</v>
      </c>
      <c r="C131" s="6" t="s">
        <v>4978</v>
      </c>
      <c r="D131" s="6" t="s">
        <v>4731</v>
      </c>
      <c r="E131" s="6" t="s">
        <v>4979</v>
      </c>
    </row>
    <row r="132" spans="1:5" ht="15.6" x14ac:dyDescent="0.3">
      <c r="A132" s="9" t="s">
        <v>2242</v>
      </c>
      <c r="B132" s="9" t="s">
        <v>2515</v>
      </c>
      <c r="C132" s="6" t="s">
        <v>4980</v>
      </c>
      <c r="D132" s="6" t="s">
        <v>4731</v>
      </c>
      <c r="E132" s="6" t="s">
        <v>4981</v>
      </c>
    </row>
    <row r="133" spans="1:5" ht="15.6" x14ac:dyDescent="0.3">
      <c r="A133" s="9" t="s">
        <v>2241</v>
      </c>
      <c r="B133" s="9" t="s">
        <v>2516</v>
      </c>
      <c r="C133" s="6" t="s">
        <v>4982</v>
      </c>
      <c r="D133" s="6" t="s">
        <v>4728</v>
      </c>
      <c r="E133" s="6" t="s">
        <v>4983</v>
      </c>
    </row>
    <row r="134" spans="1:5" ht="15.6" x14ac:dyDescent="0.3">
      <c r="A134" s="9" t="s">
        <v>2240</v>
      </c>
      <c r="B134" s="9" t="s">
        <v>2517</v>
      </c>
      <c r="C134" s="6" t="s">
        <v>4984</v>
      </c>
      <c r="D134" s="6" t="s">
        <v>4731</v>
      </c>
      <c r="E134" s="6" t="s">
        <v>4985</v>
      </c>
    </row>
    <row r="135" spans="1:5" ht="15.6" x14ac:dyDescent="0.3">
      <c r="A135" s="9" t="s">
        <v>2239</v>
      </c>
      <c r="B135" s="9" t="s">
        <v>2518</v>
      </c>
      <c r="C135" s="6" t="s">
        <v>4986</v>
      </c>
      <c r="D135" s="6" t="s">
        <v>4731</v>
      </c>
      <c r="E135" s="6" t="s">
        <v>4987</v>
      </c>
    </row>
    <row r="136" spans="1:5" ht="15.6" x14ac:dyDescent="0.3">
      <c r="A136" s="9" t="s">
        <v>2238</v>
      </c>
      <c r="B136" s="9" t="s">
        <v>2519</v>
      </c>
      <c r="C136" s="6" t="s">
        <v>4988</v>
      </c>
      <c r="D136" s="6" t="s">
        <v>4728</v>
      </c>
      <c r="E136" s="6" t="s">
        <v>4989</v>
      </c>
    </row>
    <row r="137" spans="1:5" ht="15.6" x14ac:dyDescent="0.3">
      <c r="A137" s="9" t="s">
        <v>2237</v>
      </c>
      <c r="B137" s="9" t="s">
        <v>2520</v>
      </c>
      <c r="C137" s="6" t="s">
        <v>4990</v>
      </c>
      <c r="D137" s="6" t="s">
        <v>4728</v>
      </c>
      <c r="E137" s="6" t="s">
        <v>4991</v>
      </c>
    </row>
    <row r="138" spans="1:5" ht="15.6" x14ac:dyDescent="0.3">
      <c r="A138" s="9" t="s">
        <v>2236</v>
      </c>
      <c r="B138" s="9" t="s">
        <v>2521</v>
      </c>
      <c r="C138" s="6" t="s">
        <v>4992</v>
      </c>
      <c r="D138" s="6" t="s">
        <v>4728</v>
      </c>
      <c r="E138" s="6" t="s">
        <v>4993</v>
      </c>
    </row>
    <row r="139" spans="1:5" ht="15.6" x14ac:dyDescent="0.3">
      <c r="A139" s="9" t="s">
        <v>2235</v>
      </c>
      <c r="B139" s="9" t="s">
        <v>2522</v>
      </c>
      <c r="C139" s="6" t="s">
        <v>4994</v>
      </c>
      <c r="D139" s="6" t="s">
        <v>4731</v>
      </c>
      <c r="E139" s="6" t="s">
        <v>4995</v>
      </c>
    </row>
    <row r="140" spans="1:5" ht="15.6" x14ac:dyDescent="0.3">
      <c r="A140" s="9" t="s">
        <v>2234</v>
      </c>
      <c r="B140" s="9" t="s">
        <v>2523</v>
      </c>
      <c r="C140" s="6" t="s">
        <v>4996</v>
      </c>
      <c r="D140" s="6" t="s">
        <v>4731</v>
      </c>
      <c r="E140" s="6" t="s">
        <v>4997</v>
      </c>
    </row>
    <row r="141" spans="1:5" ht="15.6" x14ac:dyDescent="0.3">
      <c r="A141" s="9" t="s">
        <v>2233</v>
      </c>
      <c r="B141" s="9" t="s">
        <v>2524</v>
      </c>
      <c r="C141" s="6" t="s">
        <v>4998</v>
      </c>
      <c r="D141" s="6" t="s">
        <v>4731</v>
      </c>
      <c r="E141" s="6" t="s">
        <v>4999</v>
      </c>
    </row>
    <row r="142" spans="1:5" ht="15.6" x14ac:dyDescent="0.3">
      <c r="A142" s="9" t="s">
        <v>2232</v>
      </c>
      <c r="B142" s="9" t="s">
        <v>2525</v>
      </c>
      <c r="C142" s="6" t="s">
        <v>5000</v>
      </c>
      <c r="D142" s="6" t="s">
        <v>4731</v>
      </c>
      <c r="E142" s="6" t="s">
        <v>5001</v>
      </c>
    </row>
    <row r="143" spans="1:5" ht="15.6" x14ac:dyDescent="0.3">
      <c r="A143" s="9" t="s">
        <v>2231</v>
      </c>
      <c r="B143" s="9" t="s">
        <v>2526</v>
      </c>
      <c r="C143" s="6" t="s">
        <v>5002</v>
      </c>
      <c r="D143" s="6" t="s">
        <v>4731</v>
      </c>
      <c r="E143" s="6" t="s">
        <v>5003</v>
      </c>
    </row>
    <row r="144" spans="1:5" ht="15.6" x14ac:dyDescent="0.3">
      <c r="A144" s="9" t="s">
        <v>2230</v>
      </c>
      <c r="B144" s="9" t="s">
        <v>2527</v>
      </c>
      <c r="C144" s="6" t="s">
        <v>5004</v>
      </c>
      <c r="D144" s="6" t="s">
        <v>4728</v>
      </c>
      <c r="E144" s="6" t="s">
        <v>5005</v>
      </c>
    </row>
    <row r="145" spans="1:5" ht="15.6" x14ac:dyDescent="0.3">
      <c r="A145" s="9" t="s">
        <v>2229</v>
      </c>
      <c r="B145" s="9" t="s">
        <v>2528</v>
      </c>
      <c r="C145" s="6" t="s">
        <v>5006</v>
      </c>
      <c r="D145" s="6" t="s">
        <v>4731</v>
      </c>
      <c r="E145" s="6" t="s">
        <v>5007</v>
      </c>
    </row>
    <row r="146" spans="1:5" ht="15.6" x14ac:dyDescent="0.3">
      <c r="A146" s="9" t="s">
        <v>2228</v>
      </c>
      <c r="B146" s="9" t="s">
        <v>2529</v>
      </c>
      <c r="C146" s="6" t="s">
        <v>5008</v>
      </c>
      <c r="D146" s="6" t="s">
        <v>4731</v>
      </c>
      <c r="E146" s="6" t="s">
        <v>5009</v>
      </c>
    </row>
    <row r="147" spans="1:5" ht="15.6" x14ac:dyDescent="0.3">
      <c r="A147" s="9" t="s">
        <v>2227</v>
      </c>
      <c r="B147" s="9" t="s">
        <v>2530</v>
      </c>
      <c r="C147" s="6" t="s">
        <v>5010</v>
      </c>
      <c r="D147" s="6" t="s">
        <v>4728</v>
      </c>
      <c r="E147" s="6" t="s">
        <v>5011</v>
      </c>
    </row>
    <row r="148" spans="1:5" ht="15.6" x14ac:dyDescent="0.3">
      <c r="A148" s="9" t="s">
        <v>2226</v>
      </c>
      <c r="B148" s="9" t="s">
        <v>2531</v>
      </c>
      <c r="C148" s="6" t="s">
        <v>4885</v>
      </c>
      <c r="D148" s="6" t="s">
        <v>4731</v>
      </c>
      <c r="E148" s="6" t="s">
        <v>5012</v>
      </c>
    </row>
    <row r="149" spans="1:5" ht="15.6" x14ac:dyDescent="0.3">
      <c r="A149" s="9" t="s">
        <v>2225</v>
      </c>
      <c r="B149" s="9" t="s">
        <v>2532</v>
      </c>
      <c r="C149" s="6" t="s">
        <v>5013</v>
      </c>
      <c r="D149" s="6" t="s">
        <v>4731</v>
      </c>
      <c r="E149" s="6" t="s">
        <v>5014</v>
      </c>
    </row>
    <row r="150" spans="1:5" ht="15.6" x14ac:dyDescent="0.3">
      <c r="A150" s="9" t="s">
        <v>2224</v>
      </c>
      <c r="B150" s="9" t="s">
        <v>2533</v>
      </c>
      <c r="C150" s="6" t="s">
        <v>5015</v>
      </c>
      <c r="D150" s="6" t="s">
        <v>4731</v>
      </c>
      <c r="E150" s="6" t="s">
        <v>5016</v>
      </c>
    </row>
    <row r="151" spans="1:5" ht="15.6" x14ac:dyDescent="0.3">
      <c r="A151" s="9" t="s">
        <v>2223</v>
      </c>
      <c r="B151" s="9" t="s">
        <v>2534</v>
      </c>
      <c r="C151" s="6" t="s">
        <v>5017</v>
      </c>
      <c r="D151" s="6" t="s">
        <v>4731</v>
      </c>
      <c r="E151" s="6" t="s">
        <v>5018</v>
      </c>
    </row>
    <row r="152" spans="1:5" ht="15.6" x14ac:dyDescent="0.3">
      <c r="A152" s="9" t="s">
        <v>2222</v>
      </c>
      <c r="B152" s="9" t="s">
        <v>2535</v>
      </c>
      <c r="C152" s="6" t="s">
        <v>5019</v>
      </c>
      <c r="D152" s="6" t="s">
        <v>4728</v>
      </c>
      <c r="E152" s="6" t="s">
        <v>5020</v>
      </c>
    </row>
    <row r="153" spans="1:5" ht="15.6" x14ac:dyDescent="0.3">
      <c r="A153" s="9" t="s">
        <v>2221</v>
      </c>
      <c r="B153" s="9" t="s">
        <v>2536</v>
      </c>
      <c r="C153" s="6" t="s">
        <v>5021</v>
      </c>
      <c r="D153" s="6" t="s">
        <v>4731</v>
      </c>
      <c r="E153" s="6" t="s">
        <v>5012</v>
      </c>
    </row>
    <row r="154" spans="1:5" ht="15.6" x14ac:dyDescent="0.3">
      <c r="A154" s="9" t="s">
        <v>2220</v>
      </c>
      <c r="B154" s="9" t="s">
        <v>2537</v>
      </c>
      <c r="C154" s="6" t="s">
        <v>5022</v>
      </c>
      <c r="D154" s="6" t="s">
        <v>4731</v>
      </c>
      <c r="E154" s="6" t="s">
        <v>5023</v>
      </c>
    </row>
    <row r="155" spans="1:5" ht="15.6" x14ac:dyDescent="0.3">
      <c r="A155" s="9" t="s">
        <v>2219</v>
      </c>
      <c r="B155" s="9" t="s">
        <v>2538</v>
      </c>
      <c r="C155" s="6" t="s">
        <v>5024</v>
      </c>
      <c r="D155" s="6" t="s">
        <v>4731</v>
      </c>
      <c r="E155" s="6" t="s">
        <v>5025</v>
      </c>
    </row>
    <row r="156" spans="1:5" ht="15.6" x14ac:dyDescent="0.3">
      <c r="A156" s="9" t="s">
        <v>2218</v>
      </c>
      <c r="B156" s="9" t="s">
        <v>2539</v>
      </c>
      <c r="C156" s="6" t="s">
        <v>5026</v>
      </c>
      <c r="D156" s="6" t="s">
        <v>4731</v>
      </c>
      <c r="E156" s="6" t="s">
        <v>5027</v>
      </c>
    </row>
    <row r="157" spans="1:5" ht="15.6" x14ac:dyDescent="0.3">
      <c r="A157" s="9" t="s">
        <v>2217</v>
      </c>
      <c r="B157" s="9" t="s">
        <v>2540</v>
      </c>
      <c r="C157" s="6" t="s">
        <v>5028</v>
      </c>
      <c r="D157" s="6" t="s">
        <v>4731</v>
      </c>
      <c r="E157" s="6" t="s">
        <v>5029</v>
      </c>
    </row>
    <row r="158" spans="1:5" ht="15.6" x14ac:dyDescent="0.3">
      <c r="A158" s="9" t="s">
        <v>2216</v>
      </c>
      <c r="B158" s="9" t="s">
        <v>2541</v>
      </c>
      <c r="C158" s="6" t="s">
        <v>5030</v>
      </c>
      <c r="D158" s="6" t="s">
        <v>4731</v>
      </c>
      <c r="E158" s="6" t="s">
        <v>4857</v>
      </c>
    </row>
    <row r="159" spans="1:5" ht="15.6" x14ac:dyDescent="0.3">
      <c r="A159" s="9" t="s">
        <v>2215</v>
      </c>
      <c r="B159" s="9" t="s">
        <v>2542</v>
      </c>
      <c r="C159" s="6" t="s">
        <v>5031</v>
      </c>
      <c r="D159" s="6" t="s">
        <v>4728</v>
      </c>
      <c r="E159" s="6" t="s">
        <v>5032</v>
      </c>
    </row>
    <row r="160" spans="1:5" ht="15.6" x14ac:dyDescent="0.3">
      <c r="A160" s="9" t="s">
        <v>2214</v>
      </c>
      <c r="B160" s="9" t="s">
        <v>2543</v>
      </c>
      <c r="C160" s="6" t="s">
        <v>5033</v>
      </c>
      <c r="D160" s="6" t="s">
        <v>4728</v>
      </c>
      <c r="E160" s="6" t="s">
        <v>5034</v>
      </c>
    </row>
    <row r="161" spans="1:5" ht="15.6" x14ac:dyDescent="0.3">
      <c r="A161" s="9" t="s">
        <v>2213</v>
      </c>
      <c r="B161" s="9" t="s">
        <v>2544</v>
      </c>
      <c r="C161" s="6" t="s">
        <v>5035</v>
      </c>
      <c r="D161" s="6" t="s">
        <v>4731</v>
      </c>
      <c r="E161" s="6" t="s">
        <v>5036</v>
      </c>
    </row>
    <row r="162" spans="1:5" ht="15.6" x14ac:dyDescent="0.3">
      <c r="A162" s="9" t="s">
        <v>2212</v>
      </c>
      <c r="B162" s="9" t="s">
        <v>2545</v>
      </c>
      <c r="C162" s="6" t="s">
        <v>5037</v>
      </c>
      <c r="D162" s="6" t="s">
        <v>4731</v>
      </c>
      <c r="E162" s="6" t="s">
        <v>5038</v>
      </c>
    </row>
    <row r="163" spans="1:5" ht="15.6" x14ac:dyDescent="0.3">
      <c r="A163" s="9" t="s">
        <v>2211</v>
      </c>
      <c r="B163" s="9" t="s">
        <v>2546</v>
      </c>
      <c r="C163" s="6" t="s">
        <v>5039</v>
      </c>
      <c r="D163" s="6" t="s">
        <v>4731</v>
      </c>
      <c r="E163" s="6" t="s">
        <v>5040</v>
      </c>
    </row>
    <row r="164" spans="1:5" ht="15.6" x14ac:dyDescent="0.3">
      <c r="A164" s="9" t="s">
        <v>2210</v>
      </c>
      <c r="B164" s="9" t="s">
        <v>2547</v>
      </c>
      <c r="C164" s="6" t="s">
        <v>5041</v>
      </c>
      <c r="D164" s="6" t="s">
        <v>4731</v>
      </c>
      <c r="E164" s="6" t="s">
        <v>5042</v>
      </c>
    </row>
    <row r="165" spans="1:5" ht="15.6" x14ac:dyDescent="0.3">
      <c r="A165" s="9" t="s">
        <v>2209</v>
      </c>
      <c r="B165" s="9" t="s">
        <v>2548</v>
      </c>
      <c r="C165" s="6" t="s">
        <v>5043</v>
      </c>
      <c r="D165" s="6" t="s">
        <v>4731</v>
      </c>
      <c r="E165" s="6" t="s">
        <v>5044</v>
      </c>
    </row>
    <row r="166" spans="1:5" ht="15.6" x14ac:dyDescent="0.3">
      <c r="A166" s="9" t="s">
        <v>2208</v>
      </c>
      <c r="B166" s="9" t="s">
        <v>2549</v>
      </c>
      <c r="C166" s="6" t="s">
        <v>5045</v>
      </c>
      <c r="D166" s="6" t="s">
        <v>4728</v>
      </c>
      <c r="E166" s="6" t="s">
        <v>5046</v>
      </c>
    </row>
    <row r="167" spans="1:5" ht="15.6" x14ac:dyDescent="0.3">
      <c r="A167" s="9" t="s">
        <v>2207</v>
      </c>
      <c r="B167" s="9" t="s">
        <v>2550</v>
      </c>
      <c r="C167" s="6" t="s">
        <v>5047</v>
      </c>
      <c r="D167" s="6" t="s">
        <v>4731</v>
      </c>
      <c r="E167" s="6" t="s">
        <v>5048</v>
      </c>
    </row>
    <row r="168" spans="1:5" ht="15.6" x14ac:dyDescent="0.3">
      <c r="A168" s="9" t="s">
        <v>2206</v>
      </c>
      <c r="B168" s="9" t="s">
        <v>2551</v>
      </c>
      <c r="C168" s="6" t="s">
        <v>5049</v>
      </c>
      <c r="D168" s="6" t="s">
        <v>4728</v>
      </c>
      <c r="E168" s="6" t="s">
        <v>5050</v>
      </c>
    </row>
    <row r="169" spans="1:5" ht="15.6" x14ac:dyDescent="0.3">
      <c r="A169" s="9" t="s">
        <v>2205</v>
      </c>
      <c r="B169" s="9" t="s">
        <v>2552</v>
      </c>
      <c r="C169" s="6" t="s">
        <v>5051</v>
      </c>
      <c r="D169" s="6" t="s">
        <v>4728</v>
      </c>
      <c r="E169" s="6" t="s">
        <v>5052</v>
      </c>
    </row>
    <row r="170" spans="1:5" ht="15.6" x14ac:dyDescent="0.3">
      <c r="A170" s="9" t="s">
        <v>2204</v>
      </c>
      <c r="B170" s="9" t="s">
        <v>2553</v>
      </c>
      <c r="C170" s="6" t="s">
        <v>5053</v>
      </c>
      <c r="D170" s="6" t="s">
        <v>4731</v>
      </c>
      <c r="E170" s="6" t="s">
        <v>5054</v>
      </c>
    </row>
    <row r="171" spans="1:5" ht="15.6" x14ac:dyDescent="0.3">
      <c r="A171" s="9" t="s">
        <v>2203</v>
      </c>
      <c r="B171" s="9" t="s">
        <v>2554</v>
      </c>
      <c r="C171" s="6" t="s">
        <v>5055</v>
      </c>
      <c r="D171" s="6" t="s">
        <v>4731</v>
      </c>
      <c r="E171" s="6" t="s">
        <v>5056</v>
      </c>
    </row>
    <row r="172" spans="1:5" ht="15.6" x14ac:dyDescent="0.3">
      <c r="A172" s="9" t="s">
        <v>2202</v>
      </c>
      <c r="B172" s="9" t="s">
        <v>2555</v>
      </c>
      <c r="C172" s="6" t="s">
        <v>5057</v>
      </c>
      <c r="D172" s="6" t="s">
        <v>4728</v>
      </c>
      <c r="E172" s="6" t="s">
        <v>4787</v>
      </c>
    </row>
    <row r="173" spans="1:5" ht="15.6" x14ac:dyDescent="0.3">
      <c r="A173" s="9" t="s">
        <v>2201</v>
      </c>
      <c r="B173" s="9" t="s">
        <v>2556</v>
      </c>
      <c r="C173" s="6" t="s">
        <v>5058</v>
      </c>
      <c r="D173" s="6" t="s">
        <v>4728</v>
      </c>
      <c r="E173" s="6" t="s">
        <v>5059</v>
      </c>
    </row>
    <row r="174" spans="1:5" ht="15.6" x14ac:dyDescent="0.3">
      <c r="A174" s="9" t="s">
        <v>2200</v>
      </c>
      <c r="B174" s="9" t="s">
        <v>2557</v>
      </c>
      <c r="C174" s="6" t="s">
        <v>5060</v>
      </c>
      <c r="D174" s="6" t="s">
        <v>4731</v>
      </c>
      <c r="E174" s="6" t="s">
        <v>5061</v>
      </c>
    </row>
    <row r="175" spans="1:5" ht="15.6" x14ac:dyDescent="0.3">
      <c r="A175" s="9" t="s">
        <v>2199</v>
      </c>
      <c r="B175" s="9" t="s">
        <v>2558</v>
      </c>
      <c r="C175" s="6" t="s">
        <v>5062</v>
      </c>
      <c r="D175" s="6" t="s">
        <v>4728</v>
      </c>
      <c r="E175" s="6" t="s">
        <v>4939</v>
      </c>
    </row>
    <row r="176" spans="1:5" ht="15.6" x14ac:dyDescent="0.3">
      <c r="A176" s="9" t="s">
        <v>2198</v>
      </c>
      <c r="B176" s="9" t="s">
        <v>2559</v>
      </c>
      <c r="C176" s="6" t="s">
        <v>5063</v>
      </c>
      <c r="D176" s="6" t="s">
        <v>4731</v>
      </c>
      <c r="E176" s="6" t="s">
        <v>5064</v>
      </c>
    </row>
    <row r="177" spans="1:6" ht="15.6" x14ac:dyDescent="0.3">
      <c r="A177" s="9" t="s">
        <v>2197</v>
      </c>
      <c r="B177" s="9" t="s">
        <v>2560</v>
      </c>
      <c r="C177" s="6" t="s">
        <v>5065</v>
      </c>
      <c r="D177" s="6" t="s">
        <v>4731</v>
      </c>
      <c r="E177" s="6" t="s">
        <v>4768</v>
      </c>
    </row>
    <row r="178" spans="1:6" ht="15.6" x14ac:dyDescent="0.3">
      <c r="A178" s="9" t="s">
        <v>2196</v>
      </c>
      <c r="B178" s="9" t="s">
        <v>2561</v>
      </c>
      <c r="C178" s="6" t="s">
        <v>5066</v>
      </c>
      <c r="D178" s="6" t="s">
        <v>4728</v>
      </c>
      <c r="E178" s="6" t="s">
        <v>5067</v>
      </c>
    </row>
    <row r="179" spans="1:6" ht="15.6" x14ac:dyDescent="0.3">
      <c r="A179" s="9" t="s">
        <v>2195</v>
      </c>
      <c r="B179" s="9" t="s">
        <v>2562</v>
      </c>
      <c r="C179" s="6" t="s">
        <v>5068</v>
      </c>
      <c r="D179" s="6" t="s">
        <v>4728</v>
      </c>
      <c r="E179" s="6" t="s">
        <v>5069</v>
      </c>
    </row>
    <row r="180" spans="1:6" ht="15.6" x14ac:dyDescent="0.3">
      <c r="A180" s="9" t="s">
        <v>2194</v>
      </c>
      <c r="B180" s="9" t="s">
        <v>2563</v>
      </c>
      <c r="C180" s="6" t="s">
        <v>5070</v>
      </c>
      <c r="D180" s="6" t="s">
        <v>4728</v>
      </c>
      <c r="E180" s="6" t="s">
        <v>5071</v>
      </c>
    </row>
    <row r="181" spans="1:6" ht="15.6" x14ac:dyDescent="0.3">
      <c r="A181" s="9" t="s">
        <v>2193</v>
      </c>
      <c r="B181" s="9" t="s">
        <v>2564</v>
      </c>
      <c r="C181" s="6" t="s">
        <v>5072</v>
      </c>
      <c r="D181" s="6" t="s">
        <v>4728</v>
      </c>
      <c r="E181" s="6" t="s">
        <v>5073</v>
      </c>
    </row>
    <row r="182" spans="1:6" ht="15.6" x14ac:dyDescent="0.3">
      <c r="A182" s="9" t="s">
        <v>2192</v>
      </c>
      <c r="B182" s="9" t="s">
        <v>2565</v>
      </c>
      <c r="C182" s="6" t="s">
        <v>5074</v>
      </c>
      <c r="D182" s="6" t="s">
        <v>4728</v>
      </c>
      <c r="E182" s="6" t="s">
        <v>5075</v>
      </c>
    </row>
    <row r="183" spans="1:6" ht="15.6" x14ac:dyDescent="0.3">
      <c r="A183" s="9" t="s">
        <v>2191</v>
      </c>
      <c r="B183" s="9" t="s">
        <v>2566</v>
      </c>
      <c r="C183" s="6" t="s">
        <v>5076</v>
      </c>
      <c r="D183" s="6" t="s">
        <v>4731</v>
      </c>
      <c r="E183" s="6" t="s">
        <v>5077</v>
      </c>
    </row>
    <row r="184" spans="1:6" ht="15.6" x14ac:dyDescent="0.3">
      <c r="A184" s="9" t="s">
        <v>2190</v>
      </c>
      <c r="B184" s="9" t="s">
        <v>2567</v>
      </c>
      <c r="C184" s="6" t="s">
        <v>5078</v>
      </c>
      <c r="D184" s="6" t="s">
        <v>4731</v>
      </c>
      <c r="E184" s="6" t="s">
        <v>5079</v>
      </c>
    </row>
    <row r="185" spans="1:6" ht="15.6" x14ac:dyDescent="0.3">
      <c r="A185" s="9" t="s">
        <v>2189</v>
      </c>
      <c r="B185" s="9" t="s">
        <v>2568</v>
      </c>
      <c r="C185" s="6" t="s">
        <v>5080</v>
      </c>
      <c r="D185" s="6" t="s">
        <v>4731</v>
      </c>
      <c r="E185" s="6" t="s">
        <v>5081</v>
      </c>
    </row>
    <row r="186" spans="1:6" ht="15.6" x14ac:dyDescent="0.3">
      <c r="A186" s="9" t="s">
        <v>2188</v>
      </c>
      <c r="B186" s="9" t="s">
        <v>2569</v>
      </c>
      <c r="C186" s="6" t="s">
        <v>5082</v>
      </c>
      <c r="D186" s="6" t="s">
        <v>4731</v>
      </c>
      <c r="E186" s="6" t="s">
        <v>5083</v>
      </c>
    </row>
    <row r="187" spans="1:6" ht="15.6" x14ac:dyDescent="0.3">
      <c r="A187" s="9" t="s">
        <v>2187</v>
      </c>
      <c r="B187" s="9" t="s">
        <v>2570</v>
      </c>
      <c r="C187" s="6" t="s">
        <v>5084</v>
      </c>
      <c r="D187" s="6" t="s">
        <v>4728</v>
      </c>
      <c r="E187" s="6" t="s">
        <v>5085</v>
      </c>
    </row>
    <row r="188" spans="1:6" ht="15.6" x14ac:dyDescent="0.3">
      <c r="A188" s="9" t="s">
        <v>2186</v>
      </c>
      <c r="B188" s="9" t="s">
        <v>2571</v>
      </c>
      <c r="C188" s="6" t="s">
        <v>5086</v>
      </c>
      <c r="D188" s="6" t="s">
        <v>4731</v>
      </c>
      <c r="E188" s="6" t="s">
        <v>5087</v>
      </c>
    </row>
    <row r="189" spans="1:6" ht="15.6" x14ac:dyDescent="0.3">
      <c r="A189" s="9" t="s">
        <v>2185</v>
      </c>
      <c r="B189" s="9" t="s">
        <v>2572</v>
      </c>
      <c r="C189" s="6" t="s">
        <v>5088</v>
      </c>
      <c r="D189" s="6" t="s">
        <v>4731</v>
      </c>
      <c r="E189" s="6" t="s">
        <v>5089</v>
      </c>
      <c r="F189" t="s">
        <v>5090</v>
      </c>
    </row>
    <row r="190" spans="1:6" ht="15.6" x14ac:dyDescent="0.3">
      <c r="A190" s="9" t="s">
        <v>2184</v>
      </c>
      <c r="B190" s="9" t="s">
        <v>2573</v>
      </c>
      <c r="C190" s="6" t="s">
        <v>5091</v>
      </c>
      <c r="D190" s="6" t="s">
        <v>4728</v>
      </c>
      <c r="E190" s="6" t="s">
        <v>5092</v>
      </c>
    </row>
    <row r="191" spans="1:6" ht="15.6" x14ac:dyDescent="0.3">
      <c r="A191" s="9" t="s">
        <v>2183</v>
      </c>
      <c r="B191" s="9" t="s">
        <v>2574</v>
      </c>
      <c r="C191" s="6" t="s">
        <v>5093</v>
      </c>
      <c r="D191" s="6" t="s">
        <v>4728</v>
      </c>
      <c r="E191" s="6" t="s">
        <v>5094</v>
      </c>
    </row>
    <row r="192" spans="1:6" ht="15.6" x14ac:dyDescent="0.3">
      <c r="A192" s="9" t="s">
        <v>2182</v>
      </c>
      <c r="B192" s="9" t="s">
        <v>2575</v>
      </c>
      <c r="C192" s="6" t="s">
        <v>5095</v>
      </c>
      <c r="D192" s="6" t="s">
        <v>4731</v>
      </c>
      <c r="E192" s="6" t="s">
        <v>5096</v>
      </c>
    </row>
    <row r="193" spans="1:5" ht="15.6" x14ac:dyDescent="0.3">
      <c r="A193" s="9" t="s">
        <v>2181</v>
      </c>
      <c r="B193" s="9" t="s">
        <v>2576</v>
      </c>
      <c r="C193" s="6" t="s">
        <v>5097</v>
      </c>
      <c r="D193" s="6" t="s">
        <v>4731</v>
      </c>
      <c r="E193" s="6" t="s">
        <v>5098</v>
      </c>
    </row>
    <row r="194" spans="1:5" ht="15.6" x14ac:dyDescent="0.3">
      <c r="A194" s="9" t="s">
        <v>2180</v>
      </c>
      <c r="B194" s="9" t="s">
        <v>2577</v>
      </c>
      <c r="C194" s="6" t="s">
        <v>5099</v>
      </c>
      <c r="D194" s="6" t="s">
        <v>4728</v>
      </c>
      <c r="E194" s="6" t="s">
        <v>5100</v>
      </c>
    </row>
    <row r="195" spans="1:5" ht="15.6" x14ac:dyDescent="0.3">
      <c r="A195" s="9" t="s">
        <v>2179</v>
      </c>
      <c r="B195" s="9" t="s">
        <v>2578</v>
      </c>
      <c r="C195" s="6" t="s">
        <v>5101</v>
      </c>
      <c r="D195" s="6" t="s">
        <v>4731</v>
      </c>
      <c r="E195" s="6" t="s">
        <v>5102</v>
      </c>
    </row>
    <row r="196" spans="1:5" ht="15.6" x14ac:dyDescent="0.3">
      <c r="A196" s="9" t="s">
        <v>2178</v>
      </c>
      <c r="B196" s="9" t="s">
        <v>2579</v>
      </c>
      <c r="C196" s="6" t="s">
        <v>5103</v>
      </c>
      <c r="D196" s="6" t="s">
        <v>4731</v>
      </c>
      <c r="E196" s="6" t="s">
        <v>5104</v>
      </c>
    </row>
    <row r="197" spans="1:5" ht="15.6" x14ac:dyDescent="0.3">
      <c r="A197" s="9" t="s">
        <v>2177</v>
      </c>
      <c r="B197" s="9" t="s">
        <v>2580</v>
      </c>
      <c r="C197" s="6" t="s">
        <v>5105</v>
      </c>
      <c r="D197" s="6" t="s">
        <v>4731</v>
      </c>
      <c r="E197" s="6" t="s">
        <v>5106</v>
      </c>
    </row>
    <row r="198" spans="1:5" ht="15.6" x14ac:dyDescent="0.3">
      <c r="A198" s="9" t="s">
        <v>2176</v>
      </c>
      <c r="B198" s="9" t="s">
        <v>2581</v>
      </c>
      <c r="C198" s="6" t="s">
        <v>5107</v>
      </c>
      <c r="D198" s="6" t="s">
        <v>4731</v>
      </c>
      <c r="E198" s="6" t="s">
        <v>5108</v>
      </c>
    </row>
    <row r="199" spans="1:5" ht="15.6" x14ac:dyDescent="0.3">
      <c r="A199" s="9" t="s">
        <v>2175</v>
      </c>
      <c r="B199" s="9" t="s">
        <v>2582</v>
      </c>
      <c r="C199" s="6" t="s">
        <v>5109</v>
      </c>
      <c r="D199" s="6" t="s">
        <v>4731</v>
      </c>
      <c r="E199" s="6" t="s">
        <v>5003</v>
      </c>
    </row>
    <row r="200" spans="1:5" ht="15.6" x14ac:dyDescent="0.3">
      <c r="A200" s="9" t="s">
        <v>2174</v>
      </c>
      <c r="B200" s="9" t="s">
        <v>2583</v>
      </c>
      <c r="C200" s="6" t="s">
        <v>5110</v>
      </c>
      <c r="D200" s="6" t="s">
        <v>4728</v>
      </c>
      <c r="E200" s="6" t="s">
        <v>5111</v>
      </c>
    </row>
    <row r="201" spans="1:5" ht="15.6" x14ac:dyDescent="0.3">
      <c r="A201" s="9" t="s">
        <v>2173</v>
      </c>
      <c r="B201" s="9" t="s">
        <v>2584</v>
      </c>
      <c r="C201" s="6" t="s">
        <v>5112</v>
      </c>
      <c r="D201" s="6" t="s">
        <v>4731</v>
      </c>
      <c r="E201" s="6" t="s">
        <v>4997</v>
      </c>
    </row>
    <row r="202" spans="1:5" ht="15.6" x14ac:dyDescent="0.3">
      <c r="A202" s="9" t="s">
        <v>2172</v>
      </c>
      <c r="B202" s="9" t="s">
        <v>2585</v>
      </c>
      <c r="C202" s="6" t="s">
        <v>5113</v>
      </c>
      <c r="D202" s="6" t="s">
        <v>4731</v>
      </c>
      <c r="E202" s="6" t="s">
        <v>5114</v>
      </c>
    </row>
    <row r="203" spans="1:5" ht="15.6" x14ac:dyDescent="0.3">
      <c r="A203" s="9" t="s">
        <v>2171</v>
      </c>
      <c r="B203" s="9" t="s">
        <v>2586</v>
      </c>
      <c r="C203" s="6" t="s">
        <v>5115</v>
      </c>
      <c r="D203" s="6" t="s">
        <v>4731</v>
      </c>
      <c r="E203" s="6" t="s">
        <v>5116</v>
      </c>
    </row>
    <row r="204" spans="1:5" ht="15.6" x14ac:dyDescent="0.3">
      <c r="A204" s="9" t="s">
        <v>2170</v>
      </c>
      <c r="B204" s="9" t="s">
        <v>2587</v>
      </c>
      <c r="C204" s="6" t="s">
        <v>5117</v>
      </c>
      <c r="D204" s="6" t="s">
        <v>4731</v>
      </c>
      <c r="E204" s="6" t="s">
        <v>5118</v>
      </c>
    </row>
    <row r="205" spans="1:5" ht="15.6" x14ac:dyDescent="0.3">
      <c r="A205" s="9" t="s">
        <v>2169</v>
      </c>
      <c r="B205" s="9" t="s">
        <v>2588</v>
      </c>
      <c r="C205" s="6" t="s">
        <v>5119</v>
      </c>
      <c r="D205" s="6" t="s">
        <v>4728</v>
      </c>
      <c r="E205" s="6" t="s">
        <v>4900</v>
      </c>
    </row>
    <row r="206" spans="1:5" ht="15.6" x14ac:dyDescent="0.3">
      <c r="A206" s="9" t="s">
        <v>2168</v>
      </c>
      <c r="B206" s="9" t="s">
        <v>2589</v>
      </c>
      <c r="C206" s="6" t="s">
        <v>5120</v>
      </c>
      <c r="D206" s="6" t="s">
        <v>4731</v>
      </c>
      <c r="E206" s="6" t="s">
        <v>5121</v>
      </c>
    </row>
    <row r="207" spans="1:5" ht="15.6" x14ac:dyDescent="0.3">
      <c r="A207" s="9" t="s">
        <v>2167</v>
      </c>
      <c r="B207" s="9" t="s">
        <v>2590</v>
      </c>
      <c r="C207" s="6" t="s">
        <v>5122</v>
      </c>
      <c r="D207" s="6" t="s">
        <v>4728</v>
      </c>
      <c r="E207" s="6" t="s">
        <v>5123</v>
      </c>
    </row>
    <row r="208" spans="1:5" ht="15.6" x14ac:dyDescent="0.3">
      <c r="A208" s="9" t="s">
        <v>2166</v>
      </c>
      <c r="B208" s="9" t="s">
        <v>2591</v>
      </c>
      <c r="C208" s="6" t="s">
        <v>5124</v>
      </c>
      <c r="D208" s="6" t="s">
        <v>4728</v>
      </c>
      <c r="E208" s="6" t="s">
        <v>5125</v>
      </c>
    </row>
    <row r="209" spans="1:5" ht="15.6" x14ac:dyDescent="0.3">
      <c r="A209" s="9" t="s">
        <v>2165</v>
      </c>
      <c r="B209" s="9" t="s">
        <v>2592</v>
      </c>
      <c r="C209" s="6" t="s">
        <v>5126</v>
      </c>
      <c r="D209" s="6" t="s">
        <v>4731</v>
      </c>
      <c r="E209" s="6" t="s">
        <v>5127</v>
      </c>
    </row>
    <row r="210" spans="1:5" ht="15.6" x14ac:dyDescent="0.3">
      <c r="A210" s="9" t="s">
        <v>2164</v>
      </c>
      <c r="B210" s="9" t="s">
        <v>2593</v>
      </c>
      <c r="C210" s="6" t="s">
        <v>5128</v>
      </c>
      <c r="D210" s="6" t="s">
        <v>4728</v>
      </c>
      <c r="E210" s="6" t="s">
        <v>5129</v>
      </c>
    </row>
    <row r="211" spans="1:5" ht="15.6" x14ac:dyDescent="0.3">
      <c r="A211" s="9" t="s">
        <v>2163</v>
      </c>
      <c r="B211" s="9" t="s">
        <v>2594</v>
      </c>
      <c r="C211" s="6" t="s">
        <v>5130</v>
      </c>
      <c r="D211" s="6" t="s">
        <v>4728</v>
      </c>
      <c r="E211" s="6" t="s">
        <v>5131</v>
      </c>
    </row>
    <row r="212" spans="1:5" ht="15.6" x14ac:dyDescent="0.3">
      <c r="A212" s="9" t="s">
        <v>2162</v>
      </c>
      <c r="B212" s="9" t="s">
        <v>2595</v>
      </c>
      <c r="C212" s="6" t="s">
        <v>5132</v>
      </c>
      <c r="D212" s="6" t="s">
        <v>4731</v>
      </c>
      <c r="E212" s="6" t="s">
        <v>5133</v>
      </c>
    </row>
    <row r="213" spans="1:5" ht="15.6" x14ac:dyDescent="0.3">
      <c r="A213" s="9" t="s">
        <v>2161</v>
      </c>
      <c r="B213" s="9" t="s">
        <v>2596</v>
      </c>
      <c r="C213" s="6" t="s">
        <v>5134</v>
      </c>
      <c r="D213" s="6" t="s">
        <v>4731</v>
      </c>
      <c r="E213" s="6" t="s">
        <v>5135</v>
      </c>
    </row>
    <row r="214" spans="1:5" ht="15.6" x14ac:dyDescent="0.3">
      <c r="A214" s="9" t="s">
        <v>2160</v>
      </c>
      <c r="B214" s="9" t="s">
        <v>2597</v>
      </c>
      <c r="C214" s="6" t="s">
        <v>5136</v>
      </c>
      <c r="D214" s="6" t="s">
        <v>4731</v>
      </c>
      <c r="E214" s="6" t="s">
        <v>5137</v>
      </c>
    </row>
    <row r="215" spans="1:5" ht="15.6" x14ac:dyDescent="0.3">
      <c r="A215" s="9" t="s">
        <v>2159</v>
      </c>
      <c r="B215" s="9" t="s">
        <v>2598</v>
      </c>
      <c r="C215" s="6" t="s">
        <v>5138</v>
      </c>
      <c r="D215" s="6" t="s">
        <v>4731</v>
      </c>
      <c r="E215" s="6" t="s">
        <v>4732</v>
      </c>
    </row>
    <row r="216" spans="1:5" ht="15.6" x14ac:dyDescent="0.3">
      <c r="A216" s="9" t="s">
        <v>2158</v>
      </c>
      <c r="B216" s="9" t="s">
        <v>2599</v>
      </c>
      <c r="C216" s="6" t="s">
        <v>5139</v>
      </c>
      <c r="D216" s="6" t="s">
        <v>4728</v>
      </c>
      <c r="E216" s="6" t="s">
        <v>4918</v>
      </c>
    </row>
    <row r="217" spans="1:5" ht="15.6" x14ac:dyDescent="0.3">
      <c r="A217" s="9" t="s">
        <v>2157</v>
      </c>
      <c r="B217" s="9" t="s">
        <v>2600</v>
      </c>
      <c r="C217" s="6" t="s">
        <v>5140</v>
      </c>
      <c r="D217" s="6" t="s">
        <v>4731</v>
      </c>
      <c r="E217" s="6" t="s">
        <v>5141</v>
      </c>
    </row>
    <row r="218" spans="1:5" ht="15.6" x14ac:dyDescent="0.3">
      <c r="A218" s="9" t="s">
        <v>2156</v>
      </c>
      <c r="B218" s="9" t="s">
        <v>2601</v>
      </c>
      <c r="C218" s="6" t="s">
        <v>5142</v>
      </c>
      <c r="D218" s="6" t="s">
        <v>4731</v>
      </c>
      <c r="E218" s="6" t="s">
        <v>4829</v>
      </c>
    </row>
    <row r="219" spans="1:5" ht="15.6" x14ac:dyDescent="0.3">
      <c r="A219" s="9" t="s">
        <v>2155</v>
      </c>
      <c r="B219" s="9" t="s">
        <v>2602</v>
      </c>
      <c r="C219" s="6" t="s">
        <v>5143</v>
      </c>
      <c r="D219" s="6" t="s">
        <v>4731</v>
      </c>
      <c r="E219" s="6" t="s">
        <v>4892</v>
      </c>
    </row>
    <row r="220" spans="1:5" ht="15.6" x14ac:dyDescent="0.3">
      <c r="A220" s="9" t="s">
        <v>2154</v>
      </c>
      <c r="B220" s="9" t="s">
        <v>2603</v>
      </c>
      <c r="C220" s="6" t="s">
        <v>5144</v>
      </c>
      <c r="D220" s="6" t="s">
        <v>4731</v>
      </c>
      <c r="E220" s="6" t="s">
        <v>5145</v>
      </c>
    </row>
    <row r="221" spans="1:5" ht="15.6" x14ac:dyDescent="0.3">
      <c r="A221" s="9" t="s">
        <v>2153</v>
      </c>
      <c r="B221" s="9" t="s">
        <v>2604</v>
      </c>
      <c r="C221" s="6" t="s">
        <v>4885</v>
      </c>
      <c r="D221" s="6" t="s">
        <v>4731</v>
      </c>
      <c r="E221" s="6" t="s">
        <v>5146</v>
      </c>
    </row>
    <row r="222" spans="1:5" ht="15.6" x14ac:dyDescent="0.3">
      <c r="A222" s="9" t="s">
        <v>2152</v>
      </c>
      <c r="B222" s="9" t="s">
        <v>2605</v>
      </c>
      <c r="C222" s="6" t="s">
        <v>5147</v>
      </c>
      <c r="D222" s="6" t="s">
        <v>4728</v>
      </c>
      <c r="E222" s="6" t="s">
        <v>5148</v>
      </c>
    </row>
    <row r="223" spans="1:5" ht="15.6" x14ac:dyDescent="0.3">
      <c r="A223" s="9" t="s">
        <v>2151</v>
      </c>
      <c r="B223" s="9" t="s">
        <v>2606</v>
      </c>
      <c r="C223" s="6" t="s">
        <v>5149</v>
      </c>
      <c r="D223" s="6" t="s">
        <v>4731</v>
      </c>
      <c r="E223" s="6" t="s">
        <v>5150</v>
      </c>
    </row>
    <row r="224" spans="1:5" ht="15.6" x14ac:dyDescent="0.3">
      <c r="A224" s="9" t="s">
        <v>2150</v>
      </c>
      <c r="B224" s="9" t="s">
        <v>2607</v>
      </c>
      <c r="C224" s="6" t="s">
        <v>5151</v>
      </c>
      <c r="D224" s="6" t="s">
        <v>4731</v>
      </c>
      <c r="E224" s="6" t="s">
        <v>5152</v>
      </c>
    </row>
    <row r="225" spans="1:5" ht="15.6" x14ac:dyDescent="0.3">
      <c r="A225" s="9" t="s">
        <v>2149</v>
      </c>
      <c r="B225" s="9" t="s">
        <v>2608</v>
      </c>
      <c r="C225" s="6" t="s">
        <v>5153</v>
      </c>
      <c r="D225" s="6" t="s">
        <v>4728</v>
      </c>
      <c r="E225" s="6" t="s">
        <v>5154</v>
      </c>
    </row>
    <row r="226" spans="1:5" ht="15.6" x14ac:dyDescent="0.3">
      <c r="A226" s="9" t="s">
        <v>2148</v>
      </c>
      <c r="B226" s="9" t="s">
        <v>2609</v>
      </c>
      <c r="C226" s="6" t="s">
        <v>5155</v>
      </c>
      <c r="D226" s="6" t="s">
        <v>4728</v>
      </c>
      <c r="E226" s="6" t="s">
        <v>4884</v>
      </c>
    </row>
    <row r="227" spans="1:5" ht="15.6" x14ac:dyDescent="0.3">
      <c r="A227" s="9" t="s">
        <v>2147</v>
      </c>
      <c r="B227" s="9" t="s">
        <v>2610</v>
      </c>
      <c r="C227" s="6" t="s">
        <v>4852</v>
      </c>
      <c r="D227" s="6" t="s">
        <v>4731</v>
      </c>
      <c r="E227" s="6" t="s">
        <v>5156</v>
      </c>
    </row>
    <row r="228" spans="1:5" ht="15.6" x14ac:dyDescent="0.3">
      <c r="A228" s="9" t="s">
        <v>2146</v>
      </c>
      <c r="B228" s="9" t="s">
        <v>2611</v>
      </c>
      <c r="C228" s="6" t="s">
        <v>5157</v>
      </c>
      <c r="D228" s="6" t="s">
        <v>4728</v>
      </c>
      <c r="E228" s="6" t="s">
        <v>5158</v>
      </c>
    </row>
    <row r="229" spans="1:5" ht="15.6" x14ac:dyDescent="0.3">
      <c r="A229" s="9" t="s">
        <v>2145</v>
      </c>
      <c r="B229" s="9" t="s">
        <v>2612</v>
      </c>
      <c r="C229" s="6" t="s">
        <v>5159</v>
      </c>
      <c r="D229" s="6" t="s">
        <v>4731</v>
      </c>
      <c r="E229" s="6" t="s">
        <v>5160</v>
      </c>
    </row>
    <row r="230" spans="1:5" ht="15.6" x14ac:dyDescent="0.3">
      <c r="A230" s="9" t="s">
        <v>2144</v>
      </c>
      <c r="B230" s="9" t="s">
        <v>2613</v>
      </c>
      <c r="C230" s="6" t="s">
        <v>5161</v>
      </c>
      <c r="D230" s="6" t="s">
        <v>4728</v>
      </c>
      <c r="E230" s="6" t="s">
        <v>5162</v>
      </c>
    </row>
    <row r="231" spans="1:5" ht="15.6" x14ac:dyDescent="0.3">
      <c r="A231" s="9" t="s">
        <v>2143</v>
      </c>
      <c r="B231" s="9" t="s">
        <v>2614</v>
      </c>
      <c r="C231" s="6" t="s">
        <v>5163</v>
      </c>
      <c r="D231" s="6" t="s">
        <v>4728</v>
      </c>
      <c r="E231" s="6" t="s">
        <v>5164</v>
      </c>
    </row>
    <row r="232" spans="1:5" ht="15.6" x14ac:dyDescent="0.3">
      <c r="A232" s="9" t="s">
        <v>2142</v>
      </c>
      <c r="B232" s="9" t="s">
        <v>2615</v>
      </c>
      <c r="C232" s="6" t="s">
        <v>5165</v>
      </c>
      <c r="D232" s="6" t="s">
        <v>4731</v>
      </c>
      <c r="E232" s="6" t="s">
        <v>5166</v>
      </c>
    </row>
    <row r="233" spans="1:5" ht="15.6" x14ac:dyDescent="0.3">
      <c r="A233" s="9" t="s">
        <v>2141</v>
      </c>
      <c r="B233" s="9" t="s">
        <v>2616</v>
      </c>
      <c r="C233" s="6" t="s">
        <v>5167</v>
      </c>
      <c r="D233" s="6" t="s">
        <v>4731</v>
      </c>
      <c r="E233" s="6" t="s">
        <v>5168</v>
      </c>
    </row>
    <row r="234" spans="1:5" ht="15.6" x14ac:dyDescent="0.3">
      <c r="A234" s="9" t="s">
        <v>2140</v>
      </c>
      <c r="B234" s="9" t="s">
        <v>2617</v>
      </c>
      <c r="C234" s="6" t="s">
        <v>5169</v>
      </c>
      <c r="D234" s="6" t="s">
        <v>4731</v>
      </c>
      <c r="E234" s="6" t="s">
        <v>5170</v>
      </c>
    </row>
    <row r="235" spans="1:5" ht="15.6" x14ac:dyDescent="0.3">
      <c r="A235" s="9" t="s">
        <v>2139</v>
      </c>
      <c r="B235" s="9" t="s">
        <v>2618</v>
      </c>
      <c r="C235" s="6" t="s">
        <v>5171</v>
      </c>
      <c r="D235" s="6" t="s">
        <v>4731</v>
      </c>
      <c r="E235" s="6" t="s">
        <v>5172</v>
      </c>
    </row>
    <row r="236" spans="1:5" ht="15.6" x14ac:dyDescent="0.3">
      <c r="A236" s="9" t="s">
        <v>2138</v>
      </c>
      <c r="B236" s="9" t="s">
        <v>2619</v>
      </c>
      <c r="C236" s="6" t="s">
        <v>4986</v>
      </c>
      <c r="D236" s="6" t="s">
        <v>4731</v>
      </c>
      <c r="E236" s="6" t="s">
        <v>5160</v>
      </c>
    </row>
    <row r="237" spans="1:5" ht="15.6" x14ac:dyDescent="0.3">
      <c r="A237" s="9" t="s">
        <v>2137</v>
      </c>
      <c r="B237" s="9" t="s">
        <v>2620</v>
      </c>
      <c r="C237" s="6" t="s">
        <v>5173</v>
      </c>
      <c r="D237" s="6" t="s">
        <v>4728</v>
      </c>
      <c r="E237" s="6" t="s">
        <v>5174</v>
      </c>
    </row>
    <row r="238" spans="1:5" ht="15.6" x14ac:dyDescent="0.3">
      <c r="A238" s="9" t="s">
        <v>2136</v>
      </c>
      <c r="B238" s="9" t="s">
        <v>2621</v>
      </c>
      <c r="C238" s="6" t="s">
        <v>5175</v>
      </c>
      <c r="D238" s="6" t="s">
        <v>4731</v>
      </c>
      <c r="E238" s="6" t="s">
        <v>5176</v>
      </c>
    </row>
    <row r="239" spans="1:5" ht="15.6" x14ac:dyDescent="0.3">
      <c r="A239" s="9" t="s">
        <v>2135</v>
      </c>
      <c r="B239" s="9" t="s">
        <v>2622</v>
      </c>
      <c r="C239" s="6" t="s">
        <v>5177</v>
      </c>
      <c r="D239" s="6" t="s">
        <v>4731</v>
      </c>
      <c r="E239" s="6" t="s">
        <v>5178</v>
      </c>
    </row>
    <row r="240" spans="1:5" ht="15.6" x14ac:dyDescent="0.3">
      <c r="A240" s="9" t="s">
        <v>2134</v>
      </c>
      <c r="B240" s="9" t="s">
        <v>2623</v>
      </c>
      <c r="C240" s="6" t="s">
        <v>5179</v>
      </c>
      <c r="D240" s="6" t="s">
        <v>4728</v>
      </c>
      <c r="E240" s="6" t="s">
        <v>5180</v>
      </c>
    </row>
    <row r="241" spans="1:5" ht="15.6" x14ac:dyDescent="0.3">
      <c r="A241" s="9" t="s">
        <v>2133</v>
      </c>
      <c r="B241" s="9" t="s">
        <v>2624</v>
      </c>
      <c r="C241" s="6" t="s">
        <v>5181</v>
      </c>
      <c r="D241" s="6" t="s">
        <v>4728</v>
      </c>
      <c r="E241" s="6" t="s">
        <v>5182</v>
      </c>
    </row>
    <row r="242" spans="1:5" ht="15.6" x14ac:dyDescent="0.3">
      <c r="A242" s="9" t="s">
        <v>2132</v>
      </c>
      <c r="B242" s="9" t="s">
        <v>2625</v>
      </c>
      <c r="C242" s="6" t="s">
        <v>5183</v>
      </c>
      <c r="D242" s="6" t="s">
        <v>4731</v>
      </c>
      <c r="E242" s="6" t="s">
        <v>5184</v>
      </c>
    </row>
    <row r="243" spans="1:5" ht="15.6" x14ac:dyDescent="0.3">
      <c r="A243" s="9" t="s">
        <v>2130</v>
      </c>
      <c r="B243" s="9" t="s">
        <v>2626</v>
      </c>
      <c r="C243" s="6" t="s">
        <v>5185</v>
      </c>
      <c r="D243" s="6" t="s">
        <v>4731</v>
      </c>
      <c r="E243" s="6" t="s">
        <v>5186</v>
      </c>
    </row>
    <row r="244" spans="1:5" ht="15.6" x14ac:dyDescent="0.3">
      <c r="A244" s="9" t="s">
        <v>2129</v>
      </c>
      <c r="B244" s="9" t="s">
        <v>2627</v>
      </c>
      <c r="C244" s="6" t="s">
        <v>5187</v>
      </c>
      <c r="D244" s="6" t="s">
        <v>4731</v>
      </c>
      <c r="E244" s="6" t="s">
        <v>5188</v>
      </c>
    </row>
    <row r="245" spans="1:5" ht="15.6" x14ac:dyDescent="0.3">
      <c r="A245" s="9" t="s">
        <v>2128</v>
      </c>
      <c r="B245" s="9" t="s">
        <v>2628</v>
      </c>
      <c r="C245" s="6" t="s">
        <v>5189</v>
      </c>
      <c r="D245" s="6" t="s">
        <v>4731</v>
      </c>
      <c r="E245" s="6" t="s">
        <v>5190</v>
      </c>
    </row>
    <row r="246" spans="1:5" ht="15.6" x14ac:dyDescent="0.3">
      <c r="A246" s="9" t="s">
        <v>2127</v>
      </c>
      <c r="B246" s="9" t="s">
        <v>2629</v>
      </c>
      <c r="C246" s="6" t="s">
        <v>5191</v>
      </c>
      <c r="D246" s="6" t="s">
        <v>4731</v>
      </c>
      <c r="E246" s="6" t="s">
        <v>5192</v>
      </c>
    </row>
    <row r="247" spans="1:5" ht="15.6" x14ac:dyDescent="0.3">
      <c r="A247" s="9" t="s">
        <v>2126</v>
      </c>
      <c r="B247" s="9" t="s">
        <v>2630</v>
      </c>
      <c r="C247" s="6" t="s">
        <v>5193</v>
      </c>
      <c r="D247" s="6" t="s">
        <v>4731</v>
      </c>
      <c r="E247" s="6" t="s">
        <v>5194</v>
      </c>
    </row>
    <row r="248" spans="1:5" ht="15.6" x14ac:dyDescent="0.3">
      <c r="A248" s="9" t="s">
        <v>2125</v>
      </c>
      <c r="B248" s="9" t="s">
        <v>2631</v>
      </c>
      <c r="C248" s="6" t="s">
        <v>5195</v>
      </c>
      <c r="D248" s="6" t="s">
        <v>4728</v>
      </c>
      <c r="E248" s="6" t="s">
        <v>5196</v>
      </c>
    </row>
    <row r="249" spans="1:5" ht="15.6" x14ac:dyDescent="0.3">
      <c r="A249" s="9" t="s">
        <v>2124</v>
      </c>
      <c r="B249" s="9" t="s">
        <v>2632</v>
      </c>
      <c r="C249" s="6" t="s">
        <v>5197</v>
      </c>
      <c r="D249" s="6" t="s">
        <v>4728</v>
      </c>
      <c r="E249" s="6" t="s">
        <v>5198</v>
      </c>
    </row>
    <row r="250" spans="1:5" ht="15.6" x14ac:dyDescent="0.3">
      <c r="A250" s="9" t="s">
        <v>2123</v>
      </c>
      <c r="B250" s="9" t="s">
        <v>2633</v>
      </c>
      <c r="C250" s="6" t="s">
        <v>5199</v>
      </c>
      <c r="D250" s="6" t="s">
        <v>4728</v>
      </c>
      <c r="E250" s="6" t="s">
        <v>5200</v>
      </c>
    </row>
    <row r="251" spans="1:5" ht="15.6" x14ac:dyDescent="0.3">
      <c r="A251" s="9" t="s">
        <v>2122</v>
      </c>
      <c r="B251" s="9" t="s">
        <v>2634</v>
      </c>
      <c r="C251" s="6" t="s">
        <v>5201</v>
      </c>
      <c r="D251" s="6" t="s">
        <v>4728</v>
      </c>
      <c r="E251" s="6" t="s">
        <v>5202</v>
      </c>
    </row>
    <row r="252" spans="1:5" ht="15.6" x14ac:dyDescent="0.3">
      <c r="A252" s="9" t="s">
        <v>2121</v>
      </c>
      <c r="B252" s="9" t="s">
        <v>2635</v>
      </c>
      <c r="C252" s="6" t="s">
        <v>5203</v>
      </c>
      <c r="D252" s="6" t="s">
        <v>4728</v>
      </c>
      <c r="E252" s="6" t="s">
        <v>5204</v>
      </c>
    </row>
    <row r="253" spans="1:5" ht="15.6" x14ac:dyDescent="0.3">
      <c r="A253" s="9" t="s">
        <v>2120</v>
      </c>
      <c r="B253" s="9" t="s">
        <v>2636</v>
      </c>
      <c r="C253" s="6" t="s">
        <v>5205</v>
      </c>
      <c r="D253" s="6" t="s">
        <v>4728</v>
      </c>
      <c r="E253" s="6" t="s">
        <v>4729</v>
      </c>
    </row>
    <row r="254" spans="1:5" ht="15.6" x14ac:dyDescent="0.3">
      <c r="A254" s="9" t="s">
        <v>2119</v>
      </c>
      <c r="B254" s="9" t="s">
        <v>2637</v>
      </c>
      <c r="C254" s="6" t="s">
        <v>5206</v>
      </c>
      <c r="D254" s="6" t="s">
        <v>4728</v>
      </c>
      <c r="E254" s="6" t="s">
        <v>5207</v>
      </c>
    </row>
    <row r="255" spans="1:5" ht="15.6" x14ac:dyDescent="0.3">
      <c r="A255" s="9" t="s">
        <v>2118</v>
      </c>
      <c r="B255" s="9" t="s">
        <v>2638</v>
      </c>
      <c r="C255" s="6" t="s">
        <v>5208</v>
      </c>
      <c r="D255" s="6" t="s">
        <v>4731</v>
      </c>
      <c r="E255" s="6" t="s">
        <v>4829</v>
      </c>
    </row>
    <row r="256" spans="1:5" ht="15.6" x14ac:dyDescent="0.3">
      <c r="A256" s="9" t="s">
        <v>2117</v>
      </c>
      <c r="B256" s="9" t="s">
        <v>2639</v>
      </c>
      <c r="C256" s="6" t="s">
        <v>5209</v>
      </c>
      <c r="D256" s="6" t="s">
        <v>4731</v>
      </c>
      <c r="E256" s="6" t="s">
        <v>5210</v>
      </c>
    </row>
    <row r="257" spans="1:5" ht="15.6" x14ac:dyDescent="0.3">
      <c r="A257" s="9" t="s">
        <v>2116</v>
      </c>
      <c r="B257" s="9" t="s">
        <v>2640</v>
      </c>
      <c r="C257" s="6" t="s">
        <v>5211</v>
      </c>
      <c r="D257" s="6" t="s">
        <v>4731</v>
      </c>
      <c r="E257" s="6" t="s">
        <v>5212</v>
      </c>
    </row>
    <row r="258" spans="1:5" ht="15.6" x14ac:dyDescent="0.3">
      <c r="A258" s="9" t="s">
        <v>2115</v>
      </c>
      <c r="B258" s="9" t="s">
        <v>2641</v>
      </c>
      <c r="C258" s="6" t="s">
        <v>5213</v>
      </c>
      <c r="D258" s="6" t="s">
        <v>4731</v>
      </c>
      <c r="E258" s="6" t="s">
        <v>5214</v>
      </c>
    </row>
    <row r="259" spans="1:5" ht="15.6" x14ac:dyDescent="0.3">
      <c r="A259" s="9" t="s">
        <v>2114</v>
      </c>
      <c r="B259" s="9" t="s">
        <v>2642</v>
      </c>
      <c r="C259" s="6" t="s">
        <v>5215</v>
      </c>
      <c r="D259" s="6" t="s">
        <v>4731</v>
      </c>
      <c r="E259" s="6" t="s">
        <v>5216</v>
      </c>
    </row>
    <row r="260" spans="1:5" ht="15.6" x14ac:dyDescent="0.3">
      <c r="A260" s="9" t="s">
        <v>2113</v>
      </c>
      <c r="B260" s="9" t="s">
        <v>2643</v>
      </c>
      <c r="C260" s="6" t="s">
        <v>5217</v>
      </c>
      <c r="D260" s="6" t="s">
        <v>4731</v>
      </c>
      <c r="E260" s="6" t="s">
        <v>5218</v>
      </c>
    </row>
    <row r="261" spans="1:5" ht="15.6" x14ac:dyDescent="0.3">
      <c r="A261" s="9" t="s">
        <v>2112</v>
      </c>
      <c r="B261" s="9" t="s">
        <v>2644</v>
      </c>
      <c r="C261" s="6" t="s">
        <v>5219</v>
      </c>
      <c r="D261" s="6" t="s">
        <v>4728</v>
      </c>
      <c r="E261" s="6" t="s">
        <v>5220</v>
      </c>
    </row>
    <row r="262" spans="1:5" ht="15.6" x14ac:dyDescent="0.3">
      <c r="A262" s="9" t="s">
        <v>2111</v>
      </c>
      <c r="B262" s="9" t="s">
        <v>2645</v>
      </c>
      <c r="C262" s="6" t="s">
        <v>5221</v>
      </c>
      <c r="D262" s="6" t="s">
        <v>4731</v>
      </c>
      <c r="E262" s="6" t="s">
        <v>5222</v>
      </c>
    </row>
    <row r="263" spans="1:5" ht="15.6" x14ac:dyDescent="0.3">
      <c r="A263" s="9" t="s">
        <v>2110</v>
      </c>
      <c r="B263" s="9" t="s">
        <v>2646</v>
      </c>
      <c r="C263" s="6" t="s">
        <v>5223</v>
      </c>
      <c r="D263" s="6" t="s">
        <v>4728</v>
      </c>
      <c r="E263" s="6" t="s">
        <v>5224</v>
      </c>
    </row>
    <row r="264" spans="1:5" ht="15.6" x14ac:dyDescent="0.3">
      <c r="A264" s="9" t="s">
        <v>2109</v>
      </c>
      <c r="B264" s="9" t="s">
        <v>2647</v>
      </c>
      <c r="C264" s="6" t="s">
        <v>5225</v>
      </c>
      <c r="D264" s="6" t="s">
        <v>4731</v>
      </c>
      <c r="E264" s="6" t="s">
        <v>5226</v>
      </c>
    </row>
    <row r="265" spans="1:5" ht="15.6" x14ac:dyDescent="0.3">
      <c r="A265" s="9" t="s">
        <v>2108</v>
      </c>
      <c r="B265" s="9" t="s">
        <v>2648</v>
      </c>
      <c r="C265" s="6" t="s">
        <v>5227</v>
      </c>
      <c r="D265" s="6" t="s">
        <v>4728</v>
      </c>
      <c r="E265" s="6" t="s">
        <v>5228</v>
      </c>
    </row>
    <row r="266" spans="1:5" ht="15.6" x14ac:dyDescent="0.3">
      <c r="A266" s="9" t="s">
        <v>2107</v>
      </c>
      <c r="B266" s="9" t="s">
        <v>2649</v>
      </c>
      <c r="C266" s="6" t="s">
        <v>5229</v>
      </c>
      <c r="D266" s="6" t="s">
        <v>4728</v>
      </c>
      <c r="E266" s="6" t="s">
        <v>5230</v>
      </c>
    </row>
    <row r="267" spans="1:5" ht="15.6" x14ac:dyDescent="0.3">
      <c r="A267" s="9" t="s">
        <v>2106</v>
      </c>
      <c r="B267" s="9" t="s">
        <v>2650</v>
      </c>
      <c r="C267" s="6" t="s">
        <v>5231</v>
      </c>
      <c r="D267" s="6" t="s">
        <v>4731</v>
      </c>
      <c r="E267" s="6" t="s">
        <v>5152</v>
      </c>
    </row>
    <row r="268" spans="1:5" ht="15.6" x14ac:dyDescent="0.3">
      <c r="A268" s="9" t="s">
        <v>2105</v>
      </c>
      <c r="B268" s="9" t="s">
        <v>2651</v>
      </c>
      <c r="C268" s="6" t="s">
        <v>5232</v>
      </c>
      <c r="D268" s="6" t="s">
        <v>4728</v>
      </c>
      <c r="E268" s="6" t="s">
        <v>5233</v>
      </c>
    </row>
    <row r="269" spans="1:5" ht="15.6" x14ac:dyDescent="0.3">
      <c r="A269" s="9" t="s">
        <v>2104</v>
      </c>
      <c r="B269" s="9" t="s">
        <v>2652</v>
      </c>
      <c r="C269" s="6" t="s">
        <v>5093</v>
      </c>
      <c r="D269" s="6" t="s">
        <v>4728</v>
      </c>
      <c r="E269" s="6" t="s">
        <v>5234</v>
      </c>
    </row>
    <row r="270" spans="1:5" ht="15.6" x14ac:dyDescent="0.3">
      <c r="A270" s="9" t="s">
        <v>2103</v>
      </c>
      <c r="B270" s="9" t="s">
        <v>2653</v>
      </c>
      <c r="C270" s="6" t="s">
        <v>5235</v>
      </c>
      <c r="D270" s="6" t="s">
        <v>4731</v>
      </c>
      <c r="E270" s="6" t="s">
        <v>4780</v>
      </c>
    </row>
    <row r="271" spans="1:5" ht="15.6" x14ac:dyDescent="0.3">
      <c r="A271" s="9" t="s">
        <v>2102</v>
      </c>
      <c r="B271" s="9" t="s">
        <v>2654</v>
      </c>
      <c r="C271" s="6" t="s">
        <v>5236</v>
      </c>
      <c r="D271" s="6" t="s">
        <v>4731</v>
      </c>
      <c r="E271" s="6" t="s">
        <v>5237</v>
      </c>
    </row>
    <row r="272" spans="1:5" ht="15.6" x14ac:dyDescent="0.3">
      <c r="A272" s="9" t="s">
        <v>2101</v>
      </c>
      <c r="B272" s="9" t="s">
        <v>2655</v>
      </c>
      <c r="C272" s="6" t="s">
        <v>5238</v>
      </c>
      <c r="D272" s="6" t="s">
        <v>4731</v>
      </c>
      <c r="E272" s="6" t="s">
        <v>5239</v>
      </c>
    </row>
    <row r="273" spans="1:5" ht="15.6" x14ac:dyDescent="0.3">
      <c r="A273" s="9" t="s">
        <v>2100</v>
      </c>
      <c r="B273" s="9" t="s">
        <v>2656</v>
      </c>
      <c r="C273" s="6" t="s">
        <v>5240</v>
      </c>
      <c r="D273" s="6" t="s">
        <v>4731</v>
      </c>
      <c r="E273" s="6" t="s">
        <v>4744</v>
      </c>
    </row>
    <row r="274" spans="1:5" ht="15.6" x14ac:dyDescent="0.3">
      <c r="A274" s="9" t="s">
        <v>2099</v>
      </c>
      <c r="B274" s="9" t="s">
        <v>2657</v>
      </c>
      <c r="C274" s="6" t="s">
        <v>5241</v>
      </c>
      <c r="D274" s="6" t="s">
        <v>4731</v>
      </c>
      <c r="E274" s="6" t="s">
        <v>4832</v>
      </c>
    </row>
    <row r="275" spans="1:5" ht="15.6" x14ac:dyDescent="0.3">
      <c r="A275" s="9" t="s">
        <v>2098</v>
      </c>
      <c r="B275" s="9" t="s">
        <v>2658</v>
      </c>
      <c r="C275" s="6" t="s">
        <v>5242</v>
      </c>
      <c r="D275" s="6" t="s">
        <v>4731</v>
      </c>
      <c r="E275" s="6" t="s">
        <v>5243</v>
      </c>
    </row>
    <row r="276" spans="1:5" ht="15.6" x14ac:dyDescent="0.3">
      <c r="A276" s="9" t="s">
        <v>2097</v>
      </c>
      <c r="B276" s="9" t="s">
        <v>2659</v>
      </c>
      <c r="C276" s="6" t="s">
        <v>5244</v>
      </c>
      <c r="D276" s="6" t="s">
        <v>4731</v>
      </c>
      <c r="E276" s="6" t="s">
        <v>5245</v>
      </c>
    </row>
    <row r="277" spans="1:5" ht="15.6" x14ac:dyDescent="0.3">
      <c r="A277" s="9" t="s">
        <v>2096</v>
      </c>
      <c r="B277" s="9" t="s">
        <v>2660</v>
      </c>
      <c r="C277" s="6" t="s">
        <v>5246</v>
      </c>
      <c r="D277" s="6" t="s">
        <v>4731</v>
      </c>
      <c r="E277" s="6" t="s">
        <v>5121</v>
      </c>
    </row>
    <row r="278" spans="1:5" ht="15.6" x14ac:dyDescent="0.3">
      <c r="A278" s="9" t="s">
        <v>2095</v>
      </c>
      <c r="B278" s="9" t="s">
        <v>2661</v>
      </c>
      <c r="C278" s="6" t="s">
        <v>5247</v>
      </c>
      <c r="D278" s="6" t="s">
        <v>4731</v>
      </c>
      <c r="E278" s="6" t="s">
        <v>5248</v>
      </c>
    </row>
    <row r="279" spans="1:5" ht="15.6" x14ac:dyDescent="0.3">
      <c r="A279" s="9" t="s">
        <v>2094</v>
      </c>
      <c r="B279" s="9" t="s">
        <v>2662</v>
      </c>
      <c r="C279" s="6" t="s">
        <v>5249</v>
      </c>
      <c r="D279" s="6" t="s">
        <v>4731</v>
      </c>
      <c r="E279" s="6" t="s">
        <v>5250</v>
      </c>
    </row>
    <row r="280" spans="1:5" ht="15.6" x14ac:dyDescent="0.3">
      <c r="A280" s="9" t="s">
        <v>2093</v>
      </c>
      <c r="B280" s="9" t="s">
        <v>2663</v>
      </c>
      <c r="C280" s="6" t="s">
        <v>5074</v>
      </c>
      <c r="D280" s="6" t="s">
        <v>4728</v>
      </c>
      <c r="E280" s="6" t="s">
        <v>5251</v>
      </c>
    </row>
    <row r="281" spans="1:5" ht="15.6" x14ac:dyDescent="0.3">
      <c r="A281" s="9" t="s">
        <v>2092</v>
      </c>
      <c r="B281" s="9" t="s">
        <v>2664</v>
      </c>
      <c r="C281" s="6" t="s">
        <v>5252</v>
      </c>
      <c r="D281" s="6" t="s">
        <v>4731</v>
      </c>
      <c r="E281" s="6" t="s">
        <v>5253</v>
      </c>
    </row>
    <row r="282" spans="1:5" ht="15.6" x14ac:dyDescent="0.3">
      <c r="A282" s="9" t="s">
        <v>2091</v>
      </c>
      <c r="B282" s="9" t="s">
        <v>2665</v>
      </c>
      <c r="C282" s="6" t="s">
        <v>5254</v>
      </c>
      <c r="D282" s="6" t="s">
        <v>4728</v>
      </c>
      <c r="E282" s="6" t="s">
        <v>5255</v>
      </c>
    </row>
    <row r="283" spans="1:5" ht="15.6" x14ac:dyDescent="0.3">
      <c r="A283" s="9" t="s">
        <v>2090</v>
      </c>
      <c r="B283" s="9" t="s">
        <v>2666</v>
      </c>
      <c r="C283" s="6" t="s">
        <v>4911</v>
      </c>
      <c r="D283" s="6" t="s">
        <v>4731</v>
      </c>
      <c r="E283" s="6" t="s">
        <v>5256</v>
      </c>
    </row>
    <row r="284" spans="1:5" ht="15.6" x14ac:dyDescent="0.3">
      <c r="A284" s="9" t="s">
        <v>2089</v>
      </c>
      <c r="B284" s="9" t="s">
        <v>2667</v>
      </c>
      <c r="C284" s="6" t="s">
        <v>5257</v>
      </c>
      <c r="D284" s="6" t="s">
        <v>4731</v>
      </c>
      <c r="E284" s="6" t="s">
        <v>5258</v>
      </c>
    </row>
    <row r="285" spans="1:5" ht="15.6" x14ac:dyDescent="0.3">
      <c r="A285" s="9" t="s">
        <v>2088</v>
      </c>
      <c r="B285" s="9" t="s">
        <v>2668</v>
      </c>
      <c r="C285" s="6" t="s">
        <v>5259</v>
      </c>
      <c r="D285" s="6" t="s">
        <v>4731</v>
      </c>
      <c r="E285" s="6" t="s">
        <v>5260</v>
      </c>
    </row>
    <row r="286" spans="1:5" ht="15.6" x14ac:dyDescent="0.3">
      <c r="A286" s="9" t="s">
        <v>2087</v>
      </c>
      <c r="B286" s="9" t="s">
        <v>2669</v>
      </c>
      <c r="C286" s="6" t="s">
        <v>5261</v>
      </c>
      <c r="D286" s="6" t="s">
        <v>4731</v>
      </c>
      <c r="E286" s="6" t="s">
        <v>5262</v>
      </c>
    </row>
    <row r="287" spans="1:5" ht="15.6" x14ac:dyDescent="0.3">
      <c r="A287" s="9" t="s">
        <v>2086</v>
      </c>
      <c r="B287" s="9" t="s">
        <v>2670</v>
      </c>
      <c r="C287" s="6" t="s">
        <v>5263</v>
      </c>
      <c r="D287" s="6" t="s">
        <v>4728</v>
      </c>
      <c r="E287" s="6" t="s">
        <v>5264</v>
      </c>
    </row>
    <row r="288" spans="1:5" ht="15.6" x14ac:dyDescent="0.3">
      <c r="A288" s="9" t="s">
        <v>2085</v>
      </c>
      <c r="B288" s="9" t="s">
        <v>2671</v>
      </c>
      <c r="C288" s="6" t="s">
        <v>5265</v>
      </c>
      <c r="D288" s="6" t="s">
        <v>4728</v>
      </c>
      <c r="E288" s="6" t="s">
        <v>5266</v>
      </c>
    </row>
    <row r="289" spans="1:5" ht="15.6" x14ac:dyDescent="0.3">
      <c r="A289" s="9" t="s">
        <v>2084</v>
      </c>
      <c r="B289" s="9" t="s">
        <v>2672</v>
      </c>
      <c r="C289" s="6" t="s">
        <v>5267</v>
      </c>
      <c r="D289" s="6" t="s">
        <v>4731</v>
      </c>
      <c r="E289" s="6" t="s">
        <v>5121</v>
      </c>
    </row>
    <row r="290" spans="1:5" ht="15.6" x14ac:dyDescent="0.3">
      <c r="A290" s="9" t="s">
        <v>2083</v>
      </c>
      <c r="B290" s="9" t="s">
        <v>2673</v>
      </c>
      <c r="C290" s="6" t="s">
        <v>5268</v>
      </c>
      <c r="D290" s="6" t="s">
        <v>4731</v>
      </c>
      <c r="E290" s="6" t="s">
        <v>5269</v>
      </c>
    </row>
    <row r="291" spans="1:5" ht="15.6" x14ac:dyDescent="0.3">
      <c r="A291" s="9" t="s">
        <v>2082</v>
      </c>
      <c r="B291" s="9" t="s">
        <v>2674</v>
      </c>
      <c r="C291" s="6" t="s">
        <v>5270</v>
      </c>
      <c r="D291" s="6" t="s">
        <v>4731</v>
      </c>
      <c r="E291" s="6" t="s">
        <v>5156</v>
      </c>
    </row>
    <row r="292" spans="1:5" ht="15.6" x14ac:dyDescent="0.3">
      <c r="A292" s="9" t="s">
        <v>2081</v>
      </c>
      <c r="B292" s="9" t="s">
        <v>2675</v>
      </c>
      <c r="C292" s="6" t="s">
        <v>5271</v>
      </c>
      <c r="D292" s="6" t="s">
        <v>4731</v>
      </c>
      <c r="E292" s="6" t="s">
        <v>5272</v>
      </c>
    </row>
    <row r="293" spans="1:5" ht="15.6" x14ac:dyDescent="0.3">
      <c r="A293" s="9" t="s">
        <v>2080</v>
      </c>
      <c r="B293" s="9" t="s">
        <v>2676</v>
      </c>
      <c r="C293" s="6" t="s">
        <v>5273</v>
      </c>
      <c r="D293" s="6" t="s">
        <v>4731</v>
      </c>
      <c r="E293" s="6" t="s">
        <v>5274</v>
      </c>
    </row>
    <row r="294" spans="1:5" ht="15.6" x14ac:dyDescent="0.3">
      <c r="A294" s="9" t="s">
        <v>2079</v>
      </c>
      <c r="B294" s="9" t="s">
        <v>2677</v>
      </c>
      <c r="C294" s="6" t="s">
        <v>5275</v>
      </c>
      <c r="D294" s="6" t="s">
        <v>4731</v>
      </c>
      <c r="E294" s="6" t="s">
        <v>5276</v>
      </c>
    </row>
    <row r="295" spans="1:5" ht="15.6" x14ac:dyDescent="0.3">
      <c r="A295" s="9" t="s">
        <v>2078</v>
      </c>
      <c r="B295" s="9" t="s">
        <v>2678</v>
      </c>
      <c r="C295" s="6" t="s">
        <v>5277</v>
      </c>
      <c r="D295" s="6" t="s">
        <v>4728</v>
      </c>
      <c r="E295" s="6" t="s">
        <v>5278</v>
      </c>
    </row>
    <row r="296" spans="1:5" ht="15.6" x14ac:dyDescent="0.3">
      <c r="A296" s="9" t="s">
        <v>2077</v>
      </c>
      <c r="B296" s="9" t="s">
        <v>2679</v>
      </c>
      <c r="C296" s="6" t="s">
        <v>5279</v>
      </c>
      <c r="D296" s="6" t="s">
        <v>4731</v>
      </c>
      <c r="E296" s="6" t="s">
        <v>5280</v>
      </c>
    </row>
    <row r="297" spans="1:5" ht="15.6" x14ac:dyDescent="0.3">
      <c r="A297" s="9" t="s">
        <v>2076</v>
      </c>
      <c r="B297" s="9" t="s">
        <v>2680</v>
      </c>
      <c r="C297" s="6" t="s">
        <v>5281</v>
      </c>
      <c r="D297" s="6" t="s">
        <v>4731</v>
      </c>
      <c r="E297" s="6" t="s">
        <v>5282</v>
      </c>
    </row>
    <row r="298" spans="1:5" ht="15.6" x14ac:dyDescent="0.3">
      <c r="A298" s="9" t="s">
        <v>2075</v>
      </c>
      <c r="B298" s="9" t="s">
        <v>2681</v>
      </c>
      <c r="C298" s="6" t="s">
        <v>5283</v>
      </c>
      <c r="D298" s="6" t="s">
        <v>4731</v>
      </c>
      <c r="E298" s="6" t="s">
        <v>5284</v>
      </c>
    </row>
    <row r="299" spans="1:5" ht="15.6" x14ac:dyDescent="0.3">
      <c r="A299" s="9" t="s">
        <v>2074</v>
      </c>
      <c r="B299" s="9" t="s">
        <v>2682</v>
      </c>
      <c r="C299" s="6" t="s">
        <v>5285</v>
      </c>
      <c r="D299" s="6" t="s">
        <v>4728</v>
      </c>
      <c r="E299" s="6" t="s">
        <v>5286</v>
      </c>
    </row>
    <row r="300" spans="1:5" ht="15.6" x14ac:dyDescent="0.3">
      <c r="A300" s="9" t="s">
        <v>2073</v>
      </c>
      <c r="B300" s="9" t="s">
        <v>2683</v>
      </c>
      <c r="C300" s="6" t="s">
        <v>5287</v>
      </c>
      <c r="D300" s="6" t="s">
        <v>4731</v>
      </c>
      <c r="E300" s="6" t="s">
        <v>5288</v>
      </c>
    </row>
    <row r="301" spans="1:5" ht="15.6" x14ac:dyDescent="0.3">
      <c r="A301" s="9" t="s">
        <v>2072</v>
      </c>
      <c r="B301" s="9" t="s">
        <v>2684</v>
      </c>
      <c r="C301" s="6" t="s">
        <v>5289</v>
      </c>
      <c r="D301" s="6" t="s">
        <v>4728</v>
      </c>
      <c r="E301" s="6" t="s">
        <v>5290</v>
      </c>
    </row>
    <row r="302" spans="1:5" ht="15.6" x14ac:dyDescent="0.3">
      <c r="A302" s="9" t="s">
        <v>2071</v>
      </c>
      <c r="B302" s="9" t="s">
        <v>2685</v>
      </c>
      <c r="C302" s="6" t="s">
        <v>5187</v>
      </c>
      <c r="D302" s="6" t="s">
        <v>4731</v>
      </c>
      <c r="E302" s="6" t="s">
        <v>5291</v>
      </c>
    </row>
    <row r="303" spans="1:5" ht="15.6" x14ac:dyDescent="0.3">
      <c r="A303" s="9" t="s">
        <v>2070</v>
      </c>
      <c r="B303" s="9" t="s">
        <v>2686</v>
      </c>
      <c r="C303" s="6" t="s">
        <v>5292</v>
      </c>
      <c r="D303" s="6" t="s">
        <v>4728</v>
      </c>
      <c r="E303" s="6" t="s">
        <v>4890</v>
      </c>
    </row>
    <row r="304" spans="1:5" ht="15.6" x14ac:dyDescent="0.3">
      <c r="A304" s="9" t="s">
        <v>2069</v>
      </c>
      <c r="B304" s="9" t="s">
        <v>2687</v>
      </c>
      <c r="C304" s="6" t="s">
        <v>5293</v>
      </c>
      <c r="D304" s="6" t="s">
        <v>4731</v>
      </c>
      <c r="E304" s="6" t="s">
        <v>5294</v>
      </c>
    </row>
    <row r="305" spans="1:5" ht="15.6" x14ac:dyDescent="0.3">
      <c r="A305" s="9" t="s">
        <v>2068</v>
      </c>
      <c r="B305" s="9" t="s">
        <v>2688</v>
      </c>
      <c r="C305" s="6" t="s">
        <v>5295</v>
      </c>
      <c r="D305" s="6" t="s">
        <v>4728</v>
      </c>
      <c r="E305" s="6" t="s">
        <v>5296</v>
      </c>
    </row>
    <row r="306" spans="1:5" ht="15.6" x14ac:dyDescent="0.3">
      <c r="A306" s="9" t="s">
        <v>2067</v>
      </c>
      <c r="B306" s="9" t="s">
        <v>2689</v>
      </c>
      <c r="C306" s="6" t="s">
        <v>5297</v>
      </c>
      <c r="D306" s="6" t="s">
        <v>4728</v>
      </c>
      <c r="E306" s="6" t="s">
        <v>5298</v>
      </c>
    </row>
    <row r="307" spans="1:5" ht="15.6" x14ac:dyDescent="0.3">
      <c r="A307" s="9" t="s">
        <v>2066</v>
      </c>
      <c r="B307" s="9" t="s">
        <v>2690</v>
      </c>
      <c r="C307" s="6" t="s">
        <v>5181</v>
      </c>
      <c r="D307" s="6" t="s">
        <v>4728</v>
      </c>
      <c r="E307" s="6" t="s">
        <v>5299</v>
      </c>
    </row>
    <row r="308" spans="1:5" ht="15.6" x14ac:dyDescent="0.3">
      <c r="A308" s="9" t="s">
        <v>2065</v>
      </c>
      <c r="B308" s="9" t="s">
        <v>2691</v>
      </c>
      <c r="C308" s="6" t="s">
        <v>5300</v>
      </c>
      <c r="D308" s="6" t="s">
        <v>4728</v>
      </c>
      <c r="E308" s="6" t="s">
        <v>4855</v>
      </c>
    </row>
    <row r="309" spans="1:5" ht="15.6" x14ac:dyDescent="0.3">
      <c r="A309" s="9" t="s">
        <v>2064</v>
      </c>
      <c r="B309" s="9" t="s">
        <v>2692</v>
      </c>
      <c r="C309" s="6" t="s">
        <v>5301</v>
      </c>
      <c r="D309" s="6" t="s">
        <v>4731</v>
      </c>
      <c r="E309" s="6" t="s">
        <v>5302</v>
      </c>
    </row>
    <row r="310" spans="1:5" ht="15.6" x14ac:dyDescent="0.3">
      <c r="A310" s="9" t="s">
        <v>2063</v>
      </c>
      <c r="B310" s="9" t="s">
        <v>2693</v>
      </c>
      <c r="C310" s="6" t="s">
        <v>5303</v>
      </c>
      <c r="D310" s="6" t="s">
        <v>4728</v>
      </c>
      <c r="E310" s="6" t="s">
        <v>5304</v>
      </c>
    </row>
    <row r="311" spans="1:5" ht="15.6" x14ac:dyDescent="0.3">
      <c r="A311" s="9" t="s">
        <v>2062</v>
      </c>
      <c r="B311" s="9" t="s">
        <v>2694</v>
      </c>
      <c r="C311" s="6" t="s">
        <v>5305</v>
      </c>
      <c r="D311" s="6" t="s">
        <v>4728</v>
      </c>
      <c r="E311" s="6" t="s">
        <v>5306</v>
      </c>
    </row>
    <row r="312" spans="1:5" ht="15.6" x14ac:dyDescent="0.3">
      <c r="A312" s="9" t="s">
        <v>2061</v>
      </c>
      <c r="B312" s="9" t="s">
        <v>2695</v>
      </c>
      <c r="C312" s="6" t="s">
        <v>4864</v>
      </c>
      <c r="D312" s="6" t="s">
        <v>4731</v>
      </c>
      <c r="E312" s="6" t="s">
        <v>5307</v>
      </c>
    </row>
    <row r="313" spans="1:5" ht="15.6" x14ac:dyDescent="0.3">
      <c r="A313" s="9" t="s">
        <v>2060</v>
      </c>
      <c r="B313" s="9" t="s">
        <v>2696</v>
      </c>
      <c r="C313" s="6" t="s">
        <v>5308</v>
      </c>
      <c r="D313" s="6" t="s">
        <v>4731</v>
      </c>
      <c r="E313" s="6" t="s">
        <v>5309</v>
      </c>
    </row>
    <row r="314" spans="1:5" ht="15.6" x14ac:dyDescent="0.3">
      <c r="A314" s="9" t="s">
        <v>2059</v>
      </c>
      <c r="B314" s="9" t="s">
        <v>2697</v>
      </c>
      <c r="C314" s="6" t="s">
        <v>5310</v>
      </c>
      <c r="D314" s="6" t="s">
        <v>4731</v>
      </c>
      <c r="E314" s="6" t="s">
        <v>5311</v>
      </c>
    </row>
    <row r="315" spans="1:5" ht="15.6" x14ac:dyDescent="0.3">
      <c r="A315" s="9" t="s">
        <v>2058</v>
      </c>
      <c r="B315" s="9" t="s">
        <v>2698</v>
      </c>
      <c r="C315" s="6" t="s">
        <v>5312</v>
      </c>
      <c r="D315" s="6" t="s">
        <v>4728</v>
      </c>
      <c r="E315" s="6" t="s">
        <v>5313</v>
      </c>
    </row>
    <row r="316" spans="1:5" ht="15.6" x14ac:dyDescent="0.3">
      <c r="A316" s="9" t="s">
        <v>2057</v>
      </c>
      <c r="B316" s="9" t="s">
        <v>2699</v>
      </c>
      <c r="C316" s="6" t="s">
        <v>5314</v>
      </c>
      <c r="D316" s="6" t="s">
        <v>4728</v>
      </c>
      <c r="E316" s="6" t="s">
        <v>5315</v>
      </c>
    </row>
    <row r="317" spans="1:5" ht="15.6" x14ac:dyDescent="0.3">
      <c r="A317" s="9" t="s">
        <v>2056</v>
      </c>
      <c r="B317" s="9" t="s">
        <v>2700</v>
      </c>
      <c r="C317" s="6" t="s">
        <v>5316</v>
      </c>
      <c r="D317" s="6" t="s">
        <v>4731</v>
      </c>
      <c r="E317" s="6" t="s">
        <v>5064</v>
      </c>
    </row>
    <row r="318" spans="1:5" ht="15.6" x14ac:dyDescent="0.3">
      <c r="A318" s="9" t="s">
        <v>2055</v>
      </c>
      <c r="B318" s="9" t="s">
        <v>2701</v>
      </c>
      <c r="C318" s="6" t="s">
        <v>5317</v>
      </c>
      <c r="D318" s="6" t="s">
        <v>4731</v>
      </c>
      <c r="E318" s="6" t="s">
        <v>4768</v>
      </c>
    </row>
    <row r="319" spans="1:5" ht="15.6" x14ac:dyDescent="0.3">
      <c r="A319" s="9" t="s">
        <v>2054</v>
      </c>
      <c r="B319" s="9" t="s">
        <v>2702</v>
      </c>
      <c r="C319" s="6" t="s">
        <v>5318</v>
      </c>
      <c r="D319" s="6" t="s">
        <v>4731</v>
      </c>
      <c r="E319" s="6" t="s">
        <v>5319</v>
      </c>
    </row>
    <row r="320" spans="1:5" ht="15.6" x14ac:dyDescent="0.3">
      <c r="A320" s="9" t="s">
        <v>2053</v>
      </c>
      <c r="B320" s="9" t="s">
        <v>2703</v>
      </c>
      <c r="C320" s="6" t="s">
        <v>5320</v>
      </c>
      <c r="D320" s="6" t="s">
        <v>4731</v>
      </c>
      <c r="E320" s="6" t="s">
        <v>5321</v>
      </c>
    </row>
    <row r="321" spans="1:5" ht="15.6" x14ac:dyDescent="0.3">
      <c r="A321" s="9" t="s">
        <v>2052</v>
      </c>
      <c r="B321" s="9" t="s">
        <v>2704</v>
      </c>
      <c r="C321" s="6" t="s">
        <v>5322</v>
      </c>
      <c r="D321" s="6" t="s">
        <v>4728</v>
      </c>
      <c r="E321" s="6" t="s">
        <v>5323</v>
      </c>
    </row>
    <row r="322" spans="1:5" ht="15.6" x14ac:dyDescent="0.3">
      <c r="A322" s="9" t="s">
        <v>2051</v>
      </c>
      <c r="B322" s="9" t="s">
        <v>2705</v>
      </c>
      <c r="C322" s="6" t="s">
        <v>5324</v>
      </c>
      <c r="D322" s="6" t="s">
        <v>4728</v>
      </c>
      <c r="E322" s="6" t="s">
        <v>5325</v>
      </c>
    </row>
    <row r="323" spans="1:5" ht="15.6" x14ac:dyDescent="0.3">
      <c r="A323" s="9" t="s">
        <v>2050</v>
      </c>
      <c r="B323" s="9" t="s">
        <v>2706</v>
      </c>
      <c r="C323" s="6" t="s">
        <v>5326</v>
      </c>
      <c r="D323" s="6" t="s">
        <v>4731</v>
      </c>
      <c r="E323" s="6" t="s">
        <v>5327</v>
      </c>
    </row>
    <row r="324" spans="1:5" ht="15.6" x14ac:dyDescent="0.3">
      <c r="A324" s="9" t="s">
        <v>2049</v>
      </c>
      <c r="B324" s="9" t="s">
        <v>2707</v>
      </c>
      <c r="C324" s="6" t="s">
        <v>5257</v>
      </c>
      <c r="D324" s="6" t="s">
        <v>4731</v>
      </c>
      <c r="E324" s="6" t="s">
        <v>5328</v>
      </c>
    </row>
    <row r="325" spans="1:5" ht="15.6" x14ac:dyDescent="0.3">
      <c r="A325" s="9" t="s">
        <v>2048</v>
      </c>
      <c r="B325" s="9" t="s">
        <v>2708</v>
      </c>
      <c r="C325" s="6" t="s">
        <v>5329</v>
      </c>
      <c r="D325" s="6" t="s">
        <v>4731</v>
      </c>
      <c r="E325" s="6" t="s">
        <v>5025</v>
      </c>
    </row>
    <row r="326" spans="1:5" ht="15.6" x14ac:dyDescent="0.3">
      <c r="A326" s="9" t="s">
        <v>2047</v>
      </c>
      <c r="B326" s="9" t="s">
        <v>2709</v>
      </c>
      <c r="C326" s="6" t="s">
        <v>5330</v>
      </c>
      <c r="D326" s="6" t="s">
        <v>4728</v>
      </c>
      <c r="E326" s="6" t="s">
        <v>5331</v>
      </c>
    </row>
    <row r="327" spans="1:5" ht="15.6" x14ac:dyDescent="0.3">
      <c r="A327" s="9" t="s">
        <v>2046</v>
      </c>
      <c r="B327" s="9" t="s">
        <v>2710</v>
      </c>
      <c r="C327" s="6" t="s">
        <v>5332</v>
      </c>
      <c r="D327" s="6" t="s">
        <v>4731</v>
      </c>
      <c r="E327" s="6" t="s">
        <v>5333</v>
      </c>
    </row>
    <row r="328" spans="1:5" ht="15.6" x14ac:dyDescent="0.3">
      <c r="A328" s="9" t="s">
        <v>2045</v>
      </c>
      <c r="B328" s="9" t="s">
        <v>2711</v>
      </c>
      <c r="C328" s="6" t="s">
        <v>5334</v>
      </c>
      <c r="D328" s="6" t="s">
        <v>4731</v>
      </c>
      <c r="E328" s="6" t="s">
        <v>5166</v>
      </c>
    </row>
    <row r="329" spans="1:5" ht="15.6" x14ac:dyDescent="0.3">
      <c r="A329" s="9" t="s">
        <v>2044</v>
      </c>
      <c r="B329" s="9" t="s">
        <v>2712</v>
      </c>
      <c r="C329" s="6" t="s">
        <v>5335</v>
      </c>
      <c r="D329" s="6" t="s">
        <v>4731</v>
      </c>
      <c r="E329" s="6" t="s">
        <v>5336</v>
      </c>
    </row>
    <row r="330" spans="1:5" ht="15.6" x14ac:dyDescent="0.3">
      <c r="A330" s="9" t="s">
        <v>2043</v>
      </c>
      <c r="B330" s="9" t="s">
        <v>2713</v>
      </c>
      <c r="C330" s="6" t="s">
        <v>5337</v>
      </c>
      <c r="D330" s="6" t="s">
        <v>4731</v>
      </c>
      <c r="E330" s="6" t="s">
        <v>5156</v>
      </c>
    </row>
    <row r="331" spans="1:5" ht="15.6" x14ac:dyDescent="0.3">
      <c r="A331" s="9" t="s">
        <v>2042</v>
      </c>
      <c r="B331" s="9" t="s">
        <v>2714</v>
      </c>
      <c r="C331" s="6" t="s">
        <v>5338</v>
      </c>
      <c r="D331" s="6" t="s">
        <v>4731</v>
      </c>
      <c r="E331" s="6" t="s">
        <v>5339</v>
      </c>
    </row>
    <row r="332" spans="1:5" ht="15.6" x14ac:dyDescent="0.3">
      <c r="A332" s="9" t="s">
        <v>2041</v>
      </c>
      <c r="B332" s="9" t="s">
        <v>2715</v>
      </c>
      <c r="C332" s="6" t="s">
        <v>5340</v>
      </c>
      <c r="D332" s="6" t="s">
        <v>4731</v>
      </c>
      <c r="E332" s="6" t="s">
        <v>5341</v>
      </c>
    </row>
    <row r="333" spans="1:5" ht="15.6" x14ac:dyDescent="0.3">
      <c r="A333" s="9" t="s">
        <v>2040</v>
      </c>
      <c r="B333" s="9" t="s">
        <v>2716</v>
      </c>
      <c r="C333" s="6" t="s">
        <v>5342</v>
      </c>
      <c r="D333" s="6" t="s">
        <v>4731</v>
      </c>
      <c r="E333" s="6" t="s">
        <v>5321</v>
      </c>
    </row>
    <row r="334" spans="1:5" ht="15.6" x14ac:dyDescent="0.3">
      <c r="A334" s="9" t="s">
        <v>2039</v>
      </c>
      <c r="B334" s="9" t="s">
        <v>2717</v>
      </c>
      <c r="C334" s="6" t="s">
        <v>5343</v>
      </c>
      <c r="D334" s="6" t="s">
        <v>4728</v>
      </c>
      <c r="E334" s="6" t="s">
        <v>5344</v>
      </c>
    </row>
    <row r="335" spans="1:5" ht="15.6" x14ac:dyDescent="0.3">
      <c r="A335" s="9" t="s">
        <v>2038</v>
      </c>
      <c r="B335" s="9" t="s">
        <v>2718</v>
      </c>
      <c r="C335" s="6" t="s">
        <v>5345</v>
      </c>
      <c r="D335" s="6" t="s">
        <v>4731</v>
      </c>
      <c r="E335" s="6" t="s">
        <v>5346</v>
      </c>
    </row>
    <row r="336" spans="1:5" ht="15.6" x14ac:dyDescent="0.3">
      <c r="A336" s="9" t="s">
        <v>2037</v>
      </c>
      <c r="B336" s="9" t="s">
        <v>2719</v>
      </c>
      <c r="C336" s="6" t="s">
        <v>5347</v>
      </c>
      <c r="D336" s="6" t="s">
        <v>4728</v>
      </c>
      <c r="E336" s="6" t="s">
        <v>5348</v>
      </c>
    </row>
    <row r="337" spans="1:5" ht="15.6" x14ac:dyDescent="0.3">
      <c r="A337" s="9" t="s">
        <v>2036</v>
      </c>
      <c r="B337" s="9" t="s">
        <v>2720</v>
      </c>
      <c r="C337" s="6" t="s">
        <v>5349</v>
      </c>
      <c r="D337" s="6" t="s">
        <v>4731</v>
      </c>
      <c r="E337" s="6" t="s">
        <v>5350</v>
      </c>
    </row>
    <row r="338" spans="1:5" ht="15.6" x14ac:dyDescent="0.3">
      <c r="A338" s="9" t="s">
        <v>2035</v>
      </c>
      <c r="B338" s="9" t="s">
        <v>2721</v>
      </c>
      <c r="C338" s="6" t="s">
        <v>5351</v>
      </c>
      <c r="D338" s="6" t="s">
        <v>4728</v>
      </c>
      <c r="E338" s="6" t="s">
        <v>5352</v>
      </c>
    </row>
    <row r="339" spans="1:5" ht="15.6" x14ac:dyDescent="0.3">
      <c r="A339" s="9" t="s">
        <v>2034</v>
      </c>
      <c r="B339" s="9" t="s">
        <v>2722</v>
      </c>
      <c r="C339" s="6" t="s">
        <v>5353</v>
      </c>
      <c r="D339" s="6" t="s">
        <v>4728</v>
      </c>
      <c r="E339" s="6" t="s">
        <v>5123</v>
      </c>
    </row>
    <row r="340" spans="1:5" ht="15.6" x14ac:dyDescent="0.3">
      <c r="A340" s="9" t="s">
        <v>2033</v>
      </c>
      <c r="B340" s="9" t="s">
        <v>2723</v>
      </c>
      <c r="C340" s="6" t="s">
        <v>5354</v>
      </c>
      <c r="D340" s="6" t="s">
        <v>4731</v>
      </c>
      <c r="E340" s="6" t="s">
        <v>5044</v>
      </c>
    </row>
    <row r="341" spans="1:5" ht="15.6" x14ac:dyDescent="0.3">
      <c r="A341" s="9" t="s">
        <v>2032</v>
      </c>
      <c r="B341" s="9" t="s">
        <v>2724</v>
      </c>
      <c r="C341" s="6" t="s">
        <v>5355</v>
      </c>
      <c r="D341" s="6" t="s">
        <v>4728</v>
      </c>
      <c r="E341" s="6" t="s">
        <v>5356</v>
      </c>
    </row>
    <row r="342" spans="1:5" ht="15.6" x14ac:dyDescent="0.3">
      <c r="A342" s="9" t="s">
        <v>2031</v>
      </c>
      <c r="B342" s="9" t="s">
        <v>2725</v>
      </c>
      <c r="C342" s="6" t="s">
        <v>5357</v>
      </c>
      <c r="D342" s="6" t="s">
        <v>4728</v>
      </c>
      <c r="E342" s="6" t="s">
        <v>5358</v>
      </c>
    </row>
    <row r="343" spans="1:5" ht="15.6" x14ac:dyDescent="0.3">
      <c r="A343" s="9" t="s">
        <v>2030</v>
      </c>
      <c r="B343" s="9" t="s">
        <v>2726</v>
      </c>
      <c r="C343" s="6" t="s">
        <v>5359</v>
      </c>
      <c r="D343" s="6" t="s">
        <v>4728</v>
      </c>
      <c r="E343" s="6" t="s">
        <v>5360</v>
      </c>
    </row>
    <row r="344" spans="1:5" ht="15.6" x14ac:dyDescent="0.3">
      <c r="A344" s="9" t="s">
        <v>2029</v>
      </c>
      <c r="B344" s="9" t="s">
        <v>2727</v>
      </c>
      <c r="C344" s="6" t="s">
        <v>5361</v>
      </c>
      <c r="D344" s="6" t="s">
        <v>4728</v>
      </c>
      <c r="E344" s="6" t="s">
        <v>4918</v>
      </c>
    </row>
    <row r="345" spans="1:5" ht="15.6" x14ac:dyDescent="0.3">
      <c r="A345" s="9" t="s">
        <v>2028</v>
      </c>
      <c r="B345" s="9" t="s">
        <v>2728</v>
      </c>
      <c r="C345" s="6" t="s">
        <v>5362</v>
      </c>
      <c r="D345" s="6" t="s">
        <v>4731</v>
      </c>
      <c r="E345" s="6" t="s">
        <v>5363</v>
      </c>
    </row>
    <row r="346" spans="1:5" ht="15.6" x14ac:dyDescent="0.3">
      <c r="A346" s="9" t="s">
        <v>2027</v>
      </c>
      <c r="B346" s="9" t="s">
        <v>2729</v>
      </c>
      <c r="C346" s="6" t="s">
        <v>5364</v>
      </c>
      <c r="D346" s="6" t="s">
        <v>4728</v>
      </c>
      <c r="E346" s="6" t="s">
        <v>5365</v>
      </c>
    </row>
    <row r="347" spans="1:5" ht="15.6" x14ac:dyDescent="0.3">
      <c r="A347" s="9" t="s">
        <v>2026</v>
      </c>
      <c r="B347" s="9" t="s">
        <v>2730</v>
      </c>
      <c r="C347" s="6" t="s">
        <v>5366</v>
      </c>
      <c r="D347" s="6" t="s">
        <v>4731</v>
      </c>
      <c r="E347" s="6" t="s">
        <v>4829</v>
      </c>
    </row>
    <row r="348" spans="1:5" ht="15.6" x14ac:dyDescent="0.3">
      <c r="A348" s="9" t="s">
        <v>2025</v>
      </c>
      <c r="B348" s="9" t="s">
        <v>2731</v>
      </c>
      <c r="C348" s="6" t="s">
        <v>5367</v>
      </c>
      <c r="D348" s="6" t="s">
        <v>4728</v>
      </c>
      <c r="E348" s="6" t="s">
        <v>5368</v>
      </c>
    </row>
    <row r="349" spans="1:5" ht="15.6" x14ac:dyDescent="0.3">
      <c r="A349" s="9" t="s">
        <v>2024</v>
      </c>
      <c r="B349" s="9" t="s">
        <v>2732</v>
      </c>
      <c r="C349" s="6" t="s">
        <v>5369</v>
      </c>
      <c r="D349" s="6" t="s">
        <v>4728</v>
      </c>
      <c r="E349" s="6" t="s">
        <v>5370</v>
      </c>
    </row>
    <row r="350" spans="1:5" ht="15.6" x14ac:dyDescent="0.3">
      <c r="A350" s="9" t="s">
        <v>2023</v>
      </c>
      <c r="B350" s="9" t="s">
        <v>2733</v>
      </c>
      <c r="C350" s="6" t="s">
        <v>5371</v>
      </c>
      <c r="D350" s="6" t="s">
        <v>4731</v>
      </c>
      <c r="E350" s="6" t="s">
        <v>5372</v>
      </c>
    </row>
    <row r="351" spans="1:5" ht="15.6" x14ac:dyDescent="0.3">
      <c r="A351" s="9" t="s">
        <v>2022</v>
      </c>
      <c r="B351" s="9" t="s">
        <v>2734</v>
      </c>
      <c r="C351" s="6" t="s">
        <v>5373</v>
      </c>
      <c r="D351" s="6" t="s">
        <v>4728</v>
      </c>
      <c r="E351" s="6" t="s">
        <v>5374</v>
      </c>
    </row>
    <row r="352" spans="1:5" ht="15.6" x14ac:dyDescent="0.3">
      <c r="A352" s="9" t="s">
        <v>2021</v>
      </c>
      <c r="B352" s="9" t="s">
        <v>2735</v>
      </c>
      <c r="C352" s="6" t="s">
        <v>5375</v>
      </c>
      <c r="D352" s="6" t="s">
        <v>4731</v>
      </c>
      <c r="E352" s="6" t="s">
        <v>5376</v>
      </c>
    </row>
    <row r="353" spans="1:5" ht="15.6" x14ac:dyDescent="0.3">
      <c r="A353" s="9" t="s">
        <v>2020</v>
      </c>
      <c r="B353" s="9" t="s">
        <v>2736</v>
      </c>
      <c r="C353" s="6" t="s">
        <v>5377</v>
      </c>
      <c r="D353" s="6" t="s">
        <v>4728</v>
      </c>
      <c r="E353" s="6" t="s">
        <v>5378</v>
      </c>
    </row>
    <row r="354" spans="1:5" ht="15.6" x14ac:dyDescent="0.3">
      <c r="A354" s="9" t="s">
        <v>2019</v>
      </c>
      <c r="B354" s="9" t="s">
        <v>2737</v>
      </c>
      <c r="C354" s="6" t="s">
        <v>4885</v>
      </c>
      <c r="D354" s="6" t="s">
        <v>4731</v>
      </c>
      <c r="E354" s="6" t="s">
        <v>5379</v>
      </c>
    </row>
    <row r="355" spans="1:5" ht="15.6" x14ac:dyDescent="0.3">
      <c r="A355" s="9" t="s">
        <v>2018</v>
      </c>
      <c r="B355" s="9" t="s">
        <v>2738</v>
      </c>
      <c r="C355" s="6" t="s">
        <v>5380</v>
      </c>
      <c r="D355" s="6" t="s">
        <v>4728</v>
      </c>
      <c r="E355" s="6" t="s">
        <v>5381</v>
      </c>
    </row>
    <row r="356" spans="1:5" ht="15.6" x14ac:dyDescent="0.3">
      <c r="A356" s="9" t="s">
        <v>2017</v>
      </c>
      <c r="B356" s="9" t="s">
        <v>2739</v>
      </c>
      <c r="C356" s="6" t="s">
        <v>5382</v>
      </c>
      <c r="D356" s="6" t="s">
        <v>4728</v>
      </c>
      <c r="E356" s="6" t="s">
        <v>5383</v>
      </c>
    </row>
    <row r="357" spans="1:5" ht="15.6" x14ac:dyDescent="0.3">
      <c r="A357" s="9" t="s">
        <v>2016</v>
      </c>
      <c r="B357" s="9" t="s">
        <v>2740</v>
      </c>
      <c r="C357" s="6" t="s">
        <v>5384</v>
      </c>
      <c r="D357" s="6" t="s">
        <v>4728</v>
      </c>
      <c r="E357" s="6" t="s">
        <v>5385</v>
      </c>
    </row>
    <row r="358" spans="1:5" ht="15.6" x14ac:dyDescent="0.3">
      <c r="A358" s="9" t="s">
        <v>2015</v>
      </c>
      <c r="B358" s="9" t="s">
        <v>2741</v>
      </c>
      <c r="C358" s="6" t="s">
        <v>5386</v>
      </c>
      <c r="D358" s="6" t="s">
        <v>4731</v>
      </c>
      <c r="E358" s="6" t="s">
        <v>5387</v>
      </c>
    </row>
    <row r="359" spans="1:5" ht="15.6" x14ac:dyDescent="0.3">
      <c r="A359" s="9" t="s">
        <v>2014</v>
      </c>
      <c r="B359" s="9" t="s">
        <v>2742</v>
      </c>
      <c r="C359" s="6" t="s">
        <v>5388</v>
      </c>
      <c r="D359" s="6" t="s">
        <v>4731</v>
      </c>
      <c r="E359" s="6" t="s">
        <v>5389</v>
      </c>
    </row>
    <row r="360" spans="1:5" ht="15.6" x14ac:dyDescent="0.3">
      <c r="A360" s="9" t="s">
        <v>2013</v>
      </c>
      <c r="B360" s="9" t="s">
        <v>2743</v>
      </c>
      <c r="C360" s="6" t="s">
        <v>5390</v>
      </c>
      <c r="D360" s="6" t="s">
        <v>4731</v>
      </c>
      <c r="E360" s="6" t="s">
        <v>5391</v>
      </c>
    </row>
    <row r="361" spans="1:5" ht="15.6" x14ac:dyDescent="0.3">
      <c r="A361" s="9" t="s">
        <v>2012</v>
      </c>
      <c r="B361" s="9" t="s">
        <v>2744</v>
      </c>
      <c r="C361" s="6" t="s">
        <v>5091</v>
      </c>
      <c r="D361" s="6" t="s">
        <v>4731</v>
      </c>
      <c r="E361" s="6" t="s">
        <v>5392</v>
      </c>
    </row>
    <row r="362" spans="1:5" ht="15.6" x14ac:dyDescent="0.3">
      <c r="A362" s="9" t="s">
        <v>2011</v>
      </c>
      <c r="B362" s="9" t="s">
        <v>2745</v>
      </c>
      <c r="C362" s="6" t="s">
        <v>5393</v>
      </c>
      <c r="D362" s="6" t="s">
        <v>4731</v>
      </c>
      <c r="E362" s="6" t="s">
        <v>5394</v>
      </c>
    </row>
    <row r="363" spans="1:5" ht="15.6" x14ac:dyDescent="0.3">
      <c r="A363" s="9" t="s">
        <v>2010</v>
      </c>
      <c r="B363" s="9" t="s">
        <v>2746</v>
      </c>
      <c r="C363" s="6" t="s">
        <v>5395</v>
      </c>
      <c r="D363" s="6" t="s">
        <v>4731</v>
      </c>
      <c r="E363" s="6" t="s">
        <v>4857</v>
      </c>
    </row>
    <row r="364" spans="1:5" ht="15.6" x14ac:dyDescent="0.3">
      <c r="A364" s="9" t="s">
        <v>2009</v>
      </c>
      <c r="B364" s="9" t="s">
        <v>2747</v>
      </c>
      <c r="C364" s="6" t="s">
        <v>5396</v>
      </c>
      <c r="D364" s="6" t="s">
        <v>4731</v>
      </c>
      <c r="E364" s="6" t="s">
        <v>5397</v>
      </c>
    </row>
    <row r="365" spans="1:5" ht="15.6" x14ac:dyDescent="0.3">
      <c r="A365" s="9" t="s">
        <v>2008</v>
      </c>
      <c r="B365" s="9" t="s">
        <v>2748</v>
      </c>
      <c r="C365" s="6" t="s">
        <v>5398</v>
      </c>
      <c r="D365" s="6" t="s">
        <v>4728</v>
      </c>
      <c r="E365" s="6" t="s">
        <v>5399</v>
      </c>
    </row>
    <row r="366" spans="1:5" ht="15.6" x14ac:dyDescent="0.3">
      <c r="A366" s="9" t="s">
        <v>2007</v>
      </c>
      <c r="B366" s="9" t="s">
        <v>2749</v>
      </c>
      <c r="C366" s="6" t="s">
        <v>5400</v>
      </c>
      <c r="D366" s="6" t="s">
        <v>4728</v>
      </c>
      <c r="E366" s="6" t="s">
        <v>5401</v>
      </c>
    </row>
    <row r="367" spans="1:5" ht="15.6" x14ac:dyDescent="0.3">
      <c r="A367" s="9" t="s">
        <v>2006</v>
      </c>
      <c r="B367" s="9" t="s">
        <v>2750</v>
      </c>
      <c r="C367" s="6" t="s">
        <v>5402</v>
      </c>
      <c r="D367" s="6" t="s">
        <v>4731</v>
      </c>
      <c r="E367" s="6" t="s">
        <v>5403</v>
      </c>
    </row>
    <row r="368" spans="1:5" ht="15.6" x14ac:dyDescent="0.3">
      <c r="A368" s="9" t="s">
        <v>2005</v>
      </c>
      <c r="B368" s="9" t="s">
        <v>2751</v>
      </c>
      <c r="C368" s="6" t="s">
        <v>5404</v>
      </c>
      <c r="D368" s="6" t="s">
        <v>4731</v>
      </c>
      <c r="E368" s="6" t="s">
        <v>5405</v>
      </c>
    </row>
    <row r="369" spans="1:5" ht="15.6" x14ac:dyDescent="0.3">
      <c r="A369" s="9" t="s">
        <v>2004</v>
      </c>
      <c r="B369" s="9" t="s">
        <v>2752</v>
      </c>
      <c r="C369" s="6" t="s">
        <v>5406</v>
      </c>
      <c r="D369" s="6" t="s">
        <v>4728</v>
      </c>
      <c r="E369" s="6" t="s">
        <v>5407</v>
      </c>
    </row>
    <row r="370" spans="1:5" ht="15.6" x14ac:dyDescent="0.3">
      <c r="A370" s="9" t="s">
        <v>2003</v>
      </c>
      <c r="B370" s="9" t="s">
        <v>2753</v>
      </c>
      <c r="C370" s="6" t="s">
        <v>5408</v>
      </c>
      <c r="D370" s="6" t="s">
        <v>4731</v>
      </c>
      <c r="E370" s="6" t="s">
        <v>5409</v>
      </c>
    </row>
    <row r="371" spans="1:5" ht="15.6" x14ac:dyDescent="0.3">
      <c r="A371" s="9" t="s">
        <v>2002</v>
      </c>
      <c r="B371" s="9" t="s">
        <v>2754</v>
      </c>
      <c r="C371" s="6" t="s">
        <v>5410</v>
      </c>
      <c r="D371" s="6" t="s">
        <v>4731</v>
      </c>
      <c r="E371" s="6" t="s">
        <v>5411</v>
      </c>
    </row>
    <row r="372" spans="1:5" ht="15.6" x14ac:dyDescent="0.3">
      <c r="A372" s="9" t="s">
        <v>2001</v>
      </c>
      <c r="B372" s="9" t="s">
        <v>2755</v>
      </c>
      <c r="C372" s="6" t="s">
        <v>5412</v>
      </c>
      <c r="D372" s="6" t="s">
        <v>4728</v>
      </c>
      <c r="E372" s="6" t="s">
        <v>5413</v>
      </c>
    </row>
    <row r="373" spans="1:5" ht="15.6" x14ac:dyDescent="0.3">
      <c r="A373" s="9" t="s">
        <v>2000</v>
      </c>
      <c r="B373" s="9" t="s">
        <v>2756</v>
      </c>
      <c r="C373" s="6" t="s">
        <v>5414</v>
      </c>
      <c r="D373" s="6" t="s">
        <v>4731</v>
      </c>
      <c r="E373" s="6" t="s">
        <v>5415</v>
      </c>
    </row>
    <row r="374" spans="1:5" ht="15.6" x14ac:dyDescent="0.3">
      <c r="A374" s="9" t="s">
        <v>1999</v>
      </c>
      <c r="B374" s="9" t="s">
        <v>2757</v>
      </c>
      <c r="C374" s="6" t="s">
        <v>5416</v>
      </c>
      <c r="D374" s="6" t="s">
        <v>4728</v>
      </c>
      <c r="E374" s="6" t="s">
        <v>5417</v>
      </c>
    </row>
    <row r="375" spans="1:5" ht="15.6" x14ac:dyDescent="0.3">
      <c r="A375" s="9" t="s">
        <v>1998</v>
      </c>
      <c r="B375" s="9" t="s">
        <v>2758</v>
      </c>
      <c r="C375" s="6" t="s">
        <v>5418</v>
      </c>
      <c r="D375" s="6" t="s">
        <v>4728</v>
      </c>
      <c r="E375" s="6" t="s">
        <v>5264</v>
      </c>
    </row>
    <row r="376" spans="1:5" ht="15.6" x14ac:dyDescent="0.3">
      <c r="A376" s="9" t="s">
        <v>1997</v>
      </c>
      <c r="B376" s="9" t="s">
        <v>2759</v>
      </c>
      <c r="C376" s="6" t="s">
        <v>5419</v>
      </c>
      <c r="D376" s="6" t="s">
        <v>4728</v>
      </c>
      <c r="E376" s="6" t="s">
        <v>5420</v>
      </c>
    </row>
    <row r="377" spans="1:5" ht="15.6" x14ac:dyDescent="0.3">
      <c r="A377" s="9" t="s">
        <v>1996</v>
      </c>
      <c r="B377" s="9" t="s">
        <v>2760</v>
      </c>
      <c r="C377" s="6" t="s">
        <v>5421</v>
      </c>
      <c r="D377" s="6" t="s">
        <v>4731</v>
      </c>
      <c r="E377" s="6" t="s">
        <v>5422</v>
      </c>
    </row>
    <row r="378" spans="1:5" ht="15.6" x14ac:dyDescent="0.3">
      <c r="A378" s="9" t="s">
        <v>1995</v>
      </c>
      <c r="B378" s="9" t="s">
        <v>2761</v>
      </c>
      <c r="C378" s="6" t="s">
        <v>5423</v>
      </c>
      <c r="D378" s="6" t="s">
        <v>4731</v>
      </c>
      <c r="E378" s="6" t="s">
        <v>5025</v>
      </c>
    </row>
    <row r="379" spans="1:5" ht="15.6" x14ac:dyDescent="0.3">
      <c r="A379" s="9" t="s">
        <v>1994</v>
      </c>
      <c r="B379" s="9" t="s">
        <v>2762</v>
      </c>
      <c r="C379" s="6" t="s">
        <v>5424</v>
      </c>
      <c r="D379" s="6" t="s">
        <v>4728</v>
      </c>
      <c r="E379" s="6" t="s">
        <v>5425</v>
      </c>
    </row>
    <row r="380" spans="1:5" ht="15.6" x14ac:dyDescent="0.3">
      <c r="A380" s="9" t="s">
        <v>1993</v>
      </c>
      <c r="B380" s="9" t="s">
        <v>2763</v>
      </c>
      <c r="C380" s="6" t="s">
        <v>5426</v>
      </c>
      <c r="D380" s="6" t="s">
        <v>4728</v>
      </c>
      <c r="E380" s="6" t="s">
        <v>5100</v>
      </c>
    </row>
    <row r="381" spans="1:5" ht="15.6" x14ac:dyDescent="0.3">
      <c r="A381" s="9" t="s">
        <v>1992</v>
      </c>
      <c r="B381" s="9" t="s">
        <v>2764</v>
      </c>
      <c r="C381" s="6" t="s">
        <v>5427</v>
      </c>
      <c r="D381" s="6" t="s">
        <v>4731</v>
      </c>
      <c r="E381" s="6" t="s">
        <v>5428</v>
      </c>
    </row>
    <row r="382" spans="1:5" ht="15.6" x14ac:dyDescent="0.3">
      <c r="A382" s="9" t="s">
        <v>1991</v>
      </c>
      <c r="B382" s="9" t="s">
        <v>2765</v>
      </c>
      <c r="C382" s="6" t="s">
        <v>5429</v>
      </c>
      <c r="D382" s="6" t="s">
        <v>4728</v>
      </c>
      <c r="E382" s="6" t="s">
        <v>5430</v>
      </c>
    </row>
    <row r="383" spans="1:5" ht="15.6" x14ac:dyDescent="0.3">
      <c r="A383" s="9" t="s">
        <v>1990</v>
      </c>
      <c r="B383" s="9" t="s">
        <v>2766</v>
      </c>
      <c r="C383" s="6" t="s">
        <v>5431</v>
      </c>
      <c r="D383" s="6" t="s">
        <v>4731</v>
      </c>
      <c r="E383" s="6" t="s">
        <v>4742</v>
      </c>
    </row>
    <row r="384" spans="1:5" ht="15.6" x14ac:dyDescent="0.3">
      <c r="A384" s="9" t="s">
        <v>1989</v>
      </c>
      <c r="B384" s="9" t="s">
        <v>2767</v>
      </c>
      <c r="C384" s="6" t="s">
        <v>5432</v>
      </c>
      <c r="D384" s="6" t="s">
        <v>4731</v>
      </c>
      <c r="E384" s="6" t="s">
        <v>5170</v>
      </c>
    </row>
    <row r="385" spans="1:5" ht="15.6" x14ac:dyDescent="0.3">
      <c r="A385" s="9" t="s">
        <v>1988</v>
      </c>
      <c r="B385" s="9" t="s">
        <v>2768</v>
      </c>
      <c r="C385" s="6" t="s">
        <v>5433</v>
      </c>
      <c r="D385" s="6" t="s">
        <v>4728</v>
      </c>
      <c r="E385" s="6" t="s">
        <v>4878</v>
      </c>
    </row>
    <row r="386" spans="1:5" ht="15.6" x14ac:dyDescent="0.3">
      <c r="A386" s="9" t="s">
        <v>1987</v>
      </c>
      <c r="B386" s="9" t="s">
        <v>2769</v>
      </c>
      <c r="C386" s="6" t="s">
        <v>5434</v>
      </c>
      <c r="D386" s="6" t="s">
        <v>4731</v>
      </c>
      <c r="E386" s="6" t="s">
        <v>5435</v>
      </c>
    </row>
    <row r="387" spans="1:5" ht="15.6" x14ac:dyDescent="0.3">
      <c r="A387" s="9" t="s">
        <v>1986</v>
      </c>
      <c r="B387" s="9" t="s">
        <v>2770</v>
      </c>
      <c r="C387" s="6" t="s">
        <v>5436</v>
      </c>
      <c r="D387" s="6" t="s">
        <v>4731</v>
      </c>
      <c r="E387" s="6" t="s">
        <v>5437</v>
      </c>
    </row>
    <row r="388" spans="1:5" ht="15.6" x14ac:dyDescent="0.3">
      <c r="A388" s="9" t="s">
        <v>1985</v>
      </c>
      <c r="B388" s="9" t="s">
        <v>2771</v>
      </c>
      <c r="C388" s="6" t="s">
        <v>5438</v>
      </c>
      <c r="D388" s="6" t="s">
        <v>4728</v>
      </c>
      <c r="E388" s="6" t="s">
        <v>5439</v>
      </c>
    </row>
    <row r="389" spans="1:5" ht="15.6" x14ac:dyDescent="0.3">
      <c r="A389" s="9" t="s">
        <v>1984</v>
      </c>
      <c r="B389" s="9" t="s">
        <v>2772</v>
      </c>
      <c r="C389" s="6" t="s">
        <v>5440</v>
      </c>
      <c r="D389" s="6" t="s">
        <v>4731</v>
      </c>
      <c r="E389" s="6" t="s">
        <v>5441</v>
      </c>
    </row>
    <row r="390" spans="1:5" ht="15.6" x14ac:dyDescent="0.3">
      <c r="A390" s="9" t="s">
        <v>1983</v>
      </c>
      <c r="B390" s="9" t="s">
        <v>2773</v>
      </c>
      <c r="C390" s="6" t="s">
        <v>5442</v>
      </c>
      <c r="D390" s="6" t="s">
        <v>4728</v>
      </c>
      <c r="E390" s="6" t="s">
        <v>5306</v>
      </c>
    </row>
    <row r="391" spans="1:5" ht="15.6" x14ac:dyDescent="0.3">
      <c r="A391" s="9" t="s">
        <v>1982</v>
      </c>
      <c r="B391" s="9" t="s">
        <v>2774</v>
      </c>
      <c r="C391" s="6" t="s">
        <v>5443</v>
      </c>
      <c r="D391" s="6" t="s">
        <v>4728</v>
      </c>
      <c r="E391" s="6" t="s">
        <v>5444</v>
      </c>
    </row>
    <row r="392" spans="1:5" ht="15.6" x14ac:dyDescent="0.3">
      <c r="A392" s="9" t="s">
        <v>1981</v>
      </c>
      <c r="B392" s="9" t="s">
        <v>2775</v>
      </c>
      <c r="C392" s="6" t="s">
        <v>5445</v>
      </c>
      <c r="D392" s="6" t="s">
        <v>4731</v>
      </c>
      <c r="E392" s="6" t="s">
        <v>5446</v>
      </c>
    </row>
    <row r="393" spans="1:5" ht="15.6" x14ac:dyDescent="0.3">
      <c r="A393" s="9" t="s">
        <v>1980</v>
      </c>
      <c r="B393" s="9" t="s">
        <v>2776</v>
      </c>
      <c r="C393" s="6" t="s">
        <v>5447</v>
      </c>
      <c r="D393" s="6" t="s">
        <v>4731</v>
      </c>
      <c r="E393" s="6" t="s">
        <v>4825</v>
      </c>
    </row>
    <row r="394" spans="1:5" ht="15.6" x14ac:dyDescent="0.3">
      <c r="A394" s="9" t="s">
        <v>1979</v>
      </c>
      <c r="B394" s="9" t="s">
        <v>2777</v>
      </c>
      <c r="C394" s="6" t="s">
        <v>5448</v>
      </c>
      <c r="D394" s="6" t="s">
        <v>4728</v>
      </c>
      <c r="E394" s="6" t="s">
        <v>5449</v>
      </c>
    </row>
    <row r="395" spans="1:5" ht="15.6" x14ac:dyDescent="0.3">
      <c r="A395" s="9" t="s">
        <v>1978</v>
      </c>
      <c r="B395" s="9" t="s">
        <v>2778</v>
      </c>
      <c r="C395" s="6" t="s">
        <v>5122</v>
      </c>
      <c r="D395" s="6" t="s">
        <v>4731</v>
      </c>
      <c r="E395" s="6" t="s">
        <v>5450</v>
      </c>
    </row>
    <row r="396" spans="1:5" ht="15.6" x14ac:dyDescent="0.3">
      <c r="A396" s="9" t="s">
        <v>1977</v>
      </c>
      <c r="B396" s="9" t="s">
        <v>2779</v>
      </c>
      <c r="C396" s="6" t="s">
        <v>5451</v>
      </c>
      <c r="D396" s="6" t="s">
        <v>4728</v>
      </c>
      <c r="E396" s="6" t="s">
        <v>5452</v>
      </c>
    </row>
    <row r="397" spans="1:5" ht="15.6" x14ac:dyDescent="0.3">
      <c r="A397" s="9" t="s">
        <v>1976</v>
      </c>
      <c r="B397" s="9" t="s">
        <v>2780</v>
      </c>
      <c r="C397" s="6" t="s">
        <v>5453</v>
      </c>
      <c r="D397" s="6" t="s">
        <v>4728</v>
      </c>
      <c r="E397" s="6" t="s">
        <v>5454</v>
      </c>
    </row>
    <row r="398" spans="1:5" ht="15.6" x14ac:dyDescent="0.3">
      <c r="A398" s="9" t="s">
        <v>1975</v>
      </c>
      <c r="B398" s="9" t="s">
        <v>2781</v>
      </c>
      <c r="C398" s="6" t="s">
        <v>5455</v>
      </c>
      <c r="D398" s="6" t="s">
        <v>4728</v>
      </c>
      <c r="E398" s="6" t="s">
        <v>5456</v>
      </c>
    </row>
    <row r="399" spans="1:5" ht="15.6" x14ac:dyDescent="0.3">
      <c r="A399" s="9" t="s">
        <v>1974</v>
      </c>
      <c r="B399" s="9" t="s">
        <v>2782</v>
      </c>
      <c r="C399" s="6" t="s">
        <v>5457</v>
      </c>
      <c r="D399" s="6" t="s">
        <v>4731</v>
      </c>
      <c r="E399" s="6" t="s">
        <v>5458</v>
      </c>
    </row>
    <row r="400" spans="1:5" ht="15.6" x14ac:dyDescent="0.3">
      <c r="A400" s="9" t="s">
        <v>1973</v>
      </c>
      <c r="B400" s="9" t="s">
        <v>2783</v>
      </c>
      <c r="C400" s="6" t="s">
        <v>5459</v>
      </c>
      <c r="D400" s="6" t="s">
        <v>4728</v>
      </c>
      <c r="E400" s="6" t="s">
        <v>4900</v>
      </c>
    </row>
    <row r="401" spans="1:5" ht="15.6" x14ac:dyDescent="0.3">
      <c r="A401" s="9" t="s">
        <v>1972</v>
      </c>
      <c r="B401" s="9" t="s">
        <v>2784</v>
      </c>
      <c r="C401" s="6" t="s">
        <v>5460</v>
      </c>
      <c r="D401" s="6" t="s">
        <v>4728</v>
      </c>
      <c r="E401" s="6" t="s">
        <v>5461</v>
      </c>
    </row>
    <row r="402" spans="1:5" ht="15.6" x14ac:dyDescent="0.3">
      <c r="A402" s="9" t="s">
        <v>1971</v>
      </c>
      <c r="B402" s="9" t="s">
        <v>2785</v>
      </c>
      <c r="C402" s="6" t="s">
        <v>5462</v>
      </c>
      <c r="D402" s="6" t="s">
        <v>4731</v>
      </c>
      <c r="E402" s="6" t="s">
        <v>5463</v>
      </c>
    </row>
    <row r="403" spans="1:5" ht="15.6" x14ac:dyDescent="0.3">
      <c r="A403" s="9" t="s">
        <v>1970</v>
      </c>
      <c r="B403" s="9" t="s">
        <v>2786</v>
      </c>
      <c r="C403" s="6" t="s">
        <v>5464</v>
      </c>
      <c r="D403" s="6" t="s">
        <v>4728</v>
      </c>
      <c r="E403" s="6" t="s">
        <v>5465</v>
      </c>
    </row>
    <row r="404" spans="1:5" ht="15.6" x14ac:dyDescent="0.3">
      <c r="A404" s="9" t="s">
        <v>1969</v>
      </c>
      <c r="B404" s="9" t="s">
        <v>2787</v>
      </c>
      <c r="C404" s="6" t="s">
        <v>5466</v>
      </c>
      <c r="D404" s="6" t="s">
        <v>4728</v>
      </c>
      <c r="E404" s="6" t="s">
        <v>5467</v>
      </c>
    </row>
    <row r="405" spans="1:5" ht="15.6" x14ac:dyDescent="0.3">
      <c r="A405" s="9" t="s">
        <v>1968</v>
      </c>
      <c r="B405" s="9" t="s">
        <v>2788</v>
      </c>
      <c r="C405" s="6" t="s">
        <v>5468</v>
      </c>
      <c r="D405" s="6" t="s">
        <v>4731</v>
      </c>
      <c r="E405" s="6" t="s">
        <v>5469</v>
      </c>
    </row>
    <row r="406" spans="1:5" ht="15.6" x14ac:dyDescent="0.3">
      <c r="A406" s="9" t="s">
        <v>1967</v>
      </c>
      <c r="B406" s="9" t="s">
        <v>2789</v>
      </c>
      <c r="C406" s="6" t="s">
        <v>5470</v>
      </c>
      <c r="D406" s="6" t="s">
        <v>4731</v>
      </c>
      <c r="E406" s="6" t="s">
        <v>5471</v>
      </c>
    </row>
    <row r="407" spans="1:5" ht="15.6" x14ac:dyDescent="0.3">
      <c r="A407" s="9" t="s">
        <v>1966</v>
      </c>
      <c r="B407" s="9" t="s">
        <v>2790</v>
      </c>
      <c r="C407" s="6" t="s">
        <v>5472</v>
      </c>
      <c r="D407" s="6" t="s">
        <v>4731</v>
      </c>
      <c r="E407" s="6" t="s">
        <v>5473</v>
      </c>
    </row>
    <row r="408" spans="1:5" ht="15.6" x14ac:dyDescent="0.3">
      <c r="A408" s="9" t="s">
        <v>1965</v>
      </c>
      <c r="B408" s="9" t="s">
        <v>2791</v>
      </c>
      <c r="C408" s="6" t="s">
        <v>5474</v>
      </c>
      <c r="D408" s="6" t="s">
        <v>4731</v>
      </c>
      <c r="E408" s="6" t="s">
        <v>5475</v>
      </c>
    </row>
    <row r="409" spans="1:5" ht="15.6" x14ac:dyDescent="0.3">
      <c r="A409" s="9" t="s">
        <v>1964</v>
      </c>
      <c r="B409" s="9" t="s">
        <v>2792</v>
      </c>
      <c r="C409" s="6" t="s">
        <v>5476</v>
      </c>
      <c r="D409" s="6" t="s">
        <v>4731</v>
      </c>
      <c r="E409" s="6" t="s">
        <v>5477</v>
      </c>
    </row>
    <row r="410" spans="1:5" ht="15.6" x14ac:dyDescent="0.3">
      <c r="A410" s="9" t="s">
        <v>1963</v>
      </c>
      <c r="B410" s="9" t="s">
        <v>2793</v>
      </c>
      <c r="C410" s="6" t="s">
        <v>5478</v>
      </c>
      <c r="D410" s="6" t="s">
        <v>4731</v>
      </c>
      <c r="E410" s="6" t="s">
        <v>5479</v>
      </c>
    </row>
    <row r="411" spans="1:5" ht="15.6" x14ac:dyDescent="0.3">
      <c r="A411" s="9" t="s">
        <v>1962</v>
      </c>
      <c r="B411" s="9" t="s">
        <v>2794</v>
      </c>
      <c r="C411" s="6" t="s">
        <v>5480</v>
      </c>
      <c r="D411" s="6" t="s">
        <v>4728</v>
      </c>
      <c r="E411" s="6" t="s">
        <v>5481</v>
      </c>
    </row>
    <row r="412" spans="1:5" ht="15.6" x14ac:dyDescent="0.3">
      <c r="A412" s="9" t="s">
        <v>1961</v>
      </c>
      <c r="B412" s="9" t="s">
        <v>2795</v>
      </c>
      <c r="C412" s="6" t="s">
        <v>5482</v>
      </c>
      <c r="D412" s="6" t="s">
        <v>4728</v>
      </c>
      <c r="E412" s="6" t="s">
        <v>5483</v>
      </c>
    </row>
    <row r="413" spans="1:5" ht="15.6" x14ac:dyDescent="0.3">
      <c r="A413" s="9" t="s">
        <v>1960</v>
      </c>
      <c r="B413" s="9" t="s">
        <v>2796</v>
      </c>
      <c r="C413" s="6" t="s">
        <v>5484</v>
      </c>
      <c r="D413" s="6" t="s">
        <v>4731</v>
      </c>
      <c r="E413" s="6" t="s">
        <v>5485</v>
      </c>
    </row>
    <row r="414" spans="1:5" ht="15.6" x14ac:dyDescent="0.3">
      <c r="A414" s="9" t="s">
        <v>1959</v>
      </c>
      <c r="B414" s="9" t="s">
        <v>2797</v>
      </c>
      <c r="C414" s="6" t="s">
        <v>5486</v>
      </c>
      <c r="D414" s="6" t="s">
        <v>4728</v>
      </c>
      <c r="E414" s="6" t="s">
        <v>5487</v>
      </c>
    </row>
    <row r="415" spans="1:5" ht="15.6" x14ac:dyDescent="0.3">
      <c r="A415" s="9" t="s">
        <v>1958</v>
      </c>
      <c r="B415" s="9" t="s">
        <v>2798</v>
      </c>
      <c r="C415" s="6" t="s">
        <v>5488</v>
      </c>
      <c r="D415" s="6" t="s">
        <v>4728</v>
      </c>
      <c r="E415" s="6" t="s">
        <v>5489</v>
      </c>
    </row>
    <row r="416" spans="1:5" ht="15.6" x14ac:dyDescent="0.3">
      <c r="A416" s="9" t="s">
        <v>1957</v>
      </c>
      <c r="B416" s="9" t="s">
        <v>2799</v>
      </c>
      <c r="C416" s="6" t="s">
        <v>5490</v>
      </c>
      <c r="D416" s="6" t="s">
        <v>4731</v>
      </c>
      <c r="E416" s="6" t="s">
        <v>5491</v>
      </c>
    </row>
    <row r="417" spans="1:5" ht="15.6" x14ac:dyDescent="0.3">
      <c r="A417" s="9" t="s">
        <v>1956</v>
      </c>
      <c r="B417" s="9" t="s">
        <v>2800</v>
      </c>
      <c r="C417" s="6" t="s">
        <v>5492</v>
      </c>
      <c r="D417" s="6" t="s">
        <v>4731</v>
      </c>
      <c r="E417" s="6" t="s">
        <v>4742</v>
      </c>
    </row>
    <row r="418" spans="1:5" ht="15.6" x14ac:dyDescent="0.3">
      <c r="A418" s="9" t="s">
        <v>1955</v>
      </c>
      <c r="B418" s="9" t="s">
        <v>2801</v>
      </c>
      <c r="C418" s="6" t="s">
        <v>5493</v>
      </c>
      <c r="D418" s="6" t="s">
        <v>4728</v>
      </c>
      <c r="E418" s="6" t="s">
        <v>5494</v>
      </c>
    </row>
    <row r="419" spans="1:5" ht="15.6" x14ac:dyDescent="0.3">
      <c r="A419" s="9" t="s">
        <v>1954</v>
      </c>
      <c r="B419" s="9" t="s">
        <v>2802</v>
      </c>
      <c r="C419" s="6" t="s">
        <v>5495</v>
      </c>
      <c r="D419" s="6" t="s">
        <v>4728</v>
      </c>
      <c r="E419" s="6" t="s">
        <v>5365</v>
      </c>
    </row>
    <row r="420" spans="1:5" ht="15.6" x14ac:dyDescent="0.3">
      <c r="A420" s="9" t="s">
        <v>1953</v>
      </c>
      <c r="B420" s="9" t="s">
        <v>2803</v>
      </c>
      <c r="C420" s="6" t="s">
        <v>5496</v>
      </c>
      <c r="D420" s="6" t="s">
        <v>4728</v>
      </c>
      <c r="E420" s="6" t="s">
        <v>5497</v>
      </c>
    </row>
    <row r="421" spans="1:5" ht="15.6" x14ac:dyDescent="0.3">
      <c r="A421" s="9" t="s">
        <v>1952</v>
      </c>
      <c r="B421" s="9" t="s">
        <v>2804</v>
      </c>
      <c r="C421" s="6" t="s">
        <v>5498</v>
      </c>
      <c r="D421" s="6" t="s">
        <v>4728</v>
      </c>
      <c r="E421" s="6" t="s">
        <v>5499</v>
      </c>
    </row>
    <row r="422" spans="1:5" ht="15.6" x14ac:dyDescent="0.3">
      <c r="A422" s="9" t="s">
        <v>1951</v>
      </c>
      <c r="B422" s="9" t="s">
        <v>2805</v>
      </c>
      <c r="C422" s="6" t="s">
        <v>5500</v>
      </c>
      <c r="D422" s="6" t="s">
        <v>4731</v>
      </c>
      <c r="E422" s="6" t="s">
        <v>5501</v>
      </c>
    </row>
    <row r="423" spans="1:5" ht="15.6" x14ac:dyDescent="0.3">
      <c r="A423" s="9" t="s">
        <v>1950</v>
      </c>
      <c r="B423" s="9" t="s">
        <v>2806</v>
      </c>
      <c r="C423" s="6" t="s">
        <v>4941</v>
      </c>
      <c r="D423" s="6" t="s">
        <v>4728</v>
      </c>
      <c r="E423" s="6" t="s">
        <v>5502</v>
      </c>
    </row>
    <row r="424" spans="1:5" ht="15.6" x14ac:dyDescent="0.3">
      <c r="A424" s="9" t="s">
        <v>1949</v>
      </c>
      <c r="B424" s="9" t="s">
        <v>2807</v>
      </c>
      <c r="C424" s="6" t="s">
        <v>5503</v>
      </c>
      <c r="D424" s="6" t="s">
        <v>4728</v>
      </c>
      <c r="E424" s="6" t="s">
        <v>5504</v>
      </c>
    </row>
    <row r="425" spans="1:5" ht="15.6" x14ac:dyDescent="0.3">
      <c r="A425" s="9" t="s">
        <v>1948</v>
      </c>
      <c r="B425" s="9" t="s">
        <v>2808</v>
      </c>
      <c r="C425" s="6" t="s">
        <v>5505</v>
      </c>
      <c r="D425" s="6" t="s">
        <v>4728</v>
      </c>
      <c r="E425" s="6" t="s">
        <v>5506</v>
      </c>
    </row>
    <row r="426" spans="1:5" ht="15.6" x14ac:dyDescent="0.3">
      <c r="A426" s="9" t="s">
        <v>1947</v>
      </c>
      <c r="B426" s="9" t="s">
        <v>2809</v>
      </c>
      <c r="C426" s="6" t="s">
        <v>5507</v>
      </c>
      <c r="D426" s="6" t="s">
        <v>4731</v>
      </c>
      <c r="E426" s="6" t="s">
        <v>5489</v>
      </c>
    </row>
    <row r="427" spans="1:5" ht="15.6" x14ac:dyDescent="0.3">
      <c r="A427" s="9" t="s">
        <v>1946</v>
      </c>
      <c r="B427" s="9" t="s">
        <v>2810</v>
      </c>
      <c r="C427" s="6" t="s">
        <v>5508</v>
      </c>
      <c r="D427" s="6" t="s">
        <v>4731</v>
      </c>
      <c r="E427" s="6" t="s">
        <v>5121</v>
      </c>
    </row>
    <row r="428" spans="1:5" ht="15.6" x14ac:dyDescent="0.3">
      <c r="A428" s="9" t="s">
        <v>1945</v>
      </c>
      <c r="B428" s="9" t="s">
        <v>2811</v>
      </c>
      <c r="C428" s="6" t="s">
        <v>5509</v>
      </c>
      <c r="D428" s="6" t="s">
        <v>4728</v>
      </c>
      <c r="E428" s="6" t="s">
        <v>5510</v>
      </c>
    </row>
    <row r="429" spans="1:5" ht="15.6" x14ac:dyDescent="0.3">
      <c r="A429" s="9" t="s">
        <v>1944</v>
      </c>
      <c r="B429" s="9" t="s">
        <v>2812</v>
      </c>
      <c r="C429" s="6" t="s">
        <v>5511</v>
      </c>
      <c r="D429" s="6" t="s">
        <v>4728</v>
      </c>
      <c r="E429" s="6" t="s">
        <v>5512</v>
      </c>
    </row>
    <row r="430" spans="1:5" ht="15.6" x14ac:dyDescent="0.3">
      <c r="A430" s="9" t="s">
        <v>1943</v>
      </c>
      <c r="B430" s="9" t="s">
        <v>2813</v>
      </c>
      <c r="C430" s="6" t="s">
        <v>5513</v>
      </c>
      <c r="D430" s="6" t="s">
        <v>4728</v>
      </c>
      <c r="E430" s="6" t="s">
        <v>4884</v>
      </c>
    </row>
    <row r="431" spans="1:5" ht="15.6" x14ac:dyDescent="0.3">
      <c r="A431" s="9" t="s">
        <v>1942</v>
      </c>
      <c r="B431" s="9" t="s">
        <v>2814</v>
      </c>
      <c r="C431" s="6" t="s">
        <v>5514</v>
      </c>
      <c r="D431" s="6" t="s">
        <v>4728</v>
      </c>
      <c r="E431" s="6" t="s">
        <v>5515</v>
      </c>
    </row>
    <row r="432" spans="1:5" ht="15.6" x14ac:dyDescent="0.3">
      <c r="A432" s="9" t="s">
        <v>1941</v>
      </c>
      <c r="B432" s="9" t="s">
        <v>2815</v>
      </c>
      <c r="C432" s="6" t="s">
        <v>5516</v>
      </c>
      <c r="D432" s="6" t="s">
        <v>4728</v>
      </c>
      <c r="E432" s="6" t="s">
        <v>5517</v>
      </c>
    </row>
    <row r="433" spans="1:5" ht="15.6" x14ac:dyDescent="0.3">
      <c r="A433" s="9" t="s">
        <v>1940</v>
      </c>
      <c r="B433" s="9" t="s">
        <v>2816</v>
      </c>
      <c r="C433" s="6" t="s">
        <v>5518</v>
      </c>
      <c r="D433" s="6" t="s">
        <v>4728</v>
      </c>
      <c r="E433" s="6" t="s">
        <v>5519</v>
      </c>
    </row>
    <row r="434" spans="1:5" ht="15.6" x14ac:dyDescent="0.3">
      <c r="A434" s="9" t="s">
        <v>1939</v>
      </c>
      <c r="B434" s="9" t="s">
        <v>2817</v>
      </c>
      <c r="C434" s="6" t="s">
        <v>5520</v>
      </c>
      <c r="D434" s="6" t="s">
        <v>4731</v>
      </c>
      <c r="E434" s="6" t="s">
        <v>5475</v>
      </c>
    </row>
    <row r="435" spans="1:5" ht="15.6" x14ac:dyDescent="0.3">
      <c r="A435" s="9" t="s">
        <v>1938</v>
      </c>
      <c r="B435" s="9" t="s">
        <v>2818</v>
      </c>
      <c r="C435" s="6" t="s">
        <v>5521</v>
      </c>
      <c r="D435" s="6" t="s">
        <v>4728</v>
      </c>
      <c r="E435" s="6" t="s">
        <v>4900</v>
      </c>
    </row>
    <row r="436" spans="1:5" ht="15.6" x14ac:dyDescent="0.3">
      <c r="A436" s="9" t="s">
        <v>1937</v>
      </c>
      <c r="B436" s="9" t="s">
        <v>2819</v>
      </c>
      <c r="C436" s="6" t="s">
        <v>5522</v>
      </c>
      <c r="D436" s="6" t="s">
        <v>4731</v>
      </c>
      <c r="E436" s="6" t="s">
        <v>5523</v>
      </c>
    </row>
    <row r="437" spans="1:5" ht="15.6" x14ac:dyDescent="0.3">
      <c r="A437" s="9" t="s">
        <v>1936</v>
      </c>
      <c r="B437" s="9" t="s">
        <v>2820</v>
      </c>
      <c r="C437" s="6" t="s">
        <v>5524</v>
      </c>
      <c r="D437" s="6" t="s">
        <v>4731</v>
      </c>
      <c r="E437" s="6" t="s">
        <v>5525</v>
      </c>
    </row>
    <row r="438" spans="1:5" ht="15.6" x14ac:dyDescent="0.3">
      <c r="A438" s="9" t="s">
        <v>1935</v>
      </c>
      <c r="B438" s="9" t="s">
        <v>2821</v>
      </c>
      <c r="C438" s="6" t="s">
        <v>5526</v>
      </c>
      <c r="D438" s="6" t="s">
        <v>4731</v>
      </c>
      <c r="E438" s="6" t="s">
        <v>5527</v>
      </c>
    </row>
    <row r="439" spans="1:5" ht="15.6" x14ac:dyDescent="0.3">
      <c r="A439" s="9" t="s">
        <v>1934</v>
      </c>
      <c r="B439" s="9" t="s">
        <v>2822</v>
      </c>
      <c r="C439" s="6" t="s">
        <v>5528</v>
      </c>
      <c r="D439" s="6" t="s">
        <v>4728</v>
      </c>
      <c r="E439" s="6" t="s">
        <v>5401</v>
      </c>
    </row>
    <row r="440" spans="1:5" ht="15.6" x14ac:dyDescent="0.3">
      <c r="A440" s="9" t="s">
        <v>1933</v>
      </c>
      <c r="B440" s="9" t="s">
        <v>2823</v>
      </c>
      <c r="C440" s="6" t="s">
        <v>5529</v>
      </c>
      <c r="D440" s="6" t="s">
        <v>4731</v>
      </c>
      <c r="E440" s="6" t="s">
        <v>5530</v>
      </c>
    </row>
    <row r="441" spans="1:5" ht="15.6" x14ac:dyDescent="0.3">
      <c r="A441" s="9" t="s">
        <v>1932</v>
      </c>
      <c r="B441" s="9" t="s">
        <v>2824</v>
      </c>
      <c r="C441" s="6" t="s">
        <v>5531</v>
      </c>
      <c r="D441" s="6" t="s">
        <v>4728</v>
      </c>
      <c r="E441" s="6" t="s">
        <v>5532</v>
      </c>
    </row>
    <row r="442" spans="1:5" ht="15.6" x14ac:dyDescent="0.3">
      <c r="A442" s="9" t="s">
        <v>1931</v>
      </c>
      <c r="B442" s="9" t="s">
        <v>2825</v>
      </c>
      <c r="C442" s="6" t="s">
        <v>5533</v>
      </c>
      <c r="D442" s="6" t="s">
        <v>4728</v>
      </c>
      <c r="E442" s="6" t="s">
        <v>5534</v>
      </c>
    </row>
    <row r="443" spans="1:5" ht="15.6" x14ac:dyDescent="0.3">
      <c r="A443" s="9" t="s">
        <v>1930</v>
      </c>
      <c r="B443" s="9" t="s">
        <v>2826</v>
      </c>
      <c r="C443" s="6" t="s">
        <v>5535</v>
      </c>
      <c r="D443" s="6" t="s">
        <v>4731</v>
      </c>
      <c r="E443" s="6" t="s">
        <v>5536</v>
      </c>
    </row>
    <row r="444" spans="1:5" ht="15.6" x14ac:dyDescent="0.3">
      <c r="A444" s="9" t="s">
        <v>1929</v>
      </c>
      <c r="B444" s="9" t="s">
        <v>2827</v>
      </c>
      <c r="C444" s="6" t="s">
        <v>4862</v>
      </c>
      <c r="D444" s="6" t="s">
        <v>4731</v>
      </c>
      <c r="E444" s="6" t="s">
        <v>5537</v>
      </c>
    </row>
    <row r="445" spans="1:5" ht="15.6" x14ac:dyDescent="0.3">
      <c r="A445" s="9" t="s">
        <v>1928</v>
      </c>
      <c r="B445" s="9" t="s">
        <v>2828</v>
      </c>
      <c r="C445" s="6" t="s">
        <v>5538</v>
      </c>
      <c r="D445" s="6" t="s">
        <v>4728</v>
      </c>
      <c r="E445" s="6" t="s">
        <v>5539</v>
      </c>
    </row>
    <row r="446" spans="1:5" ht="15.6" x14ac:dyDescent="0.3">
      <c r="A446" s="9" t="s">
        <v>1927</v>
      </c>
      <c r="B446" s="9" t="s">
        <v>2829</v>
      </c>
      <c r="C446" s="6" t="s">
        <v>5540</v>
      </c>
      <c r="D446" s="6" t="s">
        <v>4728</v>
      </c>
      <c r="E446" s="6" t="s">
        <v>5541</v>
      </c>
    </row>
    <row r="447" spans="1:5" ht="15.6" x14ac:dyDescent="0.3">
      <c r="A447" s="9" t="s">
        <v>1926</v>
      </c>
      <c r="B447" s="9" t="s">
        <v>2830</v>
      </c>
      <c r="C447" s="6" t="s">
        <v>5542</v>
      </c>
      <c r="D447" s="6" t="s">
        <v>4731</v>
      </c>
      <c r="E447" s="6" t="s">
        <v>5336</v>
      </c>
    </row>
    <row r="448" spans="1:5" ht="15.6" x14ac:dyDescent="0.3">
      <c r="A448" s="9" t="s">
        <v>1925</v>
      </c>
      <c r="B448" s="9" t="s">
        <v>2831</v>
      </c>
      <c r="C448" s="6" t="s">
        <v>5543</v>
      </c>
      <c r="D448" s="6" t="s">
        <v>4728</v>
      </c>
      <c r="E448" s="6" t="s">
        <v>5544</v>
      </c>
    </row>
    <row r="449" spans="1:5" ht="15.6" x14ac:dyDescent="0.3">
      <c r="A449" s="9" t="s">
        <v>1924</v>
      </c>
      <c r="B449" s="9" t="s">
        <v>2832</v>
      </c>
      <c r="C449" s="6" t="s">
        <v>5545</v>
      </c>
      <c r="D449" s="6" t="s">
        <v>4731</v>
      </c>
      <c r="E449" s="6" t="s">
        <v>5546</v>
      </c>
    </row>
    <row r="450" spans="1:5" ht="15.6" x14ac:dyDescent="0.3">
      <c r="A450" s="9" t="s">
        <v>1923</v>
      </c>
      <c r="B450" s="9" t="s">
        <v>2833</v>
      </c>
      <c r="C450" s="6" t="s">
        <v>5547</v>
      </c>
      <c r="D450" s="6" t="s">
        <v>4731</v>
      </c>
      <c r="E450" s="6" t="s">
        <v>5548</v>
      </c>
    </row>
    <row r="451" spans="1:5" ht="15.6" x14ac:dyDescent="0.3">
      <c r="A451" s="9" t="s">
        <v>1922</v>
      </c>
      <c r="B451" s="9" t="s">
        <v>2834</v>
      </c>
      <c r="C451" s="6" t="s">
        <v>5549</v>
      </c>
      <c r="D451" s="6" t="s">
        <v>4728</v>
      </c>
      <c r="E451" s="6" t="s">
        <v>5550</v>
      </c>
    </row>
    <row r="452" spans="1:5" ht="15.6" x14ac:dyDescent="0.3">
      <c r="A452" s="9" t="s">
        <v>1921</v>
      </c>
      <c r="B452" s="9" t="s">
        <v>2835</v>
      </c>
      <c r="C452" s="6" t="s">
        <v>5373</v>
      </c>
      <c r="D452" s="6" t="s">
        <v>4728</v>
      </c>
      <c r="E452" s="6" t="s">
        <v>5551</v>
      </c>
    </row>
    <row r="453" spans="1:5" ht="15.6" x14ac:dyDescent="0.3">
      <c r="A453" s="9" t="s">
        <v>1920</v>
      </c>
      <c r="B453" s="9" t="s">
        <v>2836</v>
      </c>
      <c r="C453" s="6" t="s">
        <v>4828</v>
      </c>
      <c r="D453" s="6" t="s">
        <v>4731</v>
      </c>
      <c r="E453" s="6" t="s">
        <v>5552</v>
      </c>
    </row>
    <row r="454" spans="1:5" ht="15.6" x14ac:dyDescent="0.3">
      <c r="A454" s="9" t="s">
        <v>1919</v>
      </c>
      <c r="B454" s="9" t="s">
        <v>2837</v>
      </c>
      <c r="C454" s="6" t="s">
        <v>5553</v>
      </c>
      <c r="D454" s="6" t="s">
        <v>4728</v>
      </c>
      <c r="E454" s="6" t="s">
        <v>5554</v>
      </c>
    </row>
    <row r="455" spans="1:5" ht="15.6" x14ac:dyDescent="0.3">
      <c r="A455" s="9" t="s">
        <v>1918</v>
      </c>
      <c r="B455" s="9" t="s">
        <v>2838</v>
      </c>
      <c r="C455" s="6" t="s">
        <v>5555</v>
      </c>
      <c r="D455" s="6" t="s">
        <v>4731</v>
      </c>
      <c r="E455" s="6" t="s">
        <v>4985</v>
      </c>
    </row>
    <row r="456" spans="1:5" ht="15.6" x14ac:dyDescent="0.3">
      <c r="A456" s="9" t="s">
        <v>1917</v>
      </c>
      <c r="B456" s="9" t="s">
        <v>2839</v>
      </c>
      <c r="C456" s="6" t="s">
        <v>5556</v>
      </c>
      <c r="D456" s="6" t="s">
        <v>4731</v>
      </c>
      <c r="E456" s="6" t="s">
        <v>4742</v>
      </c>
    </row>
    <row r="457" spans="1:5" ht="15.6" x14ac:dyDescent="0.3">
      <c r="A457" s="9" t="s">
        <v>1916</v>
      </c>
      <c r="B457" s="9" t="s">
        <v>2840</v>
      </c>
      <c r="C457" s="6" t="s">
        <v>5557</v>
      </c>
      <c r="D457" s="6" t="s">
        <v>4731</v>
      </c>
      <c r="E457" s="6" t="s">
        <v>5558</v>
      </c>
    </row>
    <row r="458" spans="1:5" ht="15.6" x14ac:dyDescent="0.3">
      <c r="A458" s="9" t="s">
        <v>1915</v>
      </c>
      <c r="B458" s="9" t="s">
        <v>2841</v>
      </c>
      <c r="C458" s="6" t="s">
        <v>5559</v>
      </c>
      <c r="D458" s="6" t="s">
        <v>4731</v>
      </c>
      <c r="E458" s="6" t="s">
        <v>5269</v>
      </c>
    </row>
    <row r="459" spans="1:5" ht="15.6" x14ac:dyDescent="0.3">
      <c r="A459" s="9" t="s">
        <v>1914</v>
      </c>
      <c r="B459" s="9" t="s">
        <v>2842</v>
      </c>
      <c r="C459" s="6" t="s">
        <v>5560</v>
      </c>
      <c r="D459" s="6" t="s">
        <v>4731</v>
      </c>
      <c r="E459" s="6" t="s">
        <v>5561</v>
      </c>
    </row>
    <row r="460" spans="1:5" ht="15.6" x14ac:dyDescent="0.3">
      <c r="A460" s="9" t="s">
        <v>1913</v>
      </c>
      <c r="B460" s="9" t="s">
        <v>2843</v>
      </c>
      <c r="C460" s="6" t="s">
        <v>5562</v>
      </c>
      <c r="D460" s="6" t="s">
        <v>4728</v>
      </c>
      <c r="E460" s="6" t="s">
        <v>5563</v>
      </c>
    </row>
    <row r="461" spans="1:5" ht="15.6" x14ac:dyDescent="0.3">
      <c r="A461" s="9" t="s">
        <v>1912</v>
      </c>
      <c r="B461" s="9" t="s">
        <v>2844</v>
      </c>
      <c r="C461" s="6" t="s">
        <v>4852</v>
      </c>
      <c r="D461" s="6" t="s">
        <v>4731</v>
      </c>
      <c r="E461" s="6" t="s">
        <v>5564</v>
      </c>
    </row>
    <row r="462" spans="1:5" ht="15.6" x14ac:dyDescent="0.3">
      <c r="A462" s="9" t="s">
        <v>1911</v>
      </c>
      <c r="B462" s="9" t="s">
        <v>2845</v>
      </c>
      <c r="C462" s="6" t="s">
        <v>5279</v>
      </c>
      <c r="D462" s="6" t="s">
        <v>4728</v>
      </c>
      <c r="E462" s="6" t="s">
        <v>5565</v>
      </c>
    </row>
    <row r="463" spans="1:5" ht="15.6" x14ac:dyDescent="0.3">
      <c r="A463" s="9" t="s">
        <v>1910</v>
      </c>
      <c r="B463" s="9" t="s">
        <v>2846</v>
      </c>
      <c r="C463" s="6" t="s">
        <v>4885</v>
      </c>
      <c r="D463" s="6" t="s">
        <v>4728</v>
      </c>
      <c r="E463" s="6" t="s">
        <v>4840</v>
      </c>
    </row>
    <row r="464" spans="1:5" ht="15.6" x14ac:dyDescent="0.3">
      <c r="A464" s="9" t="s">
        <v>1909</v>
      </c>
      <c r="B464" s="9" t="s">
        <v>2847</v>
      </c>
      <c r="C464" s="6" t="s">
        <v>5566</v>
      </c>
      <c r="D464" s="6" t="s">
        <v>4728</v>
      </c>
      <c r="E464" s="6" t="s">
        <v>5567</v>
      </c>
    </row>
    <row r="465" spans="1:6" ht="15.6" x14ac:dyDescent="0.3">
      <c r="A465" s="9" t="s">
        <v>1908</v>
      </c>
      <c r="B465" s="9" t="s">
        <v>2848</v>
      </c>
      <c r="C465" s="6" t="s">
        <v>5568</v>
      </c>
      <c r="D465" s="6" t="s">
        <v>4731</v>
      </c>
      <c r="E465" s="6" t="s">
        <v>5569</v>
      </c>
    </row>
    <row r="466" spans="1:6" ht="15.6" x14ac:dyDescent="0.3">
      <c r="A466" s="9" t="s">
        <v>1907</v>
      </c>
      <c r="B466" s="9" t="s">
        <v>2849</v>
      </c>
      <c r="C466" s="6" t="s">
        <v>5570</v>
      </c>
      <c r="D466" s="6" t="s">
        <v>4728</v>
      </c>
      <c r="E466" s="6" t="s">
        <v>4878</v>
      </c>
    </row>
    <row r="467" spans="1:6" ht="15.6" x14ac:dyDescent="0.3">
      <c r="A467" s="9" t="s">
        <v>1906</v>
      </c>
      <c r="B467" s="9" t="s">
        <v>2850</v>
      </c>
      <c r="C467" s="6" t="s">
        <v>5571</v>
      </c>
      <c r="D467" s="6" t="s">
        <v>4731</v>
      </c>
      <c r="E467" s="6" t="s">
        <v>5572</v>
      </c>
    </row>
    <row r="468" spans="1:6" ht="15.6" x14ac:dyDescent="0.3">
      <c r="A468" s="9" t="s">
        <v>1905</v>
      </c>
      <c r="B468" s="9" t="s">
        <v>2851</v>
      </c>
      <c r="C468" s="6" t="s">
        <v>4858</v>
      </c>
      <c r="D468" s="6" t="s">
        <v>4731</v>
      </c>
      <c r="E468" s="6" t="s">
        <v>5573</v>
      </c>
    </row>
    <row r="469" spans="1:6" ht="15.6" x14ac:dyDescent="0.3">
      <c r="A469" s="9" t="s">
        <v>1904</v>
      </c>
      <c r="B469" s="9" t="s">
        <v>2852</v>
      </c>
      <c r="C469" s="6" t="s">
        <v>5574</v>
      </c>
      <c r="D469" s="6" t="s">
        <v>4728</v>
      </c>
      <c r="E469" s="6" t="s">
        <v>5575</v>
      </c>
    </row>
    <row r="470" spans="1:6" ht="15.6" x14ac:dyDescent="0.3">
      <c r="A470" s="9" t="s">
        <v>1903</v>
      </c>
      <c r="B470" s="9" t="s">
        <v>2853</v>
      </c>
      <c r="C470" s="6" t="s">
        <v>5576</v>
      </c>
      <c r="D470" s="6" t="s">
        <v>4728</v>
      </c>
      <c r="E470" s="6" t="s">
        <v>5577</v>
      </c>
    </row>
    <row r="471" spans="1:6" ht="15.6" x14ac:dyDescent="0.3">
      <c r="A471" s="9" t="s">
        <v>1902</v>
      </c>
      <c r="B471" s="9" t="s">
        <v>2854</v>
      </c>
      <c r="C471" s="6" t="s">
        <v>5578</v>
      </c>
      <c r="D471" s="6" t="s">
        <v>4731</v>
      </c>
      <c r="E471" s="6" t="s">
        <v>5579</v>
      </c>
    </row>
    <row r="472" spans="1:6" ht="15.6" x14ac:dyDescent="0.3">
      <c r="A472" s="9" t="s">
        <v>1901</v>
      </c>
      <c r="B472" s="9" t="s">
        <v>2855</v>
      </c>
      <c r="C472" s="6" t="s">
        <v>5580</v>
      </c>
      <c r="D472" s="6" t="s">
        <v>4731</v>
      </c>
      <c r="E472" s="6" t="s">
        <v>5581</v>
      </c>
    </row>
    <row r="473" spans="1:6" ht="15.6" x14ac:dyDescent="0.3">
      <c r="A473" s="9" t="s">
        <v>1900</v>
      </c>
      <c r="B473" s="9" t="s">
        <v>2856</v>
      </c>
      <c r="C473" s="6" t="s">
        <v>5582</v>
      </c>
      <c r="D473" s="6" t="s">
        <v>4731</v>
      </c>
      <c r="E473" s="6" t="s">
        <v>5156</v>
      </c>
    </row>
    <row r="474" spans="1:6" ht="15.6" x14ac:dyDescent="0.3">
      <c r="A474" s="9" t="s">
        <v>1899</v>
      </c>
      <c r="B474" s="9" t="s">
        <v>2857</v>
      </c>
      <c r="C474" s="6" t="s">
        <v>5191</v>
      </c>
      <c r="D474" s="6" t="s">
        <v>4731</v>
      </c>
      <c r="E474" s="6" t="s">
        <v>5583</v>
      </c>
    </row>
    <row r="475" spans="1:6" ht="15.6" x14ac:dyDescent="0.3">
      <c r="A475" s="9" t="s">
        <v>1898</v>
      </c>
      <c r="B475" s="9" t="s">
        <v>2858</v>
      </c>
      <c r="C475" s="6" t="s">
        <v>5584</v>
      </c>
      <c r="D475" s="6" t="s">
        <v>4731</v>
      </c>
      <c r="E475" s="6" t="s">
        <v>4752</v>
      </c>
    </row>
    <row r="476" spans="1:6" ht="15.6" x14ac:dyDescent="0.3">
      <c r="A476" s="9" t="s">
        <v>1897</v>
      </c>
      <c r="B476" s="9" t="s">
        <v>2859</v>
      </c>
      <c r="C476" s="6" t="s">
        <v>5585</v>
      </c>
      <c r="D476" s="6" t="s">
        <v>4731</v>
      </c>
      <c r="E476" s="6" t="s">
        <v>5586</v>
      </c>
    </row>
    <row r="477" spans="1:6" ht="15.6" x14ac:dyDescent="0.3">
      <c r="A477" s="9" t="s">
        <v>1895</v>
      </c>
      <c r="B477" s="9" t="s">
        <v>2860</v>
      </c>
      <c r="C477" s="6" t="s">
        <v>5587</v>
      </c>
      <c r="D477" s="6" t="s">
        <v>4731</v>
      </c>
      <c r="E477" s="6" t="s">
        <v>5588</v>
      </c>
      <c r="F477" t="s">
        <v>5589</v>
      </c>
    </row>
    <row r="478" spans="1:6" ht="15.6" x14ac:dyDescent="0.3">
      <c r="A478" s="9" t="s">
        <v>1894</v>
      </c>
      <c r="B478" s="9" t="s">
        <v>2861</v>
      </c>
      <c r="C478" s="6" t="s">
        <v>5590</v>
      </c>
      <c r="D478" s="6" t="s">
        <v>4728</v>
      </c>
      <c r="E478" s="6" t="s">
        <v>5591</v>
      </c>
    </row>
    <row r="479" spans="1:6" ht="15.6" x14ac:dyDescent="0.3">
      <c r="A479" s="9" t="s">
        <v>1893</v>
      </c>
      <c r="B479" s="9" t="s">
        <v>2862</v>
      </c>
      <c r="C479" s="6" t="s">
        <v>5592</v>
      </c>
      <c r="D479" s="6" t="s">
        <v>4731</v>
      </c>
      <c r="E479" s="6" t="s">
        <v>5593</v>
      </c>
    </row>
    <row r="480" spans="1:6" ht="15.6" x14ac:dyDescent="0.3">
      <c r="A480" s="9" t="s">
        <v>1892</v>
      </c>
      <c r="B480" s="9" t="s">
        <v>2863</v>
      </c>
      <c r="C480" s="6" t="s">
        <v>5594</v>
      </c>
      <c r="D480" s="6" t="s">
        <v>4731</v>
      </c>
      <c r="E480" s="6" t="s">
        <v>5595</v>
      </c>
    </row>
    <row r="481" spans="1:5" ht="15.6" x14ac:dyDescent="0.3">
      <c r="A481" s="9" t="s">
        <v>1891</v>
      </c>
      <c r="B481" s="9" t="s">
        <v>2864</v>
      </c>
      <c r="C481" s="6" t="s">
        <v>5596</v>
      </c>
      <c r="D481" s="6" t="s">
        <v>4731</v>
      </c>
      <c r="E481" s="6" t="s">
        <v>5597</v>
      </c>
    </row>
    <row r="482" spans="1:5" ht="15.6" x14ac:dyDescent="0.3">
      <c r="A482" s="9" t="s">
        <v>1890</v>
      </c>
      <c r="B482" s="9" t="s">
        <v>2865</v>
      </c>
      <c r="C482" s="6" t="s">
        <v>5598</v>
      </c>
      <c r="D482" s="6" t="s">
        <v>4731</v>
      </c>
      <c r="E482" s="6" t="s">
        <v>5079</v>
      </c>
    </row>
    <row r="483" spans="1:5" ht="15.6" x14ac:dyDescent="0.3">
      <c r="A483" s="9" t="s">
        <v>1889</v>
      </c>
      <c r="B483" s="9" t="s">
        <v>2866</v>
      </c>
      <c r="C483" s="6" t="s">
        <v>5599</v>
      </c>
      <c r="D483" s="6" t="s">
        <v>4731</v>
      </c>
      <c r="E483" s="6" t="s">
        <v>5600</v>
      </c>
    </row>
    <row r="484" spans="1:5" ht="15.6" x14ac:dyDescent="0.3">
      <c r="A484" s="9" t="s">
        <v>1888</v>
      </c>
      <c r="B484" s="9" t="s">
        <v>2867</v>
      </c>
      <c r="C484" s="6" t="s">
        <v>5601</v>
      </c>
      <c r="D484" s="6" t="s">
        <v>4728</v>
      </c>
      <c r="E484" s="6" t="s">
        <v>5602</v>
      </c>
    </row>
    <row r="485" spans="1:5" ht="15.6" x14ac:dyDescent="0.3">
      <c r="A485" s="9" t="s">
        <v>1887</v>
      </c>
      <c r="B485" s="9" t="s">
        <v>2868</v>
      </c>
      <c r="C485" s="6" t="s">
        <v>4980</v>
      </c>
      <c r="D485" s="6" t="s">
        <v>4728</v>
      </c>
      <c r="E485" s="6" t="s">
        <v>5603</v>
      </c>
    </row>
    <row r="486" spans="1:5" ht="15.6" x14ac:dyDescent="0.3">
      <c r="A486" s="9" t="s">
        <v>1886</v>
      </c>
      <c r="B486" s="9" t="s">
        <v>2869</v>
      </c>
      <c r="C486" s="6" t="s">
        <v>5604</v>
      </c>
      <c r="D486" s="6" t="s">
        <v>4731</v>
      </c>
      <c r="E486" s="6" t="s">
        <v>5029</v>
      </c>
    </row>
    <row r="487" spans="1:5" ht="15.6" x14ac:dyDescent="0.3">
      <c r="A487" s="9" t="s">
        <v>1885</v>
      </c>
      <c r="B487" s="9" t="s">
        <v>2870</v>
      </c>
      <c r="C487" s="6" t="s">
        <v>5337</v>
      </c>
      <c r="D487" s="6" t="s">
        <v>4731</v>
      </c>
      <c r="E487" s="6" t="s">
        <v>4865</v>
      </c>
    </row>
    <row r="488" spans="1:5" ht="15.6" x14ac:dyDescent="0.3">
      <c r="A488" s="9" t="s">
        <v>1884</v>
      </c>
      <c r="B488" s="9" t="s">
        <v>2871</v>
      </c>
      <c r="C488" s="6" t="s">
        <v>5605</v>
      </c>
      <c r="D488" s="6" t="s">
        <v>5606</v>
      </c>
      <c r="E488" s="6" t="s">
        <v>5607</v>
      </c>
    </row>
    <row r="489" spans="1:5" ht="15.6" x14ac:dyDescent="0.3">
      <c r="A489" s="9" t="s">
        <v>1883</v>
      </c>
      <c r="B489" s="9" t="s">
        <v>2872</v>
      </c>
      <c r="C489" s="6" t="s">
        <v>5608</v>
      </c>
      <c r="D489" s="6" t="s">
        <v>4728</v>
      </c>
      <c r="E489" s="6" t="s">
        <v>5609</v>
      </c>
    </row>
    <row r="490" spans="1:5" ht="15.6" x14ac:dyDescent="0.3">
      <c r="A490" s="9" t="s">
        <v>1882</v>
      </c>
      <c r="B490" s="9" t="s">
        <v>2873</v>
      </c>
      <c r="C490" s="6" t="s">
        <v>5610</v>
      </c>
      <c r="D490" s="6" t="s">
        <v>4731</v>
      </c>
      <c r="E490" s="6" t="s">
        <v>4987</v>
      </c>
    </row>
    <row r="491" spans="1:5" ht="15.6" x14ac:dyDescent="0.3">
      <c r="A491" s="9" t="s">
        <v>1881</v>
      </c>
      <c r="B491" s="9" t="s">
        <v>2874</v>
      </c>
      <c r="C491" s="6" t="s">
        <v>5611</v>
      </c>
      <c r="D491" s="6" t="s">
        <v>4731</v>
      </c>
      <c r="E491" s="6" t="s">
        <v>4742</v>
      </c>
    </row>
    <row r="492" spans="1:5" ht="15.6" x14ac:dyDescent="0.3">
      <c r="A492" s="9" t="s">
        <v>1880</v>
      </c>
      <c r="B492" s="9" t="s">
        <v>2875</v>
      </c>
      <c r="C492" s="6" t="s">
        <v>5612</v>
      </c>
      <c r="D492" s="6" t="s">
        <v>4728</v>
      </c>
      <c r="E492" s="6" t="s">
        <v>5613</v>
      </c>
    </row>
    <row r="493" spans="1:5" ht="15.6" x14ac:dyDescent="0.3">
      <c r="A493" s="9" t="s">
        <v>1879</v>
      </c>
      <c r="B493" s="9" t="s">
        <v>2876</v>
      </c>
      <c r="C493" s="6" t="s">
        <v>5614</v>
      </c>
      <c r="D493" s="6" t="s">
        <v>4728</v>
      </c>
      <c r="E493" s="6" t="s">
        <v>5615</v>
      </c>
    </row>
    <row r="494" spans="1:5" ht="15.6" x14ac:dyDescent="0.3">
      <c r="A494" s="9" t="s">
        <v>1878</v>
      </c>
      <c r="B494" s="9" t="s">
        <v>2877</v>
      </c>
      <c r="C494" s="6" t="s">
        <v>5616</v>
      </c>
      <c r="D494" s="6" t="s">
        <v>4728</v>
      </c>
      <c r="E494" s="6" t="s">
        <v>5296</v>
      </c>
    </row>
    <row r="495" spans="1:5" ht="15.6" x14ac:dyDescent="0.3">
      <c r="A495" s="9" t="s">
        <v>1877</v>
      </c>
      <c r="B495" s="9" t="s">
        <v>2878</v>
      </c>
      <c r="C495" s="6" t="s">
        <v>5617</v>
      </c>
      <c r="D495" s="6" t="s">
        <v>4731</v>
      </c>
      <c r="E495" s="6" t="s">
        <v>5618</v>
      </c>
    </row>
    <row r="496" spans="1:5" ht="15.6" x14ac:dyDescent="0.3">
      <c r="A496" s="9" t="s">
        <v>1876</v>
      </c>
      <c r="B496" s="9" t="s">
        <v>2879</v>
      </c>
      <c r="C496" s="6" t="s">
        <v>5598</v>
      </c>
      <c r="D496" s="6" t="s">
        <v>4731</v>
      </c>
      <c r="E496" s="6" t="s">
        <v>5619</v>
      </c>
    </row>
    <row r="497" spans="1:5" ht="15.6" x14ac:dyDescent="0.3">
      <c r="A497" s="9" t="s">
        <v>1875</v>
      </c>
      <c r="B497" s="9" t="s">
        <v>2880</v>
      </c>
      <c r="C497" s="6" t="s">
        <v>5620</v>
      </c>
      <c r="D497" s="6" t="s">
        <v>5606</v>
      </c>
      <c r="E497" s="6" t="s">
        <v>4918</v>
      </c>
    </row>
    <row r="498" spans="1:5" ht="15.6" x14ac:dyDescent="0.3">
      <c r="A498" s="9" t="s">
        <v>1874</v>
      </c>
      <c r="B498" s="9" t="s">
        <v>2881</v>
      </c>
      <c r="C498" s="6" t="s">
        <v>5621</v>
      </c>
      <c r="D498" s="6" t="s">
        <v>4728</v>
      </c>
      <c r="E498" s="6" t="s">
        <v>5622</v>
      </c>
    </row>
    <row r="499" spans="1:5" ht="15.6" x14ac:dyDescent="0.3">
      <c r="A499" s="9" t="s">
        <v>1873</v>
      </c>
      <c r="B499" s="9" t="s">
        <v>2882</v>
      </c>
      <c r="C499" s="6" t="s">
        <v>5623</v>
      </c>
      <c r="D499" s="6" t="s">
        <v>4731</v>
      </c>
      <c r="E499" s="6" t="s">
        <v>5156</v>
      </c>
    </row>
    <row r="500" spans="1:5" ht="15.6" x14ac:dyDescent="0.3">
      <c r="A500" s="9" t="s">
        <v>1872</v>
      </c>
      <c r="B500" s="9" t="s">
        <v>2883</v>
      </c>
      <c r="C500" s="6" t="s">
        <v>5624</v>
      </c>
      <c r="D500" s="6" t="s">
        <v>4728</v>
      </c>
      <c r="E500" s="6" t="s">
        <v>5625</v>
      </c>
    </row>
    <row r="501" spans="1:5" ht="15.6" x14ac:dyDescent="0.3">
      <c r="A501" s="9" t="s">
        <v>1871</v>
      </c>
      <c r="B501" s="9" t="s">
        <v>2884</v>
      </c>
      <c r="C501" s="6" t="s">
        <v>5626</v>
      </c>
      <c r="D501" s="6" t="s">
        <v>4728</v>
      </c>
      <c r="E501" s="6" t="s">
        <v>4918</v>
      </c>
    </row>
    <row r="502" spans="1:5" ht="15.6" x14ac:dyDescent="0.3">
      <c r="A502" s="9" t="s">
        <v>1870</v>
      </c>
      <c r="B502" s="9" t="s">
        <v>2885</v>
      </c>
      <c r="C502" s="6" t="s">
        <v>5627</v>
      </c>
      <c r="D502" s="6" t="s">
        <v>4731</v>
      </c>
      <c r="E502" s="6" t="s">
        <v>5628</v>
      </c>
    </row>
    <row r="503" spans="1:5" ht="15.6" x14ac:dyDescent="0.3">
      <c r="A503" s="9" t="s">
        <v>1869</v>
      </c>
      <c r="B503" s="9" t="s">
        <v>2886</v>
      </c>
      <c r="C503" s="6" t="s">
        <v>4862</v>
      </c>
      <c r="D503" s="6" t="s">
        <v>4731</v>
      </c>
      <c r="E503" s="6" t="s">
        <v>5629</v>
      </c>
    </row>
    <row r="504" spans="1:5" ht="15.6" x14ac:dyDescent="0.3">
      <c r="A504" s="9" t="s">
        <v>1868</v>
      </c>
      <c r="B504" s="9" t="s">
        <v>2887</v>
      </c>
      <c r="C504" s="6" t="s">
        <v>5630</v>
      </c>
      <c r="D504" s="6" t="s">
        <v>4728</v>
      </c>
      <c r="E504" s="6" t="s">
        <v>5631</v>
      </c>
    </row>
    <row r="505" spans="1:5" ht="15.6" x14ac:dyDescent="0.3">
      <c r="A505" s="9" t="s">
        <v>1867</v>
      </c>
      <c r="B505" s="9" t="s">
        <v>2888</v>
      </c>
      <c r="C505" s="6" t="s">
        <v>5632</v>
      </c>
      <c r="D505" s="6" t="s">
        <v>4728</v>
      </c>
      <c r="E505" s="6" t="s">
        <v>5633</v>
      </c>
    </row>
    <row r="506" spans="1:5" ht="15.6" x14ac:dyDescent="0.3">
      <c r="A506" s="9" t="s">
        <v>1866</v>
      </c>
      <c r="B506" s="9" t="s">
        <v>2889</v>
      </c>
      <c r="C506" s="6" t="s">
        <v>5634</v>
      </c>
      <c r="D506" s="6" t="s">
        <v>4728</v>
      </c>
      <c r="E506" s="6" t="s">
        <v>4884</v>
      </c>
    </row>
    <row r="507" spans="1:5" ht="15.6" x14ac:dyDescent="0.3">
      <c r="A507" s="9" t="s">
        <v>1865</v>
      </c>
      <c r="B507" s="9" t="s">
        <v>2890</v>
      </c>
      <c r="C507" s="6" t="s">
        <v>5635</v>
      </c>
      <c r="D507" s="6" t="s">
        <v>4728</v>
      </c>
      <c r="E507" s="6" t="s">
        <v>5636</v>
      </c>
    </row>
    <row r="508" spans="1:5" ht="15.6" x14ac:dyDescent="0.3">
      <c r="A508" s="9" t="s">
        <v>1864</v>
      </c>
      <c r="B508" s="9" t="s">
        <v>2891</v>
      </c>
      <c r="C508" s="6" t="s">
        <v>5637</v>
      </c>
      <c r="D508" s="6" t="s">
        <v>4731</v>
      </c>
      <c r="E508" s="6" t="s">
        <v>5638</v>
      </c>
    </row>
    <row r="509" spans="1:5" ht="15.6" x14ac:dyDescent="0.3">
      <c r="A509" s="9" t="s">
        <v>1863</v>
      </c>
      <c r="B509" s="9" t="s">
        <v>2892</v>
      </c>
      <c r="C509" s="6" t="s">
        <v>5639</v>
      </c>
      <c r="D509" s="6" t="s">
        <v>4731</v>
      </c>
      <c r="E509" s="6" t="s">
        <v>5640</v>
      </c>
    </row>
    <row r="510" spans="1:5" ht="15.6" x14ac:dyDescent="0.3">
      <c r="A510" s="9" t="s">
        <v>1862</v>
      </c>
      <c r="B510" s="9" t="s">
        <v>2893</v>
      </c>
      <c r="C510" s="6" t="s">
        <v>5641</v>
      </c>
      <c r="D510" s="6" t="s">
        <v>4728</v>
      </c>
      <c r="E510" s="6" t="s">
        <v>5642</v>
      </c>
    </row>
    <row r="511" spans="1:5" ht="15.6" x14ac:dyDescent="0.3">
      <c r="A511" s="9" t="s">
        <v>1861</v>
      </c>
      <c r="B511" s="9" t="s">
        <v>2894</v>
      </c>
      <c r="C511" s="6" t="s">
        <v>5643</v>
      </c>
      <c r="D511" s="6" t="s">
        <v>4731</v>
      </c>
      <c r="E511" s="6" t="s">
        <v>5644</v>
      </c>
    </row>
    <row r="512" spans="1:5" ht="15.6" x14ac:dyDescent="0.3">
      <c r="A512" s="9" t="s">
        <v>1860</v>
      </c>
      <c r="B512" s="9" t="s">
        <v>2895</v>
      </c>
      <c r="C512" s="6" t="s">
        <v>5645</v>
      </c>
      <c r="D512" s="6" t="s">
        <v>4731</v>
      </c>
      <c r="E512" s="6" t="s">
        <v>5392</v>
      </c>
    </row>
    <row r="513" spans="1:5" ht="15.6" x14ac:dyDescent="0.3">
      <c r="A513" s="9" t="s">
        <v>1859</v>
      </c>
      <c r="B513" s="9" t="s">
        <v>2896</v>
      </c>
      <c r="C513" s="6" t="s">
        <v>5646</v>
      </c>
      <c r="D513" s="6" t="s">
        <v>4731</v>
      </c>
      <c r="E513" s="6" t="s">
        <v>5029</v>
      </c>
    </row>
    <row r="514" spans="1:5" ht="15.6" x14ac:dyDescent="0.3">
      <c r="A514" s="9" t="s">
        <v>1858</v>
      </c>
      <c r="B514" s="9" t="s">
        <v>2897</v>
      </c>
      <c r="C514" s="6" t="s">
        <v>5647</v>
      </c>
      <c r="D514" s="6" t="s">
        <v>4731</v>
      </c>
      <c r="E514" s="6" t="s">
        <v>5648</v>
      </c>
    </row>
    <row r="515" spans="1:5" ht="15.6" x14ac:dyDescent="0.3">
      <c r="A515" s="9" t="s">
        <v>1857</v>
      </c>
      <c r="B515" s="9" t="s">
        <v>2898</v>
      </c>
      <c r="C515" s="6" t="s">
        <v>5649</v>
      </c>
      <c r="D515" s="6" t="s">
        <v>4728</v>
      </c>
      <c r="E515" s="6" t="s">
        <v>5650</v>
      </c>
    </row>
    <row r="516" spans="1:5" ht="15.6" x14ac:dyDescent="0.3">
      <c r="A516" s="9" t="s">
        <v>1856</v>
      </c>
      <c r="B516" s="9" t="s">
        <v>2899</v>
      </c>
      <c r="C516" s="6" t="s">
        <v>5651</v>
      </c>
      <c r="D516" s="6" t="s">
        <v>4731</v>
      </c>
      <c r="E516" s="6" t="s">
        <v>5652</v>
      </c>
    </row>
    <row r="517" spans="1:5" ht="15.6" x14ac:dyDescent="0.3">
      <c r="A517" s="9" t="s">
        <v>1855</v>
      </c>
      <c r="B517" s="9" t="s">
        <v>2900</v>
      </c>
      <c r="C517" s="6" t="s">
        <v>5653</v>
      </c>
      <c r="D517" s="6" t="s">
        <v>4731</v>
      </c>
      <c r="E517" s="6" t="s">
        <v>4857</v>
      </c>
    </row>
    <row r="518" spans="1:5" ht="15.6" x14ac:dyDescent="0.3">
      <c r="A518" s="9" t="s">
        <v>1854</v>
      </c>
      <c r="B518" s="9" t="s">
        <v>2901</v>
      </c>
      <c r="C518" s="6" t="s">
        <v>5654</v>
      </c>
      <c r="D518" s="6" t="s">
        <v>4728</v>
      </c>
      <c r="E518" s="6" t="s">
        <v>4939</v>
      </c>
    </row>
    <row r="519" spans="1:5" ht="15.6" x14ac:dyDescent="0.3">
      <c r="A519" s="9" t="s">
        <v>1853</v>
      </c>
      <c r="B519" s="9" t="s">
        <v>2902</v>
      </c>
      <c r="C519" s="6" t="s">
        <v>5655</v>
      </c>
      <c r="D519" s="6" t="s">
        <v>4728</v>
      </c>
      <c r="E519" s="6" t="s">
        <v>5625</v>
      </c>
    </row>
    <row r="520" spans="1:5" ht="15.6" x14ac:dyDescent="0.3">
      <c r="A520" s="9" t="s">
        <v>1852</v>
      </c>
      <c r="B520" s="9" t="s">
        <v>2903</v>
      </c>
      <c r="C520" s="6" t="s">
        <v>5656</v>
      </c>
      <c r="D520" s="6" t="s">
        <v>4731</v>
      </c>
      <c r="E520" s="6" t="s">
        <v>5463</v>
      </c>
    </row>
    <row r="521" spans="1:5" ht="15.6" x14ac:dyDescent="0.3">
      <c r="A521" s="9" t="s">
        <v>1851</v>
      </c>
      <c r="B521" s="9" t="s">
        <v>2904</v>
      </c>
      <c r="C521" s="6" t="s">
        <v>5657</v>
      </c>
      <c r="D521" s="6" t="s">
        <v>4728</v>
      </c>
      <c r="E521" s="6" t="s">
        <v>5658</v>
      </c>
    </row>
    <row r="522" spans="1:5" ht="15.6" x14ac:dyDescent="0.3">
      <c r="A522" s="9" t="s">
        <v>1850</v>
      </c>
      <c r="B522" s="9" t="s">
        <v>2905</v>
      </c>
      <c r="C522" s="6" t="s">
        <v>5659</v>
      </c>
      <c r="D522" s="6" t="s">
        <v>4731</v>
      </c>
      <c r="E522" s="6" t="s">
        <v>5660</v>
      </c>
    </row>
    <row r="523" spans="1:5" ht="15.6" x14ac:dyDescent="0.3">
      <c r="A523" s="9" t="s">
        <v>1849</v>
      </c>
      <c r="B523" s="9" t="s">
        <v>2906</v>
      </c>
      <c r="C523" s="6" t="s">
        <v>5661</v>
      </c>
      <c r="D523" s="6" t="s">
        <v>4731</v>
      </c>
      <c r="E523" s="6" t="s">
        <v>4780</v>
      </c>
    </row>
    <row r="524" spans="1:5" ht="15.6" x14ac:dyDescent="0.3">
      <c r="A524" s="9" t="s">
        <v>1848</v>
      </c>
      <c r="B524" s="9" t="s">
        <v>2907</v>
      </c>
      <c r="C524" s="6" t="s">
        <v>5662</v>
      </c>
      <c r="D524" s="6" t="s">
        <v>4728</v>
      </c>
      <c r="E524" s="6" t="s">
        <v>5663</v>
      </c>
    </row>
    <row r="525" spans="1:5" ht="15.6" x14ac:dyDescent="0.3">
      <c r="A525" s="9" t="s">
        <v>1847</v>
      </c>
      <c r="B525" s="9" t="s">
        <v>2908</v>
      </c>
      <c r="C525" s="6" t="s">
        <v>5664</v>
      </c>
      <c r="D525" s="6" t="s">
        <v>5606</v>
      </c>
      <c r="E525" s="6" t="s">
        <v>5665</v>
      </c>
    </row>
    <row r="526" spans="1:5" ht="15.6" x14ac:dyDescent="0.3">
      <c r="A526" s="9" t="s">
        <v>1846</v>
      </c>
      <c r="B526" s="9" t="s">
        <v>2909</v>
      </c>
      <c r="C526" s="6" t="s">
        <v>5666</v>
      </c>
      <c r="D526" s="6" t="s">
        <v>4728</v>
      </c>
      <c r="E526" s="6" t="s">
        <v>5667</v>
      </c>
    </row>
    <row r="527" spans="1:5" ht="15.6" x14ac:dyDescent="0.3">
      <c r="A527" s="9" t="s">
        <v>1845</v>
      </c>
      <c r="B527" s="9" t="s">
        <v>2910</v>
      </c>
      <c r="C527" s="6" t="s">
        <v>5668</v>
      </c>
      <c r="D527" s="6" t="s">
        <v>4728</v>
      </c>
      <c r="E527" s="6" t="s">
        <v>5092</v>
      </c>
    </row>
    <row r="528" spans="1:5" ht="15.6" x14ac:dyDescent="0.3">
      <c r="A528" s="9" t="s">
        <v>1844</v>
      </c>
      <c r="B528" s="9" t="s">
        <v>2911</v>
      </c>
      <c r="C528" s="6" t="s">
        <v>5669</v>
      </c>
      <c r="D528" s="6" t="s">
        <v>5606</v>
      </c>
      <c r="E528" s="6" t="s">
        <v>5670</v>
      </c>
    </row>
    <row r="529" spans="1:5" ht="15.6" x14ac:dyDescent="0.3">
      <c r="A529" s="9" t="s">
        <v>1843</v>
      </c>
      <c r="B529" s="9" t="s">
        <v>2912</v>
      </c>
      <c r="C529" s="6" t="s">
        <v>5671</v>
      </c>
      <c r="D529" s="6" t="s">
        <v>4728</v>
      </c>
      <c r="E529" s="6" t="s">
        <v>4840</v>
      </c>
    </row>
    <row r="530" spans="1:5" ht="15.6" x14ac:dyDescent="0.3">
      <c r="A530" s="9" t="s">
        <v>1842</v>
      </c>
      <c r="B530" s="9" t="s">
        <v>2913</v>
      </c>
      <c r="C530" s="6" t="s">
        <v>5672</v>
      </c>
      <c r="D530" s="6" t="s">
        <v>4731</v>
      </c>
      <c r="E530" s="6" t="s">
        <v>5212</v>
      </c>
    </row>
    <row r="531" spans="1:5" ht="15.6" x14ac:dyDescent="0.3">
      <c r="A531" s="9" t="s">
        <v>1841</v>
      </c>
      <c r="B531" s="9" t="s">
        <v>2914</v>
      </c>
      <c r="C531" s="6" t="s">
        <v>5673</v>
      </c>
      <c r="D531" s="6" t="s">
        <v>4731</v>
      </c>
      <c r="E531" s="6" t="s">
        <v>5674</v>
      </c>
    </row>
    <row r="532" spans="1:5" ht="15.6" x14ac:dyDescent="0.3">
      <c r="A532" s="9" t="s">
        <v>1840</v>
      </c>
      <c r="B532" s="9" t="s">
        <v>2915</v>
      </c>
      <c r="C532" s="6" t="s">
        <v>5675</v>
      </c>
      <c r="D532" s="6" t="s">
        <v>4728</v>
      </c>
      <c r="E532" s="6" t="s">
        <v>5676</v>
      </c>
    </row>
    <row r="533" spans="1:5" ht="15.6" x14ac:dyDescent="0.3">
      <c r="A533" s="9" t="s">
        <v>1839</v>
      </c>
      <c r="B533" s="9" t="s">
        <v>2916</v>
      </c>
      <c r="C533" s="6" t="s">
        <v>5677</v>
      </c>
      <c r="D533" s="6" t="s">
        <v>4731</v>
      </c>
      <c r="E533" s="6" t="s">
        <v>5009</v>
      </c>
    </row>
    <row r="534" spans="1:5" ht="15.6" x14ac:dyDescent="0.3">
      <c r="A534" s="9" t="s">
        <v>1838</v>
      </c>
      <c r="B534" s="9" t="s">
        <v>2917</v>
      </c>
      <c r="C534" s="6" t="s">
        <v>5678</v>
      </c>
      <c r="D534" s="6" t="s">
        <v>4728</v>
      </c>
      <c r="E534" s="6" t="s">
        <v>5679</v>
      </c>
    </row>
    <row r="535" spans="1:5" ht="15.6" x14ac:dyDescent="0.3">
      <c r="A535" s="9" t="s">
        <v>1837</v>
      </c>
      <c r="B535" s="9" t="s">
        <v>2918</v>
      </c>
      <c r="C535" s="6" t="s">
        <v>5680</v>
      </c>
      <c r="D535" s="6" t="s">
        <v>4731</v>
      </c>
      <c r="E535" s="6" t="s">
        <v>5640</v>
      </c>
    </row>
    <row r="536" spans="1:5" ht="15.6" x14ac:dyDescent="0.3">
      <c r="A536" s="9" t="s">
        <v>1836</v>
      </c>
      <c r="B536" s="9" t="s">
        <v>2919</v>
      </c>
      <c r="C536" s="6" t="s">
        <v>5681</v>
      </c>
      <c r="D536" s="6" t="s">
        <v>4728</v>
      </c>
      <c r="E536" s="6" t="s">
        <v>5682</v>
      </c>
    </row>
    <row r="537" spans="1:5" ht="15.6" x14ac:dyDescent="0.3">
      <c r="A537" s="9" t="s">
        <v>1835</v>
      </c>
      <c r="B537" s="9" t="s">
        <v>2920</v>
      </c>
      <c r="C537" s="6" t="s">
        <v>4862</v>
      </c>
      <c r="D537" s="6" t="s">
        <v>4731</v>
      </c>
      <c r="E537" s="6" t="s">
        <v>5683</v>
      </c>
    </row>
    <row r="538" spans="1:5" ht="15.6" x14ac:dyDescent="0.3">
      <c r="A538" s="9" t="s">
        <v>1834</v>
      </c>
      <c r="B538" s="9" t="s">
        <v>2921</v>
      </c>
      <c r="C538" s="6" t="s">
        <v>5684</v>
      </c>
      <c r="D538" s="6" t="s">
        <v>4728</v>
      </c>
      <c r="E538" s="6" t="s">
        <v>5685</v>
      </c>
    </row>
    <row r="539" spans="1:5" ht="15.6" x14ac:dyDescent="0.3">
      <c r="A539" s="9" t="s">
        <v>1833</v>
      </c>
      <c r="B539" s="9" t="s">
        <v>2922</v>
      </c>
      <c r="C539" s="6" t="s">
        <v>5686</v>
      </c>
      <c r="D539" s="6" t="s">
        <v>4728</v>
      </c>
      <c r="E539" s="6" t="s">
        <v>5687</v>
      </c>
    </row>
    <row r="540" spans="1:5" ht="15.6" x14ac:dyDescent="0.3">
      <c r="A540" s="9" t="s">
        <v>1832</v>
      </c>
      <c r="B540" s="9" t="s">
        <v>2923</v>
      </c>
      <c r="C540" s="6" t="s">
        <v>5688</v>
      </c>
      <c r="D540" s="6" t="s">
        <v>4728</v>
      </c>
      <c r="E540" s="6" t="s">
        <v>5676</v>
      </c>
    </row>
    <row r="541" spans="1:5" ht="15.6" x14ac:dyDescent="0.3">
      <c r="A541" s="9" t="s">
        <v>1831</v>
      </c>
      <c r="B541" s="9" t="s">
        <v>2924</v>
      </c>
      <c r="C541" s="6" t="s">
        <v>5689</v>
      </c>
      <c r="D541" s="6" t="s">
        <v>4731</v>
      </c>
      <c r="E541" s="6" t="s">
        <v>4857</v>
      </c>
    </row>
    <row r="542" spans="1:5" ht="15.6" x14ac:dyDescent="0.3">
      <c r="A542" s="9" t="s">
        <v>1830</v>
      </c>
      <c r="B542" s="9" t="s">
        <v>2925</v>
      </c>
      <c r="C542" s="6" t="s">
        <v>5690</v>
      </c>
      <c r="D542" s="6" t="s">
        <v>4731</v>
      </c>
      <c r="E542" s="6" t="s">
        <v>5691</v>
      </c>
    </row>
    <row r="543" spans="1:5" ht="15.6" x14ac:dyDescent="0.3">
      <c r="A543" s="9" t="s">
        <v>1829</v>
      </c>
      <c r="B543" s="9" t="s">
        <v>2926</v>
      </c>
      <c r="C543" s="6" t="s">
        <v>5692</v>
      </c>
      <c r="D543" s="6" t="s">
        <v>4731</v>
      </c>
      <c r="E543" s="6" t="s">
        <v>5693</v>
      </c>
    </row>
    <row r="544" spans="1:5" ht="15.6" x14ac:dyDescent="0.3">
      <c r="A544" s="9" t="s">
        <v>1828</v>
      </c>
      <c r="B544" s="9" t="s">
        <v>2927</v>
      </c>
      <c r="C544" s="6" t="s">
        <v>5694</v>
      </c>
      <c r="D544" s="6" t="s">
        <v>4728</v>
      </c>
      <c r="E544" s="6" t="s">
        <v>5164</v>
      </c>
    </row>
    <row r="545" spans="1:5" ht="15.6" x14ac:dyDescent="0.3">
      <c r="A545" s="9" t="s">
        <v>1827</v>
      </c>
      <c r="B545" s="9" t="s">
        <v>2928</v>
      </c>
      <c r="C545" s="6" t="s">
        <v>5695</v>
      </c>
      <c r="D545" s="6" t="s">
        <v>4728</v>
      </c>
      <c r="E545" s="6" t="s">
        <v>5696</v>
      </c>
    </row>
    <row r="546" spans="1:5" ht="15.6" x14ac:dyDescent="0.3">
      <c r="A546" s="9" t="s">
        <v>1826</v>
      </c>
      <c r="B546" s="9" t="s">
        <v>2929</v>
      </c>
      <c r="C546" s="6" t="s">
        <v>5697</v>
      </c>
      <c r="D546" s="6" t="s">
        <v>5606</v>
      </c>
      <c r="E546" s="6" t="s">
        <v>5698</v>
      </c>
    </row>
    <row r="547" spans="1:5" ht="15.6" x14ac:dyDescent="0.3">
      <c r="A547" s="9" t="s">
        <v>1825</v>
      </c>
      <c r="B547" s="9" t="s">
        <v>2930</v>
      </c>
      <c r="C547" s="6" t="s">
        <v>5699</v>
      </c>
      <c r="D547" s="6" t="s">
        <v>4731</v>
      </c>
      <c r="E547" s="6" t="s">
        <v>5422</v>
      </c>
    </row>
    <row r="548" spans="1:5" ht="15.6" x14ac:dyDescent="0.3">
      <c r="A548" s="9" t="s">
        <v>1824</v>
      </c>
      <c r="B548" s="9" t="s">
        <v>2931</v>
      </c>
      <c r="C548" s="6" t="s">
        <v>5700</v>
      </c>
      <c r="D548" s="6" t="s">
        <v>4728</v>
      </c>
      <c r="E548" s="6" t="s">
        <v>5701</v>
      </c>
    </row>
    <row r="549" spans="1:5" ht="15.6" x14ac:dyDescent="0.3">
      <c r="A549" s="9" t="s">
        <v>1823</v>
      </c>
      <c r="B549" s="9" t="s">
        <v>2932</v>
      </c>
      <c r="C549" s="6" t="s">
        <v>5702</v>
      </c>
      <c r="D549" s="6" t="s">
        <v>4731</v>
      </c>
      <c r="E549" s="6" t="s">
        <v>5703</v>
      </c>
    </row>
    <row r="550" spans="1:5" ht="15.6" x14ac:dyDescent="0.3">
      <c r="A550" s="9" t="s">
        <v>1822</v>
      </c>
      <c r="B550" s="9" t="s">
        <v>2933</v>
      </c>
      <c r="C550" s="6" t="s">
        <v>5704</v>
      </c>
      <c r="D550" s="6" t="s">
        <v>4731</v>
      </c>
      <c r="E550" s="6" t="s">
        <v>5705</v>
      </c>
    </row>
    <row r="551" spans="1:5" ht="15.6" x14ac:dyDescent="0.3">
      <c r="A551" s="9" t="s">
        <v>1821</v>
      </c>
      <c r="B551" s="9" t="s">
        <v>2934</v>
      </c>
      <c r="C551" s="6" t="s">
        <v>5706</v>
      </c>
      <c r="D551" s="6" t="s">
        <v>4731</v>
      </c>
      <c r="E551" s="6" t="s">
        <v>5707</v>
      </c>
    </row>
    <row r="552" spans="1:5" ht="15.6" x14ac:dyDescent="0.3">
      <c r="A552" s="9" t="s">
        <v>1820</v>
      </c>
      <c r="B552" s="9" t="s">
        <v>2935</v>
      </c>
      <c r="C552" s="6" t="s">
        <v>5708</v>
      </c>
      <c r="D552" s="6" t="s">
        <v>4728</v>
      </c>
      <c r="E552" s="6" t="s">
        <v>5709</v>
      </c>
    </row>
    <row r="553" spans="1:5" ht="15.6" x14ac:dyDescent="0.3">
      <c r="A553" s="9" t="s">
        <v>1819</v>
      </c>
      <c r="B553" s="9" t="s">
        <v>2936</v>
      </c>
      <c r="C553" s="6" t="s">
        <v>5072</v>
      </c>
      <c r="D553" s="6" t="s">
        <v>4731</v>
      </c>
      <c r="E553" s="6" t="s">
        <v>5581</v>
      </c>
    </row>
    <row r="554" spans="1:5" ht="15.6" x14ac:dyDescent="0.3">
      <c r="A554" s="9" t="s">
        <v>1818</v>
      </c>
      <c r="B554" s="9" t="s">
        <v>2937</v>
      </c>
      <c r="C554" s="6" t="s">
        <v>5710</v>
      </c>
      <c r="D554" s="6" t="s">
        <v>4731</v>
      </c>
      <c r="E554" s="6" t="s">
        <v>5711</v>
      </c>
    </row>
    <row r="555" spans="1:5" ht="15.6" x14ac:dyDescent="0.3">
      <c r="A555" s="9" t="s">
        <v>1817</v>
      </c>
      <c r="B555" s="9" t="s">
        <v>2938</v>
      </c>
      <c r="C555" s="6" t="s">
        <v>5712</v>
      </c>
      <c r="D555" s="6" t="s">
        <v>4728</v>
      </c>
      <c r="E555" s="6" t="s">
        <v>5713</v>
      </c>
    </row>
    <row r="556" spans="1:5" ht="15.6" x14ac:dyDescent="0.3">
      <c r="A556" s="9" t="s">
        <v>1816</v>
      </c>
      <c r="B556" s="9" t="s">
        <v>2939</v>
      </c>
      <c r="C556" s="6" t="s">
        <v>5714</v>
      </c>
      <c r="D556" s="6" t="s">
        <v>4731</v>
      </c>
      <c r="E556" s="6" t="s">
        <v>4923</v>
      </c>
    </row>
    <row r="557" spans="1:5" ht="15.6" x14ac:dyDescent="0.3">
      <c r="A557" s="9" t="s">
        <v>1815</v>
      </c>
      <c r="B557" s="9" t="s">
        <v>2940</v>
      </c>
      <c r="C557" s="6" t="s">
        <v>5715</v>
      </c>
      <c r="D557" s="6" t="s">
        <v>4731</v>
      </c>
      <c r="E557" s="6" t="s">
        <v>5716</v>
      </c>
    </row>
    <row r="558" spans="1:5" ht="15.6" x14ac:dyDescent="0.3">
      <c r="A558" s="9" t="s">
        <v>1814</v>
      </c>
      <c r="B558" s="9" t="s">
        <v>2941</v>
      </c>
      <c r="C558" s="6" t="s">
        <v>5717</v>
      </c>
      <c r="D558" s="6" t="s">
        <v>4728</v>
      </c>
      <c r="E558" s="6" t="s">
        <v>5718</v>
      </c>
    </row>
    <row r="559" spans="1:5" ht="15.6" x14ac:dyDescent="0.3">
      <c r="A559" s="9" t="s">
        <v>1813</v>
      </c>
      <c r="B559" s="9" t="s">
        <v>2942</v>
      </c>
      <c r="C559" s="6" t="s">
        <v>5719</v>
      </c>
      <c r="D559" s="6" t="s">
        <v>4731</v>
      </c>
      <c r="E559" s="6" t="s">
        <v>4910</v>
      </c>
    </row>
    <row r="560" spans="1:5" ht="15.6" x14ac:dyDescent="0.3">
      <c r="A560" s="9" t="s">
        <v>1812</v>
      </c>
      <c r="B560" s="9" t="s">
        <v>2943</v>
      </c>
      <c r="C560" s="6" t="s">
        <v>5720</v>
      </c>
      <c r="D560" s="6" t="s">
        <v>4728</v>
      </c>
      <c r="E560" s="6" t="s">
        <v>5591</v>
      </c>
    </row>
    <row r="561" spans="1:5" ht="15.6" x14ac:dyDescent="0.3">
      <c r="A561" s="9" t="s">
        <v>1811</v>
      </c>
      <c r="B561" s="9" t="s">
        <v>2944</v>
      </c>
      <c r="C561" s="6" t="s">
        <v>5721</v>
      </c>
      <c r="D561" s="6" t="s">
        <v>4731</v>
      </c>
      <c r="E561" s="6" t="s">
        <v>5722</v>
      </c>
    </row>
    <row r="562" spans="1:5" ht="15.6" x14ac:dyDescent="0.3">
      <c r="A562" s="9" t="s">
        <v>1810</v>
      </c>
      <c r="B562" s="9" t="s">
        <v>2945</v>
      </c>
      <c r="C562" s="6" t="s">
        <v>5723</v>
      </c>
      <c r="D562" s="6" t="s">
        <v>4728</v>
      </c>
      <c r="E562" s="6" t="s">
        <v>5724</v>
      </c>
    </row>
    <row r="563" spans="1:5" ht="15.6" x14ac:dyDescent="0.3">
      <c r="A563" s="9" t="s">
        <v>1809</v>
      </c>
      <c r="B563" s="9" t="s">
        <v>2946</v>
      </c>
      <c r="C563" s="6" t="s">
        <v>5725</v>
      </c>
      <c r="D563" s="6" t="s">
        <v>4731</v>
      </c>
      <c r="E563" s="6" t="s">
        <v>5726</v>
      </c>
    </row>
    <row r="564" spans="1:5" ht="15.6" x14ac:dyDescent="0.3">
      <c r="A564" s="9" t="s">
        <v>1808</v>
      </c>
      <c r="B564" s="9" t="s">
        <v>2947</v>
      </c>
      <c r="C564" s="6" t="s">
        <v>5727</v>
      </c>
      <c r="D564" s="6" t="s">
        <v>4731</v>
      </c>
      <c r="E564" s="6" t="s">
        <v>5728</v>
      </c>
    </row>
    <row r="565" spans="1:5" ht="15.6" x14ac:dyDescent="0.3">
      <c r="A565" s="9" t="s">
        <v>1807</v>
      </c>
      <c r="B565" s="9" t="s">
        <v>2948</v>
      </c>
      <c r="C565" s="6" t="s">
        <v>5729</v>
      </c>
      <c r="D565" s="6" t="s">
        <v>4728</v>
      </c>
      <c r="E565" s="6" t="s">
        <v>5730</v>
      </c>
    </row>
    <row r="566" spans="1:5" ht="15.6" x14ac:dyDescent="0.3">
      <c r="A566" s="9" t="s">
        <v>1806</v>
      </c>
      <c r="B566" s="9" t="s">
        <v>2949</v>
      </c>
      <c r="C566" s="6" t="s">
        <v>5731</v>
      </c>
      <c r="D566" s="6" t="s">
        <v>5606</v>
      </c>
      <c r="E566" s="6" t="s">
        <v>5676</v>
      </c>
    </row>
    <row r="567" spans="1:5" ht="15.6" x14ac:dyDescent="0.3">
      <c r="A567" s="9" t="s">
        <v>1805</v>
      </c>
      <c r="B567" s="9" t="s">
        <v>2950</v>
      </c>
      <c r="C567" s="6" t="s">
        <v>5732</v>
      </c>
      <c r="D567" s="6" t="s">
        <v>4731</v>
      </c>
      <c r="E567" s="6" t="s">
        <v>5733</v>
      </c>
    </row>
    <row r="568" spans="1:5" ht="15.6" x14ac:dyDescent="0.3">
      <c r="A568" s="9" t="s">
        <v>1804</v>
      </c>
      <c r="B568" s="9" t="s">
        <v>2951</v>
      </c>
      <c r="C568" s="6" t="s">
        <v>5734</v>
      </c>
      <c r="D568" s="6" t="s">
        <v>4728</v>
      </c>
      <c r="E568" s="6" t="s">
        <v>5735</v>
      </c>
    </row>
    <row r="569" spans="1:5" ht="15.6" x14ac:dyDescent="0.3">
      <c r="A569" s="9" t="s">
        <v>1803</v>
      </c>
      <c r="B569" s="9" t="s">
        <v>2952</v>
      </c>
      <c r="C569" s="6" t="s">
        <v>5736</v>
      </c>
      <c r="D569" s="6" t="s">
        <v>4728</v>
      </c>
      <c r="E569" s="6" t="s">
        <v>5737</v>
      </c>
    </row>
    <row r="570" spans="1:5" ht="15.6" x14ac:dyDescent="0.3">
      <c r="A570" s="9" t="s">
        <v>1802</v>
      </c>
      <c r="B570" s="9" t="s">
        <v>2953</v>
      </c>
      <c r="C570" s="6" t="s">
        <v>5738</v>
      </c>
      <c r="D570" s="6" t="s">
        <v>4728</v>
      </c>
      <c r="E570" s="6" t="s">
        <v>5739</v>
      </c>
    </row>
    <row r="571" spans="1:5" ht="15.6" x14ac:dyDescent="0.3">
      <c r="A571" s="9" t="s">
        <v>1801</v>
      </c>
      <c r="B571" s="9" t="s">
        <v>2954</v>
      </c>
      <c r="C571" s="6" t="s">
        <v>5740</v>
      </c>
      <c r="D571" s="6" t="s">
        <v>4731</v>
      </c>
      <c r="E571" s="6" t="s">
        <v>5741</v>
      </c>
    </row>
    <row r="572" spans="1:5" ht="15.6" x14ac:dyDescent="0.3">
      <c r="A572" s="9" t="s">
        <v>1800</v>
      </c>
      <c r="B572" s="9" t="s">
        <v>2955</v>
      </c>
      <c r="C572" s="6" t="s">
        <v>5742</v>
      </c>
      <c r="D572" s="6" t="s">
        <v>4731</v>
      </c>
      <c r="E572" s="6" t="s">
        <v>5743</v>
      </c>
    </row>
    <row r="573" spans="1:5" ht="15.6" x14ac:dyDescent="0.3">
      <c r="A573" s="9" t="s">
        <v>1799</v>
      </c>
      <c r="B573" s="9" t="s">
        <v>2956</v>
      </c>
      <c r="C573" s="6" t="s">
        <v>5744</v>
      </c>
      <c r="D573" s="6" t="s">
        <v>4731</v>
      </c>
      <c r="E573" s="6" t="s">
        <v>5114</v>
      </c>
    </row>
    <row r="574" spans="1:5" ht="15.6" x14ac:dyDescent="0.3">
      <c r="A574" s="9" t="s">
        <v>1798</v>
      </c>
      <c r="B574" s="9" t="s">
        <v>2957</v>
      </c>
      <c r="C574" s="6" t="s">
        <v>5745</v>
      </c>
      <c r="D574" s="6" t="s">
        <v>5606</v>
      </c>
      <c r="E574" s="6" t="s">
        <v>5746</v>
      </c>
    </row>
    <row r="575" spans="1:5" ht="15.6" x14ac:dyDescent="0.3">
      <c r="A575" s="9" t="s">
        <v>1797</v>
      </c>
      <c r="B575" s="9" t="s">
        <v>2958</v>
      </c>
      <c r="C575" s="6" t="s">
        <v>5747</v>
      </c>
      <c r="D575" s="6" t="s">
        <v>4731</v>
      </c>
      <c r="E575" s="6" t="s">
        <v>5748</v>
      </c>
    </row>
    <row r="576" spans="1:5" ht="15.6" x14ac:dyDescent="0.3">
      <c r="A576" s="9" t="s">
        <v>1796</v>
      </c>
      <c r="B576" s="9" t="s">
        <v>2959</v>
      </c>
      <c r="C576" s="6" t="s">
        <v>5749</v>
      </c>
      <c r="D576" s="6" t="s">
        <v>4731</v>
      </c>
      <c r="E576" s="6" t="s">
        <v>5750</v>
      </c>
    </row>
    <row r="577" spans="1:5" ht="15.6" x14ac:dyDescent="0.3">
      <c r="A577" s="9" t="s">
        <v>1795</v>
      </c>
      <c r="B577" s="9" t="s">
        <v>2960</v>
      </c>
      <c r="C577" s="6" t="s">
        <v>5751</v>
      </c>
      <c r="D577" s="6" t="s">
        <v>4728</v>
      </c>
      <c r="E577" s="6" t="s">
        <v>5752</v>
      </c>
    </row>
    <row r="578" spans="1:5" ht="15.6" x14ac:dyDescent="0.3">
      <c r="A578" s="9" t="s">
        <v>1794</v>
      </c>
      <c r="B578" s="9" t="s">
        <v>2961</v>
      </c>
      <c r="C578" s="6" t="s">
        <v>5753</v>
      </c>
      <c r="D578" s="6" t="s">
        <v>5606</v>
      </c>
      <c r="E578" s="6" t="s">
        <v>4965</v>
      </c>
    </row>
    <row r="579" spans="1:5" ht="15.6" x14ac:dyDescent="0.3">
      <c r="A579" s="9" t="s">
        <v>1793</v>
      </c>
      <c r="B579" s="9" t="s">
        <v>2962</v>
      </c>
      <c r="C579" s="6" t="s">
        <v>5754</v>
      </c>
      <c r="D579" s="6" t="s">
        <v>4731</v>
      </c>
      <c r="E579" s="6" t="s">
        <v>5755</v>
      </c>
    </row>
    <row r="580" spans="1:5" ht="15.6" x14ac:dyDescent="0.3">
      <c r="A580" s="9" t="s">
        <v>1792</v>
      </c>
      <c r="B580" s="9" t="s">
        <v>2963</v>
      </c>
      <c r="C580" s="6" t="s">
        <v>5756</v>
      </c>
      <c r="D580" s="6" t="s">
        <v>4728</v>
      </c>
      <c r="E580" s="6" t="s">
        <v>5757</v>
      </c>
    </row>
    <row r="581" spans="1:5" ht="15.6" x14ac:dyDescent="0.3">
      <c r="A581" s="9" t="s">
        <v>1791</v>
      </c>
      <c r="B581" s="9" t="s">
        <v>2964</v>
      </c>
      <c r="C581" s="6" t="s">
        <v>5758</v>
      </c>
      <c r="D581" s="6" t="s">
        <v>4728</v>
      </c>
      <c r="E581" s="6" t="s">
        <v>5759</v>
      </c>
    </row>
    <row r="582" spans="1:5" ht="15.6" x14ac:dyDescent="0.3">
      <c r="A582" s="9" t="s">
        <v>1790</v>
      </c>
      <c r="B582" s="9" t="s">
        <v>2965</v>
      </c>
      <c r="C582" s="6" t="s">
        <v>5760</v>
      </c>
      <c r="D582" s="6" t="s">
        <v>4731</v>
      </c>
      <c r="E582" s="6" t="s">
        <v>5761</v>
      </c>
    </row>
    <row r="583" spans="1:5" ht="15.6" x14ac:dyDescent="0.3">
      <c r="A583" s="9" t="s">
        <v>1789</v>
      </c>
      <c r="B583" s="9" t="s">
        <v>2966</v>
      </c>
      <c r="C583" s="6" t="s">
        <v>5762</v>
      </c>
      <c r="D583" s="6" t="s">
        <v>4731</v>
      </c>
      <c r="E583" s="6" t="s">
        <v>4734</v>
      </c>
    </row>
    <row r="584" spans="1:5" ht="15.6" x14ac:dyDescent="0.3">
      <c r="A584" s="9" t="s">
        <v>1788</v>
      </c>
      <c r="B584" s="9" t="s">
        <v>2967</v>
      </c>
      <c r="C584" s="6" t="s">
        <v>5763</v>
      </c>
      <c r="D584" s="6" t="s">
        <v>4728</v>
      </c>
      <c r="E584" s="6" t="s">
        <v>5764</v>
      </c>
    </row>
    <row r="585" spans="1:5" ht="15.6" x14ac:dyDescent="0.3">
      <c r="A585" s="9" t="s">
        <v>1787</v>
      </c>
      <c r="B585" s="9" t="s">
        <v>2968</v>
      </c>
      <c r="C585" s="6" t="s">
        <v>5765</v>
      </c>
      <c r="D585" s="6" t="s">
        <v>4731</v>
      </c>
      <c r="E585" s="6" t="s">
        <v>5485</v>
      </c>
    </row>
    <row r="586" spans="1:5" ht="15.6" x14ac:dyDescent="0.3">
      <c r="A586" s="9" t="s">
        <v>1786</v>
      </c>
      <c r="B586" s="9" t="s">
        <v>2969</v>
      </c>
      <c r="C586" s="6" t="s">
        <v>5766</v>
      </c>
      <c r="D586" s="6" t="s">
        <v>4728</v>
      </c>
      <c r="E586" s="6" t="s">
        <v>5767</v>
      </c>
    </row>
    <row r="587" spans="1:5" ht="15.6" x14ac:dyDescent="0.3">
      <c r="A587" s="9" t="s">
        <v>1785</v>
      </c>
      <c r="B587" s="9" t="s">
        <v>2970</v>
      </c>
      <c r="C587" s="6" t="s">
        <v>5768</v>
      </c>
      <c r="D587" s="6" t="s">
        <v>4728</v>
      </c>
      <c r="E587" s="6" t="s">
        <v>5401</v>
      </c>
    </row>
    <row r="588" spans="1:5" ht="15.6" x14ac:dyDescent="0.3">
      <c r="A588" s="9" t="s">
        <v>1784</v>
      </c>
      <c r="B588" s="9" t="s">
        <v>2971</v>
      </c>
      <c r="C588" s="6" t="s">
        <v>5769</v>
      </c>
      <c r="D588" s="6" t="s">
        <v>4728</v>
      </c>
      <c r="E588" s="6" t="s">
        <v>5770</v>
      </c>
    </row>
    <row r="589" spans="1:5" ht="15.6" x14ac:dyDescent="0.3">
      <c r="A589" s="9" t="s">
        <v>1783</v>
      </c>
      <c r="B589" s="9" t="s">
        <v>2972</v>
      </c>
      <c r="C589" s="6" t="s">
        <v>5771</v>
      </c>
      <c r="D589" s="6" t="s">
        <v>4728</v>
      </c>
      <c r="E589" s="6" t="s">
        <v>5772</v>
      </c>
    </row>
    <row r="590" spans="1:5" ht="15.6" x14ac:dyDescent="0.3">
      <c r="A590" s="9" t="s">
        <v>1782</v>
      </c>
      <c r="B590" s="9" t="s">
        <v>2973</v>
      </c>
      <c r="C590" s="6" t="s">
        <v>4881</v>
      </c>
      <c r="D590" s="6" t="s">
        <v>5606</v>
      </c>
      <c r="E590" s="6" t="s">
        <v>5773</v>
      </c>
    </row>
    <row r="591" spans="1:5" ht="15.6" x14ac:dyDescent="0.3">
      <c r="A591" s="9" t="s">
        <v>1781</v>
      </c>
      <c r="B591" s="9" t="s">
        <v>2974</v>
      </c>
      <c r="C591" s="6" t="s">
        <v>5774</v>
      </c>
      <c r="D591" s="6" t="s">
        <v>4728</v>
      </c>
      <c r="E591" s="6" t="s">
        <v>5775</v>
      </c>
    </row>
    <row r="592" spans="1:5" ht="15.6" x14ac:dyDescent="0.3">
      <c r="A592" s="9" t="s">
        <v>1780</v>
      </c>
      <c r="B592" s="9" t="s">
        <v>2975</v>
      </c>
      <c r="C592" s="6" t="s">
        <v>5776</v>
      </c>
      <c r="D592" s="6" t="s">
        <v>4731</v>
      </c>
      <c r="E592" s="6" t="s">
        <v>5218</v>
      </c>
    </row>
    <row r="593" spans="1:5" ht="15.6" x14ac:dyDescent="0.3">
      <c r="A593" s="9" t="s">
        <v>1779</v>
      </c>
      <c r="B593" s="9" t="s">
        <v>2976</v>
      </c>
      <c r="C593" s="6" t="s">
        <v>4858</v>
      </c>
      <c r="D593" s="6" t="s">
        <v>4728</v>
      </c>
      <c r="E593" s="6" t="s">
        <v>5777</v>
      </c>
    </row>
    <row r="594" spans="1:5" ht="15.6" x14ac:dyDescent="0.3">
      <c r="A594" s="9" t="s">
        <v>1778</v>
      </c>
      <c r="B594" s="9" t="s">
        <v>2977</v>
      </c>
      <c r="C594" s="6" t="s">
        <v>5778</v>
      </c>
      <c r="D594" s="6" t="s">
        <v>4728</v>
      </c>
      <c r="E594" s="6" t="s">
        <v>5779</v>
      </c>
    </row>
    <row r="595" spans="1:5" ht="15.6" x14ac:dyDescent="0.3">
      <c r="A595" s="9" t="s">
        <v>1777</v>
      </c>
      <c r="B595" s="9" t="s">
        <v>2978</v>
      </c>
      <c r="C595" s="6" t="s">
        <v>5780</v>
      </c>
      <c r="D595" s="6" t="s">
        <v>5606</v>
      </c>
      <c r="E595" s="6" t="s">
        <v>5781</v>
      </c>
    </row>
    <row r="596" spans="1:5" ht="15.6" x14ac:dyDescent="0.3">
      <c r="A596" s="9" t="s">
        <v>1776</v>
      </c>
      <c r="B596" s="9" t="s">
        <v>2979</v>
      </c>
      <c r="C596" s="6" t="s">
        <v>5782</v>
      </c>
      <c r="D596" s="6" t="s">
        <v>4728</v>
      </c>
      <c r="E596" s="6" t="s">
        <v>5783</v>
      </c>
    </row>
    <row r="597" spans="1:5" ht="15.6" x14ac:dyDescent="0.3">
      <c r="A597" s="9" t="s">
        <v>1775</v>
      </c>
      <c r="B597" s="9" t="s">
        <v>2980</v>
      </c>
      <c r="C597" s="6" t="s">
        <v>5784</v>
      </c>
      <c r="D597" s="6" t="s">
        <v>4731</v>
      </c>
      <c r="E597" s="6" t="s">
        <v>5785</v>
      </c>
    </row>
    <row r="598" spans="1:5" ht="15.6" x14ac:dyDescent="0.3">
      <c r="A598" s="9" t="s">
        <v>1774</v>
      </c>
      <c r="B598" s="9" t="s">
        <v>2981</v>
      </c>
      <c r="C598" s="6" t="s">
        <v>5786</v>
      </c>
      <c r="D598" s="6" t="s">
        <v>4731</v>
      </c>
      <c r="E598" s="6" t="s">
        <v>5787</v>
      </c>
    </row>
    <row r="599" spans="1:5" ht="15.6" x14ac:dyDescent="0.3">
      <c r="A599" s="9" t="s">
        <v>1773</v>
      </c>
      <c r="B599" s="9" t="s">
        <v>2982</v>
      </c>
      <c r="C599" s="6" t="s">
        <v>5788</v>
      </c>
      <c r="D599" s="6" t="s">
        <v>4728</v>
      </c>
      <c r="E599" s="6" t="s">
        <v>5789</v>
      </c>
    </row>
    <row r="600" spans="1:5" ht="15.6" x14ac:dyDescent="0.3">
      <c r="A600" s="9" t="s">
        <v>1772</v>
      </c>
      <c r="B600" s="9" t="s">
        <v>2983</v>
      </c>
      <c r="C600" s="6" t="s">
        <v>5790</v>
      </c>
      <c r="D600" s="6" t="s">
        <v>4728</v>
      </c>
      <c r="E600" s="6" t="s">
        <v>5791</v>
      </c>
    </row>
    <row r="601" spans="1:5" ht="15.6" x14ac:dyDescent="0.3">
      <c r="A601" s="9" t="s">
        <v>1771</v>
      </c>
      <c r="B601" s="9" t="s">
        <v>2984</v>
      </c>
      <c r="C601" s="6" t="s">
        <v>5792</v>
      </c>
      <c r="D601" s="6" t="s">
        <v>4731</v>
      </c>
      <c r="E601" s="6" t="s">
        <v>5793</v>
      </c>
    </row>
    <row r="602" spans="1:5" ht="15.6" x14ac:dyDescent="0.3">
      <c r="A602" s="9" t="s">
        <v>1770</v>
      </c>
      <c r="B602" s="9" t="s">
        <v>2985</v>
      </c>
      <c r="C602" s="6" t="s">
        <v>5794</v>
      </c>
      <c r="D602" s="6" t="s">
        <v>4728</v>
      </c>
      <c r="E602" s="6" t="s">
        <v>5795</v>
      </c>
    </row>
    <row r="603" spans="1:5" ht="15.6" x14ac:dyDescent="0.3">
      <c r="A603" s="9" t="s">
        <v>1769</v>
      </c>
      <c r="B603" s="9" t="s">
        <v>2986</v>
      </c>
      <c r="C603" s="6" t="s">
        <v>5796</v>
      </c>
      <c r="D603" s="6" t="s">
        <v>5606</v>
      </c>
      <c r="E603" s="6" t="s">
        <v>5100</v>
      </c>
    </row>
    <row r="604" spans="1:5" ht="15.6" x14ac:dyDescent="0.3">
      <c r="A604" s="9" t="s">
        <v>1768</v>
      </c>
      <c r="B604" s="9" t="s">
        <v>2987</v>
      </c>
      <c r="C604" s="6" t="s">
        <v>5797</v>
      </c>
      <c r="D604" s="6" t="s">
        <v>5606</v>
      </c>
      <c r="E604" s="6" t="s">
        <v>5798</v>
      </c>
    </row>
    <row r="605" spans="1:5" ht="15.6" x14ac:dyDescent="0.3">
      <c r="A605" s="9" t="s">
        <v>1767</v>
      </c>
      <c r="B605" s="9" t="s">
        <v>2988</v>
      </c>
      <c r="C605" s="6" t="s">
        <v>5799</v>
      </c>
      <c r="D605" s="6" t="s">
        <v>4731</v>
      </c>
      <c r="E605" s="6" t="s">
        <v>5761</v>
      </c>
    </row>
    <row r="606" spans="1:5" ht="15.6" x14ac:dyDescent="0.3">
      <c r="A606" s="9" t="s">
        <v>1766</v>
      </c>
      <c r="B606" s="9" t="s">
        <v>2989</v>
      </c>
      <c r="C606" s="6" t="s">
        <v>4951</v>
      </c>
      <c r="D606" s="6" t="s">
        <v>4731</v>
      </c>
      <c r="E606" s="6" t="s">
        <v>5800</v>
      </c>
    </row>
    <row r="607" spans="1:5" ht="15.6" x14ac:dyDescent="0.3">
      <c r="A607" s="9" t="s">
        <v>1765</v>
      </c>
      <c r="B607" s="9" t="s">
        <v>2990</v>
      </c>
      <c r="C607" s="6" t="s">
        <v>5801</v>
      </c>
      <c r="D607" s="6" t="s">
        <v>4731</v>
      </c>
      <c r="E607" s="6" t="s">
        <v>5802</v>
      </c>
    </row>
    <row r="608" spans="1:5" ht="15.6" x14ac:dyDescent="0.3">
      <c r="A608" s="9" t="s">
        <v>1764</v>
      </c>
      <c r="B608" s="9" t="s">
        <v>2991</v>
      </c>
      <c r="C608" s="6" t="s">
        <v>5803</v>
      </c>
      <c r="D608" s="6" t="s">
        <v>4731</v>
      </c>
      <c r="E608" s="6" t="s">
        <v>5804</v>
      </c>
    </row>
    <row r="609" spans="1:5" ht="15.6" x14ac:dyDescent="0.3">
      <c r="A609" s="9" t="s">
        <v>1763</v>
      </c>
      <c r="B609" s="9" t="s">
        <v>2992</v>
      </c>
      <c r="C609" s="6" t="s">
        <v>5805</v>
      </c>
      <c r="D609" s="6" t="s">
        <v>4731</v>
      </c>
      <c r="E609" s="6" t="s">
        <v>5806</v>
      </c>
    </row>
    <row r="610" spans="1:5" ht="15.6" x14ac:dyDescent="0.3">
      <c r="A610" s="9" t="s">
        <v>1762</v>
      </c>
      <c r="B610" s="9" t="s">
        <v>2993</v>
      </c>
      <c r="C610" s="6" t="s">
        <v>5807</v>
      </c>
      <c r="D610" s="6" t="s">
        <v>4731</v>
      </c>
      <c r="E610" s="6" t="s">
        <v>5808</v>
      </c>
    </row>
    <row r="611" spans="1:5" ht="15.6" x14ac:dyDescent="0.3">
      <c r="A611" s="9" t="s">
        <v>1761</v>
      </c>
      <c r="B611" s="9" t="s">
        <v>2994</v>
      </c>
      <c r="C611" s="6" t="s">
        <v>5809</v>
      </c>
      <c r="D611" s="6" t="s">
        <v>5606</v>
      </c>
      <c r="E611" s="6" t="s">
        <v>5810</v>
      </c>
    </row>
    <row r="612" spans="1:5" ht="15.6" x14ac:dyDescent="0.3">
      <c r="A612" s="9" t="s">
        <v>1760</v>
      </c>
      <c r="B612" s="9" t="s">
        <v>2995</v>
      </c>
      <c r="C612" s="6" t="s">
        <v>5811</v>
      </c>
      <c r="D612" s="6" t="s">
        <v>4731</v>
      </c>
      <c r="E612" s="6" t="s">
        <v>5812</v>
      </c>
    </row>
    <row r="613" spans="1:5" ht="15.6" x14ac:dyDescent="0.3">
      <c r="A613" s="9" t="s">
        <v>1759</v>
      </c>
      <c r="B613" s="9" t="s">
        <v>2996</v>
      </c>
      <c r="C613" s="6" t="s">
        <v>5813</v>
      </c>
      <c r="D613" s="6" t="s">
        <v>4728</v>
      </c>
      <c r="E613" s="6" t="s">
        <v>5220</v>
      </c>
    </row>
    <row r="614" spans="1:5" ht="15.6" x14ac:dyDescent="0.3">
      <c r="A614" s="9" t="s">
        <v>1758</v>
      </c>
      <c r="B614" s="9" t="s">
        <v>2997</v>
      </c>
      <c r="C614" s="6" t="s">
        <v>5814</v>
      </c>
      <c r="D614" s="6" t="s">
        <v>4728</v>
      </c>
      <c r="E614" s="6" t="s">
        <v>5815</v>
      </c>
    </row>
    <row r="615" spans="1:5" ht="15.6" x14ac:dyDescent="0.3">
      <c r="A615" s="9" t="s">
        <v>1757</v>
      </c>
      <c r="B615" s="9" t="s">
        <v>2998</v>
      </c>
      <c r="C615" s="6" t="s">
        <v>5816</v>
      </c>
      <c r="D615" s="6" t="s">
        <v>4731</v>
      </c>
      <c r="E615" s="6" t="s">
        <v>5817</v>
      </c>
    </row>
    <row r="616" spans="1:5" ht="15.6" x14ac:dyDescent="0.3">
      <c r="A616" s="9" t="s">
        <v>1756</v>
      </c>
      <c r="B616" s="9" t="s">
        <v>2999</v>
      </c>
      <c r="C616" s="6" t="s">
        <v>5818</v>
      </c>
      <c r="D616" s="6" t="s">
        <v>4728</v>
      </c>
      <c r="E616" s="6" t="s">
        <v>5819</v>
      </c>
    </row>
    <row r="617" spans="1:5" ht="15.6" x14ac:dyDescent="0.3">
      <c r="A617" s="9" t="s">
        <v>1755</v>
      </c>
      <c r="B617" s="9" t="s">
        <v>3000</v>
      </c>
      <c r="C617" s="6" t="s">
        <v>4864</v>
      </c>
      <c r="D617" s="6" t="s">
        <v>4728</v>
      </c>
      <c r="E617" s="6" t="s">
        <v>5820</v>
      </c>
    </row>
    <row r="618" spans="1:5" ht="15.6" x14ac:dyDescent="0.3">
      <c r="A618" s="9" t="s">
        <v>1754</v>
      </c>
      <c r="B618" s="9" t="s">
        <v>3001</v>
      </c>
      <c r="C618" s="6" t="s">
        <v>5257</v>
      </c>
      <c r="D618" s="6" t="s">
        <v>5606</v>
      </c>
      <c r="E618" s="6" t="s">
        <v>5092</v>
      </c>
    </row>
    <row r="619" spans="1:5" ht="15.6" x14ac:dyDescent="0.3">
      <c r="A619" s="9" t="s">
        <v>1753</v>
      </c>
      <c r="B619" s="9" t="s">
        <v>3002</v>
      </c>
      <c r="C619" s="6" t="s">
        <v>5821</v>
      </c>
      <c r="D619" s="6" t="s">
        <v>4728</v>
      </c>
      <c r="E619" s="6" t="s">
        <v>5085</v>
      </c>
    </row>
    <row r="620" spans="1:5" ht="15.6" x14ac:dyDescent="0.3">
      <c r="A620" s="9" t="s">
        <v>1752</v>
      </c>
      <c r="B620" s="9" t="s">
        <v>3003</v>
      </c>
      <c r="C620" s="6" t="s">
        <v>5822</v>
      </c>
      <c r="D620" s="6" t="s">
        <v>4728</v>
      </c>
      <c r="E620" s="6" t="s">
        <v>5180</v>
      </c>
    </row>
    <row r="621" spans="1:5" ht="15.6" x14ac:dyDescent="0.3">
      <c r="A621" s="9" t="s">
        <v>1751</v>
      </c>
      <c r="B621" s="9" t="s">
        <v>3004</v>
      </c>
      <c r="C621" s="6" t="s">
        <v>5823</v>
      </c>
      <c r="D621" s="6" t="s">
        <v>4728</v>
      </c>
      <c r="E621" s="6" t="s">
        <v>5824</v>
      </c>
    </row>
    <row r="622" spans="1:5" ht="15.6" x14ac:dyDescent="0.3">
      <c r="A622" s="9" t="s">
        <v>1750</v>
      </c>
      <c r="B622" s="9" t="s">
        <v>3005</v>
      </c>
      <c r="C622" s="6" t="s">
        <v>5825</v>
      </c>
      <c r="D622" s="6" t="s">
        <v>5606</v>
      </c>
      <c r="E622" s="6" t="s">
        <v>5826</v>
      </c>
    </row>
    <row r="623" spans="1:5" ht="15.6" x14ac:dyDescent="0.3">
      <c r="A623" s="9" t="s">
        <v>1749</v>
      </c>
      <c r="B623" s="9" t="s">
        <v>3006</v>
      </c>
      <c r="C623" s="6" t="s">
        <v>5827</v>
      </c>
      <c r="D623" s="6" t="s">
        <v>4731</v>
      </c>
      <c r="E623" s="6" t="s">
        <v>5828</v>
      </c>
    </row>
    <row r="624" spans="1:5" ht="15.6" x14ac:dyDescent="0.3">
      <c r="A624" s="9" t="s">
        <v>1748</v>
      </c>
      <c r="B624" s="9" t="s">
        <v>3007</v>
      </c>
      <c r="C624" s="6" t="s">
        <v>5829</v>
      </c>
      <c r="D624" s="6" t="s">
        <v>4728</v>
      </c>
      <c r="E624" s="6" t="s">
        <v>5830</v>
      </c>
    </row>
    <row r="625" spans="1:5" ht="15.6" x14ac:dyDescent="0.3">
      <c r="A625" s="9" t="s">
        <v>1747</v>
      </c>
      <c r="B625" s="9" t="s">
        <v>3008</v>
      </c>
      <c r="C625" s="6" t="s">
        <v>5831</v>
      </c>
      <c r="D625" s="6" t="s">
        <v>4731</v>
      </c>
      <c r="E625" s="6" t="s">
        <v>5832</v>
      </c>
    </row>
    <row r="626" spans="1:5" ht="15.6" x14ac:dyDescent="0.3">
      <c r="A626" s="9" t="s">
        <v>1746</v>
      </c>
      <c r="B626" s="9" t="s">
        <v>3009</v>
      </c>
      <c r="C626" s="6" t="s">
        <v>5833</v>
      </c>
      <c r="D626" s="6" t="s">
        <v>4731</v>
      </c>
      <c r="E626" s="6" t="s">
        <v>5834</v>
      </c>
    </row>
    <row r="627" spans="1:5" ht="15.6" x14ac:dyDescent="0.3">
      <c r="A627" s="9" t="s">
        <v>1745</v>
      </c>
      <c r="B627" s="9" t="s">
        <v>3010</v>
      </c>
      <c r="C627" s="6" t="s">
        <v>5835</v>
      </c>
      <c r="D627" s="6" t="s">
        <v>4731</v>
      </c>
      <c r="E627" s="6" t="s">
        <v>5836</v>
      </c>
    </row>
    <row r="628" spans="1:5" ht="15.6" x14ac:dyDescent="0.3">
      <c r="A628" s="9" t="s">
        <v>1744</v>
      </c>
      <c r="B628" s="9" t="s">
        <v>3011</v>
      </c>
      <c r="C628" s="6" t="s">
        <v>5837</v>
      </c>
      <c r="D628" s="6" t="s">
        <v>4731</v>
      </c>
      <c r="E628" s="6" t="s">
        <v>5838</v>
      </c>
    </row>
    <row r="629" spans="1:5" ht="15.6" x14ac:dyDescent="0.3">
      <c r="A629" s="9" t="s">
        <v>1743</v>
      </c>
      <c r="B629" s="9" t="s">
        <v>3012</v>
      </c>
      <c r="C629" s="6" t="s">
        <v>5839</v>
      </c>
      <c r="D629" s="6" t="s">
        <v>5606</v>
      </c>
      <c r="E629" s="6" t="s">
        <v>5840</v>
      </c>
    </row>
    <row r="630" spans="1:5" ht="15.6" x14ac:dyDescent="0.3">
      <c r="A630" s="9" t="s">
        <v>1742</v>
      </c>
      <c r="B630" s="9" t="s">
        <v>3013</v>
      </c>
      <c r="C630" s="6" t="s">
        <v>5841</v>
      </c>
      <c r="D630" s="6" t="s">
        <v>4731</v>
      </c>
      <c r="E630" s="6" t="s">
        <v>5842</v>
      </c>
    </row>
    <row r="631" spans="1:5" ht="15.6" x14ac:dyDescent="0.3">
      <c r="A631" s="9" t="s">
        <v>1741</v>
      </c>
      <c r="B631" s="9" t="s">
        <v>3014</v>
      </c>
      <c r="C631" s="6" t="s">
        <v>5238</v>
      </c>
      <c r="D631" s="6" t="s">
        <v>4728</v>
      </c>
      <c r="E631" s="6" t="s">
        <v>5843</v>
      </c>
    </row>
    <row r="632" spans="1:5" ht="15.6" x14ac:dyDescent="0.3">
      <c r="A632" s="9" t="s">
        <v>1740</v>
      </c>
      <c r="B632" s="9" t="s">
        <v>3015</v>
      </c>
      <c r="C632" s="6" t="s">
        <v>5844</v>
      </c>
      <c r="D632" s="6" t="s">
        <v>5606</v>
      </c>
      <c r="E632" s="6" t="s">
        <v>5845</v>
      </c>
    </row>
    <row r="633" spans="1:5" ht="15.6" x14ac:dyDescent="0.3">
      <c r="A633" s="9" t="s">
        <v>1739</v>
      </c>
      <c r="B633" s="9" t="s">
        <v>3016</v>
      </c>
      <c r="C633" s="6" t="s">
        <v>5846</v>
      </c>
      <c r="D633" s="6" t="s">
        <v>4731</v>
      </c>
      <c r="E633" s="6" t="s">
        <v>5152</v>
      </c>
    </row>
    <row r="634" spans="1:5" ht="15.6" x14ac:dyDescent="0.3">
      <c r="A634" s="9" t="s">
        <v>1738</v>
      </c>
      <c r="B634" s="9" t="s">
        <v>3017</v>
      </c>
      <c r="C634" s="6" t="s">
        <v>5847</v>
      </c>
      <c r="D634" s="6" t="s">
        <v>4731</v>
      </c>
      <c r="E634" s="6" t="s">
        <v>5485</v>
      </c>
    </row>
    <row r="635" spans="1:5" ht="15.6" x14ac:dyDescent="0.3">
      <c r="A635" s="9" t="s">
        <v>1737</v>
      </c>
      <c r="B635" s="9" t="s">
        <v>3018</v>
      </c>
      <c r="C635" s="6" t="s">
        <v>5848</v>
      </c>
      <c r="D635" s="6" t="s">
        <v>5606</v>
      </c>
      <c r="E635" s="6" t="s">
        <v>5849</v>
      </c>
    </row>
    <row r="636" spans="1:5" ht="15.6" x14ac:dyDescent="0.3">
      <c r="A636" s="9" t="s">
        <v>1736</v>
      </c>
      <c r="B636" s="9" t="s">
        <v>3019</v>
      </c>
      <c r="C636" s="6" t="s">
        <v>5342</v>
      </c>
      <c r="D636" s="6" t="s">
        <v>4731</v>
      </c>
      <c r="E636" s="6" t="s">
        <v>5850</v>
      </c>
    </row>
    <row r="637" spans="1:5" ht="15.6" x14ac:dyDescent="0.3">
      <c r="A637" s="9" t="s">
        <v>1735</v>
      </c>
      <c r="B637" s="9" t="s">
        <v>3020</v>
      </c>
      <c r="C637" s="6" t="s">
        <v>5851</v>
      </c>
      <c r="D637" s="6" t="s">
        <v>5606</v>
      </c>
      <c r="E637" s="6" t="s">
        <v>5852</v>
      </c>
    </row>
    <row r="638" spans="1:5" ht="15.6" x14ac:dyDescent="0.3">
      <c r="A638" s="9" t="s">
        <v>1734</v>
      </c>
      <c r="B638" s="9" t="s">
        <v>3021</v>
      </c>
      <c r="C638" s="6" t="s">
        <v>5853</v>
      </c>
      <c r="D638" s="6" t="s">
        <v>4728</v>
      </c>
      <c r="E638" s="6" t="s">
        <v>5196</v>
      </c>
    </row>
    <row r="639" spans="1:5" ht="15.6" x14ac:dyDescent="0.3">
      <c r="A639" s="9" t="s">
        <v>1733</v>
      </c>
      <c r="B639" s="9" t="s">
        <v>3022</v>
      </c>
      <c r="C639" s="6" t="s">
        <v>5854</v>
      </c>
      <c r="D639" s="6" t="s">
        <v>4731</v>
      </c>
      <c r="E639" s="6" t="s">
        <v>4967</v>
      </c>
    </row>
    <row r="640" spans="1:5" ht="15.6" x14ac:dyDescent="0.3">
      <c r="A640" s="9" t="s">
        <v>1732</v>
      </c>
      <c r="B640" s="9" t="s">
        <v>3023</v>
      </c>
      <c r="C640" s="6" t="s">
        <v>5855</v>
      </c>
      <c r="D640" s="6" t="s">
        <v>4728</v>
      </c>
      <c r="E640" s="6" t="s">
        <v>5856</v>
      </c>
    </row>
    <row r="641" spans="1:5" ht="15.6" x14ac:dyDescent="0.3">
      <c r="A641" s="9" t="s">
        <v>1731</v>
      </c>
      <c r="B641" s="9" t="s">
        <v>3024</v>
      </c>
      <c r="C641" s="6" t="s">
        <v>4735</v>
      </c>
      <c r="D641" s="6" t="s">
        <v>5606</v>
      </c>
      <c r="E641" s="6" t="s">
        <v>5857</v>
      </c>
    </row>
    <row r="642" spans="1:5" ht="15.6" x14ac:dyDescent="0.3">
      <c r="A642" s="9" t="s">
        <v>1730</v>
      </c>
      <c r="B642" s="9" t="s">
        <v>3025</v>
      </c>
      <c r="C642" s="6" t="s">
        <v>5858</v>
      </c>
      <c r="D642" s="6" t="s">
        <v>4731</v>
      </c>
      <c r="E642" s="6" t="s">
        <v>5859</v>
      </c>
    </row>
    <row r="643" spans="1:5" ht="15.6" x14ac:dyDescent="0.3">
      <c r="A643" s="9" t="s">
        <v>1729</v>
      </c>
      <c r="B643" s="9" t="s">
        <v>3026</v>
      </c>
      <c r="C643" s="6" t="s">
        <v>4852</v>
      </c>
      <c r="D643" s="6" t="s">
        <v>4728</v>
      </c>
      <c r="E643" s="6" t="s">
        <v>5860</v>
      </c>
    </row>
    <row r="644" spans="1:5" ht="15.6" x14ac:dyDescent="0.3">
      <c r="A644" s="9" t="s">
        <v>1728</v>
      </c>
      <c r="B644" s="9" t="s">
        <v>3027</v>
      </c>
      <c r="C644" s="6" t="s">
        <v>5861</v>
      </c>
      <c r="D644" s="6" t="s">
        <v>4731</v>
      </c>
      <c r="E644" s="6" t="s">
        <v>4742</v>
      </c>
    </row>
    <row r="645" spans="1:5" ht="15.6" x14ac:dyDescent="0.3">
      <c r="A645" s="9" t="s">
        <v>1727</v>
      </c>
      <c r="B645" s="9" t="s">
        <v>3028</v>
      </c>
      <c r="C645" s="6" t="s">
        <v>5862</v>
      </c>
      <c r="D645" s="6" t="s">
        <v>4731</v>
      </c>
      <c r="E645" s="6" t="s">
        <v>5863</v>
      </c>
    </row>
    <row r="646" spans="1:5" ht="15.6" x14ac:dyDescent="0.3">
      <c r="A646" s="9" t="s">
        <v>1726</v>
      </c>
      <c r="B646" s="9" t="s">
        <v>3029</v>
      </c>
      <c r="C646" s="6" t="s">
        <v>5864</v>
      </c>
      <c r="D646" s="6" t="s">
        <v>4728</v>
      </c>
      <c r="E646" s="6" t="s">
        <v>5461</v>
      </c>
    </row>
    <row r="647" spans="1:5" ht="15.6" x14ac:dyDescent="0.3">
      <c r="A647" s="9" t="s">
        <v>1725</v>
      </c>
      <c r="B647" s="9" t="s">
        <v>3030</v>
      </c>
      <c r="C647" s="6" t="s">
        <v>5865</v>
      </c>
      <c r="D647" s="6" t="s">
        <v>4728</v>
      </c>
      <c r="E647" s="6" t="s">
        <v>5866</v>
      </c>
    </row>
    <row r="648" spans="1:5" ht="15.6" x14ac:dyDescent="0.3">
      <c r="A648" s="9" t="s">
        <v>1724</v>
      </c>
      <c r="B648" s="9" t="s">
        <v>3031</v>
      </c>
      <c r="C648" s="6" t="s">
        <v>5867</v>
      </c>
      <c r="D648" s="6" t="s">
        <v>4728</v>
      </c>
      <c r="E648" s="6" t="s">
        <v>5868</v>
      </c>
    </row>
    <row r="649" spans="1:5" ht="15.6" x14ac:dyDescent="0.3">
      <c r="A649" s="9" t="s">
        <v>1723</v>
      </c>
      <c r="B649" s="9" t="s">
        <v>3032</v>
      </c>
      <c r="C649" s="6" t="s">
        <v>5869</v>
      </c>
      <c r="D649" s="6" t="s">
        <v>4731</v>
      </c>
      <c r="E649" s="6" t="s">
        <v>5870</v>
      </c>
    </row>
    <row r="650" spans="1:5" ht="15.6" x14ac:dyDescent="0.3">
      <c r="A650" s="9" t="s">
        <v>1722</v>
      </c>
      <c r="B650" s="9" t="s">
        <v>3033</v>
      </c>
      <c r="C650" s="6" t="s">
        <v>5871</v>
      </c>
      <c r="D650" s="6" t="s">
        <v>4731</v>
      </c>
      <c r="E650" s="6" t="s">
        <v>5463</v>
      </c>
    </row>
    <row r="651" spans="1:5" ht="15.6" x14ac:dyDescent="0.3">
      <c r="A651" s="9" t="s">
        <v>1721</v>
      </c>
      <c r="B651" s="9" t="s">
        <v>3034</v>
      </c>
      <c r="C651" s="6" t="s">
        <v>5872</v>
      </c>
      <c r="D651" s="6" t="s">
        <v>4728</v>
      </c>
      <c r="E651" s="6" t="s">
        <v>5873</v>
      </c>
    </row>
    <row r="652" spans="1:5" ht="15.6" x14ac:dyDescent="0.3">
      <c r="A652" s="9" t="s">
        <v>1720</v>
      </c>
      <c r="B652" s="9" t="s">
        <v>3035</v>
      </c>
      <c r="C652" s="6" t="s">
        <v>5874</v>
      </c>
      <c r="D652" s="6" t="s">
        <v>4731</v>
      </c>
      <c r="E652" s="6" t="s">
        <v>4752</v>
      </c>
    </row>
    <row r="653" spans="1:5" ht="15.6" x14ac:dyDescent="0.3">
      <c r="A653" s="9" t="s">
        <v>1719</v>
      </c>
      <c r="B653" s="9" t="s">
        <v>3036</v>
      </c>
      <c r="C653" s="6" t="s">
        <v>5875</v>
      </c>
      <c r="D653" s="6" t="s">
        <v>4728</v>
      </c>
      <c r="E653" s="6" t="s">
        <v>5876</v>
      </c>
    </row>
    <row r="654" spans="1:5" ht="15.6" x14ac:dyDescent="0.3">
      <c r="A654" s="9" t="s">
        <v>1718</v>
      </c>
      <c r="B654" s="9" t="s">
        <v>3037</v>
      </c>
      <c r="C654" s="6" t="s">
        <v>5877</v>
      </c>
      <c r="D654" s="6" t="s">
        <v>4731</v>
      </c>
      <c r="E654" s="6" t="s">
        <v>5878</v>
      </c>
    </row>
    <row r="655" spans="1:5" ht="15.6" x14ac:dyDescent="0.3">
      <c r="A655" s="9" t="s">
        <v>1717</v>
      </c>
      <c r="B655" s="9" t="s">
        <v>3038</v>
      </c>
      <c r="C655" s="6" t="s">
        <v>5879</v>
      </c>
      <c r="D655" s="6" t="s">
        <v>4731</v>
      </c>
      <c r="E655" s="6" t="s">
        <v>4914</v>
      </c>
    </row>
    <row r="656" spans="1:5" ht="15.6" x14ac:dyDescent="0.3">
      <c r="A656" s="9" t="s">
        <v>1716</v>
      </c>
      <c r="B656" s="9" t="s">
        <v>3039</v>
      </c>
      <c r="C656" s="6" t="s">
        <v>5880</v>
      </c>
      <c r="D656" s="6" t="s">
        <v>4731</v>
      </c>
      <c r="E656" s="6" t="s">
        <v>5881</v>
      </c>
    </row>
    <row r="657" spans="1:5" ht="15.6" x14ac:dyDescent="0.3">
      <c r="A657" s="9" t="s">
        <v>1715</v>
      </c>
      <c r="B657" s="9" t="s">
        <v>3040</v>
      </c>
      <c r="C657" s="6" t="s">
        <v>5882</v>
      </c>
      <c r="D657" s="6" t="s">
        <v>4731</v>
      </c>
      <c r="E657" s="6" t="s">
        <v>5883</v>
      </c>
    </row>
    <row r="658" spans="1:5" ht="15.6" x14ac:dyDescent="0.3">
      <c r="A658" s="9" t="s">
        <v>1714</v>
      </c>
      <c r="B658" s="9" t="s">
        <v>3041</v>
      </c>
      <c r="C658" s="6" t="s">
        <v>5884</v>
      </c>
      <c r="D658" s="6" t="s">
        <v>4728</v>
      </c>
      <c r="E658" s="6" t="s">
        <v>5885</v>
      </c>
    </row>
    <row r="659" spans="1:5" ht="15.6" x14ac:dyDescent="0.3">
      <c r="A659" s="9" t="s">
        <v>1713</v>
      </c>
      <c r="B659" s="9" t="s">
        <v>3042</v>
      </c>
      <c r="C659" s="6" t="s">
        <v>5886</v>
      </c>
      <c r="D659" s="6" t="s">
        <v>4728</v>
      </c>
      <c r="E659" s="6" t="s">
        <v>5887</v>
      </c>
    </row>
    <row r="660" spans="1:5" ht="15.6" x14ac:dyDescent="0.3">
      <c r="A660" s="9" t="s">
        <v>1712</v>
      </c>
      <c r="B660" s="9" t="s">
        <v>3043</v>
      </c>
      <c r="C660" s="6" t="s">
        <v>5888</v>
      </c>
      <c r="D660" s="6" t="s">
        <v>4728</v>
      </c>
      <c r="E660" s="6" t="s">
        <v>5889</v>
      </c>
    </row>
    <row r="661" spans="1:5" ht="15.6" x14ac:dyDescent="0.3">
      <c r="A661" s="9" t="s">
        <v>1711</v>
      </c>
      <c r="B661" s="9" t="s">
        <v>3044</v>
      </c>
      <c r="C661" s="6" t="s">
        <v>5890</v>
      </c>
      <c r="D661" s="6" t="s">
        <v>4728</v>
      </c>
      <c r="E661" s="6" t="s">
        <v>5891</v>
      </c>
    </row>
    <row r="662" spans="1:5" ht="15.6" x14ac:dyDescent="0.3">
      <c r="A662" s="9" t="s">
        <v>1710</v>
      </c>
      <c r="B662" s="9" t="s">
        <v>3045</v>
      </c>
      <c r="C662" s="6" t="s">
        <v>5892</v>
      </c>
      <c r="D662" s="6" t="s">
        <v>4731</v>
      </c>
      <c r="E662" s="6" t="s">
        <v>5893</v>
      </c>
    </row>
    <row r="663" spans="1:5" ht="15.6" x14ac:dyDescent="0.3">
      <c r="A663" s="9" t="s">
        <v>1709</v>
      </c>
      <c r="B663" s="9" t="s">
        <v>3046</v>
      </c>
      <c r="C663" s="6" t="s">
        <v>5894</v>
      </c>
      <c r="D663" s="6" t="s">
        <v>4731</v>
      </c>
      <c r="E663" s="6" t="s">
        <v>5895</v>
      </c>
    </row>
    <row r="664" spans="1:5" ht="15.6" x14ac:dyDescent="0.3">
      <c r="A664" s="9" t="s">
        <v>1708</v>
      </c>
      <c r="B664" s="9" t="s">
        <v>3047</v>
      </c>
      <c r="C664" s="6" t="s">
        <v>5896</v>
      </c>
      <c r="D664" s="6" t="s">
        <v>4731</v>
      </c>
      <c r="E664" s="6" t="s">
        <v>5897</v>
      </c>
    </row>
    <row r="665" spans="1:5" ht="15.6" x14ac:dyDescent="0.3">
      <c r="A665" s="9" t="s">
        <v>1707</v>
      </c>
      <c r="B665" s="9" t="s">
        <v>3048</v>
      </c>
      <c r="C665" s="6" t="s">
        <v>5898</v>
      </c>
      <c r="D665" s="6" t="s">
        <v>4728</v>
      </c>
      <c r="E665" s="6" t="s">
        <v>5899</v>
      </c>
    </row>
    <row r="666" spans="1:5" ht="15.6" x14ac:dyDescent="0.3">
      <c r="A666" s="9" t="s">
        <v>1706</v>
      </c>
      <c r="B666" s="9" t="s">
        <v>3049</v>
      </c>
      <c r="C666" s="6" t="s">
        <v>5900</v>
      </c>
      <c r="D666" s="6" t="s">
        <v>4728</v>
      </c>
      <c r="E666" s="6" t="s">
        <v>5901</v>
      </c>
    </row>
    <row r="667" spans="1:5" ht="15.6" x14ac:dyDescent="0.3">
      <c r="A667" s="9" t="s">
        <v>1705</v>
      </c>
      <c r="B667" s="9" t="s">
        <v>3050</v>
      </c>
      <c r="C667" s="6" t="s">
        <v>5902</v>
      </c>
      <c r="D667" s="6" t="s">
        <v>4731</v>
      </c>
      <c r="E667" s="6" t="s">
        <v>5903</v>
      </c>
    </row>
    <row r="668" spans="1:5" ht="15.6" x14ac:dyDescent="0.3">
      <c r="A668" s="9" t="s">
        <v>1704</v>
      </c>
      <c r="B668" s="9" t="s">
        <v>3051</v>
      </c>
      <c r="C668" s="6" t="s">
        <v>5904</v>
      </c>
      <c r="D668" s="6" t="s">
        <v>5606</v>
      </c>
      <c r="E668" s="6" t="s">
        <v>5724</v>
      </c>
    </row>
    <row r="669" spans="1:5" ht="15.6" x14ac:dyDescent="0.3">
      <c r="A669" s="9" t="s">
        <v>1703</v>
      </c>
      <c r="B669" s="9" t="s">
        <v>3052</v>
      </c>
      <c r="C669" s="6" t="s">
        <v>5905</v>
      </c>
      <c r="D669" s="6" t="s">
        <v>5606</v>
      </c>
      <c r="E669" s="6" t="s">
        <v>5906</v>
      </c>
    </row>
    <row r="670" spans="1:5" ht="15.6" x14ac:dyDescent="0.3">
      <c r="A670" s="9" t="s">
        <v>1702</v>
      </c>
      <c r="B670" s="9" t="s">
        <v>3053</v>
      </c>
      <c r="C670" s="6" t="s">
        <v>5907</v>
      </c>
      <c r="D670" s="6" t="s">
        <v>4731</v>
      </c>
      <c r="E670" s="6" t="s">
        <v>5083</v>
      </c>
    </row>
    <row r="671" spans="1:5" ht="15.6" x14ac:dyDescent="0.3">
      <c r="A671" s="9" t="s">
        <v>1701</v>
      </c>
      <c r="B671" s="9" t="s">
        <v>3054</v>
      </c>
      <c r="C671" s="6" t="s">
        <v>5402</v>
      </c>
      <c r="D671" s="6" t="s">
        <v>5606</v>
      </c>
      <c r="E671" s="6" t="s">
        <v>4884</v>
      </c>
    </row>
    <row r="672" spans="1:5" ht="15.6" x14ac:dyDescent="0.3">
      <c r="A672" s="9" t="s">
        <v>1700</v>
      </c>
      <c r="B672" s="9" t="s">
        <v>3055</v>
      </c>
      <c r="C672" s="6" t="s">
        <v>5908</v>
      </c>
      <c r="D672" s="6" t="s">
        <v>4731</v>
      </c>
      <c r="E672" s="6" t="s">
        <v>5909</v>
      </c>
    </row>
    <row r="673" spans="1:5" ht="15.6" x14ac:dyDescent="0.3">
      <c r="A673" s="9" t="s">
        <v>1699</v>
      </c>
      <c r="B673" s="9" t="s">
        <v>3056</v>
      </c>
      <c r="C673" s="6" t="s">
        <v>5910</v>
      </c>
      <c r="D673" s="6" t="s">
        <v>4728</v>
      </c>
      <c r="E673" s="6" t="s">
        <v>5911</v>
      </c>
    </row>
    <row r="674" spans="1:5" ht="15.6" x14ac:dyDescent="0.3">
      <c r="A674" s="9" t="s">
        <v>1698</v>
      </c>
      <c r="B674" s="9" t="s">
        <v>3057</v>
      </c>
      <c r="C674" s="6" t="s">
        <v>5912</v>
      </c>
      <c r="D674" s="6" t="s">
        <v>4728</v>
      </c>
      <c r="E674" s="6" t="s">
        <v>5913</v>
      </c>
    </row>
    <row r="675" spans="1:5" ht="15.6" x14ac:dyDescent="0.3">
      <c r="A675" s="9" t="s">
        <v>1697</v>
      </c>
      <c r="B675" s="9" t="s">
        <v>3058</v>
      </c>
      <c r="C675" s="6" t="s">
        <v>5914</v>
      </c>
      <c r="D675" s="6" t="s">
        <v>4728</v>
      </c>
      <c r="E675" s="6" t="s">
        <v>5915</v>
      </c>
    </row>
    <row r="676" spans="1:5" ht="15.6" x14ac:dyDescent="0.3">
      <c r="A676" s="9" t="s">
        <v>1696</v>
      </c>
      <c r="B676" s="9" t="s">
        <v>3059</v>
      </c>
      <c r="C676" s="6" t="s">
        <v>5916</v>
      </c>
      <c r="D676" s="6" t="s">
        <v>4728</v>
      </c>
      <c r="E676" s="6" t="s">
        <v>5917</v>
      </c>
    </row>
    <row r="677" spans="1:5" ht="15.6" x14ac:dyDescent="0.3">
      <c r="A677" s="9" t="s">
        <v>1695</v>
      </c>
      <c r="B677" s="9" t="s">
        <v>3060</v>
      </c>
      <c r="C677" s="6" t="s">
        <v>5918</v>
      </c>
      <c r="D677" s="6" t="s">
        <v>4728</v>
      </c>
      <c r="E677" s="6" t="s">
        <v>5919</v>
      </c>
    </row>
    <row r="678" spans="1:5" ht="15.6" x14ac:dyDescent="0.3">
      <c r="A678" s="9" t="s">
        <v>1694</v>
      </c>
      <c r="B678" s="9" t="s">
        <v>3061</v>
      </c>
      <c r="C678" s="6" t="s">
        <v>5920</v>
      </c>
      <c r="D678" s="6" t="s">
        <v>5606</v>
      </c>
      <c r="E678" s="6" t="s">
        <v>5921</v>
      </c>
    </row>
    <row r="679" spans="1:5" ht="15.6" x14ac:dyDescent="0.3">
      <c r="A679" s="9" t="s">
        <v>1693</v>
      </c>
      <c r="B679" s="9" t="s">
        <v>3062</v>
      </c>
      <c r="C679" s="6" t="s">
        <v>5922</v>
      </c>
      <c r="D679" s="6" t="s">
        <v>4728</v>
      </c>
      <c r="E679" s="6" t="s">
        <v>5923</v>
      </c>
    </row>
    <row r="680" spans="1:5" ht="15.6" x14ac:dyDescent="0.3">
      <c r="A680" s="9" t="s">
        <v>1692</v>
      </c>
      <c r="B680" s="9" t="s">
        <v>3063</v>
      </c>
      <c r="C680" s="6" t="s">
        <v>5924</v>
      </c>
      <c r="D680" s="6" t="s">
        <v>4731</v>
      </c>
      <c r="E680" s="6" t="s">
        <v>5925</v>
      </c>
    </row>
    <row r="681" spans="1:5" ht="15.6" x14ac:dyDescent="0.3">
      <c r="A681" s="9" t="s">
        <v>1691</v>
      </c>
      <c r="B681" s="9" t="s">
        <v>3064</v>
      </c>
      <c r="C681" s="6" t="s">
        <v>5926</v>
      </c>
      <c r="D681" s="6" t="s">
        <v>4731</v>
      </c>
      <c r="E681" s="6" t="s">
        <v>5458</v>
      </c>
    </row>
    <row r="682" spans="1:5" ht="15.6" x14ac:dyDescent="0.3">
      <c r="A682" s="9" t="s">
        <v>1690</v>
      </c>
      <c r="B682" s="9" t="s">
        <v>3065</v>
      </c>
      <c r="C682" s="6" t="s">
        <v>5927</v>
      </c>
      <c r="D682" s="6" t="s">
        <v>4728</v>
      </c>
      <c r="E682" s="6" t="s">
        <v>5928</v>
      </c>
    </row>
    <row r="683" spans="1:5" ht="15.6" x14ac:dyDescent="0.3">
      <c r="A683" s="9" t="s">
        <v>1689</v>
      </c>
      <c r="B683" s="9" t="s">
        <v>3066</v>
      </c>
      <c r="C683" s="6" t="s">
        <v>5929</v>
      </c>
      <c r="D683" s="6" t="s">
        <v>5606</v>
      </c>
      <c r="E683" s="6" t="s">
        <v>5930</v>
      </c>
    </row>
    <row r="684" spans="1:5" ht="15.6" x14ac:dyDescent="0.3">
      <c r="A684" s="9" t="s">
        <v>1688</v>
      </c>
      <c r="B684" s="9" t="s">
        <v>3067</v>
      </c>
      <c r="C684" s="6" t="s">
        <v>5931</v>
      </c>
      <c r="D684" s="6" t="s">
        <v>4728</v>
      </c>
      <c r="E684" s="6" t="s">
        <v>4918</v>
      </c>
    </row>
    <row r="685" spans="1:5" ht="15.6" x14ac:dyDescent="0.3">
      <c r="A685" s="9" t="s">
        <v>1687</v>
      </c>
      <c r="B685" s="9" t="s">
        <v>3068</v>
      </c>
      <c r="C685" s="6" t="s">
        <v>5932</v>
      </c>
      <c r="D685" s="6" t="s">
        <v>4728</v>
      </c>
      <c r="E685" s="6" t="s">
        <v>5933</v>
      </c>
    </row>
    <row r="686" spans="1:5" ht="15.6" x14ac:dyDescent="0.3">
      <c r="A686" s="9" t="s">
        <v>1686</v>
      </c>
      <c r="B686" s="9" t="s">
        <v>3069</v>
      </c>
      <c r="C686" s="6" t="s">
        <v>5934</v>
      </c>
      <c r="D686" s="6" t="s">
        <v>4731</v>
      </c>
      <c r="E686" s="6" t="s">
        <v>5935</v>
      </c>
    </row>
    <row r="687" spans="1:5" ht="15.6" x14ac:dyDescent="0.3">
      <c r="A687" s="9" t="s">
        <v>1685</v>
      </c>
      <c r="B687" s="9" t="s">
        <v>3070</v>
      </c>
      <c r="C687" s="6" t="s">
        <v>5936</v>
      </c>
      <c r="D687" s="6" t="s">
        <v>4731</v>
      </c>
      <c r="E687" s="6" t="s">
        <v>5937</v>
      </c>
    </row>
    <row r="688" spans="1:5" ht="15.6" x14ac:dyDescent="0.3">
      <c r="A688" s="9" t="s">
        <v>1684</v>
      </c>
      <c r="B688" s="9" t="s">
        <v>3071</v>
      </c>
      <c r="C688" s="6" t="s">
        <v>5938</v>
      </c>
      <c r="D688" s="6" t="s">
        <v>4728</v>
      </c>
      <c r="E688" s="6" t="s">
        <v>5939</v>
      </c>
    </row>
    <row r="689" spans="1:5" ht="15.6" x14ac:dyDescent="0.3">
      <c r="A689" s="9" t="s">
        <v>1683</v>
      </c>
      <c r="B689" s="9" t="s">
        <v>3072</v>
      </c>
      <c r="C689" s="6" t="s">
        <v>5940</v>
      </c>
      <c r="D689" s="6" t="s">
        <v>4728</v>
      </c>
      <c r="E689" s="6" t="s">
        <v>5941</v>
      </c>
    </row>
    <row r="690" spans="1:5" ht="15.6" x14ac:dyDescent="0.3">
      <c r="A690" s="9" t="s">
        <v>1682</v>
      </c>
      <c r="B690" s="9" t="s">
        <v>3073</v>
      </c>
      <c r="C690" s="6" t="s">
        <v>5942</v>
      </c>
      <c r="D690" s="6" t="s">
        <v>4728</v>
      </c>
      <c r="E690" s="6" t="s">
        <v>5943</v>
      </c>
    </row>
    <row r="691" spans="1:5" ht="15.6" x14ac:dyDescent="0.3">
      <c r="A691" s="9" t="s">
        <v>1681</v>
      </c>
      <c r="B691" s="9" t="s">
        <v>3074</v>
      </c>
      <c r="C691" s="6" t="s">
        <v>5944</v>
      </c>
      <c r="D691" s="6" t="s">
        <v>4728</v>
      </c>
      <c r="E691" s="6" t="s">
        <v>5945</v>
      </c>
    </row>
    <row r="692" spans="1:5" ht="15.6" x14ac:dyDescent="0.3">
      <c r="A692" s="9" t="s">
        <v>1680</v>
      </c>
      <c r="B692" s="9" t="s">
        <v>3075</v>
      </c>
      <c r="C692" s="6" t="s">
        <v>5946</v>
      </c>
      <c r="D692" s="6" t="s">
        <v>4728</v>
      </c>
      <c r="E692" s="6" t="s">
        <v>5947</v>
      </c>
    </row>
    <row r="693" spans="1:5" ht="15.6" x14ac:dyDescent="0.3">
      <c r="A693" s="9" t="s">
        <v>1679</v>
      </c>
      <c r="B693" s="9" t="s">
        <v>3076</v>
      </c>
      <c r="C693" s="6" t="s">
        <v>5948</v>
      </c>
      <c r="D693" s="6" t="s">
        <v>4731</v>
      </c>
      <c r="E693" s="6" t="s">
        <v>5949</v>
      </c>
    </row>
    <row r="694" spans="1:5" ht="15.6" x14ac:dyDescent="0.3">
      <c r="A694" s="9" t="s">
        <v>1678</v>
      </c>
      <c r="B694" s="9" t="s">
        <v>3077</v>
      </c>
      <c r="C694" s="6" t="s">
        <v>5950</v>
      </c>
      <c r="D694" s="6" t="s">
        <v>5606</v>
      </c>
      <c r="E694" s="6" t="s">
        <v>5951</v>
      </c>
    </row>
    <row r="695" spans="1:5" ht="15.6" x14ac:dyDescent="0.3">
      <c r="A695" s="9" t="s">
        <v>1677</v>
      </c>
      <c r="B695" s="9" t="s">
        <v>3078</v>
      </c>
      <c r="C695" s="6" t="s">
        <v>5952</v>
      </c>
      <c r="D695" s="6" t="s">
        <v>4728</v>
      </c>
      <c r="E695" s="6" t="s">
        <v>5953</v>
      </c>
    </row>
    <row r="696" spans="1:5" ht="15.6" x14ac:dyDescent="0.3">
      <c r="A696" s="9" t="s">
        <v>1676</v>
      </c>
      <c r="B696" s="9" t="s">
        <v>3079</v>
      </c>
      <c r="C696" s="6" t="s">
        <v>5954</v>
      </c>
      <c r="D696" s="6" t="s">
        <v>4731</v>
      </c>
      <c r="E696" s="6" t="s">
        <v>5955</v>
      </c>
    </row>
    <row r="697" spans="1:5" ht="15.6" x14ac:dyDescent="0.3">
      <c r="A697" s="9" t="s">
        <v>1675</v>
      </c>
      <c r="B697" s="9" t="s">
        <v>3080</v>
      </c>
      <c r="C697" s="6" t="s">
        <v>5956</v>
      </c>
      <c r="D697" s="6" t="s">
        <v>4731</v>
      </c>
      <c r="E697" s="6" t="s">
        <v>5957</v>
      </c>
    </row>
    <row r="698" spans="1:5" ht="15.6" x14ac:dyDescent="0.3">
      <c r="A698" s="9" t="s">
        <v>1674</v>
      </c>
      <c r="B698" s="9" t="s">
        <v>3081</v>
      </c>
      <c r="C698" s="6" t="s">
        <v>5958</v>
      </c>
      <c r="D698" s="6" t="s">
        <v>4731</v>
      </c>
      <c r="E698" s="6" t="s">
        <v>5959</v>
      </c>
    </row>
    <row r="699" spans="1:5" ht="15.6" x14ac:dyDescent="0.3">
      <c r="A699" s="9" t="s">
        <v>1673</v>
      </c>
      <c r="B699" s="9" t="s">
        <v>3082</v>
      </c>
      <c r="C699" s="6" t="s">
        <v>5960</v>
      </c>
      <c r="D699" s="6" t="s">
        <v>4728</v>
      </c>
      <c r="E699" s="6" t="s">
        <v>4890</v>
      </c>
    </row>
    <row r="700" spans="1:5" ht="15.6" x14ac:dyDescent="0.3">
      <c r="A700" s="9" t="s">
        <v>1672</v>
      </c>
      <c r="B700" s="9" t="s">
        <v>3083</v>
      </c>
      <c r="C700" s="6" t="s">
        <v>5961</v>
      </c>
      <c r="D700" s="6" t="s">
        <v>4728</v>
      </c>
      <c r="E700" s="6" t="s">
        <v>5962</v>
      </c>
    </row>
    <row r="701" spans="1:5" ht="15.6" x14ac:dyDescent="0.3">
      <c r="A701" s="9" t="s">
        <v>1671</v>
      </c>
      <c r="B701" s="9" t="s">
        <v>3084</v>
      </c>
      <c r="C701" s="6" t="s">
        <v>5963</v>
      </c>
      <c r="D701" s="6" t="s">
        <v>4731</v>
      </c>
      <c r="E701" s="6" t="s">
        <v>5964</v>
      </c>
    </row>
    <row r="702" spans="1:5" ht="15.6" x14ac:dyDescent="0.3">
      <c r="A702" s="9" t="s">
        <v>1670</v>
      </c>
      <c r="B702" s="9" t="s">
        <v>3085</v>
      </c>
      <c r="C702" s="6" t="s">
        <v>5965</v>
      </c>
      <c r="D702" s="6" t="s">
        <v>5606</v>
      </c>
      <c r="E702" s="6" t="s">
        <v>5966</v>
      </c>
    </row>
    <row r="703" spans="1:5" ht="15.6" x14ac:dyDescent="0.3">
      <c r="A703" s="9" t="s">
        <v>1669</v>
      </c>
      <c r="B703" s="9" t="s">
        <v>3086</v>
      </c>
      <c r="C703" s="6" t="s">
        <v>5967</v>
      </c>
      <c r="D703" s="6" t="s">
        <v>4731</v>
      </c>
      <c r="E703" s="6" t="s">
        <v>5968</v>
      </c>
    </row>
    <row r="704" spans="1:5" ht="15.6" x14ac:dyDescent="0.3">
      <c r="A704" s="9" t="s">
        <v>1668</v>
      </c>
      <c r="B704" s="9" t="s">
        <v>3087</v>
      </c>
      <c r="C704" s="6" t="s">
        <v>5969</v>
      </c>
      <c r="D704" s="6" t="s">
        <v>4731</v>
      </c>
      <c r="E704" s="6" t="s">
        <v>5970</v>
      </c>
    </row>
    <row r="705" spans="1:5" ht="15.6" x14ac:dyDescent="0.3">
      <c r="A705" s="9" t="s">
        <v>1667</v>
      </c>
      <c r="B705" s="9" t="s">
        <v>3088</v>
      </c>
      <c r="C705" s="6" t="s">
        <v>5971</v>
      </c>
      <c r="D705" s="6" t="s">
        <v>4728</v>
      </c>
      <c r="E705" s="6" t="s">
        <v>4878</v>
      </c>
    </row>
    <row r="706" spans="1:5" ht="15.6" x14ac:dyDescent="0.3">
      <c r="A706" s="9" t="s">
        <v>1666</v>
      </c>
      <c r="B706" s="9" t="s">
        <v>3089</v>
      </c>
      <c r="C706" s="6" t="s">
        <v>5972</v>
      </c>
      <c r="D706" s="6" t="s">
        <v>4728</v>
      </c>
      <c r="E706" s="6" t="s">
        <v>5973</v>
      </c>
    </row>
    <row r="707" spans="1:5" ht="15.6" x14ac:dyDescent="0.3">
      <c r="A707" s="9" t="s">
        <v>1665</v>
      </c>
      <c r="B707" s="9" t="s">
        <v>3090</v>
      </c>
      <c r="C707" s="6" t="s">
        <v>5974</v>
      </c>
      <c r="D707" s="6" t="s">
        <v>4731</v>
      </c>
      <c r="E707" s="6" t="s">
        <v>5975</v>
      </c>
    </row>
    <row r="708" spans="1:5" ht="15.6" x14ac:dyDescent="0.3">
      <c r="A708" s="9" t="s">
        <v>1664</v>
      </c>
      <c r="B708" s="9" t="s">
        <v>3091</v>
      </c>
      <c r="C708" s="6" t="s">
        <v>5976</v>
      </c>
      <c r="D708" s="6" t="s">
        <v>4728</v>
      </c>
      <c r="E708" s="6" t="s">
        <v>5504</v>
      </c>
    </row>
    <row r="709" spans="1:5" ht="15.6" x14ac:dyDescent="0.3">
      <c r="A709" s="9" t="s">
        <v>1663</v>
      </c>
      <c r="B709" s="9" t="s">
        <v>3092</v>
      </c>
      <c r="C709" s="6" t="s">
        <v>5598</v>
      </c>
      <c r="D709" s="6" t="s">
        <v>5606</v>
      </c>
      <c r="E709" s="6" t="s">
        <v>5676</v>
      </c>
    </row>
    <row r="710" spans="1:5" ht="15.6" x14ac:dyDescent="0.3">
      <c r="A710" s="9" t="s">
        <v>1662</v>
      </c>
      <c r="B710" s="9" t="s">
        <v>3093</v>
      </c>
      <c r="C710" s="6" t="s">
        <v>5977</v>
      </c>
      <c r="D710" s="6" t="s">
        <v>5606</v>
      </c>
      <c r="E710" s="6" t="s">
        <v>5978</v>
      </c>
    </row>
    <row r="711" spans="1:5" ht="15.6" x14ac:dyDescent="0.3">
      <c r="A711" s="9" t="s">
        <v>1661</v>
      </c>
      <c r="B711" s="9" t="s">
        <v>3094</v>
      </c>
      <c r="C711" s="6" t="s">
        <v>5979</v>
      </c>
      <c r="D711" s="6" t="s">
        <v>4728</v>
      </c>
      <c r="E711" s="6" t="s">
        <v>5980</v>
      </c>
    </row>
    <row r="712" spans="1:5" ht="15.6" x14ac:dyDescent="0.3">
      <c r="A712" s="9" t="s">
        <v>1660</v>
      </c>
      <c r="B712" s="9" t="s">
        <v>3095</v>
      </c>
      <c r="C712" s="6" t="s">
        <v>5981</v>
      </c>
      <c r="D712" s="6" t="s">
        <v>4728</v>
      </c>
      <c r="E712" s="6" t="s">
        <v>5982</v>
      </c>
    </row>
    <row r="713" spans="1:5" ht="15.6" x14ac:dyDescent="0.3">
      <c r="A713" s="9" t="s">
        <v>1659</v>
      </c>
      <c r="B713" s="9" t="s">
        <v>3096</v>
      </c>
      <c r="C713" s="6" t="s">
        <v>5983</v>
      </c>
      <c r="D713" s="6" t="s">
        <v>4728</v>
      </c>
      <c r="E713" s="6" t="s">
        <v>5984</v>
      </c>
    </row>
    <row r="714" spans="1:5" ht="15.6" x14ac:dyDescent="0.3">
      <c r="A714" s="9" t="s">
        <v>1658</v>
      </c>
      <c r="B714" s="9" t="s">
        <v>3097</v>
      </c>
      <c r="C714" s="6" t="s">
        <v>5985</v>
      </c>
      <c r="D714" s="6" t="s">
        <v>4731</v>
      </c>
      <c r="E714" s="6" t="s">
        <v>5986</v>
      </c>
    </row>
    <row r="715" spans="1:5" ht="15.6" x14ac:dyDescent="0.3">
      <c r="A715" s="9" t="s">
        <v>1657</v>
      </c>
      <c r="B715" s="9" t="s">
        <v>3098</v>
      </c>
      <c r="C715" s="6" t="s">
        <v>5987</v>
      </c>
      <c r="D715" s="6" t="s">
        <v>5606</v>
      </c>
      <c r="E715" s="6" t="s">
        <v>5200</v>
      </c>
    </row>
    <row r="716" spans="1:5" ht="15.6" x14ac:dyDescent="0.3">
      <c r="A716" s="9" t="s">
        <v>1656</v>
      </c>
      <c r="B716" s="9" t="s">
        <v>3099</v>
      </c>
      <c r="C716" s="6" t="s">
        <v>4852</v>
      </c>
      <c r="D716" s="6" t="s">
        <v>5606</v>
      </c>
      <c r="E716" s="6" t="s">
        <v>5988</v>
      </c>
    </row>
    <row r="717" spans="1:5" ht="15.6" x14ac:dyDescent="0.3">
      <c r="A717" s="9" t="s">
        <v>1655</v>
      </c>
      <c r="B717" s="9" t="s">
        <v>3100</v>
      </c>
      <c r="C717" s="6" t="s">
        <v>5989</v>
      </c>
      <c r="D717" s="6" t="s">
        <v>4728</v>
      </c>
      <c r="E717" s="6" t="s">
        <v>5990</v>
      </c>
    </row>
    <row r="718" spans="1:5" ht="15.6" x14ac:dyDescent="0.3">
      <c r="A718" s="9" t="s">
        <v>1654</v>
      </c>
      <c r="B718" s="9" t="s">
        <v>3101</v>
      </c>
      <c r="C718" s="6" t="s">
        <v>5991</v>
      </c>
      <c r="D718" s="6" t="s">
        <v>4728</v>
      </c>
      <c r="E718" s="6" t="s">
        <v>5992</v>
      </c>
    </row>
    <row r="719" spans="1:5" ht="15.6" x14ac:dyDescent="0.3">
      <c r="A719" s="9" t="s">
        <v>1653</v>
      </c>
      <c r="B719" s="9" t="s">
        <v>3102</v>
      </c>
      <c r="C719" s="6" t="s">
        <v>5993</v>
      </c>
      <c r="D719" s="6" t="s">
        <v>4731</v>
      </c>
      <c r="E719" s="6" t="s">
        <v>5994</v>
      </c>
    </row>
    <row r="720" spans="1:5" ht="15.6" x14ac:dyDescent="0.3">
      <c r="A720" s="9" t="s">
        <v>1652</v>
      </c>
      <c r="B720" s="9" t="s">
        <v>3103</v>
      </c>
      <c r="C720" s="6" t="s">
        <v>5995</v>
      </c>
      <c r="D720" s="6" t="s">
        <v>4731</v>
      </c>
      <c r="E720" s="6" t="s">
        <v>5996</v>
      </c>
    </row>
    <row r="721" spans="1:6" ht="15.6" x14ac:dyDescent="0.3">
      <c r="A721" s="9" t="s">
        <v>1651</v>
      </c>
      <c r="B721" s="9" t="s">
        <v>3104</v>
      </c>
      <c r="C721" s="6" t="s">
        <v>5997</v>
      </c>
      <c r="D721" s="6" t="s">
        <v>4731</v>
      </c>
      <c r="E721" s="6" t="s">
        <v>5998</v>
      </c>
    </row>
    <row r="722" spans="1:6" ht="15.6" x14ac:dyDescent="0.3">
      <c r="A722" s="9" t="s">
        <v>1650</v>
      </c>
      <c r="B722" s="9" t="s">
        <v>3105</v>
      </c>
      <c r="C722" s="6" t="s">
        <v>5999</v>
      </c>
      <c r="D722" s="6" t="s">
        <v>4728</v>
      </c>
      <c r="E722" s="6" t="s">
        <v>4787</v>
      </c>
    </row>
    <row r="723" spans="1:6" ht="15.6" x14ac:dyDescent="0.3">
      <c r="A723" s="9" t="s">
        <v>1649</v>
      </c>
      <c r="B723" s="9" t="s">
        <v>3106</v>
      </c>
      <c r="C723" s="6" t="s">
        <v>6000</v>
      </c>
      <c r="D723" s="6" t="s">
        <v>4728</v>
      </c>
      <c r="E723" s="6" t="s">
        <v>5481</v>
      </c>
    </row>
    <row r="724" spans="1:6" ht="15.6" x14ac:dyDescent="0.3">
      <c r="A724" s="9" t="s">
        <v>1648</v>
      </c>
      <c r="B724" s="9" t="s">
        <v>3107</v>
      </c>
      <c r="C724" s="6" t="s">
        <v>6001</v>
      </c>
      <c r="D724" s="6" t="s">
        <v>4728</v>
      </c>
      <c r="E724" s="6" t="s">
        <v>6002</v>
      </c>
    </row>
    <row r="725" spans="1:6" ht="15.6" x14ac:dyDescent="0.3">
      <c r="A725" s="9" t="s">
        <v>1647</v>
      </c>
      <c r="B725" s="9" t="s">
        <v>3108</v>
      </c>
      <c r="C725" s="6" t="s">
        <v>6003</v>
      </c>
      <c r="D725" s="6" t="s">
        <v>5606</v>
      </c>
      <c r="E725" s="6" t="s">
        <v>5615</v>
      </c>
    </row>
    <row r="726" spans="1:6" ht="15.6" x14ac:dyDescent="0.3">
      <c r="A726" s="9" t="s">
        <v>1646</v>
      </c>
      <c r="B726" s="9" t="s">
        <v>3109</v>
      </c>
      <c r="C726" s="6" t="s">
        <v>6004</v>
      </c>
      <c r="D726" s="6" t="s">
        <v>4731</v>
      </c>
      <c r="E726" s="6" t="s">
        <v>6005</v>
      </c>
      <c r="F726" t="s">
        <v>6006</v>
      </c>
    </row>
    <row r="727" spans="1:6" ht="15.6" x14ac:dyDescent="0.3">
      <c r="A727" s="9" t="s">
        <v>1645</v>
      </c>
      <c r="B727" s="9" t="s">
        <v>3110</v>
      </c>
      <c r="C727" s="6" t="s">
        <v>4901</v>
      </c>
      <c r="D727" s="6" t="s">
        <v>4731</v>
      </c>
      <c r="E727" s="6" t="s">
        <v>5243</v>
      </c>
    </row>
    <row r="728" spans="1:6" ht="15.6" x14ac:dyDescent="0.3">
      <c r="A728" s="9" t="s">
        <v>1644</v>
      </c>
      <c r="B728" s="9" t="s">
        <v>3111</v>
      </c>
      <c r="C728" s="6" t="s">
        <v>6007</v>
      </c>
      <c r="D728" s="6" t="s">
        <v>4731</v>
      </c>
      <c r="E728" s="6" t="s">
        <v>4768</v>
      </c>
    </row>
    <row r="729" spans="1:6" ht="15.6" x14ac:dyDescent="0.3">
      <c r="A729" s="9" t="s">
        <v>1643</v>
      </c>
      <c r="B729" s="9" t="s">
        <v>3112</v>
      </c>
      <c r="C729" s="6" t="s">
        <v>6008</v>
      </c>
      <c r="D729" s="6" t="s">
        <v>4731</v>
      </c>
      <c r="E729" s="6" t="s">
        <v>6009</v>
      </c>
    </row>
    <row r="730" spans="1:6" ht="15.6" x14ac:dyDescent="0.3">
      <c r="A730" s="9" t="s">
        <v>1642</v>
      </c>
      <c r="B730" s="9" t="s">
        <v>3113</v>
      </c>
      <c r="C730" s="6" t="s">
        <v>5995</v>
      </c>
      <c r="D730" s="6" t="s">
        <v>4731</v>
      </c>
      <c r="E730" s="6" t="s">
        <v>6010</v>
      </c>
    </row>
    <row r="731" spans="1:6" ht="15.6" x14ac:dyDescent="0.3">
      <c r="A731" s="9" t="s">
        <v>1641</v>
      </c>
      <c r="B731" s="9" t="s">
        <v>3114</v>
      </c>
      <c r="C731" s="6" t="s">
        <v>6011</v>
      </c>
      <c r="D731" s="6" t="s">
        <v>4728</v>
      </c>
      <c r="E731" s="6" t="s">
        <v>6012</v>
      </c>
    </row>
    <row r="732" spans="1:6" ht="15.6" x14ac:dyDescent="0.3">
      <c r="A732" s="9" t="s">
        <v>1640</v>
      </c>
      <c r="B732" s="9" t="s">
        <v>3115</v>
      </c>
      <c r="C732" s="6" t="s">
        <v>6013</v>
      </c>
      <c r="D732" s="6" t="s">
        <v>4728</v>
      </c>
      <c r="E732" s="6" t="s">
        <v>5073</v>
      </c>
    </row>
    <row r="733" spans="1:6" ht="15.6" x14ac:dyDescent="0.3">
      <c r="A733" s="9" t="s">
        <v>1639</v>
      </c>
      <c r="B733" s="9" t="s">
        <v>3116</v>
      </c>
      <c r="C733" s="6" t="s">
        <v>6014</v>
      </c>
      <c r="D733" s="6" t="s">
        <v>4731</v>
      </c>
      <c r="E733" s="6" t="s">
        <v>6015</v>
      </c>
    </row>
    <row r="734" spans="1:6" ht="15.6" x14ac:dyDescent="0.3">
      <c r="A734" s="9" t="s">
        <v>1638</v>
      </c>
      <c r="B734" s="9" t="s">
        <v>3117</v>
      </c>
      <c r="C734" s="6" t="s">
        <v>6016</v>
      </c>
      <c r="D734" s="6" t="s">
        <v>4728</v>
      </c>
      <c r="E734" s="6" t="s">
        <v>6017</v>
      </c>
    </row>
    <row r="735" spans="1:6" ht="15.6" x14ac:dyDescent="0.3">
      <c r="A735" s="9" t="s">
        <v>1637</v>
      </c>
      <c r="B735" s="9" t="s">
        <v>3118</v>
      </c>
      <c r="C735" s="6" t="s">
        <v>4858</v>
      </c>
      <c r="D735" s="6" t="s">
        <v>4728</v>
      </c>
      <c r="E735" s="6" t="s">
        <v>6018</v>
      </c>
    </row>
    <row r="736" spans="1:6" ht="15.6" x14ac:dyDescent="0.3">
      <c r="A736" s="9" t="s">
        <v>1636</v>
      </c>
      <c r="B736" s="9" t="s">
        <v>3119</v>
      </c>
      <c r="C736" s="6" t="s">
        <v>6019</v>
      </c>
      <c r="D736" s="6" t="s">
        <v>4728</v>
      </c>
      <c r="E736" s="6" t="s">
        <v>6020</v>
      </c>
    </row>
    <row r="737" spans="1:5" ht="15.6" x14ac:dyDescent="0.3">
      <c r="A737" s="9" t="s">
        <v>1635</v>
      </c>
      <c r="B737" s="9" t="s">
        <v>3120</v>
      </c>
      <c r="C737" s="6" t="s">
        <v>6021</v>
      </c>
      <c r="D737" s="6" t="s">
        <v>4728</v>
      </c>
      <c r="E737" s="6" t="s">
        <v>6022</v>
      </c>
    </row>
    <row r="738" spans="1:5" ht="15.6" x14ac:dyDescent="0.3">
      <c r="A738" s="9" t="s">
        <v>1634</v>
      </c>
      <c r="B738" s="9" t="s">
        <v>3121</v>
      </c>
      <c r="C738" s="6" t="s">
        <v>6023</v>
      </c>
      <c r="D738" s="6" t="s">
        <v>4731</v>
      </c>
      <c r="E738" s="6" t="s">
        <v>5291</v>
      </c>
    </row>
    <row r="739" spans="1:5" ht="15.6" x14ac:dyDescent="0.3">
      <c r="A739" s="9" t="s">
        <v>1633</v>
      </c>
      <c r="B739" s="9" t="s">
        <v>3122</v>
      </c>
      <c r="C739" s="6" t="s">
        <v>6024</v>
      </c>
      <c r="D739" s="6" t="s">
        <v>4731</v>
      </c>
      <c r="E739" s="6" t="s">
        <v>6025</v>
      </c>
    </row>
    <row r="740" spans="1:5" ht="15.6" x14ac:dyDescent="0.3">
      <c r="A740" s="9" t="s">
        <v>1632</v>
      </c>
      <c r="B740" s="9" t="s">
        <v>3123</v>
      </c>
      <c r="C740" s="6" t="s">
        <v>6026</v>
      </c>
      <c r="D740" s="6" t="s">
        <v>4731</v>
      </c>
      <c r="E740" s="6" t="s">
        <v>6027</v>
      </c>
    </row>
    <row r="741" spans="1:5" ht="15.6" x14ac:dyDescent="0.3">
      <c r="A741" s="9" t="s">
        <v>1631</v>
      </c>
      <c r="B741" s="9" t="s">
        <v>3124</v>
      </c>
      <c r="C741" s="6" t="s">
        <v>6028</v>
      </c>
      <c r="D741" s="6" t="s">
        <v>5606</v>
      </c>
      <c r="E741" s="6" t="s">
        <v>6029</v>
      </c>
    </row>
    <row r="742" spans="1:5" ht="15.6" x14ac:dyDescent="0.3">
      <c r="A742" s="9" t="s">
        <v>1630</v>
      </c>
      <c r="B742" s="9" t="s">
        <v>3125</v>
      </c>
      <c r="C742" s="6" t="s">
        <v>6030</v>
      </c>
      <c r="D742" s="6" t="s">
        <v>4731</v>
      </c>
      <c r="E742" s="6" t="s">
        <v>5156</v>
      </c>
    </row>
    <row r="743" spans="1:5" ht="15.6" x14ac:dyDescent="0.3">
      <c r="A743" s="9" t="s">
        <v>1629</v>
      </c>
      <c r="B743" s="9" t="s">
        <v>3126</v>
      </c>
      <c r="C743" s="6" t="s">
        <v>6031</v>
      </c>
      <c r="D743" s="6" t="s">
        <v>4731</v>
      </c>
      <c r="E743" s="6" t="s">
        <v>6032</v>
      </c>
    </row>
    <row r="744" spans="1:5" ht="15.6" x14ac:dyDescent="0.3">
      <c r="A744" s="9" t="s">
        <v>1628</v>
      </c>
      <c r="B744" s="9" t="s">
        <v>3127</v>
      </c>
      <c r="C744" s="6" t="s">
        <v>6033</v>
      </c>
      <c r="D744" s="6" t="s">
        <v>5606</v>
      </c>
      <c r="E744" s="6" t="s">
        <v>5550</v>
      </c>
    </row>
    <row r="745" spans="1:5" ht="15.6" x14ac:dyDescent="0.3">
      <c r="A745" s="9" t="s">
        <v>1627</v>
      </c>
      <c r="B745" s="9" t="s">
        <v>3128</v>
      </c>
      <c r="C745" s="6" t="s">
        <v>4771</v>
      </c>
      <c r="D745" s="6" t="s">
        <v>5606</v>
      </c>
      <c r="E745" s="6" t="s">
        <v>6034</v>
      </c>
    </row>
    <row r="746" spans="1:5" ht="15.6" x14ac:dyDescent="0.3">
      <c r="A746" s="9" t="s">
        <v>1626</v>
      </c>
      <c r="B746" s="9" t="s">
        <v>3129</v>
      </c>
      <c r="C746" s="6" t="s">
        <v>6035</v>
      </c>
      <c r="D746" s="6" t="s">
        <v>4728</v>
      </c>
      <c r="E746" s="6" t="s">
        <v>6036</v>
      </c>
    </row>
    <row r="747" spans="1:5" ht="15.6" x14ac:dyDescent="0.3">
      <c r="A747" s="9" t="s">
        <v>1625</v>
      </c>
      <c r="B747" s="9" t="s">
        <v>3130</v>
      </c>
      <c r="C747" s="6" t="s">
        <v>6037</v>
      </c>
      <c r="D747" s="6" t="s">
        <v>4731</v>
      </c>
      <c r="E747" s="6" t="s">
        <v>6038</v>
      </c>
    </row>
    <row r="748" spans="1:5" ht="15.6" x14ac:dyDescent="0.3">
      <c r="A748" s="9" t="s">
        <v>1624</v>
      </c>
      <c r="B748" s="9" t="s">
        <v>3131</v>
      </c>
      <c r="C748" s="6" t="s">
        <v>6039</v>
      </c>
      <c r="D748" s="6" t="s">
        <v>5606</v>
      </c>
      <c r="E748" s="6" t="s">
        <v>6040</v>
      </c>
    </row>
    <row r="749" spans="1:5" ht="15.6" x14ac:dyDescent="0.3">
      <c r="A749" s="9" t="s">
        <v>1623</v>
      </c>
      <c r="B749" s="9" t="s">
        <v>3132</v>
      </c>
      <c r="C749" s="6" t="s">
        <v>6041</v>
      </c>
      <c r="D749" s="6" t="s">
        <v>4731</v>
      </c>
      <c r="E749" s="6" t="s">
        <v>5156</v>
      </c>
    </row>
    <row r="750" spans="1:5" ht="15.6" x14ac:dyDescent="0.3">
      <c r="A750" s="9" t="s">
        <v>1622</v>
      </c>
      <c r="B750" s="9" t="s">
        <v>3133</v>
      </c>
      <c r="C750" s="6" t="s">
        <v>6042</v>
      </c>
      <c r="D750" s="6" t="s">
        <v>4731</v>
      </c>
      <c r="E750" s="6" t="s">
        <v>4857</v>
      </c>
    </row>
    <row r="751" spans="1:5" ht="15.6" x14ac:dyDescent="0.3">
      <c r="A751" s="9" t="s">
        <v>1621</v>
      </c>
      <c r="B751" s="9" t="s">
        <v>3134</v>
      </c>
      <c r="C751" s="6" t="s">
        <v>6043</v>
      </c>
      <c r="D751" s="6" t="s">
        <v>4728</v>
      </c>
      <c r="E751" s="6" t="s">
        <v>4855</v>
      </c>
    </row>
    <row r="752" spans="1:5" ht="15.6" x14ac:dyDescent="0.3">
      <c r="A752" s="9" t="s">
        <v>1620</v>
      </c>
      <c r="B752" s="9" t="s">
        <v>3135</v>
      </c>
      <c r="C752" s="6" t="s">
        <v>6044</v>
      </c>
      <c r="D752" s="6" t="s">
        <v>4731</v>
      </c>
      <c r="E752" s="6" t="s">
        <v>4892</v>
      </c>
    </row>
    <row r="753" spans="1:5" ht="15.6" x14ac:dyDescent="0.3">
      <c r="A753" s="9" t="s">
        <v>1619</v>
      </c>
      <c r="B753" s="9" t="s">
        <v>3136</v>
      </c>
      <c r="C753" s="6" t="s">
        <v>6045</v>
      </c>
      <c r="D753" s="6" t="s">
        <v>4728</v>
      </c>
      <c r="E753" s="6" t="s">
        <v>6046</v>
      </c>
    </row>
    <row r="754" spans="1:5" ht="15.6" x14ac:dyDescent="0.3">
      <c r="A754" s="9" t="s">
        <v>1618</v>
      </c>
      <c r="B754" s="9" t="s">
        <v>3137</v>
      </c>
      <c r="C754" s="6" t="s">
        <v>6047</v>
      </c>
      <c r="D754" s="6" t="s">
        <v>4728</v>
      </c>
      <c r="E754" s="6" t="s">
        <v>6048</v>
      </c>
    </row>
    <row r="755" spans="1:5" ht="15.6" x14ac:dyDescent="0.3">
      <c r="A755" s="9" t="s">
        <v>1617</v>
      </c>
      <c r="B755" s="9" t="s">
        <v>3138</v>
      </c>
      <c r="C755" s="6" t="s">
        <v>6049</v>
      </c>
      <c r="D755" s="6" t="s">
        <v>4728</v>
      </c>
      <c r="E755" s="6" t="s">
        <v>6050</v>
      </c>
    </row>
    <row r="756" spans="1:5" ht="15.6" x14ac:dyDescent="0.3">
      <c r="A756" s="9" t="s">
        <v>1616</v>
      </c>
      <c r="B756" s="9" t="s">
        <v>3139</v>
      </c>
      <c r="C756" s="6" t="s">
        <v>6051</v>
      </c>
      <c r="D756" s="6" t="s">
        <v>5606</v>
      </c>
      <c r="E756" s="6" t="s">
        <v>6052</v>
      </c>
    </row>
    <row r="757" spans="1:5" ht="15.6" x14ac:dyDescent="0.3">
      <c r="A757" s="9" t="s">
        <v>1615</v>
      </c>
      <c r="B757" s="9" t="s">
        <v>3140</v>
      </c>
      <c r="C757" s="6" t="s">
        <v>6053</v>
      </c>
      <c r="D757" s="6" t="s">
        <v>4731</v>
      </c>
      <c r="E757" s="6" t="s">
        <v>6054</v>
      </c>
    </row>
    <row r="758" spans="1:5" ht="15.6" x14ac:dyDescent="0.3">
      <c r="A758" s="9" t="s">
        <v>1614</v>
      </c>
      <c r="B758" s="9" t="s">
        <v>3141</v>
      </c>
      <c r="C758" s="6" t="s">
        <v>6055</v>
      </c>
      <c r="D758" s="6" t="s">
        <v>4731</v>
      </c>
      <c r="E758" s="6" t="s">
        <v>6056</v>
      </c>
    </row>
    <row r="759" spans="1:5" ht="15.6" x14ac:dyDescent="0.3">
      <c r="A759" s="9" t="s">
        <v>1613</v>
      </c>
      <c r="B759" s="9" t="s">
        <v>3142</v>
      </c>
      <c r="C759" s="6" t="s">
        <v>6057</v>
      </c>
      <c r="D759" s="6" t="s">
        <v>4731</v>
      </c>
      <c r="E759" s="6" t="s">
        <v>5064</v>
      </c>
    </row>
    <row r="760" spans="1:5" ht="15.6" x14ac:dyDescent="0.3">
      <c r="A760" s="9" t="s">
        <v>1612</v>
      </c>
      <c r="B760" s="9" t="s">
        <v>3143</v>
      </c>
      <c r="C760" s="6" t="s">
        <v>6058</v>
      </c>
      <c r="D760" s="6" t="s">
        <v>4731</v>
      </c>
      <c r="E760" s="6" t="s">
        <v>6059</v>
      </c>
    </row>
    <row r="761" spans="1:5" ht="15.6" x14ac:dyDescent="0.3">
      <c r="A761" s="9" t="s">
        <v>1611</v>
      </c>
      <c r="B761" s="9" t="s">
        <v>3144</v>
      </c>
      <c r="C761" s="6" t="s">
        <v>6060</v>
      </c>
      <c r="D761" s="6" t="s">
        <v>4728</v>
      </c>
      <c r="E761" s="6" t="s">
        <v>6061</v>
      </c>
    </row>
    <row r="762" spans="1:5" ht="15.6" x14ac:dyDescent="0.3">
      <c r="A762" s="9" t="s">
        <v>1610</v>
      </c>
      <c r="B762" s="9" t="s">
        <v>3145</v>
      </c>
      <c r="C762" s="6" t="s">
        <v>6062</v>
      </c>
      <c r="D762" s="6" t="s">
        <v>4728</v>
      </c>
      <c r="E762" s="6" t="s">
        <v>5615</v>
      </c>
    </row>
    <row r="763" spans="1:5" ht="15.6" x14ac:dyDescent="0.3">
      <c r="A763" s="9" t="s">
        <v>1609</v>
      </c>
      <c r="B763" s="9" t="s">
        <v>3146</v>
      </c>
      <c r="C763" s="6" t="s">
        <v>6063</v>
      </c>
      <c r="D763" s="6" t="s">
        <v>4731</v>
      </c>
      <c r="E763" s="6" t="s">
        <v>5218</v>
      </c>
    </row>
    <row r="764" spans="1:5" ht="15.6" x14ac:dyDescent="0.3">
      <c r="A764" s="9" t="s">
        <v>1608</v>
      </c>
      <c r="B764" s="9" t="s">
        <v>3147</v>
      </c>
      <c r="C764" s="6" t="s">
        <v>6064</v>
      </c>
      <c r="D764" s="6" t="s">
        <v>4728</v>
      </c>
      <c r="E764" s="6" t="s">
        <v>4795</v>
      </c>
    </row>
    <row r="765" spans="1:5" ht="15.6" x14ac:dyDescent="0.3">
      <c r="A765" s="9" t="s">
        <v>1607</v>
      </c>
      <c r="B765" s="9" t="s">
        <v>3148</v>
      </c>
      <c r="C765" s="6" t="s">
        <v>6065</v>
      </c>
      <c r="D765" s="6" t="s">
        <v>4728</v>
      </c>
      <c r="E765" s="6" t="s">
        <v>6066</v>
      </c>
    </row>
    <row r="766" spans="1:5" ht="15.6" x14ac:dyDescent="0.3">
      <c r="A766" s="9" t="s">
        <v>1606</v>
      </c>
      <c r="B766" s="9" t="s">
        <v>3149</v>
      </c>
      <c r="C766" s="6" t="s">
        <v>6067</v>
      </c>
      <c r="D766" s="6" t="s">
        <v>4728</v>
      </c>
      <c r="E766" s="6" t="s">
        <v>6068</v>
      </c>
    </row>
    <row r="767" spans="1:5" ht="15.6" x14ac:dyDescent="0.3">
      <c r="A767" s="9" t="s">
        <v>1605</v>
      </c>
      <c r="B767" s="9" t="s">
        <v>3150</v>
      </c>
      <c r="C767" s="6" t="s">
        <v>6069</v>
      </c>
      <c r="D767" s="6" t="s">
        <v>4728</v>
      </c>
      <c r="E767" s="6" t="s">
        <v>6070</v>
      </c>
    </row>
    <row r="768" spans="1:5" ht="15.6" x14ac:dyDescent="0.3">
      <c r="A768" s="9" t="s">
        <v>1604</v>
      </c>
      <c r="B768" s="9" t="s">
        <v>3151</v>
      </c>
      <c r="C768" s="6" t="s">
        <v>6071</v>
      </c>
      <c r="D768" s="6" t="s">
        <v>4728</v>
      </c>
      <c r="E768" s="6" t="s">
        <v>6072</v>
      </c>
    </row>
    <row r="769" spans="1:5" ht="15.6" x14ac:dyDescent="0.3">
      <c r="A769" s="9" t="s">
        <v>1603</v>
      </c>
      <c r="B769" s="9" t="s">
        <v>3152</v>
      </c>
      <c r="C769" s="6" t="s">
        <v>6073</v>
      </c>
      <c r="D769" s="6" t="s">
        <v>4728</v>
      </c>
      <c r="E769" s="6" t="s">
        <v>6074</v>
      </c>
    </row>
    <row r="770" spans="1:5" ht="15.6" x14ac:dyDescent="0.3">
      <c r="A770" s="9" t="s">
        <v>1602</v>
      </c>
      <c r="B770" s="9" t="s">
        <v>3153</v>
      </c>
      <c r="C770" s="6" t="s">
        <v>6075</v>
      </c>
      <c r="D770" s="6" t="s">
        <v>4728</v>
      </c>
      <c r="E770" s="6" t="s">
        <v>5296</v>
      </c>
    </row>
    <row r="771" spans="1:5" ht="15.6" x14ac:dyDescent="0.3">
      <c r="A771" s="9" t="s">
        <v>1601</v>
      </c>
      <c r="B771" s="9" t="s">
        <v>3154</v>
      </c>
      <c r="C771" s="6" t="s">
        <v>6076</v>
      </c>
      <c r="D771" s="6" t="s">
        <v>4728</v>
      </c>
      <c r="E771" s="6" t="s">
        <v>6077</v>
      </c>
    </row>
    <row r="772" spans="1:5" ht="15.6" x14ac:dyDescent="0.3">
      <c r="A772" s="9" t="s">
        <v>1600</v>
      </c>
      <c r="B772" s="9" t="s">
        <v>3155</v>
      </c>
      <c r="C772" s="6" t="s">
        <v>6078</v>
      </c>
      <c r="D772" s="6" t="s">
        <v>4731</v>
      </c>
      <c r="E772" s="6" t="s">
        <v>4732</v>
      </c>
    </row>
    <row r="773" spans="1:5" ht="15.6" x14ac:dyDescent="0.3">
      <c r="A773" s="9" t="s">
        <v>1599</v>
      </c>
      <c r="B773" s="9" t="s">
        <v>3156</v>
      </c>
      <c r="C773" s="6" t="s">
        <v>6079</v>
      </c>
      <c r="D773" s="6" t="s">
        <v>4731</v>
      </c>
      <c r="E773" s="6" t="s">
        <v>5025</v>
      </c>
    </row>
    <row r="774" spans="1:5" ht="15.6" x14ac:dyDescent="0.3">
      <c r="A774" s="9" t="s">
        <v>1598</v>
      </c>
      <c r="B774" s="9" t="s">
        <v>3157</v>
      </c>
      <c r="C774" s="6" t="s">
        <v>6080</v>
      </c>
      <c r="D774" s="6" t="s">
        <v>4731</v>
      </c>
      <c r="E774" s="6" t="s">
        <v>5044</v>
      </c>
    </row>
    <row r="775" spans="1:5" ht="15.6" x14ac:dyDescent="0.3">
      <c r="A775" s="9" t="s">
        <v>1597</v>
      </c>
      <c r="B775" s="9" t="s">
        <v>3158</v>
      </c>
      <c r="C775" s="6" t="s">
        <v>6081</v>
      </c>
      <c r="D775" s="6" t="s">
        <v>4731</v>
      </c>
      <c r="E775" s="6" t="s">
        <v>5156</v>
      </c>
    </row>
    <row r="776" spans="1:5" ht="15.6" x14ac:dyDescent="0.3">
      <c r="A776" s="9" t="s">
        <v>1596</v>
      </c>
      <c r="B776" s="9" t="s">
        <v>3159</v>
      </c>
      <c r="C776" s="6" t="s">
        <v>6082</v>
      </c>
      <c r="D776" s="6" t="s">
        <v>4731</v>
      </c>
      <c r="E776" s="6" t="s">
        <v>6083</v>
      </c>
    </row>
    <row r="777" spans="1:5" ht="15.6" x14ac:dyDescent="0.3">
      <c r="A777" s="9" t="s">
        <v>1595</v>
      </c>
      <c r="B777" s="9" t="s">
        <v>3160</v>
      </c>
      <c r="C777" s="6" t="s">
        <v>6084</v>
      </c>
      <c r="D777" s="6" t="s">
        <v>5606</v>
      </c>
      <c r="E777" s="6" t="s">
        <v>6085</v>
      </c>
    </row>
    <row r="778" spans="1:5" ht="15.6" x14ac:dyDescent="0.3">
      <c r="A778" s="9" t="s">
        <v>1594</v>
      </c>
      <c r="B778" s="9" t="s">
        <v>3161</v>
      </c>
      <c r="C778" s="6" t="s">
        <v>4862</v>
      </c>
      <c r="D778" s="6" t="s">
        <v>5606</v>
      </c>
      <c r="E778" s="6" t="s">
        <v>6086</v>
      </c>
    </row>
    <row r="779" spans="1:5" ht="15.6" x14ac:dyDescent="0.3">
      <c r="A779" s="9" t="s">
        <v>1593</v>
      </c>
      <c r="B779" s="9" t="s">
        <v>3162</v>
      </c>
      <c r="C779" s="6" t="s">
        <v>6087</v>
      </c>
      <c r="D779" s="6" t="s">
        <v>4728</v>
      </c>
      <c r="E779" s="6" t="s">
        <v>6088</v>
      </c>
    </row>
    <row r="780" spans="1:5" ht="15.6" x14ac:dyDescent="0.3">
      <c r="A780" s="9" t="s">
        <v>1592</v>
      </c>
      <c r="B780" s="9" t="s">
        <v>3163</v>
      </c>
      <c r="C780" s="6" t="s">
        <v>6089</v>
      </c>
      <c r="D780" s="6" t="s">
        <v>4731</v>
      </c>
      <c r="E780" s="6" t="s">
        <v>5121</v>
      </c>
    </row>
    <row r="781" spans="1:5" ht="15.6" x14ac:dyDescent="0.3">
      <c r="A781" s="9" t="s">
        <v>1591</v>
      </c>
      <c r="B781" s="9" t="s">
        <v>3164</v>
      </c>
      <c r="C781" s="6" t="s">
        <v>6090</v>
      </c>
      <c r="D781" s="6" t="s">
        <v>4728</v>
      </c>
      <c r="E781" s="6" t="s">
        <v>5504</v>
      </c>
    </row>
    <row r="782" spans="1:5" ht="15.6" x14ac:dyDescent="0.3">
      <c r="A782" s="9" t="s">
        <v>1590</v>
      </c>
      <c r="B782" s="9" t="s">
        <v>3165</v>
      </c>
      <c r="C782" s="6" t="s">
        <v>6091</v>
      </c>
      <c r="D782" s="6" t="s">
        <v>4731</v>
      </c>
      <c r="E782" s="6" t="s">
        <v>6092</v>
      </c>
    </row>
    <row r="783" spans="1:5" ht="15.6" x14ac:dyDescent="0.3">
      <c r="A783" s="9" t="s">
        <v>1589</v>
      </c>
      <c r="B783" s="9" t="s">
        <v>3166</v>
      </c>
      <c r="C783" s="6" t="s">
        <v>5904</v>
      </c>
      <c r="D783" s="6" t="s">
        <v>4728</v>
      </c>
      <c r="E783" s="6" t="s">
        <v>6093</v>
      </c>
    </row>
    <row r="784" spans="1:5" ht="15.6" x14ac:dyDescent="0.3">
      <c r="A784" s="9" t="s">
        <v>1588</v>
      </c>
      <c r="B784" s="9" t="s">
        <v>3167</v>
      </c>
      <c r="C784" s="6" t="s">
        <v>6094</v>
      </c>
      <c r="D784" s="6" t="s">
        <v>4728</v>
      </c>
      <c r="E784" s="6" t="s">
        <v>6095</v>
      </c>
    </row>
    <row r="785" spans="1:5" ht="15.6" x14ac:dyDescent="0.3">
      <c r="A785" s="9" t="s">
        <v>1587</v>
      </c>
      <c r="B785" s="9" t="s">
        <v>3168</v>
      </c>
      <c r="C785" s="6" t="s">
        <v>6096</v>
      </c>
      <c r="D785" s="6" t="s">
        <v>4728</v>
      </c>
      <c r="E785" s="6" t="s">
        <v>6097</v>
      </c>
    </row>
    <row r="786" spans="1:5" ht="15.6" x14ac:dyDescent="0.3">
      <c r="A786" s="9" t="s">
        <v>1586</v>
      </c>
      <c r="B786" s="9" t="s">
        <v>3169</v>
      </c>
      <c r="C786" s="6" t="s">
        <v>6098</v>
      </c>
      <c r="D786" s="6" t="s">
        <v>4728</v>
      </c>
      <c r="E786" s="6" t="s">
        <v>6099</v>
      </c>
    </row>
    <row r="787" spans="1:5" ht="15.6" x14ac:dyDescent="0.3">
      <c r="A787" s="9" t="s">
        <v>1585</v>
      </c>
      <c r="B787" s="9" t="s">
        <v>3170</v>
      </c>
      <c r="C787" s="6" t="s">
        <v>6100</v>
      </c>
      <c r="D787" s="6" t="s">
        <v>4728</v>
      </c>
      <c r="E787" s="6" t="s">
        <v>6101</v>
      </c>
    </row>
    <row r="788" spans="1:5" ht="15.6" x14ac:dyDescent="0.3">
      <c r="A788" s="9" t="s">
        <v>1584</v>
      </c>
      <c r="B788" s="9" t="s">
        <v>3171</v>
      </c>
      <c r="C788" s="6" t="s">
        <v>6102</v>
      </c>
      <c r="D788" s="6" t="s">
        <v>4728</v>
      </c>
      <c r="E788" s="6" t="s">
        <v>6103</v>
      </c>
    </row>
    <row r="789" spans="1:5" ht="15.6" x14ac:dyDescent="0.3">
      <c r="A789" s="9" t="s">
        <v>1583</v>
      </c>
      <c r="B789" s="9" t="s">
        <v>3172</v>
      </c>
      <c r="C789" s="6" t="s">
        <v>4806</v>
      </c>
      <c r="D789" s="6" t="s">
        <v>4731</v>
      </c>
      <c r="E789" s="6" t="s">
        <v>6104</v>
      </c>
    </row>
    <row r="790" spans="1:5" ht="15.6" x14ac:dyDescent="0.3">
      <c r="A790" s="9" t="s">
        <v>1582</v>
      </c>
      <c r="B790" s="9" t="s">
        <v>3173</v>
      </c>
      <c r="C790" s="6" t="s">
        <v>6105</v>
      </c>
      <c r="D790" s="6" t="s">
        <v>4731</v>
      </c>
      <c r="E790" s="6" t="s">
        <v>6106</v>
      </c>
    </row>
    <row r="791" spans="1:5" ht="15.6" x14ac:dyDescent="0.3">
      <c r="A791" s="9" t="s">
        <v>1581</v>
      </c>
      <c r="B791" s="9" t="s">
        <v>3174</v>
      </c>
      <c r="C791" s="6" t="s">
        <v>6107</v>
      </c>
      <c r="D791" s="6" t="s">
        <v>4731</v>
      </c>
      <c r="E791" s="6" t="s">
        <v>6108</v>
      </c>
    </row>
    <row r="792" spans="1:5" ht="15.6" x14ac:dyDescent="0.3">
      <c r="A792" s="9" t="s">
        <v>1580</v>
      </c>
      <c r="B792" s="9" t="s">
        <v>3175</v>
      </c>
      <c r="C792" s="6" t="s">
        <v>6109</v>
      </c>
      <c r="D792" s="6" t="s">
        <v>4728</v>
      </c>
      <c r="E792" s="6" t="s">
        <v>4916</v>
      </c>
    </row>
    <row r="793" spans="1:5" ht="15.6" x14ac:dyDescent="0.3">
      <c r="A793" s="9" t="s">
        <v>1579</v>
      </c>
      <c r="B793" s="9" t="s">
        <v>3176</v>
      </c>
      <c r="C793" s="6" t="s">
        <v>6110</v>
      </c>
      <c r="D793" s="6" t="s">
        <v>4728</v>
      </c>
      <c r="E793" s="6" t="s">
        <v>6111</v>
      </c>
    </row>
    <row r="794" spans="1:5" ht="15.6" x14ac:dyDescent="0.3">
      <c r="A794" s="9" t="s">
        <v>1578</v>
      </c>
      <c r="B794" s="9" t="s">
        <v>3177</v>
      </c>
      <c r="C794" s="6" t="s">
        <v>6112</v>
      </c>
      <c r="D794" s="6" t="s">
        <v>5606</v>
      </c>
      <c r="E794" s="6" t="s">
        <v>6113</v>
      </c>
    </row>
    <row r="795" spans="1:5" ht="15.6" x14ac:dyDescent="0.3">
      <c r="A795" s="9" t="s">
        <v>1577</v>
      </c>
      <c r="B795" s="9" t="s">
        <v>3178</v>
      </c>
      <c r="C795" s="6" t="s">
        <v>6114</v>
      </c>
      <c r="D795" s="6" t="s">
        <v>4731</v>
      </c>
      <c r="E795" s="6" t="s">
        <v>6115</v>
      </c>
    </row>
    <row r="796" spans="1:5" ht="15.6" x14ac:dyDescent="0.3">
      <c r="A796" s="9" t="s">
        <v>1576</v>
      </c>
      <c r="B796" s="9" t="s">
        <v>3179</v>
      </c>
      <c r="C796" s="6" t="s">
        <v>6116</v>
      </c>
      <c r="D796" s="6" t="s">
        <v>4728</v>
      </c>
      <c r="E796" s="6" t="s">
        <v>5092</v>
      </c>
    </row>
    <row r="797" spans="1:5" ht="15.6" x14ac:dyDescent="0.3">
      <c r="A797" s="9" t="s">
        <v>1575</v>
      </c>
      <c r="B797" s="9" t="s">
        <v>3180</v>
      </c>
      <c r="C797" s="6" t="s">
        <v>6117</v>
      </c>
      <c r="D797" s="6" t="s">
        <v>5606</v>
      </c>
      <c r="E797" s="6" t="s">
        <v>6118</v>
      </c>
    </row>
    <row r="798" spans="1:5" ht="15.6" x14ac:dyDescent="0.3">
      <c r="A798" s="9" t="s">
        <v>1574</v>
      </c>
      <c r="B798" s="9" t="s">
        <v>3181</v>
      </c>
      <c r="C798" s="6" t="s">
        <v>6119</v>
      </c>
      <c r="D798" s="6" t="s">
        <v>4728</v>
      </c>
      <c r="E798" s="6" t="s">
        <v>6120</v>
      </c>
    </row>
    <row r="799" spans="1:5" ht="15.6" x14ac:dyDescent="0.3">
      <c r="A799" s="9" t="s">
        <v>1573</v>
      </c>
      <c r="B799" s="9" t="s">
        <v>3182</v>
      </c>
      <c r="C799" s="6" t="s">
        <v>6121</v>
      </c>
      <c r="D799" s="6" t="s">
        <v>5606</v>
      </c>
      <c r="E799" s="6" t="s">
        <v>6122</v>
      </c>
    </row>
    <row r="800" spans="1:5" ht="15.6" x14ac:dyDescent="0.3">
      <c r="A800" s="9" t="s">
        <v>1572</v>
      </c>
      <c r="B800" s="9" t="s">
        <v>3183</v>
      </c>
      <c r="C800" s="6" t="s">
        <v>5614</v>
      </c>
      <c r="D800" s="6" t="s">
        <v>4728</v>
      </c>
      <c r="E800" s="6" t="s">
        <v>6123</v>
      </c>
    </row>
    <row r="801" spans="1:5" ht="15.6" x14ac:dyDescent="0.3">
      <c r="A801" s="9" t="s">
        <v>1571</v>
      </c>
      <c r="B801" s="9" t="s">
        <v>3184</v>
      </c>
      <c r="C801" s="6" t="s">
        <v>6124</v>
      </c>
      <c r="D801" s="6" t="s">
        <v>4728</v>
      </c>
      <c r="E801" s="6" t="s">
        <v>5465</v>
      </c>
    </row>
    <row r="802" spans="1:5" ht="15.6" x14ac:dyDescent="0.3">
      <c r="A802" s="9" t="s">
        <v>1570</v>
      </c>
      <c r="B802" s="9" t="s">
        <v>3185</v>
      </c>
      <c r="C802" s="6" t="s">
        <v>6125</v>
      </c>
      <c r="D802" s="6" t="s">
        <v>4728</v>
      </c>
      <c r="E802" s="6" t="s">
        <v>6126</v>
      </c>
    </row>
    <row r="803" spans="1:5" ht="15.6" x14ac:dyDescent="0.3">
      <c r="A803" s="9" t="s">
        <v>1569</v>
      </c>
      <c r="B803" s="9" t="s">
        <v>3186</v>
      </c>
      <c r="C803" s="6" t="s">
        <v>6127</v>
      </c>
      <c r="D803" s="6" t="s">
        <v>5606</v>
      </c>
      <c r="E803" s="6" t="s">
        <v>6128</v>
      </c>
    </row>
    <row r="804" spans="1:5" ht="15.6" x14ac:dyDescent="0.3">
      <c r="A804" s="9" t="s">
        <v>1568</v>
      </c>
      <c r="B804" s="9" t="s">
        <v>3187</v>
      </c>
      <c r="C804" s="6" t="s">
        <v>5238</v>
      </c>
      <c r="D804" s="6" t="s">
        <v>4728</v>
      </c>
      <c r="E804" s="6" t="s">
        <v>5539</v>
      </c>
    </row>
    <row r="805" spans="1:5" ht="15.6" x14ac:dyDescent="0.3">
      <c r="A805" s="9" t="s">
        <v>1567</v>
      </c>
      <c r="B805" s="9" t="s">
        <v>3188</v>
      </c>
      <c r="C805" s="6" t="s">
        <v>6129</v>
      </c>
      <c r="D805" s="6" t="s">
        <v>4728</v>
      </c>
      <c r="E805" s="6" t="s">
        <v>5539</v>
      </c>
    </row>
    <row r="806" spans="1:5" ht="15.6" x14ac:dyDescent="0.3">
      <c r="A806" s="9" t="s">
        <v>1566</v>
      </c>
      <c r="B806" s="9" t="s">
        <v>3189</v>
      </c>
      <c r="C806" s="6" t="s">
        <v>6130</v>
      </c>
      <c r="D806" s="6" t="s">
        <v>4731</v>
      </c>
      <c r="E806" s="6" t="s">
        <v>6131</v>
      </c>
    </row>
    <row r="807" spans="1:5" ht="15.6" x14ac:dyDescent="0.3">
      <c r="A807" s="9" t="s">
        <v>1565</v>
      </c>
      <c r="B807" s="9" t="s">
        <v>3190</v>
      </c>
      <c r="C807" s="6" t="s">
        <v>6132</v>
      </c>
      <c r="D807" s="6" t="s">
        <v>4731</v>
      </c>
      <c r="E807" s="6" t="s">
        <v>4744</v>
      </c>
    </row>
    <row r="808" spans="1:5" ht="15.6" x14ac:dyDescent="0.3">
      <c r="A808" s="9" t="s">
        <v>1564</v>
      </c>
      <c r="B808" s="9" t="s">
        <v>3191</v>
      </c>
      <c r="C808" s="6" t="s">
        <v>6133</v>
      </c>
      <c r="D808" s="6" t="s">
        <v>4731</v>
      </c>
      <c r="E808" s="6" t="s">
        <v>6134</v>
      </c>
    </row>
    <row r="809" spans="1:5" ht="15.6" x14ac:dyDescent="0.3">
      <c r="A809" s="9" t="s">
        <v>1563</v>
      </c>
      <c r="B809" s="9" t="s">
        <v>3192</v>
      </c>
      <c r="C809" s="6" t="s">
        <v>6135</v>
      </c>
      <c r="D809" s="6" t="s">
        <v>4731</v>
      </c>
      <c r="E809" s="6" t="s">
        <v>6136</v>
      </c>
    </row>
    <row r="810" spans="1:5" ht="15.6" x14ac:dyDescent="0.3">
      <c r="A810" s="9" t="s">
        <v>1562</v>
      </c>
      <c r="B810" s="9" t="s">
        <v>3193</v>
      </c>
      <c r="C810" s="6" t="s">
        <v>6137</v>
      </c>
      <c r="D810" s="6" t="s">
        <v>5606</v>
      </c>
      <c r="E810" s="6" t="s">
        <v>6138</v>
      </c>
    </row>
    <row r="811" spans="1:5" ht="15.6" x14ac:dyDescent="0.3">
      <c r="A811" s="9" t="s">
        <v>1561</v>
      </c>
      <c r="B811" s="9" t="s">
        <v>3194</v>
      </c>
      <c r="C811" s="6" t="s">
        <v>6139</v>
      </c>
      <c r="D811" s="6" t="s">
        <v>4731</v>
      </c>
      <c r="E811" s="6" t="s">
        <v>6140</v>
      </c>
    </row>
    <row r="812" spans="1:5" ht="15.6" x14ac:dyDescent="0.3">
      <c r="A812" s="9" t="s">
        <v>1560</v>
      </c>
      <c r="B812" s="9" t="s">
        <v>3195</v>
      </c>
      <c r="C812" s="6" t="s">
        <v>6141</v>
      </c>
      <c r="D812" s="6" t="s">
        <v>4731</v>
      </c>
      <c r="E812" s="6" t="s">
        <v>4967</v>
      </c>
    </row>
    <row r="813" spans="1:5" ht="15.6" x14ac:dyDescent="0.3">
      <c r="A813" s="9" t="s">
        <v>1559</v>
      </c>
      <c r="B813" s="9" t="s">
        <v>3196</v>
      </c>
      <c r="C813" s="6" t="s">
        <v>5460</v>
      </c>
      <c r="D813" s="6" t="s">
        <v>4731</v>
      </c>
      <c r="E813" s="6" t="s">
        <v>6142</v>
      </c>
    </row>
    <row r="814" spans="1:5" ht="15.6" x14ac:dyDescent="0.3">
      <c r="A814" s="9" t="s">
        <v>1558</v>
      </c>
      <c r="B814" s="9" t="s">
        <v>3197</v>
      </c>
      <c r="C814" s="6" t="s">
        <v>6143</v>
      </c>
      <c r="D814" s="6" t="s">
        <v>4731</v>
      </c>
      <c r="E814" s="6" t="s">
        <v>5761</v>
      </c>
    </row>
    <row r="815" spans="1:5" ht="15.6" x14ac:dyDescent="0.3">
      <c r="A815" s="9" t="s">
        <v>1557</v>
      </c>
      <c r="B815" s="9" t="s">
        <v>3198</v>
      </c>
      <c r="C815" s="6" t="s">
        <v>6144</v>
      </c>
      <c r="D815" s="6" t="s">
        <v>4731</v>
      </c>
      <c r="E815" s="6" t="s">
        <v>6145</v>
      </c>
    </row>
    <row r="816" spans="1:5" ht="15.6" x14ac:dyDescent="0.3">
      <c r="A816" s="9" t="s">
        <v>1556</v>
      </c>
      <c r="B816" s="9" t="s">
        <v>3199</v>
      </c>
      <c r="C816" s="6" t="s">
        <v>6146</v>
      </c>
      <c r="D816" s="6" t="s">
        <v>4731</v>
      </c>
      <c r="E816" s="6" t="s">
        <v>6147</v>
      </c>
    </row>
    <row r="817" spans="1:5" ht="15.6" x14ac:dyDescent="0.3">
      <c r="A817" s="9" t="s">
        <v>1555</v>
      </c>
      <c r="B817" s="9" t="s">
        <v>3200</v>
      </c>
      <c r="C817" s="6" t="s">
        <v>6148</v>
      </c>
      <c r="D817" s="6" t="s">
        <v>4731</v>
      </c>
      <c r="E817" s="6" t="s">
        <v>6149</v>
      </c>
    </row>
    <row r="818" spans="1:5" ht="15.6" x14ac:dyDescent="0.3">
      <c r="A818" s="9" t="s">
        <v>1554</v>
      </c>
      <c r="B818" s="9" t="s">
        <v>3201</v>
      </c>
      <c r="C818" s="6" t="s">
        <v>6150</v>
      </c>
      <c r="D818" s="6" t="s">
        <v>4731</v>
      </c>
      <c r="E818" s="6" t="s">
        <v>6151</v>
      </c>
    </row>
    <row r="819" spans="1:5" ht="15.6" x14ac:dyDescent="0.3">
      <c r="A819" s="9" t="s">
        <v>1553</v>
      </c>
      <c r="B819" s="9" t="s">
        <v>3202</v>
      </c>
      <c r="C819" s="6" t="s">
        <v>5295</v>
      </c>
      <c r="D819" s="6" t="s">
        <v>4731</v>
      </c>
      <c r="E819" s="6" t="s">
        <v>5450</v>
      </c>
    </row>
    <row r="820" spans="1:5" ht="15.6" x14ac:dyDescent="0.3">
      <c r="A820" s="9" t="s">
        <v>1552</v>
      </c>
      <c r="B820" s="9" t="s">
        <v>3203</v>
      </c>
      <c r="C820" s="6" t="s">
        <v>6152</v>
      </c>
      <c r="D820" s="6" t="s">
        <v>4731</v>
      </c>
      <c r="E820" s="6" t="s">
        <v>6153</v>
      </c>
    </row>
    <row r="821" spans="1:5" ht="15.6" x14ac:dyDescent="0.3">
      <c r="A821" s="9" t="s">
        <v>1551</v>
      </c>
      <c r="B821" s="9" t="s">
        <v>3204</v>
      </c>
      <c r="C821" s="6" t="s">
        <v>6154</v>
      </c>
      <c r="D821" s="6" t="s">
        <v>4728</v>
      </c>
      <c r="E821" s="6" t="s">
        <v>5777</v>
      </c>
    </row>
    <row r="822" spans="1:5" ht="15.6" x14ac:dyDescent="0.3">
      <c r="A822" s="9" t="s">
        <v>1550</v>
      </c>
      <c r="B822" s="9" t="s">
        <v>3205</v>
      </c>
      <c r="C822" s="6" t="s">
        <v>6155</v>
      </c>
      <c r="D822" s="6" t="s">
        <v>4731</v>
      </c>
      <c r="E822" s="6" t="s">
        <v>6156</v>
      </c>
    </row>
    <row r="823" spans="1:5" ht="15.6" x14ac:dyDescent="0.3">
      <c r="A823" s="9" t="s">
        <v>1549</v>
      </c>
      <c r="B823" s="9" t="s">
        <v>3206</v>
      </c>
      <c r="C823" s="6" t="s">
        <v>6157</v>
      </c>
      <c r="D823" s="6" t="s">
        <v>4731</v>
      </c>
      <c r="E823" s="6" t="s">
        <v>6158</v>
      </c>
    </row>
    <row r="824" spans="1:5" ht="15.6" x14ac:dyDescent="0.3">
      <c r="A824" s="9" t="s">
        <v>1548</v>
      </c>
      <c r="B824" s="9" t="s">
        <v>3207</v>
      </c>
      <c r="C824" s="6" t="s">
        <v>6159</v>
      </c>
      <c r="D824" s="6" t="s">
        <v>4731</v>
      </c>
      <c r="E824" s="6" t="s">
        <v>4807</v>
      </c>
    </row>
    <row r="825" spans="1:5" ht="15.6" x14ac:dyDescent="0.3">
      <c r="A825" s="9" t="s">
        <v>1547</v>
      </c>
      <c r="B825" s="9" t="s">
        <v>3208</v>
      </c>
      <c r="C825" s="6" t="s">
        <v>5944</v>
      </c>
      <c r="D825" s="6" t="s">
        <v>4731</v>
      </c>
      <c r="E825" s="6" t="s">
        <v>6160</v>
      </c>
    </row>
    <row r="826" spans="1:5" ht="15.6" x14ac:dyDescent="0.3">
      <c r="A826" s="9" t="s">
        <v>1546</v>
      </c>
      <c r="B826" s="9" t="s">
        <v>3209</v>
      </c>
      <c r="C826" s="6" t="s">
        <v>6161</v>
      </c>
      <c r="D826" s="6" t="s">
        <v>4731</v>
      </c>
      <c r="E826" s="6" t="s">
        <v>6162</v>
      </c>
    </row>
    <row r="827" spans="1:5" ht="15.6" x14ac:dyDescent="0.3">
      <c r="A827" s="9" t="s">
        <v>1545</v>
      </c>
      <c r="B827" s="9" t="s">
        <v>3210</v>
      </c>
      <c r="C827" s="6" t="s">
        <v>6163</v>
      </c>
      <c r="D827" s="6" t="s">
        <v>4728</v>
      </c>
      <c r="E827" s="6" t="s">
        <v>6164</v>
      </c>
    </row>
    <row r="828" spans="1:5" ht="15.6" x14ac:dyDescent="0.3">
      <c r="A828" s="9" t="s">
        <v>1544</v>
      </c>
      <c r="B828" s="9" t="s">
        <v>3211</v>
      </c>
      <c r="C828" s="6" t="s">
        <v>6165</v>
      </c>
      <c r="D828" s="6" t="s">
        <v>4728</v>
      </c>
      <c r="E828" s="6" t="s">
        <v>6166</v>
      </c>
    </row>
    <row r="829" spans="1:5" ht="15.6" x14ac:dyDescent="0.3">
      <c r="A829" s="9" t="s">
        <v>1543</v>
      </c>
      <c r="B829" s="9" t="s">
        <v>3212</v>
      </c>
      <c r="C829" s="6" t="s">
        <v>5614</v>
      </c>
      <c r="D829" s="6" t="s">
        <v>5606</v>
      </c>
      <c r="E829" s="6" t="s">
        <v>6167</v>
      </c>
    </row>
    <row r="830" spans="1:5" ht="15.6" x14ac:dyDescent="0.3">
      <c r="A830" s="9" t="s">
        <v>1542</v>
      </c>
      <c r="B830" s="9" t="s">
        <v>3213</v>
      </c>
      <c r="C830" s="6" t="s">
        <v>5643</v>
      </c>
      <c r="D830" s="6" t="s">
        <v>5606</v>
      </c>
      <c r="E830" s="6" t="s">
        <v>6168</v>
      </c>
    </row>
    <row r="831" spans="1:5" ht="15.6" x14ac:dyDescent="0.3">
      <c r="A831" s="9" t="s">
        <v>1541</v>
      </c>
      <c r="B831" s="9" t="s">
        <v>3214</v>
      </c>
      <c r="C831" s="6" t="s">
        <v>6169</v>
      </c>
      <c r="D831" s="6" t="s">
        <v>5606</v>
      </c>
      <c r="E831" s="6" t="s">
        <v>6170</v>
      </c>
    </row>
    <row r="832" spans="1:5" ht="15.6" x14ac:dyDescent="0.3">
      <c r="A832" s="9" t="s">
        <v>1540</v>
      </c>
      <c r="B832" s="9" t="s">
        <v>3215</v>
      </c>
      <c r="C832" s="6" t="s">
        <v>6171</v>
      </c>
      <c r="D832" s="6" t="s">
        <v>4731</v>
      </c>
      <c r="E832" s="6" t="s">
        <v>5025</v>
      </c>
    </row>
    <row r="833" spans="1:5" ht="15.6" x14ac:dyDescent="0.3">
      <c r="A833" s="9" t="s">
        <v>1539</v>
      </c>
      <c r="B833" s="9" t="s">
        <v>3216</v>
      </c>
      <c r="C833" s="6" t="s">
        <v>6172</v>
      </c>
      <c r="D833" s="6" t="s">
        <v>4731</v>
      </c>
      <c r="E833" s="6" t="s">
        <v>6173</v>
      </c>
    </row>
    <row r="834" spans="1:5" ht="15.6" x14ac:dyDescent="0.3">
      <c r="A834" s="9" t="s">
        <v>1538</v>
      </c>
      <c r="B834" s="9" t="s">
        <v>3217</v>
      </c>
      <c r="C834" s="6" t="s">
        <v>6174</v>
      </c>
      <c r="D834" s="6" t="s">
        <v>4731</v>
      </c>
      <c r="E834" s="6" t="s">
        <v>6175</v>
      </c>
    </row>
    <row r="835" spans="1:5" ht="15.6" x14ac:dyDescent="0.3">
      <c r="A835" s="9" t="s">
        <v>1537</v>
      </c>
      <c r="B835" s="9" t="s">
        <v>3218</v>
      </c>
      <c r="C835" s="6" t="s">
        <v>6176</v>
      </c>
      <c r="D835" s="6" t="s">
        <v>5606</v>
      </c>
      <c r="E835" s="6" t="s">
        <v>5939</v>
      </c>
    </row>
    <row r="836" spans="1:5" ht="15.6" x14ac:dyDescent="0.3">
      <c r="A836" s="9" t="s">
        <v>1536</v>
      </c>
      <c r="B836" s="9" t="s">
        <v>3219</v>
      </c>
      <c r="C836" s="6" t="s">
        <v>6177</v>
      </c>
      <c r="D836" s="6" t="s">
        <v>4728</v>
      </c>
      <c r="E836" s="6" t="s">
        <v>6178</v>
      </c>
    </row>
    <row r="837" spans="1:5" ht="15.6" x14ac:dyDescent="0.3">
      <c r="A837" s="9" t="s">
        <v>1535</v>
      </c>
      <c r="B837" s="9" t="s">
        <v>3220</v>
      </c>
      <c r="C837" s="6" t="s">
        <v>5144</v>
      </c>
      <c r="D837" s="6" t="s">
        <v>4728</v>
      </c>
      <c r="E837" s="6" t="s">
        <v>6179</v>
      </c>
    </row>
    <row r="838" spans="1:5" ht="15.6" x14ac:dyDescent="0.3">
      <c r="A838" s="9" t="s">
        <v>1534</v>
      </c>
      <c r="B838" s="9" t="s">
        <v>3221</v>
      </c>
      <c r="C838" s="6" t="s">
        <v>6180</v>
      </c>
      <c r="D838" s="6" t="s">
        <v>4728</v>
      </c>
      <c r="E838" s="6" t="s">
        <v>6181</v>
      </c>
    </row>
    <row r="839" spans="1:5" ht="15.6" x14ac:dyDescent="0.3">
      <c r="A839" s="9" t="s">
        <v>1533</v>
      </c>
      <c r="B839" s="9" t="s">
        <v>3222</v>
      </c>
      <c r="C839" s="6" t="s">
        <v>5841</v>
      </c>
      <c r="D839" s="6" t="s">
        <v>4731</v>
      </c>
      <c r="E839" s="6" t="s">
        <v>5733</v>
      </c>
    </row>
    <row r="840" spans="1:5" ht="15.6" x14ac:dyDescent="0.3">
      <c r="A840" s="9" t="s">
        <v>1532</v>
      </c>
      <c r="B840" s="9" t="s">
        <v>3223</v>
      </c>
      <c r="C840" s="6" t="s">
        <v>6182</v>
      </c>
      <c r="D840" s="6" t="s">
        <v>4728</v>
      </c>
      <c r="E840" s="6" t="s">
        <v>5164</v>
      </c>
    </row>
    <row r="841" spans="1:5" ht="15.6" x14ac:dyDescent="0.3">
      <c r="A841" s="9" t="s">
        <v>1531</v>
      </c>
      <c r="B841" s="9" t="s">
        <v>3224</v>
      </c>
      <c r="C841" s="6" t="s">
        <v>6183</v>
      </c>
      <c r="D841" s="6" t="s">
        <v>4728</v>
      </c>
      <c r="E841" s="6" t="s">
        <v>6184</v>
      </c>
    </row>
    <row r="842" spans="1:5" ht="15.6" x14ac:dyDescent="0.3">
      <c r="A842" s="9" t="s">
        <v>1530</v>
      </c>
      <c r="B842" s="9" t="s">
        <v>3225</v>
      </c>
      <c r="C842" s="6" t="s">
        <v>6185</v>
      </c>
      <c r="D842" s="6" t="s">
        <v>4728</v>
      </c>
      <c r="E842" s="6" t="s">
        <v>6186</v>
      </c>
    </row>
    <row r="843" spans="1:5" ht="15.6" x14ac:dyDescent="0.3">
      <c r="A843" s="9" t="s">
        <v>1529</v>
      </c>
      <c r="B843" s="9" t="s">
        <v>3226</v>
      </c>
      <c r="C843" s="6" t="s">
        <v>6187</v>
      </c>
      <c r="D843" s="6" t="s">
        <v>4728</v>
      </c>
      <c r="E843" s="6" t="s">
        <v>6085</v>
      </c>
    </row>
    <row r="844" spans="1:5" ht="15.6" x14ac:dyDescent="0.3">
      <c r="A844" s="9" t="s">
        <v>1528</v>
      </c>
      <c r="B844" s="9" t="s">
        <v>3227</v>
      </c>
      <c r="C844" s="6" t="s">
        <v>6188</v>
      </c>
      <c r="D844" s="6" t="s">
        <v>4728</v>
      </c>
      <c r="E844" s="6" t="s">
        <v>6189</v>
      </c>
    </row>
    <row r="845" spans="1:5" ht="15.6" x14ac:dyDescent="0.3">
      <c r="A845" s="9" t="s">
        <v>1527</v>
      </c>
      <c r="B845" s="9" t="s">
        <v>3228</v>
      </c>
      <c r="C845" s="6" t="s">
        <v>5006</v>
      </c>
      <c r="D845" s="6" t="s">
        <v>4728</v>
      </c>
      <c r="E845" s="6" t="s">
        <v>5667</v>
      </c>
    </row>
    <row r="846" spans="1:5" ht="15.6" x14ac:dyDescent="0.3">
      <c r="A846" s="9" t="s">
        <v>1526</v>
      </c>
      <c r="B846" s="9" t="s">
        <v>3229</v>
      </c>
      <c r="C846" s="6" t="s">
        <v>6190</v>
      </c>
      <c r="D846" s="6" t="s">
        <v>5606</v>
      </c>
      <c r="E846" s="6" t="s">
        <v>6191</v>
      </c>
    </row>
    <row r="847" spans="1:5" ht="15.6" x14ac:dyDescent="0.3">
      <c r="A847" s="9" t="s">
        <v>1525</v>
      </c>
      <c r="B847" s="9" t="s">
        <v>3230</v>
      </c>
      <c r="C847" s="6" t="s">
        <v>6192</v>
      </c>
      <c r="D847" s="6" t="s">
        <v>4728</v>
      </c>
      <c r="E847" s="6" t="s">
        <v>6193</v>
      </c>
    </row>
    <row r="848" spans="1:5" ht="15.6" x14ac:dyDescent="0.3">
      <c r="A848" s="9" t="s">
        <v>1524</v>
      </c>
      <c r="B848" s="9" t="s">
        <v>3231</v>
      </c>
      <c r="C848" s="6" t="s">
        <v>6194</v>
      </c>
      <c r="D848" s="6" t="s">
        <v>4728</v>
      </c>
      <c r="E848" s="6" t="s">
        <v>6195</v>
      </c>
    </row>
    <row r="849" spans="1:5" ht="15.6" x14ac:dyDescent="0.3">
      <c r="A849" s="9" t="s">
        <v>1523</v>
      </c>
      <c r="B849" s="9" t="s">
        <v>3232</v>
      </c>
      <c r="C849" s="6" t="s">
        <v>6196</v>
      </c>
      <c r="D849" s="6" t="s">
        <v>4728</v>
      </c>
      <c r="E849" s="6" t="s">
        <v>6197</v>
      </c>
    </row>
    <row r="850" spans="1:5" ht="15.6" x14ac:dyDescent="0.3">
      <c r="A850" s="9" t="s">
        <v>1522</v>
      </c>
      <c r="B850" s="9" t="s">
        <v>3233</v>
      </c>
      <c r="C850" s="6" t="s">
        <v>6198</v>
      </c>
      <c r="D850" s="6" t="s">
        <v>4731</v>
      </c>
      <c r="E850" s="6" t="s">
        <v>4829</v>
      </c>
    </row>
    <row r="851" spans="1:5" ht="15.6" x14ac:dyDescent="0.3">
      <c r="A851" s="9" t="s">
        <v>1521</v>
      </c>
      <c r="B851" s="9" t="s">
        <v>3234</v>
      </c>
      <c r="C851" s="6" t="s">
        <v>6199</v>
      </c>
      <c r="D851" s="6" t="s">
        <v>4731</v>
      </c>
      <c r="E851" s="6" t="s">
        <v>4814</v>
      </c>
    </row>
    <row r="852" spans="1:5" ht="15.6" x14ac:dyDescent="0.3">
      <c r="A852" s="9" t="s">
        <v>1520</v>
      </c>
      <c r="B852" s="9" t="s">
        <v>3235</v>
      </c>
      <c r="C852" s="6" t="s">
        <v>6200</v>
      </c>
      <c r="D852" s="6" t="s">
        <v>4728</v>
      </c>
      <c r="E852" s="6" t="s">
        <v>6201</v>
      </c>
    </row>
    <row r="853" spans="1:5" ht="15.6" x14ac:dyDescent="0.3">
      <c r="A853" s="9" t="s">
        <v>1519</v>
      </c>
      <c r="B853" s="9" t="s">
        <v>3236</v>
      </c>
      <c r="C853" s="6" t="s">
        <v>6202</v>
      </c>
      <c r="D853" s="6" t="s">
        <v>5606</v>
      </c>
      <c r="E853" s="6" t="s">
        <v>5085</v>
      </c>
    </row>
    <row r="854" spans="1:5" ht="15.6" x14ac:dyDescent="0.3">
      <c r="A854" s="9" t="s">
        <v>1518</v>
      </c>
      <c r="B854" s="9" t="s">
        <v>3237</v>
      </c>
      <c r="C854" s="6" t="s">
        <v>5065</v>
      </c>
      <c r="D854" s="6" t="s">
        <v>4731</v>
      </c>
      <c r="E854" s="6" t="s">
        <v>4882</v>
      </c>
    </row>
    <row r="855" spans="1:5" ht="15.6" x14ac:dyDescent="0.3">
      <c r="A855" s="9" t="s">
        <v>1517</v>
      </c>
      <c r="B855" s="9" t="s">
        <v>3238</v>
      </c>
      <c r="C855" s="6" t="s">
        <v>6203</v>
      </c>
      <c r="D855" s="6" t="s">
        <v>4731</v>
      </c>
      <c r="E855" s="6" t="s">
        <v>6204</v>
      </c>
    </row>
    <row r="856" spans="1:5" ht="15.6" x14ac:dyDescent="0.3">
      <c r="A856" s="9" t="s">
        <v>1516</v>
      </c>
      <c r="B856" s="9" t="s">
        <v>3239</v>
      </c>
      <c r="C856" s="6" t="s">
        <v>6205</v>
      </c>
      <c r="D856" s="6" t="s">
        <v>4731</v>
      </c>
      <c r="E856" s="6" t="s">
        <v>5160</v>
      </c>
    </row>
    <row r="857" spans="1:5" ht="15.6" x14ac:dyDescent="0.3">
      <c r="A857" s="9" t="s">
        <v>1515</v>
      </c>
      <c r="B857" s="9" t="s">
        <v>3240</v>
      </c>
      <c r="C857" s="6" t="s">
        <v>6206</v>
      </c>
      <c r="D857" s="6" t="s">
        <v>4731</v>
      </c>
      <c r="E857" s="6" t="s">
        <v>6207</v>
      </c>
    </row>
    <row r="858" spans="1:5" ht="15.6" x14ac:dyDescent="0.3">
      <c r="A858" s="9" t="s">
        <v>1514</v>
      </c>
      <c r="B858" s="9" t="s">
        <v>3241</v>
      </c>
      <c r="C858" s="6" t="s">
        <v>6208</v>
      </c>
      <c r="D858" s="6" t="s">
        <v>4728</v>
      </c>
      <c r="E858" s="6" t="s">
        <v>6209</v>
      </c>
    </row>
    <row r="859" spans="1:5" ht="15.6" x14ac:dyDescent="0.3">
      <c r="A859" s="9" t="s">
        <v>1513</v>
      </c>
      <c r="B859" s="9" t="s">
        <v>3242</v>
      </c>
      <c r="C859" s="6" t="s">
        <v>6210</v>
      </c>
      <c r="D859" s="6" t="s">
        <v>4728</v>
      </c>
      <c r="E859" s="6" t="s">
        <v>5539</v>
      </c>
    </row>
    <row r="860" spans="1:5" ht="15.6" x14ac:dyDescent="0.3">
      <c r="A860" s="9" t="s">
        <v>1512</v>
      </c>
      <c r="B860" s="9" t="s">
        <v>3243</v>
      </c>
      <c r="C860" s="6" t="s">
        <v>6211</v>
      </c>
      <c r="D860" s="6" t="s">
        <v>4728</v>
      </c>
      <c r="E860" s="6" t="s">
        <v>6212</v>
      </c>
    </row>
    <row r="861" spans="1:5" ht="15.6" x14ac:dyDescent="0.3">
      <c r="A861" s="9" t="s">
        <v>1511</v>
      </c>
      <c r="B861" s="9" t="s">
        <v>3244</v>
      </c>
      <c r="C861" s="6" t="s">
        <v>6213</v>
      </c>
      <c r="D861" s="6" t="s">
        <v>4728</v>
      </c>
      <c r="E861" s="6" t="s">
        <v>6214</v>
      </c>
    </row>
    <row r="862" spans="1:5" ht="15.6" x14ac:dyDescent="0.3">
      <c r="A862" s="9" t="s">
        <v>1510</v>
      </c>
      <c r="B862" s="9" t="s">
        <v>3245</v>
      </c>
      <c r="C862" s="6" t="s">
        <v>6215</v>
      </c>
      <c r="D862" s="6" t="s">
        <v>4731</v>
      </c>
      <c r="E862" s="6" t="s">
        <v>4829</v>
      </c>
    </row>
    <row r="863" spans="1:5" ht="15.6" x14ac:dyDescent="0.3">
      <c r="A863" s="9" t="s">
        <v>1509</v>
      </c>
      <c r="B863" s="9" t="s">
        <v>3246</v>
      </c>
      <c r="C863" s="6" t="s">
        <v>6216</v>
      </c>
      <c r="D863" s="6" t="s">
        <v>4728</v>
      </c>
      <c r="E863" s="6" t="s">
        <v>5352</v>
      </c>
    </row>
    <row r="864" spans="1:5" ht="15.6" x14ac:dyDescent="0.3">
      <c r="A864" s="9" t="s">
        <v>1508</v>
      </c>
      <c r="B864" s="9" t="s">
        <v>3247</v>
      </c>
      <c r="C864" s="6" t="s">
        <v>6217</v>
      </c>
      <c r="D864" s="6" t="s">
        <v>4731</v>
      </c>
      <c r="E864" s="6" t="s">
        <v>6218</v>
      </c>
    </row>
    <row r="865" spans="1:5" ht="15.6" x14ac:dyDescent="0.3">
      <c r="A865" s="9" t="s">
        <v>1507</v>
      </c>
      <c r="B865" s="9" t="s">
        <v>3248</v>
      </c>
      <c r="C865" s="6" t="s">
        <v>6219</v>
      </c>
      <c r="D865" s="6" t="s">
        <v>4731</v>
      </c>
      <c r="E865" s="6" t="s">
        <v>6220</v>
      </c>
    </row>
    <row r="866" spans="1:5" ht="15.6" x14ac:dyDescent="0.3">
      <c r="A866" s="9" t="s">
        <v>1506</v>
      </c>
      <c r="B866" s="9" t="s">
        <v>3249</v>
      </c>
      <c r="C866" s="6" t="s">
        <v>6221</v>
      </c>
      <c r="D866" s="6" t="s">
        <v>4731</v>
      </c>
      <c r="E866" s="6" t="s">
        <v>4859</v>
      </c>
    </row>
    <row r="867" spans="1:5" ht="15.6" x14ac:dyDescent="0.3">
      <c r="A867" s="9" t="s">
        <v>1505</v>
      </c>
      <c r="B867" s="9" t="s">
        <v>3250</v>
      </c>
      <c r="C867" s="6" t="s">
        <v>6222</v>
      </c>
      <c r="D867" s="6" t="s">
        <v>5606</v>
      </c>
      <c r="E867" s="6" t="s">
        <v>6223</v>
      </c>
    </row>
    <row r="868" spans="1:5" ht="15.6" x14ac:dyDescent="0.3">
      <c r="A868" s="9" t="s">
        <v>1504</v>
      </c>
      <c r="B868" s="9" t="s">
        <v>3251</v>
      </c>
      <c r="C868" s="6" t="s">
        <v>6224</v>
      </c>
      <c r="D868" s="6" t="s">
        <v>4731</v>
      </c>
      <c r="E868" s="6" t="s">
        <v>6225</v>
      </c>
    </row>
    <row r="869" spans="1:5" ht="15.6" x14ac:dyDescent="0.3">
      <c r="A869" s="9" t="s">
        <v>1503</v>
      </c>
      <c r="B869" s="9" t="s">
        <v>3252</v>
      </c>
      <c r="C869" s="6" t="s">
        <v>6226</v>
      </c>
      <c r="D869" s="6" t="s">
        <v>4731</v>
      </c>
      <c r="E869" s="6" t="s">
        <v>4933</v>
      </c>
    </row>
    <row r="870" spans="1:5" ht="15.6" x14ac:dyDescent="0.3">
      <c r="A870" s="9" t="s">
        <v>1502</v>
      </c>
      <c r="B870" s="9" t="s">
        <v>3253</v>
      </c>
      <c r="C870" s="6" t="s">
        <v>6227</v>
      </c>
      <c r="D870" s="6" t="s">
        <v>4731</v>
      </c>
      <c r="E870" s="6" t="s">
        <v>4752</v>
      </c>
    </row>
    <row r="871" spans="1:5" ht="15.6" x14ac:dyDescent="0.3">
      <c r="A871" s="9" t="s">
        <v>1501</v>
      </c>
      <c r="B871" s="9" t="s">
        <v>3254</v>
      </c>
      <c r="C871" s="6" t="s">
        <v>6228</v>
      </c>
      <c r="D871" s="6" t="s">
        <v>4731</v>
      </c>
      <c r="E871" s="6" t="s">
        <v>6229</v>
      </c>
    </row>
    <row r="872" spans="1:5" ht="15.6" x14ac:dyDescent="0.3">
      <c r="A872" s="9" t="s">
        <v>1500</v>
      </c>
      <c r="B872" s="9" t="s">
        <v>3255</v>
      </c>
      <c r="C872" s="6" t="s">
        <v>6230</v>
      </c>
      <c r="D872" s="6" t="s">
        <v>5606</v>
      </c>
      <c r="E872" s="6" t="s">
        <v>6231</v>
      </c>
    </row>
    <row r="873" spans="1:5" ht="15.6" x14ac:dyDescent="0.3">
      <c r="A873" s="9" t="s">
        <v>1499</v>
      </c>
      <c r="B873" s="9" t="s">
        <v>3256</v>
      </c>
      <c r="C873" s="6" t="s">
        <v>6232</v>
      </c>
      <c r="D873" s="6" t="s">
        <v>4728</v>
      </c>
      <c r="E873" s="6" t="s">
        <v>6233</v>
      </c>
    </row>
    <row r="874" spans="1:5" ht="15.6" x14ac:dyDescent="0.3">
      <c r="A874" s="9" t="s">
        <v>1498</v>
      </c>
      <c r="B874" s="9" t="s">
        <v>3257</v>
      </c>
      <c r="C874" s="6" t="s">
        <v>6234</v>
      </c>
      <c r="D874" s="6" t="s">
        <v>5606</v>
      </c>
      <c r="E874" s="6" t="s">
        <v>5504</v>
      </c>
    </row>
    <row r="875" spans="1:5" ht="15.6" x14ac:dyDescent="0.3">
      <c r="A875" s="9" t="s">
        <v>1497</v>
      </c>
      <c r="B875" s="9" t="s">
        <v>3258</v>
      </c>
      <c r="C875" s="6" t="s">
        <v>6235</v>
      </c>
      <c r="D875" s="6" t="s">
        <v>4728</v>
      </c>
      <c r="E875" s="6" t="s">
        <v>6236</v>
      </c>
    </row>
    <row r="876" spans="1:5" ht="15.6" x14ac:dyDescent="0.3">
      <c r="A876" s="9" t="s">
        <v>1496</v>
      </c>
      <c r="B876" s="9" t="s">
        <v>3259</v>
      </c>
      <c r="C876" s="6" t="s">
        <v>6237</v>
      </c>
      <c r="D876" s="6" t="s">
        <v>4728</v>
      </c>
      <c r="E876" s="6" t="s">
        <v>6238</v>
      </c>
    </row>
    <row r="877" spans="1:5" ht="15.6" x14ac:dyDescent="0.3">
      <c r="A877" s="9" t="s">
        <v>1495</v>
      </c>
      <c r="B877" s="9" t="s">
        <v>3260</v>
      </c>
      <c r="C877" s="6" t="s">
        <v>6239</v>
      </c>
      <c r="D877" s="6" t="s">
        <v>4728</v>
      </c>
      <c r="E877" s="6" t="s">
        <v>6240</v>
      </c>
    </row>
    <row r="878" spans="1:5" ht="15.6" x14ac:dyDescent="0.3">
      <c r="A878" s="9" t="s">
        <v>1494</v>
      </c>
      <c r="B878" s="9" t="s">
        <v>3261</v>
      </c>
      <c r="C878" s="6" t="s">
        <v>6241</v>
      </c>
      <c r="D878" s="6" t="s">
        <v>5606</v>
      </c>
      <c r="E878" s="6" t="s">
        <v>5876</v>
      </c>
    </row>
    <row r="879" spans="1:5" ht="15.6" x14ac:dyDescent="0.3">
      <c r="A879" s="9" t="s">
        <v>1493</v>
      </c>
      <c r="B879" s="9" t="s">
        <v>3262</v>
      </c>
      <c r="C879" s="6" t="s">
        <v>6242</v>
      </c>
      <c r="D879" s="6" t="s">
        <v>5606</v>
      </c>
      <c r="E879" s="6" t="s">
        <v>6243</v>
      </c>
    </row>
    <row r="880" spans="1:5" ht="15.6" x14ac:dyDescent="0.3">
      <c r="A880" s="9" t="s">
        <v>1492</v>
      </c>
      <c r="B880" s="9" t="s">
        <v>3263</v>
      </c>
      <c r="C880" s="6" t="s">
        <v>6244</v>
      </c>
      <c r="D880" s="6" t="s">
        <v>4728</v>
      </c>
      <c r="E880" s="6" t="s">
        <v>6245</v>
      </c>
    </row>
    <row r="881" spans="1:6" ht="15.6" x14ac:dyDescent="0.3">
      <c r="A881" s="9" t="s">
        <v>1491</v>
      </c>
      <c r="B881" s="9" t="s">
        <v>3264</v>
      </c>
      <c r="C881" s="6" t="s">
        <v>6246</v>
      </c>
      <c r="D881" s="6" t="s">
        <v>4728</v>
      </c>
      <c r="E881" s="6" t="s">
        <v>6247</v>
      </c>
    </row>
    <row r="882" spans="1:6" ht="15.6" x14ac:dyDescent="0.3">
      <c r="A882" s="9" t="s">
        <v>1490</v>
      </c>
      <c r="B882" s="9" t="s">
        <v>3265</v>
      </c>
      <c r="C882" s="6" t="s">
        <v>6248</v>
      </c>
      <c r="D882" s="6" t="s">
        <v>4728</v>
      </c>
      <c r="E882" s="6" t="s">
        <v>6249</v>
      </c>
    </row>
    <row r="883" spans="1:6" ht="15.6" x14ac:dyDescent="0.3">
      <c r="A883" s="9" t="s">
        <v>1489</v>
      </c>
      <c r="B883" s="9" t="s">
        <v>3266</v>
      </c>
      <c r="C883" s="6" t="s">
        <v>6250</v>
      </c>
      <c r="D883" s="6" t="s">
        <v>4728</v>
      </c>
      <c r="E883" s="6" t="s">
        <v>5251</v>
      </c>
    </row>
    <row r="884" spans="1:6" ht="15.6" x14ac:dyDescent="0.3">
      <c r="A884" s="9" t="s">
        <v>1488</v>
      </c>
      <c r="B884" s="9" t="s">
        <v>3267</v>
      </c>
      <c r="C884" s="6" t="s">
        <v>6251</v>
      </c>
      <c r="D884" s="6" t="s">
        <v>4728</v>
      </c>
      <c r="E884" s="6" t="s">
        <v>6252</v>
      </c>
    </row>
    <row r="885" spans="1:6" ht="15.6" x14ac:dyDescent="0.3">
      <c r="A885" s="9" t="s">
        <v>1487</v>
      </c>
      <c r="B885" s="9" t="s">
        <v>3268</v>
      </c>
      <c r="C885" s="6" t="s">
        <v>6253</v>
      </c>
      <c r="D885" s="6" t="s">
        <v>4728</v>
      </c>
      <c r="E885" s="6" t="s">
        <v>6254</v>
      </c>
    </row>
    <row r="886" spans="1:6" ht="15.6" x14ac:dyDescent="0.3">
      <c r="A886" s="9" t="s">
        <v>1486</v>
      </c>
      <c r="B886" s="9" t="s">
        <v>3269</v>
      </c>
      <c r="C886" s="6" t="s">
        <v>6255</v>
      </c>
      <c r="D886" s="6" t="s">
        <v>4728</v>
      </c>
      <c r="E886" s="6" t="s">
        <v>6256</v>
      </c>
    </row>
    <row r="887" spans="1:6" ht="15.6" x14ac:dyDescent="0.3">
      <c r="A887" s="9" t="s">
        <v>1485</v>
      </c>
      <c r="B887" s="9" t="s">
        <v>3270</v>
      </c>
      <c r="C887" s="6" t="s">
        <v>6257</v>
      </c>
      <c r="D887" s="6" t="s">
        <v>4728</v>
      </c>
      <c r="E887" s="6" t="s">
        <v>6258</v>
      </c>
    </row>
    <row r="888" spans="1:6" ht="15.6" x14ac:dyDescent="0.3">
      <c r="A888" s="9" t="s">
        <v>1484</v>
      </c>
      <c r="B888" s="9" t="s">
        <v>3271</v>
      </c>
      <c r="C888" s="6" t="s">
        <v>6259</v>
      </c>
      <c r="D888" s="6" t="s">
        <v>4728</v>
      </c>
      <c r="E888" s="6" t="s">
        <v>6260</v>
      </c>
    </row>
    <row r="889" spans="1:6" ht="15.6" x14ac:dyDescent="0.3">
      <c r="A889" s="9" t="s">
        <v>1483</v>
      </c>
      <c r="B889" s="9" t="s">
        <v>3272</v>
      </c>
      <c r="C889" s="6" t="s">
        <v>6261</v>
      </c>
      <c r="D889" s="6" t="s">
        <v>5606</v>
      </c>
      <c r="E889" s="6" t="s">
        <v>6262</v>
      </c>
    </row>
    <row r="890" spans="1:6" ht="15.6" x14ac:dyDescent="0.3">
      <c r="A890" s="9" t="s">
        <v>1482</v>
      </c>
      <c r="B890" s="9" t="s">
        <v>3273</v>
      </c>
      <c r="C890" s="6" t="s">
        <v>6263</v>
      </c>
      <c r="D890" s="6" t="s">
        <v>4731</v>
      </c>
      <c r="E890" s="6" t="s">
        <v>6264</v>
      </c>
    </row>
    <row r="891" spans="1:6" ht="15.6" x14ac:dyDescent="0.3">
      <c r="A891" s="9" t="s">
        <v>1481</v>
      </c>
      <c r="B891" s="9" t="s">
        <v>3274</v>
      </c>
      <c r="C891" s="6" t="s">
        <v>6265</v>
      </c>
      <c r="D891" s="6" t="s">
        <v>4731</v>
      </c>
      <c r="E891" s="6" t="s">
        <v>5079</v>
      </c>
    </row>
    <row r="892" spans="1:6" ht="15.6" x14ac:dyDescent="0.3">
      <c r="A892" s="9" t="s">
        <v>1480</v>
      </c>
      <c r="B892" s="9" t="s">
        <v>3275</v>
      </c>
      <c r="C892" s="6" t="s">
        <v>6266</v>
      </c>
      <c r="D892" s="6" t="s">
        <v>4731</v>
      </c>
      <c r="E892" s="6" t="s">
        <v>6267</v>
      </c>
    </row>
    <row r="893" spans="1:6" ht="15.6" x14ac:dyDescent="0.3">
      <c r="A893" s="9" t="s">
        <v>1479</v>
      </c>
      <c r="B893" s="9" t="s">
        <v>3276</v>
      </c>
      <c r="C893" s="6" t="s">
        <v>6268</v>
      </c>
      <c r="D893" s="6" t="s">
        <v>4731</v>
      </c>
      <c r="E893" s="6" t="s">
        <v>6269</v>
      </c>
      <c r="F893" t="s">
        <v>4868</v>
      </c>
    </row>
    <row r="894" spans="1:6" ht="15.6" x14ac:dyDescent="0.3">
      <c r="A894" s="9" t="s">
        <v>1478</v>
      </c>
      <c r="B894" s="9" t="s">
        <v>3277</v>
      </c>
      <c r="C894" s="6" t="s">
        <v>6270</v>
      </c>
      <c r="D894" s="6" t="s">
        <v>5606</v>
      </c>
      <c r="E894" s="6" t="s">
        <v>6271</v>
      </c>
    </row>
    <row r="895" spans="1:6" ht="15.6" x14ac:dyDescent="0.3">
      <c r="A895" s="9" t="s">
        <v>1477</v>
      </c>
      <c r="B895" s="9" t="s">
        <v>3278</v>
      </c>
      <c r="C895" s="6" t="s">
        <v>6272</v>
      </c>
      <c r="D895" s="6" t="s">
        <v>4731</v>
      </c>
      <c r="E895" s="6" t="s">
        <v>4768</v>
      </c>
    </row>
    <row r="896" spans="1:6" ht="15.6" x14ac:dyDescent="0.3">
      <c r="A896" s="9" t="s">
        <v>1476</v>
      </c>
      <c r="B896" s="9" t="s">
        <v>3279</v>
      </c>
      <c r="C896" s="6" t="s">
        <v>6273</v>
      </c>
      <c r="D896" s="6" t="s">
        <v>4731</v>
      </c>
      <c r="E896" s="6" t="s">
        <v>6274</v>
      </c>
    </row>
    <row r="897" spans="1:5" ht="15.6" x14ac:dyDescent="0.3">
      <c r="A897" s="9" t="s">
        <v>1475</v>
      </c>
      <c r="B897" s="9" t="s">
        <v>3280</v>
      </c>
      <c r="C897" s="6" t="s">
        <v>6275</v>
      </c>
      <c r="D897" s="6" t="s">
        <v>4728</v>
      </c>
      <c r="E897" s="6" t="s">
        <v>6276</v>
      </c>
    </row>
    <row r="898" spans="1:5" ht="15.6" x14ac:dyDescent="0.3">
      <c r="A898" s="9" t="s">
        <v>1474</v>
      </c>
      <c r="B898" s="9" t="s">
        <v>3281</v>
      </c>
      <c r="C898" s="6" t="s">
        <v>5664</v>
      </c>
      <c r="D898" s="6" t="s">
        <v>4728</v>
      </c>
      <c r="E898" s="6" t="s">
        <v>6277</v>
      </c>
    </row>
    <row r="899" spans="1:5" ht="15.6" x14ac:dyDescent="0.3">
      <c r="A899" s="9" t="s">
        <v>1473</v>
      </c>
      <c r="B899" s="9" t="s">
        <v>3282</v>
      </c>
      <c r="C899" s="6" t="s">
        <v>6278</v>
      </c>
      <c r="D899" s="6" t="s">
        <v>4728</v>
      </c>
      <c r="E899" s="6" t="s">
        <v>6279</v>
      </c>
    </row>
    <row r="900" spans="1:5" ht="15.6" x14ac:dyDescent="0.3">
      <c r="A900" s="9" t="s">
        <v>1472</v>
      </c>
      <c r="B900" s="9" t="s">
        <v>3283</v>
      </c>
      <c r="C900" s="6" t="s">
        <v>5112</v>
      </c>
      <c r="D900" s="6" t="s">
        <v>4731</v>
      </c>
      <c r="E900" s="6" t="s">
        <v>4807</v>
      </c>
    </row>
    <row r="901" spans="1:5" ht="15.6" x14ac:dyDescent="0.3">
      <c r="A901" s="9" t="s">
        <v>1471</v>
      </c>
      <c r="B901" s="9" t="s">
        <v>3284</v>
      </c>
      <c r="C901" s="6" t="s">
        <v>5142</v>
      </c>
      <c r="D901" s="6" t="s">
        <v>5606</v>
      </c>
      <c r="E901" s="6" t="s">
        <v>6280</v>
      </c>
    </row>
    <row r="902" spans="1:5" ht="15.6" x14ac:dyDescent="0.3">
      <c r="A902" s="9" t="s">
        <v>1470</v>
      </c>
      <c r="B902" s="9" t="s">
        <v>3285</v>
      </c>
      <c r="C902" s="6" t="s">
        <v>6281</v>
      </c>
      <c r="D902" s="6" t="s">
        <v>4728</v>
      </c>
      <c r="E902" s="6" t="s">
        <v>6282</v>
      </c>
    </row>
    <row r="903" spans="1:5" ht="15.6" x14ac:dyDescent="0.3">
      <c r="A903" s="9" t="s">
        <v>1469</v>
      </c>
      <c r="B903" s="9" t="s">
        <v>3286</v>
      </c>
      <c r="C903" s="6" t="s">
        <v>6283</v>
      </c>
      <c r="D903" s="6" t="s">
        <v>4731</v>
      </c>
      <c r="E903" s="6" t="s">
        <v>5743</v>
      </c>
    </row>
    <row r="904" spans="1:5" ht="15.6" x14ac:dyDescent="0.3">
      <c r="A904" s="9" t="s">
        <v>1468</v>
      </c>
      <c r="B904" s="9" t="s">
        <v>3287</v>
      </c>
      <c r="C904" s="6" t="s">
        <v>6284</v>
      </c>
      <c r="D904" s="6" t="s">
        <v>4728</v>
      </c>
      <c r="E904" s="6" t="s">
        <v>6285</v>
      </c>
    </row>
    <row r="905" spans="1:5" ht="15.6" x14ac:dyDescent="0.3">
      <c r="A905" s="9" t="s">
        <v>1467</v>
      </c>
      <c r="B905" s="9" t="s">
        <v>3288</v>
      </c>
      <c r="C905" s="6" t="s">
        <v>6286</v>
      </c>
      <c r="D905" s="6" t="s">
        <v>4728</v>
      </c>
      <c r="E905" s="6" t="s">
        <v>6287</v>
      </c>
    </row>
    <row r="906" spans="1:5" ht="15.6" x14ac:dyDescent="0.3">
      <c r="A906" s="9" t="s">
        <v>1466</v>
      </c>
      <c r="B906" s="9" t="s">
        <v>3289</v>
      </c>
      <c r="C906" s="6" t="s">
        <v>6288</v>
      </c>
      <c r="D906" s="6" t="s">
        <v>4731</v>
      </c>
      <c r="E906" s="6" t="s">
        <v>6289</v>
      </c>
    </row>
    <row r="907" spans="1:5" ht="15.6" x14ac:dyDescent="0.3">
      <c r="A907" s="9" t="s">
        <v>1465</v>
      </c>
      <c r="B907" s="9" t="s">
        <v>3290</v>
      </c>
      <c r="C907" s="6" t="s">
        <v>6290</v>
      </c>
      <c r="D907" s="6" t="s">
        <v>4728</v>
      </c>
      <c r="E907" s="6" t="s">
        <v>6181</v>
      </c>
    </row>
    <row r="908" spans="1:5" ht="15.6" x14ac:dyDescent="0.3">
      <c r="A908" s="9" t="s">
        <v>1464</v>
      </c>
      <c r="B908" s="9" t="s">
        <v>3291</v>
      </c>
      <c r="C908" s="6" t="s">
        <v>6291</v>
      </c>
      <c r="D908" s="6" t="s">
        <v>5606</v>
      </c>
      <c r="E908" s="6" t="s">
        <v>6292</v>
      </c>
    </row>
    <row r="909" spans="1:5" ht="15.6" x14ac:dyDescent="0.3">
      <c r="A909" s="9" t="s">
        <v>1463</v>
      </c>
      <c r="B909" s="9" t="s">
        <v>3292</v>
      </c>
      <c r="C909" s="6" t="s">
        <v>6293</v>
      </c>
      <c r="D909" s="6" t="s">
        <v>4731</v>
      </c>
      <c r="E909" s="6" t="s">
        <v>6294</v>
      </c>
    </row>
    <row r="910" spans="1:5" ht="15.6" x14ac:dyDescent="0.3">
      <c r="A910" s="9" t="s">
        <v>1462</v>
      </c>
      <c r="B910" s="9" t="s">
        <v>3293</v>
      </c>
      <c r="C910" s="6" t="s">
        <v>6295</v>
      </c>
      <c r="D910" s="6" t="s">
        <v>4731</v>
      </c>
      <c r="E910" s="6" t="s">
        <v>5321</v>
      </c>
    </row>
    <row r="911" spans="1:5" ht="15.6" x14ac:dyDescent="0.3">
      <c r="A911" s="9" t="s">
        <v>1461</v>
      </c>
      <c r="B911" s="9" t="s">
        <v>3294</v>
      </c>
      <c r="C911" s="6" t="s">
        <v>6296</v>
      </c>
      <c r="D911" s="6" t="s">
        <v>4731</v>
      </c>
      <c r="E911" s="6" t="s">
        <v>6297</v>
      </c>
    </row>
    <row r="912" spans="1:5" ht="15.6" x14ac:dyDescent="0.3">
      <c r="A912" s="9" t="s">
        <v>1460</v>
      </c>
      <c r="B912" s="9" t="s">
        <v>3295</v>
      </c>
      <c r="C912" s="6" t="s">
        <v>6298</v>
      </c>
      <c r="D912" s="6" t="s">
        <v>4731</v>
      </c>
      <c r="E912" s="6" t="s">
        <v>6299</v>
      </c>
    </row>
    <row r="913" spans="1:5" ht="15.6" x14ac:dyDescent="0.3">
      <c r="A913" s="9" t="s">
        <v>1459</v>
      </c>
      <c r="B913" s="9" t="s">
        <v>3296</v>
      </c>
      <c r="C913" s="6" t="s">
        <v>6300</v>
      </c>
      <c r="D913" s="6" t="s">
        <v>4731</v>
      </c>
      <c r="E913" s="6" t="s">
        <v>5485</v>
      </c>
    </row>
    <row r="914" spans="1:5" ht="15.6" x14ac:dyDescent="0.3">
      <c r="A914" s="9" t="s">
        <v>1458</v>
      </c>
      <c r="B914" s="9" t="s">
        <v>3297</v>
      </c>
      <c r="C914" s="6" t="s">
        <v>6301</v>
      </c>
      <c r="D914" s="6" t="s">
        <v>4731</v>
      </c>
      <c r="E914" s="6" t="s">
        <v>4892</v>
      </c>
    </row>
    <row r="915" spans="1:5" ht="15.6" x14ac:dyDescent="0.3">
      <c r="A915" s="9" t="s">
        <v>1457</v>
      </c>
      <c r="B915" s="9" t="s">
        <v>3298</v>
      </c>
      <c r="C915" s="6" t="s">
        <v>4980</v>
      </c>
      <c r="D915" s="6" t="s">
        <v>4731</v>
      </c>
      <c r="E915" s="6" t="s">
        <v>6302</v>
      </c>
    </row>
    <row r="916" spans="1:5" ht="15.6" x14ac:dyDescent="0.3">
      <c r="A916" s="9" t="s">
        <v>1456</v>
      </c>
      <c r="B916" s="9" t="s">
        <v>3299</v>
      </c>
      <c r="C916" s="6" t="s">
        <v>6303</v>
      </c>
      <c r="D916" s="6" t="s">
        <v>4731</v>
      </c>
      <c r="E916" s="6" t="s">
        <v>6304</v>
      </c>
    </row>
    <row r="917" spans="1:5" ht="15.6" x14ac:dyDescent="0.3">
      <c r="A917" s="9" t="s">
        <v>1455</v>
      </c>
      <c r="B917" s="9" t="s">
        <v>3300</v>
      </c>
      <c r="C917" s="6" t="s">
        <v>5142</v>
      </c>
      <c r="D917" s="6" t="s">
        <v>4731</v>
      </c>
      <c r="E917" s="6" t="s">
        <v>6305</v>
      </c>
    </row>
    <row r="918" spans="1:5" ht="15.6" x14ac:dyDescent="0.3">
      <c r="A918" s="9" t="s">
        <v>1454</v>
      </c>
      <c r="B918" s="9" t="s">
        <v>3301</v>
      </c>
      <c r="C918" s="6" t="s">
        <v>6306</v>
      </c>
      <c r="D918" s="6" t="s">
        <v>4728</v>
      </c>
      <c r="E918" s="6" t="s">
        <v>6307</v>
      </c>
    </row>
    <row r="919" spans="1:5" ht="15.6" x14ac:dyDescent="0.3">
      <c r="A919" s="9" t="s">
        <v>1453</v>
      </c>
      <c r="B919" s="9" t="s">
        <v>3302</v>
      </c>
      <c r="C919" s="6" t="s">
        <v>6308</v>
      </c>
      <c r="D919" s="6" t="s">
        <v>4728</v>
      </c>
      <c r="E919" s="6" t="s">
        <v>5502</v>
      </c>
    </row>
    <row r="920" spans="1:5" ht="15.6" x14ac:dyDescent="0.3">
      <c r="A920" s="9" t="s">
        <v>1452</v>
      </c>
      <c r="B920" s="9" t="s">
        <v>3303</v>
      </c>
      <c r="C920" s="6" t="s">
        <v>6309</v>
      </c>
      <c r="D920" s="6" t="s">
        <v>4728</v>
      </c>
      <c r="E920" s="6" t="s">
        <v>4821</v>
      </c>
    </row>
    <row r="921" spans="1:5" ht="15.6" x14ac:dyDescent="0.3">
      <c r="A921" s="9" t="s">
        <v>1451</v>
      </c>
      <c r="B921" s="9" t="s">
        <v>3304</v>
      </c>
      <c r="C921" s="6" t="s">
        <v>6310</v>
      </c>
      <c r="D921" s="6" t="s">
        <v>4728</v>
      </c>
      <c r="E921" s="6" t="s">
        <v>6311</v>
      </c>
    </row>
    <row r="922" spans="1:5" ht="15.6" x14ac:dyDescent="0.3">
      <c r="A922" s="9" t="s">
        <v>1450</v>
      </c>
      <c r="B922" s="9" t="s">
        <v>3305</v>
      </c>
      <c r="C922" s="6" t="s">
        <v>6312</v>
      </c>
      <c r="D922" s="6" t="s">
        <v>4728</v>
      </c>
      <c r="E922" s="6" t="s">
        <v>6313</v>
      </c>
    </row>
    <row r="923" spans="1:5" ht="15.6" x14ac:dyDescent="0.3">
      <c r="A923" s="9" t="s">
        <v>1449</v>
      </c>
      <c r="B923" s="9" t="s">
        <v>3306</v>
      </c>
      <c r="C923" s="6" t="s">
        <v>6314</v>
      </c>
      <c r="D923" s="6" t="s">
        <v>4728</v>
      </c>
      <c r="E923" s="6" t="s">
        <v>6315</v>
      </c>
    </row>
    <row r="924" spans="1:5" ht="15.6" x14ac:dyDescent="0.3">
      <c r="A924" s="9" t="s">
        <v>1448</v>
      </c>
      <c r="B924" s="9" t="s">
        <v>3307</v>
      </c>
      <c r="C924" s="6" t="s">
        <v>6316</v>
      </c>
      <c r="D924" s="6" t="s">
        <v>4728</v>
      </c>
      <c r="E924" s="6" t="s">
        <v>6317</v>
      </c>
    </row>
    <row r="925" spans="1:5" ht="15.6" x14ac:dyDescent="0.3">
      <c r="A925" s="9" t="s">
        <v>1447</v>
      </c>
      <c r="B925" s="9" t="s">
        <v>3308</v>
      </c>
      <c r="C925" s="6" t="s">
        <v>6318</v>
      </c>
      <c r="D925" s="6" t="s">
        <v>4728</v>
      </c>
      <c r="E925" s="6" t="s">
        <v>6319</v>
      </c>
    </row>
    <row r="926" spans="1:5" ht="15.6" x14ac:dyDescent="0.3">
      <c r="A926" s="9" t="s">
        <v>1446</v>
      </c>
      <c r="B926" s="9" t="s">
        <v>3309</v>
      </c>
      <c r="C926" s="6" t="s">
        <v>6320</v>
      </c>
      <c r="D926" s="6" t="s">
        <v>4728</v>
      </c>
      <c r="E926" s="6" t="s">
        <v>6321</v>
      </c>
    </row>
    <row r="927" spans="1:5" ht="15.6" x14ac:dyDescent="0.3">
      <c r="A927" s="9" t="s">
        <v>1445</v>
      </c>
      <c r="B927" s="9" t="s">
        <v>3310</v>
      </c>
      <c r="C927" s="6" t="s">
        <v>6322</v>
      </c>
      <c r="D927" s="6" t="s">
        <v>4728</v>
      </c>
      <c r="E927" s="6" t="s">
        <v>6323</v>
      </c>
    </row>
    <row r="928" spans="1:5" ht="15.6" x14ac:dyDescent="0.3">
      <c r="A928" s="9" t="s">
        <v>1444</v>
      </c>
      <c r="B928" s="9" t="s">
        <v>3311</v>
      </c>
      <c r="C928" s="6" t="s">
        <v>6324</v>
      </c>
      <c r="D928" s="6" t="s">
        <v>4728</v>
      </c>
      <c r="E928" s="6" t="s">
        <v>5951</v>
      </c>
    </row>
    <row r="929" spans="1:5" ht="15.6" x14ac:dyDescent="0.3">
      <c r="A929" s="9" t="s">
        <v>1443</v>
      </c>
      <c r="B929" s="9" t="s">
        <v>3312</v>
      </c>
      <c r="C929" s="6" t="s">
        <v>6325</v>
      </c>
      <c r="D929" s="6" t="s">
        <v>4728</v>
      </c>
      <c r="E929" s="6" t="s">
        <v>6326</v>
      </c>
    </row>
    <row r="930" spans="1:5" ht="15.6" x14ac:dyDescent="0.3">
      <c r="A930" s="9" t="s">
        <v>1442</v>
      </c>
      <c r="B930" s="9" t="s">
        <v>3313</v>
      </c>
      <c r="C930" s="6" t="s">
        <v>6327</v>
      </c>
      <c r="D930" s="6" t="s">
        <v>5606</v>
      </c>
      <c r="E930" s="6" t="s">
        <v>6328</v>
      </c>
    </row>
    <row r="931" spans="1:5" ht="15.6" x14ac:dyDescent="0.3">
      <c r="A931" s="9" t="s">
        <v>1441</v>
      </c>
      <c r="B931" s="9" t="s">
        <v>3314</v>
      </c>
      <c r="C931" s="6" t="s">
        <v>6329</v>
      </c>
      <c r="D931" s="6" t="s">
        <v>4731</v>
      </c>
      <c r="E931" s="6" t="s">
        <v>6330</v>
      </c>
    </row>
    <row r="932" spans="1:5" ht="15.6" x14ac:dyDescent="0.3">
      <c r="A932" s="9" t="s">
        <v>1440</v>
      </c>
      <c r="B932" s="9" t="s">
        <v>3315</v>
      </c>
      <c r="C932" s="6" t="s">
        <v>6331</v>
      </c>
      <c r="D932" s="6" t="s">
        <v>5606</v>
      </c>
      <c r="E932" s="6" t="s">
        <v>5953</v>
      </c>
    </row>
    <row r="933" spans="1:5" ht="15.6" x14ac:dyDescent="0.3">
      <c r="A933" s="9" t="s">
        <v>1439</v>
      </c>
      <c r="B933" s="9" t="s">
        <v>3316</v>
      </c>
      <c r="C933" s="6" t="s">
        <v>6332</v>
      </c>
      <c r="D933" s="6" t="s">
        <v>4731</v>
      </c>
      <c r="E933" s="6" t="s">
        <v>5064</v>
      </c>
    </row>
    <row r="934" spans="1:5" ht="15.6" x14ac:dyDescent="0.3">
      <c r="A934" s="9" t="s">
        <v>1438</v>
      </c>
      <c r="B934" s="9" t="s">
        <v>3317</v>
      </c>
      <c r="C934" s="6" t="s">
        <v>6333</v>
      </c>
      <c r="D934" s="6" t="s">
        <v>4731</v>
      </c>
      <c r="E934" s="6" t="s">
        <v>6334</v>
      </c>
    </row>
    <row r="935" spans="1:5" ht="15.6" x14ac:dyDescent="0.3">
      <c r="A935" s="9" t="s">
        <v>1437</v>
      </c>
      <c r="B935" s="9" t="s">
        <v>3318</v>
      </c>
      <c r="C935" s="6" t="s">
        <v>4745</v>
      </c>
      <c r="D935" s="6" t="s">
        <v>4728</v>
      </c>
      <c r="E935" s="6" t="s">
        <v>6335</v>
      </c>
    </row>
    <row r="936" spans="1:5" ht="15.6" x14ac:dyDescent="0.3">
      <c r="A936" s="9" t="s">
        <v>1436</v>
      </c>
      <c r="B936" s="9" t="s">
        <v>3319</v>
      </c>
      <c r="C936" s="6" t="s">
        <v>6336</v>
      </c>
      <c r="D936" s="6" t="s">
        <v>4731</v>
      </c>
      <c r="E936" s="6" t="s">
        <v>6337</v>
      </c>
    </row>
    <row r="937" spans="1:5" ht="15.6" x14ac:dyDescent="0.3">
      <c r="A937" s="9" t="s">
        <v>1435</v>
      </c>
      <c r="B937" s="9" t="s">
        <v>3320</v>
      </c>
      <c r="C937" s="6" t="s">
        <v>6338</v>
      </c>
      <c r="D937" s="6" t="s">
        <v>4731</v>
      </c>
      <c r="E937" s="6" t="s">
        <v>4846</v>
      </c>
    </row>
    <row r="938" spans="1:5" ht="15.6" x14ac:dyDescent="0.3">
      <c r="A938" s="9" t="s">
        <v>1434</v>
      </c>
      <c r="B938" s="9" t="s">
        <v>3321</v>
      </c>
      <c r="C938" s="6" t="s">
        <v>6306</v>
      </c>
      <c r="D938" s="6" t="s">
        <v>5606</v>
      </c>
      <c r="E938" s="6" t="s">
        <v>6339</v>
      </c>
    </row>
    <row r="939" spans="1:5" ht="15.6" x14ac:dyDescent="0.3">
      <c r="A939" s="9" t="s">
        <v>1433</v>
      </c>
      <c r="B939" s="9" t="s">
        <v>3322</v>
      </c>
      <c r="C939" s="6" t="s">
        <v>6340</v>
      </c>
      <c r="D939" s="6" t="s">
        <v>4728</v>
      </c>
      <c r="E939" s="6" t="s">
        <v>6341</v>
      </c>
    </row>
    <row r="940" spans="1:5" ht="15.6" x14ac:dyDescent="0.3">
      <c r="A940" s="9" t="s">
        <v>1432</v>
      </c>
      <c r="B940" s="9" t="s">
        <v>3323</v>
      </c>
      <c r="C940" s="6" t="s">
        <v>6342</v>
      </c>
      <c r="D940" s="6" t="s">
        <v>4731</v>
      </c>
      <c r="E940" s="6" t="s">
        <v>6343</v>
      </c>
    </row>
    <row r="941" spans="1:5" ht="15.6" x14ac:dyDescent="0.3">
      <c r="A941" s="9" t="s">
        <v>1431</v>
      </c>
      <c r="B941" s="9" t="s">
        <v>3324</v>
      </c>
      <c r="C941" s="6" t="s">
        <v>6344</v>
      </c>
      <c r="D941" s="6" t="s">
        <v>4731</v>
      </c>
      <c r="E941" s="6" t="s">
        <v>5458</v>
      </c>
    </row>
    <row r="942" spans="1:5" ht="15.6" x14ac:dyDescent="0.3">
      <c r="A942" s="9" t="s">
        <v>1430</v>
      </c>
      <c r="B942" s="9" t="s">
        <v>3325</v>
      </c>
      <c r="C942" s="6" t="s">
        <v>6345</v>
      </c>
      <c r="D942" s="6" t="s">
        <v>4728</v>
      </c>
      <c r="E942" s="6" t="s">
        <v>6346</v>
      </c>
    </row>
    <row r="943" spans="1:5" ht="15.6" x14ac:dyDescent="0.3">
      <c r="A943" s="9" t="s">
        <v>1429</v>
      </c>
      <c r="B943" s="9" t="s">
        <v>3326</v>
      </c>
      <c r="C943" s="6" t="s">
        <v>6347</v>
      </c>
      <c r="D943" s="6" t="s">
        <v>4728</v>
      </c>
      <c r="E943" s="6" t="s">
        <v>6348</v>
      </c>
    </row>
    <row r="944" spans="1:5" ht="15.6" x14ac:dyDescent="0.3">
      <c r="A944" s="9" t="s">
        <v>1428</v>
      </c>
      <c r="B944" s="9" t="s">
        <v>3327</v>
      </c>
      <c r="C944" s="6" t="s">
        <v>6349</v>
      </c>
      <c r="D944" s="6" t="s">
        <v>4728</v>
      </c>
      <c r="E944" s="6" t="s">
        <v>6350</v>
      </c>
    </row>
    <row r="945" spans="1:5" ht="15.6" x14ac:dyDescent="0.3">
      <c r="A945" s="9" t="s">
        <v>1427</v>
      </c>
      <c r="B945" s="9" t="s">
        <v>3328</v>
      </c>
      <c r="C945" s="6" t="s">
        <v>5440</v>
      </c>
      <c r="D945" s="6" t="s">
        <v>4731</v>
      </c>
      <c r="E945" s="6" t="s">
        <v>6351</v>
      </c>
    </row>
    <row r="946" spans="1:5" ht="15.6" x14ac:dyDescent="0.3">
      <c r="A946" s="9" t="s">
        <v>1426</v>
      </c>
      <c r="B946" s="9" t="s">
        <v>3329</v>
      </c>
      <c r="C946" s="6" t="s">
        <v>6352</v>
      </c>
      <c r="D946" s="6" t="s">
        <v>4728</v>
      </c>
      <c r="E946" s="6" t="s">
        <v>4900</v>
      </c>
    </row>
    <row r="947" spans="1:5" ht="15.6" x14ac:dyDescent="0.3">
      <c r="A947" s="9" t="s">
        <v>1425</v>
      </c>
      <c r="B947" s="9" t="s">
        <v>3330</v>
      </c>
      <c r="C947" s="6" t="s">
        <v>6353</v>
      </c>
      <c r="D947" s="6" t="s">
        <v>4731</v>
      </c>
      <c r="E947" s="6" t="s">
        <v>4768</v>
      </c>
    </row>
    <row r="948" spans="1:5" ht="15.6" x14ac:dyDescent="0.3">
      <c r="A948" s="9" t="s">
        <v>1424</v>
      </c>
      <c r="B948" s="9" t="s">
        <v>3331</v>
      </c>
      <c r="C948" s="6" t="s">
        <v>5796</v>
      </c>
      <c r="D948" s="6" t="s">
        <v>4731</v>
      </c>
      <c r="E948" s="6" t="s">
        <v>6354</v>
      </c>
    </row>
    <row r="949" spans="1:5" ht="15.6" x14ac:dyDescent="0.3">
      <c r="A949" s="9" t="s">
        <v>1423</v>
      </c>
      <c r="B949" s="9" t="s">
        <v>3332</v>
      </c>
      <c r="C949" s="6" t="s">
        <v>6355</v>
      </c>
      <c r="D949" s="6" t="s">
        <v>4731</v>
      </c>
      <c r="E949" s="6" t="s">
        <v>5009</v>
      </c>
    </row>
    <row r="950" spans="1:5" ht="15.6" x14ac:dyDescent="0.3">
      <c r="A950" s="9" t="s">
        <v>1422</v>
      </c>
      <c r="B950" s="9" t="s">
        <v>3333</v>
      </c>
      <c r="C950" s="6" t="s">
        <v>6356</v>
      </c>
      <c r="D950" s="6" t="s">
        <v>4731</v>
      </c>
      <c r="E950" s="6" t="s">
        <v>5152</v>
      </c>
    </row>
    <row r="951" spans="1:5" ht="15.6" x14ac:dyDescent="0.3">
      <c r="A951" s="9" t="s">
        <v>1421</v>
      </c>
      <c r="B951" s="9" t="s">
        <v>3334</v>
      </c>
      <c r="C951" s="6" t="s">
        <v>6357</v>
      </c>
      <c r="D951" s="6" t="s">
        <v>4731</v>
      </c>
      <c r="E951" s="6" t="s">
        <v>5573</v>
      </c>
    </row>
    <row r="952" spans="1:5" ht="15.6" x14ac:dyDescent="0.3">
      <c r="A952" s="9" t="s">
        <v>1420</v>
      </c>
      <c r="B952" s="9" t="s">
        <v>3335</v>
      </c>
      <c r="C952" s="6" t="s">
        <v>6358</v>
      </c>
      <c r="D952" s="6" t="s">
        <v>4728</v>
      </c>
      <c r="E952" s="6" t="s">
        <v>6359</v>
      </c>
    </row>
    <row r="953" spans="1:5" ht="15.6" x14ac:dyDescent="0.3">
      <c r="A953" s="9" t="s">
        <v>1419</v>
      </c>
      <c r="B953" s="9" t="s">
        <v>3336</v>
      </c>
      <c r="C953" s="6" t="s">
        <v>5353</v>
      </c>
      <c r="D953" s="6" t="s">
        <v>4728</v>
      </c>
      <c r="E953" s="6" t="s">
        <v>6360</v>
      </c>
    </row>
    <row r="954" spans="1:5" ht="15.6" x14ac:dyDescent="0.3">
      <c r="A954" s="9" t="s">
        <v>1418</v>
      </c>
      <c r="B954" s="9" t="s">
        <v>3337</v>
      </c>
      <c r="C954" s="6" t="s">
        <v>6361</v>
      </c>
      <c r="D954" s="6" t="s">
        <v>4728</v>
      </c>
      <c r="E954" s="6" t="s">
        <v>6362</v>
      </c>
    </row>
    <row r="955" spans="1:5" ht="15.6" x14ac:dyDescent="0.3">
      <c r="A955" s="9" t="s">
        <v>1417</v>
      </c>
      <c r="B955" s="9" t="s">
        <v>3338</v>
      </c>
      <c r="C955" s="6" t="s">
        <v>6363</v>
      </c>
      <c r="D955" s="6" t="s">
        <v>4731</v>
      </c>
      <c r="E955" s="6" t="s">
        <v>6364</v>
      </c>
    </row>
    <row r="956" spans="1:5" ht="15.6" x14ac:dyDescent="0.3">
      <c r="A956" s="9" t="s">
        <v>1416</v>
      </c>
      <c r="B956" s="9" t="s">
        <v>3339</v>
      </c>
      <c r="C956" s="6" t="s">
        <v>6365</v>
      </c>
      <c r="D956" s="6" t="s">
        <v>4731</v>
      </c>
      <c r="E956" s="6" t="s">
        <v>6229</v>
      </c>
    </row>
    <row r="957" spans="1:5" ht="15.6" x14ac:dyDescent="0.3">
      <c r="A957" s="9" t="s">
        <v>1415</v>
      </c>
      <c r="B957" s="9" t="s">
        <v>3340</v>
      </c>
      <c r="C957" s="6" t="s">
        <v>6366</v>
      </c>
      <c r="D957" s="6" t="s">
        <v>5606</v>
      </c>
      <c r="E957" s="6" t="s">
        <v>6367</v>
      </c>
    </row>
    <row r="958" spans="1:5" ht="15.6" x14ac:dyDescent="0.3">
      <c r="A958" s="9" t="s">
        <v>1414</v>
      </c>
      <c r="B958" s="9" t="s">
        <v>3341</v>
      </c>
      <c r="C958" s="6" t="s">
        <v>6268</v>
      </c>
      <c r="D958" s="6" t="s">
        <v>4731</v>
      </c>
      <c r="E958" s="6" t="s">
        <v>5009</v>
      </c>
    </row>
    <row r="959" spans="1:5" ht="15.6" x14ac:dyDescent="0.3">
      <c r="A959" s="9" t="s">
        <v>1413</v>
      </c>
      <c r="B959" s="9" t="s">
        <v>3342</v>
      </c>
      <c r="C959" s="6" t="s">
        <v>6368</v>
      </c>
      <c r="D959" s="6" t="s">
        <v>4728</v>
      </c>
      <c r="E959" s="6" t="s">
        <v>6369</v>
      </c>
    </row>
    <row r="960" spans="1:5" ht="15.6" x14ac:dyDescent="0.3">
      <c r="A960" s="9" t="s">
        <v>1412</v>
      </c>
      <c r="B960" s="9" t="s">
        <v>3343</v>
      </c>
      <c r="C960" s="6" t="s">
        <v>6370</v>
      </c>
      <c r="D960" s="6" t="s">
        <v>5606</v>
      </c>
      <c r="E960" s="6" t="s">
        <v>6371</v>
      </c>
    </row>
    <row r="961" spans="1:5" ht="15.6" x14ac:dyDescent="0.3">
      <c r="A961" s="9" t="s">
        <v>1411</v>
      </c>
      <c r="B961" s="9" t="s">
        <v>3344</v>
      </c>
      <c r="C961" s="6" t="s">
        <v>6372</v>
      </c>
      <c r="D961" s="6" t="s">
        <v>4728</v>
      </c>
      <c r="E961" s="6" t="s">
        <v>5943</v>
      </c>
    </row>
    <row r="962" spans="1:5" ht="15.6" x14ac:dyDescent="0.3">
      <c r="A962" s="9" t="s">
        <v>1410</v>
      </c>
      <c r="B962" s="9" t="s">
        <v>3345</v>
      </c>
      <c r="C962" s="6" t="s">
        <v>6373</v>
      </c>
      <c r="D962" s="6" t="s">
        <v>5606</v>
      </c>
      <c r="E962" s="6" t="s">
        <v>5465</v>
      </c>
    </row>
    <row r="963" spans="1:5" ht="15.6" x14ac:dyDescent="0.3">
      <c r="A963" s="9" t="s">
        <v>1409</v>
      </c>
      <c r="B963" s="9" t="s">
        <v>3346</v>
      </c>
      <c r="C963" s="6" t="s">
        <v>5277</v>
      </c>
      <c r="D963" s="6" t="s">
        <v>4731</v>
      </c>
      <c r="E963" s="6" t="s">
        <v>5307</v>
      </c>
    </row>
    <row r="964" spans="1:5" ht="15.6" x14ac:dyDescent="0.3">
      <c r="A964" s="9" t="s">
        <v>1408</v>
      </c>
      <c r="B964" s="9" t="s">
        <v>3347</v>
      </c>
      <c r="C964" s="6" t="s">
        <v>6374</v>
      </c>
      <c r="D964" s="6" t="s">
        <v>4728</v>
      </c>
      <c r="E964" s="6" t="s">
        <v>6375</v>
      </c>
    </row>
    <row r="965" spans="1:5" ht="15.6" x14ac:dyDescent="0.3">
      <c r="A965" s="9" t="s">
        <v>1407</v>
      </c>
      <c r="B965" s="9" t="s">
        <v>3348</v>
      </c>
      <c r="C965" s="6" t="s">
        <v>6376</v>
      </c>
      <c r="D965" s="6" t="s">
        <v>5606</v>
      </c>
      <c r="E965" s="6" t="s">
        <v>6377</v>
      </c>
    </row>
    <row r="966" spans="1:5" ht="15.6" x14ac:dyDescent="0.3">
      <c r="A966" s="9" t="s">
        <v>1406</v>
      </c>
      <c r="B966" s="9" t="s">
        <v>3349</v>
      </c>
      <c r="C966" s="6" t="s">
        <v>6378</v>
      </c>
      <c r="D966" s="6" t="s">
        <v>4728</v>
      </c>
      <c r="E966" s="6" t="s">
        <v>6379</v>
      </c>
    </row>
    <row r="967" spans="1:5" ht="15.6" x14ac:dyDescent="0.3">
      <c r="A967" s="9" t="s">
        <v>1405</v>
      </c>
      <c r="B967" s="9" t="s">
        <v>3350</v>
      </c>
      <c r="C967" s="6" t="s">
        <v>6380</v>
      </c>
      <c r="D967" s="6" t="s">
        <v>4728</v>
      </c>
      <c r="E967" s="6" t="s">
        <v>6381</v>
      </c>
    </row>
    <row r="968" spans="1:5" ht="15.6" x14ac:dyDescent="0.3">
      <c r="A968" s="9" t="s">
        <v>1404</v>
      </c>
      <c r="B968" s="9" t="s">
        <v>3351</v>
      </c>
      <c r="C968" s="6" t="s">
        <v>6382</v>
      </c>
      <c r="D968" s="6" t="s">
        <v>4728</v>
      </c>
      <c r="E968" s="6" t="s">
        <v>6383</v>
      </c>
    </row>
    <row r="969" spans="1:5" ht="15.6" x14ac:dyDescent="0.3">
      <c r="A969" s="9" t="s">
        <v>1403</v>
      </c>
      <c r="B969" s="9" t="s">
        <v>3352</v>
      </c>
      <c r="C969" s="6" t="s">
        <v>6384</v>
      </c>
      <c r="D969" s="6" t="s">
        <v>4731</v>
      </c>
      <c r="E969" s="6" t="s">
        <v>4850</v>
      </c>
    </row>
    <row r="970" spans="1:5" ht="15.6" x14ac:dyDescent="0.3">
      <c r="A970" s="9" t="s">
        <v>1402</v>
      </c>
      <c r="B970" s="9" t="s">
        <v>3353</v>
      </c>
      <c r="C970" s="6" t="s">
        <v>6385</v>
      </c>
      <c r="D970" s="6" t="s">
        <v>4728</v>
      </c>
      <c r="E970" s="6" t="s">
        <v>5824</v>
      </c>
    </row>
    <row r="971" spans="1:5" ht="15.6" x14ac:dyDescent="0.3">
      <c r="A971" s="9" t="s">
        <v>1401</v>
      </c>
      <c r="B971" s="9" t="s">
        <v>3354</v>
      </c>
      <c r="C971" s="6" t="s">
        <v>6386</v>
      </c>
      <c r="D971" s="6" t="s">
        <v>4731</v>
      </c>
      <c r="E971" s="6" t="s">
        <v>6387</v>
      </c>
    </row>
    <row r="972" spans="1:5" ht="15.6" x14ac:dyDescent="0.3">
      <c r="A972" s="9" t="s">
        <v>1400</v>
      </c>
      <c r="B972" s="9" t="s">
        <v>3355</v>
      </c>
      <c r="C972" s="6" t="s">
        <v>6388</v>
      </c>
      <c r="D972" s="6" t="s">
        <v>4728</v>
      </c>
      <c r="E972" s="6" t="s">
        <v>5481</v>
      </c>
    </row>
    <row r="973" spans="1:5" ht="15.6" x14ac:dyDescent="0.3">
      <c r="A973" s="9" t="s">
        <v>1399</v>
      </c>
      <c r="B973" s="9" t="s">
        <v>3356</v>
      </c>
      <c r="C973" s="6" t="s">
        <v>6389</v>
      </c>
      <c r="D973" s="6" t="s">
        <v>4728</v>
      </c>
      <c r="E973" s="6" t="s">
        <v>6390</v>
      </c>
    </row>
    <row r="974" spans="1:5" ht="15.6" x14ac:dyDescent="0.3">
      <c r="A974" s="9" t="s">
        <v>1398</v>
      </c>
      <c r="B974" s="9" t="s">
        <v>3357</v>
      </c>
      <c r="C974" s="6" t="s">
        <v>6391</v>
      </c>
      <c r="D974" s="6" t="s">
        <v>4731</v>
      </c>
      <c r="E974" s="6" t="s">
        <v>5029</v>
      </c>
    </row>
    <row r="975" spans="1:5" ht="15.6" x14ac:dyDescent="0.3">
      <c r="A975" s="9" t="s">
        <v>1397</v>
      </c>
      <c r="B975" s="9" t="s">
        <v>3358</v>
      </c>
      <c r="C975" s="6" t="s">
        <v>6065</v>
      </c>
      <c r="D975" s="6" t="s">
        <v>5606</v>
      </c>
      <c r="E975" s="6" t="s">
        <v>6392</v>
      </c>
    </row>
    <row r="976" spans="1:5" ht="15.6" x14ac:dyDescent="0.3">
      <c r="A976" s="9" t="s">
        <v>1396</v>
      </c>
      <c r="B976" s="9" t="s">
        <v>3359</v>
      </c>
      <c r="C976" s="6" t="s">
        <v>6393</v>
      </c>
      <c r="D976" s="6" t="s">
        <v>4731</v>
      </c>
      <c r="E976" s="6" t="s">
        <v>5955</v>
      </c>
    </row>
    <row r="977" spans="1:5" ht="15.6" x14ac:dyDescent="0.3">
      <c r="A977" s="9" t="s">
        <v>1395</v>
      </c>
      <c r="B977" s="9" t="s">
        <v>3360</v>
      </c>
      <c r="C977" s="6" t="s">
        <v>6394</v>
      </c>
      <c r="D977" s="6" t="s">
        <v>5606</v>
      </c>
      <c r="E977" s="6" t="s">
        <v>6395</v>
      </c>
    </row>
    <row r="978" spans="1:5" ht="15.6" x14ac:dyDescent="0.3">
      <c r="A978" s="9" t="s">
        <v>1394</v>
      </c>
      <c r="B978" s="9" t="s">
        <v>3361</v>
      </c>
      <c r="C978" s="6" t="s">
        <v>5598</v>
      </c>
      <c r="D978" s="6" t="s">
        <v>5606</v>
      </c>
      <c r="E978" s="6" t="s">
        <v>6396</v>
      </c>
    </row>
    <row r="979" spans="1:5" ht="15.6" x14ac:dyDescent="0.3">
      <c r="A979" s="9" t="s">
        <v>1393</v>
      </c>
      <c r="B979" s="9" t="s">
        <v>3362</v>
      </c>
      <c r="C979" s="6" t="s">
        <v>6397</v>
      </c>
      <c r="D979" s="6" t="s">
        <v>4731</v>
      </c>
      <c r="E979" s="6" t="s">
        <v>5291</v>
      </c>
    </row>
    <row r="980" spans="1:5" ht="15.6" x14ac:dyDescent="0.3">
      <c r="A980" s="9" t="s">
        <v>1392</v>
      </c>
      <c r="B980" s="9" t="s">
        <v>3363</v>
      </c>
      <c r="C980" s="6" t="s">
        <v>6398</v>
      </c>
      <c r="D980" s="6" t="s">
        <v>4731</v>
      </c>
      <c r="E980" s="6" t="s">
        <v>4820</v>
      </c>
    </row>
    <row r="981" spans="1:5" ht="15.6" x14ac:dyDescent="0.3">
      <c r="A981" s="9" t="s">
        <v>1391</v>
      </c>
      <c r="B981" s="9" t="s">
        <v>3364</v>
      </c>
      <c r="C981" s="6" t="s">
        <v>6399</v>
      </c>
      <c r="D981" s="6" t="s">
        <v>4731</v>
      </c>
      <c r="E981" s="6" t="s">
        <v>5156</v>
      </c>
    </row>
    <row r="982" spans="1:5" ht="15.6" x14ac:dyDescent="0.3">
      <c r="A982" s="9" t="s">
        <v>1390</v>
      </c>
      <c r="B982" s="9" t="s">
        <v>3365</v>
      </c>
      <c r="C982" s="6" t="s">
        <v>6400</v>
      </c>
      <c r="D982" s="6" t="s">
        <v>4731</v>
      </c>
      <c r="E982" s="6" t="s">
        <v>6401</v>
      </c>
    </row>
    <row r="983" spans="1:5" ht="15.6" x14ac:dyDescent="0.3">
      <c r="A983" s="9" t="s">
        <v>1389</v>
      </c>
      <c r="B983" s="9" t="s">
        <v>3366</v>
      </c>
      <c r="C983" s="6" t="s">
        <v>6402</v>
      </c>
      <c r="D983" s="6" t="s">
        <v>4731</v>
      </c>
      <c r="E983" s="6" t="s">
        <v>6403</v>
      </c>
    </row>
    <row r="984" spans="1:5" ht="15.6" x14ac:dyDescent="0.3">
      <c r="A984" s="9" t="s">
        <v>1388</v>
      </c>
      <c r="B984" s="9" t="s">
        <v>3367</v>
      </c>
      <c r="C984" s="6" t="s">
        <v>6404</v>
      </c>
      <c r="D984" s="6" t="s">
        <v>4731</v>
      </c>
      <c r="E984" s="6" t="s">
        <v>5166</v>
      </c>
    </row>
    <row r="985" spans="1:5" ht="15.6" x14ac:dyDescent="0.3">
      <c r="A985" s="9" t="s">
        <v>1387</v>
      </c>
      <c r="B985" s="9" t="s">
        <v>3368</v>
      </c>
      <c r="C985" s="6" t="s">
        <v>6405</v>
      </c>
      <c r="D985" s="6" t="s">
        <v>5606</v>
      </c>
      <c r="E985" s="6" t="s">
        <v>6406</v>
      </c>
    </row>
    <row r="986" spans="1:5" ht="15.6" x14ac:dyDescent="0.3">
      <c r="A986" s="9" t="s">
        <v>1386</v>
      </c>
      <c r="B986" s="9" t="s">
        <v>3369</v>
      </c>
      <c r="C986" s="6" t="s">
        <v>6407</v>
      </c>
      <c r="D986" s="6" t="s">
        <v>4731</v>
      </c>
      <c r="E986" s="6" t="s">
        <v>6408</v>
      </c>
    </row>
    <row r="987" spans="1:5" ht="15.6" x14ac:dyDescent="0.3">
      <c r="A987" s="9" t="s">
        <v>1385</v>
      </c>
      <c r="B987" s="9" t="s">
        <v>3370</v>
      </c>
      <c r="C987" s="6" t="s">
        <v>6409</v>
      </c>
      <c r="D987" s="6" t="s">
        <v>4728</v>
      </c>
      <c r="E987" s="6" t="s">
        <v>6410</v>
      </c>
    </row>
    <row r="988" spans="1:5" ht="15.6" x14ac:dyDescent="0.3">
      <c r="A988" s="9" t="s">
        <v>1384</v>
      </c>
      <c r="B988" s="9" t="s">
        <v>3371</v>
      </c>
      <c r="C988" s="6" t="s">
        <v>5006</v>
      </c>
      <c r="D988" s="6" t="s">
        <v>4728</v>
      </c>
      <c r="E988" s="6" t="s">
        <v>5207</v>
      </c>
    </row>
    <row r="989" spans="1:5" ht="15.6" x14ac:dyDescent="0.3">
      <c r="A989" s="9" t="s">
        <v>1383</v>
      </c>
      <c r="B989" s="9" t="s">
        <v>3372</v>
      </c>
      <c r="C989" s="6" t="s">
        <v>6411</v>
      </c>
      <c r="D989" s="6" t="s">
        <v>5606</v>
      </c>
      <c r="E989" s="6" t="s">
        <v>6254</v>
      </c>
    </row>
    <row r="990" spans="1:5" ht="15.6" x14ac:dyDescent="0.3">
      <c r="A990" s="9" t="s">
        <v>1382</v>
      </c>
      <c r="B990" s="9" t="s">
        <v>3373</v>
      </c>
      <c r="C990" s="6" t="s">
        <v>6412</v>
      </c>
      <c r="D990" s="6" t="s">
        <v>4728</v>
      </c>
      <c r="E990" s="6" t="s">
        <v>6413</v>
      </c>
    </row>
    <row r="991" spans="1:5" ht="15.6" x14ac:dyDescent="0.3">
      <c r="A991" s="9" t="s">
        <v>1381</v>
      </c>
      <c r="B991" s="9" t="s">
        <v>3374</v>
      </c>
      <c r="C991" s="6" t="s">
        <v>6414</v>
      </c>
      <c r="D991" s="6" t="s">
        <v>4728</v>
      </c>
      <c r="E991" s="6" t="s">
        <v>4884</v>
      </c>
    </row>
    <row r="992" spans="1:5" ht="15.6" x14ac:dyDescent="0.3">
      <c r="A992" s="9" t="s">
        <v>1380</v>
      </c>
      <c r="B992" s="9" t="s">
        <v>3375</v>
      </c>
      <c r="C992" s="6" t="s">
        <v>6415</v>
      </c>
      <c r="D992" s="6" t="s">
        <v>4728</v>
      </c>
      <c r="E992" s="6" t="s">
        <v>6416</v>
      </c>
    </row>
    <row r="993" spans="1:5" ht="15.6" x14ac:dyDescent="0.3">
      <c r="A993" s="9" t="s">
        <v>1379</v>
      </c>
      <c r="B993" s="9" t="s">
        <v>3376</v>
      </c>
      <c r="C993" s="6" t="s">
        <v>4903</v>
      </c>
      <c r="D993" s="6" t="s">
        <v>4731</v>
      </c>
      <c r="E993" s="6" t="s">
        <v>6417</v>
      </c>
    </row>
    <row r="994" spans="1:5" ht="15.6" x14ac:dyDescent="0.3">
      <c r="A994" s="9" t="s">
        <v>1378</v>
      </c>
      <c r="B994" s="9" t="s">
        <v>3377</v>
      </c>
      <c r="C994" s="6" t="s">
        <v>6418</v>
      </c>
      <c r="D994" s="6" t="s">
        <v>4731</v>
      </c>
      <c r="E994" s="6" t="s">
        <v>6419</v>
      </c>
    </row>
    <row r="995" spans="1:5" ht="15.6" x14ac:dyDescent="0.3">
      <c r="A995" s="9" t="s">
        <v>1377</v>
      </c>
      <c r="B995" s="9" t="s">
        <v>3378</v>
      </c>
      <c r="C995" s="6" t="s">
        <v>6420</v>
      </c>
      <c r="D995" s="6" t="s">
        <v>4728</v>
      </c>
      <c r="E995" s="6" t="s">
        <v>6421</v>
      </c>
    </row>
    <row r="996" spans="1:5" ht="15.6" x14ac:dyDescent="0.3">
      <c r="A996" s="9" t="s">
        <v>1376</v>
      </c>
      <c r="B996" s="9" t="s">
        <v>3379</v>
      </c>
      <c r="C996" s="6" t="s">
        <v>4810</v>
      </c>
      <c r="D996" s="6" t="s">
        <v>4731</v>
      </c>
      <c r="E996" s="6" t="s">
        <v>6422</v>
      </c>
    </row>
    <row r="997" spans="1:5" ht="15.6" x14ac:dyDescent="0.3">
      <c r="A997" s="9" t="s">
        <v>1375</v>
      </c>
      <c r="B997" s="9" t="s">
        <v>3380</v>
      </c>
      <c r="C997" s="6" t="s">
        <v>6423</v>
      </c>
      <c r="D997" s="6" t="s">
        <v>5606</v>
      </c>
      <c r="E997" s="6" t="s">
        <v>6424</v>
      </c>
    </row>
    <row r="998" spans="1:5" ht="15.6" x14ac:dyDescent="0.3">
      <c r="A998" s="9" t="s">
        <v>1374</v>
      </c>
      <c r="B998" s="9" t="s">
        <v>3381</v>
      </c>
      <c r="C998" s="6" t="s">
        <v>4777</v>
      </c>
      <c r="D998" s="6" t="s">
        <v>4731</v>
      </c>
      <c r="E998" s="6" t="s">
        <v>6425</v>
      </c>
    </row>
    <row r="999" spans="1:5" ht="15.6" x14ac:dyDescent="0.3">
      <c r="A999" s="9" t="s">
        <v>1373</v>
      </c>
      <c r="B999" s="9" t="s">
        <v>3382</v>
      </c>
      <c r="C999" s="6" t="s">
        <v>6426</v>
      </c>
      <c r="D999" s="6" t="s">
        <v>5606</v>
      </c>
      <c r="E999" s="6" t="s">
        <v>5550</v>
      </c>
    </row>
    <row r="1000" spans="1:5" ht="15.6" x14ac:dyDescent="0.3">
      <c r="A1000" s="9" t="s">
        <v>1372</v>
      </c>
      <c r="B1000" s="9" t="s">
        <v>3383</v>
      </c>
      <c r="C1000" s="6" t="s">
        <v>5712</v>
      </c>
      <c r="D1000" s="6" t="s">
        <v>4731</v>
      </c>
      <c r="E1000" s="6" t="s">
        <v>6427</v>
      </c>
    </row>
    <row r="1001" spans="1:5" ht="15.6" x14ac:dyDescent="0.3">
      <c r="A1001" s="9" t="s">
        <v>1371</v>
      </c>
      <c r="B1001" s="9" t="s">
        <v>3384</v>
      </c>
      <c r="C1001" s="6" t="s">
        <v>6428</v>
      </c>
      <c r="D1001" s="6" t="s">
        <v>5606</v>
      </c>
      <c r="E1001" s="6" t="s">
        <v>6429</v>
      </c>
    </row>
    <row r="1002" spans="1:5" ht="15.6" x14ac:dyDescent="0.3">
      <c r="A1002" s="9" t="s">
        <v>1370</v>
      </c>
      <c r="B1002" s="9" t="s">
        <v>3385</v>
      </c>
      <c r="C1002" s="6" t="s">
        <v>6430</v>
      </c>
      <c r="D1002" s="6" t="s">
        <v>4731</v>
      </c>
      <c r="E1002" s="6" t="s">
        <v>4888</v>
      </c>
    </row>
    <row r="1003" spans="1:5" ht="15.6" x14ac:dyDescent="0.3">
      <c r="A1003" s="9" t="s">
        <v>1369</v>
      </c>
      <c r="B1003" s="9" t="s">
        <v>3386</v>
      </c>
      <c r="C1003" s="6" t="s">
        <v>6431</v>
      </c>
      <c r="D1003" s="6" t="s">
        <v>5606</v>
      </c>
      <c r="E1003" s="6" t="s">
        <v>6432</v>
      </c>
    </row>
    <row r="1004" spans="1:5" ht="15.6" x14ac:dyDescent="0.3">
      <c r="A1004" s="9" t="s">
        <v>1368</v>
      </c>
      <c r="B1004" s="9" t="s">
        <v>3387</v>
      </c>
      <c r="C1004" s="6" t="s">
        <v>6433</v>
      </c>
      <c r="D1004" s="6" t="s">
        <v>4728</v>
      </c>
      <c r="E1004" s="6" t="s">
        <v>6434</v>
      </c>
    </row>
    <row r="1005" spans="1:5" ht="15.6" x14ac:dyDescent="0.3">
      <c r="A1005" s="9" t="s">
        <v>1367</v>
      </c>
      <c r="B1005" s="9" t="s">
        <v>3388</v>
      </c>
      <c r="C1005" s="6" t="s">
        <v>6435</v>
      </c>
      <c r="D1005" s="6" t="s">
        <v>4731</v>
      </c>
      <c r="E1005" s="6" t="s">
        <v>4801</v>
      </c>
    </row>
    <row r="1006" spans="1:5" ht="15.6" x14ac:dyDescent="0.3">
      <c r="A1006" s="9" t="s">
        <v>1366</v>
      </c>
      <c r="B1006" s="9" t="s">
        <v>3389</v>
      </c>
      <c r="C1006" s="6" t="s">
        <v>6436</v>
      </c>
      <c r="D1006" s="6" t="s">
        <v>4731</v>
      </c>
      <c r="E1006" s="6" t="s">
        <v>4914</v>
      </c>
    </row>
    <row r="1007" spans="1:5" ht="15.6" x14ac:dyDescent="0.3">
      <c r="A1007" s="9" t="s">
        <v>1365</v>
      </c>
      <c r="B1007" s="9" t="s">
        <v>3390</v>
      </c>
      <c r="C1007" s="6" t="s">
        <v>6437</v>
      </c>
      <c r="D1007" s="6" t="s">
        <v>4728</v>
      </c>
      <c r="E1007" s="6" t="s">
        <v>6438</v>
      </c>
    </row>
    <row r="1008" spans="1:5" ht="15.6" x14ac:dyDescent="0.3">
      <c r="A1008" s="9" t="s">
        <v>1364</v>
      </c>
      <c r="B1008" s="9" t="s">
        <v>3391</v>
      </c>
      <c r="C1008" s="6" t="s">
        <v>5221</v>
      </c>
      <c r="D1008" s="6" t="s">
        <v>4728</v>
      </c>
      <c r="E1008" s="6" t="s">
        <v>6439</v>
      </c>
    </row>
    <row r="1009" spans="1:5" ht="15.6" x14ac:dyDescent="0.3">
      <c r="A1009" s="9" t="s">
        <v>1363</v>
      </c>
      <c r="B1009" s="9" t="s">
        <v>3392</v>
      </c>
      <c r="C1009" s="6" t="s">
        <v>6440</v>
      </c>
      <c r="D1009" s="6" t="s">
        <v>4731</v>
      </c>
      <c r="E1009" s="6" t="s">
        <v>6441</v>
      </c>
    </row>
    <row r="1010" spans="1:5" ht="15.6" x14ac:dyDescent="0.3">
      <c r="A1010" s="9" t="s">
        <v>1362</v>
      </c>
      <c r="B1010" s="9" t="s">
        <v>3393</v>
      </c>
      <c r="C1010" s="6" t="s">
        <v>6442</v>
      </c>
      <c r="D1010" s="6" t="s">
        <v>4728</v>
      </c>
      <c r="E1010" s="6" t="s">
        <v>5085</v>
      </c>
    </row>
    <row r="1011" spans="1:5" ht="15.6" x14ac:dyDescent="0.3">
      <c r="A1011" s="9" t="s">
        <v>1361</v>
      </c>
      <c r="B1011" s="9" t="s">
        <v>3394</v>
      </c>
      <c r="C1011" s="6" t="s">
        <v>6443</v>
      </c>
      <c r="D1011" s="6" t="s">
        <v>4728</v>
      </c>
      <c r="E1011" s="6" t="s">
        <v>6444</v>
      </c>
    </row>
    <row r="1012" spans="1:5" ht="15.6" x14ac:dyDescent="0.3">
      <c r="A1012" s="9" t="s">
        <v>1360</v>
      </c>
      <c r="B1012" s="9" t="s">
        <v>3395</v>
      </c>
      <c r="C1012" s="6" t="s">
        <v>6445</v>
      </c>
      <c r="D1012" s="6" t="s">
        <v>4728</v>
      </c>
      <c r="E1012" s="6" t="s">
        <v>5200</v>
      </c>
    </row>
    <row r="1013" spans="1:5" ht="15.6" x14ac:dyDescent="0.3">
      <c r="A1013" s="9" t="s">
        <v>1359</v>
      </c>
      <c r="B1013" s="9" t="s">
        <v>3396</v>
      </c>
      <c r="C1013" s="6" t="s">
        <v>6446</v>
      </c>
      <c r="D1013" s="6" t="s">
        <v>4728</v>
      </c>
      <c r="E1013" s="6" t="s">
        <v>6307</v>
      </c>
    </row>
    <row r="1014" spans="1:5" ht="15.6" x14ac:dyDescent="0.3">
      <c r="A1014" s="9" t="s">
        <v>1358</v>
      </c>
      <c r="B1014" s="9" t="s">
        <v>3397</v>
      </c>
      <c r="C1014" s="6" t="s">
        <v>6447</v>
      </c>
      <c r="D1014" s="6" t="s">
        <v>4728</v>
      </c>
      <c r="E1014" s="6" t="s">
        <v>6448</v>
      </c>
    </row>
    <row r="1015" spans="1:5" ht="15.6" x14ac:dyDescent="0.3">
      <c r="A1015" s="9" t="s">
        <v>1357</v>
      </c>
      <c r="B1015" s="9" t="s">
        <v>3398</v>
      </c>
      <c r="C1015" s="6" t="s">
        <v>6449</v>
      </c>
      <c r="D1015" s="6" t="s">
        <v>4728</v>
      </c>
      <c r="E1015" s="6" t="s">
        <v>5670</v>
      </c>
    </row>
    <row r="1016" spans="1:5" ht="15.6" x14ac:dyDescent="0.3">
      <c r="A1016" s="9" t="s">
        <v>1356</v>
      </c>
      <c r="B1016" s="9" t="s">
        <v>3399</v>
      </c>
      <c r="C1016" s="6" t="s">
        <v>6450</v>
      </c>
      <c r="D1016" s="6" t="s">
        <v>4728</v>
      </c>
      <c r="E1016" s="6" t="s">
        <v>5034</v>
      </c>
    </row>
    <row r="1017" spans="1:5" ht="15.6" x14ac:dyDescent="0.3">
      <c r="A1017" s="9" t="s">
        <v>1355</v>
      </c>
      <c r="B1017" s="9" t="s">
        <v>3400</v>
      </c>
      <c r="C1017" s="6" t="s">
        <v>6451</v>
      </c>
      <c r="D1017" s="6" t="s">
        <v>4728</v>
      </c>
      <c r="E1017" s="6" t="s">
        <v>6452</v>
      </c>
    </row>
    <row r="1018" spans="1:5" ht="15.6" x14ac:dyDescent="0.3">
      <c r="A1018" s="9" t="s">
        <v>1354</v>
      </c>
      <c r="B1018" s="9" t="s">
        <v>3401</v>
      </c>
      <c r="C1018" s="6" t="s">
        <v>6453</v>
      </c>
      <c r="D1018" s="6" t="s">
        <v>5606</v>
      </c>
      <c r="E1018" s="6" t="s">
        <v>6454</v>
      </c>
    </row>
    <row r="1019" spans="1:5" ht="15.6" x14ac:dyDescent="0.3">
      <c r="A1019" s="9" t="s">
        <v>1353</v>
      </c>
      <c r="B1019" s="9" t="s">
        <v>3402</v>
      </c>
      <c r="C1019" s="6" t="s">
        <v>6455</v>
      </c>
      <c r="D1019" s="6" t="s">
        <v>5606</v>
      </c>
      <c r="E1019" s="6" t="s">
        <v>6456</v>
      </c>
    </row>
    <row r="1020" spans="1:5" ht="15.6" x14ac:dyDescent="0.3">
      <c r="A1020" s="9" t="s">
        <v>1352</v>
      </c>
      <c r="B1020" s="9" t="s">
        <v>3403</v>
      </c>
      <c r="C1020" s="6" t="s">
        <v>6457</v>
      </c>
      <c r="D1020" s="6" t="s">
        <v>4731</v>
      </c>
      <c r="E1020" s="6" t="s">
        <v>4744</v>
      </c>
    </row>
    <row r="1021" spans="1:5" ht="15.6" x14ac:dyDescent="0.3">
      <c r="A1021" s="9" t="s">
        <v>1351</v>
      </c>
      <c r="B1021" s="9" t="s">
        <v>3404</v>
      </c>
      <c r="C1021" s="6" t="s">
        <v>6458</v>
      </c>
      <c r="D1021" s="6" t="s">
        <v>4728</v>
      </c>
      <c r="E1021" s="6" t="s">
        <v>6459</v>
      </c>
    </row>
    <row r="1022" spans="1:5" ht="15.6" x14ac:dyDescent="0.3">
      <c r="A1022" s="9" t="s">
        <v>1350</v>
      </c>
      <c r="B1022" s="9" t="s">
        <v>3405</v>
      </c>
      <c r="C1022" s="6" t="s">
        <v>6460</v>
      </c>
      <c r="D1022" s="6" t="s">
        <v>4731</v>
      </c>
      <c r="E1022" s="6" t="s">
        <v>6461</v>
      </c>
    </row>
    <row r="1023" spans="1:5" ht="15.6" x14ac:dyDescent="0.3">
      <c r="A1023" s="9" t="s">
        <v>1349</v>
      </c>
      <c r="B1023" s="9" t="s">
        <v>3406</v>
      </c>
      <c r="C1023" s="6" t="s">
        <v>6462</v>
      </c>
      <c r="D1023" s="6" t="s">
        <v>4728</v>
      </c>
      <c r="E1023" s="6" t="s">
        <v>6463</v>
      </c>
    </row>
    <row r="1024" spans="1:5" ht="15.6" x14ac:dyDescent="0.3">
      <c r="A1024" s="9" t="s">
        <v>1348</v>
      </c>
      <c r="B1024" s="9" t="s">
        <v>3407</v>
      </c>
      <c r="C1024" s="6" t="s">
        <v>6464</v>
      </c>
      <c r="D1024" s="6" t="s">
        <v>4728</v>
      </c>
      <c r="E1024" s="6" t="s">
        <v>6465</v>
      </c>
    </row>
    <row r="1025" spans="1:5" ht="15.6" x14ac:dyDescent="0.3">
      <c r="A1025" s="9" t="s">
        <v>1347</v>
      </c>
      <c r="B1025" s="9" t="s">
        <v>3408</v>
      </c>
      <c r="C1025" s="6" t="s">
        <v>6466</v>
      </c>
      <c r="D1025" s="6" t="s">
        <v>4731</v>
      </c>
      <c r="E1025" s="6" t="s">
        <v>6467</v>
      </c>
    </row>
    <row r="1026" spans="1:5" ht="15.6" x14ac:dyDescent="0.3">
      <c r="A1026" s="9" t="s">
        <v>1346</v>
      </c>
      <c r="B1026" s="9" t="s">
        <v>3409</v>
      </c>
      <c r="C1026" s="6" t="s">
        <v>6468</v>
      </c>
      <c r="D1026" s="6" t="s">
        <v>4731</v>
      </c>
      <c r="E1026" s="6" t="s">
        <v>4752</v>
      </c>
    </row>
    <row r="1027" spans="1:5" ht="15.6" x14ac:dyDescent="0.3">
      <c r="A1027" s="9" t="s">
        <v>1345</v>
      </c>
      <c r="B1027" s="9" t="s">
        <v>3410</v>
      </c>
      <c r="C1027" s="6" t="s">
        <v>6469</v>
      </c>
      <c r="D1027" s="6" t="s">
        <v>4731</v>
      </c>
      <c r="E1027" s="6" t="s">
        <v>6470</v>
      </c>
    </row>
    <row r="1028" spans="1:5" ht="15.6" x14ac:dyDescent="0.3">
      <c r="A1028" s="9" t="s">
        <v>1344</v>
      </c>
      <c r="B1028" s="9" t="s">
        <v>3411</v>
      </c>
      <c r="C1028" s="6" t="s">
        <v>6471</v>
      </c>
      <c r="D1028" s="6" t="s">
        <v>4728</v>
      </c>
      <c r="E1028" s="6" t="s">
        <v>6472</v>
      </c>
    </row>
    <row r="1029" spans="1:5" ht="15.6" x14ac:dyDescent="0.3">
      <c r="A1029" s="9" t="s">
        <v>1343</v>
      </c>
      <c r="B1029" s="9" t="s">
        <v>3412</v>
      </c>
      <c r="C1029" s="6" t="s">
        <v>6473</v>
      </c>
      <c r="D1029" s="6" t="s">
        <v>4731</v>
      </c>
      <c r="E1029" s="6" t="s">
        <v>6470</v>
      </c>
    </row>
    <row r="1030" spans="1:5" ht="15.6" x14ac:dyDescent="0.3">
      <c r="A1030" s="9" t="s">
        <v>1342</v>
      </c>
      <c r="B1030" s="9" t="s">
        <v>3413</v>
      </c>
      <c r="C1030" s="6" t="s">
        <v>6474</v>
      </c>
      <c r="D1030" s="6" t="s">
        <v>4731</v>
      </c>
      <c r="E1030" s="6" t="s">
        <v>4888</v>
      </c>
    </row>
    <row r="1031" spans="1:5" ht="15.6" x14ac:dyDescent="0.3">
      <c r="A1031" s="9" t="s">
        <v>1341</v>
      </c>
      <c r="B1031" s="9" t="s">
        <v>3414</v>
      </c>
      <c r="C1031" s="6" t="s">
        <v>6475</v>
      </c>
      <c r="D1031" s="6" t="s">
        <v>4728</v>
      </c>
      <c r="E1031" s="6" t="s">
        <v>6476</v>
      </c>
    </row>
    <row r="1032" spans="1:5" ht="15.6" x14ac:dyDescent="0.3">
      <c r="A1032" s="9" t="s">
        <v>1340</v>
      </c>
      <c r="B1032" s="9" t="s">
        <v>3415</v>
      </c>
      <c r="C1032" s="6" t="s">
        <v>6477</v>
      </c>
      <c r="D1032" s="6" t="s">
        <v>4731</v>
      </c>
      <c r="E1032" s="6" t="s">
        <v>6478</v>
      </c>
    </row>
    <row r="1033" spans="1:5" ht="15.6" x14ac:dyDescent="0.3">
      <c r="A1033" s="9" t="s">
        <v>1339</v>
      </c>
      <c r="B1033" s="9" t="s">
        <v>3416</v>
      </c>
      <c r="C1033" s="6" t="s">
        <v>6479</v>
      </c>
      <c r="D1033" s="6" t="s">
        <v>4728</v>
      </c>
      <c r="E1033" s="6" t="s">
        <v>6480</v>
      </c>
    </row>
    <row r="1034" spans="1:5" ht="15.6" x14ac:dyDescent="0.3">
      <c r="A1034" s="9" t="s">
        <v>1338</v>
      </c>
      <c r="B1034" s="9" t="s">
        <v>3417</v>
      </c>
      <c r="C1034" s="6" t="s">
        <v>5894</v>
      </c>
      <c r="D1034" s="6" t="s">
        <v>4728</v>
      </c>
      <c r="E1034" s="6" t="s">
        <v>6481</v>
      </c>
    </row>
    <row r="1035" spans="1:5" ht="15.6" x14ac:dyDescent="0.3">
      <c r="A1035" s="9" t="s">
        <v>1337</v>
      </c>
      <c r="B1035" s="9" t="s">
        <v>3418</v>
      </c>
      <c r="C1035" s="6" t="s">
        <v>6482</v>
      </c>
      <c r="D1035" s="6" t="s">
        <v>4728</v>
      </c>
      <c r="E1035" s="6" t="s">
        <v>5439</v>
      </c>
    </row>
    <row r="1036" spans="1:5" ht="15.6" x14ac:dyDescent="0.3">
      <c r="A1036" s="9" t="s">
        <v>1336</v>
      </c>
      <c r="B1036" s="9" t="s">
        <v>3419</v>
      </c>
      <c r="C1036" s="6" t="s">
        <v>6483</v>
      </c>
      <c r="D1036" s="6" t="s">
        <v>4728</v>
      </c>
      <c r="E1036" s="6" t="s">
        <v>6484</v>
      </c>
    </row>
    <row r="1037" spans="1:5" ht="15.6" x14ac:dyDescent="0.3">
      <c r="A1037" s="9" t="s">
        <v>1335</v>
      </c>
      <c r="B1037" s="9" t="s">
        <v>3420</v>
      </c>
      <c r="C1037" s="6" t="s">
        <v>6485</v>
      </c>
      <c r="D1037" s="6" t="s">
        <v>4728</v>
      </c>
      <c r="E1037" s="6" t="s">
        <v>5735</v>
      </c>
    </row>
    <row r="1038" spans="1:5" ht="15.6" x14ac:dyDescent="0.3">
      <c r="A1038" s="9" t="s">
        <v>1334</v>
      </c>
      <c r="B1038" s="9" t="s">
        <v>3421</v>
      </c>
      <c r="C1038" s="6" t="s">
        <v>6486</v>
      </c>
      <c r="D1038" s="6" t="s">
        <v>4731</v>
      </c>
      <c r="E1038" s="6" t="s">
        <v>4857</v>
      </c>
    </row>
    <row r="1039" spans="1:5" ht="15.6" x14ac:dyDescent="0.3">
      <c r="A1039" s="9" t="s">
        <v>1333</v>
      </c>
      <c r="B1039" s="9" t="s">
        <v>3422</v>
      </c>
      <c r="C1039" s="6" t="s">
        <v>6487</v>
      </c>
      <c r="D1039" s="6" t="s">
        <v>4731</v>
      </c>
      <c r="E1039" s="6" t="s">
        <v>6488</v>
      </c>
    </row>
    <row r="1040" spans="1:5" ht="15.6" x14ac:dyDescent="0.3">
      <c r="A1040" s="9" t="s">
        <v>1332</v>
      </c>
      <c r="B1040" s="9" t="s">
        <v>3423</v>
      </c>
      <c r="C1040" s="6" t="s">
        <v>6489</v>
      </c>
      <c r="D1040" s="6" t="s">
        <v>4728</v>
      </c>
      <c r="E1040" s="6" t="s">
        <v>5233</v>
      </c>
    </row>
    <row r="1041" spans="1:5" ht="15.6" x14ac:dyDescent="0.3">
      <c r="A1041" s="9" t="s">
        <v>1331</v>
      </c>
      <c r="B1041" s="9" t="s">
        <v>3424</v>
      </c>
      <c r="C1041" s="6" t="s">
        <v>6490</v>
      </c>
      <c r="D1041" s="6" t="s">
        <v>4728</v>
      </c>
      <c r="E1041" s="6" t="s">
        <v>6491</v>
      </c>
    </row>
    <row r="1042" spans="1:5" ht="15.6" x14ac:dyDescent="0.3">
      <c r="A1042" s="9" t="s">
        <v>1330</v>
      </c>
      <c r="B1042" s="9" t="s">
        <v>3425</v>
      </c>
      <c r="C1042" s="6" t="s">
        <v>5944</v>
      </c>
      <c r="D1042" s="6" t="s">
        <v>4731</v>
      </c>
      <c r="E1042" s="6" t="s">
        <v>5038</v>
      </c>
    </row>
    <row r="1043" spans="1:5" ht="15.6" x14ac:dyDescent="0.3">
      <c r="A1043" s="9" t="s">
        <v>1329</v>
      </c>
      <c r="B1043" s="9" t="s">
        <v>3426</v>
      </c>
      <c r="C1043" s="6" t="s">
        <v>6492</v>
      </c>
      <c r="D1043" s="6" t="s">
        <v>4728</v>
      </c>
      <c r="E1043" s="6" t="s">
        <v>6493</v>
      </c>
    </row>
    <row r="1044" spans="1:5" ht="15.6" x14ac:dyDescent="0.3">
      <c r="A1044" s="9" t="s">
        <v>1328</v>
      </c>
      <c r="B1044" s="9" t="s">
        <v>3427</v>
      </c>
      <c r="C1044" s="6" t="s">
        <v>6494</v>
      </c>
      <c r="D1044" s="6" t="s">
        <v>4731</v>
      </c>
      <c r="E1044" s="6" t="s">
        <v>6495</v>
      </c>
    </row>
    <row r="1045" spans="1:5" ht="15.6" x14ac:dyDescent="0.3">
      <c r="A1045" s="9" t="s">
        <v>1327</v>
      </c>
      <c r="B1045" s="9" t="s">
        <v>3428</v>
      </c>
      <c r="C1045" s="6" t="s">
        <v>6496</v>
      </c>
      <c r="D1045" s="6" t="s">
        <v>4731</v>
      </c>
      <c r="E1045" s="6" t="s">
        <v>6497</v>
      </c>
    </row>
    <row r="1046" spans="1:5" ht="15.6" x14ac:dyDescent="0.3">
      <c r="A1046" s="9" t="s">
        <v>1326</v>
      </c>
      <c r="B1046" s="9" t="s">
        <v>3429</v>
      </c>
      <c r="C1046" s="6" t="s">
        <v>6498</v>
      </c>
      <c r="D1046" s="6" t="s">
        <v>5606</v>
      </c>
      <c r="E1046" s="6" t="s">
        <v>6499</v>
      </c>
    </row>
    <row r="1047" spans="1:5" ht="15.6" x14ac:dyDescent="0.3">
      <c r="A1047" s="9" t="s">
        <v>1325</v>
      </c>
      <c r="B1047" s="9" t="s">
        <v>3430</v>
      </c>
      <c r="C1047" s="6" t="s">
        <v>6500</v>
      </c>
      <c r="D1047" s="6" t="s">
        <v>4731</v>
      </c>
      <c r="E1047" s="6" t="s">
        <v>6501</v>
      </c>
    </row>
    <row r="1048" spans="1:5" ht="15.6" x14ac:dyDescent="0.3">
      <c r="A1048" s="9" t="s">
        <v>1324</v>
      </c>
      <c r="B1048" s="9" t="s">
        <v>3431</v>
      </c>
      <c r="C1048" s="6" t="s">
        <v>6502</v>
      </c>
      <c r="D1048" s="6" t="s">
        <v>4731</v>
      </c>
      <c r="E1048" s="6" t="s">
        <v>6470</v>
      </c>
    </row>
    <row r="1049" spans="1:5" ht="15.6" x14ac:dyDescent="0.3">
      <c r="A1049" s="9" t="s">
        <v>1323</v>
      </c>
      <c r="B1049" s="9" t="s">
        <v>3432</v>
      </c>
      <c r="C1049" s="6" t="s">
        <v>6503</v>
      </c>
      <c r="D1049" s="6" t="s">
        <v>4728</v>
      </c>
      <c r="E1049" s="6" t="s">
        <v>6504</v>
      </c>
    </row>
    <row r="1050" spans="1:5" ht="15.6" x14ac:dyDescent="0.3">
      <c r="A1050" s="9" t="s">
        <v>1322</v>
      </c>
      <c r="B1050" s="9" t="s">
        <v>3433</v>
      </c>
      <c r="C1050" s="6" t="s">
        <v>6505</v>
      </c>
      <c r="D1050" s="6" t="s">
        <v>4728</v>
      </c>
      <c r="E1050" s="6" t="s">
        <v>6506</v>
      </c>
    </row>
    <row r="1051" spans="1:5" ht="15.6" x14ac:dyDescent="0.3">
      <c r="A1051" s="9" t="s">
        <v>1321</v>
      </c>
      <c r="B1051" s="9" t="s">
        <v>3434</v>
      </c>
      <c r="C1051" s="6" t="s">
        <v>6507</v>
      </c>
      <c r="D1051" s="6" t="s">
        <v>4728</v>
      </c>
      <c r="E1051" s="6" t="s">
        <v>5953</v>
      </c>
    </row>
    <row r="1052" spans="1:5" ht="15.6" x14ac:dyDescent="0.3">
      <c r="A1052" s="9" t="s">
        <v>1320</v>
      </c>
      <c r="B1052" s="9" t="s">
        <v>3435</v>
      </c>
      <c r="C1052" s="6" t="s">
        <v>6508</v>
      </c>
      <c r="D1052" s="6" t="s">
        <v>5606</v>
      </c>
      <c r="E1052" s="6" t="s">
        <v>6509</v>
      </c>
    </row>
    <row r="1053" spans="1:5" ht="15.6" x14ac:dyDescent="0.3">
      <c r="A1053" s="9" t="s">
        <v>1319</v>
      </c>
      <c r="B1053" s="9" t="s">
        <v>3436</v>
      </c>
      <c r="C1053" s="6" t="s">
        <v>6510</v>
      </c>
      <c r="D1053" s="6" t="s">
        <v>4731</v>
      </c>
      <c r="E1053" s="6" t="s">
        <v>6511</v>
      </c>
    </row>
    <row r="1054" spans="1:5" ht="15.6" x14ac:dyDescent="0.3">
      <c r="A1054" s="9" t="s">
        <v>1318</v>
      </c>
      <c r="B1054" s="9" t="s">
        <v>3437</v>
      </c>
      <c r="C1054" s="6" t="s">
        <v>6512</v>
      </c>
      <c r="D1054" s="6" t="s">
        <v>4728</v>
      </c>
      <c r="E1054" s="6" t="s">
        <v>6513</v>
      </c>
    </row>
    <row r="1055" spans="1:5" ht="15.6" x14ac:dyDescent="0.3">
      <c r="A1055" s="9" t="s">
        <v>1317</v>
      </c>
      <c r="B1055" s="9" t="s">
        <v>3438</v>
      </c>
      <c r="C1055" s="6" t="s">
        <v>6514</v>
      </c>
      <c r="D1055" s="6" t="s">
        <v>4731</v>
      </c>
      <c r="E1055" s="6" t="s">
        <v>5573</v>
      </c>
    </row>
    <row r="1056" spans="1:5" ht="15.6" x14ac:dyDescent="0.3">
      <c r="A1056" s="9" t="s">
        <v>1316</v>
      </c>
      <c r="B1056" s="9" t="s">
        <v>3439</v>
      </c>
      <c r="C1056" s="6" t="s">
        <v>6515</v>
      </c>
      <c r="D1056" s="6" t="s">
        <v>5606</v>
      </c>
      <c r="E1056" s="6" t="s">
        <v>5504</v>
      </c>
    </row>
    <row r="1057" spans="1:6" ht="15.6" x14ac:dyDescent="0.3">
      <c r="A1057" s="9" t="s">
        <v>1315</v>
      </c>
      <c r="B1057" s="9" t="s">
        <v>3440</v>
      </c>
      <c r="C1057" s="6" t="s">
        <v>6516</v>
      </c>
      <c r="D1057" s="6" t="s">
        <v>4728</v>
      </c>
      <c r="E1057" s="6" t="s">
        <v>6517</v>
      </c>
    </row>
    <row r="1058" spans="1:6" ht="15.6" x14ac:dyDescent="0.3">
      <c r="A1058" s="9" t="s">
        <v>1314</v>
      </c>
      <c r="B1058" s="9" t="s">
        <v>3441</v>
      </c>
      <c r="C1058" s="6" t="s">
        <v>6414</v>
      </c>
      <c r="D1058" s="6" t="s">
        <v>5606</v>
      </c>
      <c r="E1058" s="6" t="s">
        <v>6518</v>
      </c>
    </row>
    <row r="1059" spans="1:6" ht="15.6" x14ac:dyDescent="0.3">
      <c r="A1059" s="9" t="s">
        <v>1313</v>
      </c>
      <c r="B1059" s="9" t="s">
        <v>3442</v>
      </c>
      <c r="C1059" s="6" t="s">
        <v>6519</v>
      </c>
      <c r="D1059" s="6" t="s">
        <v>4728</v>
      </c>
      <c r="E1059" s="6" t="s">
        <v>6328</v>
      </c>
    </row>
    <row r="1060" spans="1:6" ht="15.6" x14ac:dyDescent="0.3">
      <c r="A1060" s="9" t="s">
        <v>1312</v>
      </c>
      <c r="B1060" s="9" t="s">
        <v>3443</v>
      </c>
      <c r="C1060" s="6" t="s">
        <v>6520</v>
      </c>
      <c r="D1060" s="6" t="s">
        <v>4731</v>
      </c>
      <c r="E1060" s="6" t="s">
        <v>5121</v>
      </c>
    </row>
    <row r="1061" spans="1:6" ht="15.6" x14ac:dyDescent="0.3">
      <c r="A1061" s="9" t="s">
        <v>1311</v>
      </c>
      <c r="B1061" s="9" t="s">
        <v>3444</v>
      </c>
      <c r="C1061" s="6" t="s">
        <v>6521</v>
      </c>
      <c r="D1061" s="6" t="s">
        <v>4731</v>
      </c>
      <c r="E1061" s="6" t="s">
        <v>6522</v>
      </c>
    </row>
    <row r="1062" spans="1:6" ht="15.6" x14ac:dyDescent="0.3">
      <c r="A1062" s="9" t="s">
        <v>1310</v>
      </c>
      <c r="B1062" s="9" t="s">
        <v>3445</v>
      </c>
      <c r="C1062" s="6" t="s">
        <v>6523</v>
      </c>
      <c r="D1062" s="6" t="s">
        <v>4731</v>
      </c>
      <c r="E1062" s="6" t="s">
        <v>6524</v>
      </c>
    </row>
    <row r="1063" spans="1:6" ht="15.6" x14ac:dyDescent="0.3">
      <c r="A1063" s="9" t="s">
        <v>1309</v>
      </c>
      <c r="B1063" s="9" t="s">
        <v>3446</v>
      </c>
      <c r="C1063" s="6" t="s">
        <v>6071</v>
      </c>
      <c r="D1063" s="6" t="s">
        <v>4731</v>
      </c>
      <c r="E1063" s="6" t="s">
        <v>6525</v>
      </c>
      <c r="F1063" t="s">
        <v>6526</v>
      </c>
    </row>
    <row r="1064" spans="1:6" ht="15.6" x14ac:dyDescent="0.3">
      <c r="A1064" s="9" t="s">
        <v>1308</v>
      </c>
      <c r="B1064" s="9" t="s">
        <v>3447</v>
      </c>
      <c r="C1064" s="6" t="s">
        <v>6527</v>
      </c>
      <c r="D1064" s="6" t="s">
        <v>4731</v>
      </c>
      <c r="E1064" s="6" t="s">
        <v>6528</v>
      </c>
    </row>
    <row r="1065" spans="1:6" ht="15.6" x14ac:dyDescent="0.3">
      <c r="A1065" s="9" t="s">
        <v>1307</v>
      </c>
      <c r="B1065" s="9" t="s">
        <v>3448</v>
      </c>
      <c r="C1065" s="6" t="s">
        <v>6529</v>
      </c>
      <c r="D1065" s="6" t="s">
        <v>4731</v>
      </c>
      <c r="E1065" s="6" t="s">
        <v>6530</v>
      </c>
    </row>
    <row r="1066" spans="1:6" ht="15.6" x14ac:dyDescent="0.3">
      <c r="A1066" s="9" t="s">
        <v>1306</v>
      </c>
      <c r="B1066" s="9" t="s">
        <v>3449</v>
      </c>
      <c r="C1066" s="6" t="s">
        <v>6531</v>
      </c>
      <c r="D1066" s="6" t="s">
        <v>4728</v>
      </c>
      <c r="E1066" s="6" t="s">
        <v>6532</v>
      </c>
    </row>
    <row r="1067" spans="1:6" ht="15.6" x14ac:dyDescent="0.3">
      <c r="A1067" s="9" t="s">
        <v>1305</v>
      </c>
      <c r="B1067" s="9" t="s">
        <v>3450</v>
      </c>
      <c r="C1067" s="6" t="s">
        <v>6533</v>
      </c>
      <c r="D1067" s="6" t="s">
        <v>4731</v>
      </c>
      <c r="E1067" s="6" t="s">
        <v>6534</v>
      </c>
    </row>
    <row r="1068" spans="1:6" ht="15.6" x14ac:dyDescent="0.3">
      <c r="A1068" s="9" t="s">
        <v>1304</v>
      </c>
      <c r="B1068" s="9" t="s">
        <v>3451</v>
      </c>
      <c r="C1068" s="6" t="s">
        <v>6535</v>
      </c>
      <c r="D1068" s="6" t="s">
        <v>4728</v>
      </c>
      <c r="E1068" s="6" t="s">
        <v>6086</v>
      </c>
    </row>
    <row r="1069" spans="1:6" ht="15.6" x14ac:dyDescent="0.3">
      <c r="A1069" s="9" t="s">
        <v>1303</v>
      </c>
      <c r="B1069" s="9" t="s">
        <v>3452</v>
      </c>
      <c r="C1069" s="6" t="s">
        <v>6536</v>
      </c>
      <c r="D1069" s="6" t="s">
        <v>4731</v>
      </c>
      <c r="E1069" s="6" t="s">
        <v>4742</v>
      </c>
    </row>
    <row r="1070" spans="1:6" ht="15.6" x14ac:dyDescent="0.3">
      <c r="A1070" s="9" t="s">
        <v>1302</v>
      </c>
      <c r="B1070" s="9" t="s">
        <v>3453</v>
      </c>
      <c r="C1070" s="6" t="s">
        <v>6082</v>
      </c>
      <c r="D1070" s="6" t="s">
        <v>4728</v>
      </c>
      <c r="E1070" s="6" t="s">
        <v>6537</v>
      </c>
    </row>
    <row r="1071" spans="1:6" ht="15.6" x14ac:dyDescent="0.3">
      <c r="A1071" s="9" t="s">
        <v>1301</v>
      </c>
      <c r="B1071" s="9" t="s">
        <v>3454</v>
      </c>
      <c r="C1071" s="6" t="s">
        <v>6538</v>
      </c>
      <c r="D1071" s="6" t="s">
        <v>4728</v>
      </c>
      <c r="E1071" s="6" t="s">
        <v>6539</v>
      </c>
    </row>
    <row r="1072" spans="1:6" ht="15.6" x14ac:dyDescent="0.3">
      <c r="A1072" s="9" t="s">
        <v>1300</v>
      </c>
      <c r="B1072" s="9" t="s">
        <v>3455</v>
      </c>
      <c r="C1072" s="6" t="s">
        <v>6540</v>
      </c>
      <c r="D1072" s="6" t="s">
        <v>4728</v>
      </c>
      <c r="E1072" s="6" t="s">
        <v>5370</v>
      </c>
    </row>
    <row r="1073" spans="1:5" ht="15.6" x14ac:dyDescent="0.3">
      <c r="A1073" s="9" t="s">
        <v>1299</v>
      </c>
      <c r="B1073" s="9" t="s">
        <v>3456</v>
      </c>
      <c r="C1073" s="6" t="s">
        <v>6541</v>
      </c>
      <c r="D1073" s="6" t="s">
        <v>5606</v>
      </c>
      <c r="E1073" s="6" t="s">
        <v>6542</v>
      </c>
    </row>
    <row r="1074" spans="1:5" ht="15.6" x14ac:dyDescent="0.3">
      <c r="A1074" s="9" t="s">
        <v>1298</v>
      </c>
      <c r="B1074" s="9" t="s">
        <v>3457</v>
      </c>
      <c r="C1074" s="6" t="s">
        <v>6543</v>
      </c>
      <c r="D1074" s="6" t="s">
        <v>4728</v>
      </c>
      <c r="E1074" s="6" t="s">
        <v>6544</v>
      </c>
    </row>
    <row r="1075" spans="1:5" ht="15.6" x14ac:dyDescent="0.3">
      <c r="A1075" s="9" t="s">
        <v>1297</v>
      </c>
      <c r="B1075" s="9" t="s">
        <v>3458</v>
      </c>
      <c r="C1075" s="6" t="s">
        <v>6545</v>
      </c>
      <c r="D1075" s="6" t="s">
        <v>4731</v>
      </c>
      <c r="E1075" s="6" t="s">
        <v>5009</v>
      </c>
    </row>
    <row r="1076" spans="1:5" ht="15.6" x14ac:dyDescent="0.3">
      <c r="A1076" s="9" t="s">
        <v>1296</v>
      </c>
      <c r="B1076" s="9" t="s">
        <v>3459</v>
      </c>
      <c r="C1076" s="6" t="s">
        <v>6546</v>
      </c>
      <c r="D1076" s="6" t="s">
        <v>4731</v>
      </c>
      <c r="E1076" s="6" t="s">
        <v>5707</v>
      </c>
    </row>
    <row r="1077" spans="1:5" ht="15.6" x14ac:dyDescent="0.3">
      <c r="A1077" s="9" t="s">
        <v>1295</v>
      </c>
      <c r="B1077" s="9" t="s">
        <v>3460</v>
      </c>
      <c r="C1077" s="6" t="s">
        <v>5634</v>
      </c>
      <c r="D1077" s="6" t="s">
        <v>4731</v>
      </c>
      <c r="E1077" s="6" t="s">
        <v>6547</v>
      </c>
    </row>
    <row r="1078" spans="1:5" ht="15.6" x14ac:dyDescent="0.3">
      <c r="A1078" s="9" t="s">
        <v>1294</v>
      </c>
      <c r="B1078" s="9" t="s">
        <v>3461</v>
      </c>
      <c r="C1078" s="6" t="s">
        <v>6548</v>
      </c>
      <c r="D1078" s="6" t="s">
        <v>4728</v>
      </c>
      <c r="E1078" s="6" t="s">
        <v>6549</v>
      </c>
    </row>
    <row r="1079" spans="1:5" ht="15.6" x14ac:dyDescent="0.3">
      <c r="A1079" s="9" t="s">
        <v>1293</v>
      </c>
      <c r="B1079" s="9" t="s">
        <v>3462</v>
      </c>
      <c r="C1079" s="6" t="s">
        <v>6550</v>
      </c>
      <c r="D1079" s="6" t="s">
        <v>4731</v>
      </c>
      <c r="E1079" s="6" t="s">
        <v>5156</v>
      </c>
    </row>
    <row r="1080" spans="1:5" ht="15.6" x14ac:dyDescent="0.3">
      <c r="A1080" s="9" t="s">
        <v>1292</v>
      </c>
      <c r="B1080" s="9" t="s">
        <v>3463</v>
      </c>
      <c r="C1080" s="6" t="s">
        <v>6551</v>
      </c>
      <c r="D1080" s="6" t="s">
        <v>4731</v>
      </c>
      <c r="E1080" s="6" t="s">
        <v>6552</v>
      </c>
    </row>
    <row r="1081" spans="1:5" ht="15.6" x14ac:dyDescent="0.3">
      <c r="A1081" s="9" t="s">
        <v>1291</v>
      </c>
      <c r="B1081" s="9" t="s">
        <v>3464</v>
      </c>
      <c r="C1081" s="6" t="s">
        <v>6553</v>
      </c>
      <c r="D1081" s="6" t="s">
        <v>4731</v>
      </c>
      <c r="E1081" s="6" t="s">
        <v>6554</v>
      </c>
    </row>
    <row r="1082" spans="1:5" ht="15.6" x14ac:dyDescent="0.3">
      <c r="A1082" s="9" t="s">
        <v>1290</v>
      </c>
      <c r="B1082" s="9" t="s">
        <v>3465</v>
      </c>
      <c r="C1082" s="6" t="s">
        <v>6555</v>
      </c>
      <c r="D1082" s="6" t="s">
        <v>4731</v>
      </c>
      <c r="E1082" s="6" t="s">
        <v>5728</v>
      </c>
    </row>
    <row r="1083" spans="1:5" ht="15.6" x14ac:dyDescent="0.3">
      <c r="A1083" s="9" t="s">
        <v>1289</v>
      </c>
      <c r="B1083" s="9" t="s">
        <v>3466</v>
      </c>
      <c r="C1083" s="6" t="s">
        <v>6556</v>
      </c>
      <c r="D1083" s="6" t="s">
        <v>5606</v>
      </c>
      <c r="E1083" s="6" t="s">
        <v>6557</v>
      </c>
    </row>
    <row r="1084" spans="1:5" ht="15.6" x14ac:dyDescent="0.3">
      <c r="A1084" s="9" t="s">
        <v>1288</v>
      </c>
      <c r="B1084" s="9" t="s">
        <v>3467</v>
      </c>
      <c r="C1084" s="6" t="s">
        <v>6558</v>
      </c>
      <c r="D1084" s="6" t="s">
        <v>5606</v>
      </c>
      <c r="E1084" s="6" t="s">
        <v>6559</v>
      </c>
    </row>
    <row r="1085" spans="1:5" ht="15.6" x14ac:dyDescent="0.3">
      <c r="A1085" s="9" t="s">
        <v>1287</v>
      </c>
      <c r="B1085" s="9" t="s">
        <v>3468</v>
      </c>
      <c r="C1085" s="6" t="s">
        <v>6560</v>
      </c>
      <c r="D1085" s="6" t="s">
        <v>4731</v>
      </c>
      <c r="E1085" s="6" t="s">
        <v>6561</v>
      </c>
    </row>
    <row r="1086" spans="1:5" ht="15.6" x14ac:dyDescent="0.3">
      <c r="A1086" s="9" t="s">
        <v>1286</v>
      </c>
      <c r="B1086" s="9" t="s">
        <v>3469</v>
      </c>
      <c r="C1086" s="6" t="s">
        <v>6562</v>
      </c>
      <c r="D1086" s="6" t="s">
        <v>4731</v>
      </c>
      <c r="E1086" s="6" t="s">
        <v>5707</v>
      </c>
    </row>
    <row r="1087" spans="1:5" ht="15.6" x14ac:dyDescent="0.3">
      <c r="A1087" s="9" t="s">
        <v>1285</v>
      </c>
      <c r="B1087" s="9" t="s">
        <v>3470</v>
      </c>
      <c r="C1087" s="6" t="s">
        <v>6563</v>
      </c>
      <c r="D1087" s="6" t="s">
        <v>4731</v>
      </c>
      <c r="E1087" s="6" t="s">
        <v>5156</v>
      </c>
    </row>
    <row r="1088" spans="1:5" ht="15.6" x14ac:dyDescent="0.3">
      <c r="A1088" s="9" t="s">
        <v>1284</v>
      </c>
      <c r="B1088" s="9" t="s">
        <v>3471</v>
      </c>
      <c r="C1088" s="6" t="s">
        <v>6564</v>
      </c>
      <c r="D1088" s="6" t="s">
        <v>4728</v>
      </c>
      <c r="E1088" s="6" t="s">
        <v>6565</v>
      </c>
    </row>
    <row r="1089" spans="1:5" ht="15.6" x14ac:dyDescent="0.3">
      <c r="A1089" s="9" t="s">
        <v>1283</v>
      </c>
      <c r="B1089" s="9" t="s">
        <v>3472</v>
      </c>
      <c r="C1089" s="6" t="s">
        <v>6566</v>
      </c>
      <c r="D1089" s="6" t="s">
        <v>4728</v>
      </c>
      <c r="E1089" s="6" t="s">
        <v>6567</v>
      </c>
    </row>
    <row r="1090" spans="1:5" ht="15.6" x14ac:dyDescent="0.3">
      <c r="A1090" s="9" t="s">
        <v>1282</v>
      </c>
      <c r="B1090" s="9" t="s">
        <v>3473</v>
      </c>
      <c r="C1090" s="6" t="s">
        <v>6568</v>
      </c>
      <c r="D1090" s="6" t="s">
        <v>5606</v>
      </c>
      <c r="E1090" s="6" t="s">
        <v>6569</v>
      </c>
    </row>
    <row r="1091" spans="1:5" ht="15.6" x14ac:dyDescent="0.3">
      <c r="A1091" s="9" t="s">
        <v>1281</v>
      </c>
      <c r="B1091" s="9" t="s">
        <v>3474</v>
      </c>
      <c r="C1091" s="6" t="s">
        <v>6570</v>
      </c>
      <c r="D1091" s="6" t="s">
        <v>4728</v>
      </c>
      <c r="E1091" s="6" t="s">
        <v>6571</v>
      </c>
    </row>
    <row r="1092" spans="1:5" ht="15.6" x14ac:dyDescent="0.3">
      <c r="A1092" s="9" t="s">
        <v>1280</v>
      </c>
      <c r="B1092" s="9" t="s">
        <v>3475</v>
      </c>
      <c r="C1092" s="6" t="s">
        <v>6487</v>
      </c>
      <c r="D1092" s="6" t="s">
        <v>4728</v>
      </c>
      <c r="E1092" s="6" t="s">
        <v>6572</v>
      </c>
    </row>
    <row r="1093" spans="1:5" ht="15.6" x14ac:dyDescent="0.3">
      <c r="A1093" s="9" t="s">
        <v>1279</v>
      </c>
      <c r="B1093" s="9" t="s">
        <v>3476</v>
      </c>
      <c r="C1093" s="6" t="s">
        <v>6573</v>
      </c>
      <c r="D1093" s="6" t="s">
        <v>4731</v>
      </c>
      <c r="E1093" s="6" t="s">
        <v>6574</v>
      </c>
    </row>
    <row r="1094" spans="1:5" ht="15.6" x14ac:dyDescent="0.3">
      <c r="A1094" s="9" t="s">
        <v>1278</v>
      </c>
      <c r="B1094" s="9" t="s">
        <v>3477</v>
      </c>
      <c r="C1094" s="6" t="s">
        <v>6575</v>
      </c>
      <c r="D1094" s="6" t="s">
        <v>4728</v>
      </c>
      <c r="E1094" s="6" t="s">
        <v>6576</v>
      </c>
    </row>
    <row r="1095" spans="1:5" ht="15.6" x14ac:dyDescent="0.3">
      <c r="A1095" s="9" t="s">
        <v>1277</v>
      </c>
      <c r="B1095" s="9" t="s">
        <v>3478</v>
      </c>
      <c r="C1095" s="6" t="s">
        <v>4852</v>
      </c>
      <c r="D1095" s="6" t="s">
        <v>4731</v>
      </c>
      <c r="E1095" s="6" t="s">
        <v>6175</v>
      </c>
    </row>
    <row r="1096" spans="1:5" ht="15.6" x14ac:dyDescent="0.3">
      <c r="A1096" s="9" t="s">
        <v>1276</v>
      </c>
      <c r="B1096" s="9" t="s">
        <v>3479</v>
      </c>
      <c r="C1096" s="6" t="s">
        <v>6577</v>
      </c>
      <c r="D1096" s="6" t="s">
        <v>4731</v>
      </c>
      <c r="E1096" s="6" t="s">
        <v>5029</v>
      </c>
    </row>
    <row r="1097" spans="1:5" ht="15.6" x14ac:dyDescent="0.3">
      <c r="A1097" s="9" t="s">
        <v>1275</v>
      </c>
      <c r="B1097" s="9" t="s">
        <v>3480</v>
      </c>
      <c r="C1097" s="6" t="s">
        <v>6578</v>
      </c>
      <c r="D1097" s="6" t="s">
        <v>5606</v>
      </c>
      <c r="E1097" s="6" t="s">
        <v>6579</v>
      </c>
    </row>
    <row r="1098" spans="1:5" ht="15.6" x14ac:dyDescent="0.3">
      <c r="A1098" s="9" t="s">
        <v>1274</v>
      </c>
      <c r="B1098" s="9" t="s">
        <v>3481</v>
      </c>
      <c r="C1098" s="6" t="s">
        <v>6580</v>
      </c>
      <c r="D1098" s="6" t="s">
        <v>4728</v>
      </c>
      <c r="E1098" s="6" t="s">
        <v>6581</v>
      </c>
    </row>
    <row r="1099" spans="1:5" ht="15.6" x14ac:dyDescent="0.3">
      <c r="A1099" s="9" t="s">
        <v>1273</v>
      </c>
      <c r="B1099" s="9" t="s">
        <v>3482</v>
      </c>
      <c r="C1099" s="6" t="s">
        <v>6582</v>
      </c>
      <c r="D1099" s="6" t="s">
        <v>4728</v>
      </c>
      <c r="E1099" s="6" t="s">
        <v>5953</v>
      </c>
    </row>
    <row r="1100" spans="1:5" ht="15.6" x14ac:dyDescent="0.3">
      <c r="A1100" s="9" t="s">
        <v>1272</v>
      </c>
      <c r="B1100" s="9" t="s">
        <v>3483</v>
      </c>
      <c r="C1100" s="6" t="s">
        <v>5211</v>
      </c>
      <c r="D1100" s="6" t="s">
        <v>4728</v>
      </c>
      <c r="E1100" s="6" t="s">
        <v>6583</v>
      </c>
    </row>
    <row r="1101" spans="1:5" ht="15.6" x14ac:dyDescent="0.3">
      <c r="A1101" s="9" t="s">
        <v>1271</v>
      </c>
      <c r="B1101" s="9" t="s">
        <v>3484</v>
      </c>
      <c r="C1101" s="6" t="s">
        <v>6584</v>
      </c>
      <c r="D1101" s="6" t="s">
        <v>4731</v>
      </c>
      <c r="E1101" s="6" t="s">
        <v>6585</v>
      </c>
    </row>
    <row r="1102" spans="1:5" ht="15.6" x14ac:dyDescent="0.3">
      <c r="A1102" s="9" t="s">
        <v>1270</v>
      </c>
      <c r="B1102" s="9" t="s">
        <v>3485</v>
      </c>
      <c r="C1102" s="6" t="s">
        <v>6586</v>
      </c>
      <c r="D1102" s="6" t="s">
        <v>5606</v>
      </c>
      <c r="E1102" s="6" t="s">
        <v>5550</v>
      </c>
    </row>
    <row r="1103" spans="1:5" ht="15.6" x14ac:dyDescent="0.3">
      <c r="A1103" s="9" t="s">
        <v>1269</v>
      </c>
      <c r="B1103" s="9" t="s">
        <v>3486</v>
      </c>
      <c r="C1103" s="6" t="s">
        <v>5594</v>
      </c>
      <c r="D1103" s="6" t="s">
        <v>4731</v>
      </c>
      <c r="E1103" s="6" t="s">
        <v>4742</v>
      </c>
    </row>
    <row r="1104" spans="1:5" ht="15.6" x14ac:dyDescent="0.3">
      <c r="A1104" s="9" t="s">
        <v>1268</v>
      </c>
      <c r="B1104" s="9" t="s">
        <v>3487</v>
      </c>
      <c r="C1104" s="6" t="s">
        <v>6587</v>
      </c>
      <c r="D1104" s="6" t="s">
        <v>4731</v>
      </c>
      <c r="E1104" s="6" t="s">
        <v>6588</v>
      </c>
    </row>
    <row r="1105" spans="1:5" ht="15.6" x14ac:dyDescent="0.3">
      <c r="A1105" s="9" t="s">
        <v>1267</v>
      </c>
      <c r="B1105" s="9" t="s">
        <v>3488</v>
      </c>
      <c r="C1105" s="6" t="s">
        <v>6589</v>
      </c>
      <c r="D1105" s="6" t="s">
        <v>4728</v>
      </c>
      <c r="E1105" s="6" t="s">
        <v>6590</v>
      </c>
    </row>
    <row r="1106" spans="1:5" ht="15.6" x14ac:dyDescent="0.3">
      <c r="A1106" s="9" t="s">
        <v>1266</v>
      </c>
      <c r="B1106" s="9" t="s">
        <v>3489</v>
      </c>
      <c r="C1106" s="6" t="s">
        <v>6591</v>
      </c>
      <c r="D1106" s="6" t="s">
        <v>4731</v>
      </c>
      <c r="E1106" s="6" t="s">
        <v>6592</v>
      </c>
    </row>
    <row r="1107" spans="1:5" ht="15.6" x14ac:dyDescent="0.3">
      <c r="A1107" s="9" t="s">
        <v>1265</v>
      </c>
      <c r="B1107" s="9" t="s">
        <v>3490</v>
      </c>
      <c r="C1107" s="6" t="s">
        <v>6593</v>
      </c>
      <c r="D1107" s="6" t="s">
        <v>4731</v>
      </c>
      <c r="E1107" s="6" t="s">
        <v>4957</v>
      </c>
    </row>
    <row r="1108" spans="1:5" ht="15.6" x14ac:dyDescent="0.3">
      <c r="A1108" s="9" t="s">
        <v>1264</v>
      </c>
      <c r="B1108" s="9" t="s">
        <v>3491</v>
      </c>
      <c r="C1108" s="6" t="s">
        <v>6594</v>
      </c>
      <c r="D1108" s="6" t="s">
        <v>4731</v>
      </c>
      <c r="E1108" s="6" t="s">
        <v>5785</v>
      </c>
    </row>
    <row r="1109" spans="1:5" ht="15.6" x14ac:dyDescent="0.3">
      <c r="A1109" s="9" t="s">
        <v>1263</v>
      </c>
      <c r="B1109" s="9" t="s">
        <v>3492</v>
      </c>
      <c r="C1109" s="6" t="s">
        <v>6595</v>
      </c>
      <c r="D1109" s="6" t="s">
        <v>4728</v>
      </c>
      <c r="E1109" s="6" t="s">
        <v>6596</v>
      </c>
    </row>
    <row r="1110" spans="1:5" ht="15.6" x14ac:dyDescent="0.3">
      <c r="A1110" s="9" t="s">
        <v>1262</v>
      </c>
      <c r="B1110" s="9" t="s">
        <v>3493</v>
      </c>
      <c r="C1110" s="6" t="s">
        <v>6597</v>
      </c>
      <c r="D1110" s="6" t="s">
        <v>5606</v>
      </c>
      <c r="E1110" s="6" t="s">
        <v>6598</v>
      </c>
    </row>
    <row r="1111" spans="1:5" ht="15.6" x14ac:dyDescent="0.3">
      <c r="A1111" s="9" t="s">
        <v>1261</v>
      </c>
      <c r="B1111" s="9" t="s">
        <v>3494</v>
      </c>
      <c r="C1111" s="6" t="s">
        <v>6599</v>
      </c>
      <c r="D1111" s="6" t="s">
        <v>5606</v>
      </c>
      <c r="E1111" s="6" t="s">
        <v>6600</v>
      </c>
    </row>
    <row r="1112" spans="1:5" ht="15.6" x14ac:dyDescent="0.3">
      <c r="A1112" s="9" t="s">
        <v>1260</v>
      </c>
      <c r="B1112" s="9" t="s">
        <v>3495</v>
      </c>
      <c r="C1112" s="6" t="s">
        <v>5460</v>
      </c>
      <c r="D1112" s="6" t="s">
        <v>4728</v>
      </c>
      <c r="E1112" s="6" t="s">
        <v>4884</v>
      </c>
    </row>
    <row r="1113" spans="1:5" ht="15.6" x14ac:dyDescent="0.3">
      <c r="A1113" s="9" t="s">
        <v>1259</v>
      </c>
      <c r="B1113" s="9" t="s">
        <v>3496</v>
      </c>
      <c r="C1113" s="6" t="s">
        <v>6601</v>
      </c>
      <c r="D1113" s="6" t="s">
        <v>5606</v>
      </c>
      <c r="E1113" s="6" t="s">
        <v>6602</v>
      </c>
    </row>
    <row r="1114" spans="1:5" ht="15.6" x14ac:dyDescent="0.3">
      <c r="A1114" s="9" t="s">
        <v>1258</v>
      </c>
      <c r="B1114" s="9" t="s">
        <v>3497</v>
      </c>
      <c r="C1114" s="6" t="s">
        <v>6603</v>
      </c>
      <c r="D1114" s="6" t="s">
        <v>4731</v>
      </c>
      <c r="E1114" s="6" t="s">
        <v>4914</v>
      </c>
    </row>
    <row r="1115" spans="1:5" ht="15.6" x14ac:dyDescent="0.3">
      <c r="A1115" s="9" t="s">
        <v>1257</v>
      </c>
      <c r="B1115" s="9" t="s">
        <v>3498</v>
      </c>
      <c r="C1115" s="6" t="s">
        <v>6604</v>
      </c>
      <c r="D1115" s="6" t="s">
        <v>4728</v>
      </c>
      <c r="E1115" s="6" t="s">
        <v>6605</v>
      </c>
    </row>
    <row r="1116" spans="1:5" ht="15.6" x14ac:dyDescent="0.3">
      <c r="A1116" s="9" t="s">
        <v>1256</v>
      </c>
      <c r="B1116" s="9" t="s">
        <v>3499</v>
      </c>
      <c r="C1116" s="6" t="s">
        <v>6606</v>
      </c>
      <c r="D1116" s="6" t="s">
        <v>4728</v>
      </c>
      <c r="E1116" s="6" t="s">
        <v>6607</v>
      </c>
    </row>
    <row r="1117" spans="1:5" ht="15.6" x14ac:dyDescent="0.3">
      <c r="A1117" s="9" t="s">
        <v>1255</v>
      </c>
      <c r="B1117" s="9" t="s">
        <v>3500</v>
      </c>
      <c r="C1117" s="6" t="s">
        <v>6608</v>
      </c>
      <c r="D1117" s="6" t="s">
        <v>4728</v>
      </c>
      <c r="E1117" s="6" t="s">
        <v>6609</v>
      </c>
    </row>
    <row r="1118" spans="1:5" ht="15.6" x14ac:dyDescent="0.3">
      <c r="A1118" s="9" t="s">
        <v>1254</v>
      </c>
      <c r="B1118" s="9" t="s">
        <v>3501</v>
      </c>
      <c r="C1118" s="6" t="s">
        <v>6610</v>
      </c>
      <c r="D1118" s="6" t="s">
        <v>4728</v>
      </c>
      <c r="E1118" s="6" t="s">
        <v>6611</v>
      </c>
    </row>
    <row r="1119" spans="1:5" ht="15.6" x14ac:dyDescent="0.3">
      <c r="A1119" s="9" t="s">
        <v>1253</v>
      </c>
      <c r="B1119" s="9" t="s">
        <v>3502</v>
      </c>
      <c r="C1119" s="6" t="s">
        <v>6612</v>
      </c>
      <c r="D1119" s="6" t="s">
        <v>4728</v>
      </c>
      <c r="E1119" s="6" t="s">
        <v>5164</v>
      </c>
    </row>
    <row r="1120" spans="1:5" ht="15.6" x14ac:dyDescent="0.3">
      <c r="A1120" s="9" t="s">
        <v>1252</v>
      </c>
      <c r="B1120" s="9" t="s">
        <v>3503</v>
      </c>
      <c r="C1120" s="6" t="s">
        <v>6613</v>
      </c>
      <c r="D1120" s="6" t="s">
        <v>4731</v>
      </c>
      <c r="E1120" s="6" t="s">
        <v>6614</v>
      </c>
    </row>
    <row r="1121" spans="1:5" ht="15.6" x14ac:dyDescent="0.3">
      <c r="A1121" s="9" t="s">
        <v>1251</v>
      </c>
      <c r="B1121" s="9" t="s">
        <v>3504</v>
      </c>
      <c r="C1121" s="6" t="s">
        <v>6615</v>
      </c>
      <c r="D1121" s="6" t="s">
        <v>4731</v>
      </c>
      <c r="E1121" s="6" t="s">
        <v>6616</v>
      </c>
    </row>
    <row r="1122" spans="1:5" ht="15.6" x14ac:dyDescent="0.3">
      <c r="A1122" s="9" t="s">
        <v>1250</v>
      </c>
      <c r="B1122" s="9" t="s">
        <v>3505</v>
      </c>
      <c r="C1122" s="6" t="s">
        <v>6617</v>
      </c>
      <c r="D1122" s="6" t="s">
        <v>4731</v>
      </c>
      <c r="E1122" s="6" t="s">
        <v>6618</v>
      </c>
    </row>
    <row r="1123" spans="1:5" ht="15.6" x14ac:dyDescent="0.3">
      <c r="A1123" s="9" t="s">
        <v>1249</v>
      </c>
      <c r="B1123" s="9" t="s">
        <v>3506</v>
      </c>
      <c r="C1123" s="6" t="s">
        <v>6619</v>
      </c>
      <c r="D1123" s="6" t="s">
        <v>4731</v>
      </c>
      <c r="E1123" s="6" t="s">
        <v>6175</v>
      </c>
    </row>
    <row r="1124" spans="1:5" ht="15.6" x14ac:dyDescent="0.3">
      <c r="A1124" s="9" t="s">
        <v>1248</v>
      </c>
      <c r="B1124" s="9" t="s">
        <v>3507</v>
      </c>
      <c r="C1124" s="6" t="s">
        <v>6620</v>
      </c>
      <c r="D1124" s="6" t="s">
        <v>4728</v>
      </c>
      <c r="E1124" s="6" t="s">
        <v>6621</v>
      </c>
    </row>
    <row r="1125" spans="1:5" ht="15.6" x14ac:dyDescent="0.3">
      <c r="A1125" s="9" t="s">
        <v>1247</v>
      </c>
      <c r="B1125" s="9" t="s">
        <v>3508</v>
      </c>
      <c r="C1125" s="6" t="s">
        <v>6622</v>
      </c>
      <c r="D1125" s="6" t="s">
        <v>4731</v>
      </c>
      <c r="E1125" s="6" t="s">
        <v>5473</v>
      </c>
    </row>
    <row r="1126" spans="1:5" ht="15.6" x14ac:dyDescent="0.3">
      <c r="A1126" s="9" t="s">
        <v>1246</v>
      </c>
      <c r="B1126" s="9" t="s">
        <v>3509</v>
      </c>
      <c r="C1126" s="6" t="s">
        <v>6623</v>
      </c>
      <c r="D1126" s="6" t="s">
        <v>5606</v>
      </c>
      <c r="E1126" s="6" t="s">
        <v>6624</v>
      </c>
    </row>
    <row r="1127" spans="1:5" ht="15.6" x14ac:dyDescent="0.3">
      <c r="A1127" s="9" t="s">
        <v>1245</v>
      </c>
      <c r="B1127" s="9" t="s">
        <v>3510</v>
      </c>
      <c r="C1127" s="6" t="s">
        <v>6625</v>
      </c>
      <c r="D1127" s="6" t="s">
        <v>4728</v>
      </c>
      <c r="E1127" s="6" t="s">
        <v>6626</v>
      </c>
    </row>
    <row r="1128" spans="1:5" ht="15.6" x14ac:dyDescent="0.3">
      <c r="A1128" s="9" t="s">
        <v>1244</v>
      </c>
      <c r="B1128" s="9" t="s">
        <v>3511</v>
      </c>
      <c r="C1128" s="6" t="s">
        <v>6627</v>
      </c>
      <c r="D1128" s="6" t="s">
        <v>4731</v>
      </c>
      <c r="E1128" s="6" t="s">
        <v>5485</v>
      </c>
    </row>
    <row r="1129" spans="1:5" ht="15.6" x14ac:dyDescent="0.3">
      <c r="A1129" s="9" t="s">
        <v>1243</v>
      </c>
      <c r="B1129" s="9" t="s">
        <v>3512</v>
      </c>
      <c r="C1129" s="6" t="s">
        <v>6628</v>
      </c>
      <c r="D1129" s="6" t="s">
        <v>4731</v>
      </c>
      <c r="E1129" s="6" t="s">
        <v>4825</v>
      </c>
    </row>
    <row r="1130" spans="1:5" ht="15.6" x14ac:dyDescent="0.3">
      <c r="A1130" s="9" t="s">
        <v>1242</v>
      </c>
      <c r="B1130" s="9" t="s">
        <v>3513</v>
      </c>
      <c r="C1130" s="6" t="s">
        <v>6629</v>
      </c>
      <c r="D1130" s="6" t="s">
        <v>4731</v>
      </c>
      <c r="E1130" s="6" t="s">
        <v>6630</v>
      </c>
    </row>
    <row r="1131" spans="1:5" ht="15.6" x14ac:dyDescent="0.3">
      <c r="A1131" s="9" t="s">
        <v>1241</v>
      </c>
      <c r="B1131" s="9" t="s">
        <v>3514</v>
      </c>
      <c r="C1131" s="6" t="s">
        <v>6631</v>
      </c>
      <c r="D1131" s="6" t="s">
        <v>4728</v>
      </c>
      <c r="E1131" s="6" t="s">
        <v>5676</v>
      </c>
    </row>
    <row r="1132" spans="1:5" ht="15.6" x14ac:dyDescent="0.3">
      <c r="A1132" s="9" t="s">
        <v>1240</v>
      </c>
      <c r="B1132" s="9" t="s">
        <v>3515</v>
      </c>
      <c r="C1132" s="6" t="s">
        <v>6632</v>
      </c>
      <c r="D1132" s="6" t="s">
        <v>5606</v>
      </c>
      <c r="E1132" s="6" t="s">
        <v>6633</v>
      </c>
    </row>
    <row r="1133" spans="1:5" ht="15.6" x14ac:dyDescent="0.3">
      <c r="A1133" s="9" t="s">
        <v>1239</v>
      </c>
      <c r="B1133" s="9" t="s">
        <v>3516</v>
      </c>
      <c r="C1133" s="6" t="s">
        <v>6634</v>
      </c>
      <c r="D1133" s="6" t="s">
        <v>4728</v>
      </c>
      <c r="E1133" s="6" t="s">
        <v>6635</v>
      </c>
    </row>
    <row r="1134" spans="1:5" ht="15.6" x14ac:dyDescent="0.3">
      <c r="A1134" s="9" t="s">
        <v>1238</v>
      </c>
      <c r="B1134" s="9" t="s">
        <v>3517</v>
      </c>
      <c r="C1134" s="6" t="s">
        <v>6636</v>
      </c>
      <c r="D1134" s="6" t="s">
        <v>4731</v>
      </c>
      <c r="E1134" s="6" t="s">
        <v>6637</v>
      </c>
    </row>
    <row r="1135" spans="1:5" ht="15.6" x14ac:dyDescent="0.3">
      <c r="A1135" s="9" t="s">
        <v>1237</v>
      </c>
      <c r="B1135" s="9" t="s">
        <v>3518</v>
      </c>
      <c r="C1135" s="6" t="s">
        <v>6638</v>
      </c>
      <c r="D1135" s="6" t="s">
        <v>4728</v>
      </c>
      <c r="E1135" s="6" t="s">
        <v>5094</v>
      </c>
    </row>
    <row r="1136" spans="1:5" ht="15.6" x14ac:dyDescent="0.3">
      <c r="A1136" s="9" t="s">
        <v>1236</v>
      </c>
      <c r="B1136" s="9" t="s">
        <v>3519</v>
      </c>
      <c r="C1136" s="6" t="s">
        <v>6639</v>
      </c>
      <c r="D1136" s="6" t="s">
        <v>4728</v>
      </c>
      <c r="E1136" s="6" t="s">
        <v>4855</v>
      </c>
    </row>
    <row r="1137" spans="1:5" ht="15.6" x14ac:dyDescent="0.3">
      <c r="A1137" s="9" t="s">
        <v>1235</v>
      </c>
      <c r="B1137" s="9" t="s">
        <v>3520</v>
      </c>
      <c r="C1137" s="6" t="s">
        <v>6640</v>
      </c>
      <c r="D1137" s="6" t="s">
        <v>4728</v>
      </c>
      <c r="E1137" s="6" t="s">
        <v>6641</v>
      </c>
    </row>
    <row r="1138" spans="1:5" ht="15.6" x14ac:dyDescent="0.3">
      <c r="A1138" s="9" t="s">
        <v>1234</v>
      </c>
      <c r="B1138" s="9" t="s">
        <v>3521</v>
      </c>
      <c r="C1138" s="6" t="s">
        <v>6642</v>
      </c>
      <c r="D1138" s="6" t="s">
        <v>4728</v>
      </c>
      <c r="E1138" s="6" t="s">
        <v>6643</v>
      </c>
    </row>
    <row r="1139" spans="1:5" ht="15.6" x14ac:dyDescent="0.3">
      <c r="A1139" s="9" t="s">
        <v>1233</v>
      </c>
      <c r="B1139" s="9" t="s">
        <v>3522</v>
      </c>
      <c r="C1139" s="6" t="s">
        <v>6644</v>
      </c>
      <c r="D1139" s="6" t="s">
        <v>4728</v>
      </c>
      <c r="E1139" s="6" t="s">
        <v>6645</v>
      </c>
    </row>
    <row r="1140" spans="1:5" ht="15.6" x14ac:dyDescent="0.3">
      <c r="A1140" s="9" t="s">
        <v>1232</v>
      </c>
      <c r="B1140" s="9" t="s">
        <v>3523</v>
      </c>
      <c r="C1140" s="6" t="s">
        <v>6646</v>
      </c>
      <c r="D1140" s="6" t="s">
        <v>4728</v>
      </c>
      <c r="E1140" s="6" t="s">
        <v>6647</v>
      </c>
    </row>
    <row r="1141" spans="1:5" ht="15.6" x14ac:dyDescent="0.3">
      <c r="A1141" s="9" t="s">
        <v>1231</v>
      </c>
      <c r="B1141" s="9" t="s">
        <v>3524</v>
      </c>
      <c r="C1141" s="6" t="s">
        <v>6648</v>
      </c>
      <c r="D1141" s="6" t="s">
        <v>4731</v>
      </c>
      <c r="E1141" s="6" t="s">
        <v>4825</v>
      </c>
    </row>
    <row r="1142" spans="1:5" ht="15.6" x14ac:dyDescent="0.3">
      <c r="A1142" s="9" t="s">
        <v>1230</v>
      </c>
      <c r="B1142" s="9" t="s">
        <v>3525</v>
      </c>
      <c r="C1142" s="6" t="s">
        <v>5144</v>
      </c>
      <c r="D1142" s="6" t="s">
        <v>4731</v>
      </c>
      <c r="E1142" s="6" t="s">
        <v>4857</v>
      </c>
    </row>
    <row r="1143" spans="1:5" ht="15.6" x14ac:dyDescent="0.3">
      <c r="A1143" s="9" t="s">
        <v>1229</v>
      </c>
      <c r="B1143" s="9" t="s">
        <v>3526</v>
      </c>
      <c r="C1143" s="6" t="s">
        <v>6649</v>
      </c>
      <c r="D1143" s="6" t="s">
        <v>4728</v>
      </c>
      <c r="E1143" s="6" t="s">
        <v>5092</v>
      </c>
    </row>
    <row r="1144" spans="1:5" ht="15.6" x14ac:dyDescent="0.3">
      <c r="A1144" s="9" t="s">
        <v>1228</v>
      </c>
      <c r="B1144" s="9" t="s">
        <v>3527</v>
      </c>
      <c r="C1144" s="6" t="s">
        <v>6650</v>
      </c>
      <c r="D1144" s="6" t="s">
        <v>4731</v>
      </c>
      <c r="E1144" s="6" t="s">
        <v>6175</v>
      </c>
    </row>
    <row r="1145" spans="1:5" ht="15.6" x14ac:dyDescent="0.3">
      <c r="A1145" s="9" t="s">
        <v>1227</v>
      </c>
      <c r="B1145" s="9" t="s">
        <v>3528</v>
      </c>
      <c r="C1145" s="6" t="s">
        <v>6651</v>
      </c>
      <c r="D1145" s="6" t="s">
        <v>4728</v>
      </c>
      <c r="E1145" s="6" t="s">
        <v>6652</v>
      </c>
    </row>
    <row r="1146" spans="1:5" ht="15.6" x14ac:dyDescent="0.3">
      <c r="A1146" s="9" t="s">
        <v>1226</v>
      </c>
      <c r="B1146" s="9" t="s">
        <v>3529</v>
      </c>
      <c r="C1146" s="6" t="s">
        <v>6653</v>
      </c>
      <c r="D1146" s="6" t="s">
        <v>4728</v>
      </c>
      <c r="E1146" s="6" t="s">
        <v>4774</v>
      </c>
    </row>
    <row r="1147" spans="1:5" ht="15.6" x14ac:dyDescent="0.3">
      <c r="A1147" s="9" t="s">
        <v>1225</v>
      </c>
      <c r="B1147" s="9" t="s">
        <v>3530</v>
      </c>
      <c r="C1147" s="6" t="s">
        <v>6654</v>
      </c>
      <c r="D1147" s="6" t="s">
        <v>4731</v>
      </c>
      <c r="E1147" s="6" t="s">
        <v>6655</v>
      </c>
    </row>
    <row r="1148" spans="1:5" ht="15.6" x14ac:dyDescent="0.3">
      <c r="A1148" s="9" t="s">
        <v>1224</v>
      </c>
      <c r="B1148" s="9" t="s">
        <v>3531</v>
      </c>
      <c r="C1148" s="6" t="s">
        <v>6656</v>
      </c>
      <c r="D1148" s="6" t="s">
        <v>4731</v>
      </c>
      <c r="E1148" s="6" t="s">
        <v>6657</v>
      </c>
    </row>
    <row r="1149" spans="1:5" ht="15.6" x14ac:dyDescent="0.3">
      <c r="A1149" s="9" t="s">
        <v>1223</v>
      </c>
      <c r="B1149" s="9" t="s">
        <v>3532</v>
      </c>
      <c r="C1149" s="6" t="s">
        <v>6658</v>
      </c>
      <c r="D1149" s="6" t="s">
        <v>4731</v>
      </c>
      <c r="E1149" s="6" t="s">
        <v>4923</v>
      </c>
    </row>
    <row r="1150" spans="1:5" ht="15.6" x14ac:dyDescent="0.3">
      <c r="A1150" s="9" t="s">
        <v>1222</v>
      </c>
      <c r="B1150" s="9" t="s">
        <v>3533</v>
      </c>
      <c r="C1150" s="6" t="s">
        <v>6659</v>
      </c>
      <c r="D1150" s="6" t="s">
        <v>4731</v>
      </c>
      <c r="E1150" s="6" t="s">
        <v>5029</v>
      </c>
    </row>
    <row r="1151" spans="1:5" ht="15.6" x14ac:dyDescent="0.3">
      <c r="A1151" s="9" t="s">
        <v>1221</v>
      </c>
      <c r="B1151" s="9" t="s">
        <v>3534</v>
      </c>
      <c r="C1151" s="6" t="s">
        <v>6660</v>
      </c>
      <c r="D1151" s="6" t="s">
        <v>4728</v>
      </c>
      <c r="E1151" s="6" t="s">
        <v>6661</v>
      </c>
    </row>
    <row r="1152" spans="1:5" ht="15.6" x14ac:dyDescent="0.3">
      <c r="A1152" s="9" t="s">
        <v>1220</v>
      </c>
      <c r="B1152" s="9" t="s">
        <v>3535</v>
      </c>
      <c r="C1152" s="6" t="s">
        <v>5664</v>
      </c>
      <c r="D1152" s="6" t="s">
        <v>4731</v>
      </c>
      <c r="E1152" s="6" t="s">
        <v>6662</v>
      </c>
    </row>
    <row r="1153" spans="1:5" ht="15.6" x14ac:dyDescent="0.3">
      <c r="A1153" s="9" t="s">
        <v>1219</v>
      </c>
      <c r="B1153" s="9" t="s">
        <v>3536</v>
      </c>
      <c r="C1153" s="6" t="s">
        <v>6663</v>
      </c>
      <c r="D1153" s="6" t="s">
        <v>4731</v>
      </c>
      <c r="E1153" s="6" t="s">
        <v>6664</v>
      </c>
    </row>
    <row r="1154" spans="1:5" ht="15.6" x14ac:dyDescent="0.3">
      <c r="A1154" s="9" t="s">
        <v>1218</v>
      </c>
      <c r="B1154" s="9" t="s">
        <v>3537</v>
      </c>
      <c r="C1154" s="6" t="s">
        <v>6665</v>
      </c>
      <c r="D1154" s="6" t="s">
        <v>4728</v>
      </c>
      <c r="E1154" s="6" t="s">
        <v>5636</v>
      </c>
    </row>
    <row r="1155" spans="1:5" ht="15.6" x14ac:dyDescent="0.3">
      <c r="A1155" s="9" t="s">
        <v>1217</v>
      </c>
      <c r="B1155" s="9" t="s">
        <v>3538</v>
      </c>
      <c r="C1155" s="6" t="s">
        <v>6666</v>
      </c>
      <c r="D1155" s="6" t="s">
        <v>4728</v>
      </c>
      <c r="E1155" s="6" t="s">
        <v>6667</v>
      </c>
    </row>
    <row r="1156" spans="1:5" ht="15.6" x14ac:dyDescent="0.3">
      <c r="A1156" s="9" t="s">
        <v>1216</v>
      </c>
      <c r="B1156" s="9" t="s">
        <v>3539</v>
      </c>
      <c r="C1156" s="6" t="s">
        <v>6668</v>
      </c>
      <c r="D1156" s="6" t="s">
        <v>4728</v>
      </c>
      <c r="E1156" s="6" t="s">
        <v>6669</v>
      </c>
    </row>
    <row r="1157" spans="1:5" ht="15.6" x14ac:dyDescent="0.3">
      <c r="A1157" s="9" t="s">
        <v>1215</v>
      </c>
      <c r="B1157" s="9" t="s">
        <v>3540</v>
      </c>
      <c r="C1157" s="6" t="s">
        <v>6670</v>
      </c>
      <c r="D1157" s="6" t="s">
        <v>4731</v>
      </c>
      <c r="E1157" s="6" t="s">
        <v>6671</v>
      </c>
    </row>
    <row r="1158" spans="1:5" ht="15.6" x14ac:dyDescent="0.3">
      <c r="A1158" s="9" t="s">
        <v>1214</v>
      </c>
      <c r="B1158" s="9" t="s">
        <v>3541</v>
      </c>
      <c r="C1158" s="6" t="s">
        <v>6672</v>
      </c>
      <c r="D1158" s="6" t="s">
        <v>4731</v>
      </c>
      <c r="E1158" s="6" t="s">
        <v>6673</v>
      </c>
    </row>
    <row r="1159" spans="1:5" ht="15.6" x14ac:dyDescent="0.3">
      <c r="A1159" s="9" t="s">
        <v>1213</v>
      </c>
      <c r="B1159" s="9" t="s">
        <v>3542</v>
      </c>
      <c r="C1159" s="6" t="s">
        <v>6674</v>
      </c>
      <c r="D1159" s="6" t="s">
        <v>4731</v>
      </c>
      <c r="E1159" s="6" t="s">
        <v>6675</v>
      </c>
    </row>
    <row r="1160" spans="1:5" ht="15.6" x14ac:dyDescent="0.3">
      <c r="A1160" s="9" t="s">
        <v>1212</v>
      </c>
      <c r="B1160" s="9" t="s">
        <v>3543</v>
      </c>
      <c r="C1160" s="6" t="s">
        <v>6676</v>
      </c>
      <c r="D1160" s="6" t="s">
        <v>4728</v>
      </c>
      <c r="E1160" s="6" t="s">
        <v>6677</v>
      </c>
    </row>
    <row r="1161" spans="1:5" ht="15.6" x14ac:dyDescent="0.3">
      <c r="A1161" s="9" t="s">
        <v>1211</v>
      </c>
      <c r="B1161" s="9" t="s">
        <v>3544</v>
      </c>
      <c r="C1161" s="6" t="s">
        <v>6678</v>
      </c>
      <c r="D1161" s="6" t="s">
        <v>4731</v>
      </c>
      <c r="E1161" s="6" t="s">
        <v>6679</v>
      </c>
    </row>
    <row r="1162" spans="1:5" ht="15.6" x14ac:dyDescent="0.3">
      <c r="A1162" s="9" t="s">
        <v>1210</v>
      </c>
      <c r="B1162" s="9" t="s">
        <v>3545</v>
      </c>
      <c r="C1162" s="6" t="s">
        <v>6680</v>
      </c>
      <c r="D1162" s="6" t="s">
        <v>4728</v>
      </c>
      <c r="E1162" s="6" t="s">
        <v>6681</v>
      </c>
    </row>
    <row r="1163" spans="1:5" ht="15.6" x14ac:dyDescent="0.3">
      <c r="A1163" s="9" t="s">
        <v>1209</v>
      </c>
      <c r="B1163" s="9" t="s">
        <v>3546</v>
      </c>
      <c r="C1163" s="6" t="s">
        <v>6682</v>
      </c>
      <c r="D1163" s="6" t="s">
        <v>4728</v>
      </c>
      <c r="E1163" s="6" t="s">
        <v>6034</v>
      </c>
    </row>
    <row r="1164" spans="1:5" ht="15.6" x14ac:dyDescent="0.3">
      <c r="A1164" s="9" t="s">
        <v>1208</v>
      </c>
      <c r="B1164" s="9" t="s">
        <v>3547</v>
      </c>
      <c r="C1164" s="6" t="s">
        <v>6683</v>
      </c>
      <c r="D1164" s="6" t="s">
        <v>4731</v>
      </c>
      <c r="E1164" s="6" t="s">
        <v>6684</v>
      </c>
    </row>
    <row r="1165" spans="1:5" ht="15.6" x14ac:dyDescent="0.3">
      <c r="A1165" s="9" t="s">
        <v>1207</v>
      </c>
      <c r="B1165" s="9" t="s">
        <v>3548</v>
      </c>
      <c r="C1165" s="6" t="s">
        <v>6685</v>
      </c>
      <c r="D1165" s="6" t="s">
        <v>4728</v>
      </c>
      <c r="E1165" s="6" t="s">
        <v>6686</v>
      </c>
    </row>
    <row r="1166" spans="1:5" ht="15.6" x14ac:dyDescent="0.3">
      <c r="A1166" s="9" t="s">
        <v>1206</v>
      </c>
      <c r="B1166" s="9" t="s">
        <v>3549</v>
      </c>
      <c r="C1166" s="6" t="s">
        <v>6687</v>
      </c>
      <c r="D1166" s="6" t="s">
        <v>4728</v>
      </c>
      <c r="E1166" s="6" t="s">
        <v>6688</v>
      </c>
    </row>
    <row r="1167" spans="1:5" ht="15.6" x14ac:dyDescent="0.3">
      <c r="A1167" s="9" t="s">
        <v>1205</v>
      </c>
      <c r="B1167" s="9" t="s">
        <v>3550</v>
      </c>
      <c r="C1167" s="6" t="s">
        <v>6689</v>
      </c>
      <c r="D1167" s="6" t="s">
        <v>4728</v>
      </c>
      <c r="E1167" s="6" t="s">
        <v>5125</v>
      </c>
    </row>
    <row r="1168" spans="1:5" ht="15.6" x14ac:dyDescent="0.3">
      <c r="A1168" s="9" t="s">
        <v>1204</v>
      </c>
      <c r="B1168" s="9" t="s">
        <v>3551</v>
      </c>
      <c r="C1168" s="6" t="s">
        <v>6690</v>
      </c>
      <c r="D1168" s="6" t="s">
        <v>4728</v>
      </c>
      <c r="E1168" s="6" t="s">
        <v>4805</v>
      </c>
    </row>
    <row r="1169" spans="1:5" ht="15.6" x14ac:dyDescent="0.3">
      <c r="A1169" s="9" t="s">
        <v>1203</v>
      </c>
      <c r="B1169" s="9" t="s">
        <v>3552</v>
      </c>
      <c r="C1169" s="6" t="s">
        <v>6691</v>
      </c>
      <c r="D1169" s="6" t="s">
        <v>5606</v>
      </c>
      <c r="E1169" s="6" t="s">
        <v>6692</v>
      </c>
    </row>
    <row r="1170" spans="1:5" ht="15.6" x14ac:dyDescent="0.3">
      <c r="A1170" s="9" t="s">
        <v>1202</v>
      </c>
      <c r="B1170" s="9" t="s">
        <v>3553</v>
      </c>
      <c r="C1170" s="6" t="s">
        <v>4810</v>
      </c>
      <c r="D1170" s="6" t="s">
        <v>4731</v>
      </c>
      <c r="E1170" s="6" t="s">
        <v>6693</v>
      </c>
    </row>
    <row r="1171" spans="1:5" ht="15.6" x14ac:dyDescent="0.3">
      <c r="A1171" s="9" t="s">
        <v>1201</v>
      </c>
      <c r="B1171" s="9" t="s">
        <v>3554</v>
      </c>
      <c r="C1171" s="6" t="s">
        <v>6694</v>
      </c>
      <c r="D1171" s="6" t="s">
        <v>4731</v>
      </c>
      <c r="E1171" s="6" t="s">
        <v>6695</v>
      </c>
    </row>
    <row r="1172" spans="1:5" ht="15.6" x14ac:dyDescent="0.3">
      <c r="A1172" s="9" t="s">
        <v>1200</v>
      </c>
      <c r="B1172" s="9" t="s">
        <v>3555</v>
      </c>
      <c r="C1172" s="6" t="s">
        <v>6418</v>
      </c>
      <c r="D1172" s="6" t="s">
        <v>5606</v>
      </c>
      <c r="E1172" s="6" t="s">
        <v>6696</v>
      </c>
    </row>
    <row r="1173" spans="1:5" ht="15.6" x14ac:dyDescent="0.3">
      <c r="A1173" s="9" t="s">
        <v>1199</v>
      </c>
      <c r="B1173" s="9" t="s">
        <v>3556</v>
      </c>
      <c r="C1173" s="6" t="s">
        <v>6697</v>
      </c>
      <c r="D1173" s="6" t="s">
        <v>4728</v>
      </c>
      <c r="E1173" s="6" t="s">
        <v>6698</v>
      </c>
    </row>
    <row r="1174" spans="1:5" ht="15.6" x14ac:dyDescent="0.3">
      <c r="A1174" s="9" t="s">
        <v>1198</v>
      </c>
      <c r="B1174" s="9" t="s">
        <v>3557</v>
      </c>
      <c r="C1174" s="6" t="s">
        <v>6699</v>
      </c>
      <c r="D1174" s="6" t="s">
        <v>4731</v>
      </c>
      <c r="E1174" s="6" t="s">
        <v>6700</v>
      </c>
    </row>
    <row r="1175" spans="1:5" ht="15.6" x14ac:dyDescent="0.3">
      <c r="A1175" s="9" t="s">
        <v>1197</v>
      </c>
      <c r="B1175" s="9" t="s">
        <v>3558</v>
      </c>
      <c r="C1175" s="6" t="s">
        <v>6701</v>
      </c>
      <c r="D1175" s="6" t="s">
        <v>5606</v>
      </c>
      <c r="E1175" s="6" t="s">
        <v>6702</v>
      </c>
    </row>
    <row r="1176" spans="1:5" ht="15.6" x14ac:dyDescent="0.3">
      <c r="A1176" s="9" t="s">
        <v>1196</v>
      </c>
      <c r="B1176" s="9" t="s">
        <v>3559</v>
      </c>
      <c r="C1176" s="6" t="s">
        <v>6703</v>
      </c>
      <c r="D1176" s="6" t="s">
        <v>4731</v>
      </c>
      <c r="E1176" s="6" t="s">
        <v>6704</v>
      </c>
    </row>
    <row r="1177" spans="1:5" ht="15.6" x14ac:dyDescent="0.3">
      <c r="A1177" s="9" t="s">
        <v>1195</v>
      </c>
      <c r="B1177" s="9" t="s">
        <v>3560</v>
      </c>
      <c r="C1177" s="6" t="s">
        <v>6705</v>
      </c>
      <c r="D1177" s="6" t="s">
        <v>4731</v>
      </c>
      <c r="E1177" s="6" t="s">
        <v>6706</v>
      </c>
    </row>
    <row r="1178" spans="1:5" ht="15.6" x14ac:dyDescent="0.3">
      <c r="A1178" s="9" t="s">
        <v>1194</v>
      </c>
      <c r="B1178" s="9" t="s">
        <v>3561</v>
      </c>
      <c r="C1178" s="6" t="s">
        <v>6707</v>
      </c>
      <c r="D1178" s="6" t="s">
        <v>4731</v>
      </c>
      <c r="E1178" s="6" t="s">
        <v>6708</v>
      </c>
    </row>
    <row r="1179" spans="1:5" ht="15.6" x14ac:dyDescent="0.3">
      <c r="A1179" s="9" t="s">
        <v>1193</v>
      </c>
      <c r="B1179" s="9" t="s">
        <v>3562</v>
      </c>
      <c r="C1179" s="6" t="s">
        <v>6709</v>
      </c>
      <c r="D1179" s="6" t="s">
        <v>4728</v>
      </c>
      <c r="E1179" s="6" t="s">
        <v>6710</v>
      </c>
    </row>
    <row r="1180" spans="1:5" ht="15.6" x14ac:dyDescent="0.3">
      <c r="A1180" s="9" t="s">
        <v>1192</v>
      </c>
      <c r="B1180" s="9" t="s">
        <v>3563</v>
      </c>
      <c r="C1180" s="6" t="s">
        <v>6711</v>
      </c>
      <c r="D1180" s="6" t="s">
        <v>4731</v>
      </c>
      <c r="E1180" s="6" t="s">
        <v>4865</v>
      </c>
    </row>
    <row r="1181" spans="1:5" ht="15.6" x14ac:dyDescent="0.3">
      <c r="A1181" s="9" t="s">
        <v>1191</v>
      </c>
      <c r="B1181" s="9" t="s">
        <v>3564</v>
      </c>
      <c r="C1181" s="6" t="s">
        <v>6712</v>
      </c>
      <c r="D1181" s="6" t="s">
        <v>4728</v>
      </c>
      <c r="E1181" s="6" t="s">
        <v>5085</v>
      </c>
    </row>
    <row r="1182" spans="1:5" ht="15.6" x14ac:dyDescent="0.3">
      <c r="A1182" s="9" t="s">
        <v>1190</v>
      </c>
      <c r="B1182" s="9" t="s">
        <v>3565</v>
      </c>
      <c r="C1182" s="6" t="s">
        <v>6713</v>
      </c>
      <c r="D1182" s="6" t="s">
        <v>4731</v>
      </c>
      <c r="E1182" s="6" t="s">
        <v>4780</v>
      </c>
    </row>
    <row r="1183" spans="1:5" ht="15.6" x14ac:dyDescent="0.3">
      <c r="A1183" s="9" t="s">
        <v>1189</v>
      </c>
      <c r="B1183" s="9" t="s">
        <v>3566</v>
      </c>
      <c r="C1183" s="6" t="s">
        <v>4808</v>
      </c>
      <c r="D1183" s="6" t="s">
        <v>4728</v>
      </c>
      <c r="E1183" s="6" t="s">
        <v>6714</v>
      </c>
    </row>
    <row r="1184" spans="1:5" ht="15.6" x14ac:dyDescent="0.3">
      <c r="A1184" s="9" t="s">
        <v>1188</v>
      </c>
      <c r="B1184" s="9" t="s">
        <v>3567</v>
      </c>
      <c r="C1184" s="6" t="s">
        <v>6715</v>
      </c>
      <c r="D1184" s="6" t="s">
        <v>4728</v>
      </c>
      <c r="E1184" s="6" t="s">
        <v>6716</v>
      </c>
    </row>
    <row r="1185" spans="1:5" ht="15.6" x14ac:dyDescent="0.3">
      <c r="A1185" s="9" t="s">
        <v>1187</v>
      </c>
      <c r="B1185" s="9" t="s">
        <v>3568</v>
      </c>
      <c r="C1185" s="6" t="s">
        <v>6717</v>
      </c>
      <c r="D1185" s="6" t="s">
        <v>5606</v>
      </c>
      <c r="E1185" s="6" t="s">
        <v>6718</v>
      </c>
    </row>
    <row r="1186" spans="1:5" ht="15.6" x14ac:dyDescent="0.3">
      <c r="A1186" s="9" t="s">
        <v>1186</v>
      </c>
      <c r="B1186" s="9" t="s">
        <v>3569</v>
      </c>
      <c r="C1186" s="6" t="s">
        <v>6719</v>
      </c>
      <c r="D1186" s="6" t="s">
        <v>4731</v>
      </c>
      <c r="E1186" s="6" t="s">
        <v>6720</v>
      </c>
    </row>
    <row r="1187" spans="1:5" ht="15.6" x14ac:dyDescent="0.3">
      <c r="A1187" s="9" t="s">
        <v>1185</v>
      </c>
      <c r="B1187" s="9" t="s">
        <v>3570</v>
      </c>
      <c r="C1187" s="6" t="s">
        <v>6721</v>
      </c>
      <c r="D1187" s="6" t="s">
        <v>4728</v>
      </c>
      <c r="E1187" s="6" t="s">
        <v>4774</v>
      </c>
    </row>
    <row r="1188" spans="1:5" ht="15.6" x14ac:dyDescent="0.3">
      <c r="A1188" s="9" t="s">
        <v>1184</v>
      </c>
      <c r="B1188" s="9" t="s">
        <v>3571</v>
      </c>
      <c r="C1188" s="6" t="s">
        <v>6722</v>
      </c>
      <c r="D1188" s="6" t="s">
        <v>4728</v>
      </c>
      <c r="E1188" s="6" t="s">
        <v>6723</v>
      </c>
    </row>
    <row r="1189" spans="1:5" ht="15.6" x14ac:dyDescent="0.3">
      <c r="A1189" s="9" t="s">
        <v>1183</v>
      </c>
      <c r="B1189" s="9" t="s">
        <v>3572</v>
      </c>
      <c r="C1189" s="6" t="s">
        <v>5244</v>
      </c>
      <c r="D1189" s="6" t="s">
        <v>4731</v>
      </c>
      <c r="E1189" s="6" t="s">
        <v>6724</v>
      </c>
    </row>
    <row r="1190" spans="1:5" ht="15.6" x14ac:dyDescent="0.3">
      <c r="A1190" s="9" t="s">
        <v>1182</v>
      </c>
      <c r="B1190" s="9" t="s">
        <v>3573</v>
      </c>
      <c r="C1190" s="6" t="s">
        <v>6725</v>
      </c>
      <c r="D1190" s="6" t="s">
        <v>4731</v>
      </c>
      <c r="E1190" s="6" t="s">
        <v>6726</v>
      </c>
    </row>
    <row r="1191" spans="1:5" ht="15.6" x14ac:dyDescent="0.3">
      <c r="A1191" s="9" t="s">
        <v>1181</v>
      </c>
      <c r="B1191" s="9" t="s">
        <v>3574</v>
      </c>
      <c r="C1191" s="6" t="s">
        <v>6727</v>
      </c>
      <c r="D1191" s="6" t="s">
        <v>4731</v>
      </c>
      <c r="E1191" s="6" t="s">
        <v>6728</v>
      </c>
    </row>
    <row r="1192" spans="1:5" ht="15.6" x14ac:dyDescent="0.3">
      <c r="A1192" s="9" t="s">
        <v>1180</v>
      </c>
      <c r="B1192" s="9" t="s">
        <v>3575</v>
      </c>
      <c r="C1192" s="6" t="s">
        <v>6729</v>
      </c>
      <c r="D1192" s="6" t="s">
        <v>4731</v>
      </c>
      <c r="E1192" s="6" t="s">
        <v>6730</v>
      </c>
    </row>
    <row r="1193" spans="1:5" ht="15.6" x14ac:dyDescent="0.3">
      <c r="A1193" s="9" t="s">
        <v>1179</v>
      </c>
      <c r="B1193" s="9" t="s">
        <v>3576</v>
      </c>
      <c r="C1193" s="6" t="s">
        <v>6731</v>
      </c>
      <c r="D1193" s="6" t="s">
        <v>4731</v>
      </c>
      <c r="E1193" s="6" t="s">
        <v>5188</v>
      </c>
    </row>
    <row r="1194" spans="1:5" ht="15.6" x14ac:dyDescent="0.3">
      <c r="A1194" s="9" t="s">
        <v>1178</v>
      </c>
      <c r="B1194" s="9" t="s">
        <v>3577</v>
      </c>
      <c r="C1194" s="6" t="s">
        <v>6732</v>
      </c>
      <c r="D1194" s="6" t="s">
        <v>4728</v>
      </c>
      <c r="E1194" s="6" t="s">
        <v>5368</v>
      </c>
    </row>
    <row r="1195" spans="1:5" ht="15.6" x14ac:dyDescent="0.3">
      <c r="A1195" s="9" t="s">
        <v>1177</v>
      </c>
      <c r="B1195" s="9" t="s">
        <v>3578</v>
      </c>
      <c r="C1195" s="6" t="s">
        <v>6733</v>
      </c>
      <c r="D1195" s="6" t="s">
        <v>4728</v>
      </c>
      <c r="E1195" s="6" t="s">
        <v>4939</v>
      </c>
    </row>
    <row r="1196" spans="1:5" ht="15.6" x14ac:dyDescent="0.3">
      <c r="A1196" s="9" t="s">
        <v>1176</v>
      </c>
      <c r="B1196" s="9" t="s">
        <v>3579</v>
      </c>
      <c r="C1196" s="6" t="s">
        <v>6734</v>
      </c>
      <c r="D1196" s="6" t="s">
        <v>4728</v>
      </c>
      <c r="E1196" s="6" t="s">
        <v>6735</v>
      </c>
    </row>
    <row r="1197" spans="1:5" ht="15.6" x14ac:dyDescent="0.3">
      <c r="A1197" s="9" t="s">
        <v>1175</v>
      </c>
      <c r="B1197" s="9" t="s">
        <v>3580</v>
      </c>
      <c r="C1197" s="6" t="s">
        <v>6736</v>
      </c>
      <c r="D1197" s="6" t="s">
        <v>4728</v>
      </c>
      <c r="E1197" s="6" t="s">
        <v>6737</v>
      </c>
    </row>
    <row r="1198" spans="1:5" ht="15.6" x14ac:dyDescent="0.3">
      <c r="A1198" s="9" t="s">
        <v>1174</v>
      </c>
      <c r="B1198" s="9" t="s">
        <v>3581</v>
      </c>
      <c r="C1198" s="6" t="s">
        <v>6738</v>
      </c>
      <c r="D1198" s="6" t="s">
        <v>4728</v>
      </c>
      <c r="E1198" s="6" t="s">
        <v>6739</v>
      </c>
    </row>
    <row r="1199" spans="1:5" ht="15.6" x14ac:dyDescent="0.3">
      <c r="A1199" s="9" t="s">
        <v>1173</v>
      </c>
      <c r="B1199" s="9" t="s">
        <v>3582</v>
      </c>
      <c r="C1199" s="6" t="s">
        <v>6740</v>
      </c>
      <c r="D1199" s="6" t="s">
        <v>4731</v>
      </c>
      <c r="E1199" s="6" t="s">
        <v>6470</v>
      </c>
    </row>
    <row r="1200" spans="1:5" ht="15.6" x14ac:dyDescent="0.3">
      <c r="A1200" s="9" t="s">
        <v>1172</v>
      </c>
      <c r="B1200" s="9" t="s">
        <v>3583</v>
      </c>
      <c r="C1200" s="6" t="s">
        <v>6741</v>
      </c>
      <c r="D1200" s="6" t="s">
        <v>4731</v>
      </c>
      <c r="E1200" s="6" t="s">
        <v>6742</v>
      </c>
    </row>
    <row r="1201" spans="1:5" ht="15.6" x14ac:dyDescent="0.3">
      <c r="A1201" s="9" t="s">
        <v>1171</v>
      </c>
      <c r="B1201" s="9" t="s">
        <v>3584</v>
      </c>
      <c r="C1201" s="6" t="s">
        <v>6743</v>
      </c>
      <c r="D1201" s="6" t="s">
        <v>5606</v>
      </c>
      <c r="E1201" s="6" t="s">
        <v>6328</v>
      </c>
    </row>
    <row r="1202" spans="1:5" ht="15.6" x14ac:dyDescent="0.3">
      <c r="A1202" s="9" t="s">
        <v>1170</v>
      </c>
      <c r="B1202" s="9" t="s">
        <v>3585</v>
      </c>
      <c r="C1202" s="6" t="s">
        <v>6180</v>
      </c>
      <c r="D1202" s="6" t="s">
        <v>4731</v>
      </c>
      <c r="E1202" s="6" t="s">
        <v>4825</v>
      </c>
    </row>
    <row r="1203" spans="1:5" ht="15.6" x14ac:dyDescent="0.3">
      <c r="A1203" s="9" t="s">
        <v>1169</v>
      </c>
      <c r="B1203" s="9" t="s">
        <v>3586</v>
      </c>
      <c r="C1203" s="6" t="s">
        <v>6744</v>
      </c>
      <c r="D1203" s="6" t="s">
        <v>5606</v>
      </c>
      <c r="E1203" s="6" t="s">
        <v>6745</v>
      </c>
    </row>
    <row r="1204" spans="1:5" ht="15.6" x14ac:dyDescent="0.3">
      <c r="A1204" s="9" t="s">
        <v>1168</v>
      </c>
      <c r="B1204" s="9" t="s">
        <v>3587</v>
      </c>
      <c r="C1204" s="6" t="s">
        <v>6746</v>
      </c>
      <c r="D1204" s="6" t="s">
        <v>4731</v>
      </c>
      <c r="E1204" s="6" t="s">
        <v>6747</v>
      </c>
    </row>
    <row r="1205" spans="1:5" ht="15.6" x14ac:dyDescent="0.3">
      <c r="A1205" s="9" t="s">
        <v>1167</v>
      </c>
      <c r="B1205" s="9" t="s">
        <v>3588</v>
      </c>
      <c r="C1205" s="6" t="s">
        <v>6748</v>
      </c>
      <c r="D1205" s="6" t="s">
        <v>4731</v>
      </c>
      <c r="E1205" s="6" t="s">
        <v>5363</v>
      </c>
    </row>
    <row r="1206" spans="1:5" ht="15.6" x14ac:dyDescent="0.3">
      <c r="A1206" s="9" t="s">
        <v>1166</v>
      </c>
      <c r="B1206" s="9" t="s">
        <v>3589</v>
      </c>
      <c r="C1206" s="6" t="s">
        <v>6749</v>
      </c>
      <c r="D1206" s="6" t="s">
        <v>5606</v>
      </c>
      <c r="E1206" s="6" t="s">
        <v>6750</v>
      </c>
    </row>
    <row r="1207" spans="1:5" ht="15.6" x14ac:dyDescent="0.3">
      <c r="A1207" s="9" t="s">
        <v>1165</v>
      </c>
      <c r="B1207" s="9" t="s">
        <v>3590</v>
      </c>
      <c r="C1207" s="6" t="s">
        <v>6751</v>
      </c>
      <c r="D1207" s="6" t="s">
        <v>4731</v>
      </c>
      <c r="E1207" s="6" t="s">
        <v>6752</v>
      </c>
    </row>
    <row r="1208" spans="1:5" ht="15.6" x14ac:dyDescent="0.3">
      <c r="A1208" s="9" t="s">
        <v>1164</v>
      </c>
      <c r="B1208" s="9" t="s">
        <v>3591</v>
      </c>
      <c r="C1208" s="6" t="s">
        <v>6753</v>
      </c>
      <c r="D1208" s="6" t="s">
        <v>5606</v>
      </c>
      <c r="E1208" s="6" t="s">
        <v>6754</v>
      </c>
    </row>
    <row r="1209" spans="1:5" ht="15.6" x14ac:dyDescent="0.3">
      <c r="A1209" s="9" t="s">
        <v>1163</v>
      </c>
      <c r="B1209" s="9" t="s">
        <v>3592</v>
      </c>
      <c r="C1209" s="6" t="s">
        <v>5732</v>
      </c>
      <c r="D1209" s="6" t="s">
        <v>4728</v>
      </c>
      <c r="E1209" s="6" t="s">
        <v>6755</v>
      </c>
    </row>
    <row r="1210" spans="1:5" ht="15.6" x14ac:dyDescent="0.3">
      <c r="A1210" s="9" t="s">
        <v>1162</v>
      </c>
      <c r="B1210" s="9" t="s">
        <v>3593</v>
      </c>
      <c r="C1210" s="6" t="s">
        <v>6756</v>
      </c>
      <c r="D1210" s="6" t="s">
        <v>4731</v>
      </c>
      <c r="E1210" s="6" t="s">
        <v>6757</v>
      </c>
    </row>
    <row r="1211" spans="1:5" ht="15.6" x14ac:dyDescent="0.3">
      <c r="A1211" s="9" t="s">
        <v>1161</v>
      </c>
      <c r="B1211" s="9" t="s">
        <v>3594</v>
      </c>
      <c r="C1211" s="6" t="s">
        <v>5839</v>
      </c>
      <c r="D1211" s="6" t="s">
        <v>4731</v>
      </c>
      <c r="E1211" s="6" t="s">
        <v>5029</v>
      </c>
    </row>
    <row r="1212" spans="1:5" ht="15.6" x14ac:dyDescent="0.3">
      <c r="A1212" s="9" t="s">
        <v>1160</v>
      </c>
      <c r="B1212" s="9" t="s">
        <v>3595</v>
      </c>
      <c r="C1212" s="6" t="s">
        <v>6758</v>
      </c>
      <c r="D1212" s="6" t="s">
        <v>4731</v>
      </c>
      <c r="E1212" s="6" t="s">
        <v>6759</v>
      </c>
    </row>
    <row r="1213" spans="1:5" ht="15.6" x14ac:dyDescent="0.3">
      <c r="A1213" s="9" t="s">
        <v>1159</v>
      </c>
      <c r="B1213" s="9" t="s">
        <v>3596</v>
      </c>
      <c r="C1213" s="6" t="s">
        <v>6760</v>
      </c>
      <c r="D1213" s="6" t="s">
        <v>4731</v>
      </c>
      <c r="E1213" s="6" t="s">
        <v>5027</v>
      </c>
    </row>
    <row r="1214" spans="1:5" ht="15.6" x14ac:dyDescent="0.3">
      <c r="A1214" s="9" t="s">
        <v>1158</v>
      </c>
      <c r="B1214" s="9" t="s">
        <v>3597</v>
      </c>
      <c r="C1214" s="6" t="s">
        <v>6761</v>
      </c>
      <c r="D1214" s="6" t="s">
        <v>5606</v>
      </c>
      <c r="E1214" s="6" t="s">
        <v>5504</v>
      </c>
    </row>
    <row r="1215" spans="1:5" ht="15.6" x14ac:dyDescent="0.3">
      <c r="A1215" s="9" t="s">
        <v>1157</v>
      </c>
      <c r="B1215" s="9" t="s">
        <v>3598</v>
      </c>
      <c r="C1215" s="6" t="s">
        <v>6762</v>
      </c>
      <c r="D1215" s="6" t="s">
        <v>4728</v>
      </c>
      <c r="E1215" s="6" t="s">
        <v>5953</v>
      </c>
    </row>
    <row r="1216" spans="1:5" ht="15.6" x14ac:dyDescent="0.3">
      <c r="A1216" s="9" t="s">
        <v>1156</v>
      </c>
      <c r="B1216" s="9" t="s">
        <v>3599</v>
      </c>
      <c r="C1216" s="6" t="s">
        <v>6763</v>
      </c>
      <c r="D1216" s="6" t="s">
        <v>4731</v>
      </c>
      <c r="E1216" s="6" t="s">
        <v>6764</v>
      </c>
    </row>
    <row r="1217" spans="1:5" ht="15.6" x14ac:dyDescent="0.3">
      <c r="A1217" s="9" t="s">
        <v>1155</v>
      </c>
      <c r="B1217" s="9" t="s">
        <v>3600</v>
      </c>
      <c r="C1217" s="6" t="s">
        <v>6765</v>
      </c>
      <c r="D1217" s="6" t="s">
        <v>4728</v>
      </c>
      <c r="E1217" s="6" t="s">
        <v>6766</v>
      </c>
    </row>
    <row r="1218" spans="1:5" ht="15.6" x14ac:dyDescent="0.3">
      <c r="A1218" s="9" t="s">
        <v>1154</v>
      </c>
      <c r="B1218" s="9" t="s">
        <v>3601</v>
      </c>
      <c r="C1218" s="6" t="s">
        <v>6043</v>
      </c>
      <c r="D1218" s="6" t="s">
        <v>4728</v>
      </c>
      <c r="E1218" s="6" t="s">
        <v>5943</v>
      </c>
    </row>
    <row r="1219" spans="1:5" ht="15.6" x14ac:dyDescent="0.3">
      <c r="A1219" s="9" t="s">
        <v>1153</v>
      </c>
      <c r="B1219" s="9" t="s">
        <v>3602</v>
      </c>
      <c r="C1219" s="6" t="s">
        <v>6767</v>
      </c>
      <c r="D1219" s="6" t="s">
        <v>4731</v>
      </c>
      <c r="E1219" s="6" t="s">
        <v>6768</v>
      </c>
    </row>
    <row r="1220" spans="1:5" ht="15.6" x14ac:dyDescent="0.3">
      <c r="A1220" s="9" t="s">
        <v>1152</v>
      </c>
      <c r="B1220" s="9" t="s">
        <v>3603</v>
      </c>
      <c r="C1220" s="6" t="s">
        <v>6769</v>
      </c>
      <c r="D1220" s="6" t="s">
        <v>4731</v>
      </c>
      <c r="E1220" s="6" t="s">
        <v>4744</v>
      </c>
    </row>
    <row r="1221" spans="1:5" ht="15.6" x14ac:dyDescent="0.3">
      <c r="A1221" s="9" t="s">
        <v>1151</v>
      </c>
      <c r="B1221" s="9" t="s">
        <v>3604</v>
      </c>
      <c r="C1221" s="6" t="s">
        <v>6770</v>
      </c>
      <c r="D1221" s="6" t="s">
        <v>4731</v>
      </c>
      <c r="E1221" s="6" t="s">
        <v>6771</v>
      </c>
    </row>
    <row r="1222" spans="1:5" ht="15.6" x14ac:dyDescent="0.3">
      <c r="A1222" s="9" t="s">
        <v>1150</v>
      </c>
      <c r="B1222" s="9" t="s">
        <v>3605</v>
      </c>
      <c r="C1222" s="6" t="s">
        <v>6772</v>
      </c>
      <c r="D1222" s="6" t="s">
        <v>4731</v>
      </c>
      <c r="E1222" s="6" t="s">
        <v>6773</v>
      </c>
    </row>
    <row r="1223" spans="1:5" ht="15.6" x14ac:dyDescent="0.3">
      <c r="A1223" s="9" t="s">
        <v>1149</v>
      </c>
      <c r="B1223" s="9" t="s">
        <v>3606</v>
      </c>
      <c r="C1223" s="6" t="s">
        <v>6774</v>
      </c>
      <c r="D1223" s="6" t="s">
        <v>4728</v>
      </c>
      <c r="E1223" s="6" t="s">
        <v>5798</v>
      </c>
    </row>
    <row r="1224" spans="1:5" ht="15.6" x14ac:dyDescent="0.3">
      <c r="A1224" s="9" t="s">
        <v>1148</v>
      </c>
      <c r="B1224" s="9" t="s">
        <v>3607</v>
      </c>
      <c r="C1224" s="6" t="s">
        <v>6775</v>
      </c>
      <c r="D1224" s="6" t="s">
        <v>4728</v>
      </c>
      <c r="E1224" s="6" t="s">
        <v>6776</v>
      </c>
    </row>
    <row r="1225" spans="1:5" ht="15.6" x14ac:dyDescent="0.3">
      <c r="A1225" s="9" t="s">
        <v>1147</v>
      </c>
      <c r="B1225" s="9" t="s">
        <v>3608</v>
      </c>
      <c r="C1225" s="6" t="s">
        <v>5295</v>
      </c>
      <c r="D1225" s="6" t="s">
        <v>4731</v>
      </c>
      <c r="E1225" s="6" t="s">
        <v>6777</v>
      </c>
    </row>
    <row r="1226" spans="1:5" ht="15.6" x14ac:dyDescent="0.3">
      <c r="A1226" s="9" t="s">
        <v>1146</v>
      </c>
      <c r="B1226" s="9" t="s">
        <v>3609</v>
      </c>
      <c r="C1226" s="6" t="s">
        <v>4828</v>
      </c>
      <c r="D1226" s="6" t="s">
        <v>4728</v>
      </c>
      <c r="E1226" s="6" t="s">
        <v>6778</v>
      </c>
    </row>
    <row r="1227" spans="1:5" ht="15.6" x14ac:dyDescent="0.3">
      <c r="A1227" s="9" t="s">
        <v>1145</v>
      </c>
      <c r="B1227" s="9" t="s">
        <v>3610</v>
      </c>
      <c r="C1227" s="6" t="s">
        <v>6779</v>
      </c>
      <c r="D1227" s="6" t="s">
        <v>4731</v>
      </c>
      <c r="E1227" s="6" t="s">
        <v>6780</v>
      </c>
    </row>
    <row r="1228" spans="1:5" ht="15.6" x14ac:dyDescent="0.3">
      <c r="A1228" s="9" t="s">
        <v>1144</v>
      </c>
      <c r="B1228" s="9" t="s">
        <v>3611</v>
      </c>
      <c r="C1228" s="6" t="s">
        <v>6781</v>
      </c>
      <c r="D1228" s="6" t="s">
        <v>4728</v>
      </c>
      <c r="E1228" s="6" t="s">
        <v>6782</v>
      </c>
    </row>
    <row r="1229" spans="1:5" ht="15.6" x14ac:dyDescent="0.3">
      <c r="A1229" s="9" t="s">
        <v>1143</v>
      </c>
      <c r="B1229" s="9" t="s">
        <v>3612</v>
      </c>
      <c r="C1229" s="6" t="s">
        <v>6783</v>
      </c>
      <c r="D1229" s="6" t="s">
        <v>4731</v>
      </c>
      <c r="E1229" s="6" t="s">
        <v>6784</v>
      </c>
    </row>
    <row r="1230" spans="1:5" ht="15.6" x14ac:dyDescent="0.3">
      <c r="A1230" s="9" t="s">
        <v>1142</v>
      </c>
      <c r="B1230" s="9" t="s">
        <v>3613</v>
      </c>
      <c r="C1230" s="6" t="s">
        <v>6785</v>
      </c>
      <c r="D1230" s="6" t="s">
        <v>4731</v>
      </c>
      <c r="E1230" s="6" t="s">
        <v>5188</v>
      </c>
    </row>
    <row r="1231" spans="1:5" ht="15.6" x14ac:dyDescent="0.3">
      <c r="A1231" s="9" t="s">
        <v>1141</v>
      </c>
      <c r="B1231" s="9" t="s">
        <v>3614</v>
      </c>
      <c r="C1231" s="6" t="s">
        <v>6786</v>
      </c>
      <c r="D1231" s="6" t="s">
        <v>4728</v>
      </c>
      <c r="E1231" s="6" t="s">
        <v>6787</v>
      </c>
    </row>
    <row r="1232" spans="1:5" ht="15.6" x14ac:dyDescent="0.3">
      <c r="A1232" s="9" t="s">
        <v>1140</v>
      </c>
      <c r="B1232" s="9" t="s">
        <v>3615</v>
      </c>
      <c r="C1232" s="6" t="s">
        <v>6788</v>
      </c>
      <c r="D1232" s="6" t="s">
        <v>4728</v>
      </c>
      <c r="E1232" s="6" t="s">
        <v>6789</v>
      </c>
    </row>
    <row r="1233" spans="1:5" ht="15.6" x14ac:dyDescent="0.3">
      <c r="A1233" s="9" t="s">
        <v>1139</v>
      </c>
      <c r="B1233" s="9" t="s">
        <v>3616</v>
      </c>
      <c r="C1233" s="6" t="s">
        <v>6790</v>
      </c>
      <c r="D1233" s="6" t="s">
        <v>4728</v>
      </c>
      <c r="E1233" s="6" t="s">
        <v>6791</v>
      </c>
    </row>
    <row r="1234" spans="1:5" ht="15.6" x14ac:dyDescent="0.3">
      <c r="A1234" s="9" t="s">
        <v>1138</v>
      </c>
      <c r="B1234" s="9" t="s">
        <v>3617</v>
      </c>
      <c r="C1234" s="6" t="s">
        <v>6792</v>
      </c>
      <c r="D1234" s="6" t="s">
        <v>4731</v>
      </c>
      <c r="E1234" s="6" t="s">
        <v>6793</v>
      </c>
    </row>
    <row r="1235" spans="1:5" ht="15.6" x14ac:dyDescent="0.3">
      <c r="A1235" s="9" t="s">
        <v>1137</v>
      </c>
      <c r="B1235" s="9" t="s">
        <v>3618</v>
      </c>
      <c r="C1235" s="6" t="s">
        <v>6458</v>
      </c>
      <c r="D1235" s="6" t="s">
        <v>4731</v>
      </c>
      <c r="E1235" s="6" t="s">
        <v>6794</v>
      </c>
    </row>
    <row r="1236" spans="1:5" ht="15.6" x14ac:dyDescent="0.3">
      <c r="A1236" s="9" t="s">
        <v>1136</v>
      </c>
      <c r="B1236" s="9" t="s">
        <v>3619</v>
      </c>
      <c r="C1236" s="6" t="s">
        <v>6795</v>
      </c>
      <c r="D1236" s="6" t="s">
        <v>5606</v>
      </c>
      <c r="E1236" s="6" t="s">
        <v>6600</v>
      </c>
    </row>
    <row r="1237" spans="1:5" ht="15.6" x14ac:dyDescent="0.3">
      <c r="A1237" s="9" t="s">
        <v>1135</v>
      </c>
      <c r="B1237" s="9" t="s">
        <v>3620</v>
      </c>
      <c r="C1237" s="6" t="s">
        <v>6796</v>
      </c>
      <c r="D1237" s="6" t="s">
        <v>5606</v>
      </c>
      <c r="E1237" s="6" t="s">
        <v>6797</v>
      </c>
    </row>
    <row r="1238" spans="1:5" ht="15.6" x14ac:dyDescent="0.3">
      <c r="A1238" s="9" t="s">
        <v>1134</v>
      </c>
      <c r="B1238" s="9" t="s">
        <v>3621</v>
      </c>
      <c r="C1238" s="6" t="s">
        <v>6798</v>
      </c>
      <c r="D1238" s="6" t="s">
        <v>4728</v>
      </c>
      <c r="E1238" s="6" t="s">
        <v>6799</v>
      </c>
    </row>
    <row r="1239" spans="1:5" ht="15.6" x14ac:dyDescent="0.3">
      <c r="A1239" s="9" t="s">
        <v>1133</v>
      </c>
      <c r="B1239" s="9" t="s">
        <v>3622</v>
      </c>
      <c r="C1239" s="6" t="s">
        <v>6800</v>
      </c>
      <c r="D1239" s="6" t="s">
        <v>4731</v>
      </c>
      <c r="E1239" s="6" t="s">
        <v>5027</v>
      </c>
    </row>
    <row r="1240" spans="1:5" ht="15.6" x14ac:dyDescent="0.3">
      <c r="A1240" s="9" t="s">
        <v>1132</v>
      </c>
      <c r="B1240" s="9" t="s">
        <v>3623</v>
      </c>
      <c r="C1240" s="6" t="s">
        <v>6801</v>
      </c>
      <c r="D1240" s="6" t="s">
        <v>4731</v>
      </c>
      <c r="E1240" s="6" t="s">
        <v>6802</v>
      </c>
    </row>
    <row r="1241" spans="1:5" ht="15.6" x14ac:dyDescent="0.3">
      <c r="A1241" s="9" t="s">
        <v>1131</v>
      </c>
      <c r="B1241" s="9" t="s">
        <v>3624</v>
      </c>
      <c r="C1241" s="6" t="s">
        <v>6803</v>
      </c>
      <c r="D1241" s="6" t="s">
        <v>4728</v>
      </c>
      <c r="E1241" s="6" t="s">
        <v>6804</v>
      </c>
    </row>
    <row r="1242" spans="1:5" ht="15.6" x14ac:dyDescent="0.3">
      <c r="A1242" s="9" t="s">
        <v>1130</v>
      </c>
      <c r="B1242" s="9" t="s">
        <v>3625</v>
      </c>
      <c r="C1242" s="6" t="s">
        <v>6805</v>
      </c>
      <c r="D1242" s="6" t="s">
        <v>4731</v>
      </c>
      <c r="E1242" s="6" t="s">
        <v>6806</v>
      </c>
    </row>
    <row r="1243" spans="1:5" ht="15.6" x14ac:dyDescent="0.3">
      <c r="A1243" s="9" t="s">
        <v>1129</v>
      </c>
      <c r="B1243" s="9" t="s">
        <v>3626</v>
      </c>
      <c r="C1243" s="6" t="s">
        <v>6300</v>
      </c>
      <c r="D1243" s="6" t="s">
        <v>5606</v>
      </c>
      <c r="E1243" s="6" t="s">
        <v>6807</v>
      </c>
    </row>
    <row r="1244" spans="1:5" ht="15.6" x14ac:dyDescent="0.3">
      <c r="A1244" s="9" t="s">
        <v>1128</v>
      </c>
      <c r="B1244" s="9" t="s">
        <v>3627</v>
      </c>
      <c r="C1244" s="6" t="s">
        <v>6808</v>
      </c>
      <c r="D1244" s="6" t="s">
        <v>4731</v>
      </c>
      <c r="E1244" s="6" t="s">
        <v>6809</v>
      </c>
    </row>
    <row r="1245" spans="1:5" ht="15.6" x14ac:dyDescent="0.3">
      <c r="A1245" s="9" t="s">
        <v>1127</v>
      </c>
      <c r="B1245" s="9" t="s">
        <v>3628</v>
      </c>
      <c r="C1245" s="6" t="s">
        <v>6810</v>
      </c>
      <c r="D1245" s="6" t="s">
        <v>4728</v>
      </c>
      <c r="E1245" s="6" t="s">
        <v>6537</v>
      </c>
    </row>
    <row r="1246" spans="1:5" ht="15.6" x14ac:dyDescent="0.3">
      <c r="A1246" s="9" t="s">
        <v>1126</v>
      </c>
      <c r="B1246" s="9" t="s">
        <v>3629</v>
      </c>
      <c r="C1246" s="6" t="s">
        <v>6746</v>
      </c>
      <c r="D1246" s="6" t="s">
        <v>4728</v>
      </c>
      <c r="E1246" s="6" t="s">
        <v>6811</v>
      </c>
    </row>
    <row r="1247" spans="1:5" ht="15.6" x14ac:dyDescent="0.3">
      <c r="A1247" s="9" t="s">
        <v>1125</v>
      </c>
      <c r="B1247" s="9" t="s">
        <v>3630</v>
      </c>
      <c r="C1247" s="6" t="s">
        <v>6812</v>
      </c>
      <c r="D1247" s="6" t="s">
        <v>4731</v>
      </c>
      <c r="E1247" s="6" t="s">
        <v>6813</v>
      </c>
    </row>
    <row r="1248" spans="1:5" ht="15.6" x14ac:dyDescent="0.3">
      <c r="A1248" s="9" t="s">
        <v>1124</v>
      </c>
      <c r="B1248" s="9" t="s">
        <v>3631</v>
      </c>
      <c r="C1248" s="6" t="s">
        <v>6814</v>
      </c>
      <c r="D1248" s="6" t="s">
        <v>4731</v>
      </c>
      <c r="E1248" s="6" t="s">
        <v>6815</v>
      </c>
    </row>
    <row r="1249" spans="1:5" ht="15.6" x14ac:dyDescent="0.3">
      <c r="A1249" s="9" t="s">
        <v>1123</v>
      </c>
      <c r="B1249" s="9" t="s">
        <v>3632</v>
      </c>
      <c r="C1249" s="6" t="s">
        <v>6816</v>
      </c>
      <c r="D1249" s="6" t="s">
        <v>4731</v>
      </c>
      <c r="E1249" s="6" t="s">
        <v>5463</v>
      </c>
    </row>
    <row r="1250" spans="1:5" ht="15.6" x14ac:dyDescent="0.3">
      <c r="A1250" s="9" t="s">
        <v>1122</v>
      </c>
      <c r="B1250" s="9" t="s">
        <v>3633</v>
      </c>
      <c r="C1250" s="6" t="s">
        <v>6817</v>
      </c>
      <c r="D1250" s="6" t="s">
        <v>4731</v>
      </c>
      <c r="E1250" s="6" t="s">
        <v>5009</v>
      </c>
    </row>
    <row r="1251" spans="1:5" ht="15.6" x14ac:dyDescent="0.3">
      <c r="A1251" s="9" t="s">
        <v>1121</v>
      </c>
      <c r="B1251" s="9" t="s">
        <v>3634</v>
      </c>
      <c r="C1251" s="6" t="s">
        <v>6818</v>
      </c>
      <c r="D1251" s="6" t="s">
        <v>4728</v>
      </c>
      <c r="E1251" s="6" t="s">
        <v>6819</v>
      </c>
    </row>
    <row r="1252" spans="1:5" ht="15.6" x14ac:dyDescent="0.3">
      <c r="A1252" s="9" t="s">
        <v>1120</v>
      </c>
      <c r="B1252" s="9" t="s">
        <v>3635</v>
      </c>
      <c r="C1252" s="6" t="s">
        <v>6820</v>
      </c>
      <c r="D1252" s="6" t="s">
        <v>4731</v>
      </c>
      <c r="E1252" s="6" t="s">
        <v>6821</v>
      </c>
    </row>
    <row r="1253" spans="1:5" ht="15.6" x14ac:dyDescent="0.3">
      <c r="A1253" s="9" t="s">
        <v>1119</v>
      </c>
      <c r="B1253" s="9" t="s">
        <v>3636</v>
      </c>
      <c r="C1253" s="6" t="s">
        <v>6822</v>
      </c>
      <c r="D1253" s="6" t="s">
        <v>4731</v>
      </c>
      <c r="E1253" s="6" t="s">
        <v>5828</v>
      </c>
    </row>
    <row r="1254" spans="1:5" ht="15.6" x14ac:dyDescent="0.3">
      <c r="A1254" s="9" t="s">
        <v>1118</v>
      </c>
      <c r="B1254" s="9" t="s">
        <v>3637</v>
      </c>
      <c r="C1254" s="6" t="s">
        <v>6823</v>
      </c>
      <c r="D1254" s="6" t="s">
        <v>4728</v>
      </c>
      <c r="E1254" s="6" t="s">
        <v>6824</v>
      </c>
    </row>
    <row r="1255" spans="1:5" ht="15.6" x14ac:dyDescent="0.3">
      <c r="A1255" s="9" t="s">
        <v>1117</v>
      </c>
      <c r="B1255" s="9" t="s">
        <v>3638</v>
      </c>
      <c r="C1255" s="6" t="s">
        <v>6825</v>
      </c>
      <c r="D1255" s="6" t="s">
        <v>5606</v>
      </c>
      <c r="E1255" s="6" t="s">
        <v>4884</v>
      </c>
    </row>
    <row r="1256" spans="1:5" ht="15.6" x14ac:dyDescent="0.3">
      <c r="A1256" s="9" t="s">
        <v>1116</v>
      </c>
      <c r="B1256" s="9" t="s">
        <v>3639</v>
      </c>
      <c r="C1256" s="6" t="s">
        <v>6826</v>
      </c>
      <c r="D1256" s="6" t="s">
        <v>4728</v>
      </c>
      <c r="E1256" s="6" t="s">
        <v>6827</v>
      </c>
    </row>
    <row r="1257" spans="1:5" ht="15.6" x14ac:dyDescent="0.3">
      <c r="A1257" s="9" t="s">
        <v>1115</v>
      </c>
      <c r="B1257" s="9" t="s">
        <v>3640</v>
      </c>
      <c r="C1257" s="6" t="s">
        <v>6828</v>
      </c>
      <c r="D1257" s="6" t="s">
        <v>4728</v>
      </c>
      <c r="E1257" s="6" t="s">
        <v>6829</v>
      </c>
    </row>
    <row r="1258" spans="1:5" ht="15.6" x14ac:dyDescent="0.3">
      <c r="A1258" s="9" t="s">
        <v>1114</v>
      </c>
      <c r="B1258" s="9" t="s">
        <v>3641</v>
      </c>
      <c r="C1258" s="6" t="s">
        <v>6830</v>
      </c>
      <c r="D1258" s="6" t="s">
        <v>4731</v>
      </c>
      <c r="E1258" s="6" t="s">
        <v>5025</v>
      </c>
    </row>
    <row r="1259" spans="1:5" ht="15.6" x14ac:dyDescent="0.3">
      <c r="A1259" s="9" t="s">
        <v>1113</v>
      </c>
      <c r="B1259" s="9" t="s">
        <v>3642</v>
      </c>
      <c r="C1259" s="6" t="s">
        <v>6831</v>
      </c>
      <c r="D1259" s="6" t="s">
        <v>4728</v>
      </c>
      <c r="E1259" s="6" t="s">
        <v>6832</v>
      </c>
    </row>
    <row r="1260" spans="1:5" ht="15.6" x14ac:dyDescent="0.3">
      <c r="A1260" s="9" t="s">
        <v>1112</v>
      </c>
      <c r="B1260" s="9" t="s">
        <v>3643</v>
      </c>
      <c r="C1260" s="6" t="s">
        <v>6833</v>
      </c>
      <c r="D1260" s="6" t="s">
        <v>4731</v>
      </c>
      <c r="E1260" s="6" t="s">
        <v>6834</v>
      </c>
    </row>
    <row r="1261" spans="1:5" ht="15.6" x14ac:dyDescent="0.3">
      <c r="A1261" s="9" t="s">
        <v>1111</v>
      </c>
      <c r="B1261" s="9" t="s">
        <v>3644</v>
      </c>
      <c r="C1261" s="6" t="s">
        <v>6428</v>
      </c>
      <c r="D1261" s="6" t="s">
        <v>4731</v>
      </c>
      <c r="E1261" s="6" t="s">
        <v>6835</v>
      </c>
    </row>
    <row r="1262" spans="1:5" ht="15.6" x14ac:dyDescent="0.3">
      <c r="A1262" s="9" t="s">
        <v>1110</v>
      </c>
      <c r="B1262" s="9" t="s">
        <v>3645</v>
      </c>
      <c r="C1262" s="6" t="s">
        <v>6836</v>
      </c>
      <c r="D1262" s="6" t="s">
        <v>4731</v>
      </c>
      <c r="E1262" s="6" t="s">
        <v>5458</v>
      </c>
    </row>
    <row r="1263" spans="1:5" ht="15.6" x14ac:dyDescent="0.3">
      <c r="A1263" s="9" t="s">
        <v>1109</v>
      </c>
      <c r="B1263" s="9" t="s">
        <v>3646</v>
      </c>
      <c r="C1263" s="6" t="s">
        <v>6837</v>
      </c>
      <c r="D1263" s="6" t="s">
        <v>4728</v>
      </c>
      <c r="E1263" s="6" t="s">
        <v>6838</v>
      </c>
    </row>
    <row r="1264" spans="1:5" ht="15.6" x14ac:dyDescent="0.3">
      <c r="A1264" s="9" t="s">
        <v>1108</v>
      </c>
      <c r="B1264" s="9" t="s">
        <v>3647</v>
      </c>
      <c r="C1264" s="6" t="s">
        <v>6839</v>
      </c>
      <c r="D1264" s="6" t="s">
        <v>4728</v>
      </c>
      <c r="E1264" s="6" t="s">
        <v>6840</v>
      </c>
    </row>
    <row r="1265" spans="1:5" ht="15.6" x14ac:dyDescent="0.3">
      <c r="A1265" s="9" t="s">
        <v>1107</v>
      </c>
      <c r="B1265" s="9" t="s">
        <v>3648</v>
      </c>
      <c r="C1265" s="6" t="s">
        <v>6841</v>
      </c>
      <c r="D1265" s="6" t="s">
        <v>4731</v>
      </c>
      <c r="E1265" s="6" t="s">
        <v>6842</v>
      </c>
    </row>
    <row r="1266" spans="1:5" ht="15.6" x14ac:dyDescent="0.3">
      <c r="A1266" s="9" t="s">
        <v>1106</v>
      </c>
      <c r="B1266" s="9" t="s">
        <v>3649</v>
      </c>
      <c r="C1266" s="6" t="s">
        <v>6843</v>
      </c>
      <c r="D1266" s="6" t="s">
        <v>4731</v>
      </c>
      <c r="E1266" s="6" t="s">
        <v>6844</v>
      </c>
    </row>
    <row r="1267" spans="1:5" ht="15.6" x14ac:dyDescent="0.3">
      <c r="A1267" s="9" t="s">
        <v>1105</v>
      </c>
      <c r="B1267" s="9" t="s">
        <v>3650</v>
      </c>
      <c r="C1267" s="6" t="s">
        <v>6845</v>
      </c>
      <c r="D1267" s="6" t="s">
        <v>4731</v>
      </c>
      <c r="E1267" s="6" t="s">
        <v>5121</v>
      </c>
    </row>
    <row r="1268" spans="1:5" ht="15.6" x14ac:dyDescent="0.3">
      <c r="A1268" s="9" t="s">
        <v>1104</v>
      </c>
      <c r="B1268" s="9" t="s">
        <v>3651</v>
      </c>
      <c r="C1268" s="6" t="s">
        <v>6846</v>
      </c>
      <c r="D1268" s="6" t="s">
        <v>4731</v>
      </c>
      <c r="E1268" s="6" t="s">
        <v>6847</v>
      </c>
    </row>
    <row r="1269" spans="1:5" ht="15.6" x14ac:dyDescent="0.3">
      <c r="A1269" s="9" t="s">
        <v>1103</v>
      </c>
      <c r="B1269" s="9" t="s">
        <v>3652</v>
      </c>
      <c r="C1269" s="6" t="s">
        <v>6848</v>
      </c>
      <c r="D1269" s="6" t="s">
        <v>4728</v>
      </c>
      <c r="E1269" s="6" t="s">
        <v>6849</v>
      </c>
    </row>
    <row r="1270" spans="1:5" ht="15.6" x14ac:dyDescent="0.3">
      <c r="A1270" s="9" t="s">
        <v>1102</v>
      </c>
      <c r="B1270" s="9" t="s">
        <v>3653</v>
      </c>
      <c r="C1270" s="6" t="s">
        <v>6850</v>
      </c>
      <c r="D1270" s="6" t="s">
        <v>4728</v>
      </c>
      <c r="E1270" s="6" t="s">
        <v>6838</v>
      </c>
    </row>
    <row r="1271" spans="1:5" ht="15.6" x14ac:dyDescent="0.3">
      <c r="A1271" s="9" t="s">
        <v>1101</v>
      </c>
      <c r="B1271" s="9" t="s">
        <v>3654</v>
      </c>
      <c r="C1271" s="6" t="s">
        <v>5091</v>
      </c>
      <c r="D1271" s="6" t="s">
        <v>4728</v>
      </c>
      <c r="E1271" s="6" t="s">
        <v>6851</v>
      </c>
    </row>
    <row r="1272" spans="1:5" ht="15.6" x14ac:dyDescent="0.3">
      <c r="A1272" s="9" t="s">
        <v>1100</v>
      </c>
      <c r="B1272" s="9" t="s">
        <v>3655</v>
      </c>
      <c r="C1272" s="6" t="s">
        <v>5006</v>
      </c>
      <c r="D1272" s="6" t="s">
        <v>4731</v>
      </c>
      <c r="E1272" s="6" t="s">
        <v>6852</v>
      </c>
    </row>
    <row r="1273" spans="1:5" ht="15.6" x14ac:dyDescent="0.3">
      <c r="A1273" s="9" t="s">
        <v>1099</v>
      </c>
      <c r="B1273" s="9" t="s">
        <v>3656</v>
      </c>
      <c r="C1273" s="6" t="s">
        <v>6853</v>
      </c>
      <c r="D1273" s="6" t="s">
        <v>4731</v>
      </c>
      <c r="E1273" s="6" t="s">
        <v>6854</v>
      </c>
    </row>
    <row r="1274" spans="1:5" ht="15.6" x14ac:dyDescent="0.3">
      <c r="A1274" s="9" t="s">
        <v>1098</v>
      </c>
      <c r="B1274" s="9" t="s">
        <v>3657</v>
      </c>
      <c r="C1274" s="6" t="s">
        <v>6855</v>
      </c>
      <c r="D1274" s="6" t="s">
        <v>4731</v>
      </c>
      <c r="E1274" s="6" t="s">
        <v>6856</v>
      </c>
    </row>
    <row r="1275" spans="1:5" ht="15.6" x14ac:dyDescent="0.3">
      <c r="A1275" s="9" t="s">
        <v>1097</v>
      </c>
      <c r="B1275" s="9" t="s">
        <v>3658</v>
      </c>
      <c r="C1275" s="6" t="s">
        <v>6857</v>
      </c>
      <c r="D1275" s="6" t="s">
        <v>4731</v>
      </c>
      <c r="E1275" s="6" t="s">
        <v>5741</v>
      </c>
    </row>
    <row r="1276" spans="1:5" ht="15.6" x14ac:dyDescent="0.3">
      <c r="A1276" s="9" t="s">
        <v>1096</v>
      </c>
      <c r="B1276" s="9" t="s">
        <v>3659</v>
      </c>
      <c r="C1276" s="6" t="s">
        <v>6858</v>
      </c>
      <c r="D1276" s="6" t="s">
        <v>4731</v>
      </c>
      <c r="E1276" s="6" t="s">
        <v>4780</v>
      </c>
    </row>
    <row r="1277" spans="1:5" ht="15.6" x14ac:dyDescent="0.3">
      <c r="A1277" s="9" t="s">
        <v>1095</v>
      </c>
      <c r="B1277" s="9" t="s">
        <v>3660</v>
      </c>
      <c r="C1277" s="6" t="s">
        <v>6398</v>
      </c>
      <c r="D1277" s="6" t="s">
        <v>4731</v>
      </c>
      <c r="E1277" s="6" t="s">
        <v>6859</v>
      </c>
    </row>
    <row r="1278" spans="1:5" ht="15.6" x14ac:dyDescent="0.3">
      <c r="A1278" s="9" t="s">
        <v>1094</v>
      </c>
      <c r="B1278" s="9" t="s">
        <v>3661</v>
      </c>
      <c r="C1278" s="6" t="s">
        <v>6860</v>
      </c>
      <c r="D1278" s="6" t="s">
        <v>4728</v>
      </c>
      <c r="E1278" s="6" t="s">
        <v>6861</v>
      </c>
    </row>
    <row r="1279" spans="1:5" ht="15.6" x14ac:dyDescent="0.3">
      <c r="A1279" s="9" t="s">
        <v>1093</v>
      </c>
      <c r="B1279" s="9" t="s">
        <v>3662</v>
      </c>
      <c r="C1279" s="6" t="s">
        <v>6862</v>
      </c>
      <c r="D1279" s="6" t="s">
        <v>4728</v>
      </c>
      <c r="E1279" s="6" t="s">
        <v>6863</v>
      </c>
    </row>
    <row r="1280" spans="1:5" ht="15.6" x14ac:dyDescent="0.3">
      <c r="A1280" s="9" t="s">
        <v>1092</v>
      </c>
      <c r="B1280" s="9" t="s">
        <v>3663</v>
      </c>
      <c r="C1280" s="6" t="s">
        <v>6864</v>
      </c>
      <c r="D1280" s="6" t="s">
        <v>4728</v>
      </c>
      <c r="E1280" s="6" t="s">
        <v>6571</v>
      </c>
    </row>
    <row r="1281" spans="1:6" ht="15.6" x14ac:dyDescent="0.3">
      <c r="A1281" s="9" t="s">
        <v>1091</v>
      </c>
      <c r="B1281" s="9" t="s">
        <v>3664</v>
      </c>
      <c r="C1281" s="6" t="s">
        <v>6865</v>
      </c>
      <c r="D1281" s="6" t="s">
        <v>4731</v>
      </c>
      <c r="E1281" s="6" t="s">
        <v>6866</v>
      </c>
    </row>
    <row r="1282" spans="1:6" ht="15.6" x14ac:dyDescent="0.3">
      <c r="A1282" s="9" t="s">
        <v>1090</v>
      </c>
      <c r="B1282" s="9" t="s">
        <v>3665</v>
      </c>
      <c r="C1282" s="6" t="s">
        <v>6867</v>
      </c>
      <c r="D1282" s="6" t="s">
        <v>4731</v>
      </c>
      <c r="E1282" s="6" t="s">
        <v>5023</v>
      </c>
    </row>
    <row r="1283" spans="1:6" ht="15.6" x14ac:dyDescent="0.3">
      <c r="A1283" s="9" t="s">
        <v>1089</v>
      </c>
      <c r="B1283" s="9" t="s">
        <v>3666</v>
      </c>
      <c r="C1283" s="6" t="s">
        <v>6868</v>
      </c>
      <c r="D1283" s="6" t="s">
        <v>4728</v>
      </c>
      <c r="E1283" s="6" t="s">
        <v>6544</v>
      </c>
    </row>
    <row r="1284" spans="1:6" ht="15.6" x14ac:dyDescent="0.3">
      <c r="A1284" s="9" t="s">
        <v>1088</v>
      </c>
      <c r="B1284" s="9" t="s">
        <v>3667</v>
      </c>
      <c r="C1284" s="6" t="s">
        <v>5189</v>
      </c>
      <c r="D1284" s="6" t="s">
        <v>4731</v>
      </c>
      <c r="E1284" s="6" t="s">
        <v>5152</v>
      </c>
    </row>
    <row r="1285" spans="1:6" ht="15.6" x14ac:dyDescent="0.3">
      <c r="A1285" s="9" t="s">
        <v>1087</v>
      </c>
      <c r="B1285" s="9" t="s">
        <v>3668</v>
      </c>
      <c r="C1285" s="6" t="s">
        <v>6869</v>
      </c>
      <c r="D1285" s="6" t="s">
        <v>4728</v>
      </c>
      <c r="E1285" s="6" t="s">
        <v>6870</v>
      </c>
    </row>
    <row r="1286" spans="1:6" ht="15.6" x14ac:dyDescent="0.3">
      <c r="A1286" s="9" t="s">
        <v>1086</v>
      </c>
      <c r="B1286" s="9" t="s">
        <v>3669</v>
      </c>
      <c r="C1286" s="6" t="s">
        <v>6871</v>
      </c>
      <c r="D1286" s="6" t="s">
        <v>4728</v>
      </c>
      <c r="E1286" s="6" t="s">
        <v>6872</v>
      </c>
    </row>
    <row r="1287" spans="1:6" ht="15.6" x14ac:dyDescent="0.3">
      <c r="A1287" s="9" t="s">
        <v>1085</v>
      </c>
      <c r="B1287" s="9" t="s">
        <v>3670</v>
      </c>
      <c r="C1287" s="6" t="s">
        <v>6873</v>
      </c>
      <c r="D1287" s="6" t="s">
        <v>4728</v>
      </c>
      <c r="E1287" s="6" t="s">
        <v>6874</v>
      </c>
    </row>
    <row r="1288" spans="1:6" ht="15.6" x14ac:dyDescent="0.3">
      <c r="A1288" s="9" t="s">
        <v>1084</v>
      </c>
      <c r="B1288" s="9" t="s">
        <v>3671</v>
      </c>
      <c r="C1288" s="6" t="s">
        <v>4753</v>
      </c>
      <c r="D1288" s="6" t="s">
        <v>4728</v>
      </c>
      <c r="E1288" s="6" t="s">
        <v>6875</v>
      </c>
    </row>
    <row r="1289" spans="1:6" ht="15.6" x14ac:dyDescent="0.3">
      <c r="A1289" s="9" t="s">
        <v>1083</v>
      </c>
      <c r="B1289" s="9" t="s">
        <v>3672</v>
      </c>
      <c r="C1289" s="6" t="s">
        <v>6876</v>
      </c>
      <c r="D1289" s="6" t="s">
        <v>4728</v>
      </c>
      <c r="E1289" s="6" t="s">
        <v>5092</v>
      </c>
    </row>
    <row r="1290" spans="1:6" ht="15.6" x14ac:dyDescent="0.3">
      <c r="A1290" s="9" t="s">
        <v>1082</v>
      </c>
      <c r="B1290" s="9" t="s">
        <v>3673</v>
      </c>
      <c r="C1290" s="6" t="s">
        <v>6877</v>
      </c>
      <c r="D1290" s="6" t="s">
        <v>4728</v>
      </c>
      <c r="E1290" s="6" t="s">
        <v>6878</v>
      </c>
    </row>
    <row r="1291" spans="1:6" ht="15.6" x14ac:dyDescent="0.3">
      <c r="A1291" s="9" t="s">
        <v>1081</v>
      </c>
      <c r="B1291" s="9" t="s">
        <v>3674</v>
      </c>
      <c r="C1291" s="6" t="s">
        <v>6879</v>
      </c>
      <c r="D1291" s="6" t="s">
        <v>4728</v>
      </c>
      <c r="E1291" s="6" t="s">
        <v>6880</v>
      </c>
    </row>
    <row r="1292" spans="1:6" ht="15.6" x14ac:dyDescent="0.3">
      <c r="A1292" s="9" t="s">
        <v>1080</v>
      </c>
      <c r="B1292" s="9" t="s">
        <v>3675</v>
      </c>
      <c r="C1292" s="6" t="s">
        <v>6881</v>
      </c>
      <c r="D1292" s="6" t="s">
        <v>4728</v>
      </c>
      <c r="E1292" s="6" t="s">
        <v>4840</v>
      </c>
    </row>
    <row r="1293" spans="1:6" ht="15.6" x14ac:dyDescent="0.3">
      <c r="A1293" s="9" t="s">
        <v>1079</v>
      </c>
      <c r="B1293" s="9" t="s">
        <v>3676</v>
      </c>
      <c r="C1293" s="6" t="s">
        <v>6882</v>
      </c>
      <c r="D1293" s="6" t="s">
        <v>4728</v>
      </c>
      <c r="E1293" s="6" t="s">
        <v>6571</v>
      </c>
    </row>
    <row r="1294" spans="1:6" ht="15.6" x14ac:dyDescent="0.3">
      <c r="A1294" s="9" t="s">
        <v>1078</v>
      </c>
      <c r="B1294" s="9" t="s">
        <v>3677</v>
      </c>
      <c r="C1294" s="6" t="s">
        <v>6883</v>
      </c>
      <c r="D1294" s="6" t="s">
        <v>4728</v>
      </c>
      <c r="E1294" s="6" t="s">
        <v>6884</v>
      </c>
    </row>
    <row r="1295" spans="1:6" ht="15.6" x14ac:dyDescent="0.3">
      <c r="A1295" s="9" t="s">
        <v>1077</v>
      </c>
      <c r="B1295" s="9" t="s">
        <v>3678</v>
      </c>
      <c r="C1295" s="6" t="s">
        <v>6885</v>
      </c>
      <c r="D1295" s="6" t="s">
        <v>4728</v>
      </c>
      <c r="E1295" s="6" t="s">
        <v>6886</v>
      </c>
    </row>
    <row r="1296" spans="1:6" ht="15.6" x14ac:dyDescent="0.3">
      <c r="A1296" s="9" t="s">
        <v>1076</v>
      </c>
      <c r="B1296" s="9" t="s">
        <v>3679</v>
      </c>
      <c r="C1296" s="6" t="s">
        <v>6887</v>
      </c>
      <c r="D1296" s="6" t="s">
        <v>4731</v>
      </c>
      <c r="E1296" s="6" t="s">
        <v>6888</v>
      </c>
      <c r="F1296" t="s">
        <v>6889</v>
      </c>
    </row>
    <row r="1297" spans="1:5" ht="15.6" x14ac:dyDescent="0.3">
      <c r="A1297" s="9" t="s">
        <v>1075</v>
      </c>
      <c r="B1297" s="9" t="s">
        <v>3680</v>
      </c>
      <c r="C1297" s="6" t="s">
        <v>6890</v>
      </c>
      <c r="D1297" s="6" t="s">
        <v>4728</v>
      </c>
      <c r="E1297" s="6" t="s">
        <v>6891</v>
      </c>
    </row>
    <row r="1298" spans="1:5" ht="15.6" x14ac:dyDescent="0.3">
      <c r="A1298" s="9" t="s">
        <v>1074</v>
      </c>
      <c r="B1298" s="9" t="s">
        <v>3681</v>
      </c>
      <c r="C1298" s="6" t="s">
        <v>6892</v>
      </c>
      <c r="D1298" s="6" t="s">
        <v>4731</v>
      </c>
      <c r="E1298" s="6" t="s">
        <v>6893</v>
      </c>
    </row>
    <row r="1299" spans="1:5" ht="15.6" x14ac:dyDescent="0.3">
      <c r="A1299" s="9" t="s">
        <v>1073</v>
      </c>
      <c r="B1299" s="9" t="s">
        <v>3682</v>
      </c>
      <c r="C1299" s="6" t="s">
        <v>5861</v>
      </c>
      <c r="D1299" s="6" t="s">
        <v>5606</v>
      </c>
      <c r="E1299" s="6" t="s">
        <v>6894</v>
      </c>
    </row>
    <row r="1300" spans="1:5" ht="15.6" x14ac:dyDescent="0.3">
      <c r="A1300" s="9" t="s">
        <v>1072</v>
      </c>
      <c r="B1300" s="9" t="s">
        <v>3683</v>
      </c>
      <c r="C1300" s="6" t="s">
        <v>6570</v>
      </c>
      <c r="D1300" s="6" t="s">
        <v>4728</v>
      </c>
      <c r="E1300" s="6" t="s">
        <v>6895</v>
      </c>
    </row>
    <row r="1301" spans="1:5" ht="15.6" x14ac:dyDescent="0.3">
      <c r="A1301" s="9" t="s">
        <v>1071</v>
      </c>
      <c r="B1301" s="9" t="s">
        <v>3684</v>
      </c>
      <c r="C1301" s="6" t="s">
        <v>6896</v>
      </c>
      <c r="D1301" s="6" t="s">
        <v>4731</v>
      </c>
      <c r="E1301" s="6" t="s">
        <v>4807</v>
      </c>
    </row>
    <row r="1302" spans="1:5" ht="15.6" x14ac:dyDescent="0.3">
      <c r="A1302" s="9" t="s">
        <v>1070</v>
      </c>
      <c r="B1302" s="9" t="s">
        <v>3685</v>
      </c>
      <c r="C1302" s="6" t="s">
        <v>6897</v>
      </c>
      <c r="D1302" s="6" t="s">
        <v>4731</v>
      </c>
      <c r="E1302" s="6" t="s">
        <v>6898</v>
      </c>
    </row>
    <row r="1303" spans="1:5" ht="15.6" x14ac:dyDescent="0.3">
      <c r="A1303" s="9" t="s">
        <v>1069</v>
      </c>
      <c r="B1303" s="9" t="s">
        <v>3686</v>
      </c>
      <c r="C1303" s="6" t="s">
        <v>6899</v>
      </c>
      <c r="D1303" s="6" t="s">
        <v>4731</v>
      </c>
      <c r="E1303" s="6" t="s">
        <v>6900</v>
      </c>
    </row>
    <row r="1304" spans="1:5" ht="15.6" x14ac:dyDescent="0.3">
      <c r="A1304" s="9" t="s">
        <v>1068</v>
      </c>
      <c r="B1304" s="9" t="s">
        <v>3687</v>
      </c>
      <c r="C1304" s="6" t="s">
        <v>6901</v>
      </c>
      <c r="D1304" s="6" t="s">
        <v>4731</v>
      </c>
      <c r="E1304" s="6" t="s">
        <v>6902</v>
      </c>
    </row>
    <row r="1305" spans="1:5" ht="15.6" x14ac:dyDescent="0.3">
      <c r="A1305" s="9" t="s">
        <v>1067</v>
      </c>
      <c r="B1305" s="9" t="s">
        <v>3688</v>
      </c>
      <c r="C1305" s="6" t="s">
        <v>6903</v>
      </c>
      <c r="D1305" s="6" t="s">
        <v>4731</v>
      </c>
      <c r="E1305" s="6" t="s">
        <v>5152</v>
      </c>
    </row>
    <row r="1306" spans="1:5" ht="15.6" x14ac:dyDescent="0.3">
      <c r="A1306" s="9" t="s">
        <v>1066</v>
      </c>
      <c r="B1306" s="9" t="s">
        <v>3689</v>
      </c>
      <c r="C1306" s="6" t="s">
        <v>6904</v>
      </c>
      <c r="D1306" s="6" t="s">
        <v>4731</v>
      </c>
      <c r="E1306" s="6" t="s">
        <v>5485</v>
      </c>
    </row>
    <row r="1307" spans="1:5" ht="15.6" x14ac:dyDescent="0.3">
      <c r="A1307" s="9" t="s">
        <v>1065</v>
      </c>
      <c r="B1307" s="9" t="s">
        <v>3690</v>
      </c>
      <c r="C1307" s="6" t="s">
        <v>6905</v>
      </c>
      <c r="D1307" s="6" t="s">
        <v>4731</v>
      </c>
      <c r="E1307" s="6" t="s">
        <v>6906</v>
      </c>
    </row>
    <row r="1308" spans="1:5" ht="15.6" x14ac:dyDescent="0.3">
      <c r="A1308" s="9" t="s">
        <v>1064</v>
      </c>
      <c r="B1308" s="9" t="s">
        <v>3691</v>
      </c>
      <c r="C1308" s="6" t="s">
        <v>6907</v>
      </c>
      <c r="D1308" s="6" t="s">
        <v>4731</v>
      </c>
      <c r="E1308" s="6" t="s">
        <v>6908</v>
      </c>
    </row>
    <row r="1309" spans="1:5" ht="15.6" x14ac:dyDescent="0.3">
      <c r="A1309" s="9" t="s">
        <v>1063</v>
      </c>
      <c r="B1309" s="9" t="s">
        <v>3692</v>
      </c>
      <c r="C1309" s="6" t="s">
        <v>6909</v>
      </c>
      <c r="D1309" s="6" t="s">
        <v>4731</v>
      </c>
      <c r="E1309" s="6" t="s">
        <v>6229</v>
      </c>
    </row>
    <row r="1310" spans="1:5" ht="15.6" x14ac:dyDescent="0.3">
      <c r="A1310" s="9" t="s">
        <v>1062</v>
      </c>
      <c r="B1310" s="9" t="s">
        <v>3693</v>
      </c>
      <c r="C1310" s="6" t="s">
        <v>5330</v>
      </c>
      <c r="D1310" s="6" t="s">
        <v>4731</v>
      </c>
      <c r="E1310" s="6" t="s">
        <v>5817</v>
      </c>
    </row>
    <row r="1311" spans="1:5" ht="15.6" x14ac:dyDescent="0.3">
      <c r="A1311" s="9" t="s">
        <v>1061</v>
      </c>
      <c r="B1311" s="9" t="s">
        <v>3694</v>
      </c>
      <c r="C1311" s="6" t="s">
        <v>6910</v>
      </c>
      <c r="D1311" s="6" t="s">
        <v>4731</v>
      </c>
      <c r="E1311" s="6" t="s">
        <v>6911</v>
      </c>
    </row>
    <row r="1312" spans="1:5" ht="15.6" x14ac:dyDescent="0.3">
      <c r="A1312" s="9" t="s">
        <v>1060</v>
      </c>
      <c r="B1312" s="9" t="s">
        <v>3695</v>
      </c>
      <c r="C1312" s="6" t="s">
        <v>6912</v>
      </c>
      <c r="D1312" s="6" t="s">
        <v>4731</v>
      </c>
      <c r="E1312" s="6" t="s">
        <v>6913</v>
      </c>
    </row>
    <row r="1313" spans="1:5" ht="15.6" x14ac:dyDescent="0.3">
      <c r="A1313" s="9" t="s">
        <v>1059</v>
      </c>
      <c r="B1313" s="9" t="s">
        <v>3696</v>
      </c>
      <c r="C1313" s="6" t="s">
        <v>6914</v>
      </c>
      <c r="D1313" s="6" t="s">
        <v>4731</v>
      </c>
      <c r="E1313" s="6" t="s">
        <v>5458</v>
      </c>
    </row>
    <row r="1314" spans="1:5" ht="15.6" x14ac:dyDescent="0.3">
      <c r="A1314" s="9" t="s">
        <v>1058</v>
      </c>
      <c r="B1314" s="9" t="s">
        <v>3697</v>
      </c>
      <c r="C1314" s="6" t="s">
        <v>6915</v>
      </c>
      <c r="D1314" s="6" t="s">
        <v>4728</v>
      </c>
      <c r="E1314" s="6" t="s">
        <v>6916</v>
      </c>
    </row>
    <row r="1315" spans="1:5" ht="15.6" x14ac:dyDescent="0.3">
      <c r="A1315" s="9" t="s">
        <v>1057</v>
      </c>
      <c r="B1315" s="9" t="s">
        <v>3698</v>
      </c>
      <c r="C1315" s="6" t="s">
        <v>6917</v>
      </c>
      <c r="D1315" s="6" t="s">
        <v>4728</v>
      </c>
      <c r="E1315" s="6" t="s">
        <v>5233</v>
      </c>
    </row>
    <row r="1316" spans="1:5" ht="15.6" x14ac:dyDescent="0.3">
      <c r="A1316" s="9" t="s">
        <v>1056</v>
      </c>
      <c r="B1316" s="9" t="s">
        <v>3699</v>
      </c>
      <c r="C1316" s="6" t="s">
        <v>6918</v>
      </c>
      <c r="D1316" s="6" t="s">
        <v>4731</v>
      </c>
      <c r="E1316" s="6" t="s">
        <v>6919</v>
      </c>
    </row>
    <row r="1317" spans="1:5" ht="15.6" x14ac:dyDescent="0.3">
      <c r="A1317" s="9" t="s">
        <v>1055</v>
      </c>
      <c r="B1317" s="9" t="s">
        <v>3700</v>
      </c>
      <c r="C1317" s="6" t="s">
        <v>6920</v>
      </c>
      <c r="D1317" s="6" t="s">
        <v>4728</v>
      </c>
      <c r="E1317" s="6" t="s">
        <v>5615</v>
      </c>
    </row>
    <row r="1318" spans="1:5" ht="15.6" x14ac:dyDescent="0.3">
      <c r="A1318" s="9" t="s">
        <v>1054</v>
      </c>
      <c r="B1318" s="9" t="s">
        <v>3701</v>
      </c>
      <c r="C1318" s="6" t="s">
        <v>6921</v>
      </c>
      <c r="D1318" s="6" t="s">
        <v>4728</v>
      </c>
      <c r="E1318" s="6" t="s">
        <v>6922</v>
      </c>
    </row>
    <row r="1319" spans="1:5" ht="15.6" x14ac:dyDescent="0.3">
      <c r="A1319" s="9" t="s">
        <v>1053</v>
      </c>
      <c r="B1319" s="9" t="s">
        <v>3702</v>
      </c>
      <c r="C1319" s="6" t="s">
        <v>6923</v>
      </c>
      <c r="D1319" s="6" t="s">
        <v>4728</v>
      </c>
      <c r="E1319" s="6" t="s">
        <v>6924</v>
      </c>
    </row>
    <row r="1320" spans="1:5" ht="15.6" x14ac:dyDescent="0.3">
      <c r="A1320" s="9" t="s">
        <v>1052</v>
      </c>
      <c r="B1320" s="9" t="s">
        <v>3703</v>
      </c>
      <c r="C1320" s="6" t="s">
        <v>6925</v>
      </c>
      <c r="D1320" s="6" t="s">
        <v>4731</v>
      </c>
      <c r="E1320" s="6" t="s">
        <v>6926</v>
      </c>
    </row>
    <row r="1321" spans="1:5" ht="15.6" x14ac:dyDescent="0.3">
      <c r="A1321" s="9" t="s">
        <v>1051</v>
      </c>
      <c r="B1321" s="9" t="s">
        <v>3704</v>
      </c>
      <c r="C1321" s="6" t="s">
        <v>6927</v>
      </c>
      <c r="D1321" s="6" t="s">
        <v>4728</v>
      </c>
      <c r="E1321" s="6" t="s">
        <v>4736</v>
      </c>
    </row>
    <row r="1322" spans="1:5" ht="15.6" x14ac:dyDescent="0.3">
      <c r="A1322" s="9" t="s">
        <v>1050</v>
      </c>
      <c r="B1322" s="9" t="s">
        <v>3705</v>
      </c>
      <c r="C1322" s="6" t="s">
        <v>6928</v>
      </c>
      <c r="D1322" s="6" t="s">
        <v>4731</v>
      </c>
      <c r="E1322" s="6" t="s">
        <v>6929</v>
      </c>
    </row>
    <row r="1323" spans="1:5" ht="15.6" x14ac:dyDescent="0.3">
      <c r="A1323" s="9" t="s">
        <v>1049</v>
      </c>
      <c r="B1323" s="9" t="s">
        <v>3706</v>
      </c>
      <c r="C1323" s="6" t="s">
        <v>6930</v>
      </c>
      <c r="D1323" s="6" t="s">
        <v>4728</v>
      </c>
      <c r="E1323" s="6" t="s">
        <v>6931</v>
      </c>
    </row>
    <row r="1324" spans="1:5" ht="15.6" x14ac:dyDescent="0.3">
      <c r="A1324" s="9" t="s">
        <v>1048</v>
      </c>
      <c r="B1324" s="9" t="s">
        <v>3707</v>
      </c>
      <c r="C1324" s="6" t="s">
        <v>6932</v>
      </c>
      <c r="D1324" s="6" t="s">
        <v>4728</v>
      </c>
      <c r="E1324" s="6" t="s">
        <v>6933</v>
      </c>
    </row>
    <row r="1325" spans="1:5" ht="15.6" x14ac:dyDescent="0.3">
      <c r="A1325" s="9" t="s">
        <v>1047</v>
      </c>
      <c r="B1325" s="9" t="s">
        <v>3708</v>
      </c>
      <c r="C1325" s="6" t="s">
        <v>6934</v>
      </c>
      <c r="D1325" s="6" t="s">
        <v>4728</v>
      </c>
      <c r="E1325" s="6" t="s">
        <v>6935</v>
      </c>
    </row>
    <row r="1326" spans="1:5" ht="15.6" x14ac:dyDescent="0.3">
      <c r="A1326" s="9" t="s">
        <v>1046</v>
      </c>
      <c r="B1326" s="9" t="s">
        <v>3709</v>
      </c>
      <c r="C1326" s="6" t="s">
        <v>6936</v>
      </c>
      <c r="D1326" s="6" t="s">
        <v>4728</v>
      </c>
      <c r="E1326" s="6" t="s">
        <v>4855</v>
      </c>
    </row>
    <row r="1327" spans="1:5" ht="15.6" x14ac:dyDescent="0.3">
      <c r="A1327" s="9" t="s">
        <v>1045</v>
      </c>
      <c r="B1327" s="9" t="s">
        <v>3710</v>
      </c>
      <c r="C1327" s="6" t="s">
        <v>6937</v>
      </c>
      <c r="D1327" s="6" t="s">
        <v>4728</v>
      </c>
      <c r="E1327" s="6" t="s">
        <v>6938</v>
      </c>
    </row>
    <row r="1328" spans="1:5" ht="15.6" x14ac:dyDescent="0.3">
      <c r="A1328" s="9" t="s">
        <v>1044</v>
      </c>
      <c r="B1328" s="9" t="s">
        <v>3711</v>
      </c>
      <c r="C1328" s="6" t="s">
        <v>6939</v>
      </c>
      <c r="D1328" s="6" t="s">
        <v>4728</v>
      </c>
      <c r="E1328" s="6" t="s">
        <v>5609</v>
      </c>
    </row>
    <row r="1329" spans="1:5" ht="15.6" x14ac:dyDescent="0.3">
      <c r="A1329" s="9" t="s">
        <v>1043</v>
      </c>
      <c r="B1329" s="9" t="s">
        <v>3712</v>
      </c>
      <c r="C1329" s="6" t="s">
        <v>6940</v>
      </c>
      <c r="D1329" s="6" t="s">
        <v>4731</v>
      </c>
      <c r="E1329" s="6" t="s">
        <v>5469</v>
      </c>
    </row>
    <row r="1330" spans="1:5" ht="15.6" x14ac:dyDescent="0.3">
      <c r="A1330" s="9" t="s">
        <v>1042</v>
      </c>
      <c r="B1330" s="9" t="s">
        <v>3713</v>
      </c>
      <c r="C1330" s="6" t="s">
        <v>6941</v>
      </c>
      <c r="D1330" s="6" t="s">
        <v>5606</v>
      </c>
      <c r="E1330" s="6" t="s">
        <v>6875</v>
      </c>
    </row>
    <row r="1331" spans="1:5" ht="15.6" x14ac:dyDescent="0.3">
      <c r="A1331" s="9" t="s">
        <v>1041</v>
      </c>
      <c r="B1331" s="9" t="s">
        <v>3714</v>
      </c>
      <c r="C1331" s="6" t="s">
        <v>6942</v>
      </c>
      <c r="D1331" s="6" t="s">
        <v>4731</v>
      </c>
      <c r="E1331" s="6" t="s">
        <v>5166</v>
      </c>
    </row>
    <row r="1332" spans="1:5" ht="15.6" x14ac:dyDescent="0.3">
      <c r="A1332" s="9" t="s">
        <v>1040</v>
      </c>
      <c r="B1332" s="9" t="s">
        <v>3715</v>
      </c>
      <c r="C1332" s="6" t="s">
        <v>6943</v>
      </c>
      <c r="D1332" s="6" t="s">
        <v>4728</v>
      </c>
      <c r="E1332" s="6" t="s">
        <v>5622</v>
      </c>
    </row>
    <row r="1333" spans="1:5" ht="15.6" x14ac:dyDescent="0.3">
      <c r="A1333" s="9" t="s">
        <v>1039</v>
      </c>
      <c r="B1333" s="9" t="s">
        <v>3716</v>
      </c>
      <c r="C1333" s="6" t="s">
        <v>6944</v>
      </c>
      <c r="D1333" s="6" t="s">
        <v>4731</v>
      </c>
      <c r="E1333" s="6" t="s">
        <v>6945</v>
      </c>
    </row>
    <row r="1334" spans="1:5" ht="15.6" x14ac:dyDescent="0.3">
      <c r="A1334" s="9" t="s">
        <v>1038</v>
      </c>
      <c r="B1334" s="9" t="s">
        <v>3717</v>
      </c>
      <c r="C1334" s="6" t="s">
        <v>6946</v>
      </c>
      <c r="D1334" s="6" t="s">
        <v>5606</v>
      </c>
      <c r="E1334" s="6" t="s">
        <v>6947</v>
      </c>
    </row>
    <row r="1335" spans="1:5" ht="15.6" x14ac:dyDescent="0.3">
      <c r="A1335" s="9" t="s">
        <v>1037</v>
      </c>
      <c r="B1335" s="9" t="s">
        <v>3718</v>
      </c>
      <c r="C1335" s="6" t="s">
        <v>6948</v>
      </c>
      <c r="D1335" s="6" t="s">
        <v>4731</v>
      </c>
      <c r="E1335" s="6" t="s">
        <v>6949</v>
      </c>
    </row>
    <row r="1336" spans="1:5" ht="15.6" x14ac:dyDescent="0.3">
      <c r="A1336" s="9" t="s">
        <v>1036</v>
      </c>
      <c r="B1336" s="9" t="s">
        <v>3719</v>
      </c>
      <c r="C1336" s="6" t="s">
        <v>6950</v>
      </c>
      <c r="D1336" s="6" t="s">
        <v>4731</v>
      </c>
      <c r="E1336" s="6" t="s">
        <v>6951</v>
      </c>
    </row>
    <row r="1337" spans="1:5" ht="15.6" x14ac:dyDescent="0.3">
      <c r="A1337" s="9" t="s">
        <v>1035</v>
      </c>
      <c r="B1337" s="9" t="s">
        <v>3720</v>
      </c>
      <c r="C1337" s="6" t="s">
        <v>4739</v>
      </c>
      <c r="D1337" s="6" t="s">
        <v>4731</v>
      </c>
      <c r="E1337" s="6" t="s">
        <v>6952</v>
      </c>
    </row>
    <row r="1338" spans="1:5" ht="15.6" x14ac:dyDescent="0.3">
      <c r="A1338" s="9" t="s">
        <v>1034</v>
      </c>
      <c r="B1338" s="9" t="s">
        <v>3721</v>
      </c>
      <c r="C1338" s="6" t="s">
        <v>6953</v>
      </c>
      <c r="D1338" s="6" t="s">
        <v>4731</v>
      </c>
      <c r="E1338" s="6" t="s">
        <v>6954</v>
      </c>
    </row>
    <row r="1339" spans="1:5" ht="15.6" x14ac:dyDescent="0.3">
      <c r="A1339" s="9" t="s">
        <v>1033</v>
      </c>
      <c r="B1339" s="9" t="s">
        <v>3722</v>
      </c>
      <c r="C1339" s="6" t="s">
        <v>4858</v>
      </c>
      <c r="D1339" s="6" t="s">
        <v>5606</v>
      </c>
      <c r="E1339" s="6" t="s">
        <v>5777</v>
      </c>
    </row>
    <row r="1340" spans="1:5" ht="15.6" x14ac:dyDescent="0.3">
      <c r="A1340" s="9" t="s">
        <v>1032</v>
      </c>
      <c r="B1340" s="9" t="s">
        <v>3723</v>
      </c>
      <c r="C1340" s="6" t="s">
        <v>6955</v>
      </c>
      <c r="D1340" s="6" t="s">
        <v>4731</v>
      </c>
      <c r="E1340" s="6" t="s">
        <v>5027</v>
      </c>
    </row>
    <row r="1341" spans="1:5" ht="15.6" x14ac:dyDescent="0.3">
      <c r="A1341" s="9" t="s">
        <v>1031</v>
      </c>
      <c r="B1341" s="9" t="s">
        <v>3724</v>
      </c>
      <c r="C1341" s="6" t="s">
        <v>6956</v>
      </c>
      <c r="D1341" s="6" t="s">
        <v>4731</v>
      </c>
      <c r="E1341" s="6" t="s">
        <v>6957</v>
      </c>
    </row>
    <row r="1342" spans="1:5" ht="15.6" x14ac:dyDescent="0.3">
      <c r="A1342" s="9" t="s">
        <v>1030</v>
      </c>
      <c r="B1342" s="9" t="s">
        <v>3725</v>
      </c>
      <c r="C1342" s="6" t="s">
        <v>6958</v>
      </c>
      <c r="D1342" s="6" t="s">
        <v>5606</v>
      </c>
      <c r="E1342" s="6" t="s">
        <v>5824</v>
      </c>
    </row>
    <row r="1343" spans="1:5" ht="15.6" x14ac:dyDescent="0.3">
      <c r="A1343" s="9" t="s">
        <v>1029</v>
      </c>
      <c r="B1343" s="9" t="s">
        <v>3726</v>
      </c>
      <c r="C1343" s="6" t="s">
        <v>6959</v>
      </c>
      <c r="D1343" s="6" t="s">
        <v>4728</v>
      </c>
      <c r="E1343" s="6" t="s">
        <v>6960</v>
      </c>
    </row>
    <row r="1344" spans="1:5" ht="15.6" x14ac:dyDescent="0.3">
      <c r="A1344" s="9" t="s">
        <v>1028</v>
      </c>
      <c r="B1344" s="9" t="s">
        <v>3727</v>
      </c>
      <c r="C1344" s="6" t="s">
        <v>6961</v>
      </c>
      <c r="D1344" s="6" t="s">
        <v>5606</v>
      </c>
      <c r="E1344" s="6" t="s">
        <v>6962</v>
      </c>
    </row>
    <row r="1345" spans="1:5" ht="15.6" x14ac:dyDescent="0.3">
      <c r="A1345" s="9" t="s">
        <v>1027</v>
      </c>
      <c r="B1345" s="9" t="s">
        <v>3728</v>
      </c>
      <c r="C1345" s="6" t="s">
        <v>6963</v>
      </c>
      <c r="D1345" s="6" t="s">
        <v>4728</v>
      </c>
      <c r="E1345" s="6" t="s">
        <v>5502</v>
      </c>
    </row>
    <row r="1346" spans="1:5" ht="15.6" x14ac:dyDescent="0.3">
      <c r="A1346" s="9" t="s">
        <v>1026</v>
      </c>
      <c r="B1346" s="9" t="s">
        <v>3729</v>
      </c>
      <c r="C1346" s="6" t="s">
        <v>6964</v>
      </c>
      <c r="D1346" s="6" t="s">
        <v>4731</v>
      </c>
      <c r="E1346" s="6" t="s">
        <v>4923</v>
      </c>
    </row>
    <row r="1347" spans="1:5" ht="15.6" x14ac:dyDescent="0.3">
      <c r="A1347" s="9" t="s">
        <v>1025</v>
      </c>
      <c r="B1347" s="9" t="s">
        <v>3730</v>
      </c>
      <c r="C1347" s="6" t="s">
        <v>6965</v>
      </c>
      <c r="D1347" s="6" t="s">
        <v>4728</v>
      </c>
      <c r="E1347" s="6" t="s">
        <v>6966</v>
      </c>
    </row>
    <row r="1348" spans="1:5" ht="15.6" x14ac:dyDescent="0.3">
      <c r="A1348" s="9" t="s">
        <v>1024</v>
      </c>
      <c r="B1348" s="9" t="s">
        <v>3731</v>
      </c>
      <c r="C1348" s="6" t="s">
        <v>6967</v>
      </c>
      <c r="D1348" s="6" t="s">
        <v>4731</v>
      </c>
      <c r="E1348" s="6" t="s">
        <v>5077</v>
      </c>
    </row>
    <row r="1349" spans="1:5" ht="15.6" x14ac:dyDescent="0.3">
      <c r="A1349" s="9" t="s">
        <v>1023</v>
      </c>
      <c r="B1349" s="9" t="s">
        <v>3732</v>
      </c>
      <c r="C1349" s="6" t="s">
        <v>6968</v>
      </c>
      <c r="D1349" s="6" t="s">
        <v>4728</v>
      </c>
      <c r="E1349" s="6" t="s">
        <v>6969</v>
      </c>
    </row>
    <row r="1350" spans="1:5" ht="15.6" x14ac:dyDescent="0.3">
      <c r="A1350" s="9" t="s">
        <v>1022</v>
      </c>
      <c r="B1350" s="9" t="s">
        <v>3733</v>
      </c>
      <c r="C1350" s="6" t="s">
        <v>6970</v>
      </c>
      <c r="D1350" s="6" t="s">
        <v>5606</v>
      </c>
      <c r="E1350" s="6" t="s">
        <v>5504</v>
      </c>
    </row>
    <row r="1351" spans="1:5" ht="15.6" x14ac:dyDescent="0.3">
      <c r="A1351" s="9" t="s">
        <v>1021</v>
      </c>
      <c r="B1351" s="9" t="s">
        <v>3734</v>
      </c>
      <c r="C1351" s="6" t="s">
        <v>6971</v>
      </c>
      <c r="D1351" s="6" t="s">
        <v>4731</v>
      </c>
      <c r="E1351" s="6" t="s">
        <v>6972</v>
      </c>
    </row>
    <row r="1352" spans="1:5" ht="15.6" x14ac:dyDescent="0.3">
      <c r="A1352" s="9" t="s">
        <v>1020</v>
      </c>
      <c r="B1352" s="9" t="s">
        <v>3735</v>
      </c>
      <c r="C1352" s="6" t="s">
        <v>5295</v>
      </c>
      <c r="D1352" s="6" t="s">
        <v>4728</v>
      </c>
      <c r="E1352" s="6" t="s">
        <v>6973</v>
      </c>
    </row>
    <row r="1353" spans="1:5" ht="15.6" x14ac:dyDescent="0.3">
      <c r="A1353" s="9" t="s">
        <v>1019</v>
      </c>
      <c r="B1353" s="9" t="s">
        <v>3736</v>
      </c>
      <c r="C1353" s="6" t="s">
        <v>6974</v>
      </c>
      <c r="D1353" s="6" t="s">
        <v>4731</v>
      </c>
      <c r="E1353" s="6" t="s">
        <v>5441</v>
      </c>
    </row>
    <row r="1354" spans="1:5" ht="15.6" x14ac:dyDescent="0.3">
      <c r="A1354" s="9" t="s">
        <v>1018</v>
      </c>
      <c r="B1354" s="9" t="s">
        <v>3737</v>
      </c>
      <c r="C1354" s="6" t="s">
        <v>6975</v>
      </c>
      <c r="D1354" s="6" t="s">
        <v>4728</v>
      </c>
      <c r="E1354" s="6" t="s">
        <v>6976</v>
      </c>
    </row>
    <row r="1355" spans="1:5" ht="15.6" x14ac:dyDescent="0.3">
      <c r="A1355" s="9" t="s">
        <v>1017</v>
      </c>
      <c r="B1355" s="9" t="s">
        <v>3738</v>
      </c>
      <c r="C1355" s="6" t="s">
        <v>5375</v>
      </c>
      <c r="D1355" s="6" t="s">
        <v>4728</v>
      </c>
      <c r="E1355" s="6" t="s">
        <v>6977</v>
      </c>
    </row>
    <row r="1356" spans="1:5" ht="15.6" x14ac:dyDescent="0.3">
      <c r="A1356" s="9" t="s">
        <v>1016</v>
      </c>
      <c r="B1356" s="9" t="s">
        <v>3739</v>
      </c>
      <c r="C1356" s="6" t="s">
        <v>6707</v>
      </c>
      <c r="D1356" s="6" t="s">
        <v>4728</v>
      </c>
      <c r="E1356" s="6" t="s">
        <v>6978</v>
      </c>
    </row>
    <row r="1357" spans="1:5" ht="15.6" x14ac:dyDescent="0.3">
      <c r="A1357" s="9" t="s">
        <v>1015</v>
      </c>
      <c r="B1357" s="9" t="s">
        <v>3740</v>
      </c>
      <c r="C1357" s="6" t="s">
        <v>6979</v>
      </c>
      <c r="D1357" s="6" t="s">
        <v>4728</v>
      </c>
      <c r="E1357" s="6" t="s">
        <v>6980</v>
      </c>
    </row>
    <row r="1358" spans="1:5" ht="15.6" x14ac:dyDescent="0.3">
      <c r="A1358" s="9" t="s">
        <v>1014</v>
      </c>
      <c r="B1358" s="9" t="s">
        <v>3741</v>
      </c>
      <c r="C1358" s="6" t="s">
        <v>6981</v>
      </c>
      <c r="D1358" s="6" t="s">
        <v>4728</v>
      </c>
      <c r="E1358" s="6" t="s">
        <v>6982</v>
      </c>
    </row>
    <row r="1359" spans="1:5" ht="15.6" x14ac:dyDescent="0.3">
      <c r="A1359" s="9" t="s">
        <v>1013</v>
      </c>
      <c r="B1359" s="9" t="s">
        <v>3742</v>
      </c>
      <c r="C1359" s="6" t="s">
        <v>6983</v>
      </c>
      <c r="D1359" s="6" t="s">
        <v>4731</v>
      </c>
      <c r="E1359" s="6" t="s">
        <v>5812</v>
      </c>
    </row>
    <row r="1360" spans="1:5" ht="15.6" x14ac:dyDescent="0.3">
      <c r="A1360" s="9" t="s">
        <v>1012</v>
      </c>
      <c r="B1360" s="9" t="s">
        <v>3743</v>
      </c>
      <c r="C1360" s="6" t="s">
        <v>6984</v>
      </c>
      <c r="D1360" s="6" t="s">
        <v>4728</v>
      </c>
      <c r="E1360" s="6" t="s">
        <v>6985</v>
      </c>
    </row>
    <row r="1361" spans="1:5" ht="15.6" x14ac:dyDescent="0.3">
      <c r="A1361" s="9" t="s">
        <v>1011</v>
      </c>
      <c r="B1361" s="9" t="s">
        <v>3744</v>
      </c>
      <c r="C1361" s="6" t="s">
        <v>4986</v>
      </c>
      <c r="D1361" s="6" t="s">
        <v>4728</v>
      </c>
      <c r="E1361" s="6" t="s">
        <v>6986</v>
      </c>
    </row>
    <row r="1362" spans="1:5" ht="15.6" x14ac:dyDescent="0.3">
      <c r="A1362" s="9" t="s">
        <v>1010</v>
      </c>
      <c r="B1362" s="9" t="s">
        <v>3745</v>
      </c>
      <c r="C1362" s="6" t="s">
        <v>6987</v>
      </c>
      <c r="D1362" s="6" t="s">
        <v>4731</v>
      </c>
      <c r="E1362" s="6" t="s">
        <v>6988</v>
      </c>
    </row>
    <row r="1363" spans="1:5" ht="15.6" x14ac:dyDescent="0.3">
      <c r="A1363" s="9" t="s">
        <v>1009</v>
      </c>
      <c r="B1363" s="9" t="s">
        <v>3746</v>
      </c>
      <c r="C1363" s="6" t="s">
        <v>6989</v>
      </c>
      <c r="D1363" s="6" t="s">
        <v>4731</v>
      </c>
      <c r="E1363" s="6" t="s">
        <v>6990</v>
      </c>
    </row>
    <row r="1364" spans="1:5" ht="15.6" x14ac:dyDescent="0.3">
      <c r="A1364" s="9" t="s">
        <v>1008</v>
      </c>
      <c r="B1364" s="9" t="s">
        <v>3747</v>
      </c>
      <c r="C1364" s="6" t="s">
        <v>6148</v>
      </c>
      <c r="D1364" s="6" t="s">
        <v>4731</v>
      </c>
      <c r="E1364" s="6" t="s">
        <v>5743</v>
      </c>
    </row>
    <row r="1365" spans="1:5" ht="15.6" x14ac:dyDescent="0.3">
      <c r="A1365" s="9" t="s">
        <v>1007</v>
      </c>
      <c r="B1365" s="9" t="s">
        <v>3748</v>
      </c>
      <c r="C1365" s="6" t="s">
        <v>6991</v>
      </c>
      <c r="D1365" s="6" t="s">
        <v>4728</v>
      </c>
      <c r="E1365" s="6" t="s">
        <v>6992</v>
      </c>
    </row>
    <row r="1366" spans="1:5" ht="15.6" x14ac:dyDescent="0.3">
      <c r="A1366" s="9" t="s">
        <v>1006</v>
      </c>
      <c r="B1366" s="9" t="s">
        <v>3749</v>
      </c>
      <c r="C1366" s="6" t="s">
        <v>6993</v>
      </c>
      <c r="D1366" s="6" t="s">
        <v>4728</v>
      </c>
      <c r="E1366" s="6" t="s">
        <v>4774</v>
      </c>
    </row>
    <row r="1367" spans="1:5" ht="15.6" x14ac:dyDescent="0.3">
      <c r="A1367" s="9" t="s">
        <v>1005</v>
      </c>
      <c r="B1367" s="9" t="s">
        <v>3750</v>
      </c>
      <c r="C1367" s="6" t="s">
        <v>6994</v>
      </c>
      <c r="D1367" s="6" t="s">
        <v>5606</v>
      </c>
      <c r="E1367" s="6" t="s">
        <v>6995</v>
      </c>
    </row>
    <row r="1368" spans="1:5" ht="15.6" x14ac:dyDescent="0.3">
      <c r="A1368" s="9" t="s">
        <v>1004</v>
      </c>
      <c r="B1368" s="9" t="s">
        <v>3751</v>
      </c>
      <c r="C1368" s="6" t="s">
        <v>6996</v>
      </c>
      <c r="D1368" s="6" t="s">
        <v>4728</v>
      </c>
      <c r="E1368" s="6" t="s">
        <v>6997</v>
      </c>
    </row>
    <row r="1369" spans="1:5" ht="15.6" x14ac:dyDescent="0.3">
      <c r="A1369" s="9" t="s">
        <v>1003</v>
      </c>
      <c r="B1369" s="9" t="s">
        <v>3752</v>
      </c>
      <c r="C1369" s="6" t="s">
        <v>6998</v>
      </c>
      <c r="D1369" s="6" t="s">
        <v>4731</v>
      </c>
      <c r="E1369" s="6" t="s">
        <v>4923</v>
      </c>
    </row>
    <row r="1370" spans="1:5" ht="15.6" x14ac:dyDescent="0.3">
      <c r="A1370" s="9" t="s">
        <v>1002</v>
      </c>
      <c r="B1370" s="9" t="s">
        <v>3753</v>
      </c>
      <c r="C1370" s="6" t="s">
        <v>6999</v>
      </c>
      <c r="D1370" s="6" t="s">
        <v>4731</v>
      </c>
      <c r="E1370" s="6" t="s">
        <v>7000</v>
      </c>
    </row>
    <row r="1371" spans="1:5" ht="15.6" x14ac:dyDescent="0.3">
      <c r="A1371" s="9" t="s">
        <v>1001</v>
      </c>
      <c r="B1371" s="9" t="s">
        <v>3754</v>
      </c>
      <c r="C1371" s="6" t="s">
        <v>7001</v>
      </c>
      <c r="D1371" s="6" t="s">
        <v>4731</v>
      </c>
      <c r="E1371" s="6" t="s">
        <v>7002</v>
      </c>
    </row>
    <row r="1372" spans="1:5" ht="15.6" x14ac:dyDescent="0.3">
      <c r="A1372" s="9" t="s">
        <v>1000</v>
      </c>
      <c r="B1372" s="9" t="s">
        <v>3755</v>
      </c>
      <c r="C1372" s="6" t="s">
        <v>7003</v>
      </c>
      <c r="D1372" s="6" t="s">
        <v>4728</v>
      </c>
      <c r="E1372" s="6" t="s">
        <v>7004</v>
      </c>
    </row>
    <row r="1373" spans="1:5" ht="15.6" x14ac:dyDescent="0.3">
      <c r="A1373" s="9" t="s">
        <v>999</v>
      </c>
      <c r="B1373" s="9" t="s">
        <v>3756</v>
      </c>
      <c r="C1373" s="6" t="s">
        <v>7005</v>
      </c>
      <c r="D1373" s="6" t="s">
        <v>4728</v>
      </c>
      <c r="E1373" s="6" t="s">
        <v>7006</v>
      </c>
    </row>
    <row r="1374" spans="1:5" ht="15.6" x14ac:dyDescent="0.3">
      <c r="A1374" s="9" t="s">
        <v>998</v>
      </c>
      <c r="B1374" s="9" t="s">
        <v>3757</v>
      </c>
      <c r="C1374" s="6" t="s">
        <v>5072</v>
      </c>
      <c r="D1374" s="6" t="s">
        <v>4731</v>
      </c>
      <c r="E1374" s="6" t="s">
        <v>7007</v>
      </c>
    </row>
    <row r="1375" spans="1:5" ht="15.6" x14ac:dyDescent="0.3">
      <c r="A1375" s="9" t="s">
        <v>997</v>
      </c>
      <c r="B1375" s="9" t="s">
        <v>3758</v>
      </c>
      <c r="C1375" s="6" t="s">
        <v>7008</v>
      </c>
      <c r="D1375" s="6" t="s">
        <v>4731</v>
      </c>
      <c r="E1375" s="6" t="s">
        <v>7009</v>
      </c>
    </row>
    <row r="1376" spans="1:5" ht="15.6" x14ac:dyDescent="0.3">
      <c r="A1376" s="9" t="s">
        <v>996</v>
      </c>
      <c r="B1376" s="9" t="s">
        <v>3759</v>
      </c>
      <c r="C1376" s="6" t="s">
        <v>5712</v>
      </c>
      <c r="D1376" s="6" t="s">
        <v>5606</v>
      </c>
      <c r="E1376" s="6" t="s">
        <v>7010</v>
      </c>
    </row>
    <row r="1377" spans="1:5" ht="15.6" x14ac:dyDescent="0.3">
      <c r="A1377" s="9" t="s">
        <v>995</v>
      </c>
      <c r="B1377" s="9" t="s">
        <v>3760</v>
      </c>
      <c r="C1377" s="6" t="s">
        <v>7011</v>
      </c>
      <c r="D1377" s="6" t="s">
        <v>4731</v>
      </c>
      <c r="E1377" s="6" t="s">
        <v>7012</v>
      </c>
    </row>
    <row r="1378" spans="1:5" ht="15.6" x14ac:dyDescent="0.3">
      <c r="A1378" s="9" t="s">
        <v>994</v>
      </c>
      <c r="B1378" s="9" t="s">
        <v>3761</v>
      </c>
      <c r="C1378" s="6" t="s">
        <v>7013</v>
      </c>
      <c r="D1378" s="6" t="s">
        <v>4731</v>
      </c>
      <c r="E1378" s="6" t="s">
        <v>5392</v>
      </c>
    </row>
    <row r="1379" spans="1:5" ht="15.6" x14ac:dyDescent="0.3">
      <c r="A1379" s="9" t="s">
        <v>993</v>
      </c>
      <c r="B1379" s="9" t="s">
        <v>3762</v>
      </c>
      <c r="C1379" s="6" t="s">
        <v>7014</v>
      </c>
      <c r="D1379" s="6" t="s">
        <v>4728</v>
      </c>
      <c r="E1379" s="6" t="s">
        <v>7015</v>
      </c>
    </row>
    <row r="1380" spans="1:5" ht="15.6" x14ac:dyDescent="0.3">
      <c r="A1380" s="9" t="s">
        <v>992</v>
      </c>
      <c r="B1380" s="9" t="s">
        <v>3763</v>
      </c>
      <c r="C1380" s="6" t="s">
        <v>7016</v>
      </c>
      <c r="D1380" s="6" t="s">
        <v>4731</v>
      </c>
      <c r="E1380" s="6" t="s">
        <v>4857</v>
      </c>
    </row>
    <row r="1381" spans="1:5" ht="15.6" x14ac:dyDescent="0.3">
      <c r="A1381" s="9" t="s">
        <v>991</v>
      </c>
      <c r="B1381" s="9" t="s">
        <v>3764</v>
      </c>
      <c r="C1381" s="6" t="s">
        <v>7017</v>
      </c>
      <c r="D1381" s="6" t="s">
        <v>4731</v>
      </c>
      <c r="E1381" s="6" t="s">
        <v>5127</v>
      </c>
    </row>
    <row r="1382" spans="1:5" ht="15.6" x14ac:dyDescent="0.3">
      <c r="A1382" s="9" t="s">
        <v>990</v>
      </c>
      <c r="B1382" s="9" t="s">
        <v>3765</v>
      </c>
      <c r="C1382" s="6" t="s">
        <v>7018</v>
      </c>
      <c r="D1382" s="6" t="s">
        <v>4731</v>
      </c>
      <c r="E1382" s="6" t="s">
        <v>7019</v>
      </c>
    </row>
    <row r="1383" spans="1:5" ht="15.6" x14ac:dyDescent="0.3">
      <c r="A1383" s="9" t="s">
        <v>989</v>
      </c>
      <c r="B1383" s="9" t="s">
        <v>3766</v>
      </c>
      <c r="C1383" s="6" t="s">
        <v>7020</v>
      </c>
      <c r="D1383" s="6" t="s">
        <v>4728</v>
      </c>
      <c r="E1383" s="6" t="s">
        <v>5676</v>
      </c>
    </row>
    <row r="1384" spans="1:5" ht="15.6" x14ac:dyDescent="0.3">
      <c r="A1384" s="9" t="s">
        <v>988</v>
      </c>
      <c r="B1384" s="9" t="s">
        <v>3767</v>
      </c>
      <c r="C1384" s="6" t="s">
        <v>5865</v>
      </c>
      <c r="D1384" s="6" t="s">
        <v>4731</v>
      </c>
      <c r="E1384" s="6" t="s">
        <v>6522</v>
      </c>
    </row>
    <row r="1385" spans="1:5" ht="15.6" x14ac:dyDescent="0.3">
      <c r="A1385" s="9" t="s">
        <v>987</v>
      </c>
      <c r="B1385" s="9" t="s">
        <v>3768</v>
      </c>
      <c r="C1385" s="6" t="s">
        <v>7021</v>
      </c>
      <c r="D1385" s="6" t="s">
        <v>4731</v>
      </c>
      <c r="E1385" s="6" t="s">
        <v>7022</v>
      </c>
    </row>
    <row r="1386" spans="1:5" ht="15.6" x14ac:dyDescent="0.3">
      <c r="A1386" s="9" t="s">
        <v>986</v>
      </c>
      <c r="B1386" s="9" t="s">
        <v>3769</v>
      </c>
      <c r="C1386" s="6" t="s">
        <v>5257</v>
      </c>
      <c r="D1386" s="6" t="s">
        <v>4728</v>
      </c>
      <c r="E1386" s="6" t="s">
        <v>7023</v>
      </c>
    </row>
    <row r="1387" spans="1:5" ht="15.6" x14ac:dyDescent="0.3">
      <c r="A1387" s="9" t="s">
        <v>985</v>
      </c>
      <c r="B1387" s="9" t="s">
        <v>3770</v>
      </c>
      <c r="C1387" s="6" t="s">
        <v>7024</v>
      </c>
      <c r="D1387" s="6" t="s">
        <v>4731</v>
      </c>
      <c r="E1387" s="6" t="s">
        <v>7025</v>
      </c>
    </row>
    <row r="1388" spans="1:5" ht="15.6" x14ac:dyDescent="0.3">
      <c r="A1388" s="9" t="s">
        <v>984</v>
      </c>
      <c r="B1388" s="9" t="s">
        <v>3771</v>
      </c>
      <c r="C1388" s="6" t="s">
        <v>6433</v>
      </c>
      <c r="D1388" s="6" t="s">
        <v>4731</v>
      </c>
      <c r="E1388" s="6" t="s">
        <v>7026</v>
      </c>
    </row>
    <row r="1389" spans="1:5" ht="15.6" x14ac:dyDescent="0.3">
      <c r="A1389" s="9" t="s">
        <v>983</v>
      </c>
      <c r="B1389" s="9" t="s">
        <v>3772</v>
      </c>
      <c r="C1389" s="6" t="s">
        <v>7027</v>
      </c>
      <c r="D1389" s="6" t="s">
        <v>4728</v>
      </c>
      <c r="E1389" s="6" t="s">
        <v>7028</v>
      </c>
    </row>
    <row r="1390" spans="1:5" ht="15.6" x14ac:dyDescent="0.3">
      <c r="A1390" s="9" t="s">
        <v>982</v>
      </c>
      <c r="B1390" s="9" t="s">
        <v>3773</v>
      </c>
      <c r="C1390" s="6" t="s">
        <v>7029</v>
      </c>
      <c r="D1390" s="6" t="s">
        <v>4731</v>
      </c>
      <c r="E1390" s="6" t="s">
        <v>4752</v>
      </c>
    </row>
    <row r="1391" spans="1:5" ht="15.6" x14ac:dyDescent="0.3">
      <c r="A1391" s="9" t="s">
        <v>981</v>
      </c>
      <c r="B1391" s="9" t="s">
        <v>3774</v>
      </c>
      <c r="C1391" s="6" t="s">
        <v>7030</v>
      </c>
      <c r="D1391" s="6" t="s">
        <v>4731</v>
      </c>
      <c r="E1391" s="6" t="s">
        <v>5572</v>
      </c>
    </row>
    <row r="1392" spans="1:5" ht="15.6" x14ac:dyDescent="0.3">
      <c r="A1392" s="9" t="s">
        <v>980</v>
      </c>
      <c r="B1392" s="9" t="s">
        <v>3775</v>
      </c>
      <c r="C1392" s="6" t="s">
        <v>5547</v>
      </c>
      <c r="D1392" s="6" t="s">
        <v>4731</v>
      </c>
      <c r="E1392" s="6" t="s">
        <v>7031</v>
      </c>
    </row>
    <row r="1393" spans="1:5" ht="15.6" x14ac:dyDescent="0.3">
      <c r="A1393" s="9" t="s">
        <v>979</v>
      </c>
      <c r="B1393" s="9" t="s">
        <v>3776</v>
      </c>
      <c r="C1393" s="6" t="s">
        <v>7032</v>
      </c>
      <c r="D1393" s="6" t="s">
        <v>4731</v>
      </c>
      <c r="E1393" s="6" t="s">
        <v>5025</v>
      </c>
    </row>
    <row r="1394" spans="1:5" ht="15.6" x14ac:dyDescent="0.3">
      <c r="A1394" s="9" t="s">
        <v>978</v>
      </c>
      <c r="B1394" s="9" t="s">
        <v>3777</v>
      </c>
      <c r="C1394" s="6" t="s">
        <v>7033</v>
      </c>
      <c r="D1394" s="6" t="s">
        <v>4728</v>
      </c>
      <c r="E1394" s="6" t="s">
        <v>7034</v>
      </c>
    </row>
    <row r="1395" spans="1:5" ht="15.6" x14ac:dyDescent="0.3">
      <c r="A1395" s="9" t="s">
        <v>977</v>
      </c>
      <c r="B1395" s="9" t="s">
        <v>3778</v>
      </c>
      <c r="C1395" s="6" t="s">
        <v>7035</v>
      </c>
      <c r="D1395" s="6" t="s">
        <v>4728</v>
      </c>
      <c r="E1395" s="6" t="s">
        <v>7036</v>
      </c>
    </row>
    <row r="1396" spans="1:5" ht="15.6" x14ac:dyDescent="0.3">
      <c r="A1396" s="9" t="s">
        <v>976</v>
      </c>
      <c r="B1396" s="9" t="s">
        <v>3779</v>
      </c>
      <c r="C1396" s="6" t="s">
        <v>7037</v>
      </c>
      <c r="D1396" s="6" t="s">
        <v>4731</v>
      </c>
      <c r="E1396" s="6" t="s">
        <v>4923</v>
      </c>
    </row>
    <row r="1397" spans="1:5" ht="15.6" x14ac:dyDescent="0.3">
      <c r="A1397" s="9" t="s">
        <v>975</v>
      </c>
      <c r="B1397" s="9" t="s">
        <v>3780</v>
      </c>
      <c r="C1397" s="6" t="s">
        <v>7038</v>
      </c>
      <c r="D1397" s="6" t="s">
        <v>4731</v>
      </c>
      <c r="E1397" s="6" t="s">
        <v>4923</v>
      </c>
    </row>
    <row r="1398" spans="1:5" ht="15.6" x14ac:dyDescent="0.3">
      <c r="A1398" s="9" t="s">
        <v>974</v>
      </c>
      <c r="B1398" s="9" t="s">
        <v>3781</v>
      </c>
      <c r="C1398" s="6" t="s">
        <v>7039</v>
      </c>
      <c r="D1398" s="6" t="s">
        <v>4728</v>
      </c>
      <c r="E1398" s="6" t="s">
        <v>7040</v>
      </c>
    </row>
    <row r="1399" spans="1:5" ht="15.6" x14ac:dyDescent="0.3">
      <c r="A1399" s="9" t="s">
        <v>973</v>
      </c>
      <c r="B1399" s="9" t="s">
        <v>3782</v>
      </c>
      <c r="C1399" s="6" t="s">
        <v>7041</v>
      </c>
      <c r="D1399" s="6" t="s">
        <v>5606</v>
      </c>
      <c r="E1399" s="6" t="s">
        <v>7042</v>
      </c>
    </row>
    <row r="1400" spans="1:5" ht="15.6" x14ac:dyDescent="0.3">
      <c r="A1400" s="9" t="s">
        <v>972</v>
      </c>
      <c r="B1400" s="9" t="s">
        <v>3783</v>
      </c>
      <c r="C1400" s="6" t="s">
        <v>7043</v>
      </c>
      <c r="D1400" s="6" t="s">
        <v>4728</v>
      </c>
      <c r="E1400" s="6" t="s">
        <v>5200</v>
      </c>
    </row>
    <row r="1401" spans="1:5" ht="15.6" x14ac:dyDescent="0.3">
      <c r="A1401" s="9" t="s">
        <v>971</v>
      </c>
      <c r="B1401" s="9" t="s">
        <v>3784</v>
      </c>
      <c r="C1401" s="6" t="s">
        <v>7044</v>
      </c>
      <c r="D1401" s="6" t="s">
        <v>4728</v>
      </c>
      <c r="E1401" s="6" t="s">
        <v>6012</v>
      </c>
    </row>
    <row r="1402" spans="1:5" ht="15.6" x14ac:dyDescent="0.3">
      <c r="A1402" s="9" t="s">
        <v>970</v>
      </c>
      <c r="B1402" s="9" t="s">
        <v>3785</v>
      </c>
      <c r="C1402" s="6" t="s">
        <v>6738</v>
      </c>
      <c r="D1402" s="6" t="s">
        <v>4728</v>
      </c>
      <c r="E1402" s="6" t="s">
        <v>7045</v>
      </c>
    </row>
    <row r="1403" spans="1:5" ht="15.6" x14ac:dyDescent="0.3">
      <c r="A1403" s="9" t="s">
        <v>969</v>
      </c>
      <c r="B1403" s="9" t="s">
        <v>3786</v>
      </c>
      <c r="C1403" s="6" t="s">
        <v>7046</v>
      </c>
      <c r="D1403" s="6" t="s">
        <v>4728</v>
      </c>
      <c r="E1403" s="6" t="s">
        <v>4840</v>
      </c>
    </row>
    <row r="1404" spans="1:5" ht="15.6" x14ac:dyDescent="0.3">
      <c r="A1404" s="9" t="s">
        <v>968</v>
      </c>
      <c r="B1404" s="9" t="s">
        <v>3787</v>
      </c>
      <c r="C1404" s="6" t="s">
        <v>7047</v>
      </c>
      <c r="D1404" s="6" t="s">
        <v>4728</v>
      </c>
      <c r="E1404" s="6" t="s">
        <v>5860</v>
      </c>
    </row>
    <row r="1405" spans="1:5" ht="15.6" x14ac:dyDescent="0.3">
      <c r="A1405" s="9" t="s">
        <v>967</v>
      </c>
      <c r="B1405" s="9" t="s">
        <v>3788</v>
      </c>
      <c r="C1405" s="6" t="s">
        <v>7048</v>
      </c>
      <c r="D1405" s="6" t="s">
        <v>4728</v>
      </c>
      <c r="E1405" s="6" t="s">
        <v>7049</v>
      </c>
    </row>
    <row r="1406" spans="1:5" ht="15.6" x14ac:dyDescent="0.3">
      <c r="A1406" s="9" t="s">
        <v>966</v>
      </c>
      <c r="B1406" s="9" t="s">
        <v>3789</v>
      </c>
      <c r="C1406" s="6" t="s">
        <v>7050</v>
      </c>
      <c r="D1406" s="6" t="s">
        <v>4728</v>
      </c>
      <c r="E1406" s="6" t="s">
        <v>7051</v>
      </c>
    </row>
    <row r="1407" spans="1:5" ht="15.6" x14ac:dyDescent="0.3">
      <c r="A1407" s="9" t="s">
        <v>965</v>
      </c>
      <c r="B1407" s="9" t="s">
        <v>3790</v>
      </c>
      <c r="C1407" s="6" t="s">
        <v>7052</v>
      </c>
      <c r="D1407" s="6" t="s">
        <v>4731</v>
      </c>
      <c r="E1407" s="6" t="s">
        <v>4780</v>
      </c>
    </row>
    <row r="1408" spans="1:5" ht="15.6" x14ac:dyDescent="0.3">
      <c r="A1408" s="9" t="s">
        <v>964</v>
      </c>
      <c r="B1408" s="9" t="s">
        <v>3791</v>
      </c>
      <c r="C1408" s="6" t="s">
        <v>7053</v>
      </c>
      <c r="D1408" s="6" t="s">
        <v>4728</v>
      </c>
      <c r="E1408" s="6" t="s">
        <v>6012</v>
      </c>
    </row>
    <row r="1409" spans="1:5" ht="15.6" x14ac:dyDescent="0.3">
      <c r="A1409" s="9" t="s">
        <v>963</v>
      </c>
      <c r="B1409" s="9" t="s">
        <v>3792</v>
      </c>
      <c r="C1409" s="6" t="s">
        <v>7054</v>
      </c>
      <c r="D1409" s="6" t="s">
        <v>4731</v>
      </c>
      <c r="E1409" s="6" t="s">
        <v>4816</v>
      </c>
    </row>
    <row r="1410" spans="1:5" ht="15.6" x14ac:dyDescent="0.3">
      <c r="A1410" s="9" t="s">
        <v>962</v>
      </c>
      <c r="B1410" s="9" t="s">
        <v>3793</v>
      </c>
      <c r="C1410" s="6" t="s">
        <v>7055</v>
      </c>
      <c r="D1410" s="6" t="s">
        <v>4731</v>
      </c>
      <c r="E1410" s="6" t="s">
        <v>4732</v>
      </c>
    </row>
    <row r="1411" spans="1:5" ht="15.6" x14ac:dyDescent="0.3">
      <c r="A1411" s="9" t="s">
        <v>961</v>
      </c>
      <c r="B1411" s="9" t="s">
        <v>3794</v>
      </c>
      <c r="C1411" s="6" t="s">
        <v>7056</v>
      </c>
      <c r="D1411" s="6" t="s">
        <v>4731</v>
      </c>
      <c r="E1411" s="6" t="s">
        <v>7057</v>
      </c>
    </row>
    <row r="1412" spans="1:5" ht="15.6" x14ac:dyDescent="0.3">
      <c r="A1412" s="9" t="s">
        <v>960</v>
      </c>
      <c r="B1412" s="9" t="s">
        <v>3795</v>
      </c>
      <c r="C1412" s="6" t="s">
        <v>6601</v>
      </c>
      <c r="D1412" s="6" t="s">
        <v>4728</v>
      </c>
      <c r="E1412" s="6" t="s">
        <v>7058</v>
      </c>
    </row>
    <row r="1413" spans="1:5" ht="15.6" x14ac:dyDescent="0.3">
      <c r="A1413" s="9" t="s">
        <v>959</v>
      </c>
      <c r="B1413" s="9" t="s">
        <v>3796</v>
      </c>
      <c r="C1413" s="6" t="s">
        <v>7059</v>
      </c>
      <c r="D1413" s="6" t="s">
        <v>4728</v>
      </c>
      <c r="E1413" s="6" t="s">
        <v>7004</v>
      </c>
    </row>
    <row r="1414" spans="1:5" ht="15.6" x14ac:dyDescent="0.3">
      <c r="A1414" s="9" t="s">
        <v>958</v>
      </c>
      <c r="B1414" s="9" t="s">
        <v>3797</v>
      </c>
      <c r="C1414" s="6" t="s">
        <v>6783</v>
      </c>
      <c r="D1414" s="6" t="s">
        <v>4728</v>
      </c>
      <c r="E1414" s="6" t="s">
        <v>7060</v>
      </c>
    </row>
    <row r="1415" spans="1:5" ht="15.6" x14ac:dyDescent="0.3">
      <c r="A1415" s="9" t="s">
        <v>957</v>
      </c>
      <c r="B1415" s="9" t="s">
        <v>3798</v>
      </c>
      <c r="C1415" s="6" t="s">
        <v>7061</v>
      </c>
      <c r="D1415" s="6" t="s">
        <v>4731</v>
      </c>
      <c r="E1415" s="6" t="s">
        <v>5029</v>
      </c>
    </row>
    <row r="1416" spans="1:5" ht="15.6" x14ac:dyDescent="0.3">
      <c r="A1416" s="9" t="s">
        <v>956</v>
      </c>
      <c r="B1416" s="9" t="s">
        <v>3799</v>
      </c>
      <c r="C1416" s="6" t="s">
        <v>7062</v>
      </c>
      <c r="D1416" s="6" t="s">
        <v>4731</v>
      </c>
      <c r="E1416" s="6" t="s">
        <v>7063</v>
      </c>
    </row>
    <row r="1417" spans="1:5" ht="15.6" x14ac:dyDescent="0.3">
      <c r="A1417" s="9" t="s">
        <v>955</v>
      </c>
      <c r="B1417" s="9" t="s">
        <v>3800</v>
      </c>
      <c r="C1417" s="6" t="s">
        <v>7064</v>
      </c>
      <c r="D1417" s="6" t="s">
        <v>4731</v>
      </c>
      <c r="E1417" s="6" t="s">
        <v>4892</v>
      </c>
    </row>
    <row r="1418" spans="1:5" ht="15.6" x14ac:dyDescent="0.3">
      <c r="A1418" s="9" t="s">
        <v>954</v>
      </c>
      <c r="B1418" s="9" t="s">
        <v>3801</v>
      </c>
      <c r="C1418" s="6" t="s">
        <v>7065</v>
      </c>
      <c r="D1418" s="6" t="s">
        <v>4728</v>
      </c>
      <c r="E1418" s="6" t="s">
        <v>7066</v>
      </c>
    </row>
    <row r="1419" spans="1:5" ht="15.6" x14ac:dyDescent="0.3">
      <c r="A1419" s="9" t="s">
        <v>953</v>
      </c>
      <c r="B1419" s="9" t="s">
        <v>3802</v>
      </c>
      <c r="C1419" s="6" t="s">
        <v>7067</v>
      </c>
      <c r="D1419" s="6" t="s">
        <v>5606</v>
      </c>
      <c r="E1419" s="6" t="s">
        <v>4939</v>
      </c>
    </row>
    <row r="1420" spans="1:5" ht="15.6" x14ac:dyDescent="0.3">
      <c r="A1420" s="9" t="s">
        <v>952</v>
      </c>
      <c r="B1420" s="9" t="s">
        <v>3803</v>
      </c>
      <c r="C1420" s="6" t="s">
        <v>7068</v>
      </c>
      <c r="D1420" s="6" t="s">
        <v>4731</v>
      </c>
      <c r="E1420" s="6" t="s">
        <v>5243</v>
      </c>
    </row>
    <row r="1421" spans="1:5" ht="15.6" x14ac:dyDescent="0.3">
      <c r="A1421" s="9" t="s">
        <v>951</v>
      </c>
      <c r="B1421" s="9" t="s">
        <v>3804</v>
      </c>
      <c r="C1421" s="6" t="s">
        <v>7069</v>
      </c>
      <c r="D1421" s="6" t="s">
        <v>4731</v>
      </c>
      <c r="E1421" s="6" t="s">
        <v>7070</v>
      </c>
    </row>
    <row r="1422" spans="1:5" ht="15.6" x14ac:dyDescent="0.3">
      <c r="A1422" s="9" t="s">
        <v>950</v>
      </c>
      <c r="B1422" s="9" t="s">
        <v>3805</v>
      </c>
      <c r="C1422" s="6" t="s">
        <v>7071</v>
      </c>
      <c r="D1422" s="6" t="s">
        <v>4728</v>
      </c>
      <c r="E1422" s="6" t="s">
        <v>7072</v>
      </c>
    </row>
    <row r="1423" spans="1:5" ht="15.6" x14ac:dyDescent="0.3">
      <c r="A1423" s="9" t="s">
        <v>949</v>
      </c>
      <c r="B1423" s="9" t="s">
        <v>3806</v>
      </c>
      <c r="C1423" s="6" t="s">
        <v>7073</v>
      </c>
      <c r="D1423" s="6" t="s">
        <v>4731</v>
      </c>
      <c r="E1423" s="6" t="s">
        <v>7074</v>
      </c>
    </row>
    <row r="1424" spans="1:5" ht="15.6" x14ac:dyDescent="0.3">
      <c r="A1424" s="9" t="s">
        <v>948</v>
      </c>
      <c r="B1424" s="9" t="s">
        <v>3807</v>
      </c>
      <c r="C1424" s="6" t="s">
        <v>7075</v>
      </c>
      <c r="D1424" s="6" t="s">
        <v>4731</v>
      </c>
      <c r="E1424" s="6" t="s">
        <v>7076</v>
      </c>
    </row>
    <row r="1425" spans="1:5" ht="15.6" x14ac:dyDescent="0.3">
      <c r="A1425" s="9" t="s">
        <v>947</v>
      </c>
      <c r="B1425" s="9" t="s">
        <v>3808</v>
      </c>
      <c r="C1425" s="6" t="s">
        <v>7077</v>
      </c>
      <c r="D1425" s="6" t="s">
        <v>4728</v>
      </c>
      <c r="E1425" s="6" t="s">
        <v>7078</v>
      </c>
    </row>
    <row r="1426" spans="1:5" ht="15.6" x14ac:dyDescent="0.3">
      <c r="A1426" s="9" t="s">
        <v>946</v>
      </c>
      <c r="B1426" s="9" t="s">
        <v>3809</v>
      </c>
      <c r="C1426" s="6" t="s">
        <v>7079</v>
      </c>
      <c r="D1426" s="6" t="s">
        <v>4731</v>
      </c>
      <c r="E1426" s="6" t="s">
        <v>7080</v>
      </c>
    </row>
    <row r="1427" spans="1:5" ht="15.6" x14ac:dyDescent="0.3">
      <c r="A1427" s="9" t="s">
        <v>945</v>
      </c>
      <c r="B1427" s="9" t="s">
        <v>3810</v>
      </c>
      <c r="C1427" s="6" t="s">
        <v>7081</v>
      </c>
      <c r="D1427" s="6" t="s">
        <v>4731</v>
      </c>
      <c r="E1427" s="6" t="s">
        <v>4742</v>
      </c>
    </row>
    <row r="1428" spans="1:5" ht="15.6" x14ac:dyDescent="0.3">
      <c r="A1428" s="9" t="s">
        <v>944</v>
      </c>
      <c r="B1428" s="9" t="s">
        <v>3811</v>
      </c>
      <c r="C1428" s="6" t="s">
        <v>5279</v>
      </c>
      <c r="D1428" s="6" t="s">
        <v>4728</v>
      </c>
      <c r="E1428" s="6" t="s">
        <v>7082</v>
      </c>
    </row>
    <row r="1429" spans="1:5" ht="15.6" x14ac:dyDescent="0.3">
      <c r="A1429" s="9" t="s">
        <v>943</v>
      </c>
      <c r="B1429" s="9" t="s">
        <v>3812</v>
      </c>
      <c r="C1429" s="6" t="s">
        <v>7083</v>
      </c>
      <c r="D1429" s="6" t="s">
        <v>4728</v>
      </c>
      <c r="E1429" s="6" t="s">
        <v>7084</v>
      </c>
    </row>
    <row r="1430" spans="1:5" ht="15.6" x14ac:dyDescent="0.3">
      <c r="A1430" s="9" t="s">
        <v>942</v>
      </c>
      <c r="B1430" s="9" t="s">
        <v>3813</v>
      </c>
      <c r="C1430" s="6" t="s">
        <v>4852</v>
      </c>
      <c r="D1430" s="6" t="s">
        <v>4728</v>
      </c>
      <c r="E1430" s="6" t="s">
        <v>5565</v>
      </c>
    </row>
    <row r="1431" spans="1:5" ht="15.6" x14ac:dyDescent="0.3">
      <c r="A1431" s="9" t="s">
        <v>941</v>
      </c>
      <c r="B1431" s="9" t="s">
        <v>3814</v>
      </c>
      <c r="C1431" s="6" t="s">
        <v>7085</v>
      </c>
      <c r="D1431" s="6" t="s">
        <v>4731</v>
      </c>
      <c r="E1431" s="6" t="s">
        <v>7086</v>
      </c>
    </row>
    <row r="1432" spans="1:5" ht="15.6" x14ac:dyDescent="0.3">
      <c r="A1432" s="9" t="s">
        <v>940</v>
      </c>
      <c r="B1432" s="9" t="s">
        <v>3815</v>
      </c>
      <c r="C1432" s="6" t="s">
        <v>7087</v>
      </c>
      <c r="D1432" s="6" t="s">
        <v>5606</v>
      </c>
      <c r="E1432" s="6" t="s">
        <v>7088</v>
      </c>
    </row>
    <row r="1433" spans="1:5" ht="15.6" x14ac:dyDescent="0.3">
      <c r="A1433" s="9" t="s">
        <v>939</v>
      </c>
      <c r="B1433" s="9" t="s">
        <v>3816</v>
      </c>
      <c r="C1433" s="6" t="s">
        <v>7089</v>
      </c>
      <c r="D1433" s="6" t="s">
        <v>4728</v>
      </c>
      <c r="E1433" s="6" t="s">
        <v>4774</v>
      </c>
    </row>
    <row r="1434" spans="1:5" ht="15.6" x14ac:dyDescent="0.3">
      <c r="A1434" s="9" t="s">
        <v>938</v>
      </c>
      <c r="B1434" s="9" t="s">
        <v>3817</v>
      </c>
      <c r="C1434" s="6" t="s">
        <v>7090</v>
      </c>
      <c r="D1434" s="6" t="s">
        <v>4728</v>
      </c>
      <c r="E1434" s="6" t="s">
        <v>7091</v>
      </c>
    </row>
    <row r="1435" spans="1:5" ht="15.6" x14ac:dyDescent="0.3">
      <c r="A1435" s="9" t="s">
        <v>937</v>
      </c>
      <c r="B1435" s="9" t="s">
        <v>3818</v>
      </c>
      <c r="C1435" s="6" t="s">
        <v>7092</v>
      </c>
      <c r="D1435" s="6" t="s">
        <v>4728</v>
      </c>
      <c r="E1435" s="6" t="s">
        <v>5365</v>
      </c>
    </row>
    <row r="1436" spans="1:5" ht="15.6" x14ac:dyDescent="0.3">
      <c r="A1436" s="9" t="s">
        <v>936</v>
      </c>
      <c r="B1436" s="9" t="s">
        <v>3819</v>
      </c>
      <c r="C1436" s="6" t="s">
        <v>5303</v>
      </c>
      <c r="D1436" s="6" t="s">
        <v>4728</v>
      </c>
      <c r="E1436" s="6" t="s">
        <v>7093</v>
      </c>
    </row>
    <row r="1437" spans="1:5" ht="15.6" x14ac:dyDescent="0.3">
      <c r="A1437" s="9" t="s">
        <v>935</v>
      </c>
      <c r="B1437" s="9" t="s">
        <v>3820</v>
      </c>
      <c r="C1437" s="6" t="s">
        <v>7094</v>
      </c>
      <c r="D1437" s="6" t="s">
        <v>4731</v>
      </c>
      <c r="E1437" s="6" t="s">
        <v>7095</v>
      </c>
    </row>
    <row r="1438" spans="1:5" ht="15.6" x14ac:dyDescent="0.3">
      <c r="A1438" s="9" t="s">
        <v>934</v>
      </c>
      <c r="B1438" s="9" t="s">
        <v>3821</v>
      </c>
      <c r="C1438" s="6" t="s">
        <v>7096</v>
      </c>
      <c r="D1438" s="6" t="s">
        <v>4728</v>
      </c>
      <c r="E1438" s="6" t="s">
        <v>6279</v>
      </c>
    </row>
    <row r="1439" spans="1:5" ht="15.6" x14ac:dyDescent="0.3">
      <c r="A1439" s="9" t="s">
        <v>933</v>
      </c>
      <c r="B1439" s="9" t="s">
        <v>3822</v>
      </c>
      <c r="C1439" s="6" t="s">
        <v>7097</v>
      </c>
      <c r="D1439" s="6" t="s">
        <v>4728</v>
      </c>
      <c r="E1439" s="6" t="s">
        <v>5286</v>
      </c>
    </row>
    <row r="1440" spans="1:5" ht="15.6" x14ac:dyDescent="0.3">
      <c r="A1440" s="9" t="s">
        <v>932</v>
      </c>
      <c r="B1440" s="9" t="s">
        <v>3823</v>
      </c>
      <c r="C1440" s="6" t="s">
        <v>7098</v>
      </c>
      <c r="D1440" s="6" t="s">
        <v>4728</v>
      </c>
      <c r="E1440" s="6" t="s">
        <v>6074</v>
      </c>
    </row>
    <row r="1441" spans="1:5" ht="15.6" x14ac:dyDescent="0.3">
      <c r="A1441" s="9" t="s">
        <v>931</v>
      </c>
      <c r="B1441" s="9" t="s">
        <v>3824</v>
      </c>
      <c r="C1441" s="6" t="s">
        <v>7099</v>
      </c>
      <c r="D1441" s="6" t="s">
        <v>4728</v>
      </c>
      <c r="E1441" s="6" t="s">
        <v>7100</v>
      </c>
    </row>
    <row r="1442" spans="1:5" ht="15.6" x14ac:dyDescent="0.3">
      <c r="A1442" s="9" t="s">
        <v>930</v>
      </c>
      <c r="B1442" s="9" t="s">
        <v>3825</v>
      </c>
      <c r="C1442" s="6" t="s">
        <v>5006</v>
      </c>
      <c r="D1442" s="6" t="s">
        <v>4728</v>
      </c>
      <c r="E1442" s="6" t="s">
        <v>7101</v>
      </c>
    </row>
    <row r="1443" spans="1:5" ht="15.6" x14ac:dyDescent="0.3">
      <c r="A1443" s="9" t="s">
        <v>929</v>
      </c>
      <c r="B1443" s="9" t="s">
        <v>3826</v>
      </c>
      <c r="C1443" s="6" t="s">
        <v>7102</v>
      </c>
      <c r="D1443" s="6" t="s">
        <v>4731</v>
      </c>
      <c r="E1443" s="6" t="s">
        <v>4892</v>
      </c>
    </row>
    <row r="1444" spans="1:5" ht="15.6" x14ac:dyDescent="0.3">
      <c r="A1444" s="9" t="s">
        <v>928</v>
      </c>
      <c r="B1444" s="9" t="s">
        <v>3827</v>
      </c>
      <c r="C1444" s="6" t="s">
        <v>7103</v>
      </c>
      <c r="D1444" s="6" t="s">
        <v>4728</v>
      </c>
      <c r="E1444" s="6" t="s">
        <v>5615</v>
      </c>
    </row>
    <row r="1445" spans="1:5" ht="15.6" x14ac:dyDescent="0.3">
      <c r="A1445" s="9" t="s">
        <v>927</v>
      </c>
      <c r="B1445" s="9" t="s">
        <v>3828</v>
      </c>
      <c r="C1445" s="6" t="s">
        <v>4739</v>
      </c>
      <c r="D1445" s="6" t="s">
        <v>4728</v>
      </c>
      <c r="E1445" s="6" t="s">
        <v>7104</v>
      </c>
    </row>
    <row r="1446" spans="1:5" ht="15.6" x14ac:dyDescent="0.3">
      <c r="A1446" s="9" t="s">
        <v>926</v>
      </c>
      <c r="B1446" s="9" t="s">
        <v>3829</v>
      </c>
      <c r="C1446" s="6" t="s">
        <v>7105</v>
      </c>
      <c r="D1446" s="6" t="s">
        <v>4731</v>
      </c>
      <c r="E1446" s="6" t="s">
        <v>7106</v>
      </c>
    </row>
    <row r="1447" spans="1:5" ht="15.6" x14ac:dyDescent="0.3">
      <c r="A1447" s="9" t="s">
        <v>925</v>
      </c>
      <c r="B1447" s="9" t="s">
        <v>3830</v>
      </c>
      <c r="C1447" s="6" t="s">
        <v>4858</v>
      </c>
      <c r="D1447" s="6" t="s">
        <v>4728</v>
      </c>
      <c r="E1447" s="6" t="s">
        <v>5131</v>
      </c>
    </row>
    <row r="1448" spans="1:5" ht="15.6" x14ac:dyDescent="0.3">
      <c r="A1448" s="9" t="s">
        <v>924</v>
      </c>
      <c r="B1448" s="9" t="s">
        <v>3831</v>
      </c>
      <c r="C1448" s="6" t="s">
        <v>7107</v>
      </c>
      <c r="D1448" s="6" t="s">
        <v>4728</v>
      </c>
      <c r="E1448" s="6" t="s">
        <v>6197</v>
      </c>
    </row>
    <row r="1449" spans="1:5" ht="15.6" x14ac:dyDescent="0.3">
      <c r="A1449" s="9" t="s">
        <v>923</v>
      </c>
      <c r="B1449" s="9" t="s">
        <v>3832</v>
      </c>
      <c r="C1449" s="6" t="s">
        <v>7108</v>
      </c>
      <c r="D1449" s="6" t="s">
        <v>4728</v>
      </c>
      <c r="E1449" s="6" t="s">
        <v>7109</v>
      </c>
    </row>
    <row r="1450" spans="1:5" ht="15.6" x14ac:dyDescent="0.3">
      <c r="A1450" s="9" t="s">
        <v>922</v>
      </c>
      <c r="B1450" s="9" t="s">
        <v>3833</v>
      </c>
      <c r="C1450" s="6" t="s">
        <v>7110</v>
      </c>
      <c r="D1450" s="6" t="s">
        <v>4728</v>
      </c>
      <c r="E1450" s="6" t="s">
        <v>7111</v>
      </c>
    </row>
    <row r="1451" spans="1:5" ht="15.6" x14ac:dyDescent="0.3">
      <c r="A1451" s="9" t="s">
        <v>921</v>
      </c>
      <c r="B1451" s="9" t="s">
        <v>3834</v>
      </c>
      <c r="C1451" s="6" t="s">
        <v>7112</v>
      </c>
      <c r="D1451" s="6" t="s">
        <v>4728</v>
      </c>
      <c r="E1451" s="6" t="s">
        <v>7113</v>
      </c>
    </row>
    <row r="1452" spans="1:5" ht="15.6" x14ac:dyDescent="0.3">
      <c r="A1452" s="9" t="s">
        <v>920</v>
      </c>
      <c r="B1452" s="9" t="s">
        <v>3835</v>
      </c>
      <c r="C1452" s="6" t="s">
        <v>7114</v>
      </c>
      <c r="D1452" s="6" t="s">
        <v>4731</v>
      </c>
      <c r="E1452" s="6" t="s">
        <v>7115</v>
      </c>
    </row>
    <row r="1453" spans="1:5" ht="15.6" x14ac:dyDescent="0.3">
      <c r="A1453" s="9" t="s">
        <v>919</v>
      </c>
      <c r="B1453" s="9" t="s">
        <v>3836</v>
      </c>
      <c r="C1453" s="6" t="s">
        <v>7116</v>
      </c>
      <c r="D1453" s="6" t="s">
        <v>4731</v>
      </c>
      <c r="E1453" s="6" t="s">
        <v>4780</v>
      </c>
    </row>
    <row r="1454" spans="1:5" ht="15.6" x14ac:dyDescent="0.3">
      <c r="A1454" s="9" t="s">
        <v>918</v>
      </c>
      <c r="B1454" s="9" t="s">
        <v>3837</v>
      </c>
      <c r="C1454" s="6" t="s">
        <v>7117</v>
      </c>
      <c r="D1454" s="6" t="s">
        <v>4731</v>
      </c>
      <c r="E1454" s="6" t="s">
        <v>6083</v>
      </c>
    </row>
    <row r="1455" spans="1:5" ht="15.6" x14ac:dyDescent="0.3">
      <c r="A1455" s="9" t="s">
        <v>917</v>
      </c>
      <c r="B1455" s="9" t="s">
        <v>3838</v>
      </c>
      <c r="C1455" s="6" t="s">
        <v>7118</v>
      </c>
      <c r="D1455" s="6" t="s">
        <v>4731</v>
      </c>
      <c r="E1455" s="6" t="s">
        <v>7119</v>
      </c>
    </row>
    <row r="1456" spans="1:5" ht="15.6" x14ac:dyDescent="0.3">
      <c r="A1456" s="9" t="s">
        <v>916</v>
      </c>
      <c r="B1456" s="9" t="s">
        <v>3839</v>
      </c>
      <c r="C1456" s="6" t="s">
        <v>7120</v>
      </c>
      <c r="D1456" s="6" t="s">
        <v>4731</v>
      </c>
      <c r="E1456" s="6" t="s">
        <v>7121</v>
      </c>
    </row>
    <row r="1457" spans="1:6" ht="15.6" x14ac:dyDescent="0.3">
      <c r="A1457" s="9" t="s">
        <v>915</v>
      </c>
      <c r="B1457" s="9" t="s">
        <v>3840</v>
      </c>
      <c r="C1457" s="6" t="s">
        <v>5384</v>
      </c>
      <c r="D1457" s="6" t="s">
        <v>4731</v>
      </c>
      <c r="E1457" s="6" t="s">
        <v>7122</v>
      </c>
    </row>
    <row r="1458" spans="1:6" ht="15.6" x14ac:dyDescent="0.3">
      <c r="A1458" s="9" t="s">
        <v>914</v>
      </c>
      <c r="B1458" s="9" t="s">
        <v>3841</v>
      </c>
      <c r="C1458" s="6" t="s">
        <v>7123</v>
      </c>
      <c r="D1458" s="6" t="s">
        <v>4728</v>
      </c>
      <c r="E1458" s="6" t="s">
        <v>7124</v>
      </c>
    </row>
    <row r="1459" spans="1:6" ht="15.6" x14ac:dyDescent="0.3">
      <c r="A1459" s="9" t="s">
        <v>913</v>
      </c>
      <c r="B1459" s="9" t="s">
        <v>3842</v>
      </c>
      <c r="C1459" s="6" t="s">
        <v>7125</v>
      </c>
      <c r="D1459" s="6" t="s">
        <v>4728</v>
      </c>
      <c r="E1459" s="6" t="s">
        <v>5200</v>
      </c>
    </row>
    <row r="1460" spans="1:6" ht="15.6" x14ac:dyDescent="0.3">
      <c r="A1460" s="9" t="s">
        <v>912</v>
      </c>
      <c r="B1460" s="9" t="s">
        <v>3843</v>
      </c>
      <c r="C1460" s="6" t="s">
        <v>7126</v>
      </c>
      <c r="D1460" s="6" t="s">
        <v>4731</v>
      </c>
      <c r="E1460" s="6" t="s">
        <v>7127</v>
      </c>
    </row>
    <row r="1461" spans="1:6" ht="15.6" x14ac:dyDescent="0.3">
      <c r="A1461" s="9" t="s">
        <v>911</v>
      </c>
      <c r="B1461" s="9" t="s">
        <v>3844</v>
      </c>
      <c r="C1461" s="6" t="s">
        <v>6124</v>
      </c>
      <c r="D1461" s="6" t="s">
        <v>4731</v>
      </c>
      <c r="E1461" s="6" t="s">
        <v>7128</v>
      </c>
    </row>
    <row r="1462" spans="1:6" ht="15.6" x14ac:dyDescent="0.3">
      <c r="A1462" s="9" t="s">
        <v>910</v>
      </c>
      <c r="B1462" s="9" t="s">
        <v>3845</v>
      </c>
      <c r="C1462" s="6" t="s">
        <v>5273</v>
      </c>
      <c r="D1462" s="6" t="s">
        <v>4728</v>
      </c>
      <c r="E1462" s="6" t="s">
        <v>5676</v>
      </c>
    </row>
    <row r="1463" spans="1:6" ht="15.6" x14ac:dyDescent="0.3">
      <c r="A1463" s="9" t="s">
        <v>909</v>
      </c>
      <c r="B1463" s="9" t="s">
        <v>3846</v>
      </c>
      <c r="C1463" s="6" t="s">
        <v>5157</v>
      </c>
      <c r="D1463" s="6" t="s">
        <v>4728</v>
      </c>
      <c r="E1463" s="6" t="s">
        <v>7129</v>
      </c>
    </row>
    <row r="1464" spans="1:6" ht="15.6" x14ac:dyDescent="0.3">
      <c r="A1464" s="9" t="s">
        <v>908</v>
      </c>
      <c r="B1464" s="9" t="s">
        <v>3847</v>
      </c>
      <c r="C1464" s="6" t="s">
        <v>7130</v>
      </c>
      <c r="D1464" s="6" t="s">
        <v>4731</v>
      </c>
      <c r="E1464" s="6" t="s">
        <v>5212</v>
      </c>
    </row>
    <row r="1465" spans="1:6" ht="15.6" x14ac:dyDescent="0.3">
      <c r="A1465" s="9" t="s">
        <v>907</v>
      </c>
      <c r="B1465" s="9" t="s">
        <v>3848</v>
      </c>
      <c r="C1465" s="6" t="s">
        <v>7131</v>
      </c>
      <c r="D1465" s="6" t="s">
        <v>4731</v>
      </c>
      <c r="E1465" s="6" t="s">
        <v>7132</v>
      </c>
      <c r="F1465" t="s">
        <v>4868</v>
      </c>
    </row>
    <row r="1466" spans="1:6" ht="15.6" x14ac:dyDescent="0.3">
      <c r="A1466" s="9" t="s">
        <v>906</v>
      </c>
      <c r="B1466" s="9" t="s">
        <v>3849</v>
      </c>
      <c r="C1466" s="6" t="s">
        <v>5238</v>
      </c>
      <c r="D1466" s="6" t="s">
        <v>4728</v>
      </c>
      <c r="E1466" s="6" t="s">
        <v>7133</v>
      </c>
    </row>
    <row r="1467" spans="1:6" ht="15.6" x14ac:dyDescent="0.3">
      <c r="A1467" s="9" t="s">
        <v>905</v>
      </c>
      <c r="B1467" s="9" t="s">
        <v>3850</v>
      </c>
      <c r="C1467" s="6" t="s">
        <v>5547</v>
      </c>
      <c r="D1467" s="6" t="s">
        <v>4731</v>
      </c>
      <c r="E1467" s="6" t="s">
        <v>7134</v>
      </c>
    </row>
    <row r="1468" spans="1:6" ht="15.6" x14ac:dyDescent="0.3">
      <c r="A1468" s="9" t="s">
        <v>904</v>
      </c>
      <c r="B1468" s="9" t="s">
        <v>3851</v>
      </c>
      <c r="C1468" s="6" t="s">
        <v>7135</v>
      </c>
      <c r="D1468" s="6" t="s">
        <v>4731</v>
      </c>
      <c r="E1468" s="6" t="s">
        <v>7136</v>
      </c>
    </row>
    <row r="1469" spans="1:6" ht="15.6" x14ac:dyDescent="0.3">
      <c r="A1469" s="9" t="s">
        <v>903</v>
      </c>
      <c r="B1469" s="9" t="s">
        <v>3852</v>
      </c>
      <c r="C1469" s="6" t="s">
        <v>7137</v>
      </c>
      <c r="D1469" s="6" t="s">
        <v>4731</v>
      </c>
      <c r="E1469" s="6" t="s">
        <v>7138</v>
      </c>
    </row>
    <row r="1470" spans="1:6" ht="15.6" x14ac:dyDescent="0.3">
      <c r="A1470" s="9" t="s">
        <v>902</v>
      </c>
      <c r="B1470" s="9" t="s">
        <v>3853</v>
      </c>
      <c r="C1470" s="6" t="s">
        <v>7139</v>
      </c>
      <c r="D1470" s="6" t="s">
        <v>4731</v>
      </c>
      <c r="E1470" s="6" t="s">
        <v>5166</v>
      </c>
    </row>
    <row r="1471" spans="1:6" ht="15.6" x14ac:dyDescent="0.3">
      <c r="A1471" s="9" t="s">
        <v>901</v>
      </c>
      <c r="B1471" s="9" t="s">
        <v>3854</v>
      </c>
      <c r="C1471" s="6" t="s">
        <v>7140</v>
      </c>
      <c r="D1471" s="6" t="s">
        <v>4728</v>
      </c>
      <c r="E1471" s="6" t="s">
        <v>7141</v>
      </c>
    </row>
    <row r="1472" spans="1:6" ht="15.6" x14ac:dyDescent="0.3">
      <c r="A1472" s="9" t="s">
        <v>900</v>
      </c>
      <c r="B1472" s="9" t="s">
        <v>3855</v>
      </c>
      <c r="C1472" s="6" t="s">
        <v>7142</v>
      </c>
      <c r="D1472" s="6" t="s">
        <v>4731</v>
      </c>
      <c r="E1472" s="6" t="s">
        <v>7143</v>
      </c>
    </row>
    <row r="1473" spans="1:5" ht="15.6" x14ac:dyDescent="0.3">
      <c r="A1473" s="9" t="s">
        <v>899</v>
      </c>
      <c r="B1473" s="9" t="s">
        <v>3856</v>
      </c>
      <c r="C1473" s="6" t="s">
        <v>7144</v>
      </c>
      <c r="D1473" s="6" t="s">
        <v>4728</v>
      </c>
      <c r="E1473" s="6" t="s">
        <v>5465</v>
      </c>
    </row>
    <row r="1474" spans="1:5" ht="15.6" x14ac:dyDescent="0.3">
      <c r="A1474" s="9" t="s">
        <v>898</v>
      </c>
      <c r="B1474" s="9" t="s">
        <v>3857</v>
      </c>
      <c r="C1474" s="6" t="s">
        <v>7145</v>
      </c>
      <c r="D1474" s="6" t="s">
        <v>4731</v>
      </c>
      <c r="E1474" s="6" t="s">
        <v>5996</v>
      </c>
    </row>
    <row r="1475" spans="1:5" ht="15.6" x14ac:dyDescent="0.3">
      <c r="A1475" s="9" t="s">
        <v>897</v>
      </c>
      <c r="B1475" s="9" t="s">
        <v>3858</v>
      </c>
      <c r="C1475" s="6" t="s">
        <v>7146</v>
      </c>
      <c r="D1475" s="6" t="s">
        <v>4731</v>
      </c>
      <c r="E1475" s="6" t="s">
        <v>7147</v>
      </c>
    </row>
    <row r="1476" spans="1:5" ht="15.6" x14ac:dyDescent="0.3">
      <c r="A1476" s="9" t="s">
        <v>896</v>
      </c>
      <c r="B1476" s="9" t="s">
        <v>3859</v>
      </c>
      <c r="C1476" s="6" t="s">
        <v>7148</v>
      </c>
      <c r="D1476" s="6" t="s">
        <v>4728</v>
      </c>
      <c r="E1476" s="6" t="s">
        <v>7149</v>
      </c>
    </row>
    <row r="1477" spans="1:5" ht="15.6" x14ac:dyDescent="0.3">
      <c r="A1477" s="9" t="s">
        <v>895</v>
      </c>
      <c r="B1477" s="9" t="s">
        <v>3860</v>
      </c>
      <c r="C1477" s="6" t="s">
        <v>7150</v>
      </c>
      <c r="D1477" s="6" t="s">
        <v>4731</v>
      </c>
      <c r="E1477" s="6" t="s">
        <v>7151</v>
      </c>
    </row>
    <row r="1478" spans="1:5" ht="15.6" x14ac:dyDescent="0.3">
      <c r="A1478" s="9" t="s">
        <v>894</v>
      </c>
      <c r="B1478" s="9" t="s">
        <v>3861</v>
      </c>
      <c r="C1478" s="6" t="s">
        <v>7152</v>
      </c>
      <c r="D1478" s="6" t="s">
        <v>4728</v>
      </c>
      <c r="E1478" s="6" t="s">
        <v>6891</v>
      </c>
    </row>
    <row r="1479" spans="1:5" ht="15.6" x14ac:dyDescent="0.3">
      <c r="A1479" s="9" t="s">
        <v>893</v>
      </c>
      <c r="B1479" s="9" t="s">
        <v>3862</v>
      </c>
      <c r="C1479" s="6" t="s">
        <v>7153</v>
      </c>
      <c r="D1479" s="6" t="s">
        <v>4731</v>
      </c>
      <c r="E1479" s="6" t="s">
        <v>7154</v>
      </c>
    </row>
    <row r="1480" spans="1:5" ht="15.6" x14ac:dyDescent="0.3">
      <c r="A1480" s="9" t="s">
        <v>892</v>
      </c>
      <c r="B1480" s="9" t="s">
        <v>3863</v>
      </c>
      <c r="C1480" s="6" t="s">
        <v>7155</v>
      </c>
      <c r="D1480" s="6" t="s">
        <v>4731</v>
      </c>
      <c r="E1480" s="6" t="s">
        <v>7156</v>
      </c>
    </row>
    <row r="1481" spans="1:5" ht="15.6" x14ac:dyDescent="0.3">
      <c r="A1481" s="9" t="s">
        <v>891</v>
      </c>
      <c r="B1481" s="9" t="s">
        <v>3864</v>
      </c>
      <c r="C1481" s="6" t="s">
        <v>7157</v>
      </c>
      <c r="D1481" s="6" t="s">
        <v>4728</v>
      </c>
      <c r="E1481" s="6" t="s">
        <v>7158</v>
      </c>
    </row>
    <row r="1482" spans="1:5" ht="15.6" x14ac:dyDescent="0.3">
      <c r="A1482" s="9" t="s">
        <v>890</v>
      </c>
      <c r="B1482" s="9" t="s">
        <v>3865</v>
      </c>
      <c r="C1482" s="6" t="s">
        <v>7159</v>
      </c>
      <c r="D1482" s="6" t="s">
        <v>4731</v>
      </c>
      <c r="E1482" s="6" t="s">
        <v>5248</v>
      </c>
    </row>
    <row r="1483" spans="1:5" ht="15.6" x14ac:dyDescent="0.3">
      <c r="A1483" s="9" t="s">
        <v>889</v>
      </c>
      <c r="B1483" s="9" t="s">
        <v>3866</v>
      </c>
      <c r="C1483" s="6" t="s">
        <v>6968</v>
      </c>
      <c r="D1483" s="6" t="s">
        <v>4728</v>
      </c>
      <c r="E1483" s="6" t="s">
        <v>7160</v>
      </c>
    </row>
    <row r="1484" spans="1:5" ht="15.6" x14ac:dyDescent="0.3">
      <c r="A1484" s="9" t="s">
        <v>888</v>
      </c>
      <c r="B1484" s="9" t="s">
        <v>3867</v>
      </c>
      <c r="C1484" s="6" t="s">
        <v>7161</v>
      </c>
      <c r="D1484" s="6" t="s">
        <v>4731</v>
      </c>
      <c r="E1484" s="6" t="s">
        <v>7162</v>
      </c>
    </row>
    <row r="1485" spans="1:5" ht="15.6" x14ac:dyDescent="0.3">
      <c r="A1485" s="9" t="s">
        <v>887</v>
      </c>
      <c r="B1485" s="9" t="s">
        <v>3868</v>
      </c>
      <c r="C1485" s="6" t="s">
        <v>7163</v>
      </c>
      <c r="D1485" s="6" t="s">
        <v>4728</v>
      </c>
      <c r="E1485" s="6" t="s">
        <v>4850</v>
      </c>
    </row>
    <row r="1486" spans="1:5" ht="15.6" x14ac:dyDescent="0.3">
      <c r="A1486" s="9" t="s">
        <v>886</v>
      </c>
      <c r="B1486" s="9" t="s">
        <v>3869</v>
      </c>
      <c r="C1486" s="6" t="s">
        <v>7164</v>
      </c>
      <c r="D1486" s="6" t="s">
        <v>4728</v>
      </c>
      <c r="E1486" s="6" t="s">
        <v>6243</v>
      </c>
    </row>
    <row r="1487" spans="1:5" ht="15.6" x14ac:dyDescent="0.3">
      <c r="A1487" s="9" t="s">
        <v>885</v>
      </c>
      <c r="B1487" s="9" t="s">
        <v>3870</v>
      </c>
      <c r="C1487" s="6" t="s">
        <v>7165</v>
      </c>
      <c r="D1487" s="6" t="s">
        <v>4728</v>
      </c>
      <c r="E1487" s="6" t="s">
        <v>7166</v>
      </c>
    </row>
    <row r="1488" spans="1:5" ht="15.6" x14ac:dyDescent="0.3">
      <c r="A1488" s="9" t="s">
        <v>884</v>
      </c>
      <c r="B1488" s="9" t="s">
        <v>3871</v>
      </c>
      <c r="C1488" s="6" t="s">
        <v>7167</v>
      </c>
      <c r="D1488" s="6" t="s">
        <v>4728</v>
      </c>
      <c r="E1488" s="6" t="s">
        <v>7168</v>
      </c>
    </row>
    <row r="1489" spans="1:6" ht="15.6" x14ac:dyDescent="0.3">
      <c r="A1489" s="9" t="s">
        <v>883</v>
      </c>
      <c r="B1489" s="9" t="s">
        <v>3872</v>
      </c>
      <c r="C1489" s="6" t="s">
        <v>6400</v>
      </c>
      <c r="D1489" s="6" t="s">
        <v>4731</v>
      </c>
      <c r="E1489" s="6" t="s">
        <v>7169</v>
      </c>
    </row>
    <row r="1490" spans="1:6" ht="15.6" x14ac:dyDescent="0.3">
      <c r="A1490" s="9" t="s">
        <v>882</v>
      </c>
      <c r="B1490" s="9" t="s">
        <v>3873</v>
      </c>
      <c r="C1490" s="6" t="s">
        <v>7170</v>
      </c>
      <c r="D1490" s="6" t="s">
        <v>4728</v>
      </c>
      <c r="E1490" s="6" t="s">
        <v>7171</v>
      </c>
    </row>
    <row r="1491" spans="1:6" ht="15.6" x14ac:dyDescent="0.3">
      <c r="A1491" s="9" t="s">
        <v>881</v>
      </c>
      <c r="B1491" s="9" t="s">
        <v>3874</v>
      </c>
      <c r="C1491" s="6" t="s">
        <v>7172</v>
      </c>
      <c r="D1491" s="6" t="s">
        <v>4728</v>
      </c>
      <c r="E1491" s="6" t="s">
        <v>7173</v>
      </c>
    </row>
    <row r="1492" spans="1:6" ht="15.6" x14ac:dyDescent="0.3">
      <c r="A1492" s="9" t="s">
        <v>880</v>
      </c>
      <c r="B1492" s="9" t="s">
        <v>3875</v>
      </c>
      <c r="C1492" s="6" t="s">
        <v>7174</v>
      </c>
      <c r="D1492" s="6" t="s">
        <v>4728</v>
      </c>
      <c r="E1492" s="6" t="s">
        <v>7175</v>
      </c>
    </row>
    <row r="1493" spans="1:6" ht="15.6" x14ac:dyDescent="0.3">
      <c r="A1493" s="9" t="s">
        <v>879</v>
      </c>
      <c r="B1493" s="9" t="s">
        <v>3876</v>
      </c>
      <c r="C1493" s="6" t="s">
        <v>7176</v>
      </c>
      <c r="D1493" s="6" t="s">
        <v>4731</v>
      </c>
      <c r="E1493" s="6" t="s">
        <v>7177</v>
      </c>
      <c r="F1493" t="s">
        <v>4868</v>
      </c>
    </row>
    <row r="1494" spans="1:6" ht="15.6" x14ac:dyDescent="0.3">
      <c r="A1494" s="9" t="s">
        <v>878</v>
      </c>
      <c r="B1494" s="9" t="s">
        <v>3877</v>
      </c>
      <c r="C1494" s="6" t="s">
        <v>7178</v>
      </c>
      <c r="D1494" s="6" t="s">
        <v>4731</v>
      </c>
      <c r="E1494" s="6" t="s">
        <v>7179</v>
      </c>
    </row>
    <row r="1495" spans="1:6" ht="15.6" x14ac:dyDescent="0.3">
      <c r="A1495" s="9" t="s">
        <v>877</v>
      </c>
      <c r="B1495" s="9" t="s">
        <v>3878</v>
      </c>
      <c r="C1495" s="6" t="s">
        <v>7180</v>
      </c>
      <c r="D1495" s="6" t="s">
        <v>4728</v>
      </c>
      <c r="E1495" s="6" t="s">
        <v>6875</v>
      </c>
    </row>
    <row r="1496" spans="1:6" ht="15.6" x14ac:dyDescent="0.3">
      <c r="A1496" s="9" t="s">
        <v>876</v>
      </c>
      <c r="B1496" s="9" t="s">
        <v>3879</v>
      </c>
      <c r="C1496" s="6" t="s">
        <v>7181</v>
      </c>
      <c r="D1496" s="6" t="s">
        <v>4731</v>
      </c>
      <c r="E1496" s="6" t="s">
        <v>7182</v>
      </c>
    </row>
    <row r="1497" spans="1:6" ht="15.6" x14ac:dyDescent="0.3">
      <c r="A1497" s="9" t="s">
        <v>875</v>
      </c>
      <c r="B1497" s="9" t="s">
        <v>3880</v>
      </c>
      <c r="C1497" s="6" t="s">
        <v>7183</v>
      </c>
      <c r="D1497" s="6" t="s">
        <v>4731</v>
      </c>
      <c r="E1497" s="6" t="s">
        <v>7184</v>
      </c>
    </row>
    <row r="1498" spans="1:6" ht="15.6" x14ac:dyDescent="0.3">
      <c r="A1498" s="9" t="s">
        <v>874</v>
      </c>
      <c r="B1498" s="9" t="s">
        <v>3881</v>
      </c>
      <c r="C1498" s="6" t="s">
        <v>7185</v>
      </c>
      <c r="D1498" s="6" t="s">
        <v>4731</v>
      </c>
      <c r="E1498" s="6" t="s">
        <v>7186</v>
      </c>
    </row>
    <row r="1499" spans="1:6" ht="15.6" x14ac:dyDescent="0.3">
      <c r="A1499" s="9" t="s">
        <v>873</v>
      </c>
      <c r="B1499" s="9" t="s">
        <v>3882</v>
      </c>
      <c r="C1499" s="6" t="s">
        <v>7187</v>
      </c>
      <c r="D1499" s="6" t="s">
        <v>4731</v>
      </c>
      <c r="E1499" s="6" t="s">
        <v>4923</v>
      </c>
    </row>
    <row r="1500" spans="1:6" ht="15.6" x14ac:dyDescent="0.3">
      <c r="A1500" s="9" t="s">
        <v>872</v>
      </c>
      <c r="B1500" s="9" t="s">
        <v>3883</v>
      </c>
      <c r="C1500" s="6" t="s">
        <v>7188</v>
      </c>
      <c r="D1500" s="6" t="s">
        <v>4728</v>
      </c>
      <c r="E1500" s="6" t="s">
        <v>7189</v>
      </c>
    </row>
    <row r="1501" spans="1:6" ht="15.6" x14ac:dyDescent="0.3">
      <c r="A1501" s="9" t="s">
        <v>871</v>
      </c>
      <c r="B1501" s="9" t="s">
        <v>3884</v>
      </c>
      <c r="C1501" s="6" t="s">
        <v>7190</v>
      </c>
      <c r="D1501" s="6" t="s">
        <v>4728</v>
      </c>
      <c r="E1501" s="6" t="s">
        <v>5917</v>
      </c>
    </row>
    <row r="1502" spans="1:6" ht="15.6" x14ac:dyDescent="0.3">
      <c r="A1502" s="9" t="s">
        <v>870</v>
      </c>
      <c r="B1502" s="9" t="s">
        <v>3885</v>
      </c>
      <c r="C1502" s="6" t="s">
        <v>7191</v>
      </c>
      <c r="D1502" s="6" t="s">
        <v>5606</v>
      </c>
      <c r="E1502" s="6" t="s">
        <v>7192</v>
      </c>
    </row>
    <row r="1503" spans="1:6" ht="15.6" x14ac:dyDescent="0.3">
      <c r="A1503" s="9" t="s">
        <v>869</v>
      </c>
      <c r="B1503" s="9" t="s">
        <v>3886</v>
      </c>
      <c r="C1503" s="6" t="s">
        <v>7193</v>
      </c>
      <c r="D1503" s="6" t="s">
        <v>4728</v>
      </c>
      <c r="E1503" s="6" t="s">
        <v>5891</v>
      </c>
    </row>
    <row r="1504" spans="1:6" ht="15.6" x14ac:dyDescent="0.3">
      <c r="A1504" s="9" t="s">
        <v>868</v>
      </c>
      <c r="B1504" s="9" t="s">
        <v>3887</v>
      </c>
      <c r="C1504" s="6" t="s">
        <v>7194</v>
      </c>
      <c r="D1504" s="6" t="s">
        <v>4728</v>
      </c>
      <c r="E1504" s="6" t="s">
        <v>7195</v>
      </c>
    </row>
    <row r="1505" spans="1:5" ht="15.6" x14ac:dyDescent="0.3">
      <c r="A1505" s="9" t="s">
        <v>867</v>
      </c>
      <c r="B1505" s="9" t="s">
        <v>3888</v>
      </c>
      <c r="C1505" s="6" t="s">
        <v>6286</v>
      </c>
      <c r="D1505" s="6" t="s">
        <v>4731</v>
      </c>
      <c r="E1505" s="6" t="s">
        <v>7196</v>
      </c>
    </row>
    <row r="1506" spans="1:5" ht="15.6" x14ac:dyDescent="0.3">
      <c r="A1506" s="9" t="s">
        <v>866</v>
      </c>
      <c r="B1506" s="9" t="s">
        <v>3889</v>
      </c>
      <c r="C1506" s="6" t="s">
        <v>7197</v>
      </c>
      <c r="D1506" s="6" t="s">
        <v>4731</v>
      </c>
      <c r="E1506" s="6" t="s">
        <v>7198</v>
      </c>
    </row>
    <row r="1507" spans="1:5" ht="15.6" x14ac:dyDescent="0.3">
      <c r="A1507" s="9" t="s">
        <v>865</v>
      </c>
      <c r="B1507" s="9" t="s">
        <v>3890</v>
      </c>
      <c r="C1507" s="6" t="s">
        <v>7199</v>
      </c>
      <c r="D1507" s="6" t="s">
        <v>4728</v>
      </c>
      <c r="E1507" s="6" t="s">
        <v>7200</v>
      </c>
    </row>
    <row r="1508" spans="1:5" ht="15.6" x14ac:dyDescent="0.3">
      <c r="A1508" s="9" t="s">
        <v>864</v>
      </c>
      <c r="B1508" s="9" t="s">
        <v>3891</v>
      </c>
      <c r="C1508" s="6" t="s">
        <v>7201</v>
      </c>
      <c r="D1508" s="6" t="s">
        <v>4731</v>
      </c>
      <c r="E1508" s="6" t="s">
        <v>7026</v>
      </c>
    </row>
    <row r="1509" spans="1:5" ht="15.6" x14ac:dyDescent="0.3">
      <c r="A1509" s="9" t="s">
        <v>863</v>
      </c>
      <c r="B1509" s="9" t="s">
        <v>3892</v>
      </c>
      <c r="C1509" s="6" t="s">
        <v>6155</v>
      </c>
      <c r="D1509" s="6" t="s">
        <v>4731</v>
      </c>
      <c r="E1509" s="6" t="s">
        <v>7202</v>
      </c>
    </row>
    <row r="1510" spans="1:5" ht="15.6" x14ac:dyDescent="0.3">
      <c r="A1510" s="9" t="s">
        <v>862</v>
      </c>
      <c r="B1510" s="9" t="s">
        <v>3893</v>
      </c>
      <c r="C1510" s="6" t="s">
        <v>5049</v>
      </c>
      <c r="D1510" s="6" t="s">
        <v>4731</v>
      </c>
      <c r="E1510" s="6" t="s">
        <v>5096</v>
      </c>
    </row>
    <row r="1511" spans="1:5" ht="15.6" x14ac:dyDescent="0.3">
      <c r="A1511" s="9" t="s">
        <v>861</v>
      </c>
      <c r="B1511" s="9" t="s">
        <v>3894</v>
      </c>
      <c r="C1511" s="6" t="s">
        <v>7203</v>
      </c>
      <c r="D1511" s="6" t="s">
        <v>4728</v>
      </c>
      <c r="E1511" s="6" t="s">
        <v>7204</v>
      </c>
    </row>
    <row r="1512" spans="1:5" ht="15.6" x14ac:dyDescent="0.3">
      <c r="A1512" s="9" t="s">
        <v>860</v>
      </c>
      <c r="B1512" s="9" t="s">
        <v>3895</v>
      </c>
      <c r="C1512" s="6" t="s">
        <v>7205</v>
      </c>
      <c r="D1512" s="6" t="s">
        <v>4731</v>
      </c>
      <c r="E1512" s="6" t="s">
        <v>5029</v>
      </c>
    </row>
    <row r="1513" spans="1:5" ht="15.6" x14ac:dyDescent="0.3">
      <c r="A1513" s="9" t="s">
        <v>859</v>
      </c>
      <c r="B1513" s="9" t="s">
        <v>3896</v>
      </c>
      <c r="C1513" s="6" t="s">
        <v>7206</v>
      </c>
      <c r="D1513" s="6" t="s">
        <v>4731</v>
      </c>
      <c r="E1513" s="6" t="s">
        <v>7207</v>
      </c>
    </row>
    <row r="1514" spans="1:5" ht="15.6" x14ac:dyDescent="0.3">
      <c r="A1514" s="9" t="s">
        <v>858</v>
      </c>
      <c r="B1514" s="9" t="s">
        <v>3897</v>
      </c>
      <c r="C1514" s="6" t="s">
        <v>7208</v>
      </c>
      <c r="D1514" s="6" t="s">
        <v>4728</v>
      </c>
      <c r="E1514" s="6" t="s">
        <v>7209</v>
      </c>
    </row>
    <row r="1515" spans="1:5" ht="15.6" x14ac:dyDescent="0.3">
      <c r="A1515" s="9" t="s">
        <v>857</v>
      </c>
      <c r="B1515" s="9" t="s">
        <v>3898</v>
      </c>
      <c r="C1515" s="6" t="s">
        <v>7210</v>
      </c>
      <c r="D1515" s="6" t="s">
        <v>4731</v>
      </c>
      <c r="E1515" s="6" t="s">
        <v>7211</v>
      </c>
    </row>
    <row r="1516" spans="1:5" ht="15.6" x14ac:dyDescent="0.3">
      <c r="A1516" s="9" t="s">
        <v>856</v>
      </c>
      <c r="B1516" s="9" t="s">
        <v>3899</v>
      </c>
      <c r="C1516" s="6" t="s">
        <v>7212</v>
      </c>
      <c r="D1516" s="6" t="s">
        <v>4731</v>
      </c>
      <c r="E1516" s="6" t="s">
        <v>5029</v>
      </c>
    </row>
    <row r="1517" spans="1:5" ht="15.6" x14ac:dyDescent="0.3">
      <c r="A1517" s="9" t="s">
        <v>855</v>
      </c>
      <c r="B1517" s="9" t="s">
        <v>3900</v>
      </c>
      <c r="C1517" s="6" t="s">
        <v>7213</v>
      </c>
      <c r="D1517" s="6" t="s">
        <v>4731</v>
      </c>
      <c r="E1517" s="6" t="s">
        <v>6724</v>
      </c>
    </row>
    <row r="1518" spans="1:5" ht="15.6" x14ac:dyDescent="0.3">
      <c r="A1518" s="9" t="s">
        <v>854</v>
      </c>
      <c r="B1518" s="9" t="s">
        <v>3901</v>
      </c>
      <c r="C1518" s="6" t="s">
        <v>7214</v>
      </c>
      <c r="D1518" s="6" t="s">
        <v>4728</v>
      </c>
      <c r="E1518" s="6" t="s">
        <v>7215</v>
      </c>
    </row>
    <row r="1519" spans="1:5" ht="15.6" x14ac:dyDescent="0.3">
      <c r="A1519" s="9" t="s">
        <v>853</v>
      </c>
      <c r="B1519" s="9" t="s">
        <v>3902</v>
      </c>
      <c r="C1519" s="6" t="s">
        <v>7216</v>
      </c>
      <c r="D1519" s="6" t="s">
        <v>4728</v>
      </c>
      <c r="E1519" s="6" t="s">
        <v>5550</v>
      </c>
    </row>
    <row r="1520" spans="1:5" ht="15.6" x14ac:dyDescent="0.3">
      <c r="A1520" s="9" t="s">
        <v>852</v>
      </c>
      <c r="B1520" s="9" t="s">
        <v>3903</v>
      </c>
      <c r="C1520" s="6" t="s">
        <v>7217</v>
      </c>
      <c r="D1520" s="6" t="s">
        <v>4728</v>
      </c>
      <c r="E1520" s="6" t="s">
        <v>7218</v>
      </c>
    </row>
    <row r="1521" spans="1:5" ht="15.6" x14ac:dyDescent="0.3">
      <c r="A1521" s="9" t="s">
        <v>851</v>
      </c>
      <c r="B1521" s="9" t="s">
        <v>3904</v>
      </c>
      <c r="C1521" s="6" t="s">
        <v>7219</v>
      </c>
      <c r="D1521" s="6" t="s">
        <v>4728</v>
      </c>
      <c r="E1521" s="6" t="s">
        <v>7220</v>
      </c>
    </row>
    <row r="1522" spans="1:5" ht="15.6" x14ac:dyDescent="0.3">
      <c r="A1522" s="9" t="s">
        <v>850</v>
      </c>
      <c r="B1522" s="9" t="s">
        <v>3905</v>
      </c>
      <c r="C1522" s="6" t="s">
        <v>7221</v>
      </c>
      <c r="D1522" s="6" t="s">
        <v>4731</v>
      </c>
      <c r="E1522" s="6" t="s">
        <v>7222</v>
      </c>
    </row>
    <row r="1523" spans="1:5" ht="15.6" x14ac:dyDescent="0.3">
      <c r="A1523" s="9" t="s">
        <v>849</v>
      </c>
      <c r="B1523" s="9" t="s">
        <v>3906</v>
      </c>
      <c r="C1523" s="6" t="s">
        <v>7223</v>
      </c>
      <c r="D1523" s="6" t="s">
        <v>4728</v>
      </c>
      <c r="E1523" s="6" t="s">
        <v>5876</v>
      </c>
    </row>
    <row r="1524" spans="1:5" ht="15.6" x14ac:dyDescent="0.3">
      <c r="A1524" s="9" t="s">
        <v>848</v>
      </c>
      <c r="B1524" s="9" t="s">
        <v>3907</v>
      </c>
      <c r="C1524" s="6" t="s">
        <v>7224</v>
      </c>
      <c r="D1524" s="6" t="s">
        <v>4731</v>
      </c>
      <c r="E1524" s="6" t="s">
        <v>7225</v>
      </c>
    </row>
    <row r="1525" spans="1:5" ht="15.6" x14ac:dyDescent="0.3">
      <c r="A1525" s="9" t="s">
        <v>847</v>
      </c>
      <c r="B1525" s="9" t="s">
        <v>3908</v>
      </c>
      <c r="C1525" s="6" t="s">
        <v>7226</v>
      </c>
      <c r="D1525" s="6" t="s">
        <v>4731</v>
      </c>
      <c r="E1525" s="6" t="s">
        <v>5166</v>
      </c>
    </row>
    <row r="1526" spans="1:5" ht="15.6" x14ac:dyDescent="0.3">
      <c r="A1526" s="9" t="s">
        <v>846</v>
      </c>
      <c r="B1526" s="9" t="s">
        <v>3909</v>
      </c>
      <c r="C1526" s="6" t="s">
        <v>6241</v>
      </c>
      <c r="D1526" s="6" t="s">
        <v>4731</v>
      </c>
      <c r="E1526" s="6" t="s">
        <v>5372</v>
      </c>
    </row>
    <row r="1527" spans="1:5" ht="15.6" x14ac:dyDescent="0.3">
      <c r="A1527" s="9" t="s">
        <v>845</v>
      </c>
      <c r="B1527" s="9" t="s">
        <v>3910</v>
      </c>
      <c r="C1527" s="6" t="s">
        <v>7227</v>
      </c>
      <c r="D1527" s="6" t="s">
        <v>4728</v>
      </c>
      <c r="E1527" s="6" t="s">
        <v>7228</v>
      </c>
    </row>
    <row r="1528" spans="1:5" ht="15.6" x14ac:dyDescent="0.3">
      <c r="A1528" s="9" t="s">
        <v>844</v>
      </c>
      <c r="B1528" s="9" t="s">
        <v>3911</v>
      </c>
      <c r="C1528" s="6" t="s">
        <v>7229</v>
      </c>
      <c r="D1528" s="6" t="s">
        <v>4728</v>
      </c>
      <c r="E1528" s="6" t="s">
        <v>7230</v>
      </c>
    </row>
    <row r="1529" spans="1:5" ht="15.6" x14ac:dyDescent="0.3">
      <c r="A1529" s="9" t="s">
        <v>843</v>
      </c>
      <c r="B1529" s="9" t="s">
        <v>3912</v>
      </c>
      <c r="C1529" s="6" t="s">
        <v>7231</v>
      </c>
      <c r="D1529" s="6" t="s">
        <v>4731</v>
      </c>
      <c r="E1529" s="6" t="s">
        <v>7232</v>
      </c>
    </row>
    <row r="1530" spans="1:5" ht="15.6" x14ac:dyDescent="0.3">
      <c r="A1530" s="9" t="s">
        <v>842</v>
      </c>
      <c r="B1530" s="9" t="s">
        <v>3913</v>
      </c>
      <c r="C1530" s="6" t="s">
        <v>7233</v>
      </c>
      <c r="D1530" s="6" t="s">
        <v>4728</v>
      </c>
      <c r="E1530" s="6" t="s">
        <v>7234</v>
      </c>
    </row>
    <row r="1531" spans="1:5" ht="15.6" x14ac:dyDescent="0.3">
      <c r="A1531" s="9" t="s">
        <v>841</v>
      </c>
      <c r="B1531" s="9" t="s">
        <v>3914</v>
      </c>
      <c r="C1531" s="6" t="s">
        <v>5279</v>
      </c>
      <c r="D1531" s="6" t="s">
        <v>4728</v>
      </c>
      <c r="E1531" s="6" t="s">
        <v>4890</v>
      </c>
    </row>
    <row r="1532" spans="1:5" ht="15.6" x14ac:dyDescent="0.3">
      <c r="A1532" s="9" t="s">
        <v>840</v>
      </c>
      <c r="B1532" s="9" t="s">
        <v>3915</v>
      </c>
      <c r="C1532" s="6" t="s">
        <v>7235</v>
      </c>
      <c r="D1532" s="6" t="s">
        <v>4728</v>
      </c>
      <c r="E1532" s="6" t="s">
        <v>7236</v>
      </c>
    </row>
    <row r="1533" spans="1:5" ht="15.6" x14ac:dyDescent="0.3">
      <c r="A1533" s="9" t="s">
        <v>839</v>
      </c>
      <c r="B1533" s="9" t="s">
        <v>3916</v>
      </c>
      <c r="C1533" s="6" t="s">
        <v>7237</v>
      </c>
      <c r="D1533" s="6" t="s">
        <v>4731</v>
      </c>
      <c r="E1533" s="6" t="s">
        <v>7238</v>
      </c>
    </row>
    <row r="1534" spans="1:5" ht="15.6" x14ac:dyDescent="0.3">
      <c r="A1534" s="9" t="s">
        <v>838</v>
      </c>
      <c r="B1534" s="9" t="s">
        <v>3917</v>
      </c>
      <c r="C1534" s="6" t="s">
        <v>7239</v>
      </c>
      <c r="D1534" s="6" t="s">
        <v>4731</v>
      </c>
      <c r="E1534" s="6" t="s">
        <v>5463</v>
      </c>
    </row>
    <row r="1535" spans="1:5" ht="15.6" x14ac:dyDescent="0.3">
      <c r="A1535" s="9" t="s">
        <v>837</v>
      </c>
      <c r="B1535" s="9" t="s">
        <v>3918</v>
      </c>
      <c r="C1535" s="6" t="s">
        <v>7240</v>
      </c>
      <c r="D1535" s="6" t="s">
        <v>4728</v>
      </c>
      <c r="E1535" s="6" t="s">
        <v>4900</v>
      </c>
    </row>
    <row r="1536" spans="1:5" ht="15.6" x14ac:dyDescent="0.3">
      <c r="A1536" s="9" t="s">
        <v>836</v>
      </c>
      <c r="B1536" s="9" t="s">
        <v>3919</v>
      </c>
      <c r="C1536" s="6" t="s">
        <v>7241</v>
      </c>
      <c r="D1536" s="6" t="s">
        <v>4731</v>
      </c>
      <c r="E1536" s="6" t="s">
        <v>4780</v>
      </c>
    </row>
    <row r="1537" spans="1:6" ht="15.6" x14ac:dyDescent="0.3">
      <c r="A1537" s="9" t="s">
        <v>835</v>
      </c>
      <c r="B1537" s="9" t="s">
        <v>3920</v>
      </c>
      <c r="C1537" s="6" t="s">
        <v>7242</v>
      </c>
      <c r="D1537" s="6" t="s">
        <v>4731</v>
      </c>
      <c r="E1537" s="6" t="s">
        <v>4825</v>
      </c>
    </row>
    <row r="1538" spans="1:6" ht="15.6" x14ac:dyDescent="0.3">
      <c r="A1538" s="9" t="s">
        <v>834</v>
      </c>
      <c r="B1538" s="9" t="s">
        <v>3921</v>
      </c>
      <c r="C1538" s="6" t="s">
        <v>7243</v>
      </c>
      <c r="D1538" s="6" t="s">
        <v>4728</v>
      </c>
      <c r="E1538" s="6" t="s">
        <v>7244</v>
      </c>
    </row>
    <row r="1539" spans="1:6" ht="15.6" x14ac:dyDescent="0.3">
      <c r="A1539" s="9" t="s">
        <v>833</v>
      </c>
      <c r="B1539" s="9" t="s">
        <v>3922</v>
      </c>
      <c r="C1539" s="6" t="s">
        <v>7245</v>
      </c>
      <c r="D1539" s="6" t="s">
        <v>4731</v>
      </c>
      <c r="E1539" s="6" t="s">
        <v>5156</v>
      </c>
    </row>
    <row r="1540" spans="1:6" ht="15.6" x14ac:dyDescent="0.3">
      <c r="A1540" s="9" t="s">
        <v>832</v>
      </c>
      <c r="B1540" s="9" t="s">
        <v>3923</v>
      </c>
      <c r="C1540" s="6" t="s">
        <v>7246</v>
      </c>
      <c r="D1540" s="6" t="s">
        <v>4731</v>
      </c>
      <c r="E1540" s="6" t="s">
        <v>7247</v>
      </c>
    </row>
    <row r="1541" spans="1:6" ht="15.6" x14ac:dyDescent="0.3">
      <c r="A1541" s="9" t="s">
        <v>831</v>
      </c>
      <c r="B1541" s="9" t="s">
        <v>3924</v>
      </c>
      <c r="C1541" s="6" t="s">
        <v>7248</v>
      </c>
      <c r="D1541" s="6" t="s">
        <v>4728</v>
      </c>
      <c r="E1541" s="6" t="s">
        <v>7249</v>
      </c>
    </row>
    <row r="1542" spans="1:6" ht="15.6" x14ac:dyDescent="0.3">
      <c r="A1542" s="9" t="s">
        <v>830</v>
      </c>
      <c r="B1542" s="9" t="s">
        <v>3925</v>
      </c>
      <c r="C1542" s="6" t="s">
        <v>7250</v>
      </c>
      <c r="D1542" s="6" t="s">
        <v>4728</v>
      </c>
      <c r="E1542" s="6" t="s">
        <v>7251</v>
      </c>
    </row>
    <row r="1543" spans="1:6" ht="15.6" x14ac:dyDescent="0.3">
      <c r="A1543" s="9" t="s">
        <v>829</v>
      </c>
      <c r="B1543" s="9" t="s">
        <v>3926</v>
      </c>
      <c r="C1543" s="6" t="s">
        <v>7252</v>
      </c>
      <c r="D1543" s="6" t="s">
        <v>4731</v>
      </c>
      <c r="E1543" s="6" t="s">
        <v>7253</v>
      </c>
    </row>
    <row r="1544" spans="1:6" ht="15.6" x14ac:dyDescent="0.3">
      <c r="A1544" s="9" t="s">
        <v>828</v>
      </c>
      <c r="B1544" s="9" t="s">
        <v>3927</v>
      </c>
      <c r="C1544" s="6" t="s">
        <v>7254</v>
      </c>
      <c r="D1544" s="6" t="s">
        <v>4731</v>
      </c>
      <c r="E1544" s="6" t="s">
        <v>4825</v>
      </c>
    </row>
    <row r="1545" spans="1:6" ht="15.6" x14ac:dyDescent="0.3">
      <c r="A1545" s="9" t="s">
        <v>827</v>
      </c>
      <c r="B1545" s="9" t="s">
        <v>3928</v>
      </c>
      <c r="C1545" s="6" t="s">
        <v>7255</v>
      </c>
      <c r="D1545" s="6" t="s">
        <v>4731</v>
      </c>
      <c r="E1545" s="6" t="s">
        <v>7256</v>
      </c>
    </row>
    <row r="1546" spans="1:6" ht="15.6" x14ac:dyDescent="0.3">
      <c r="A1546" s="9" t="s">
        <v>826</v>
      </c>
      <c r="B1546" s="9" t="s">
        <v>3929</v>
      </c>
      <c r="C1546" s="6" t="s">
        <v>7257</v>
      </c>
      <c r="D1546" s="6" t="s">
        <v>4731</v>
      </c>
      <c r="E1546" s="6" t="s">
        <v>7258</v>
      </c>
    </row>
    <row r="1547" spans="1:6" ht="15.6" x14ac:dyDescent="0.3">
      <c r="A1547" s="9" t="s">
        <v>825</v>
      </c>
      <c r="B1547" s="9" t="s">
        <v>3930</v>
      </c>
      <c r="C1547" s="6" t="s">
        <v>7259</v>
      </c>
      <c r="D1547" s="6" t="s">
        <v>4728</v>
      </c>
      <c r="E1547" s="6" t="s">
        <v>5465</v>
      </c>
    </row>
    <row r="1548" spans="1:6" ht="15.6" x14ac:dyDescent="0.3">
      <c r="A1548" s="9" t="s">
        <v>824</v>
      </c>
      <c r="B1548" s="9" t="s">
        <v>3931</v>
      </c>
      <c r="C1548" s="6" t="s">
        <v>7260</v>
      </c>
      <c r="D1548" s="6" t="s">
        <v>4728</v>
      </c>
      <c r="E1548" s="6" t="s">
        <v>7261</v>
      </c>
    </row>
    <row r="1549" spans="1:6" ht="15.6" x14ac:dyDescent="0.3">
      <c r="A1549" s="9" t="s">
        <v>823</v>
      </c>
      <c r="B1549" s="9" t="s">
        <v>3932</v>
      </c>
      <c r="C1549" s="6" t="s">
        <v>7262</v>
      </c>
      <c r="D1549" s="6" t="s">
        <v>4728</v>
      </c>
      <c r="E1549" s="6" t="s">
        <v>7263</v>
      </c>
    </row>
    <row r="1550" spans="1:6" ht="15.6" x14ac:dyDescent="0.3">
      <c r="A1550" s="9" t="s">
        <v>822</v>
      </c>
      <c r="B1550" s="9" t="s">
        <v>3933</v>
      </c>
      <c r="C1550" s="6" t="s">
        <v>7264</v>
      </c>
      <c r="D1550" s="6" t="s">
        <v>4731</v>
      </c>
      <c r="E1550" s="6" t="s">
        <v>7265</v>
      </c>
      <c r="F1550" t="s">
        <v>6006</v>
      </c>
    </row>
    <row r="1551" spans="1:6" ht="15.6" x14ac:dyDescent="0.3">
      <c r="A1551" s="9" t="s">
        <v>821</v>
      </c>
      <c r="B1551" s="9" t="s">
        <v>3934</v>
      </c>
      <c r="C1551" s="6" t="s">
        <v>7266</v>
      </c>
      <c r="D1551" s="6" t="s">
        <v>4728</v>
      </c>
      <c r="E1551" s="6" t="s">
        <v>4784</v>
      </c>
    </row>
    <row r="1552" spans="1:6" ht="15.6" x14ac:dyDescent="0.3">
      <c r="A1552" s="9" t="s">
        <v>820</v>
      </c>
      <c r="B1552" s="9" t="s">
        <v>3935</v>
      </c>
      <c r="C1552" s="6" t="s">
        <v>7267</v>
      </c>
      <c r="D1552" s="6" t="s">
        <v>4731</v>
      </c>
      <c r="E1552" s="6" t="s">
        <v>7268</v>
      </c>
    </row>
    <row r="1553" spans="1:6" ht="15.6" x14ac:dyDescent="0.3">
      <c r="A1553" s="9" t="s">
        <v>819</v>
      </c>
      <c r="B1553" s="9" t="s">
        <v>3936</v>
      </c>
      <c r="C1553" s="6" t="s">
        <v>6828</v>
      </c>
      <c r="D1553" s="6" t="s">
        <v>4731</v>
      </c>
      <c r="E1553" s="6" t="s">
        <v>5572</v>
      </c>
    </row>
    <row r="1554" spans="1:6" ht="15.6" x14ac:dyDescent="0.3">
      <c r="A1554" s="9" t="s">
        <v>818</v>
      </c>
      <c r="B1554" s="9" t="s">
        <v>3937</v>
      </c>
      <c r="C1554" s="6" t="s">
        <v>7269</v>
      </c>
      <c r="D1554" s="6" t="s">
        <v>4731</v>
      </c>
      <c r="E1554" s="6" t="s">
        <v>7270</v>
      </c>
    </row>
    <row r="1555" spans="1:6" ht="15.6" x14ac:dyDescent="0.3">
      <c r="A1555" s="9" t="s">
        <v>817</v>
      </c>
      <c r="B1555" s="9" t="s">
        <v>3938</v>
      </c>
      <c r="C1555" s="6" t="s">
        <v>7271</v>
      </c>
      <c r="D1555" s="6" t="s">
        <v>4728</v>
      </c>
      <c r="E1555" s="6" t="s">
        <v>7272</v>
      </c>
    </row>
    <row r="1556" spans="1:6" ht="15.6" x14ac:dyDescent="0.3">
      <c r="A1556" s="9" t="s">
        <v>816</v>
      </c>
      <c r="B1556" s="9" t="s">
        <v>3939</v>
      </c>
      <c r="C1556" s="6" t="s">
        <v>7273</v>
      </c>
      <c r="D1556" s="6" t="s">
        <v>4728</v>
      </c>
      <c r="E1556" s="6" t="s">
        <v>5100</v>
      </c>
    </row>
    <row r="1557" spans="1:6" ht="15.6" x14ac:dyDescent="0.3">
      <c r="A1557" s="9" t="s">
        <v>815</v>
      </c>
      <c r="B1557" s="9" t="s">
        <v>3940</v>
      </c>
      <c r="C1557" s="6" t="s">
        <v>6566</v>
      </c>
      <c r="D1557" s="6" t="s">
        <v>4731</v>
      </c>
      <c r="E1557" s="6" t="s">
        <v>5184</v>
      </c>
      <c r="F1557" t="s">
        <v>4868</v>
      </c>
    </row>
    <row r="1558" spans="1:6" ht="15.6" x14ac:dyDescent="0.3">
      <c r="A1558" s="9" t="s">
        <v>814</v>
      </c>
      <c r="B1558" s="9" t="s">
        <v>3941</v>
      </c>
      <c r="C1558" s="6" t="s">
        <v>7274</v>
      </c>
      <c r="D1558" s="6" t="s">
        <v>4728</v>
      </c>
      <c r="E1558" s="6" t="s">
        <v>7275</v>
      </c>
    </row>
    <row r="1559" spans="1:6" ht="15.6" x14ac:dyDescent="0.3">
      <c r="A1559" s="9" t="s">
        <v>813</v>
      </c>
      <c r="B1559" s="9" t="s">
        <v>3942</v>
      </c>
      <c r="C1559" s="6" t="s">
        <v>7276</v>
      </c>
      <c r="D1559" s="6" t="s">
        <v>4728</v>
      </c>
      <c r="E1559" s="6" t="s">
        <v>5860</v>
      </c>
    </row>
    <row r="1560" spans="1:6" ht="15.6" x14ac:dyDescent="0.3">
      <c r="A1560" s="9" t="s">
        <v>812</v>
      </c>
      <c r="B1560" s="9" t="s">
        <v>3943</v>
      </c>
      <c r="C1560" s="6" t="s">
        <v>7277</v>
      </c>
      <c r="D1560" s="6" t="s">
        <v>4728</v>
      </c>
      <c r="E1560" s="6" t="s">
        <v>7278</v>
      </c>
    </row>
    <row r="1561" spans="1:6" ht="15.6" x14ac:dyDescent="0.3">
      <c r="A1561" s="9" t="s">
        <v>811</v>
      </c>
      <c r="B1561" s="9" t="s">
        <v>3944</v>
      </c>
      <c r="C1561" s="6" t="s">
        <v>7279</v>
      </c>
      <c r="D1561" s="6" t="s">
        <v>4728</v>
      </c>
      <c r="E1561" s="6" t="s">
        <v>7280</v>
      </c>
    </row>
    <row r="1562" spans="1:6" ht="15.6" x14ac:dyDescent="0.3">
      <c r="A1562" s="9" t="s">
        <v>810</v>
      </c>
      <c r="B1562" s="9" t="s">
        <v>3945</v>
      </c>
      <c r="C1562" s="6" t="s">
        <v>7281</v>
      </c>
      <c r="D1562" s="6" t="s">
        <v>4731</v>
      </c>
      <c r="E1562" s="6" t="s">
        <v>7282</v>
      </c>
    </row>
    <row r="1563" spans="1:6" ht="15.6" x14ac:dyDescent="0.3">
      <c r="A1563" s="9" t="s">
        <v>809</v>
      </c>
      <c r="B1563" s="9" t="s">
        <v>3946</v>
      </c>
      <c r="C1563" s="6" t="s">
        <v>7283</v>
      </c>
      <c r="D1563" s="6" t="s">
        <v>4731</v>
      </c>
      <c r="E1563" s="6" t="s">
        <v>7284</v>
      </c>
    </row>
    <row r="1564" spans="1:6" ht="15.6" x14ac:dyDescent="0.3">
      <c r="A1564" s="9" t="s">
        <v>808</v>
      </c>
      <c r="B1564" s="9" t="s">
        <v>3947</v>
      </c>
      <c r="C1564" s="6" t="s">
        <v>7285</v>
      </c>
      <c r="D1564" s="6" t="s">
        <v>4731</v>
      </c>
      <c r="E1564" s="6" t="s">
        <v>7286</v>
      </c>
    </row>
    <row r="1565" spans="1:6" ht="15.6" x14ac:dyDescent="0.3">
      <c r="A1565" s="9" t="s">
        <v>807</v>
      </c>
      <c r="B1565" s="9" t="s">
        <v>3948</v>
      </c>
      <c r="C1565" s="6" t="s">
        <v>5614</v>
      </c>
      <c r="D1565" s="6" t="s">
        <v>4731</v>
      </c>
      <c r="E1565" s="6" t="s">
        <v>5023</v>
      </c>
    </row>
    <row r="1566" spans="1:6" ht="15.6" x14ac:dyDescent="0.3">
      <c r="A1566" s="9" t="s">
        <v>806</v>
      </c>
      <c r="B1566" s="9" t="s">
        <v>3949</v>
      </c>
      <c r="C1566" s="6" t="s">
        <v>6255</v>
      </c>
      <c r="D1566" s="6" t="s">
        <v>4731</v>
      </c>
      <c r="E1566" s="6" t="s">
        <v>7287</v>
      </c>
    </row>
    <row r="1567" spans="1:6" ht="15.6" x14ac:dyDescent="0.3">
      <c r="A1567" s="9" t="s">
        <v>805</v>
      </c>
      <c r="B1567" s="9" t="s">
        <v>3950</v>
      </c>
      <c r="C1567" s="6" t="s">
        <v>7288</v>
      </c>
      <c r="D1567" s="6" t="s">
        <v>4728</v>
      </c>
      <c r="E1567" s="6" t="s">
        <v>7289</v>
      </c>
    </row>
    <row r="1568" spans="1:6" ht="15.6" x14ac:dyDescent="0.3">
      <c r="A1568" s="9" t="s">
        <v>804</v>
      </c>
      <c r="B1568" s="9" t="s">
        <v>3951</v>
      </c>
      <c r="C1568" s="6" t="s">
        <v>7290</v>
      </c>
      <c r="D1568" s="6" t="s">
        <v>4728</v>
      </c>
      <c r="E1568" s="6" t="s">
        <v>5401</v>
      </c>
    </row>
    <row r="1569" spans="1:5" ht="15.6" x14ac:dyDescent="0.3">
      <c r="A1569" s="9" t="s">
        <v>803</v>
      </c>
      <c r="B1569" s="9" t="s">
        <v>3952</v>
      </c>
      <c r="C1569" s="6" t="s">
        <v>5686</v>
      </c>
      <c r="D1569" s="6" t="s">
        <v>4731</v>
      </c>
      <c r="E1569" s="6" t="s">
        <v>7291</v>
      </c>
    </row>
    <row r="1570" spans="1:5" ht="15.6" x14ac:dyDescent="0.3">
      <c r="A1570" s="9" t="s">
        <v>802</v>
      </c>
      <c r="B1570" s="9" t="s">
        <v>3953</v>
      </c>
      <c r="C1570" s="6" t="s">
        <v>7292</v>
      </c>
      <c r="D1570" s="6" t="s">
        <v>4728</v>
      </c>
      <c r="E1570" s="6" t="s">
        <v>7293</v>
      </c>
    </row>
    <row r="1571" spans="1:5" ht="15.6" x14ac:dyDescent="0.3">
      <c r="A1571" s="9" t="s">
        <v>801</v>
      </c>
      <c r="B1571" s="9" t="s">
        <v>3954</v>
      </c>
      <c r="C1571" s="6" t="s">
        <v>7294</v>
      </c>
      <c r="D1571" s="6" t="s">
        <v>4731</v>
      </c>
      <c r="E1571" s="6" t="s">
        <v>6501</v>
      </c>
    </row>
    <row r="1572" spans="1:5" ht="15.6" x14ac:dyDescent="0.3">
      <c r="A1572" s="9" t="s">
        <v>800</v>
      </c>
      <c r="B1572" s="9" t="s">
        <v>3955</v>
      </c>
      <c r="C1572" s="6" t="s">
        <v>7295</v>
      </c>
      <c r="D1572" s="6" t="s">
        <v>4728</v>
      </c>
      <c r="E1572" s="6" t="s">
        <v>6509</v>
      </c>
    </row>
    <row r="1573" spans="1:5" ht="15.6" x14ac:dyDescent="0.3">
      <c r="A1573" s="9" t="s">
        <v>799</v>
      </c>
      <c r="B1573" s="9" t="s">
        <v>3956</v>
      </c>
      <c r="C1573" s="6" t="s">
        <v>5598</v>
      </c>
      <c r="D1573" s="6" t="s">
        <v>4731</v>
      </c>
      <c r="E1573" s="6" t="s">
        <v>7296</v>
      </c>
    </row>
    <row r="1574" spans="1:5" ht="15.6" x14ac:dyDescent="0.3">
      <c r="A1574" s="9" t="s">
        <v>798</v>
      </c>
      <c r="B1574" s="9" t="s">
        <v>3957</v>
      </c>
      <c r="C1574" s="6" t="s">
        <v>7297</v>
      </c>
      <c r="D1574" s="6" t="s">
        <v>4731</v>
      </c>
      <c r="E1574" s="6" t="s">
        <v>7298</v>
      </c>
    </row>
    <row r="1575" spans="1:5" ht="15.6" x14ac:dyDescent="0.3">
      <c r="A1575" s="9" t="s">
        <v>797</v>
      </c>
      <c r="B1575" s="9" t="s">
        <v>3958</v>
      </c>
      <c r="C1575" s="6" t="s">
        <v>7299</v>
      </c>
      <c r="D1575" s="6" t="s">
        <v>4731</v>
      </c>
      <c r="E1575" s="6" t="s">
        <v>7300</v>
      </c>
    </row>
    <row r="1576" spans="1:5" ht="15.6" x14ac:dyDescent="0.3">
      <c r="A1576" s="9" t="s">
        <v>796</v>
      </c>
      <c r="B1576" s="9" t="s">
        <v>3959</v>
      </c>
      <c r="C1576" s="6" t="s">
        <v>7301</v>
      </c>
      <c r="D1576" s="6" t="s">
        <v>4731</v>
      </c>
      <c r="E1576" s="6" t="s">
        <v>4776</v>
      </c>
    </row>
    <row r="1577" spans="1:5" ht="15.6" x14ac:dyDescent="0.3">
      <c r="A1577" s="9" t="s">
        <v>795</v>
      </c>
      <c r="B1577" s="9" t="s">
        <v>3960</v>
      </c>
      <c r="C1577" s="6" t="s">
        <v>5712</v>
      </c>
      <c r="D1577" s="6" t="s">
        <v>4728</v>
      </c>
      <c r="E1577" s="6" t="s">
        <v>7302</v>
      </c>
    </row>
    <row r="1578" spans="1:5" ht="15.6" x14ac:dyDescent="0.3">
      <c r="A1578" s="9" t="s">
        <v>794</v>
      </c>
      <c r="B1578" s="9" t="s">
        <v>3961</v>
      </c>
      <c r="C1578" s="6" t="s">
        <v>7303</v>
      </c>
      <c r="D1578" s="6" t="s">
        <v>4731</v>
      </c>
      <c r="E1578" s="6" t="s">
        <v>7304</v>
      </c>
    </row>
    <row r="1579" spans="1:5" ht="15.6" x14ac:dyDescent="0.3">
      <c r="A1579" s="9" t="s">
        <v>793</v>
      </c>
      <c r="B1579" s="9" t="s">
        <v>3962</v>
      </c>
      <c r="C1579" s="6" t="s">
        <v>7305</v>
      </c>
      <c r="D1579" s="6" t="s">
        <v>4731</v>
      </c>
      <c r="E1579" s="6" t="s">
        <v>7306</v>
      </c>
    </row>
    <row r="1580" spans="1:5" ht="15.6" x14ac:dyDescent="0.3">
      <c r="A1580" s="9" t="s">
        <v>792</v>
      </c>
      <c r="B1580" s="9" t="s">
        <v>3963</v>
      </c>
      <c r="C1580" s="6" t="s">
        <v>5882</v>
      </c>
      <c r="D1580" s="6" t="s">
        <v>4728</v>
      </c>
      <c r="E1580" s="6" t="s">
        <v>7307</v>
      </c>
    </row>
    <row r="1581" spans="1:5" ht="15.6" x14ac:dyDescent="0.3">
      <c r="A1581" s="9" t="s">
        <v>791</v>
      </c>
      <c r="B1581" s="9" t="s">
        <v>3964</v>
      </c>
      <c r="C1581" s="6" t="s">
        <v>7308</v>
      </c>
      <c r="D1581" s="6" t="s">
        <v>4731</v>
      </c>
      <c r="E1581" s="6" t="s">
        <v>5025</v>
      </c>
    </row>
    <row r="1582" spans="1:5" ht="15.6" x14ac:dyDescent="0.3">
      <c r="A1582" s="9" t="s">
        <v>790</v>
      </c>
      <c r="B1582" s="9" t="s">
        <v>3965</v>
      </c>
      <c r="C1582" s="6" t="s">
        <v>7309</v>
      </c>
      <c r="D1582" s="6" t="s">
        <v>4731</v>
      </c>
      <c r="E1582" s="6" t="s">
        <v>7310</v>
      </c>
    </row>
    <row r="1583" spans="1:5" ht="15.6" x14ac:dyDescent="0.3">
      <c r="A1583" s="9" t="s">
        <v>789</v>
      </c>
      <c r="B1583" s="9" t="s">
        <v>3966</v>
      </c>
      <c r="C1583" s="6" t="s">
        <v>5353</v>
      </c>
      <c r="D1583" s="6" t="s">
        <v>4731</v>
      </c>
      <c r="E1583" s="6" t="s">
        <v>7311</v>
      </c>
    </row>
    <row r="1584" spans="1:5" ht="15.6" x14ac:dyDescent="0.3">
      <c r="A1584" s="9" t="s">
        <v>788</v>
      </c>
      <c r="B1584" s="9" t="s">
        <v>3967</v>
      </c>
      <c r="C1584" s="6" t="s">
        <v>7312</v>
      </c>
      <c r="D1584" s="6" t="s">
        <v>5606</v>
      </c>
      <c r="E1584" s="6" t="s">
        <v>7313</v>
      </c>
    </row>
    <row r="1585" spans="1:5" ht="15.6" x14ac:dyDescent="0.3">
      <c r="A1585" s="9" t="s">
        <v>787</v>
      </c>
      <c r="B1585" s="9" t="s">
        <v>3968</v>
      </c>
      <c r="C1585" s="6" t="s">
        <v>7314</v>
      </c>
      <c r="D1585" s="6" t="s">
        <v>4728</v>
      </c>
      <c r="E1585" s="6" t="s">
        <v>7315</v>
      </c>
    </row>
    <row r="1586" spans="1:5" ht="15.6" x14ac:dyDescent="0.3">
      <c r="A1586" s="9" t="s">
        <v>786</v>
      </c>
      <c r="B1586" s="9" t="s">
        <v>3969</v>
      </c>
      <c r="C1586" s="6" t="s">
        <v>7316</v>
      </c>
      <c r="D1586" s="6" t="s">
        <v>5606</v>
      </c>
      <c r="E1586" s="6" t="s">
        <v>7317</v>
      </c>
    </row>
    <row r="1587" spans="1:5" ht="15.6" x14ac:dyDescent="0.3">
      <c r="A1587" s="9" t="s">
        <v>785</v>
      </c>
      <c r="B1587" s="9" t="s">
        <v>3970</v>
      </c>
      <c r="C1587" s="6" t="s">
        <v>7318</v>
      </c>
      <c r="D1587" s="6" t="s">
        <v>4728</v>
      </c>
      <c r="E1587" s="6" t="s">
        <v>7319</v>
      </c>
    </row>
    <row r="1588" spans="1:5" ht="15.6" x14ac:dyDescent="0.3">
      <c r="A1588" s="9" t="s">
        <v>784</v>
      </c>
      <c r="B1588" s="9" t="s">
        <v>3971</v>
      </c>
      <c r="C1588" s="6" t="s">
        <v>7320</v>
      </c>
      <c r="D1588" s="6" t="s">
        <v>4731</v>
      </c>
      <c r="E1588" s="6" t="s">
        <v>7321</v>
      </c>
    </row>
    <row r="1589" spans="1:5" ht="15.6" x14ac:dyDescent="0.3">
      <c r="A1589" s="9" t="s">
        <v>783</v>
      </c>
      <c r="B1589" s="9" t="s">
        <v>3972</v>
      </c>
      <c r="C1589" s="6" t="s">
        <v>7322</v>
      </c>
      <c r="D1589" s="6" t="s">
        <v>4731</v>
      </c>
      <c r="E1589" s="6" t="s">
        <v>7323</v>
      </c>
    </row>
    <row r="1590" spans="1:5" ht="15.6" x14ac:dyDescent="0.3">
      <c r="A1590" s="9" t="s">
        <v>782</v>
      </c>
      <c r="B1590" s="9" t="s">
        <v>3973</v>
      </c>
      <c r="C1590" s="6" t="s">
        <v>7324</v>
      </c>
      <c r="D1590" s="6" t="s">
        <v>4728</v>
      </c>
      <c r="E1590" s="6" t="s">
        <v>7325</v>
      </c>
    </row>
    <row r="1591" spans="1:5" ht="15.6" x14ac:dyDescent="0.3">
      <c r="A1591" s="9" t="s">
        <v>781</v>
      </c>
      <c r="B1591" s="9" t="s">
        <v>3974</v>
      </c>
      <c r="C1591" s="6" t="s">
        <v>5287</v>
      </c>
      <c r="D1591" s="6" t="s">
        <v>4731</v>
      </c>
      <c r="E1591" s="6" t="s">
        <v>5485</v>
      </c>
    </row>
    <row r="1592" spans="1:5" ht="15.6" x14ac:dyDescent="0.3">
      <c r="A1592" s="9" t="s">
        <v>780</v>
      </c>
      <c r="B1592" s="9" t="s">
        <v>3975</v>
      </c>
      <c r="C1592" s="6" t="s">
        <v>7326</v>
      </c>
      <c r="D1592" s="6" t="s">
        <v>4731</v>
      </c>
      <c r="E1592" s="6" t="s">
        <v>5660</v>
      </c>
    </row>
    <row r="1593" spans="1:5" ht="15.6" x14ac:dyDescent="0.3">
      <c r="A1593" s="9" t="s">
        <v>779</v>
      </c>
      <c r="B1593" s="9" t="s">
        <v>3976</v>
      </c>
      <c r="C1593" s="6" t="s">
        <v>7327</v>
      </c>
      <c r="D1593" s="6" t="s">
        <v>4731</v>
      </c>
      <c r="E1593" s="6" t="s">
        <v>5141</v>
      </c>
    </row>
    <row r="1594" spans="1:5" ht="15.6" x14ac:dyDescent="0.3">
      <c r="A1594" s="9" t="s">
        <v>778</v>
      </c>
      <c r="B1594" s="9" t="s">
        <v>3977</v>
      </c>
      <c r="C1594" s="6" t="s">
        <v>7328</v>
      </c>
      <c r="D1594" s="6" t="s">
        <v>5606</v>
      </c>
      <c r="E1594" s="6" t="s">
        <v>5676</v>
      </c>
    </row>
    <row r="1595" spans="1:5" ht="15.6" x14ac:dyDescent="0.3">
      <c r="A1595" s="9" t="s">
        <v>777</v>
      </c>
      <c r="B1595" s="9" t="s">
        <v>3978</v>
      </c>
      <c r="C1595" s="6" t="s">
        <v>7329</v>
      </c>
      <c r="D1595" s="6" t="s">
        <v>4731</v>
      </c>
      <c r="E1595" s="6" t="s">
        <v>7330</v>
      </c>
    </row>
    <row r="1596" spans="1:5" ht="15.6" x14ac:dyDescent="0.3">
      <c r="A1596" s="9" t="s">
        <v>776</v>
      </c>
      <c r="B1596" s="9" t="s">
        <v>3979</v>
      </c>
      <c r="C1596" s="6" t="s">
        <v>7331</v>
      </c>
      <c r="D1596" s="6" t="s">
        <v>4728</v>
      </c>
      <c r="E1596" s="6" t="s">
        <v>5092</v>
      </c>
    </row>
    <row r="1597" spans="1:5" ht="15.6" x14ac:dyDescent="0.3">
      <c r="A1597" s="9" t="s">
        <v>775</v>
      </c>
      <c r="B1597" s="9" t="s">
        <v>3980</v>
      </c>
      <c r="C1597" s="6" t="s">
        <v>7332</v>
      </c>
      <c r="D1597" s="6" t="s">
        <v>5606</v>
      </c>
      <c r="E1597" s="6" t="s">
        <v>5344</v>
      </c>
    </row>
    <row r="1598" spans="1:5" ht="15.6" x14ac:dyDescent="0.3">
      <c r="A1598" s="9" t="s">
        <v>774</v>
      </c>
      <c r="B1598" s="9" t="s">
        <v>3981</v>
      </c>
      <c r="C1598" s="6" t="s">
        <v>7333</v>
      </c>
      <c r="D1598" s="6" t="s">
        <v>4731</v>
      </c>
      <c r="E1598" s="6" t="s">
        <v>7334</v>
      </c>
    </row>
    <row r="1599" spans="1:5" ht="15.6" x14ac:dyDescent="0.3">
      <c r="A1599" s="9" t="s">
        <v>773</v>
      </c>
      <c r="B1599" s="9" t="s">
        <v>3982</v>
      </c>
      <c r="C1599" s="6" t="s">
        <v>7335</v>
      </c>
      <c r="D1599" s="6" t="s">
        <v>4731</v>
      </c>
      <c r="E1599" s="6" t="s">
        <v>7336</v>
      </c>
    </row>
    <row r="1600" spans="1:5" ht="15.6" x14ac:dyDescent="0.3">
      <c r="A1600" s="9" t="s">
        <v>772</v>
      </c>
      <c r="B1600" s="9" t="s">
        <v>3983</v>
      </c>
      <c r="C1600" s="6" t="s">
        <v>6324</v>
      </c>
      <c r="D1600" s="6" t="s">
        <v>4731</v>
      </c>
      <c r="E1600" s="6" t="s">
        <v>7337</v>
      </c>
    </row>
    <row r="1601" spans="1:5" ht="15.6" x14ac:dyDescent="0.3">
      <c r="A1601" s="9" t="s">
        <v>771</v>
      </c>
      <c r="B1601" s="9" t="s">
        <v>3984</v>
      </c>
      <c r="C1601" s="6" t="s">
        <v>7338</v>
      </c>
      <c r="D1601" s="6" t="s">
        <v>4731</v>
      </c>
      <c r="E1601" s="6" t="s">
        <v>5450</v>
      </c>
    </row>
    <row r="1602" spans="1:5" ht="15.6" x14ac:dyDescent="0.3">
      <c r="A1602" s="9" t="s">
        <v>770</v>
      </c>
      <c r="B1602" s="9" t="s">
        <v>3985</v>
      </c>
      <c r="C1602" s="6" t="s">
        <v>7339</v>
      </c>
      <c r="D1602" s="6" t="s">
        <v>4728</v>
      </c>
      <c r="E1602" s="6" t="s">
        <v>7340</v>
      </c>
    </row>
    <row r="1603" spans="1:5" ht="15.6" x14ac:dyDescent="0.3">
      <c r="A1603" s="9" t="s">
        <v>769</v>
      </c>
      <c r="B1603" s="9" t="s">
        <v>3986</v>
      </c>
      <c r="C1603" s="6" t="s">
        <v>7341</v>
      </c>
      <c r="D1603" s="6" t="s">
        <v>4731</v>
      </c>
      <c r="E1603" s="6" t="s">
        <v>6240</v>
      </c>
    </row>
    <row r="1604" spans="1:5" ht="15.6" x14ac:dyDescent="0.3">
      <c r="A1604" s="9" t="s">
        <v>768</v>
      </c>
      <c r="B1604" s="9" t="s">
        <v>3987</v>
      </c>
      <c r="C1604" s="6" t="s">
        <v>7342</v>
      </c>
      <c r="D1604" s="6" t="s">
        <v>4731</v>
      </c>
      <c r="E1604" s="6" t="s">
        <v>4985</v>
      </c>
    </row>
    <row r="1605" spans="1:5" ht="15.6" x14ac:dyDescent="0.3">
      <c r="A1605" s="9" t="s">
        <v>767</v>
      </c>
      <c r="B1605" s="9" t="s">
        <v>3988</v>
      </c>
      <c r="C1605" s="6" t="s">
        <v>6121</v>
      </c>
      <c r="D1605" s="6" t="s">
        <v>4731</v>
      </c>
      <c r="E1605" s="6" t="s">
        <v>7343</v>
      </c>
    </row>
    <row r="1606" spans="1:5" ht="15.6" x14ac:dyDescent="0.3">
      <c r="A1606" s="9" t="s">
        <v>766</v>
      </c>
      <c r="B1606" s="9" t="s">
        <v>3989</v>
      </c>
      <c r="C1606" s="6" t="s">
        <v>7344</v>
      </c>
      <c r="D1606" s="6" t="s">
        <v>5606</v>
      </c>
      <c r="E1606" s="6" t="s">
        <v>6804</v>
      </c>
    </row>
    <row r="1607" spans="1:5" ht="15.6" x14ac:dyDescent="0.3">
      <c r="A1607" s="9" t="s">
        <v>765</v>
      </c>
      <c r="B1607" s="9" t="s">
        <v>3990</v>
      </c>
      <c r="C1607" s="6" t="s">
        <v>7345</v>
      </c>
      <c r="D1607" s="6" t="s">
        <v>4731</v>
      </c>
      <c r="E1607" s="6" t="s">
        <v>4910</v>
      </c>
    </row>
    <row r="1608" spans="1:5" ht="15.6" x14ac:dyDescent="0.3">
      <c r="A1608" s="9" t="s">
        <v>764</v>
      </c>
      <c r="B1608" s="9" t="s">
        <v>3991</v>
      </c>
      <c r="C1608" s="6" t="s">
        <v>5614</v>
      </c>
      <c r="D1608" s="6" t="s">
        <v>4731</v>
      </c>
      <c r="E1608" s="6" t="s">
        <v>5842</v>
      </c>
    </row>
    <row r="1609" spans="1:5" ht="15.6" x14ac:dyDescent="0.3">
      <c r="A1609" s="9" t="s">
        <v>763</v>
      </c>
      <c r="B1609" s="9" t="s">
        <v>3992</v>
      </c>
      <c r="C1609" s="6" t="s">
        <v>7346</v>
      </c>
      <c r="D1609" s="6" t="s">
        <v>4728</v>
      </c>
      <c r="E1609" s="6" t="s">
        <v>7347</v>
      </c>
    </row>
    <row r="1610" spans="1:5" ht="15.6" x14ac:dyDescent="0.3">
      <c r="A1610" s="9" t="s">
        <v>762</v>
      </c>
      <c r="B1610" s="9" t="s">
        <v>3993</v>
      </c>
      <c r="C1610" s="6" t="s">
        <v>7348</v>
      </c>
      <c r="D1610" s="6" t="s">
        <v>4728</v>
      </c>
      <c r="E1610" s="6" t="s">
        <v>5676</v>
      </c>
    </row>
    <row r="1611" spans="1:5" ht="15.6" x14ac:dyDescent="0.3">
      <c r="A1611" s="9" t="s">
        <v>761</v>
      </c>
      <c r="B1611" s="9" t="s">
        <v>3994</v>
      </c>
      <c r="C1611" s="6" t="s">
        <v>7349</v>
      </c>
      <c r="D1611" s="6" t="s">
        <v>4728</v>
      </c>
      <c r="E1611" s="6" t="s">
        <v>6085</v>
      </c>
    </row>
    <row r="1612" spans="1:5" ht="15.6" x14ac:dyDescent="0.3">
      <c r="A1612" s="9" t="s">
        <v>760</v>
      </c>
      <c r="B1612" s="9" t="s">
        <v>3995</v>
      </c>
      <c r="C1612" s="6" t="s">
        <v>7350</v>
      </c>
      <c r="D1612" s="6" t="s">
        <v>4728</v>
      </c>
      <c r="E1612" s="6" t="s">
        <v>7351</v>
      </c>
    </row>
    <row r="1613" spans="1:5" ht="15.6" x14ac:dyDescent="0.3">
      <c r="A1613" s="9" t="s">
        <v>759</v>
      </c>
      <c r="B1613" s="9" t="s">
        <v>3996</v>
      </c>
      <c r="C1613" s="6" t="s">
        <v>7352</v>
      </c>
      <c r="D1613" s="6" t="s">
        <v>4728</v>
      </c>
      <c r="E1613" s="6" t="s">
        <v>5461</v>
      </c>
    </row>
    <row r="1614" spans="1:5" ht="15.6" x14ac:dyDescent="0.3">
      <c r="A1614" s="9" t="s">
        <v>758</v>
      </c>
      <c r="B1614" s="9" t="s">
        <v>3997</v>
      </c>
      <c r="C1614" s="6" t="s">
        <v>7353</v>
      </c>
      <c r="D1614" s="6" t="s">
        <v>4731</v>
      </c>
      <c r="E1614" s="6" t="s">
        <v>7354</v>
      </c>
    </row>
    <row r="1615" spans="1:5" ht="15.6" x14ac:dyDescent="0.3">
      <c r="A1615" s="9" t="s">
        <v>757</v>
      </c>
      <c r="B1615" s="9" t="s">
        <v>3998</v>
      </c>
      <c r="C1615" s="6" t="s">
        <v>7355</v>
      </c>
      <c r="D1615" s="6" t="s">
        <v>4728</v>
      </c>
      <c r="E1615" s="6" t="s">
        <v>7356</v>
      </c>
    </row>
    <row r="1616" spans="1:5" ht="15.6" x14ac:dyDescent="0.3">
      <c r="A1616" s="9" t="s">
        <v>756</v>
      </c>
      <c r="B1616" s="9" t="s">
        <v>3999</v>
      </c>
      <c r="C1616" s="6" t="s">
        <v>7357</v>
      </c>
      <c r="D1616" s="6" t="s">
        <v>4731</v>
      </c>
      <c r="E1616" s="6" t="s">
        <v>5156</v>
      </c>
    </row>
    <row r="1617" spans="1:5" ht="15.6" x14ac:dyDescent="0.3">
      <c r="A1617" s="9" t="s">
        <v>755</v>
      </c>
      <c r="B1617" s="9" t="s">
        <v>4000</v>
      </c>
      <c r="C1617" s="6" t="s">
        <v>7358</v>
      </c>
      <c r="D1617" s="6" t="s">
        <v>4728</v>
      </c>
      <c r="E1617" s="6" t="s">
        <v>4762</v>
      </c>
    </row>
    <row r="1618" spans="1:5" ht="15.6" x14ac:dyDescent="0.3">
      <c r="A1618" s="9" t="s">
        <v>754</v>
      </c>
      <c r="B1618" s="9" t="s">
        <v>4001</v>
      </c>
      <c r="C1618" s="6" t="s">
        <v>7359</v>
      </c>
      <c r="D1618" s="6" t="s">
        <v>4731</v>
      </c>
      <c r="E1618" s="6" t="s">
        <v>7360</v>
      </c>
    </row>
    <row r="1619" spans="1:5" ht="15.6" x14ac:dyDescent="0.3">
      <c r="A1619" s="9" t="s">
        <v>753</v>
      </c>
      <c r="B1619" s="9" t="s">
        <v>4002</v>
      </c>
      <c r="C1619" s="6" t="s">
        <v>7361</v>
      </c>
      <c r="D1619" s="6" t="s">
        <v>4728</v>
      </c>
      <c r="E1619" s="6" t="s">
        <v>6429</v>
      </c>
    </row>
    <row r="1620" spans="1:5" ht="15.6" x14ac:dyDescent="0.3">
      <c r="A1620" s="9" t="s">
        <v>752</v>
      </c>
      <c r="B1620" s="9" t="s">
        <v>4003</v>
      </c>
      <c r="C1620" s="6" t="s">
        <v>4828</v>
      </c>
      <c r="D1620" s="6" t="s">
        <v>4731</v>
      </c>
      <c r="E1620" s="6" t="s">
        <v>7362</v>
      </c>
    </row>
    <row r="1621" spans="1:5" ht="15.6" x14ac:dyDescent="0.3">
      <c r="A1621" s="9" t="s">
        <v>751</v>
      </c>
      <c r="B1621" s="9" t="s">
        <v>4004</v>
      </c>
      <c r="C1621" s="6" t="s">
        <v>7363</v>
      </c>
      <c r="D1621" s="6" t="s">
        <v>4728</v>
      </c>
      <c r="E1621" s="6" t="s">
        <v>7364</v>
      </c>
    </row>
    <row r="1622" spans="1:5" ht="15.6" x14ac:dyDescent="0.3">
      <c r="A1622" s="9" t="s">
        <v>750</v>
      </c>
      <c r="B1622" s="9" t="s">
        <v>4005</v>
      </c>
      <c r="C1622" s="6" t="s">
        <v>7365</v>
      </c>
      <c r="D1622" s="6" t="s">
        <v>4728</v>
      </c>
      <c r="E1622" s="6" t="s">
        <v>7366</v>
      </c>
    </row>
    <row r="1623" spans="1:5" ht="15.6" x14ac:dyDescent="0.3">
      <c r="A1623" s="9" t="s">
        <v>749</v>
      </c>
      <c r="B1623" s="9" t="s">
        <v>4006</v>
      </c>
      <c r="C1623" s="6" t="s">
        <v>7367</v>
      </c>
      <c r="D1623" s="6" t="s">
        <v>4731</v>
      </c>
      <c r="E1623" s="6" t="s">
        <v>5079</v>
      </c>
    </row>
    <row r="1624" spans="1:5" ht="15.6" x14ac:dyDescent="0.3">
      <c r="A1624" s="9" t="s">
        <v>748</v>
      </c>
      <c r="B1624" s="9" t="s">
        <v>4007</v>
      </c>
      <c r="C1624" s="6" t="s">
        <v>7368</v>
      </c>
      <c r="D1624" s="6" t="s">
        <v>4731</v>
      </c>
      <c r="E1624" s="6" t="s">
        <v>5812</v>
      </c>
    </row>
    <row r="1625" spans="1:5" ht="15.6" x14ac:dyDescent="0.3">
      <c r="A1625" s="9" t="s">
        <v>747</v>
      </c>
      <c r="B1625" s="9" t="s">
        <v>4008</v>
      </c>
      <c r="C1625" s="6" t="s">
        <v>7369</v>
      </c>
      <c r="D1625" s="6" t="s">
        <v>4728</v>
      </c>
      <c r="E1625" s="6" t="s">
        <v>5504</v>
      </c>
    </row>
    <row r="1626" spans="1:5" ht="15.6" x14ac:dyDescent="0.3">
      <c r="A1626" s="9" t="s">
        <v>746</v>
      </c>
      <c r="B1626" s="9" t="s">
        <v>4009</v>
      </c>
      <c r="C1626" s="6" t="s">
        <v>7370</v>
      </c>
      <c r="D1626" s="6" t="s">
        <v>4728</v>
      </c>
      <c r="E1626" s="6" t="s">
        <v>4900</v>
      </c>
    </row>
    <row r="1627" spans="1:5" ht="15.6" x14ac:dyDescent="0.3">
      <c r="A1627" s="9" t="s">
        <v>745</v>
      </c>
      <c r="B1627" s="9" t="s">
        <v>4010</v>
      </c>
      <c r="C1627" s="6" t="s">
        <v>6485</v>
      </c>
      <c r="D1627" s="6" t="s">
        <v>5606</v>
      </c>
      <c r="E1627" s="6" t="s">
        <v>7371</v>
      </c>
    </row>
    <row r="1628" spans="1:5" ht="15.6" x14ac:dyDescent="0.3">
      <c r="A1628" s="9" t="s">
        <v>744</v>
      </c>
      <c r="B1628" s="9" t="s">
        <v>4011</v>
      </c>
      <c r="C1628" s="6" t="s">
        <v>7372</v>
      </c>
      <c r="D1628" s="6" t="s">
        <v>4728</v>
      </c>
      <c r="E1628" s="6" t="s">
        <v>7373</v>
      </c>
    </row>
    <row r="1629" spans="1:5" ht="15.6" x14ac:dyDescent="0.3">
      <c r="A1629" s="9" t="s">
        <v>743</v>
      </c>
      <c r="B1629" s="9" t="s">
        <v>4012</v>
      </c>
      <c r="C1629" s="6" t="s">
        <v>7374</v>
      </c>
      <c r="D1629" s="6" t="s">
        <v>4731</v>
      </c>
      <c r="E1629" s="6" t="s">
        <v>4892</v>
      </c>
    </row>
    <row r="1630" spans="1:5" ht="15.6" x14ac:dyDescent="0.3">
      <c r="A1630" s="9" t="s">
        <v>742</v>
      </c>
      <c r="B1630" s="9" t="s">
        <v>4013</v>
      </c>
      <c r="C1630" s="6" t="s">
        <v>7375</v>
      </c>
      <c r="D1630" s="6" t="s">
        <v>4731</v>
      </c>
      <c r="E1630" s="6" t="s">
        <v>7376</v>
      </c>
    </row>
    <row r="1631" spans="1:5" ht="15.6" x14ac:dyDescent="0.3">
      <c r="A1631" s="9" t="s">
        <v>741</v>
      </c>
      <c r="B1631" s="9" t="s">
        <v>4014</v>
      </c>
      <c r="C1631" s="6" t="s">
        <v>7377</v>
      </c>
      <c r="D1631" s="6" t="s">
        <v>4728</v>
      </c>
      <c r="E1631" s="6" t="s">
        <v>7378</v>
      </c>
    </row>
    <row r="1632" spans="1:5" ht="15.6" x14ac:dyDescent="0.3">
      <c r="A1632" s="9" t="s">
        <v>740</v>
      </c>
      <c r="B1632" s="9" t="s">
        <v>4015</v>
      </c>
      <c r="C1632" s="6" t="s">
        <v>6475</v>
      </c>
      <c r="D1632" s="6" t="s">
        <v>4731</v>
      </c>
      <c r="E1632" s="6" t="s">
        <v>5156</v>
      </c>
    </row>
    <row r="1633" spans="1:5" ht="15.6" x14ac:dyDescent="0.3">
      <c r="A1633" s="9" t="s">
        <v>739</v>
      </c>
      <c r="B1633" s="9" t="s">
        <v>4016</v>
      </c>
      <c r="C1633" s="6" t="s">
        <v>7243</v>
      </c>
      <c r="D1633" s="6" t="s">
        <v>4731</v>
      </c>
      <c r="E1633" s="6" t="s">
        <v>7379</v>
      </c>
    </row>
    <row r="1634" spans="1:5" ht="15.6" x14ac:dyDescent="0.3">
      <c r="A1634" s="9" t="s">
        <v>738</v>
      </c>
      <c r="B1634" s="9" t="s">
        <v>4017</v>
      </c>
      <c r="C1634" s="6" t="s">
        <v>7380</v>
      </c>
      <c r="D1634" s="6" t="s">
        <v>4728</v>
      </c>
      <c r="E1634" s="6" t="s">
        <v>6698</v>
      </c>
    </row>
    <row r="1635" spans="1:5" ht="15.6" x14ac:dyDescent="0.3">
      <c r="A1635" s="9" t="s">
        <v>737</v>
      </c>
      <c r="B1635" s="9" t="s">
        <v>4018</v>
      </c>
      <c r="C1635" s="6" t="s">
        <v>7381</v>
      </c>
      <c r="D1635" s="6" t="s">
        <v>4731</v>
      </c>
      <c r="E1635" s="6" t="s">
        <v>7382</v>
      </c>
    </row>
    <row r="1636" spans="1:5" ht="15.6" x14ac:dyDescent="0.3">
      <c r="A1636" s="9" t="s">
        <v>736</v>
      </c>
      <c r="B1636" s="9" t="s">
        <v>4019</v>
      </c>
      <c r="C1636" s="6" t="s">
        <v>7383</v>
      </c>
      <c r="D1636" s="6" t="s">
        <v>4728</v>
      </c>
      <c r="E1636" s="6" t="s">
        <v>7384</v>
      </c>
    </row>
    <row r="1637" spans="1:5" ht="15.6" x14ac:dyDescent="0.3">
      <c r="A1637" s="9" t="s">
        <v>735</v>
      </c>
      <c r="B1637" s="9" t="s">
        <v>4020</v>
      </c>
      <c r="C1637" s="6" t="s">
        <v>7385</v>
      </c>
      <c r="D1637" s="6" t="s">
        <v>4728</v>
      </c>
      <c r="E1637" s="6" t="s">
        <v>5609</v>
      </c>
    </row>
    <row r="1638" spans="1:5" ht="15.6" x14ac:dyDescent="0.3">
      <c r="A1638" s="9" t="s">
        <v>734</v>
      </c>
      <c r="B1638" s="9" t="s">
        <v>4021</v>
      </c>
      <c r="C1638" s="6" t="s">
        <v>7386</v>
      </c>
      <c r="D1638" s="6" t="s">
        <v>4728</v>
      </c>
      <c r="E1638" s="6" t="s">
        <v>7387</v>
      </c>
    </row>
    <row r="1639" spans="1:5" ht="15.6" x14ac:dyDescent="0.3">
      <c r="A1639" s="9" t="s">
        <v>733</v>
      </c>
      <c r="B1639" s="9" t="s">
        <v>4022</v>
      </c>
      <c r="C1639" s="6" t="s">
        <v>6965</v>
      </c>
      <c r="D1639" s="6" t="s">
        <v>4728</v>
      </c>
      <c r="E1639" s="6" t="s">
        <v>7388</v>
      </c>
    </row>
    <row r="1640" spans="1:5" ht="15.6" x14ac:dyDescent="0.3">
      <c r="A1640" s="9" t="s">
        <v>732</v>
      </c>
      <c r="B1640" s="9" t="s">
        <v>4023</v>
      </c>
      <c r="C1640" s="6" t="s">
        <v>5187</v>
      </c>
      <c r="D1640" s="6" t="s">
        <v>4731</v>
      </c>
      <c r="E1640" s="6" t="s">
        <v>7389</v>
      </c>
    </row>
    <row r="1641" spans="1:5" ht="15.6" x14ac:dyDescent="0.3">
      <c r="A1641" s="9" t="s">
        <v>731</v>
      </c>
      <c r="B1641" s="9" t="s">
        <v>4024</v>
      </c>
      <c r="C1641" s="6" t="s">
        <v>7390</v>
      </c>
      <c r="D1641" s="6" t="s">
        <v>4728</v>
      </c>
      <c r="E1641" s="6" t="s">
        <v>7391</v>
      </c>
    </row>
    <row r="1642" spans="1:5" ht="15.6" x14ac:dyDescent="0.3">
      <c r="A1642" s="9" t="s">
        <v>730</v>
      </c>
      <c r="B1642" s="9" t="s">
        <v>4025</v>
      </c>
      <c r="C1642" s="6" t="s">
        <v>7392</v>
      </c>
      <c r="D1642" s="6" t="s">
        <v>4728</v>
      </c>
      <c r="E1642" s="6" t="s">
        <v>7393</v>
      </c>
    </row>
    <row r="1643" spans="1:5" ht="15.6" x14ac:dyDescent="0.3">
      <c r="A1643" s="9" t="s">
        <v>729</v>
      </c>
      <c r="B1643" s="9" t="s">
        <v>4026</v>
      </c>
      <c r="C1643" s="6" t="s">
        <v>5560</v>
      </c>
      <c r="D1643" s="6" t="s">
        <v>4728</v>
      </c>
      <c r="E1643" s="6" t="s">
        <v>5565</v>
      </c>
    </row>
    <row r="1644" spans="1:5" ht="15.6" x14ac:dyDescent="0.3">
      <c r="A1644" s="9" t="s">
        <v>728</v>
      </c>
      <c r="B1644" s="9" t="s">
        <v>4027</v>
      </c>
      <c r="C1644" s="6" t="s">
        <v>7394</v>
      </c>
      <c r="D1644" s="6" t="s">
        <v>4728</v>
      </c>
      <c r="E1644" s="6" t="s">
        <v>5658</v>
      </c>
    </row>
    <row r="1645" spans="1:5" ht="15.6" x14ac:dyDescent="0.3">
      <c r="A1645" s="9" t="s">
        <v>727</v>
      </c>
      <c r="B1645" s="9" t="s">
        <v>4028</v>
      </c>
      <c r="C1645" s="6" t="s">
        <v>5714</v>
      </c>
      <c r="D1645" s="6" t="s">
        <v>4731</v>
      </c>
      <c r="E1645" s="6" t="s">
        <v>5056</v>
      </c>
    </row>
    <row r="1646" spans="1:5" ht="15.6" x14ac:dyDescent="0.3">
      <c r="A1646" s="9" t="s">
        <v>726</v>
      </c>
      <c r="B1646" s="9" t="s">
        <v>4029</v>
      </c>
      <c r="C1646" s="6" t="s">
        <v>6105</v>
      </c>
      <c r="D1646" s="6" t="s">
        <v>4731</v>
      </c>
      <c r="E1646" s="6" t="s">
        <v>7395</v>
      </c>
    </row>
    <row r="1647" spans="1:5" ht="15.6" x14ac:dyDescent="0.3">
      <c r="A1647" s="9" t="s">
        <v>725</v>
      </c>
      <c r="B1647" s="9" t="s">
        <v>4030</v>
      </c>
      <c r="C1647" s="6" t="s">
        <v>7396</v>
      </c>
      <c r="D1647" s="6" t="s">
        <v>5606</v>
      </c>
      <c r="E1647" s="6" t="s">
        <v>6819</v>
      </c>
    </row>
    <row r="1648" spans="1:5" ht="15.6" x14ac:dyDescent="0.3">
      <c r="A1648" s="9" t="s">
        <v>724</v>
      </c>
      <c r="B1648" s="9" t="s">
        <v>4031</v>
      </c>
      <c r="C1648" s="6" t="s">
        <v>7397</v>
      </c>
      <c r="D1648" s="6" t="s">
        <v>4731</v>
      </c>
      <c r="E1648" s="6" t="s">
        <v>5064</v>
      </c>
    </row>
    <row r="1649" spans="1:5" ht="15.6" x14ac:dyDescent="0.3">
      <c r="A1649" s="9" t="s">
        <v>723</v>
      </c>
      <c r="B1649" s="9" t="s">
        <v>4032</v>
      </c>
      <c r="C1649" s="6" t="s">
        <v>7398</v>
      </c>
      <c r="D1649" s="6" t="s">
        <v>4731</v>
      </c>
      <c r="E1649" s="6" t="s">
        <v>5188</v>
      </c>
    </row>
    <row r="1650" spans="1:5" ht="15.6" x14ac:dyDescent="0.3">
      <c r="A1650" s="9" t="s">
        <v>722</v>
      </c>
      <c r="B1650" s="9" t="s">
        <v>4033</v>
      </c>
      <c r="C1650" s="6" t="s">
        <v>5187</v>
      </c>
      <c r="D1650" s="6" t="s">
        <v>4728</v>
      </c>
      <c r="E1650" s="6" t="s">
        <v>4762</v>
      </c>
    </row>
    <row r="1651" spans="1:5" ht="15.6" x14ac:dyDescent="0.3">
      <c r="A1651" s="9" t="s">
        <v>721</v>
      </c>
      <c r="B1651" s="9" t="s">
        <v>4034</v>
      </c>
      <c r="C1651" s="6" t="s">
        <v>7399</v>
      </c>
      <c r="D1651" s="6" t="s">
        <v>5606</v>
      </c>
      <c r="E1651" s="6" t="s">
        <v>4918</v>
      </c>
    </row>
    <row r="1652" spans="1:5" ht="15.6" x14ac:dyDescent="0.3">
      <c r="A1652" s="9" t="s">
        <v>720</v>
      </c>
      <c r="B1652" s="9" t="s">
        <v>4035</v>
      </c>
      <c r="C1652" s="6" t="s">
        <v>7400</v>
      </c>
      <c r="D1652" s="6" t="s">
        <v>4731</v>
      </c>
      <c r="E1652" s="6" t="s">
        <v>7401</v>
      </c>
    </row>
    <row r="1653" spans="1:5" ht="15.6" x14ac:dyDescent="0.3">
      <c r="A1653" s="9" t="s">
        <v>719</v>
      </c>
      <c r="B1653" s="9" t="s">
        <v>4036</v>
      </c>
      <c r="C1653" s="6" t="s">
        <v>7402</v>
      </c>
      <c r="D1653" s="6" t="s">
        <v>4728</v>
      </c>
      <c r="E1653" s="6" t="s">
        <v>7403</v>
      </c>
    </row>
    <row r="1654" spans="1:5" ht="15.6" x14ac:dyDescent="0.3">
      <c r="A1654" s="9" t="s">
        <v>718</v>
      </c>
      <c r="B1654" s="9" t="s">
        <v>4037</v>
      </c>
      <c r="C1654" s="6" t="s">
        <v>7404</v>
      </c>
      <c r="D1654" s="6" t="s">
        <v>4728</v>
      </c>
      <c r="E1654" s="6" t="s">
        <v>5615</v>
      </c>
    </row>
    <row r="1655" spans="1:5" ht="15.6" x14ac:dyDescent="0.3">
      <c r="A1655" s="9" t="s">
        <v>717</v>
      </c>
      <c r="B1655" s="9" t="s">
        <v>4038</v>
      </c>
      <c r="C1655" s="6" t="s">
        <v>7405</v>
      </c>
      <c r="D1655" s="6" t="s">
        <v>4731</v>
      </c>
      <c r="E1655" s="6" t="s">
        <v>7406</v>
      </c>
    </row>
    <row r="1656" spans="1:5" ht="15.6" x14ac:dyDescent="0.3">
      <c r="A1656" s="9" t="s">
        <v>716</v>
      </c>
      <c r="B1656" s="9" t="s">
        <v>4039</v>
      </c>
      <c r="C1656" s="6" t="s">
        <v>7407</v>
      </c>
      <c r="D1656" s="6" t="s">
        <v>4731</v>
      </c>
      <c r="E1656" s="6" t="s">
        <v>7408</v>
      </c>
    </row>
    <row r="1657" spans="1:5" ht="15.6" x14ac:dyDescent="0.3">
      <c r="A1657" s="9" t="s">
        <v>715</v>
      </c>
      <c r="B1657" s="9" t="s">
        <v>4040</v>
      </c>
      <c r="C1657" s="6" t="s">
        <v>7409</v>
      </c>
      <c r="D1657" s="6" t="s">
        <v>4731</v>
      </c>
      <c r="E1657" s="6" t="s">
        <v>5012</v>
      </c>
    </row>
    <row r="1658" spans="1:5" ht="15.6" x14ac:dyDescent="0.3">
      <c r="A1658" s="9" t="s">
        <v>714</v>
      </c>
      <c r="B1658" s="9" t="s">
        <v>4041</v>
      </c>
      <c r="C1658" s="6" t="s">
        <v>5983</v>
      </c>
      <c r="D1658" s="6" t="s">
        <v>4728</v>
      </c>
      <c r="E1658" s="6" t="s">
        <v>7410</v>
      </c>
    </row>
    <row r="1659" spans="1:5" ht="15.6" x14ac:dyDescent="0.3">
      <c r="A1659" s="9" t="s">
        <v>713</v>
      </c>
      <c r="B1659" s="9" t="s">
        <v>4042</v>
      </c>
      <c r="C1659" s="6" t="s">
        <v>7411</v>
      </c>
      <c r="D1659" s="6" t="s">
        <v>5606</v>
      </c>
      <c r="E1659" s="6" t="s">
        <v>7412</v>
      </c>
    </row>
    <row r="1660" spans="1:5" ht="15.6" x14ac:dyDescent="0.3">
      <c r="A1660" s="9" t="s">
        <v>712</v>
      </c>
      <c r="B1660" s="9" t="s">
        <v>4043</v>
      </c>
      <c r="C1660" s="6" t="s">
        <v>6310</v>
      </c>
      <c r="D1660" s="6" t="s">
        <v>4728</v>
      </c>
      <c r="E1660" s="6" t="s">
        <v>4729</v>
      </c>
    </row>
    <row r="1661" spans="1:5" ht="15.6" x14ac:dyDescent="0.3">
      <c r="A1661" s="9" t="s">
        <v>711</v>
      </c>
      <c r="B1661" s="9" t="s">
        <v>4044</v>
      </c>
      <c r="C1661" s="6" t="s">
        <v>7413</v>
      </c>
      <c r="D1661" s="6" t="s">
        <v>4731</v>
      </c>
      <c r="E1661" s="6" t="s">
        <v>7414</v>
      </c>
    </row>
    <row r="1662" spans="1:5" ht="15.6" x14ac:dyDescent="0.3">
      <c r="A1662" s="9" t="s">
        <v>710</v>
      </c>
      <c r="B1662" s="9" t="s">
        <v>4045</v>
      </c>
      <c r="C1662" s="6" t="s">
        <v>7415</v>
      </c>
      <c r="D1662" s="6" t="s">
        <v>5606</v>
      </c>
      <c r="E1662" s="6" t="s">
        <v>7416</v>
      </c>
    </row>
    <row r="1663" spans="1:5" ht="15.6" x14ac:dyDescent="0.3">
      <c r="A1663" s="9" t="s">
        <v>709</v>
      </c>
      <c r="B1663" s="9" t="s">
        <v>4046</v>
      </c>
      <c r="C1663" s="6" t="s">
        <v>7417</v>
      </c>
      <c r="D1663" s="6" t="s">
        <v>4731</v>
      </c>
      <c r="E1663" s="6" t="s">
        <v>5166</v>
      </c>
    </row>
    <row r="1664" spans="1:5" ht="15.6" x14ac:dyDescent="0.3">
      <c r="A1664" s="9" t="s">
        <v>708</v>
      </c>
      <c r="B1664" s="9" t="s">
        <v>4047</v>
      </c>
      <c r="C1664" s="6" t="s">
        <v>7418</v>
      </c>
      <c r="D1664" s="6" t="s">
        <v>4728</v>
      </c>
      <c r="E1664" s="6" t="s">
        <v>7419</v>
      </c>
    </row>
    <row r="1665" spans="1:5" ht="15.6" x14ac:dyDescent="0.3">
      <c r="A1665" s="9" t="s">
        <v>707</v>
      </c>
      <c r="B1665" s="9" t="s">
        <v>4048</v>
      </c>
      <c r="C1665" s="6" t="s">
        <v>7420</v>
      </c>
      <c r="D1665" s="6" t="s">
        <v>4731</v>
      </c>
      <c r="E1665" s="6" t="s">
        <v>7421</v>
      </c>
    </row>
    <row r="1666" spans="1:5" ht="15.6" x14ac:dyDescent="0.3">
      <c r="A1666" s="9" t="s">
        <v>706</v>
      </c>
      <c r="B1666" s="9" t="s">
        <v>4049</v>
      </c>
      <c r="C1666" s="6" t="s">
        <v>7422</v>
      </c>
      <c r="D1666" s="6" t="s">
        <v>4731</v>
      </c>
      <c r="E1666" s="6" t="s">
        <v>7423</v>
      </c>
    </row>
    <row r="1667" spans="1:5" ht="15.6" x14ac:dyDescent="0.3">
      <c r="A1667" s="9" t="s">
        <v>705</v>
      </c>
      <c r="B1667" s="9" t="s">
        <v>4050</v>
      </c>
      <c r="C1667" s="6" t="s">
        <v>4858</v>
      </c>
      <c r="D1667" s="6" t="s">
        <v>4731</v>
      </c>
      <c r="E1667" s="6" t="s">
        <v>7424</v>
      </c>
    </row>
    <row r="1668" spans="1:5" ht="15.6" x14ac:dyDescent="0.3">
      <c r="A1668" s="9" t="s">
        <v>704</v>
      </c>
      <c r="B1668" s="9" t="s">
        <v>4051</v>
      </c>
      <c r="C1668" s="6" t="s">
        <v>7425</v>
      </c>
      <c r="D1668" s="6" t="s">
        <v>4731</v>
      </c>
      <c r="E1668" s="6" t="s">
        <v>4807</v>
      </c>
    </row>
    <row r="1669" spans="1:5" ht="15.6" x14ac:dyDescent="0.3">
      <c r="A1669" s="9" t="s">
        <v>703</v>
      </c>
      <c r="B1669" s="9" t="s">
        <v>4052</v>
      </c>
      <c r="C1669" s="6" t="s">
        <v>7426</v>
      </c>
      <c r="D1669" s="6" t="s">
        <v>4731</v>
      </c>
      <c r="E1669" s="6" t="s">
        <v>7427</v>
      </c>
    </row>
    <row r="1670" spans="1:5" ht="15.6" x14ac:dyDescent="0.3">
      <c r="A1670" s="9" t="s">
        <v>702</v>
      </c>
      <c r="B1670" s="9" t="s">
        <v>4053</v>
      </c>
      <c r="C1670" s="6" t="s">
        <v>5492</v>
      </c>
      <c r="D1670" s="6" t="s">
        <v>4731</v>
      </c>
      <c r="E1670" s="6" t="s">
        <v>5029</v>
      </c>
    </row>
    <row r="1671" spans="1:5" ht="15.6" x14ac:dyDescent="0.3">
      <c r="A1671" s="9" t="s">
        <v>701</v>
      </c>
      <c r="B1671" s="9" t="s">
        <v>4054</v>
      </c>
      <c r="C1671" s="6" t="s">
        <v>7428</v>
      </c>
      <c r="D1671" s="6" t="s">
        <v>4731</v>
      </c>
      <c r="E1671" s="6" t="s">
        <v>7429</v>
      </c>
    </row>
    <row r="1672" spans="1:5" ht="15.6" x14ac:dyDescent="0.3">
      <c r="A1672" s="9" t="s">
        <v>700</v>
      </c>
      <c r="B1672" s="9" t="s">
        <v>4055</v>
      </c>
      <c r="C1672" s="6" t="s">
        <v>6738</v>
      </c>
      <c r="D1672" s="6" t="s">
        <v>4728</v>
      </c>
      <c r="E1672" s="6" t="s">
        <v>7430</v>
      </c>
    </row>
    <row r="1673" spans="1:5" ht="15.6" x14ac:dyDescent="0.3">
      <c r="A1673" s="9" t="s">
        <v>699</v>
      </c>
      <c r="B1673" s="9" t="s">
        <v>4056</v>
      </c>
      <c r="C1673" s="6" t="s">
        <v>7431</v>
      </c>
      <c r="D1673" s="6" t="s">
        <v>4731</v>
      </c>
      <c r="E1673" s="6" t="s">
        <v>7258</v>
      </c>
    </row>
    <row r="1674" spans="1:5" ht="15.6" x14ac:dyDescent="0.3">
      <c r="A1674" s="9" t="s">
        <v>698</v>
      </c>
      <c r="B1674" s="9" t="s">
        <v>4057</v>
      </c>
      <c r="C1674" s="6" t="s">
        <v>7432</v>
      </c>
      <c r="D1674" s="6" t="s">
        <v>4728</v>
      </c>
      <c r="E1674" s="6" t="s">
        <v>7261</v>
      </c>
    </row>
    <row r="1675" spans="1:5" ht="15.6" x14ac:dyDescent="0.3">
      <c r="A1675" s="9" t="s">
        <v>697</v>
      </c>
      <c r="B1675" s="9" t="s">
        <v>4058</v>
      </c>
      <c r="C1675" s="6" t="s">
        <v>7433</v>
      </c>
      <c r="D1675" s="6" t="s">
        <v>4728</v>
      </c>
      <c r="E1675" s="6" t="s">
        <v>7066</v>
      </c>
    </row>
    <row r="1676" spans="1:5" ht="15.6" x14ac:dyDescent="0.3">
      <c r="A1676" s="9" t="s">
        <v>696</v>
      </c>
      <c r="B1676" s="9" t="s">
        <v>4059</v>
      </c>
      <c r="C1676" s="6" t="s">
        <v>7434</v>
      </c>
      <c r="D1676" s="6" t="s">
        <v>4731</v>
      </c>
      <c r="E1676" s="6" t="s">
        <v>7435</v>
      </c>
    </row>
    <row r="1677" spans="1:5" ht="15.6" x14ac:dyDescent="0.3">
      <c r="A1677" s="9" t="s">
        <v>695</v>
      </c>
      <c r="B1677" s="9" t="s">
        <v>4060</v>
      </c>
      <c r="C1677" s="6" t="s">
        <v>7436</v>
      </c>
      <c r="D1677" s="6" t="s">
        <v>4728</v>
      </c>
      <c r="E1677" s="6" t="s">
        <v>7437</v>
      </c>
    </row>
    <row r="1678" spans="1:5" ht="15.6" x14ac:dyDescent="0.3">
      <c r="A1678" s="9" t="s">
        <v>694</v>
      </c>
      <c r="B1678" s="9" t="s">
        <v>4061</v>
      </c>
      <c r="C1678" s="6" t="s">
        <v>7438</v>
      </c>
      <c r="D1678" s="6" t="s">
        <v>4728</v>
      </c>
      <c r="E1678" s="6" t="s">
        <v>7439</v>
      </c>
    </row>
    <row r="1679" spans="1:5" ht="15.6" x14ac:dyDescent="0.3">
      <c r="A1679" s="9" t="s">
        <v>693</v>
      </c>
      <c r="B1679" s="9" t="s">
        <v>4062</v>
      </c>
      <c r="C1679" s="6" t="s">
        <v>7440</v>
      </c>
      <c r="D1679" s="6" t="s">
        <v>4731</v>
      </c>
      <c r="E1679" s="6" t="s">
        <v>7441</v>
      </c>
    </row>
    <row r="1680" spans="1:5" ht="15.6" x14ac:dyDescent="0.3">
      <c r="A1680" s="9" t="s">
        <v>692</v>
      </c>
      <c r="B1680" s="9" t="s">
        <v>4063</v>
      </c>
      <c r="C1680" s="6" t="s">
        <v>6689</v>
      </c>
      <c r="D1680" s="6" t="s">
        <v>4728</v>
      </c>
      <c r="E1680" s="6" t="s">
        <v>7442</v>
      </c>
    </row>
    <row r="1681" spans="1:5" ht="15.6" x14ac:dyDescent="0.3">
      <c r="A1681" s="9" t="s">
        <v>691</v>
      </c>
      <c r="B1681" s="9" t="s">
        <v>4064</v>
      </c>
      <c r="C1681" s="6" t="s">
        <v>7443</v>
      </c>
      <c r="D1681" s="6" t="s">
        <v>4728</v>
      </c>
      <c r="E1681" s="6" t="s">
        <v>7444</v>
      </c>
    </row>
    <row r="1682" spans="1:5" ht="15.6" x14ac:dyDescent="0.3">
      <c r="A1682" s="9" t="s">
        <v>690</v>
      </c>
      <c r="B1682" s="9" t="s">
        <v>4065</v>
      </c>
      <c r="C1682" s="6" t="s">
        <v>5738</v>
      </c>
      <c r="D1682" s="6" t="s">
        <v>4731</v>
      </c>
      <c r="E1682" s="6" t="s">
        <v>7445</v>
      </c>
    </row>
    <row r="1683" spans="1:5" ht="15.6" x14ac:dyDescent="0.3">
      <c r="A1683" s="9" t="s">
        <v>689</v>
      </c>
      <c r="B1683" s="9" t="s">
        <v>4066</v>
      </c>
      <c r="C1683" s="6" t="s">
        <v>7446</v>
      </c>
      <c r="D1683" s="6" t="s">
        <v>4731</v>
      </c>
      <c r="E1683" s="6" t="s">
        <v>6724</v>
      </c>
    </row>
    <row r="1684" spans="1:5" ht="15.6" x14ac:dyDescent="0.3">
      <c r="A1684" s="9" t="s">
        <v>688</v>
      </c>
      <c r="B1684" s="9" t="s">
        <v>4067</v>
      </c>
      <c r="C1684" s="6" t="s">
        <v>5373</v>
      </c>
      <c r="D1684" s="6" t="s">
        <v>4728</v>
      </c>
      <c r="E1684" s="6" t="s">
        <v>7447</v>
      </c>
    </row>
    <row r="1685" spans="1:5" ht="15.6" x14ac:dyDescent="0.3">
      <c r="A1685" s="9" t="s">
        <v>687</v>
      </c>
      <c r="B1685" s="9" t="s">
        <v>4068</v>
      </c>
      <c r="C1685" s="6" t="s">
        <v>6963</v>
      </c>
      <c r="D1685" s="6" t="s">
        <v>4731</v>
      </c>
      <c r="E1685" s="6" t="s">
        <v>7448</v>
      </c>
    </row>
    <row r="1686" spans="1:5" ht="15.6" x14ac:dyDescent="0.3">
      <c r="A1686" s="9" t="s">
        <v>686</v>
      </c>
      <c r="B1686" s="9" t="s">
        <v>4069</v>
      </c>
      <c r="C1686" s="6" t="s">
        <v>7449</v>
      </c>
      <c r="D1686" s="6" t="s">
        <v>4731</v>
      </c>
      <c r="E1686" s="6" t="s">
        <v>4820</v>
      </c>
    </row>
    <row r="1687" spans="1:5" ht="15.6" x14ac:dyDescent="0.3">
      <c r="A1687" s="9" t="s">
        <v>685</v>
      </c>
      <c r="B1687" s="9" t="s">
        <v>4070</v>
      </c>
      <c r="C1687" s="6" t="s">
        <v>5592</v>
      </c>
      <c r="D1687" s="6" t="s">
        <v>4731</v>
      </c>
      <c r="E1687" s="6" t="s">
        <v>7450</v>
      </c>
    </row>
    <row r="1688" spans="1:5" ht="15.6" x14ac:dyDescent="0.3">
      <c r="A1688" s="9" t="s">
        <v>684</v>
      </c>
      <c r="B1688" s="9" t="s">
        <v>4071</v>
      </c>
      <c r="C1688" s="6" t="s">
        <v>7451</v>
      </c>
      <c r="D1688" s="6" t="s">
        <v>4728</v>
      </c>
      <c r="E1688" s="6" t="s">
        <v>7452</v>
      </c>
    </row>
    <row r="1689" spans="1:5" ht="15.6" x14ac:dyDescent="0.3">
      <c r="A1689" s="9" t="s">
        <v>683</v>
      </c>
      <c r="B1689" s="9" t="s">
        <v>4072</v>
      </c>
      <c r="C1689" s="6" t="s">
        <v>7453</v>
      </c>
      <c r="D1689" s="6" t="s">
        <v>5606</v>
      </c>
      <c r="E1689" s="6" t="s">
        <v>7454</v>
      </c>
    </row>
    <row r="1690" spans="1:5" ht="15.6" x14ac:dyDescent="0.3">
      <c r="A1690" s="9" t="s">
        <v>682</v>
      </c>
      <c r="B1690" s="9" t="s">
        <v>4073</v>
      </c>
      <c r="C1690" s="6" t="s">
        <v>7455</v>
      </c>
      <c r="D1690" s="6" t="s">
        <v>4731</v>
      </c>
      <c r="E1690" s="6" t="s">
        <v>6730</v>
      </c>
    </row>
    <row r="1691" spans="1:5" ht="15.6" x14ac:dyDescent="0.3">
      <c r="A1691" s="9" t="s">
        <v>681</v>
      </c>
      <c r="B1691" s="9" t="s">
        <v>4074</v>
      </c>
      <c r="C1691" s="6" t="s">
        <v>7456</v>
      </c>
      <c r="D1691" s="6" t="s">
        <v>4728</v>
      </c>
      <c r="E1691" s="6" t="s">
        <v>7457</v>
      </c>
    </row>
    <row r="1692" spans="1:5" ht="15.6" x14ac:dyDescent="0.3">
      <c r="A1692" s="9" t="s">
        <v>680</v>
      </c>
      <c r="B1692" s="9" t="s">
        <v>4075</v>
      </c>
      <c r="C1692" s="6" t="s">
        <v>7458</v>
      </c>
      <c r="D1692" s="6" t="s">
        <v>4728</v>
      </c>
      <c r="E1692" s="6" t="s">
        <v>7459</v>
      </c>
    </row>
    <row r="1693" spans="1:5" ht="15.6" x14ac:dyDescent="0.3">
      <c r="A1693" s="9" t="s">
        <v>679</v>
      </c>
      <c r="B1693" s="9" t="s">
        <v>4076</v>
      </c>
      <c r="C1693" s="6" t="s">
        <v>7460</v>
      </c>
      <c r="D1693" s="6" t="s">
        <v>4731</v>
      </c>
      <c r="E1693" s="6" t="s">
        <v>6706</v>
      </c>
    </row>
    <row r="1694" spans="1:5" ht="15.6" x14ac:dyDescent="0.3">
      <c r="A1694" s="9" t="s">
        <v>678</v>
      </c>
      <c r="B1694" s="9" t="s">
        <v>4077</v>
      </c>
      <c r="C1694" s="6" t="s">
        <v>5611</v>
      </c>
      <c r="D1694" s="6" t="s">
        <v>4731</v>
      </c>
      <c r="E1694" s="6" t="s">
        <v>7461</v>
      </c>
    </row>
    <row r="1695" spans="1:5" ht="15.6" x14ac:dyDescent="0.3">
      <c r="A1695" s="9" t="s">
        <v>677</v>
      </c>
      <c r="B1695" s="9" t="s">
        <v>4078</v>
      </c>
      <c r="C1695" s="6" t="s">
        <v>7462</v>
      </c>
      <c r="D1695" s="6" t="s">
        <v>4728</v>
      </c>
      <c r="E1695" s="6" t="s">
        <v>5795</v>
      </c>
    </row>
    <row r="1696" spans="1:5" ht="15.6" x14ac:dyDescent="0.3">
      <c r="A1696" s="9" t="s">
        <v>676</v>
      </c>
      <c r="B1696" s="9" t="s">
        <v>4079</v>
      </c>
      <c r="C1696" s="6" t="s">
        <v>7463</v>
      </c>
      <c r="D1696" s="6" t="s">
        <v>4728</v>
      </c>
      <c r="E1696" s="6" t="s">
        <v>7464</v>
      </c>
    </row>
    <row r="1697" spans="1:6" ht="15.6" x14ac:dyDescent="0.3">
      <c r="A1697" s="9" t="s">
        <v>675</v>
      </c>
      <c r="B1697" s="9" t="s">
        <v>4080</v>
      </c>
      <c r="C1697" s="6" t="s">
        <v>7465</v>
      </c>
      <c r="D1697" s="6" t="s">
        <v>4728</v>
      </c>
      <c r="E1697" s="6" t="s">
        <v>7466</v>
      </c>
    </row>
    <row r="1698" spans="1:6" ht="15.6" x14ac:dyDescent="0.3">
      <c r="A1698" s="9" t="s">
        <v>674</v>
      </c>
      <c r="B1698" s="9" t="s">
        <v>4081</v>
      </c>
      <c r="C1698" s="6" t="s">
        <v>7016</v>
      </c>
      <c r="D1698" s="6" t="s">
        <v>4728</v>
      </c>
      <c r="E1698" s="6" t="s">
        <v>7467</v>
      </c>
    </row>
    <row r="1699" spans="1:6" ht="15.6" x14ac:dyDescent="0.3">
      <c r="A1699" s="9" t="s">
        <v>673</v>
      </c>
      <c r="B1699" s="9" t="s">
        <v>4082</v>
      </c>
      <c r="C1699" s="6" t="s">
        <v>7468</v>
      </c>
      <c r="D1699" s="6" t="s">
        <v>4728</v>
      </c>
      <c r="E1699" s="6" t="s">
        <v>6504</v>
      </c>
    </row>
    <row r="1700" spans="1:6" ht="15.6" x14ac:dyDescent="0.3">
      <c r="A1700" s="9" t="s">
        <v>672</v>
      </c>
      <c r="B1700" s="9" t="s">
        <v>4083</v>
      </c>
      <c r="C1700" s="6" t="s">
        <v>7469</v>
      </c>
      <c r="D1700" s="6" t="s">
        <v>4731</v>
      </c>
      <c r="E1700" s="6" t="s">
        <v>4923</v>
      </c>
    </row>
    <row r="1701" spans="1:6" ht="15.6" x14ac:dyDescent="0.3">
      <c r="A1701" s="9" t="s">
        <v>671</v>
      </c>
      <c r="B1701" s="9" t="s">
        <v>4084</v>
      </c>
      <c r="C1701" s="6" t="s">
        <v>7470</v>
      </c>
      <c r="D1701" s="6" t="s">
        <v>4728</v>
      </c>
      <c r="E1701" s="6" t="s">
        <v>7471</v>
      </c>
    </row>
    <row r="1702" spans="1:6" ht="15.6" x14ac:dyDescent="0.3">
      <c r="A1702" s="9" t="s">
        <v>670</v>
      </c>
      <c r="B1702" s="9" t="s">
        <v>4085</v>
      </c>
      <c r="C1702" s="6" t="s">
        <v>7472</v>
      </c>
      <c r="D1702" s="6" t="s">
        <v>4731</v>
      </c>
      <c r="E1702" s="6" t="s">
        <v>4744</v>
      </c>
    </row>
    <row r="1703" spans="1:6" ht="15.6" x14ac:dyDescent="0.3">
      <c r="A1703" s="9" t="s">
        <v>669</v>
      </c>
      <c r="B1703" s="9" t="s">
        <v>4086</v>
      </c>
      <c r="C1703" s="6" t="s">
        <v>7473</v>
      </c>
      <c r="D1703" s="6" t="s">
        <v>4731</v>
      </c>
      <c r="E1703" s="6" t="s">
        <v>4882</v>
      </c>
    </row>
    <row r="1704" spans="1:6" ht="15.6" x14ac:dyDescent="0.3">
      <c r="A1704" s="9" t="s">
        <v>668</v>
      </c>
      <c r="B1704" s="9" t="s">
        <v>4087</v>
      </c>
      <c r="C1704" s="6" t="s">
        <v>7474</v>
      </c>
      <c r="D1704" s="6" t="s">
        <v>4731</v>
      </c>
      <c r="E1704" s="6" t="s">
        <v>5996</v>
      </c>
    </row>
    <row r="1705" spans="1:6" ht="15.6" x14ac:dyDescent="0.3">
      <c r="A1705" s="9" t="s">
        <v>667</v>
      </c>
      <c r="B1705" s="9" t="s">
        <v>4088</v>
      </c>
      <c r="C1705" s="6" t="s">
        <v>7475</v>
      </c>
      <c r="D1705" s="6" t="s">
        <v>4728</v>
      </c>
      <c r="E1705" s="6" t="s">
        <v>5100</v>
      </c>
    </row>
    <row r="1706" spans="1:6" ht="15.6" x14ac:dyDescent="0.3">
      <c r="A1706" s="9" t="s">
        <v>666</v>
      </c>
      <c r="B1706" s="9" t="s">
        <v>4089</v>
      </c>
      <c r="C1706" s="6" t="s">
        <v>6075</v>
      </c>
      <c r="D1706" s="6" t="s">
        <v>4731</v>
      </c>
      <c r="E1706" s="6" t="s">
        <v>7476</v>
      </c>
    </row>
    <row r="1707" spans="1:6" ht="15.6" x14ac:dyDescent="0.3">
      <c r="A1707" s="9" t="s">
        <v>665</v>
      </c>
      <c r="B1707" s="9" t="s">
        <v>4090</v>
      </c>
      <c r="C1707" s="6" t="s">
        <v>7477</v>
      </c>
      <c r="D1707" s="6" t="s">
        <v>4728</v>
      </c>
      <c r="E1707" s="6" t="s">
        <v>7478</v>
      </c>
    </row>
    <row r="1708" spans="1:6" ht="15.6" x14ac:dyDescent="0.3">
      <c r="A1708" s="9" t="s">
        <v>664</v>
      </c>
      <c r="B1708" s="9" t="s">
        <v>4091</v>
      </c>
      <c r="C1708" s="6" t="s">
        <v>6646</v>
      </c>
      <c r="D1708" s="6" t="s">
        <v>4728</v>
      </c>
      <c r="E1708" s="6" t="s">
        <v>5730</v>
      </c>
    </row>
    <row r="1709" spans="1:6" ht="15.6" x14ac:dyDescent="0.3">
      <c r="A1709" s="9" t="s">
        <v>663</v>
      </c>
      <c r="B1709" s="9" t="s">
        <v>4092</v>
      </c>
      <c r="C1709" s="6" t="s">
        <v>7479</v>
      </c>
      <c r="D1709" s="6" t="s">
        <v>4731</v>
      </c>
      <c r="E1709" s="6" t="s">
        <v>7480</v>
      </c>
    </row>
    <row r="1710" spans="1:6" ht="15.6" x14ac:dyDescent="0.3">
      <c r="A1710" s="9" t="s">
        <v>662</v>
      </c>
      <c r="B1710" s="9" t="s">
        <v>4093</v>
      </c>
      <c r="C1710" s="6" t="s">
        <v>7016</v>
      </c>
      <c r="D1710" s="6" t="s">
        <v>4728</v>
      </c>
      <c r="E1710" s="6" t="s">
        <v>6282</v>
      </c>
    </row>
    <row r="1711" spans="1:6" ht="15.6" x14ac:dyDescent="0.3">
      <c r="A1711" s="9" t="s">
        <v>661</v>
      </c>
      <c r="B1711" s="9" t="s">
        <v>4094</v>
      </c>
      <c r="C1711" s="6" t="s">
        <v>7481</v>
      </c>
      <c r="D1711" s="6" t="s">
        <v>4728</v>
      </c>
      <c r="E1711" s="6" t="s">
        <v>7482</v>
      </c>
    </row>
    <row r="1712" spans="1:6" ht="15.6" x14ac:dyDescent="0.3">
      <c r="A1712" s="9" t="s">
        <v>660</v>
      </c>
      <c r="B1712" s="9" t="s">
        <v>4095</v>
      </c>
      <c r="C1712" s="6" t="s">
        <v>7483</v>
      </c>
      <c r="D1712" s="6" t="s">
        <v>4731</v>
      </c>
      <c r="E1712" s="6" t="s">
        <v>7484</v>
      </c>
      <c r="F1712" t="s">
        <v>4868</v>
      </c>
    </row>
    <row r="1713" spans="1:5" ht="15.6" x14ac:dyDescent="0.3">
      <c r="A1713" s="9" t="s">
        <v>659</v>
      </c>
      <c r="B1713" s="9" t="s">
        <v>4096</v>
      </c>
      <c r="C1713" s="6" t="s">
        <v>7485</v>
      </c>
      <c r="D1713" s="6" t="s">
        <v>4728</v>
      </c>
      <c r="E1713" s="6" t="s">
        <v>5360</v>
      </c>
    </row>
    <row r="1714" spans="1:5" ht="15.6" x14ac:dyDescent="0.3">
      <c r="A1714" s="9" t="s">
        <v>658</v>
      </c>
      <c r="B1714" s="9" t="s">
        <v>4097</v>
      </c>
      <c r="C1714" s="6" t="s">
        <v>7486</v>
      </c>
      <c r="D1714" s="6" t="s">
        <v>4731</v>
      </c>
      <c r="E1714" s="6" t="s">
        <v>5077</v>
      </c>
    </row>
    <row r="1715" spans="1:5" ht="15.6" x14ac:dyDescent="0.3">
      <c r="A1715" s="9" t="s">
        <v>657</v>
      </c>
      <c r="B1715" s="9" t="s">
        <v>4098</v>
      </c>
      <c r="C1715" s="6" t="s">
        <v>7487</v>
      </c>
      <c r="D1715" s="6" t="s">
        <v>4728</v>
      </c>
      <c r="E1715" s="6" t="s">
        <v>7488</v>
      </c>
    </row>
    <row r="1716" spans="1:5" ht="15.6" x14ac:dyDescent="0.3">
      <c r="A1716" s="9" t="s">
        <v>656</v>
      </c>
      <c r="B1716" s="9" t="s">
        <v>4099</v>
      </c>
      <c r="C1716" s="6" t="s">
        <v>7489</v>
      </c>
      <c r="D1716" s="6" t="s">
        <v>4728</v>
      </c>
      <c r="E1716" s="6" t="s">
        <v>7482</v>
      </c>
    </row>
    <row r="1717" spans="1:5" ht="15.6" x14ac:dyDescent="0.3">
      <c r="A1717" s="9" t="s">
        <v>655</v>
      </c>
      <c r="B1717" s="9" t="s">
        <v>4100</v>
      </c>
      <c r="C1717" s="6" t="s">
        <v>7490</v>
      </c>
      <c r="D1717" s="6" t="s">
        <v>4731</v>
      </c>
      <c r="E1717" s="6" t="s">
        <v>4914</v>
      </c>
    </row>
    <row r="1718" spans="1:5" ht="15.6" x14ac:dyDescent="0.3">
      <c r="A1718" s="9" t="s">
        <v>654</v>
      </c>
      <c r="B1718" s="9" t="s">
        <v>4101</v>
      </c>
      <c r="C1718" s="6" t="s">
        <v>7491</v>
      </c>
      <c r="D1718" s="6" t="s">
        <v>4728</v>
      </c>
      <c r="E1718" s="6" t="s">
        <v>7492</v>
      </c>
    </row>
    <row r="1719" spans="1:5" ht="15.6" x14ac:dyDescent="0.3">
      <c r="A1719" s="9" t="s">
        <v>653</v>
      </c>
      <c r="B1719" s="9" t="s">
        <v>4102</v>
      </c>
      <c r="C1719" s="6" t="s">
        <v>7493</v>
      </c>
      <c r="D1719" s="6" t="s">
        <v>4728</v>
      </c>
      <c r="E1719" s="6" t="s">
        <v>7494</v>
      </c>
    </row>
    <row r="1720" spans="1:5" ht="15.6" x14ac:dyDescent="0.3">
      <c r="A1720" s="9" t="s">
        <v>652</v>
      </c>
      <c r="B1720" s="9" t="s">
        <v>4103</v>
      </c>
      <c r="C1720" s="6" t="s">
        <v>7495</v>
      </c>
      <c r="D1720" s="6" t="s">
        <v>4728</v>
      </c>
      <c r="E1720" s="6" t="s">
        <v>6328</v>
      </c>
    </row>
    <row r="1721" spans="1:5" ht="15.6" x14ac:dyDescent="0.3">
      <c r="A1721" s="9" t="s">
        <v>651</v>
      </c>
      <c r="B1721" s="9" t="s">
        <v>4104</v>
      </c>
      <c r="C1721" s="6" t="s">
        <v>5122</v>
      </c>
      <c r="D1721" s="6" t="s">
        <v>4728</v>
      </c>
      <c r="E1721" s="6" t="s">
        <v>7496</v>
      </c>
    </row>
    <row r="1722" spans="1:5" ht="15.6" x14ac:dyDescent="0.3">
      <c r="A1722" s="9" t="s">
        <v>650</v>
      </c>
      <c r="B1722" s="9" t="s">
        <v>4105</v>
      </c>
      <c r="C1722" s="6" t="s">
        <v>7497</v>
      </c>
      <c r="D1722" s="6" t="s">
        <v>4731</v>
      </c>
      <c r="E1722" s="6" t="s">
        <v>4888</v>
      </c>
    </row>
    <row r="1723" spans="1:5" ht="15.6" x14ac:dyDescent="0.3">
      <c r="A1723" s="9" t="s">
        <v>649</v>
      </c>
      <c r="B1723" s="9" t="s">
        <v>4106</v>
      </c>
      <c r="C1723" s="6" t="s">
        <v>7498</v>
      </c>
      <c r="D1723" s="6" t="s">
        <v>4731</v>
      </c>
      <c r="E1723" s="6" t="s">
        <v>7499</v>
      </c>
    </row>
    <row r="1724" spans="1:5" ht="15.6" x14ac:dyDescent="0.3">
      <c r="A1724" s="9" t="s">
        <v>648</v>
      </c>
      <c r="B1724" s="9" t="s">
        <v>4107</v>
      </c>
      <c r="C1724" s="6" t="s">
        <v>7500</v>
      </c>
      <c r="D1724" s="6" t="s">
        <v>4728</v>
      </c>
      <c r="E1724" s="6" t="s">
        <v>7501</v>
      </c>
    </row>
    <row r="1725" spans="1:5" ht="15.6" x14ac:dyDescent="0.3">
      <c r="A1725" s="9" t="s">
        <v>647</v>
      </c>
      <c r="B1725" s="9" t="s">
        <v>4108</v>
      </c>
      <c r="C1725" s="6" t="s">
        <v>7502</v>
      </c>
      <c r="D1725" s="6" t="s">
        <v>4731</v>
      </c>
      <c r="E1725" s="6" t="s">
        <v>7503</v>
      </c>
    </row>
    <row r="1726" spans="1:5" ht="15.6" x14ac:dyDescent="0.3">
      <c r="A1726" s="9" t="s">
        <v>646</v>
      </c>
      <c r="B1726" s="9" t="s">
        <v>4109</v>
      </c>
      <c r="C1726" s="6" t="s">
        <v>7110</v>
      </c>
      <c r="D1726" s="6" t="s">
        <v>4728</v>
      </c>
      <c r="E1726" s="6" t="s">
        <v>7504</v>
      </c>
    </row>
    <row r="1727" spans="1:5" ht="15.6" x14ac:dyDescent="0.3">
      <c r="A1727" s="9" t="s">
        <v>645</v>
      </c>
      <c r="B1727" s="9" t="s">
        <v>4110</v>
      </c>
      <c r="C1727" s="6" t="s">
        <v>7505</v>
      </c>
      <c r="D1727" s="6" t="s">
        <v>4728</v>
      </c>
      <c r="E1727" s="6" t="s">
        <v>7506</v>
      </c>
    </row>
    <row r="1728" spans="1:5" ht="15.6" x14ac:dyDescent="0.3">
      <c r="A1728" s="9" t="s">
        <v>644</v>
      </c>
      <c r="B1728" s="9" t="s">
        <v>4111</v>
      </c>
      <c r="C1728" s="6" t="s">
        <v>7507</v>
      </c>
      <c r="D1728" s="6" t="s">
        <v>4728</v>
      </c>
      <c r="E1728" s="6" t="s">
        <v>7066</v>
      </c>
    </row>
    <row r="1729" spans="1:5" ht="15.6" x14ac:dyDescent="0.3">
      <c r="A1729" s="9" t="s">
        <v>643</v>
      </c>
      <c r="B1729" s="9" t="s">
        <v>4112</v>
      </c>
      <c r="C1729" s="6" t="s">
        <v>5907</v>
      </c>
      <c r="D1729" s="6" t="s">
        <v>4731</v>
      </c>
      <c r="E1729" s="6" t="s">
        <v>7508</v>
      </c>
    </row>
    <row r="1730" spans="1:5" ht="15.6" x14ac:dyDescent="0.3">
      <c r="A1730" s="9" t="s">
        <v>642</v>
      </c>
      <c r="B1730" s="9" t="s">
        <v>4113</v>
      </c>
      <c r="C1730" s="6" t="s">
        <v>7509</v>
      </c>
      <c r="D1730" s="6" t="s">
        <v>4731</v>
      </c>
      <c r="E1730" s="6" t="s">
        <v>7510</v>
      </c>
    </row>
    <row r="1731" spans="1:5" ht="15.6" x14ac:dyDescent="0.3">
      <c r="A1731" s="9" t="s">
        <v>641</v>
      </c>
      <c r="B1731" s="9" t="s">
        <v>4114</v>
      </c>
      <c r="C1731" s="6" t="s">
        <v>7331</v>
      </c>
      <c r="D1731" s="6" t="s">
        <v>4731</v>
      </c>
      <c r="E1731" s="6" t="s">
        <v>7511</v>
      </c>
    </row>
    <row r="1732" spans="1:5" ht="15.6" x14ac:dyDescent="0.3">
      <c r="A1732" s="9" t="s">
        <v>640</v>
      </c>
      <c r="B1732" s="9" t="s">
        <v>4115</v>
      </c>
      <c r="C1732" s="6" t="s">
        <v>5776</v>
      </c>
      <c r="D1732" s="6" t="s">
        <v>4728</v>
      </c>
      <c r="E1732" s="6" t="s">
        <v>7512</v>
      </c>
    </row>
    <row r="1733" spans="1:5" ht="15.6" x14ac:dyDescent="0.3">
      <c r="A1733" s="9" t="s">
        <v>639</v>
      </c>
      <c r="B1733" s="9" t="s">
        <v>4116</v>
      </c>
      <c r="C1733" s="6" t="s">
        <v>7513</v>
      </c>
      <c r="D1733" s="6" t="s">
        <v>4728</v>
      </c>
      <c r="E1733" s="6" t="s">
        <v>4890</v>
      </c>
    </row>
    <row r="1734" spans="1:5" ht="15.6" x14ac:dyDescent="0.3">
      <c r="A1734" s="9" t="s">
        <v>638</v>
      </c>
      <c r="B1734" s="9" t="s">
        <v>4117</v>
      </c>
      <c r="C1734" s="6" t="s">
        <v>7514</v>
      </c>
      <c r="D1734" s="6" t="s">
        <v>4728</v>
      </c>
      <c r="E1734" s="6" t="s">
        <v>7515</v>
      </c>
    </row>
    <row r="1735" spans="1:5" ht="15.6" x14ac:dyDescent="0.3">
      <c r="A1735" s="9" t="s">
        <v>637</v>
      </c>
      <c r="B1735" s="9" t="s">
        <v>4118</v>
      </c>
      <c r="C1735" s="6" t="s">
        <v>7516</v>
      </c>
      <c r="D1735" s="6" t="s">
        <v>4728</v>
      </c>
      <c r="E1735" s="6" t="s">
        <v>7517</v>
      </c>
    </row>
    <row r="1736" spans="1:5" ht="15.6" x14ac:dyDescent="0.3">
      <c r="A1736" s="9" t="s">
        <v>636</v>
      </c>
      <c r="B1736" s="9" t="s">
        <v>4119</v>
      </c>
      <c r="C1736" s="6" t="s">
        <v>7518</v>
      </c>
      <c r="D1736" s="6" t="s">
        <v>5606</v>
      </c>
      <c r="E1736" s="6" t="s">
        <v>7519</v>
      </c>
    </row>
    <row r="1737" spans="1:5" ht="15.6" x14ac:dyDescent="0.3">
      <c r="A1737" s="9" t="s">
        <v>635</v>
      </c>
      <c r="B1737" s="9" t="s">
        <v>4120</v>
      </c>
      <c r="C1737" s="6" t="s">
        <v>7520</v>
      </c>
      <c r="D1737" s="6" t="s">
        <v>4728</v>
      </c>
      <c r="E1737" s="6" t="s">
        <v>7521</v>
      </c>
    </row>
    <row r="1738" spans="1:5" ht="15.6" x14ac:dyDescent="0.3">
      <c r="A1738" s="9" t="s">
        <v>634</v>
      </c>
      <c r="B1738" s="9" t="s">
        <v>4121</v>
      </c>
      <c r="C1738" s="6" t="s">
        <v>6286</v>
      </c>
      <c r="D1738" s="6" t="s">
        <v>4731</v>
      </c>
      <c r="E1738" s="6" t="s">
        <v>7522</v>
      </c>
    </row>
    <row r="1739" spans="1:5" ht="15.6" x14ac:dyDescent="0.3">
      <c r="A1739" s="9" t="s">
        <v>633</v>
      </c>
      <c r="B1739" s="9" t="s">
        <v>4122</v>
      </c>
      <c r="C1739" s="6" t="s">
        <v>7523</v>
      </c>
      <c r="D1739" s="6" t="s">
        <v>4731</v>
      </c>
      <c r="E1739" s="6" t="s">
        <v>4829</v>
      </c>
    </row>
    <row r="1740" spans="1:5" ht="15.6" x14ac:dyDescent="0.3">
      <c r="A1740" s="9" t="s">
        <v>631</v>
      </c>
      <c r="B1740" s="9" t="s">
        <v>4123</v>
      </c>
      <c r="C1740" s="6" t="s">
        <v>7524</v>
      </c>
      <c r="D1740" s="6" t="s">
        <v>4731</v>
      </c>
      <c r="E1740" s="6" t="s">
        <v>7525</v>
      </c>
    </row>
    <row r="1741" spans="1:5" ht="15.6" x14ac:dyDescent="0.3">
      <c r="A1741" s="9" t="s">
        <v>630</v>
      </c>
      <c r="B1741" s="9" t="s">
        <v>4124</v>
      </c>
      <c r="C1741" s="6" t="s">
        <v>7526</v>
      </c>
      <c r="D1741" s="6" t="s">
        <v>4728</v>
      </c>
      <c r="E1741" s="6" t="s">
        <v>7527</v>
      </c>
    </row>
    <row r="1742" spans="1:5" ht="15.6" x14ac:dyDescent="0.3">
      <c r="A1742" s="9" t="s">
        <v>629</v>
      </c>
      <c r="B1742" s="9" t="s">
        <v>4125</v>
      </c>
      <c r="C1742" s="6" t="s">
        <v>7528</v>
      </c>
      <c r="D1742" s="6" t="s">
        <v>4728</v>
      </c>
      <c r="E1742" s="6" t="s">
        <v>7529</v>
      </c>
    </row>
    <row r="1743" spans="1:5" ht="15.6" x14ac:dyDescent="0.3">
      <c r="A1743" s="9" t="s">
        <v>628</v>
      </c>
      <c r="B1743" s="9" t="s">
        <v>4126</v>
      </c>
      <c r="C1743" s="6" t="s">
        <v>7530</v>
      </c>
      <c r="D1743" s="6" t="s">
        <v>4728</v>
      </c>
      <c r="E1743" s="6" t="s">
        <v>7531</v>
      </c>
    </row>
    <row r="1744" spans="1:5" ht="15.6" x14ac:dyDescent="0.3">
      <c r="A1744" s="9" t="s">
        <v>627</v>
      </c>
      <c r="B1744" s="9" t="s">
        <v>4127</v>
      </c>
      <c r="C1744" s="6" t="s">
        <v>7532</v>
      </c>
      <c r="D1744" s="6" t="s">
        <v>4728</v>
      </c>
      <c r="E1744" s="6" t="s">
        <v>7533</v>
      </c>
    </row>
    <row r="1745" spans="1:5" ht="15.6" x14ac:dyDescent="0.3">
      <c r="A1745" s="9" t="s">
        <v>626</v>
      </c>
      <c r="B1745" s="9" t="s">
        <v>4128</v>
      </c>
      <c r="C1745" s="6" t="s">
        <v>7534</v>
      </c>
      <c r="D1745" s="6" t="s">
        <v>4728</v>
      </c>
      <c r="E1745" s="6" t="s">
        <v>5676</v>
      </c>
    </row>
    <row r="1746" spans="1:5" ht="15.6" x14ac:dyDescent="0.3">
      <c r="A1746" s="9" t="s">
        <v>625</v>
      </c>
      <c r="B1746" s="9" t="s">
        <v>4129</v>
      </c>
      <c r="C1746" s="6" t="s">
        <v>6024</v>
      </c>
      <c r="D1746" s="6" t="s">
        <v>4731</v>
      </c>
      <c r="E1746" s="6" t="s">
        <v>6554</v>
      </c>
    </row>
    <row r="1747" spans="1:5" ht="15.6" x14ac:dyDescent="0.3">
      <c r="A1747" s="9" t="s">
        <v>624</v>
      </c>
      <c r="B1747" s="9" t="s">
        <v>4130</v>
      </c>
      <c r="C1747" s="6" t="s">
        <v>7535</v>
      </c>
      <c r="D1747" s="6" t="s">
        <v>4728</v>
      </c>
      <c r="E1747" s="6" t="s">
        <v>7228</v>
      </c>
    </row>
    <row r="1748" spans="1:5" ht="15.6" x14ac:dyDescent="0.3">
      <c r="A1748" s="9" t="s">
        <v>623</v>
      </c>
      <c r="B1748" s="9" t="s">
        <v>4131</v>
      </c>
      <c r="C1748" s="6" t="s">
        <v>7536</v>
      </c>
      <c r="D1748" s="6" t="s">
        <v>4728</v>
      </c>
      <c r="E1748" s="6" t="s">
        <v>7537</v>
      </c>
    </row>
    <row r="1749" spans="1:5" ht="15.6" x14ac:dyDescent="0.3">
      <c r="A1749" s="9" t="s">
        <v>622</v>
      </c>
      <c r="B1749" s="9" t="s">
        <v>4132</v>
      </c>
      <c r="C1749" s="6" t="s">
        <v>7520</v>
      </c>
      <c r="D1749" s="6" t="s">
        <v>4731</v>
      </c>
      <c r="E1749" s="6" t="s">
        <v>7538</v>
      </c>
    </row>
    <row r="1750" spans="1:5" ht="15.6" x14ac:dyDescent="0.3">
      <c r="A1750" s="9" t="s">
        <v>621</v>
      </c>
      <c r="B1750" s="9" t="s">
        <v>4133</v>
      </c>
      <c r="C1750" s="6" t="s">
        <v>7539</v>
      </c>
      <c r="D1750" s="6" t="s">
        <v>4731</v>
      </c>
      <c r="E1750" s="6" t="s">
        <v>6142</v>
      </c>
    </row>
    <row r="1751" spans="1:5" ht="15.6" x14ac:dyDescent="0.3">
      <c r="A1751" s="9" t="s">
        <v>620</v>
      </c>
      <c r="B1751" s="9" t="s">
        <v>4134</v>
      </c>
      <c r="C1751" s="6" t="s">
        <v>6584</v>
      </c>
      <c r="D1751" s="6" t="s">
        <v>4731</v>
      </c>
      <c r="E1751" s="6" t="s">
        <v>7540</v>
      </c>
    </row>
    <row r="1752" spans="1:5" ht="15.6" x14ac:dyDescent="0.3">
      <c r="A1752" s="9" t="s">
        <v>619</v>
      </c>
      <c r="B1752" s="9" t="s">
        <v>4135</v>
      </c>
      <c r="C1752" s="6" t="s">
        <v>7541</v>
      </c>
      <c r="D1752" s="6" t="s">
        <v>5606</v>
      </c>
      <c r="E1752" s="6" t="s">
        <v>7542</v>
      </c>
    </row>
    <row r="1753" spans="1:5" ht="15.6" x14ac:dyDescent="0.3">
      <c r="A1753" s="9" t="s">
        <v>618</v>
      </c>
      <c r="B1753" s="9" t="s">
        <v>4136</v>
      </c>
      <c r="C1753" s="6" t="s">
        <v>7543</v>
      </c>
      <c r="D1753" s="6" t="s">
        <v>4731</v>
      </c>
      <c r="E1753" s="6" t="s">
        <v>5842</v>
      </c>
    </row>
    <row r="1754" spans="1:5" ht="15.6" x14ac:dyDescent="0.3">
      <c r="A1754" s="9" t="s">
        <v>617</v>
      </c>
      <c r="B1754" s="9" t="s">
        <v>4137</v>
      </c>
      <c r="C1754" s="6" t="s">
        <v>7544</v>
      </c>
      <c r="D1754" s="6" t="s">
        <v>4731</v>
      </c>
      <c r="E1754" s="6" t="s">
        <v>7545</v>
      </c>
    </row>
    <row r="1755" spans="1:5" ht="15.6" x14ac:dyDescent="0.3">
      <c r="A1755" s="9" t="s">
        <v>616</v>
      </c>
      <c r="B1755" s="9" t="s">
        <v>4138</v>
      </c>
      <c r="C1755" s="6" t="s">
        <v>5796</v>
      </c>
      <c r="D1755" s="6" t="s">
        <v>4731</v>
      </c>
      <c r="E1755" s="6" t="s">
        <v>7546</v>
      </c>
    </row>
    <row r="1756" spans="1:5" ht="15.6" x14ac:dyDescent="0.3">
      <c r="A1756" s="9" t="s">
        <v>615</v>
      </c>
      <c r="B1756" s="9" t="s">
        <v>4139</v>
      </c>
      <c r="C1756" s="6" t="s">
        <v>7547</v>
      </c>
      <c r="D1756" s="6" t="s">
        <v>4728</v>
      </c>
      <c r="E1756" s="6" t="s">
        <v>7548</v>
      </c>
    </row>
    <row r="1757" spans="1:5" ht="15.6" x14ac:dyDescent="0.3">
      <c r="A1757" s="9" t="s">
        <v>614</v>
      </c>
      <c r="B1757" s="9" t="s">
        <v>4140</v>
      </c>
      <c r="C1757" s="6" t="s">
        <v>7549</v>
      </c>
      <c r="D1757" s="6" t="s">
        <v>4728</v>
      </c>
      <c r="E1757" s="6" t="s">
        <v>7550</v>
      </c>
    </row>
    <row r="1758" spans="1:5" ht="15.6" x14ac:dyDescent="0.3">
      <c r="A1758" s="9" t="s">
        <v>613</v>
      </c>
      <c r="B1758" s="9" t="s">
        <v>4141</v>
      </c>
      <c r="C1758" s="6" t="s">
        <v>5187</v>
      </c>
      <c r="D1758" s="6" t="s">
        <v>4731</v>
      </c>
      <c r="E1758" s="6" t="s">
        <v>7551</v>
      </c>
    </row>
    <row r="1759" spans="1:5" ht="15.6" x14ac:dyDescent="0.3">
      <c r="A1759" s="9" t="s">
        <v>612</v>
      </c>
      <c r="B1759" s="9" t="s">
        <v>4142</v>
      </c>
      <c r="C1759" s="6" t="s">
        <v>7552</v>
      </c>
      <c r="D1759" s="6" t="s">
        <v>5606</v>
      </c>
      <c r="E1759" s="6" t="s">
        <v>7553</v>
      </c>
    </row>
    <row r="1760" spans="1:5" ht="15.6" x14ac:dyDescent="0.3">
      <c r="A1760" s="9" t="s">
        <v>611</v>
      </c>
      <c r="B1760" s="9" t="s">
        <v>4143</v>
      </c>
      <c r="C1760" s="6" t="s">
        <v>7554</v>
      </c>
      <c r="D1760" s="6" t="s">
        <v>4731</v>
      </c>
      <c r="E1760" s="6" t="s">
        <v>7555</v>
      </c>
    </row>
    <row r="1761" spans="1:5" ht="15.6" x14ac:dyDescent="0.3">
      <c r="A1761" s="9" t="s">
        <v>610</v>
      </c>
      <c r="B1761" s="9" t="s">
        <v>4144</v>
      </c>
      <c r="C1761" s="6" t="s">
        <v>7556</v>
      </c>
      <c r="D1761" s="6" t="s">
        <v>4731</v>
      </c>
      <c r="E1761" s="6" t="s">
        <v>7557</v>
      </c>
    </row>
    <row r="1762" spans="1:5" ht="15.6" x14ac:dyDescent="0.3">
      <c r="A1762" s="9" t="s">
        <v>609</v>
      </c>
      <c r="B1762" s="9" t="s">
        <v>4145</v>
      </c>
      <c r="C1762" s="6" t="s">
        <v>7558</v>
      </c>
      <c r="D1762" s="6" t="s">
        <v>4731</v>
      </c>
      <c r="E1762" s="6" t="s">
        <v>7559</v>
      </c>
    </row>
    <row r="1763" spans="1:5" ht="15.6" x14ac:dyDescent="0.3">
      <c r="A1763" s="9" t="s">
        <v>608</v>
      </c>
      <c r="B1763" s="9" t="s">
        <v>4146</v>
      </c>
      <c r="C1763" s="6" t="s">
        <v>7560</v>
      </c>
      <c r="D1763" s="6" t="s">
        <v>4728</v>
      </c>
      <c r="E1763" s="6" t="s">
        <v>7561</v>
      </c>
    </row>
    <row r="1764" spans="1:5" ht="15.6" x14ac:dyDescent="0.3">
      <c r="A1764" s="9" t="s">
        <v>607</v>
      </c>
      <c r="B1764" s="9" t="s">
        <v>4147</v>
      </c>
      <c r="C1764" s="6" t="s">
        <v>7562</v>
      </c>
      <c r="D1764" s="6" t="s">
        <v>4728</v>
      </c>
      <c r="E1764" s="6" t="s">
        <v>7563</v>
      </c>
    </row>
    <row r="1765" spans="1:5" ht="15.6" x14ac:dyDescent="0.3">
      <c r="A1765" s="9" t="s">
        <v>606</v>
      </c>
      <c r="B1765" s="9" t="s">
        <v>4148</v>
      </c>
      <c r="C1765" s="6" t="s">
        <v>5167</v>
      </c>
      <c r="D1765" s="6" t="s">
        <v>4728</v>
      </c>
      <c r="E1765" s="6" t="s">
        <v>7564</v>
      </c>
    </row>
    <row r="1766" spans="1:5" ht="15.6" x14ac:dyDescent="0.3">
      <c r="A1766" s="9" t="s">
        <v>605</v>
      </c>
      <c r="B1766" s="9" t="s">
        <v>4149</v>
      </c>
      <c r="C1766" s="6" t="s">
        <v>6680</v>
      </c>
      <c r="D1766" s="6" t="s">
        <v>4728</v>
      </c>
      <c r="E1766" s="6" t="s">
        <v>7565</v>
      </c>
    </row>
    <row r="1767" spans="1:5" ht="15.6" x14ac:dyDescent="0.3">
      <c r="A1767" s="9" t="s">
        <v>604</v>
      </c>
      <c r="B1767" s="9" t="s">
        <v>4150</v>
      </c>
      <c r="C1767" s="6" t="s">
        <v>7566</v>
      </c>
      <c r="D1767" s="6" t="s">
        <v>4731</v>
      </c>
      <c r="E1767" s="6" t="s">
        <v>5044</v>
      </c>
    </row>
    <row r="1768" spans="1:5" ht="15.6" x14ac:dyDescent="0.3">
      <c r="A1768" s="9" t="s">
        <v>603</v>
      </c>
      <c r="B1768" s="9" t="s">
        <v>4151</v>
      </c>
      <c r="C1768" s="6" t="s">
        <v>7567</v>
      </c>
      <c r="D1768" s="6" t="s">
        <v>4728</v>
      </c>
      <c r="E1768" s="6" t="s">
        <v>6600</v>
      </c>
    </row>
    <row r="1769" spans="1:5" ht="15.6" x14ac:dyDescent="0.3">
      <c r="A1769" s="9" t="s">
        <v>602</v>
      </c>
      <c r="B1769" s="9" t="s">
        <v>4152</v>
      </c>
      <c r="C1769" s="6" t="s">
        <v>7568</v>
      </c>
      <c r="D1769" s="6" t="s">
        <v>4728</v>
      </c>
      <c r="E1769" s="6" t="s">
        <v>5092</v>
      </c>
    </row>
    <row r="1770" spans="1:5" ht="15.6" x14ac:dyDescent="0.3">
      <c r="A1770" s="9" t="s">
        <v>601</v>
      </c>
      <c r="B1770" s="9" t="s">
        <v>4153</v>
      </c>
      <c r="C1770" s="6" t="s">
        <v>7569</v>
      </c>
      <c r="D1770" s="6" t="s">
        <v>4728</v>
      </c>
      <c r="E1770" s="6" t="s">
        <v>5676</v>
      </c>
    </row>
    <row r="1771" spans="1:5" ht="15.6" x14ac:dyDescent="0.3">
      <c r="A1771" s="9" t="s">
        <v>600</v>
      </c>
      <c r="B1771" s="9" t="s">
        <v>4154</v>
      </c>
      <c r="C1771" s="6" t="s">
        <v>7570</v>
      </c>
      <c r="D1771" s="6" t="s">
        <v>4728</v>
      </c>
      <c r="E1771" s="6" t="s">
        <v>7571</v>
      </c>
    </row>
    <row r="1772" spans="1:5" ht="15.6" x14ac:dyDescent="0.3">
      <c r="A1772" s="9" t="s">
        <v>599</v>
      </c>
      <c r="B1772" s="9" t="s">
        <v>4155</v>
      </c>
      <c r="C1772" s="6" t="s">
        <v>7572</v>
      </c>
      <c r="D1772" s="6" t="s">
        <v>4728</v>
      </c>
      <c r="E1772" s="6" t="s">
        <v>7573</v>
      </c>
    </row>
    <row r="1773" spans="1:5" ht="15.6" x14ac:dyDescent="0.3">
      <c r="A1773" s="9" t="s">
        <v>598</v>
      </c>
      <c r="B1773" s="9" t="s">
        <v>4156</v>
      </c>
      <c r="C1773" s="6" t="s">
        <v>7574</v>
      </c>
      <c r="D1773" s="6" t="s">
        <v>4728</v>
      </c>
      <c r="E1773" s="6" t="s">
        <v>5625</v>
      </c>
    </row>
    <row r="1774" spans="1:5" ht="15.6" x14ac:dyDescent="0.3">
      <c r="A1774" s="9" t="s">
        <v>597</v>
      </c>
      <c r="B1774" s="9" t="s">
        <v>4157</v>
      </c>
      <c r="C1774" s="6" t="s">
        <v>7575</v>
      </c>
      <c r="D1774" s="6" t="s">
        <v>4728</v>
      </c>
      <c r="E1774" s="6" t="s">
        <v>7576</v>
      </c>
    </row>
    <row r="1775" spans="1:5" ht="15.6" x14ac:dyDescent="0.3">
      <c r="A1775" s="9" t="s">
        <v>596</v>
      </c>
      <c r="B1775" s="9" t="s">
        <v>4158</v>
      </c>
      <c r="C1775" s="6" t="s">
        <v>7577</v>
      </c>
      <c r="D1775" s="6" t="s">
        <v>4731</v>
      </c>
      <c r="E1775" s="6" t="s">
        <v>6422</v>
      </c>
    </row>
    <row r="1776" spans="1:5" ht="15.6" x14ac:dyDescent="0.3">
      <c r="A1776" s="9" t="s">
        <v>595</v>
      </c>
      <c r="B1776" s="9" t="s">
        <v>4159</v>
      </c>
      <c r="C1776" s="6" t="s">
        <v>7578</v>
      </c>
      <c r="D1776" s="6" t="s">
        <v>4728</v>
      </c>
      <c r="E1776" s="6" t="s">
        <v>6506</v>
      </c>
    </row>
    <row r="1777" spans="1:6" ht="15.6" x14ac:dyDescent="0.3">
      <c r="A1777" s="9" t="s">
        <v>594</v>
      </c>
      <c r="B1777" s="9" t="s">
        <v>4160</v>
      </c>
      <c r="C1777" s="6" t="s">
        <v>7579</v>
      </c>
      <c r="D1777" s="6" t="s">
        <v>4728</v>
      </c>
      <c r="E1777" s="6" t="s">
        <v>4918</v>
      </c>
    </row>
    <row r="1778" spans="1:6" ht="15.6" x14ac:dyDescent="0.3">
      <c r="A1778" s="9" t="s">
        <v>593</v>
      </c>
      <c r="B1778" s="9" t="s">
        <v>4161</v>
      </c>
      <c r="C1778" s="6" t="s">
        <v>7580</v>
      </c>
      <c r="D1778" s="6" t="s">
        <v>4731</v>
      </c>
      <c r="E1778" s="6" t="s">
        <v>7581</v>
      </c>
    </row>
    <row r="1779" spans="1:6" ht="15.6" x14ac:dyDescent="0.3">
      <c r="A1779" s="9" t="s">
        <v>592</v>
      </c>
      <c r="B1779" s="9" t="s">
        <v>4162</v>
      </c>
      <c r="C1779" s="6" t="s">
        <v>6586</v>
      </c>
      <c r="D1779" s="6" t="s">
        <v>4728</v>
      </c>
      <c r="E1779" s="6" t="s">
        <v>7582</v>
      </c>
    </row>
    <row r="1780" spans="1:6" ht="15.6" x14ac:dyDescent="0.3">
      <c r="A1780" s="9" t="s">
        <v>591</v>
      </c>
      <c r="B1780" s="9" t="s">
        <v>4163</v>
      </c>
      <c r="C1780" s="6" t="s">
        <v>7583</v>
      </c>
      <c r="D1780" s="6" t="s">
        <v>4731</v>
      </c>
      <c r="E1780" s="6" t="s">
        <v>7584</v>
      </c>
      <c r="F1780" t="s">
        <v>6006</v>
      </c>
    </row>
    <row r="1781" spans="1:6" ht="15.6" x14ac:dyDescent="0.3">
      <c r="A1781" s="9" t="s">
        <v>590</v>
      </c>
      <c r="B1781" s="9" t="s">
        <v>4164</v>
      </c>
      <c r="C1781" s="6" t="s">
        <v>7585</v>
      </c>
      <c r="D1781" s="6" t="s">
        <v>4728</v>
      </c>
      <c r="E1781" s="6" t="s">
        <v>6118</v>
      </c>
    </row>
    <row r="1782" spans="1:6" ht="15.6" x14ac:dyDescent="0.3">
      <c r="A1782" s="9" t="s">
        <v>589</v>
      </c>
      <c r="B1782" s="9" t="s">
        <v>4165</v>
      </c>
      <c r="C1782" s="6" t="s">
        <v>7586</v>
      </c>
      <c r="D1782" s="6" t="s">
        <v>4728</v>
      </c>
      <c r="E1782" s="6" t="s">
        <v>6236</v>
      </c>
    </row>
    <row r="1783" spans="1:6" ht="15.6" x14ac:dyDescent="0.3">
      <c r="A1783" s="9" t="s">
        <v>588</v>
      </c>
      <c r="B1783" s="9" t="s">
        <v>4166</v>
      </c>
      <c r="C1783" s="6" t="s">
        <v>7341</v>
      </c>
      <c r="D1783" s="6" t="s">
        <v>4731</v>
      </c>
      <c r="E1783" s="6" t="s">
        <v>7587</v>
      </c>
    </row>
    <row r="1784" spans="1:6" ht="15.6" x14ac:dyDescent="0.3">
      <c r="A1784" s="9" t="s">
        <v>587</v>
      </c>
      <c r="B1784" s="9" t="s">
        <v>4167</v>
      </c>
      <c r="C1784" s="6" t="s">
        <v>4779</v>
      </c>
      <c r="D1784" s="6" t="s">
        <v>4728</v>
      </c>
      <c r="E1784" s="6" t="s">
        <v>7588</v>
      </c>
    </row>
    <row r="1785" spans="1:6" ht="15.6" x14ac:dyDescent="0.3">
      <c r="A1785" s="9" t="s">
        <v>586</v>
      </c>
      <c r="B1785" s="9" t="s">
        <v>4168</v>
      </c>
      <c r="C1785" s="6" t="s">
        <v>5771</v>
      </c>
      <c r="D1785" s="6" t="s">
        <v>4731</v>
      </c>
      <c r="E1785" s="6" t="s">
        <v>6104</v>
      </c>
    </row>
    <row r="1786" spans="1:6" ht="15.6" x14ac:dyDescent="0.3">
      <c r="A1786" s="9" t="s">
        <v>585</v>
      </c>
      <c r="B1786" s="9" t="s">
        <v>4169</v>
      </c>
      <c r="C1786" s="6" t="s">
        <v>7589</v>
      </c>
      <c r="D1786" s="6" t="s">
        <v>4731</v>
      </c>
      <c r="E1786" s="6" t="s">
        <v>7590</v>
      </c>
    </row>
    <row r="1787" spans="1:6" ht="15.6" x14ac:dyDescent="0.3">
      <c r="A1787" s="9" t="s">
        <v>584</v>
      </c>
      <c r="B1787" s="9" t="s">
        <v>4170</v>
      </c>
      <c r="C1787" s="6" t="s">
        <v>7591</v>
      </c>
      <c r="D1787" s="6" t="s">
        <v>4731</v>
      </c>
      <c r="E1787" s="6" t="s">
        <v>4768</v>
      </c>
    </row>
    <row r="1788" spans="1:6" ht="15.6" x14ac:dyDescent="0.3">
      <c r="A1788" s="9" t="s">
        <v>583</v>
      </c>
      <c r="B1788" s="9" t="s">
        <v>4171</v>
      </c>
      <c r="C1788" s="6" t="s">
        <v>7592</v>
      </c>
      <c r="D1788" s="6" t="s">
        <v>4731</v>
      </c>
      <c r="E1788" s="6" t="s">
        <v>7593</v>
      </c>
    </row>
    <row r="1789" spans="1:6" ht="15.6" x14ac:dyDescent="0.3">
      <c r="A1789" s="9" t="s">
        <v>582</v>
      </c>
      <c r="B1789" s="9" t="s">
        <v>4172</v>
      </c>
      <c r="C1789" s="6" t="s">
        <v>6620</v>
      </c>
      <c r="D1789" s="6" t="s">
        <v>4731</v>
      </c>
      <c r="E1789" s="6" t="s">
        <v>7594</v>
      </c>
    </row>
    <row r="1790" spans="1:6" ht="15.6" x14ac:dyDescent="0.3">
      <c r="A1790" s="9" t="s">
        <v>581</v>
      </c>
      <c r="B1790" s="9" t="s">
        <v>4173</v>
      </c>
      <c r="C1790" s="6" t="s">
        <v>7595</v>
      </c>
      <c r="D1790" s="6" t="s">
        <v>4731</v>
      </c>
      <c r="E1790" s="6" t="s">
        <v>4742</v>
      </c>
    </row>
    <row r="1791" spans="1:6" ht="15.6" x14ac:dyDescent="0.3">
      <c r="A1791" s="9" t="s">
        <v>580</v>
      </c>
      <c r="B1791" s="9" t="s">
        <v>4174</v>
      </c>
      <c r="C1791" s="6" t="s">
        <v>7596</v>
      </c>
      <c r="D1791" s="6" t="s">
        <v>4731</v>
      </c>
      <c r="E1791" s="6" t="s">
        <v>7597</v>
      </c>
    </row>
    <row r="1792" spans="1:6" ht="15.6" x14ac:dyDescent="0.3">
      <c r="A1792" s="9" t="s">
        <v>579</v>
      </c>
      <c r="B1792" s="9" t="s">
        <v>4175</v>
      </c>
      <c r="C1792" s="6" t="s">
        <v>5478</v>
      </c>
      <c r="D1792" s="6" t="s">
        <v>4731</v>
      </c>
      <c r="E1792" s="6" t="s">
        <v>7598</v>
      </c>
      <c r="F1792" t="s">
        <v>6006</v>
      </c>
    </row>
    <row r="1793" spans="1:5" ht="15.6" x14ac:dyDescent="0.3">
      <c r="A1793" s="9" t="s">
        <v>578</v>
      </c>
      <c r="B1793" s="9" t="s">
        <v>4176</v>
      </c>
      <c r="C1793" s="6" t="s">
        <v>7599</v>
      </c>
      <c r="D1793" s="6" t="s">
        <v>4728</v>
      </c>
      <c r="E1793" s="6" t="s">
        <v>5100</v>
      </c>
    </row>
    <row r="1794" spans="1:5" ht="15.6" x14ac:dyDescent="0.3">
      <c r="A1794" s="9" t="s">
        <v>577</v>
      </c>
      <c r="B1794" s="9" t="s">
        <v>4177</v>
      </c>
      <c r="C1794" s="6" t="s">
        <v>7600</v>
      </c>
      <c r="D1794" s="6" t="s">
        <v>4731</v>
      </c>
      <c r="E1794" s="6" t="s">
        <v>5025</v>
      </c>
    </row>
    <row r="1795" spans="1:5" ht="15.6" x14ac:dyDescent="0.3">
      <c r="A1795" s="9" t="s">
        <v>576</v>
      </c>
      <c r="B1795" s="9" t="s">
        <v>4178</v>
      </c>
      <c r="C1795" s="6" t="s">
        <v>7601</v>
      </c>
      <c r="D1795" s="6" t="s">
        <v>4728</v>
      </c>
      <c r="E1795" s="6" t="s">
        <v>5891</v>
      </c>
    </row>
    <row r="1796" spans="1:5" ht="15.6" x14ac:dyDescent="0.3">
      <c r="A1796" s="9" t="s">
        <v>575</v>
      </c>
      <c r="B1796" s="9" t="s">
        <v>4179</v>
      </c>
      <c r="C1796" s="6" t="s">
        <v>7090</v>
      </c>
      <c r="D1796" s="6" t="s">
        <v>4731</v>
      </c>
      <c r="E1796" s="6" t="s">
        <v>4801</v>
      </c>
    </row>
    <row r="1797" spans="1:5" ht="15.6" x14ac:dyDescent="0.3">
      <c r="A1797" s="9" t="s">
        <v>574</v>
      </c>
      <c r="B1797" s="9" t="s">
        <v>4180</v>
      </c>
      <c r="C1797" s="6" t="s">
        <v>7602</v>
      </c>
      <c r="D1797" s="6" t="s">
        <v>4728</v>
      </c>
      <c r="E1797" s="6" t="s">
        <v>6641</v>
      </c>
    </row>
    <row r="1798" spans="1:5" ht="15.6" x14ac:dyDescent="0.3">
      <c r="A1798" s="9" t="s">
        <v>573</v>
      </c>
      <c r="B1798" s="9" t="s">
        <v>4181</v>
      </c>
      <c r="C1798" s="6" t="s">
        <v>7603</v>
      </c>
      <c r="D1798" s="6" t="s">
        <v>4731</v>
      </c>
      <c r="E1798" s="6" t="s">
        <v>7604</v>
      </c>
    </row>
    <row r="1799" spans="1:5" ht="15.6" x14ac:dyDescent="0.3">
      <c r="A1799" s="9" t="s">
        <v>572</v>
      </c>
      <c r="B1799" s="9" t="s">
        <v>4182</v>
      </c>
      <c r="C1799" s="6" t="s">
        <v>7605</v>
      </c>
      <c r="D1799" s="6" t="s">
        <v>4728</v>
      </c>
      <c r="E1799" s="6" t="s">
        <v>5988</v>
      </c>
    </row>
    <row r="1800" spans="1:5" ht="15.6" x14ac:dyDescent="0.3">
      <c r="A1800" s="9" t="s">
        <v>571</v>
      </c>
      <c r="B1800" s="9" t="s">
        <v>4183</v>
      </c>
      <c r="C1800" s="6" t="s">
        <v>5723</v>
      </c>
      <c r="D1800" s="6" t="s">
        <v>4728</v>
      </c>
      <c r="E1800" s="6" t="s">
        <v>6745</v>
      </c>
    </row>
    <row r="1801" spans="1:5" ht="15.6" x14ac:dyDescent="0.3">
      <c r="A1801" s="9" t="s">
        <v>570</v>
      </c>
      <c r="B1801" s="9" t="s">
        <v>4184</v>
      </c>
      <c r="C1801" s="6" t="s">
        <v>7606</v>
      </c>
      <c r="D1801" s="6" t="s">
        <v>4731</v>
      </c>
      <c r="E1801" s="6" t="s">
        <v>7607</v>
      </c>
    </row>
    <row r="1802" spans="1:5" ht="15.6" x14ac:dyDescent="0.3">
      <c r="A1802" s="9" t="s">
        <v>569</v>
      </c>
      <c r="B1802" s="9" t="s">
        <v>4185</v>
      </c>
      <c r="C1802" s="6" t="s">
        <v>7608</v>
      </c>
      <c r="D1802" s="6" t="s">
        <v>4728</v>
      </c>
      <c r="E1802" s="6" t="s">
        <v>7482</v>
      </c>
    </row>
    <row r="1803" spans="1:5" ht="15.6" x14ac:dyDescent="0.3">
      <c r="A1803" s="9" t="s">
        <v>568</v>
      </c>
      <c r="B1803" s="9" t="s">
        <v>4186</v>
      </c>
      <c r="C1803" s="6" t="s">
        <v>7609</v>
      </c>
      <c r="D1803" s="6" t="s">
        <v>4731</v>
      </c>
      <c r="E1803" s="6" t="s">
        <v>4857</v>
      </c>
    </row>
    <row r="1804" spans="1:5" ht="15.6" x14ac:dyDescent="0.3">
      <c r="A1804" s="9" t="s">
        <v>567</v>
      </c>
      <c r="B1804" s="9" t="s">
        <v>4187</v>
      </c>
      <c r="C1804" s="6" t="s">
        <v>5117</v>
      </c>
      <c r="D1804" s="6" t="s">
        <v>4731</v>
      </c>
      <c r="E1804" s="6" t="s">
        <v>5761</v>
      </c>
    </row>
    <row r="1805" spans="1:5" ht="15.6" x14ac:dyDescent="0.3">
      <c r="A1805" s="9" t="s">
        <v>566</v>
      </c>
      <c r="B1805" s="9" t="s">
        <v>4188</v>
      </c>
      <c r="C1805" s="6" t="s">
        <v>4785</v>
      </c>
      <c r="D1805" s="6" t="s">
        <v>4731</v>
      </c>
      <c r="E1805" s="6" t="s">
        <v>7610</v>
      </c>
    </row>
    <row r="1806" spans="1:5" ht="15.6" x14ac:dyDescent="0.3">
      <c r="A1806" s="9" t="s">
        <v>565</v>
      </c>
      <c r="B1806" s="9" t="s">
        <v>4189</v>
      </c>
      <c r="C1806" s="6" t="s">
        <v>7611</v>
      </c>
      <c r="D1806" s="6" t="s">
        <v>4731</v>
      </c>
      <c r="E1806" s="6" t="s">
        <v>7086</v>
      </c>
    </row>
    <row r="1807" spans="1:5" ht="15.6" x14ac:dyDescent="0.3">
      <c r="A1807" s="9" t="s">
        <v>564</v>
      </c>
      <c r="B1807" s="9" t="s">
        <v>4190</v>
      </c>
      <c r="C1807" s="6" t="s">
        <v>7612</v>
      </c>
      <c r="D1807" s="6" t="s">
        <v>4728</v>
      </c>
      <c r="E1807" s="6" t="s">
        <v>5550</v>
      </c>
    </row>
    <row r="1808" spans="1:5" ht="15.6" x14ac:dyDescent="0.3">
      <c r="A1808" s="9" t="s">
        <v>563</v>
      </c>
      <c r="B1808" s="9" t="s">
        <v>4191</v>
      </c>
      <c r="C1808" s="6" t="s">
        <v>7613</v>
      </c>
      <c r="D1808" s="6" t="s">
        <v>4728</v>
      </c>
      <c r="E1808" s="6" t="s">
        <v>7614</v>
      </c>
    </row>
    <row r="1809" spans="1:6" ht="15.6" x14ac:dyDescent="0.3">
      <c r="A1809" s="9" t="s">
        <v>562</v>
      </c>
      <c r="B1809" s="9" t="s">
        <v>4192</v>
      </c>
      <c r="C1809" s="6" t="s">
        <v>7615</v>
      </c>
      <c r="D1809" s="6" t="s">
        <v>4728</v>
      </c>
      <c r="E1809" s="6" t="s">
        <v>7616</v>
      </c>
    </row>
    <row r="1810" spans="1:6" ht="15.6" x14ac:dyDescent="0.3">
      <c r="A1810" s="9" t="s">
        <v>561</v>
      </c>
      <c r="B1810" s="9" t="s">
        <v>4193</v>
      </c>
      <c r="C1810" s="6" t="s">
        <v>7617</v>
      </c>
      <c r="D1810" s="6" t="s">
        <v>4728</v>
      </c>
      <c r="E1810" s="6" t="s">
        <v>5200</v>
      </c>
    </row>
    <row r="1811" spans="1:6" ht="15.6" x14ac:dyDescent="0.3">
      <c r="A1811" s="9" t="s">
        <v>560</v>
      </c>
      <c r="B1811" s="9" t="s">
        <v>4194</v>
      </c>
      <c r="C1811" s="6" t="s">
        <v>7618</v>
      </c>
      <c r="D1811" s="6" t="s">
        <v>4728</v>
      </c>
      <c r="E1811" s="6" t="s">
        <v>7529</v>
      </c>
    </row>
    <row r="1812" spans="1:6" ht="15.6" x14ac:dyDescent="0.3">
      <c r="A1812" s="9" t="s">
        <v>559</v>
      </c>
      <c r="B1812" s="9" t="s">
        <v>4195</v>
      </c>
      <c r="C1812" s="6" t="s">
        <v>7619</v>
      </c>
      <c r="D1812" s="6" t="s">
        <v>4728</v>
      </c>
      <c r="E1812" s="6" t="s">
        <v>7620</v>
      </c>
    </row>
    <row r="1813" spans="1:6" ht="15.6" x14ac:dyDescent="0.3">
      <c r="A1813" s="9" t="s">
        <v>558</v>
      </c>
      <c r="B1813" s="9" t="s">
        <v>4196</v>
      </c>
      <c r="C1813" s="6" t="s">
        <v>7621</v>
      </c>
      <c r="D1813" s="6" t="s">
        <v>4728</v>
      </c>
      <c r="E1813" s="6" t="s">
        <v>7622</v>
      </c>
    </row>
    <row r="1814" spans="1:6" ht="15.6" x14ac:dyDescent="0.3">
      <c r="A1814" s="9" t="s">
        <v>557</v>
      </c>
      <c r="B1814" s="9" t="s">
        <v>4197</v>
      </c>
      <c r="C1814" s="6" t="s">
        <v>7623</v>
      </c>
      <c r="D1814" s="6" t="s">
        <v>4731</v>
      </c>
      <c r="E1814" s="6" t="s">
        <v>7624</v>
      </c>
    </row>
    <row r="1815" spans="1:6" ht="15.6" x14ac:dyDescent="0.3">
      <c r="A1815" s="9" t="s">
        <v>556</v>
      </c>
      <c r="B1815" s="9" t="s">
        <v>4198</v>
      </c>
      <c r="C1815" s="6" t="s">
        <v>7625</v>
      </c>
      <c r="D1815" s="6" t="s">
        <v>4728</v>
      </c>
      <c r="E1815" s="6" t="s">
        <v>5550</v>
      </c>
    </row>
    <row r="1816" spans="1:6" ht="15.6" x14ac:dyDescent="0.3">
      <c r="A1816" s="9" t="s">
        <v>555</v>
      </c>
      <c r="B1816" s="9" t="s">
        <v>4199</v>
      </c>
      <c r="C1816" s="6" t="s">
        <v>7626</v>
      </c>
      <c r="D1816" s="6" t="s">
        <v>4731</v>
      </c>
      <c r="E1816" s="6" t="s">
        <v>6015</v>
      </c>
    </row>
    <row r="1817" spans="1:6" ht="15.6" x14ac:dyDescent="0.3">
      <c r="A1817" s="9" t="s">
        <v>554</v>
      </c>
      <c r="B1817" s="9" t="s">
        <v>4200</v>
      </c>
      <c r="C1817" s="6" t="s">
        <v>7627</v>
      </c>
      <c r="D1817" s="6" t="s">
        <v>4731</v>
      </c>
      <c r="E1817" s="6" t="s">
        <v>7628</v>
      </c>
    </row>
    <row r="1818" spans="1:6" ht="15.6" x14ac:dyDescent="0.3">
      <c r="A1818" s="9" t="s">
        <v>553</v>
      </c>
      <c r="B1818" s="9" t="s">
        <v>4201</v>
      </c>
      <c r="C1818" s="6" t="s">
        <v>7629</v>
      </c>
      <c r="D1818" s="6" t="s">
        <v>4731</v>
      </c>
      <c r="E1818" s="6" t="s">
        <v>6422</v>
      </c>
      <c r="F1818" t="s">
        <v>6006</v>
      </c>
    </row>
    <row r="1819" spans="1:6" ht="15.6" x14ac:dyDescent="0.3">
      <c r="A1819" s="9" t="s">
        <v>552</v>
      </c>
      <c r="B1819" s="9" t="s">
        <v>4202</v>
      </c>
      <c r="C1819" s="6" t="s">
        <v>7630</v>
      </c>
      <c r="D1819" s="6" t="s">
        <v>4731</v>
      </c>
      <c r="E1819" s="6" t="s">
        <v>7162</v>
      </c>
    </row>
    <row r="1820" spans="1:6" ht="15.6" x14ac:dyDescent="0.3">
      <c r="A1820" s="9" t="s">
        <v>551</v>
      </c>
      <c r="B1820" s="9" t="s">
        <v>4203</v>
      </c>
      <c r="C1820" s="6" t="s">
        <v>6474</v>
      </c>
      <c r="D1820" s="6" t="s">
        <v>4731</v>
      </c>
      <c r="E1820" s="6" t="s">
        <v>5379</v>
      </c>
    </row>
    <row r="1821" spans="1:6" ht="15.6" x14ac:dyDescent="0.3">
      <c r="A1821" s="9" t="s">
        <v>550</v>
      </c>
      <c r="B1821" s="9" t="s">
        <v>4204</v>
      </c>
      <c r="C1821" s="6" t="s">
        <v>7631</v>
      </c>
      <c r="D1821" s="6" t="s">
        <v>4731</v>
      </c>
      <c r="E1821" s="6" t="s">
        <v>7632</v>
      </c>
    </row>
    <row r="1822" spans="1:6" ht="15.6" x14ac:dyDescent="0.3">
      <c r="A1822" s="9" t="s">
        <v>549</v>
      </c>
      <c r="B1822" s="9" t="s">
        <v>4205</v>
      </c>
      <c r="C1822" s="6" t="s">
        <v>7633</v>
      </c>
      <c r="D1822" s="6" t="s">
        <v>4731</v>
      </c>
      <c r="E1822" s="6" t="s">
        <v>4888</v>
      </c>
    </row>
    <row r="1823" spans="1:6" ht="15.6" x14ac:dyDescent="0.3">
      <c r="A1823" s="9" t="s">
        <v>548</v>
      </c>
      <c r="B1823" s="9" t="s">
        <v>4206</v>
      </c>
      <c r="C1823" s="6" t="s">
        <v>7634</v>
      </c>
      <c r="D1823" s="6" t="s">
        <v>4731</v>
      </c>
      <c r="E1823" s="6" t="s">
        <v>7635</v>
      </c>
    </row>
    <row r="1824" spans="1:6" ht="15.6" x14ac:dyDescent="0.3">
      <c r="A1824" s="9" t="s">
        <v>547</v>
      </c>
      <c r="B1824" s="9" t="s">
        <v>4207</v>
      </c>
      <c r="C1824" s="6" t="s">
        <v>7636</v>
      </c>
      <c r="D1824" s="6" t="s">
        <v>4728</v>
      </c>
      <c r="E1824" s="6" t="s">
        <v>7637</v>
      </c>
    </row>
    <row r="1825" spans="1:5" ht="15.6" x14ac:dyDescent="0.3">
      <c r="A1825" s="9" t="s">
        <v>546</v>
      </c>
      <c r="B1825" s="9" t="s">
        <v>4208</v>
      </c>
      <c r="C1825" s="6" t="s">
        <v>6053</v>
      </c>
      <c r="D1825" s="6" t="s">
        <v>4731</v>
      </c>
      <c r="E1825" s="6" t="s">
        <v>5573</v>
      </c>
    </row>
    <row r="1826" spans="1:5" ht="15.6" x14ac:dyDescent="0.3">
      <c r="A1826" s="9" t="s">
        <v>545</v>
      </c>
      <c r="B1826" s="9" t="s">
        <v>4209</v>
      </c>
      <c r="C1826" s="6" t="s">
        <v>7638</v>
      </c>
      <c r="D1826" s="6" t="s">
        <v>4728</v>
      </c>
      <c r="E1826" s="6" t="s">
        <v>7639</v>
      </c>
    </row>
    <row r="1827" spans="1:5" ht="15.6" x14ac:dyDescent="0.3">
      <c r="A1827" s="9" t="s">
        <v>544</v>
      </c>
      <c r="B1827" s="9" t="s">
        <v>4210</v>
      </c>
      <c r="C1827" s="6" t="s">
        <v>7640</v>
      </c>
      <c r="D1827" s="6" t="s">
        <v>4728</v>
      </c>
      <c r="E1827" s="6" t="s">
        <v>7641</v>
      </c>
    </row>
    <row r="1828" spans="1:5" ht="15.6" x14ac:dyDescent="0.3">
      <c r="A1828" s="9" t="s">
        <v>543</v>
      </c>
      <c r="B1828" s="9" t="s">
        <v>4211</v>
      </c>
      <c r="C1828" s="6" t="s">
        <v>7642</v>
      </c>
      <c r="D1828" s="6" t="s">
        <v>4728</v>
      </c>
      <c r="E1828" s="6" t="s">
        <v>7643</v>
      </c>
    </row>
    <row r="1829" spans="1:5" ht="15.6" x14ac:dyDescent="0.3">
      <c r="A1829" s="9" t="s">
        <v>542</v>
      </c>
      <c r="B1829" s="9" t="s">
        <v>4212</v>
      </c>
      <c r="C1829" s="6" t="s">
        <v>7644</v>
      </c>
      <c r="D1829" s="6" t="s">
        <v>4728</v>
      </c>
      <c r="E1829" s="6" t="s">
        <v>7501</v>
      </c>
    </row>
    <row r="1830" spans="1:5" ht="15.6" x14ac:dyDescent="0.3">
      <c r="A1830" s="9" t="s">
        <v>541</v>
      </c>
      <c r="B1830" s="9" t="s">
        <v>4213</v>
      </c>
      <c r="C1830" s="6" t="s">
        <v>7645</v>
      </c>
      <c r="D1830" s="6" t="s">
        <v>4728</v>
      </c>
      <c r="E1830" s="6" t="s">
        <v>5539</v>
      </c>
    </row>
    <row r="1831" spans="1:5" ht="15.6" x14ac:dyDescent="0.3">
      <c r="A1831" s="9" t="s">
        <v>540</v>
      </c>
      <c r="B1831" s="9" t="s">
        <v>4214</v>
      </c>
      <c r="C1831" s="6" t="s">
        <v>5093</v>
      </c>
      <c r="D1831" s="6" t="s">
        <v>4731</v>
      </c>
      <c r="E1831" s="6" t="s">
        <v>7646</v>
      </c>
    </row>
    <row r="1832" spans="1:5" ht="15.6" x14ac:dyDescent="0.3">
      <c r="A1832" s="9" t="s">
        <v>539</v>
      </c>
      <c r="B1832" s="9" t="s">
        <v>4215</v>
      </c>
      <c r="C1832" s="6" t="s">
        <v>6475</v>
      </c>
      <c r="D1832" s="6" t="s">
        <v>4728</v>
      </c>
      <c r="E1832" s="6" t="s">
        <v>5127</v>
      </c>
    </row>
    <row r="1833" spans="1:5" ht="15.6" x14ac:dyDescent="0.3">
      <c r="A1833" s="9" t="s">
        <v>538</v>
      </c>
      <c r="B1833" s="9" t="s">
        <v>4216</v>
      </c>
      <c r="C1833" s="6" t="s">
        <v>5453</v>
      </c>
      <c r="D1833" s="6" t="s">
        <v>4728</v>
      </c>
      <c r="E1833" s="6" t="s">
        <v>7419</v>
      </c>
    </row>
    <row r="1834" spans="1:5" ht="15.6" x14ac:dyDescent="0.3">
      <c r="A1834" s="9" t="s">
        <v>537</v>
      </c>
      <c r="B1834" s="9" t="s">
        <v>4217</v>
      </c>
      <c r="C1834" s="6" t="s">
        <v>7647</v>
      </c>
      <c r="D1834" s="6" t="s">
        <v>4731</v>
      </c>
      <c r="E1834" s="6" t="s">
        <v>7648</v>
      </c>
    </row>
    <row r="1835" spans="1:5" ht="15.6" x14ac:dyDescent="0.3">
      <c r="A1835" s="9" t="s">
        <v>536</v>
      </c>
      <c r="B1835" s="9" t="s">
        <v>4218</v>
      </c>
      <c r="C1835" s="6" t="s">
        <v>7649</v>
      </c>
      <c r="D1835" s="6" t="s">
        <v>4728</v>
      </c>
      <c r="E1835" s="6" t="s">
        <v>7650</v>
      </c>
    </row>
    <row r="1836" spans="1:5" ht="15.6" x14ac:dyDescent="0.3">
      <c r="A1836" s="9" t="s">
        <v>534</v>
      </c>
      <c r="B1836" s="9" t="s">
        <v>4219</v>
      </c>
      <c r="C1836" s="6" t="s">
        <v>7651</v>
      </c>
      <c r="D1836" s="6" t="s">
        <v>5606</v>
      </c>
      <c r="E1836" s="6" t="s">
        <v>6875</v>
      </c>
    </row>
    <row r="1837" spans="1:5" ht="15.6" x14ac:dyDescent="0.3">
      <c r="A1837" s="9" t="s">
        <v>533</v>
      </c>
      <c r="B1837" s="9" t="s">
        <v>4220</v>
      </c>
      <c r="C1837" s="6" t="s">
        <v>7652</v>
      </c>
      <c r="D1837" s="6" t="s">
        <v>4731</v>
      </c>
      <c r="E1837" s="6" t="s">
        <v>6015</v>
      </c>
    </row>
    <row r="1838" spans="1:5" ht="15.6" x14ac:dyDescent="0.3">
      <c r="A1838" s="9" t="s">
        <v>532</v>
      </c>
      <c r="B1838" s="9" t="s">
        <v>4221</v>
      </c>
      <c r="C1838" s="6" t="s">
        <v>7653</v>
      </c>
      <c r="D1838" s="6" t="s">
        <v>4731</v>
      </c>
      <c r="E1838" s="6" t="s">
        <v>7654</v>
      </c>
    </row>
    <row r="1839" spans="1:5" ht="15.6" x14ac:dyDescent="0.3">
      <c r="A1839" s="9" t="s">
        <v>531</v>
      </c>
      <c r="B1839" s="9" t="s">
        <v>4222</v>
      </c>
      <c r="C1839" s="6" t="s">
        <v>7655</v>
      </c>
      <c r="D1839" s="6" t="s">
        <v>4731</v>
      </c>
      <c r="E1839" s="6" t="s">
        <v>7656</v>
      </c>
    </row>
    <row r="1840" spans="1:5" ht="15.6" x14ac:dyDescent="0.3">
      <c r="A1840" s="9" t="s">
        <v>530</v>
      </c>
      <c r="B1840" s="9" t="s">
        <v>4223</v>
      </c>
      <c r="C1840" s="6" t="s">
        <v>6701</v>
      </c>
      <c r="D1840" s="6" t="s">
        <v>4731</v>
      </c>
      <c r="E1840" s="6" t="s">
        <v>7657</v>
      </c>
    </row>
    <row r="1841" spans="1:5" ht="15.6" x14ac:dyDescent="0.3">
      <c r="A1841" s="9" t="s">
        <v>529</v>
      </c>
      <c r="B1841" s="9" t="s">
        <v>4224</v>
      </c>
      <c r="C1841" s="6" t="s">
        <v>6783</v>
      </c>
      <c r="D1841" s="6" t="s">
        <v>4731</v>
      </c>
      <c r="E1841" s="6" t="s">
        <v>7658</v>
      </c>
    </row>
    <row r="1842" spans="1:5" ht="15.6" x14ac:dyDescent="0.3">
      <c r="A1842" s="9" t="s">
        <v>528</v>
      </c>
      <c r="B1842" s="9" t="s">
        <v>4225</v>
      </c>
      <c r="C1842" s="6" t="s">
        <v>7659</v>
      </c>
      <c r="D1842" s="6" t="s">
        <v>4728</v>
      </c>
      <c r="E1842" s="6" t="s">
        <v>4855</v>
      </c>
    </row>
    <row r="1843" spans="1:5" ht="15.6" x14ac:dyDescent="0.3">
      <c r="A1843" s="9" t="s">
        <v>527</v>
      </c>
      <c r="B1843" s="9" t="s">
        <v>4226</v>
      </c>
      <c r="C1843" s="6" t="s">
        <v>7660</v>
      </c>
      <c r="D1843" s="6" t="s">
        <v>4728</v>
      </c>
      <c r="E1843" s="6" t="s">
        <v>7661</v>
      </c>
    </row>
    <row r="1844" spans="1:5" ht="15.6" x14ac:dyDescent="0.3">
      <c r="A1844" s="9" t="s">
        <v>526</v>
      </c>
      <c r="B1844" s="9" t="s">
        <v>4227</v>
      </c>
      <c r="C1844" s="6" t="s">
        <v>4858</v>
      </c>
      <c r="D1844" s="6" t="s">
        <v>4731</v>
      </c>
      <c r="E1844" s="6" t="s">
        <v>7662</v>
      </c>
    </row>
    <row r="1845" spans="1:5" ht="15.6" x14ac:dyDescent="0.3">
      <c r="A1845" s="9" t="s">
        <v>525</v>
      </c>
      <c r="B1845" s="9" t="s">
        <v>4228</v>
      </c>
      <c r="C1845" s="6" t="s">
        <v>7663</v>
      </c>
      <c r="D1845" s="6" t="s">
        <v>4731</v>
      </c>
      <c r="E1845" s="6" t="s">
        <v>7664</v>
      </c>
    </row>
    <row r="1846" spans="1:5" ht="15.6" x14ac:dyDescent="0.3">
      <c r="A1846" s="9" t="s">
        <v>524</v>
      </c>
      <c r="B1846" s="9" t="s">
        <v>4229</v>
      </c>
      <c r="C1846" s="6" t="s">
        <v>7665</v>
      </c>
      <c r="D1846" s="6" t="s">
        <v>4731</v>
      </c>
      <c r="E1846" s="6" t="s">
        <v>4780</v>
      </c>
    </row>
    <row r="1847" spans="1:5" ht="15.6" x14ac:dyDescent="0.3">
      <c r="A1847" s="9" t="s">
        <v>523</v>
      </c>
      <c r="B1847" s="9" t="s">
        <v>4230</v>
      </c>
      <c r="C1847" s="6" t="s">
        <v>7666</v>
      </c>
      <c r="D1847" s="6" t="s">
        <v>4731</v>
      </c>
      <c r="E1847" s="6" t="s">
        <v>7667</v>
      </c>
    </row>
    <row r="1848" spans="1:5" ht="15.6" x14ac:dyDescent="0.3">
      <c r="A1848" s="9" t="s">
        <v>522</v>
      </c>
      <c r="B1848" s="9" t="s">
        <v>4231</v>
      </c>
      <c r="C1848" s="6" t="s">
        <v>7668</v>
      </c>
      <c r="D1848" s="6" t="s">
        <v>4731</v>
      </c>
      <c r="E1848" s="6" t="s">
        <v>7669</v>
      </c>
    </row>
    <row r="1849" spans="1:5" ht="15.6" x14ac:dyDescent="0.3">
      <c r="A1849" s="9" t="s">
        <v>521</v>
      </c>
      <c r="B1849" s="9" t="s">
        <v>4232</v>
      </c>
      <c r="C1849" s="6" t="s">
        <v>7670</v>
      </c>
      <c r="D1849" s="6" t="s">
        <v>4731</v>
      </c>
      <c r="E1849" s="6" t="s">
        <v>7671</v>
      </c>
    </row>
    <row r="1850" spans="1:5" ht="15.6" x14ac:dyDescent="0.3">
      <c r="A1850" s="9" t="s">
        <v>520</v>
      </c>
      <c r="B1850" s="9" t="s">
        <v>4233</v>
      </c>
      <c r="C1850" s="6" t="s">
        <v>7672</v>
      </c>
      <c r="D1850" s="6" t="s">
        <v>4731</v>
      </c>
      <c r="E1850" s="6" t="s">
        <v>7673</v>
      </c>
    </row>
    <row r="1851" spans="1:5" ht="15.6" x14ac:dyDescent="0.3">
      <c r="A1851" s="9" t="s">
        <v>519</v>
      </c>
      <c r="B1851" s="9" t="s">
        <v>4234</v>
      </c>
      <c r="C1851" s="6" t="s">
        <v>7674</v>
      </c>
      <c r="D1851" s="6" t="s">
        <v>4731</v>
      </c>
      <c r="E1851" s="6" t="s">
        <v>5291</v>
      </c>
    </row>
    <row r="1852" spans="1:5" ht="15.6" x14ac:dyDescent="0.3">
      <c r="A1852" s="9" t="s">
        <v>518</v>
      </c>
      <c r="B1852" s="9" t="s">
        <v>4235</v>
      </c>
      <c r="C1852" s="6" t="s">
        <v>7675</v>
      </c>
      <c r="D1852" s="6" t="s">
        <v>4731</v>
      </c>
      <c r="E1852" s="6" t="s">
        <v>4825</v>
      </c>
    </row>
    <row r="1853" spans="1:5" ht="15.6" x14ac:dyDescent="0.3">
      <c r="A1853" s="9" t="s">
        <v>517</v>
      </c>
      <c r="B1853" s="9" t="s">
        <v>4236</v>
      </c>
      <c r="C1853" s="6" t="s">
        <v>7676</v>
      </c>
      <c r="D1853" s="6" t="s">
        <v>4731</v>
      </c>
      <c r="E1853" s="6" t="s">
        <v>7677</v>
      </c>
    </row>
    <row r="1854" spans="1:5" ht="15.6" x14ac:dyDescent="0.3">
      <c r="A1854" s="9" t="s">
        <v>515</v>
      </c>
      <c r="B1854" s="9" t="s">
        <v>4237</v>
      </c>
      <c r="C1854" s="6" t="s">
        <v>7678</v>
      </c>
      <c r="D1854" s="6" t="s">
        <v>4731</v>
      </c>
      <c r="E1854" s="6" t="s">
        <v>4825</v>
      </c>
    </row>
    <row r="1855" spans="1:5" ht="15.6" x14ac:dyDescent="0.3">
      <c r="A1855" s="9" t="s">
        <v>514</v>
      </c>
      <c r="B1855" s="9" t="s">
        <v>4238</v>
      </c>
      <c r="C1855" s="6" t="s">
        <v>7381</v>
      </c>
      <c r="D1855" s="6" t="s">
        <v>4728</v>
      </c>
      <c r="E1855" s="6" t="s">
        <v>7679</v>
      </c>
    </row>
    <row r="1856" spans="1:5" ht="15.6" x14ac:dyDescent="0.3">
      <c r="A1856" s="9" t="s">
        <v>513</v>
      </c>
      <c r="B1856" s="9" t="s">
        <v>4239</v>
      </c>
      <c r="C1856" s="6" t="s">
        <v>5942</v>
      </c>
      <c r="D1856" s="6" t="s">
        <v>4731</v>
      </c>
      <c r="E1856" s="6" t="s">
        <v>5741</v>
      </c>
    </row>
    <row r="1857" spans="1:5" ht="15.6" x14ac:dyDescent="0.3">
      <c r="A1857" s="9" t="s">
        <v>512</v>
      </c>
      <c r="B1857" s="9" t="s">
        <v>4240</v>
      </c>
      <c r="C1857" s="6" t="s">
        <v>7680</v>
      </c>
      <c r="D1857" s="6" t="s">
        <v>4731</v>
      </c>
      <c r="E1857" s="6" t="s">
        <v>5485</v>
      </c>
    </row>
    <row r="1858" spans="1:5" ht="15.6" x14ac:dyDescent="0.3">
      <c r="A1858" s="9" t="s">
        <v>511</v>
      </c>
      <c r="B1858" s="9" t="s">
        <v>4241</v>
      </c>
      <c r="C1858" s="6" t="s">
        <v>7681</v>
      </c>
      <c r="D1858" s="6" t="s">
        <v>4728</v>
      </c>
      <c r="E1858" s="6" t="s">
        <v>7682</v>
      </c>
    </row>
    <row r="1859" spans="1:5" ht="15.6" x14ac:dyDescent="0.3">
      <c r="A1859" s="9" t="s">
        <v>510</v>
      </c>
      <c r="B1859" s="9" t="s">
        <v>4242</v>
      </c>
      <c r="C1859" s="6" t="s">
        <v>7683</v>
      </c>
      <c r="D1859" s="6" t="s">
        <v>4731</v>
      </c>
      <c r="E1859" s="6" t="s">
        <v>7684</v>
      </c>
    </row>
    <row r="1860" spans="1:5" ht="15.6" x14ac:dyDescent="0.3">
      <c r="A1860" s="9" t="s">
        <v>509</v>
      </c>
      <c r="B1860" s="9" t="s">
        <v>4243</v>
      </c>
      <c r="C1860" s="6" t="s">
        <v>6562</v>
      </c>
      <c r="D1860" s="6" t="s">
        <v>4728</v>
      </c>
      <c r="E1860" s="6" t="s">
        <v>6924</v>
      </c>
    </row>
    <row r="1861" spans="1:5" ht="15.6" x14ac:dyDescent="0.3">
      <c r="A1861" s="9" t="s">
        <v>508</v>
      </c>
      <c r="B1861" s="9" t="s">
        <v>4244</v>
      </c>
      <c r="C1861" s="6" t="s">
        <v>6286</v>
      </c>
      <c r="D1861" s="6" t="s">
        <v>4728</v>
      </c>
      <c r="E1861" s="6" t="s">
        <v>7685</v>
      </c>
    </row>
    <row r="1862" spans="1:5" ht="15.6" x14ac:dyDescent="0.3">
      <c r="A1862" s="9" t="s">
        <v>507</v>
      </c>
      <c r="B1862" s="9" t="s">
        <v>4245</v>
      </c>
      <c r="C1862" s="6" t="s">
        <v>7686</v>
      </c>
      <c r="D1862" s="6" t="s">
        <v>4728</v>
      </c>
      <c r="E1862" s="6" t="s">
        <v>7687</v>
      </c>
    </row>
    <row r="1863" spans="1:5" ht="15.6" x14ac:dyDescent="0.3">
      <c r="A1863" s="9" t="s">
        <v>506</v>
      </c>
      <c r="B1863" s="9" t="s">
        <v>4246</v>
      </c>
      <c r="C1863" s="6" t="s">
        <v>5460</v>
      </c>
      <c r="D1863" s="6" t="s">
        <v>4728</v>
      </c>
      <c r="E1863" s="6" t="s">
        <v>5676</v>
      </c>
    </row>
    <row r="1864" spans="1:5" ht="15.6" x14ac:dyDescent="0.3">
      <c r="A1864" s="9" t="s">
        <v>505</v>
      </c>
      <c r="B1864" s="9" t="s">
        <v>4247</v>
      </c>
      <c r="C1864" s="6" t="s">
        <v>7688</v>
      </c>
      <c r="D1864" s="6" t="s">
        <v>4728</v>
      </c>
      <c r="E1864" s="6" t="s">
        <v>7689</v>
      </c>
    </row>
    <row r="1865" spans="1:5" ht="15.6" x14ac:dyDescent="0.3">
      <c r="A1865" s="9" t="s">
        <v>504</v>
      </c>
      <c r="B1865" s="9" t="s">
        <v>4248</v>
      </c>
      <c r="C1865" s="6" t="s">
        <v>7690</v>
      </c>
      <c r="D1865" s="6" t="s">
        <v>4728</v>
      </c>
      <c r="E1865" s="6" t="s">
        <v>4836</v>
      </c>
    </row>
    <row r="1866" spans="1:5" ht="15.6" x14ac:dyDescent="0.3">
      <c r="A1866" s="9" t="s">
        <v>503</v>
      </c>
      <c r="B1866" s="9" t="s">
        <v>4249</v>
      </c>
      <c r="C1866" s="6" t="s">
        <v>5547</v>
      </c>
      <c r="D1866" s="6" t="s">
        <v>4728</v>
      </c>
      <c r="E1866" s="6" t="s">
        <v>7691</v>
      </c>
    </row>
    <row r="1867" spans="1:5" ht="15.6" x14ac:dyDescent="0.3">
      <c r="A1867" s="9" t="s">
        <v>502</v>
      </c>
      <c r="B1867" s="9" t="s">
        <v>4250</v>
      </c>
      <c r="C1867" s="6" t="s">
        <v>7692</v>
      </c>
      <c r="D1867" s="6" t="s">
        <v>4731</v>
      </c>
      <c r="E1867" s="6" t="s">
        <v>7693</v>
      </c>
    </row>
    <row r="1868" spans="1:5" ht="15.6" x14ac:dyDescent="0.3">
      <c r="A1868" s="9" t="s">
        <v>501</v>
      </c>
      <c r="B1868" s="9" t="s">
        <v>4251</v>
      </c>
      <c r="C1868" s="6" t="s">
        <v>6148</v>
      </c>
      <c r="D1868" s="6" t="s">
        <v>4728</v>
      </c>
      <c r="E1868" s="6" t="s">
        <v>6077</v>
      </c>
    </row>
    <row r="1869" spans="1:5" ht="15.6" x14ac:dyDescent="0.3">
      <c r="A1869" s="9" t="s">
        <v>500</v>
      </c>
      <c r="B1869" s="9" t="s">
        <v>4252</v>
      </c>
      <c r="C1869" s="6" t="s">
        <v>5983</v>
      </c>
      <c r="D1869" s="6" t="s">
        <v>4731</v>
      </c>
      <c r="E1869" s="6" t="s">
        <v>7694</v>
      </c>
    </row>
    <row r="1870" spans="1:5" ht="15.6" x14ac:dyDescent="0.3">
      <c r="A1870" s="9" t="s">
        <v>499</v>
      </c>
      <c r="B1870" s="9" t="s">
        <v>4253</v>
      </c>
      <c r="C1870" s="6" t="s">
        <v>7695</v>
      </c>
      <c r="D1870" s="6" t="s">
        <v>4731</v>
      </c>
      <c r="E1870" s="6" t="s">
        <v>5422</v>
      </c>
    </row>
    <row r="1871" spans="1:5" ht="15.6" x14ac:dyDescent="0.3">
      <c r="A1871" s="9" t="s">
        <v>498</v>
      </c>
      <c r="B1871" s="9" t="s">
        <v>4254</v>
      </c>
      <c r="C1871" s="6" t="s">
        <v>5124</v>
      </c>
      <c r="D1871" s="6" t="s">
        <v>4731</v>
      </c>
      <c r="E1871" s="6" t="s">
        <v>4977</v>
      </c>
    </row>
    <row r="1872" spans="1:5" ht="15.6" x14ac:dyDescent="0.3">
      <c r="A1872" s="9" t="s">
        <v>497</v>
      </c>
      <c r="B1872" s="9" t="s">
        <v>4255</v>
      </c>
      <c r="C1872" s="6" t="s">
        <v>7696</v>
      </c>
      <c r="D1872" s="6" t="s">
        <v>4731</v>
      </c>
      <c r="E1872" s="6" t="s">
        <v>7697</v>
      </c>
    </row>
    <row r="1873" spans="1:5" ht="15.6" x14ac:dyDescent="0.3">
      <c r="A1873" s="9" t="s">
        <v>496</v>
      </c>
      <c r="B1873" s="9" t="s">
        <v>4256</v>
      </c>
      <c r="C1873" s="6" t="s">
        <v>7698</v>
      </c>
      <c r="D1873" s="6" t="s">
        <v>4731</v>
      </c>
      <c r="E1873" s="6" t="s">
        <v>7699</v>
      </c>
    </row>
    <row r="1874" spans="1:5" ht="15.6" x14ac:dyDescent="0.3">
      <c r="A1874" s="9" t="s">
        <v>495</v>
      </c>
      <c r="B1874" s="9" t="s">
        <v>4257</v>
      </c>
      <c r="C1874" s="6" t="s">
        <v>7700</v>
      </c>
      <c r="D1874" s="6" t="s">
        <v>4731</v>
      </c>
      <c r="E1874" s="6" t="s">
        <v>7701</v>
      </c>
    </row>
    <row r="1875" spans="1:5" ht="15.6" x14ac:dyDescent="0.3">
      <c r="A1875" s="9" t="s">
        <v>494</v>
      </c>
      <c r="B1875" s="9" t="s">
        <v>4258</v>
      </c>
      <c r="C1875" s="6" t="s">
        <v>7702</v>
      </c>
      <c r="D1875" s="6" t="s">
        <v>4731</v>
      </c>
      <c r="E1875" s="6" t="s">
        <v>7703</v>
      </c>
    </row>
    <row r="1876" spans="1:5" ht="15.6" x14ac:dyDescent="0.3">
      <c r="A1876" s="9" t="s">
        <v>493</v>
      </c>
      <c r="B1876" s="9" t="s">
        <v>4259</v>
      </c>
      <c r="C1876" s="6" t="s">
        <v>7704</v>
      </c>
      <c r="D1876" s="6" t="s">
        <v>4731</v>
      </c>
      <c r="E1876" s="6" t="s">
        <v>7705</v>
      </c>
    </row>
    <row r="1877" spans="1:5" ht="15.6" x14ac:dyDescent="0.3">
      <c r="A1877" s="9" t="s">
        <v>492</v>
      </c>
      <c r="B1877" s="9" t="s">
        <v>4260</v>
      </c>
      <c r="C1877" s="6" t="s">
        <v>6620</v>
      </c>
      <c r="D1877" s="6" t="s">
        <v>4728</v>
      </c>
      <c r="E1877" s="6" t="s">
        <v>7706</v>
      </c>
    </row>
    <row r="1878" spans="1:5" ht="15.6" x14ac:dyDescent="0.3">
      <c r="A1878" s="9" t="s">
        <v>491</v>
      </c>
      <c r="B1878" s="9" t="s">
        <v>4261</v>
      </c>
      <c r="C1878" s="6" t="s">
        <v>7707</v>
      </c>
      <c r="D1878" s="6" t="s">
        <v>4728</v>
      </c>
      <c r="E1878" s="6" t="s">
        <v>5943</v>
      </c>
    </row>
    <row r="1879" spans="1:5" ht="15.6" x14ac:dyDescent="0.3">
      <c r="A1879" s="9" t="s">
        <v>490</v>
      </c>
      <c r="B1879" s="9" t="s">
        <v>4262</v>
      </c>
      <c r="C1879" s="6" t="s">
        <v>7708</v>
      </c>
      <c r="D1879" s="6" t="s">
        <v>5606</v>
      </c>
      <c r="E1879" s="6" t="s">
        <v>7709</v>
      </c>
    </row>
    <row r="1880" spans="1:5" ht="15.6" x14ac:dyDescent="0.3">
      <c r="A1880" s="9" t="s">
        <v>489</v>
      </c>
      <c r="B1880" s="9" t="s">
        <v>4263</v>
      </c>
      <c r="C1880" s="6" t="s">
        <v>7710</v>
      </c>
      <c r="D1880" s="6" t="s">
        <v>4728</v>
      </c>
      <c r="E1880" s="6" t="s">
        <v>7711</v>
      </c>
    </row>
    <row r="1881" spans="1:5" ht="15.6" x14ac:dyDescent="0.3">
      <c r="A1881" s="9" t="s">
        <v>488</v>
      </c>
      <c r="B1881" s="9" t="s">
        <v>4264</v>
      </c>
      <c r="C1881" s="6" t="s">
        <v>7712</v>
      </c>
      <c r="D1881" s="6" t="s">
        <v>4728</v>
      </c>
      <c r="E1881" s="6" t="s">
        <v>7713</v>
      </c>
    </row>
    <row r="1882" spans="1:5" ht="15.6" x14ac:dyDescent="0.3">
      <c r="A1882" s="9" t="s">
        <v>487</v>
      </c>
      <c r="B1882" s="9" t="s">
        <v>4265</v>
      </c>
      <c r="C1882" s="6" t="s">
        <v>5740</v>
      </c>
      <c r="D1882" s="6" t="s">
        <v>4731</v>
      </c>
      <c r="E1882" s="6" t="s">
        <v>7714</v>
      </c>
    </row>
    <row r="1883" spans="1:5" ht="15.6" x14ac:dyDescent="0.3">
      <c r="A1883" s="9" t="s">
        <v>486</v>
      </c>
      <c r="B1883" s="9" t="s">
        <v>4266</v>
      </c>
      <c r="C1883" s="6" t="s">
        <v>7715</v>
      </c>
      <c r="D1883" s="6" t="s">
        <v>4728</v>
      </c>
      <c r="E1883" s="6" t="s">
        <v>7706</v>
      </c>
    </row>
    <row r="1884" spans="1:5" ht="15.6" x14ac:dyDescent="0.3">
      <c r="A1884" s="9" t="s">
        <v>485</v>
      </c>
      <c r="B1884" s="9" t="s">
        <v>4267</v>
      </c>
      <c r="C1884" s="6" t="s">
        <v>7716</v>
      </c>
      <c r="D1884" s="6" t="s">
        <v>4728</v>
      </c>
      <c r="E1884" s="6" t="s">
        <v>7717</v>
      </c>
    </row>
    <row r="1885" spans="1:5" ht="15.6" x14ac:dyDescent="0.3">
      <c r="A1885" s="9" t="s">
        <v>484</v>
      </c>
      <c r="B1885" s="9" t="s">
        <v>4268</v>
      </c>
      <c r="C1885" s="6" t="s">
        <v>7718</v>
      </c>
      <c r="D1885" s="6" t="s">
        <v>4728</v>
      </c>
      <c r="E1885" s="6" t="s">
        <v>7719</v>
      </c>
    </row>
    <row r="1886" spans="1:5" ht="15.6" x14ac:dyDescent="0.3">
      <c r="A1886" s="9" t="s">
        <v>483</v>
      </c>
      <c r="B1886" s="9" t="s">
        <v>4269</v>
      </c>
      <c r="C1886" s="6" t="s">
        <v>7720</v>
      </c>
      <c r="D1886" s="6" t="s">
        <v>4728</v>
      </c>
      <c r="E1886" s="6" t="s">
        <v>7721</v>
      </c>
    </row>
    <row r="1887" spans="1:5" ht="15.6" x14ac:dyDescent="0.3">
      <c r="A1887" s="9" t="s">
        <v>482</v>
      </c>
      <c r="B1887" s="9" t="s">
        <v>4270</v>
      </c>
      <c r="C1887" s="6" t="s">
        <v>7722</v>
      </c>
      <c r="D1887" s="6" t="s">
        <v>4728</v>
      </c>
      <c r="E1887" s="6" t="s">
        <v>7723</v>
      </c>
    </row>
    <row r="1888" spans="1:5" ht="15.6" x14ac:dyDescent="0.3">
      <c r="A1888" s="9" t="s">
        <v>481</v>
      </c>
      <c r="B1888" s="9" t="s">
        <v>4271</v>
      </c>
      <c r="C1888" s="6" t="s">
        <v>7724</v>
      </c>
      <c r="D1888" s="6" t="s">
        <v>4731</v>
      </c>
      <c r="E1888" s="6" t="s">
        <v>7725</v>
      </c>
    </row>
    <row r="1889" spans="1:6" ht="15.6" x14ac:dyDescent="0.3">
      <c r="A1889" s="9" t="s">
        <v>480</v>
      </c>
      <c r="B1889" s="9" t="s">
        <v>4272</v>
      </c>
      <c r="C1889" s="6" t="s">
        <v>7726</v>
      </c>
      <c r="D1889" s="6" t="s">
        <v>4731</v>
      </c>
      <c r="E1889" s="6" t="s">
        <v>5458</v>
      </c>
    </row>
    <row r="1890" spans="1:6" ht="15.6" x14ac:dyDescent="0.3">
      <c r="A1890" s="9" t="s">
        <v>479</v>
      </c>
      <c r="B1890" s="9" t="s">
        <v>4273</v>
      </c>
      <c r="C1890" s="6" t="s">
        <v>5766</v>
      </c>
      <c r="D1890" s="6" t="s">
        <v>4731</v>
      </c>
      <c r="E1890" s="6" t="s">
        <v>7727</v>
      </c>
    </row>
    <row r="1891" spans="1:6" ht="15.6" x14ac:dyDescent="0.3">
      <c r="A1891" s="9" t="s">
        <v>478</v>
      </c>
      <c r="B1891" s="9" t="s">
        <v>4274</v>
      </c>
      <c r="C1891" s="6" t="s">
        <v>7728</v>
      </c>
      <c r="D1891" s="6" t="s">
        <v>4728</v>
      </c>
      <c r="E1891" s="6" t="s">
        <v>6698</v>
      </c>
    </row>
    <row r="1892" spans="1:6" ht="15.6" x14ac:dyDescent="0.3">
      <c r="A1892" s="9" t="s">
        <v>477</v>
      </c>
      <c r="B1892" s="9" t="s">
        <v>4275</v>
      </c>
      <c r="C1892" s="6" t="s">
        <v>7729</v>
      </c>
      <c r="D1892" s="6" t="s">
        <v>4731</v>
      </c>
      <c r="E1892" s="6" t="s">
        <v>4768</v>
      </c>
    </row>
    <row r="1893" spans="1:6" ht="15.6" x14ac:dyDescent="0.3">
      <c r="A1893" s="9" t="s">
        <v>476</v>
      </c>
      <c r="B1893" s="9" t="s">
        <v>4276</v>
      </c>
      <c r="C1893" s="6" t="s">
        <v>7730</v>
      </c>
      <c r="D1893" s="6" t="s">
        <v>4731</v>
      </c>
      <c r="E1893" s="6" t="s">
        <v>7731</v>
      </c>
    </row>
    <row r="1894" spans="1:6" ht="15.6" x14ac:dyDescent="0.3">
      <c r="A1894" s="9" t="s">
        <v>475</v>
      </c>
      <c r="B1894" s="9" t="s">
        <v>4277</v>
      </c>
      <c r="C1894" s="6" t="s">
        <v>7732</v>
      </c>
      <c r="D1894" s="6" t="s">
        <v>4728</v>
      </c>
      <c r="E1894" s="6" t="s">
        <v>7733</v>
      </c>
    </row>
    <row r="1895" spans="1:6" ht="15.6" x14ac:dyDescent="0.3">
      <c r="A1895" s="9" t="s">
        <v>474</v>
      </c>
      <c r="B1895" s="9" t="s">
        <v>4278</v>
      </c>
      <c r="C1895" s="6" t="s">
        <v>7734</v>
      </c>
      <c r="D1895" s="6" t="s">
        <v>4731</v>
      </c>
      <c r="E1895" s="6" t="s">
        <v>4957</v>
      </c>
    </row>
    <row r="1896" spans="1:6" ht="15.6" x14ac:dyDescent="0.3">
      <c r="A1896" s="9" t="s">
        <v>473</v>
      </c>
      <c r="B1896" s="9" t="s">
        <v>4279</v>
      </c>
      <c r="C1896" s="6" t="s">
        <v>7735</v>
      </c>
      <c r="D1896" s="6" t="s">
        <v>4728</v>
      </c>
      <c r="E1896" s="6" t="s">
        <v>7736</v>
      </c>
    </row>
    <row r="1897" spans="1:6" ht="15.6" x14ac:dyDescent="0.3">
      <c r="A1897" s="9" t="s">
        <v>472</v>
      </c>
      <c r="B1897" s="9" t="s">
        <v>4280</v>
      </c>
      <c r="C1897" s="6" t="s">
        <v>5185</v>
      </c>
      <c r="D1897" s="6" t="s">
        <v>4731</v>
      </c>
      <c r="E1897" s="6" t="s">
        <v>7737</v>
      </c>
      <c r="F1897" t="s">
        <v>6006</v>
      </c>
    </row>
    <row r="1898" spans="1:6" ht="15.6" x14ac:dyDescent="0.3">
      <c r="A1898" s="9" t="s">
        <v>471</v>
      </c>
      <c r="B1898" s="9" t="s">
        <v>4281</v>
      </c>
      <c r="C1898" s="6" t="s">
        <v>7738</v>
      </c>
      <c r="D1898" s="6" t="s">
        <v>4731</v>
      </c>
      <c r="E1898" s="6" t="s">
        <v>5029</v>
      </c>
    </row>
    <row r="1899" spans="1:6" ht="15.6" x14ac:dyDescent="0.3">
      <c r="A1899" s="9" t="s">
        <v>470</v>
      </c>
      <c r="B1899" s="9" t="s">
        <v>4282</v>
      </c>
      <c r="C1899" s="6" t="s">
        <v>4864</v>
      </c>
      <c r="D1899" s="6" t="s">
        <v>4731</v>
      </c>
      <c r="E1899" s="6" t="s">
        <v>7739</v>
      </c>
    </row>
    <row r="1900" spans="1:6" ht="15.6" x14ac:dyDescent="0.3">
      <c r="A1900" s="9" t="s">
        <v>469</v>
      </c>
      <c r="B1900" s="9" t="s">
        <v>4283</v>
      </c>
      <c r="C1900" s="6" t="s">
        <v>4922</v>
      </c>
      <c r="D1900" s="6" t="s">
        <v>4731</v>
      </c>
      <c r="E1900" s="6" t="s">
        <v>5485</v>
      </c>
    </row>
    <row r="1901" spans="1:6" ht="15.6" x14ac:dyDescent="0.3">
      <c r="A1901" s="9" t="s">
        <v>468</v>
      </c>
      <c r="B1901" s="9" t="s">
        <v>4284</v>
      </c>
      <c r="C1901" s="6" t="s">
        <v>7740</v>
      </c>
      <c r="D1901" s="6" t="s">
        <v>4728</v>
      </c>
      <c r="E1901" s="6" t="s">
        <v>4918</v>
      </c>
    </row>
    <row r="1902" spans="1:6" ht="15.6" x14ac:dyDescent="0.3">
      <c r="A1902" s="9" t="s">
        <v>467</v>
      </c>
      <c r="B1902" s="9" t="s">
        <v>4285</v>
      </c>
      <c r="C1902" s="6" t="s">
        <v>7580</v>
      </c>
      <c r="D1902" s="6" t="s">
        <v>4728</v>
      </c>
      <c r="E1902" s="6" t="s">
        <v>7741</v>
      </c>
    </row>
    <row r="1903" spans="1:6" ht="15.6" x14ac:dyDescent="0.3">
      <c r="A1903" s="9" t="s">
        <v>466</v>
      </c>
      <c r="B1903" s="9" t="s">
        <v>4286</v>
      </c>
      <c r="C1903" s="6" t="s">
        <v>7742</v>
      </c>
      <c r="D1903" s="6" t="s">
        <v>4728</v>
      </c>
      <c r="E1903" s="6" t="s">
        <v>6641</v>
      </c>
    </row>
    <row r="1904" spans="1:6" ht="15.6" x14ac:dyDescent="0.3">
      <c r="A1904" s="9" t="s">
        <v>465</v>
      </c>
      <c r="B1904" s="9" t="s">
        <v>4287</v>
      </c>
      <c r="C1904" s="6" t="s">
        <v>7743</v>
      </c>
      <c r="D1904" s="6" t="s">
        <v>4728</v>
      </c>
      <c r="E1904" s="6" t="s">
        <v>5164</v>
      </c>
    </row>
    <row r="1905" spans="1:5" ht="15.6" x14ac:dyDescent="0.3">
      <c r="A1905" s="9" t="s">
        <v>464</v>
      </c>
      <c r="B1905" s="9" t="s">
        <v>4288</v>
      </c>
      <c r="C1905" s="6" t="s">
        <v>7744</v>
      </c>
      <c r="D1905" s="6" t="s">
        <v>4728</v>
      </c>
      <c r="E1905" s="6" t="s">
        <v>7745</v>
      </c>
    </row>
    <row r="1906" spans="1:5" ht="15.6" x14ac:dyDescent="0.3">
      <c r="A1906" s="9" t="s">
        <v>463</v>
      </c>
      <c r="B1906" s="9" t="s">
        <v>4289</v>
      </c>
      <c r="C1906" s="6" t="s">
        <v>7746</v>
      </c>
      <c r="D1906" s="6" t="s">
        <v>4728</v>
      </c>
      <c r="E1906" s="6" t="s">
        <v>7747</v>
      </c>
    </row>
    <row r="1907" spans="1:5" ht="15.6" x14ac:dyDescent="0.3">
      <c r="A1907" s="9" t="s">
        <v>462</v>
      </c>
      <c r="B1907" s="9" t="s">
        <v>4290</v>
      </c>
      <c r="C1907" s="6" t="s">
        <v>7748</v>
      </c>
      <c r="D1907" s="6" t="s">
        <v>4731</v>
      </c>
      <c r="E1907" s="6" t="s">
        <v>7749</v>
      </c>
    </row>
    <row r="1908" spans="1:5" ht="15.6" x14ac:dyDescent="0.3">
      <c r="A1908" s="9" t="s">
        <v>461</v>
      </c>
      <c r="B1908" s="9" t="s">
        <v>4291</v>
      </c>
      <c r="C1908" s="6" t="s">
        <v>5277</v>
      </c>
      <c r="D1908" s="6" t="s">
        <v>4728</v>
      </c>
      <c r="E1908" s="6" t="s">
        <v>7750</v>
      </c>
    </row>
    <row r="1909" spans="1:5" ht="15.6" x14ac:dyDescent="0.3">
      <c r="A1909" s="9" t="s">
        <v>460</v>
      </c>
      <c r="B1909" s="9" t="s">
        <v>4292</v>
      </c>
      <c r="C1909" s="6" t="s">
        <v>7751</v>
      </c>
      <c r="D1909" s="6" t="s">
        <v>4728</v>
      </c>
      <c r="E1909" s="6" t="s">
        <v>7752</v>
      </c>
    </row>
    <row r="1910" spans="1:5" ht="15.6" x14ac:dyDescent="0.3">
      <c r="A1910" s="9" t="s">
        <v>459</v>
      </c>
      <c r="B1910" s="9" t="s">
        <v>4293</v>
      </c>
      <c r="C1910" s="6" t="s">
        <v>7753</v>
      </c>
      <c r="D1910" s="6" t="s">
        <v>4731</v>
      </c>
      <c r="E1910" s="6" t="s">
        <v>7754</v>
      </c>
    </row>
    <row r="1911" spans="1:5" ht="15.6" x14ac:dyDescent="0.3">
      <c r="A1911" s="9" t="s">
        <v>458</v>
      </c>
      <c r="B1911" s="9" t="s">
        <v>4294</v>
      </c>
      <c r="C1911" s="6" t="s">
        <v>5547</v>
      </c>
      <c r="D1911" s="6" t="s">
        <v>4731</v>
      </c>
      <c r="E1911" s="6" t="s">
        <v>7755</v>
      </c>
    </row>
    <row r="1912" spans="1:5" ht="15.6" x14ac:dyDescent="0.3">
      <c r="A1912" s="9" t="s">
        <v>457</v>
      </c>
      <c r="B1912" s="9" t="s">
        <v>4295</v>
      </c>
      <c r="C1912" s="6" t="s">
        <v>7756</v>
      </c>
      <c r="D1912" s="6" t="s">
        <v>4728</v>
      </c>
      <c r="E1912" s="6" t="s">
        <v>7757</v>
      </c>
    </row>
    <row r="1913" spans="1:5" ht="15.6" x14ac:dyDescent="0.3">
      <c r="A1913" s="9" t="s">
        <v>456</v>
      </c>
      <c r="B1913" s="9" t="s">
        <v>4296</v>
      </c>
      <c r="C1913" s="6" t="s">
        <v>5440</v>
      </c>
      <c r="D1913" s="6" t="s">
        <v>4731</v>
      </c>
      <c r="E1913" s="6" t="s">
        <v>7758</v>
      </c>
    </row>
    <row r="1914" spans="1:5" ht="15.6" x14ac:dyDescent="0.3">
      <c r="A1914" s="9" t="s">
        <v>455</v>
      </c>
      <c r="B1914" s="9" t="s">
        <v>4297</v>
      </c>
      <c r="C1914" s="6" t="s">
        <v>7759</v>
      </c>
      <c r="D1914" s="6" t="s">
        <v>4731</v>
      </c>
      <c r="E1914" s="6" t="s">
        <v>7760</v>
      </c>
    </row>
    <row r="1915" spans="1:5" ht="15.6" x14ac:dyDescent="0.3">
      <c r="A1915" s="9" t="s">
        <v>454</v>
      </c>
      <c r="B1915" s="9" t="s">
        <v>4298</v>
      </c>
      <c r="C1915" s="6" t="s">
        <v>5776</v>
      </c>
      <c r="D1915" s="6" t="s">
        <v>4731</v>
      </c>
      <c r="E1915" s="6" t="s">
        <v>7761</v>
      </c>
    </row>
    <row r="1916" spans="1:5" ht="15.6" x14ac:dyDescent="0.3">
      <c r="A1916" s="9" t="s">
        <v>453</v>
      </c>
      <c r="B1916" s="9" t="s">
        <v>4299</v>
      </c>
      <c r="C1916" s="6" t="s">
        <v>7762</v>
      </c>
      <c r="D1916" s="6" t="s">
        <v>4728</v>
      </c>
      <c r="E1916" s="6" t="s">
        <v>7763</v>
      </c>
    </row>
    <row r="1917" spans="1:5" ht="15.6" x14ac:dyDescent="0.3">
      <c r="A1917" s="9" t="s">
        <v>452</v>
      </c>
      <c r="B1917" s="9" t="s">
        <v>4300</v>
      </c>
      <c r="C1917" s="6" t="s">
        <v>7764</v>
      </c>
      <c r="D1917" s="6" t="s">
        <v>4731</v>
      </c>
      <c r="E1917" s="6" t="s">
        <v>7765</v>
      </c>
    </row>
    <row r="1918" spans="1:5" ht="15.6" x14ac:dyDescent="0.3">
      <c r="A1918" s="9" t="s">
        <v>451</v>
      </c>
      <c r="B1918" s="9" t="s">
        <v>4301</v>
      </c>
      <c r="C1918" s="6" t="s">
        <v>7766</v>
      </c>
      <c r="D1918" s="6" t="s">
        <v>4731</v>
      </c>
      <c r="E1918" s="6" t="s">
        <v>5025</v>
      </c>
    </row>
    <row r="1919" spans="1:5" ht="15.6" x14ac:dyDescent="0.3">
      <c r="A1919" s="9" t="s">
        <v>450</v>
      </c>
      <c r="B1919" s="9" t="s">
        <v>4302</v>
      </c>
      <c r="C1919" s="6" t="s">
        <v>7767</v>
      </c>
      <c r="D1919" s="6" t="s">
        <v>4731</v>
      </c>
      <c r="E1919" s="6" t="s">
        <v>6951</v>
      </c>
    </row>
    <row r="1920" spans="1:5" ht="15.6" x14ac:dyDescent="0.3">
      <c r="A1920" s="9" t="s">
        <v>449</v>
      </c>
      <c r="B1920" s="9" t="s">
        <v>4303</v>
      </c>
      <c r="C1920" s="6" t="s">
        <v>7768</v>
      </c>
      <c r="D1920" s="6" t="s">
        <v>4731</v>
      </c>
      <c r="E1920" s="6" t="s">
        <v>7769</v>
      </c>
    </row>
    <row r="1921" spans="1:5" ht="15.6" x14ac:dyDescent="0.3">
      <c r="A1921" s="9" t="s">
        <v>448</v>
      </c>
      <c r="B1921" s="9" t="s">
        <v>4304</v>
      </c>
      <c r="C1921" s="6" t="s">
        <v>7770</v>
      </c>
      <c r="D1921" s="6" t="s">
        <v>4731</v>
      </c>
      <c r="E1921" s="6" t="s">
        <v>4950</v>
      </c>
    </row>
    <row r="1922" spans="1:5" ht="15.6" x14ac:dyDescent="0.3">
      <c r="A1922" s="9" t="s">
        <v>447</v>
      </c>
      <c r="B1922" s="9" t="s">
        <v>4305</v>
      </c>
      <c r="C1922" s="6" t="s">
        <v>7771</v>
      </c>
      <c r="D1922" s="6" t="s">
        <v>5606</v>
      </c>
      <c r="E1922" s="6" t="s">
        <v>7772</v>
      </c>
    </row>
    <row r="1923" spans="1:5" ht="15.6" x14ac:dyDescent="0.3">
      <c r="A1923" s="9" t="s">
        <v>446</v>
      </c>
      <c r="B1923" s="9" t="s">
        <v>4306</v>
      </c>
      <c r="C1923" s="6" t="s">
        <v>7773</v>
      </c>
      <c r="D1923" s="6" t="s">
        <v>4731</v>
      </c>
      <c r="E1923" s="6" t="s">
        <v>5025</v>
      </c>
    </row>
    <row r="1924" spans="1:5" ht="15.6" x14ac:dyDescent="0.3">
      <c r="A1924" s="9" t="s">
        <v>445</v>
      </c>
      <c r="B1924" s="9" t="s">
        <v>4307</v>
      </c>
      <c r="C1924" s="6" t="s">
        <v>7774</v>
      </c>
      <c r="D1924" s="6" t="s">
        <v>4731</v>
      </c>
      <c r="E1924" s="6" t="s">
        <v>6015</v>
      </c>
    </row>
    <row r="1925" spans="1:5" ht="15.6" x14ac:dyDescent="0.3">
      <c r="A1925" s="9" t="s">
        <v>444</v>
      </c>
      <c r="B1925" s="9" t="s">
        <v>4308</v>
      </c>
      <c r="C1925" s="6" t="s">
        <v>7775</v>
      </c>
      <c r="D1925" s="6" t="s">
        <v>4731</v>
      </c>
      <c r="E1925" s="6" t="s">
        <v>7776</v>
      </c>
    </row>
    <row r="1926" spans="1:5" ht="15.6" x14ac:dyDescent="0.3">
      <c r="A1926" s="9" t="s">
        <v>443</v>
      </c>
      <c r="B1926" s="9" t="s">
        <v>4309</v>
      </c>
      <c r="C1926" s="6" t="s">
        <v>7777</v>
      </c>
      <c r="D1926" s="6" t="s">
        <v>4731</v>
      </c>
      <c r="E1926" s="6" t="s">
        <v>4997</v>
      </c>
    </row>
    <row r="1927" spans="1:5" ht="15.6" x14ac:dyDescent="0.3">
      <c r="A1927" s="9" t="s">
        <v>442</v>
      </c>
      <c r="B1927" s="9" t="s">
        <v>4310</v>
      </c>
      <c r="C1927" s="6" t="s">
        <v>6216</v>
      </c>
      <c r="D1927" s="6" t="s">
        <v>4728</v>
      </c>
      <c r="E1927" s="6" t="s">
        <v>7778</v>
      </c>
    </row>
    <row r="1928" spans="1:5" ht="15.6" x14ac:dyDescent="0.3">
      <c r="A1928" s="9" t="s">
        <v>441</v>
      </c>
      <c r="B1928" s="9" t="s">
        <v>4311</v>
      </c>
      <c r="C1928" s="6" t="s">
        <v>7779</v>
      </c>
      <c r="D1928" s="6" t="s">
        <v>4728</v>
      </c>
      <c r="E1928" s="6" t="s">
        <v>7780</v>
      </c>
    </row>
    <row r="1929" spans="1:5" ht="15.6" x14ac:dyDescent="0.3">
      <c r="A1929" s="9" t="s">
        <v>440</v>
      </c>
      <c r="B1929" s="9" t="s">
        <v>4312</v>
      </c>
      <c r="C1929" s="6" t="s">
        <v>7781</v>
      </c>
      <c r="D1929" s="6" t="s">
        <v>4731</v>
      </c>
      <c r="E1929" s="6" t="s">
        <v>4857</v>
      </c>
    </row>
    <row r="1930" spans="1:5" ht="15.6" x14ac:dyDescent="0.3">
      <c r="A1930" s="9" t="s">
        <v>439</v>
      </c>
      <c r="B1930" s="9" t="s">
        <v>4313</v>
      </c>
      <c r="C1930" s="6" t="s">
        <v>6570</v>
      </c>
      <c r="D1930" s="6" t="s">
        <v>4728</v>
      </c>
      <c r="E1930" s="6" t="s">
        <v>7782</v>
      </c>
    </row>
    <row r="1931" spans="1:5" ht="15.6" x14ac:dyDescent="0.3">
      <c r="A1931" s="9" t="s">
        <v>438</v>
      </c>
      <c r="B1931" s="9" t="s">
        <v>4314</v>
      </c>
      <c r="C1931" s="6" t="s">
        <v>5614</v>
      </c>
      <c r="D1931" s="6" t="s">
        <v>4728</v>
      </c>
      <c r="E1931" s="6" t="s">
        <v>6635</v>
      </c>
    </row>
    <row r="1932" spans="1:5" ht="15.6" x14ac:dyDescent="0.3">
      <c r="A1932" s="9" t="s">
        <v>437</v>
      </c>
      <c r="B1932" s="9" t="s">
        <v>4315</v>
      </c>
      <c r="C1932" s="6" t="s">
        <v>7783</v>
      </c>
      <c r="D1932" s="6" t="s">
        <v>4728</v>
      </c>
      <c r="E1932" s="6" t="s">
        <v>7784</v>
      </c>
    </row>
    <row r="1933" spans="1:5" ht="15.6" x14ac:dyDescent="0.3">
      <c r="A1933" s="9" t="s">
        <v>436</v>
      </c>
      <c r="B1933" s="9" t="s">
        <v>4316</v>
      </c>
      <c r="C1933" s="6" t="s">
        <v>7785</v>
      </c>
      <c r="D1933" s="6" t="s">
        <v>4728</v>
      </c>
      <c r="E1933" s="6" t="s">
        <v>7786</v>
      </c>
    </row>
    <row r="1934" spans="1:5" ht="15.6" x14ac:dyDescent="0.3">
      <c r="A1934" s="9" t="s">
        <v>435</v>
      </c>
      <c r="B1934" s="9" t="s">
        <v>4317</v>
      </c>
      <c r="C1934" s="6" t="s">
        <v>7787</v>
      </c>
      <c r="D1934" s="6" t="s">
        <v>4731</v>
      </c>
      <c r="E1934" s="6" t="s">
        <v>4892</v>
      </c>
    </row>
    <row r="1935" spans="1:5" ht="15.6" x14ac:dyDescent="0.3">
      <c r="A1935" s="9" t="s">
        <v>434</v>
      </c>
      <c r="B1935" s="9" t="s">
        <v>4318</v>
      </c>
      <c r="C1935" s="6" t="s">
        <v>7788</v>
      </c>
      <c r="D1935" s="6" t="s">
        <v>4728</v>
      </c>
      <c r="E1935" s="6" t="s">
        <v>4918</v>
      </c>
    </row>
    <row r="1936" spans="1:5" ht="15.6" x14ac:dyDescent="0.3">
      <c r="A1936" s="9" t="s">
        <v>433</v>
      </c>
      <c r="B1936" s="9" t="s">
        <v>4319</v>
      </c>
      <c r="C1936" s="6" t="s">
        <v>7789</v>
      </c>
      <c r="D1936" s="6" t="s">
        <v>4728</v>
      </c>
      <c r="E1936" s="6" t="s">
        <v>7790</v>
      </c>
    </row>
    <row r="1937" spans="1:5" ht="15.6" x14ac:dyDescent="0.3">
      <c r="A1937" s="9" t="s">
        <v>432</v>
      </c>
      <c r="B1937" s="9" t="s">
        <v>4320</v>
      </c>
      <c r="C1937" s="6" t="s">
        <v>7791</v>
      </c>
      <c r="D1937" s="6" t="s">
        <v>4731</v>
      </c>
      <c r="E1937" s="6" t="s">
        <v>7792</v>
      </c>
    </row>
    <row r="1938" spans="1:5" ht="15.6" x14ac:dyDescent="0.3">
      <c r="A1938" s="9" t="s">
        <v>431</v>
      </c>
      <c r="B1938" s="9" t="s">
        <v>4321</v>
      </c>
      <c r="C1938" s="6" t="s">
        <v>7793</v>
      </c>
      <c r="D1938" s="6" t="s">
        <v>5606</v>
      </c>
      <c r="E1938" s="6" t="s">
        <v>7794</v>
      </c>
    </row>
    <row r="1939" spans="1:5" ht="15.6" x14ac:dyDescent="0.3">
      <c r="A1939" s="9" t="s">
        <v>430</v>
      </c>
      <c r="B1939" s="9" t="s">
        <v>4322</v>
      </c>
      <c r="C1939" s="6" t="s">
        <v>7473</v>
      </c>
      <c r="D1939" s="6" t="s">
        <v>4731</v>
      </c>
      <c r="E1939" s="6" t="s">
        <v>4752</v>
      </c>
    </row>
    <row r="1940" spans="1:5" ht="15.6" x14ac:dyDescent="0.3">
      <c r="A1940" s="9" t="s">
        <v>429</v>
      </c>
      <c r="B1940" s="9" t="s">
        <v>4323</v>
      </c>
      <c r="C1940" s="6" t="s">
        <v>7795</v>
      </c>
      <c r="D1940" s="6" t="s">
        <v>4731</v>
      </c>
      <c r="E1940" s="6" t="s">
        <v>7796</v>
      </c>
    </row>
    <row r="1941" spans="1:5" ht="15.6" x14ac:dyDescent="0.3">
      <c r="A1941" s="9" t="s">
        <v>428</v>
      </c>
      <c r="B1941" s="9" t="s">
        <v>4324</v>
      </c>
      <c r="C1941" s="6" t="s">
        <v>7797</v>
      </c>
      <c r="D1941" s="6" t="s">
        <v>4731</v>
      </c>
      <c r="E1941" s="6" t="s">
        <v>5012</v>
      </c>
    </row>
    <row r="1942" spans="1:5" ht="15.6" x14ac:dyDescent="0.3">
      <c r="A1942" s="9" t="s">
        <v>427</v>
      </c>
      <c r="B1942" s="9" t="s">
        <v>4325</v>
      </c>
      <c r="C1942" s="6" t="s">
        <v>6155</v>
      </c>
      <c r="D1942" s="6" t="s">
        <v>4731</v>
      </c>
      <c r="E1942" s="6" t="s">
        <v>7798</v>
      </c>
    </row>
    <row r="1943" spans="1:5" ht="15.6" x14ac:dyDescent="0.3">
      <c r="A1943" s="9" t="s">
        <v>426</v>
      </c>
      <c r="B1943" s="9" t="s">
        <v>4326</v>
      </c>
      <c r="C1943" s="6" t="s">
        <v>7799</v>
      </c>
      <c r="D1943" s="6" t="s">
        <v>4731</v>
      </c>
      <c r="E1943" s="6" t="s">
        <v>7800</v>
      </c>
    </row>
    <row r="1944" spans="1:5" ht="15.6" x14ac:dyDescent="0.3">
      <c r="A1944" s="9" t="s">
        <v>425</v>
      </c>
      <c r="B1944" s="9" t="s">
        <v>4327</v>
      </c>
      <c r="C1944" s="6" t="s">
        <v>7801</v>
      </c>
      <c r="D1944" s="6" t="s">
        <v>4731</v>
      </c>
      <c r="E1944" s="6" t="s">
        <v>5025</v>
      </c>
    </row>
    <row r="1945" spans="1:5" ht="15.6" x14ac:dyDescent="0.3">
      <c r="A1945" s="9" t="s">
        <v>424</v>
      </c>
      <c r="B1945" s="9" t="s">
        <v>4328</v>
      </c>
      <c r="C1945" s="6" t="s">
        <v>6023</v>
      </c>
      <c r="D1945" s="6" t="s">
        <v>4731</v>
      </c>
      <c r="E1945" s="6" t="s">
        <v>7802</v>
      </c>
    </row>
    <row r="1946" spans="1:5" ht="15.6" x14ac:dyDescent="0.3">
      <c r="A1946" s="9" t="s">
        <v>423</v>
      </c>
      <c r="B1946" s="9" t="s">
        <v>4329</v>
      </c>
      <c r="C1946" s="6" t="s">
        <v>7803</v>
      </c>
      <c r="D1946" s="6" t="s">
        <v>4728</v>
      </c>
      <c r="E1946" s="6" t="s">
        <v>4939</v>
      </c>
    </row>
    <row r="1947" spans="1:5" ht="15.6" x14ac:dyDescent="0.3">
      <c r="A1947" s="9" t="s">
        <v>422</v>
      </c>
      <c r="B1947" s="9" t="s">
        <v>4330</v>
      </c>
      <c r="C1947" s="6" t="s">
        <v>7804</v>
      </c>
      <c r="D1947" s="6" t="s">
        <v>4731</v>
      </c>
      <c r="E1947" s="6" t="s">
        <v>7705</v>
      </c>
    </row>
    <row r="1948" spans="1:5" ht="15.6" x14ac:dyDescent="0.3">
      <c r="A1948" s="9" t="s">
        <v>421</v>
      </c>
      <c r="B1948" s="9" t="s">
        <v>4331</v>
      </c>
      <c r="C1948" s="6" t="s">
        <v>7805</v>
      </c>
      <c r="D1948" s="6" t="s">
        <v>4731</v>
      </c>
      <c r="E1948" s="6" t="s">
        <v>7806</v>
      </c>
    </row>
    <row r="1949" spans="1:5" ht="15.6" x14ac:dyDescent="0.3">
      <c r="A1949" s="9" t="s">
        <v>420</v>
      </c>
      <c r="B1949" s="9" t="s">
        <v>4332</v>
      </c>
      <c r="C1949" s="6" t="s">
        <v>7807</v>
      </c>
      <c r="D1949" s="6" t="s">
        <v>4731</v>
      </c>
      <c r="E1949" s="6" t="s">
        <v>7808</v>
      </c>
    </row>
    <row r="1950" spans="1:5" ht="15.6" x14ac:dyDescent="0.3">
      <c r="A1950" s="9" t="s">
        <v>419</v>
      </c>
      <c r="B1950" s="9" t="s">
        <v>4333</v>
      </c>
      <c r="C1950" s="6" t="s">
        <v>7809</v>
      </c>
      <c r="D1950" s="6" t="s">
        <v>4728</v>
      </c>
      <c r="E1950" s="6" t="s">
        <v>7810</v>
      </c>
    </row>
    <row r="1951" spans="1:5" ht="15.6" x14ac:dyDescent="0.3">
      <c r="A1951" s="9" t="s">
        <v>418</v>
      </c>
      <c r="B1951" s="9" t="s">
        <v>4334</v>
      </c>
      <c r="C1951" s="6" t="s">
        <v>5788</v>
      </c>
      <c r="D1951" s="6" t="s">
        <v>4731</v>
      </c>
      <c r="E1951" s="6" t="s">
        <v>4997</v>
      </c>
    </row>
    <row r="1952" spans="1:5" ht="15.6" x14ac:dyDescent="0.3">
      <c r="A1952" s="9" t="s">
        <v>417</v>
      </c>
      <c r="B1952" s="9" t="s">
        <v>4335</v>
      </c>
      <c r="C1952" s="6" t="s">
        <v>7811</v>
      </c>
      <c r="D1952" s="6" t="s">
        <v>4728</v>
      </c>
      <c r="E1952" s="6" t="s">
        <v>7812</v>
      </c>
    </row>
    <row r="1953" spans="1:5" ht="15.6" x14ac:dyDescent="0.3">
      <c r="A1953" s="9" t="s">
        <v>416</v>
      </c>
      <c r="B1953" s="9" t="s">
        <v>4336</v>
      </c>
      <c r="C1953" s="6" t="s">
        <v>7813</v>
      </c>
      <c r="D1953" s="6" t="s">
        <v>4731</v>
      </c>
      <c r="E1953" s="6" t="s">
        <v>7814</v>
      </c>
    </row>
    <row r="1954" spans="1:5" ht="15.6" x14ac:dyDescent="0.3">
      <c r="A1954" s="9" t="s">
        <v>415</v>
      </c>
      <c r="B1954" s="9" t="s">
        <v>4337</v>
      </c>
      <c r="C1954" s="6" t="s">
        <v>7815</v>
      </c>
      <c r="D1954" s="6" t="s">
        <v>4731</v>
      </c>
      <c r="E1954" s="6" t="s">
        <v>7816</v>
      </c>
    </row>
    <row r="1955" spans="1:5" ht="15.6" x14ac:dyDescent="0.3">
      <c r="A1955" s="9" t="s">
        <v>414</v>
      </c>
      <c r="B1955" s="9" t="s">
        <v>4338</v>
      </c>
      <c r="C1955" s="6" t="s">
        <v>7817</v>
      </c>
      <c r="D1955" s="6" t="s">
        <v>4728</v>
      </c>
      <c r="E1955" s="6" t="s">
        <v>7818</v>
      </c>
    </row>
    <row r="1956" spans="1:5" ht="15.6" x14ac:dyDescent="0.3">
      <c r="A1956" s="9" t="s">
        <v>413</v>
      </c>
      <c r="B1956" s="9" t="s">
        <v>4339</v>
      </c>
      <c r="C1956" s="6" t="s">
        <v>7819</v>
      </c>
      <c r="D1956" s="6" t="s">
        <v>4728</v>
      </c>
      <c r="E1956" s="6" t="s">
        <v>7820</v>
      </c>
    </row>
    <row r="1957" spans="1:5" ht="15.6" x14ac:dyDescent="0.3">
      <c r="A1957" s="9" t="s">
        <v>412</v>
      </c>
      <c r="B1957" s="9" t="s">
        <v>4340</v>
      </c>
      <c r="C1957" s="6" t="s">
        <v>7821</v>
      </c>
      <c r="D1957" s="6" t="s">
        <v>4728</v>
      </c>
      <c r="E1957" s="6" t="s">
        <v>7822</v>
      </c>
    </row>
    <row r="1958" spans="1:5" ht="15.6" x14ac:dyDescent="0.3">
      <c r="A1958" s="9" t="s">
        <v>411</v>
      </c>
      <c r="B1958" s="9" t="s">
        <v>4341</v>
      </c>
      <c r="C1958" s="6" t="s">
        <v>7823</v>
      </c>
      <c r="D1958" s="6" t="s">
        <v>4731</v>
      </c>
      <c r="E1958" s="6" t="s">
        <v>7824</v>
      </c>
    </row>
    <row r="1959" spans="1:5" ht="15.6" x14ac:dyDescent="0.3">
      <c r="A1959" s="9" t="s">
        <v>410</v>
      </c>
      <c r="B1959" s="9" t="s">
        <v>4342</v>
      </c>
      <c r="C1959" s="6" t="s">
        <v>5359</v>
      </c>
      <c r="D1959" s="6" t="s">
        <v>4728</v>
      </c>
      <c r="E1959" s="6" t="s">
        <v>5550</v>
      </c>
    </row>
    <row r="1960" spans="1:5" ht="15.6" x14ac:dyDescent="0.3">
      <c r="A1960" s="9" t="s">
        <v>409</v>
      </c>
      <c r="B1960" s="9" t="s">
        <v>4343</v>
      </c>
      <c r="C1960" s="6" t="s">
        <v>7825</v>
      </c>
      <c r="D1960" s="6" t="s">
        <v>4728</v>
      </c>
      <c r="E1960" s="6" t="s">
        <v>4795</v>
      </c>
    </row>
    <row r="1961" spans="1:5" ht="15.6" x14ac:dyDescent="0.3">
      <c r="A1961" s="9" t="s">
        <v>408</v>
      </c>
      <c r="B1961" s="9" t="s">
        <v>4344</v>
      </c>
      <c r="C1961" s="6" t="s">
        <v>5614</v>
      </c>
      <c r="D1961" s="6" t="s">
        <v>4728</v>
      </c>
      <c r="E1961" s="6" t="s">
        <v>5164</v>
      </c>
    </row>
    <row r="1962" spans="1:5" ht="15.6" x14ac:dyDescent="0.3">
      <c r="A1962" s="9" t="s">
        <v>407</v>
      </c>
      <c r="B1962" s="9" t="s">
        <v>4345</v>
      </c>
      <c r="C1962" s="6" t="s">
        <v>7826</v>
      </c>
      <c r="D1962" s="6" t="s">
        <v>4728</v>
      </c>
      <c r="E1962" s="6" t="s">
        <v>7827</v>
      </c>
    </row>
    <row r="1963" spans="1:5" ht="15.6" x14ac:dyDescent="0.3">
      <c r="A1963" s="9" t="s">
        <v>406</v>
      </c>
      <c r="B1963" s="9" t="s">
        <v>4346</v>
      </c>
      <c r="C1963" s="6" t="s">
        <v>7580</v>
      </c>
      <c r="D1963" s="6" t="s">
        <v>4731</v>
      </c>
      <c r="E1963" s="6" t="s">
        <v>4732</v>
      </c>
    </row>
    <row r="1964" spans="1:5" ht="15.6" x14ac:dyDescent="0.3">
      <c r="A1964" s="9" t="s">
        <v>405</v>
      </c>
      <c r="B1964" s="9" t="s">
        <v>4347</v>
      </c>
      <c r="C1964" s="6" t="s">
        <v>7828</v>
      </c>
      <c r="D1964" s="6" t="s">
        <v>4731</v>
      </c>
      <c r="E1964" s="6" t="s">
        <v>7829</v>
      </c>
    </row>
    <row r="1965" spans="1:5" ht="15.6" x14ac:dyDescent="0.3">
      <c r="A1965" s="9" t="s">
        <v>404</v>
      </c>
      <c r="B1965" s="9" t="s">
        <v>4348</v>
      </c>
      <c r="C1965" s="6" t="s">
        <v>5303</v>
      </c>
      <c r="D1965" s="6" t="s">
        <v>4731</v>
      </c>
      <c r="E1965" s="6" t="s">
        <v>7830</v>
      </c>
    </row>
    <row r="1966" spans="1:5" ht="15.6" x14ac:dyDescent="0.3">
      <c r="A1966" s="9" t="s">
        <v>403</v>
      </c>
      <c r="B1966" s="9" t="s">
        <v>4349</v>
      </c>
      <c r="C1966" s="6" t="s">
        <v>7831</v>
      </c>
      <c r="D1966" s="6" t="s">
        <v>4728</v>
      </c>
      <c r="E1966" s="6" t="s">
        <v>7832</v>
      </c>
    </row>
    <row r="1967" spans="1:5" ht="15.6" x14ac:dyDescent="0.3">
      <c r="A1967" s="9" t="s">
        <v>402</v>
      </c>
      <c r="B1967" s="9" t="s">
        <v>4350</v>
      </c>
      <c r="C1967" s="6" t="s">
        <v>4831</v>
      </c>
      <c r="D1967" s="6" t="s">
        <v>4731</v>
      </c>
      <c r="E1967" s="6" t="s">
        <v>7833</v>
      </c>
    </row>
    <row r="1968" spans="1:5" ht="15.6" x14ac:dyDescent="0.3">
      <c r="A1968" s="9" t="s">
        <v>401</v>
      </c>
      <c r="B1968" s="9" t="s">
        <v>4351</v>
      </c>
      <c r="C1968" s="6" t="s">
        <v>7834</v>
      </c>
      <c r="D1968" s="6" t="s">
        <v>4731</v>
      </c>
      <c r="E1968" s="6" t="s">
        <v>7835</v>
      </c>
    </row>
    <row r="1969" spans="1:5" ht="15.6" x14ac:dyDescent="0.3">
      <c r="A1969" s="9" t="s">
        <v>400</v>
      </c>
      <c r="B1969" s="9" t="s">
        <v>4352</v>
      </c>
      <c r="C1969" s="6" t="s">
        <v>6994</v>
      </c>
      <c r="D1969" s="6" t="s">
        <v>4731</v>
      </c>
      <c r="E1969" s="6" t="s">
        <v>7836</v>
      </c>
    </row>
    <row r="1970" spans="1:5" ht="15.6" x14ac:dyDescent="0.3">
      <c r="A1970" s="9" t="s">
        <v>399</v>
      </c>
      <c r="B1970" s="9" t="s">
        <v>4353</v>
      </c>
      <c r="C1970" s="6" t="s">
        <v>6613</v>
      </c>
      <c r="D1970" s="6" t="s">
        <v>4731</v>
      </c>
      <c r="E1970" s="6" t="s">
        <v>7837</v>
      </c>
    </row>
    <row r="1971" spans="1:5" ht="15.6" x14ac:dyDescent="0.3">
      <c r="A1971" s="9" t="s">
        <v>398</v>
      </c>
      <c r="B1971" s="9" t="s">
        <v>4354</v>
      </c>
      <c r="C1971" s="6" t="s">
        <v>7838</v>
      </c>
      <c r="D1971" s="6" t="s">
        <v>5606</v>
      </c>
      <c r="E1971" s="6" t="s">
        <v>7839</v>
      </c>
    </row>
    <row r="1972" spans="1:5" ht="15.6" x14ac:dyDescent="0.3">
      <c r="A1972" s="9" t="s">
        <v>397</v>
      </c>
      <c r="B1972" s="9" t="s">
        <v>4355</v>
      </c>
      <c r="C1972" s="6" t="s">
        <v>7840</v>
      </c>
      <c r="D1972" s="6" t="s">
        <v>4728</v>
      </c>
      <c r="E1972" s="6" t="s">
        <v>7841</v>
      </c>
    </row>
    <row r="1973" spans="1:5" ht="15.6" x14ac:dyDescent="0.3">
      <c r="A1973" s="9" t="s">
        <v>396</v>
      </c>
      <c r="B1973" s="9" t="s">
        <v>4356</v>
      </c>
      <c r="C1973" s="6" t="s">
        <v>7842</v>
      </c>
      <c r="D1973" s="6" t="s">
        <v>4731</v>
      </c>
      <c r="E1973" s="6" t="s">
        <v>4882</v>
      </c>
    </row>
    <row r="1974" spans="1:5" ht="15.6" x14ac:dyDescent="0.3">
      <c r="A1974" s="9" t="s">
        <v>395</v>
      </c>
      <c r="B1974" s="9" t="s">
        <v>4357</v>
      </c>
      <c r="C1974" s="6" t="s">
        <v>7843</v>
      </c>
      <c r="D1974" s="6" t="s">
        <v>4731</v>
      </c>
      <c r="E1974" s="6" t="s">
        <v>7844</v>
      </c>
    </row>
    <row r="1975" spans="1:5" ht="15.6" x14ac:dyDescent="0.3">
      <c r="A1975" s="9" t="s">
        <v>394</v>
      </c>
      <c r="B1975" s="9" t="s">
        <v>4358</v>
      </c>
      <c r="C1975" s="6" t="s">
        <v>7845</v>
      </c>
      <c r="D1975" s="6" t="s">
        <v>4728</v>
      </c>
      <c r="E1975" s="6" t="s">
        <v>7846</v>
      </c>
    </row>
    <row r="1976" spans="1:5" ht="15.6" x14ac:dyDescent="0.3">
      <c r="A1976" s="9" t="s">
        <v>393</v>
      </c>
      <c r="B1976" s="9" t="s">
        <v>4359</v>
      </c>
      <c r="C1976" s="6" t="s">
        <v>7847</v>
      </c>
      <c r="D1976" s="6" t="s">
        <v>4728</v>
      </c>
      <c r="E1976" s="6" t="s">
        <v>7848</v>
      </c>
    </row>
    <row r="1977" spans="1:5" ht="15.6" x14ac:dyDescent="0.3">
      <c r="A1977" s="9" t="s">
        <v>392</v>
      </c>
      <c r="B1977" s="9" t="s">
        <v>4360</v>
      </c>
      <c r="C1977" s="6" t="s">
        <v>7849</v>
      </c>
      <c r="D1977" s="6" t="s">
        <v>4728</v>
      </c>
      <c r="E1977" s="6" t="s">
        <v>7850</v>
      </c>
    </row>
    <row r="1978" spans="1:5" ht="15.6" x14ac:dyDescent="0.3">
      <c r="A1978" s="9" t="s">
        <v>391</v>
      </c>
      <c r="B1978" s="9" t="s">
        <v>4361</v>
      </c>
      <c r="C1978" s="6" t="s">
        <v>7851</v>
      </c>
      <c r="D1978" s="6" t="s">
        <v>4728</v>
      </c>
      <c r="E1978" s="6" t="s">
        <v>4840</v>
      </c>
    </row>
    <row r="1979" spans="1:5" ht="15.6" x14ac:dyDescent="0.3">
      <c r="A1979" s="9" t="s">
        <v>390</v>
      </c>
      <c r="B1979" s="9" t="s">
        <v>4362</v>
      </c>
      <c r="C1979" s="6" t="s">
        <v>5142</v>
      </c>
      <c r="D1979" s="6" t="s">
        <v>4728</v>
      </c>
      <c r="E1979" s="6" t="s">
        <v>7852</v>
      </c>
    </row>
    <row r="1980" spans="1:5" ht="15.6" x14ac:dyDescent="0.3">
      <c r="A1980" s="9" t="s">
        <v>389</v>
      </c>
      <c r="B1980" s="9" t="s">
        <v>4363</v>
      </c>
      <c r="C1980" s="6" t="s">
        <v>7853</v>
      </c>
      <c r="D1980" s="6" t="s">
        <v>4728</v>
      </c>
      <c r="E1980" s="6" t="s">
        <v>7854</v>
      </c>
    </row>
    <row r="1981" spans="1:5" ht="15.6" x14ac:dyDescent="0.3">
      <c r="A1981" s="9" t="s">
        <v>388</v>
      </c>
      <c r="B1981" s="9" t="s">
        <v>4364</v>
      </c>
      <c r="C1981" s="6" t="s">
        <v>7855</v>
      </c>
      <c r="D1981" s="6" t="s">
        <v>4728</v>
      </c>
      <c r="E1981" s="6" t="s">
        <v>7856</v>
      </c>
    </row>
    <row r="1982" spans="1:5" ht="15.6" x14ac:dyDescent="0.3">
      <c r="A1982" s="9" t="s">
        <v>387</v>
      </c>
      <c r="B1982" s="9" t="s">
        <v>4365</v>
      </c>
      <c r="C1982" s="6" t="s">
        <v>7857</v>
      </c>
      <c r="D1982" s="6" t="s">
        <v>4728</v>
      </c>
      <c r="E1982" s="6" t="s">
        <v>7858</v>
      </c>
    </row>
    <row r="1983" spans="1:5" ht="15.6" x14ac:dyDescent="0.3">
      <c r="A1983" s="9" t="s">
        <v>386</v>
      </c>
      <c r="B1983" s="9" t="s">
        <v>4366</v>
      </c>
      <c r="C1983" s="6" t="s">
        <v>7859</v>
      </c>
      <c r="D1983" s="6" t="s">
        <v>4728</v>
      </c>
      <c r="E1983" s="6" t="s">
        <v>7860</v>
      </c>
    </row>
    <row r="1984" spans="1:5" ht="15.6" x14ac:dyDescent="0.3">
      <c r="A1984" s="9" t="s">
        <v>385</v>
      </c>
      <c r="B1984" s="9" t="s">
        <v>4367</v>
      </c>
      <c r="C1984" s="6" t="s">
        <v>7861</v>
      </c>
      <c r="D1984" s="6" t="s">
        <v>4728</v>
      </c>
      <c r="E1984" s="6" t="s">
        <v>7862</v>
      </c>
    </row>
    <row r="1985" spans="1:5" ht="15.6" x14ac:dyDescent="0.3">
      <c r="A1985" s="9" t="s">
        <v>384</v>
      </c>
      <c r="B1985" s="9" t="s">
        <v>4368</v>
      </c>
      <c r="C1985" s="6" t="s">
        <v>7863</v>
      </c>
      <c r="D1985" s="6" t="s">
        <v>4731</v>
      </c>
      <c r="E1985" s="6" t="s">
        <v>7864</v>
      </c>
    </row>
    <row r="1986" spans="1:5" ht="15.6" x14ac:dyDescent="0.3">
      <c r="A1986" s="9" t="s">
        <v>383</v>
      </c>
      <c r="B1986" s="9" t="s">
        <v>4369</v>
      </c>
      <c r="C1986" s="6" t="s">
        <v>7865</v>
      </c>
      <c r="D1986" s="6" t="s">
        <v>4731</v>
      </c>
      <c r="E1986" s="6" t="s">
        <v>6470</v>
      </c>
    </row>
    <row r="1987" spans="1:5" ht="15.6" x14ac:dyDescent="0.3">
      <c r="A1987" s="9" t="s">
        <v>382</v>
      </c>
      <c r="B1987" s="9" t="s">
        <v>4370</v>
      </c>
      <c r="C1987" s="6" t="s">
        <v>7866</v>
      </c>
      <c r="D1987" s="6" t="s">
        <v>4731</v>
      </c>
      <c r="E1987" s="6" t="s">
        <v>4768</v>
      </c>
    </row>
    <row r="1988" spans="1:5" ht="15.6" x14ac:dyDescent="0.3">
      <c r="A1988" s="9" t="s">
        <v>381</v>
      </c>
      <c r="B1988" s="9" t="s">
        <v>4371</v>
      </c>
      <c r="C1988" s="6" t="s">
        <v>7867</v>
      </c>
      <c r="D1988" s="6" t="s">
        <v>5606</v>
      </c>
      <c r="E1988" s="6" t="s">
        <v>5360</v>
      </c>
    </row>
    <row r="1989" spans="1:5" ht="15.6" x14ac:dyDescent="0.3">
      <c r="A1989" s="9" t="s">
        <v>380</v>
      </c>
      <c r="B1989" s="9" t="s">
        <v>4372</v>
      </c>
      <c r="C1989" s="6" t="s">
        <v>7868</v>
      </c>
      <c r="D1989" s="6" t="s">
        <v>4731</v>
      </c>
      <c r="E1989" s="6" t="s">
        <v>7869</v>
      </c>
    </row>
    <row r="1990" spans="1:5" ht="15.6" x14ac:dyDescent="0.3">
      <c r="A1990" s="9" t="s">
        <v>379</v>
      </c>
      <c r="B1990" s="9" t="s">
        <v>4373</v>
      </c>
      <c r="C1990" s="6" t="s">
        <v>7870</v>
      </c>
      <c r="D1990" s="6" t="s">
        <v>4728</v>
      </c>
      <c r="E1990" s="6" t="s">
        <v>4890</v>
      </c>
    </row>
    <row r="1991" spans="1:5" ht="15.6" x14ac:dyDescent="0.3">
      <c r="A1991" s="9" t="s">
        <v>378</v>
      </c>
      <c r="B1991" s="9" t="s">
        <v>4374</v>
      </c>
      <c r="C1991" s="6" t="s">
        <v>7871</v>
      </c>
      <c r="D1991" s="6" t="s">
        <v>4731</v>
      </c>
      <c r="E1991" s="6" t="s">
        <v>7872</v>
      </c>
    </row>
    <row r="1992" spans="1:5" ht="15.6" x14ac:dyDescent="0.3">
      <c r="A1992" s="9" t="s">
        <v>377</v>
      </c>
      <c r="B1992" s="9" t="s">
        <v>4375</v>
      </c>
      <c r="C1992" s="6" t="s">
        <v>7873</v>
      </c>
      <c r="D1992" s="6" t="s">
        <v>4731</v>
      </c>
      <c r="E1992" s="6" t="s">
        <v>5903</v>
      </c>
    </row>
    <row r="1993" spans="1:5" ht="15.6" x14ac:dyDescent="0.3">
      <c r="A1993" s="9" t="s">
        <v>376</v>
      </c>
      <c r="B1993" s="9" t="s">
        <v>4376</v>
      </c>
      <c r="C1993" s="6" t="s">
        <v>7874</v>
      </c>
      <c r="D1993" s="6" t="s">
        <v>4731</v>
      </c>
      <c r="E1993" s="6" t="s">
        <v>7875</v>
      </c>
    </row>
    <row r="1994" spans="1:5" ht="15.6" x14ac:dyDescent="0.3">
      <c r="A1994" s="9" t="s">
        <v>375</v>
      </c>
      <c r="B1994" s="9" t="s">
        <v>4377</v>
      </c>
      <c r="C1994" s="6" t="s">
        <v>7876</v>
      </c>
      <c r="D1994" s="6" t="s">
        <v>4731</v>
      </c>
      <c r="E1994" s="6" t="s">
        <v>7877</v>
      </c>
    </row>
    <row r="1995" spans="1:5" ht="15.6" x14ac:dyDescent="0.3">
      <c r="A1995" s="9" t="s">
        <v>374</v>
      </c>
      <c r="B1995" s="9" t="s">
        <v>4378</v>
      </c>
      <c r="C1995" s="6" t="s">
        <v>7878</v>
      </c>
      <c r="D1995" s="6" t="s">
        <v>4728</v>
      </c>
      <c r="E1995" s="6" t="s">
        <v>7230</v>
      </c>
    </row>
    <row r="1996" spans="1:5" ht="15.6" x14ac:dyDescent="0.3">
      <c r="A1996" s="9" t="s">
        <v>373</v>
      </c>
      <c r="B1996" s="9" t="s">
        <v>4379</v>
      </c>
      <c r="C1996" s="6" t="s">
        <v>7879</v>
      </c>
      <c r="D1996" s="6" t="s">
        <v>4728</v>
      </c>
      <c r="E1996" s="6" t="s">
        <v>7880</v>
      </c>
    </row>
    <row r="1997" spans="1:5" ht="15.6" x14ac:dyDescent="0.3">
      <c r="A1997" s="9" t="s">
        <v>372</v>
      </c>
      <c r="B1997" s="9" t="s">
        <v>4380</v>
      </c>
      <c r="C1997" s="6" t="s">
        <v>5433</v>
      </c>
      <c r="D1997" s="6" t="s">
        <v>4728</v>
      </c>
      <c r="E1997" s="6" t="s">
        <v>7881</v>
      </c>
    </row>
    <row r="1998" spans="1:5" ht="15.6" x14ac:dyDescent="0.3">
      <c r="A1998" s="9" t="s">
        <v>371</v>
      </c>
      <c r="B1998" s="9" t="s">
        <v>4381</v>
      </c>
      <c r="C1998" s="6" t="s">
        <v>4913</v>
      </c>
      <c r="D1998" s="6" t="s">
        <v>4728</v>
      </c>
      <c r="E1998" s="6" t="s">
        <v>5207</v>
      </c>
    </row>
    <row r="1999" spans="1:5" ht="15.6" x14ac:dyDescent="0.3">
      <c r="A1999" s="9" t="s">
        <v>370</v>
      </c>
      <c r="B1999" s="9" t="s">
        <v>4382</v>
      </c>
      <c r="C1999" s="6" t="s">
        <v>7882</v>
      </c>
      <c r="D1999" s="6" t="s">
        <v>4728</v>
      </c>
      <c r="E1999" s="6" t="s">
        <v>7883</v>
      </c>
    </row>
    <row r="2000" spans="1:5" ht="15.6" x14ac:dyDescent="0.3">
      <c r="A2000" s="9" t="s">
        <v>369</v>
      </c>
      <c r="B2000" s="9" t="s">
        <v>4383</v>
      </c>
      <c r="C2000" s="6" t="s">
        <v>5277</v>
      </c>
      <c r="D2000" s="6" t="s">
        <v>4728</v>
      </c>
      <c r="E2000" s="6" t="s">
        <v>5565</v>
      </c>
    </row>
    <row r="2001" spans="1:5" ht="15.6" x14ac:dyDescent="0.3">
      <c r="A2001" s="9" t="s">
        <v>368</v>
      </c>
      <c r="B2001" s="9" t="s">
        <v>4384</v>
      </c>
      <c r="C2001" s="6" t="s">
        <v>7884</v>
      </c>
      <c r="D2001" s="6" t="s">
        <v>4728</v>
      </c>
      <c r="E2001" s="6" t="s">
        <v>7885</v>
      </c>
    </row>
    <row r="2002" spans="1:5" ht="15.6" x14ac:dyDescent="0.3">
      <c r="A2002" s="9" t="s">
        <v>367</v>
      </c>
      <c r="B2002" s="9" t="s">
        <v>4385</v>
      </c>
      <c r="C2002" s="6" t="s">
        <v>7886</v>
      </c>
      <c r="D2002" s="6" t="s">
        <v>4731</v>
      </c>
      <c r="E2002" s="6" t="s">
        <v>7887</v>
      </c>
    </row>
    <row r="2003" spans="1:5" ht="15.6" x14ac:dyDescent="0.3">
      <c r="A2003" s="9" t="s">
        <v>366</v>
      </c>
      <c r="B2003" s="9" t="s">
        <v>4386</v>
      </c>
      <c r="C2003" s="6" t="s">
        <v>7888</v>
      </c>
      <c r="D2003" s="6" t="s">
        <v>4728</v>
      </c>
      <c r="E2003" s="6" t="s">
        <v>7889</v>
      </c>
    </row>
    <row r="2004" spans="1:5" ht="15.6" x14ac:dyDescent="0.3">
      <c r="A2004" s="9" t="s">
        <v>365</v>
      </c>
      <c r="B2004" s="9" t="s">
        <v>4387</v>
      </c>
      <c r="C2004" s="6" t="s">
        <v>7890</v>
      </c>
      <c r="D2004" s="6" t="s">
        <v>4728</v>
      </c>
      <c r="E2004" s="6" t="s">
        <v>5615</v>
      </c>
    </row>
    <row r="2005" spans="1:5" ht="15.6" x14ac:dyDescent="0.3">
      <c r="A2005" s="9" t="s">
        <v>364</v>
      </c>
      <c r="B2005" s="9" t="s">
        <v>4388</v>
      </c>
      <c r="C2005" s="6" t="s">
        <v>7891</v>
      </c>
      <c r="D2005" s="6" t="s">
        <v>4728</v>
      </c>
      <c r="E2005" s="6" t="s">
        <v>7892</v>
      </c>
    </row>
    <row r="2006" spans="1:5" ht="15.6" x14ac:dyDescent="0.3">
      <c r="A2006" s="9" t="s">
        <v>363</v>
      </c>
      <c r="B2006" s="9" t="s">
        <v>4389</v>
      </c>
      <c r="C2006" s="6" t="s">
        <v>6881</v>
      </c>
      <c r="D2006" s="6" t="s">
        <v>4728</v>
      </c>
      <c r="E2006" s="6" t="s">
        <v>7893</v>
      </c>
    </row>
    <row r="2007" spans="1:5" ht="15.6" x14ac:dyDescent="0.3">
      <c r="A2007" s="9" t="s">
        <v>362</v>
      </c>
      <c r="B2007" s="9" t="s">
        <v>4390</v>
      </c>
      <c r="C2007" s="6" t="s">
        <v>7894</v>
      </c>
      <c r="D2007" s="6" t="s">
        <v>4728</v>
      </c>
      <c r="E2007" s="6" t="s">
        <v>4855</v>
      </c>
    </row>
    <row r="2008" spans="1:5" ht="15.6" x14ac:dyDescent="0.3">
      <c r="A2008" s="9" t="s">
        <v>361</v>
      </c>
      <c r="B2008" s="9" t="s">
        <v>4391</v>
      </c>
      <c r="C2008" s="6" t="s">
        <v>5478</v>
      </c>
      <c r="D2008" s="6" t="s">
        <v>5606</v>
      </c>
      <c r="E2008" s="6" t="s">
        <v>7895</v>
      </c>
    </row>
    <row r="2009" spans="1:5" ht="15.6" x14ac:dyDescent="0.3">
      <c r="A2009" s="9" t="s">
        <v>360</v>
      </c>
      <c r="B2009" s="9" t="s">
        <v>4392</v>
      </c>
      <c r="C2009" s="6" t="s">
        <v>7896</v>
      </c>
      <c r="D2009" s="6" t="s">
        <v>4728</v>
      </c>
      <c r="E2009" s="6" t="s">
        <v>7897</v>
      </c>
    </row>
    <row r="2010" spans="1:5" ht="15.6" x14ac:dyDescent="0.3">
      <c r="A2010" s="9" t="s">
        <v>359</v>
      </c>
      <c r="B2010" s="9" t="s">
        <v>4393</v>
      </c>
      <c r="C2010" s="6" t="s">
        <v>7898</v>
      </c>
      <c r="D2010" s="6" t="s">
        <v>4731</v>
      </c>
      <c r="E2010" s="6" t="s">
        <v>7899</v>
      </c>
    </row>
    <row r="2011" spans="1:5" ht="15.6" x14ac:dyDescent="0.3">
      <c r="A2011" s="9" t="s">
        <v>358</v>
      </c>
      <c r="B2011" s="9" t="s">
        <v>4394</v>
      </c>
      <c r="C2011" s="6" t="s">
        <v>7900</v>
      </c>
      <c r="D2011" s="6" t="s">
        <v>4731</v>
      </c>
      <c r="E2011" s="6" t="s">
        <v>5441</v>
      </c>
    </row>
    <row r="2012" spans="1:5" ht="15.6" x14ac:dyDescent="0.3">
      <c r="A2012" s="9" t="s">
        <v>357</v>
      </c>
      <c r="B2012" s="9" t="s">
        <v>4395</v>
      </c>
      <c r="C2012" s="6" t="s">
        <v>7901</v>
      </c>
      <c r="D2012" s="6" t="s">
        <v>4731</v>
      </c>
      <c r="E2012" s="6" t="s">
        <v>5262</v>
      </c>
    </row>
    <row r="2013" spans="1:5" ht="15.6" x14ac:dyDescent="0.3">
      <c r="A2013" s="9" t="s">
        <v>355</v>
      </c>
      <c r="B2013" s="9" t="s">
        <v>4396</v>
      </c>
      <c r="C2013" s="6" t="s">
        <v>7902</v>
      </c>
      <c r="D2013" s="6" t="s">
        <v>4731</v>
      </c>
      <c r="E2013" s="6" t="s">
        <v>5121</v>
      </c>
    </row>
    <row r="2014" spans="1:5" ht="15.6" x14ac:dyDescent="0.3">
      <c r="A2014" s="9" t="s">
        <v>354</v>
      </c>
      <c r="B2014" s="9" t="s">
        <v>4397</v>
      </c>
      <c r="C2014" s="6" t="s">
        <v>6474</v>
      </c>
      <c r="D2014" s="6" t="s">
        <v>4728</v>
      </c>
      <c r="E2014" s="6" t="s">
        <v>7903</v>
      </c>
    </row>
    <row r="2015" spans="1:5" ht="15.6" x14ac:dyDescent="0.3">
      <c r="A2015" s="9" t="s">
        <v>353</v>
      </c>
      <c r="B2015" s="9" t="s">
        <v>4398</v>
      </c>
      <c r="C2015" s="6" t="s">
        <v>7904</v>
      </c>
      <c r="D2015" s="6" t="s">
        <v>4731</v>
      </c>
      <c r="E2015" s="6" t="s">
        <v>7905</v>
      </c>
    </row>
    <row r="2016" spans="1:5" ht="15.6" x14ac:dyDescent="0.3">
      <c r="A2016" s="9" t="s">
        <v>352</v>
      </c>
      <c r="B2016" s="9" t="s">
        <v>4399</v>
      </c>
      <c r="C2016" s="6" t="s">
        <v>7906</v>
      </c>
      <c r="D2016" s="6" t="s">
        <v>4728</v>
      </c>
      <c r="E2016" s="6" t="s">
        <v>7907</v>
      </c>
    </row>
    <row r="2017" spans="1:6" ht="15.6" x14ac:dyDescent="0.3">
      <c r="A2017" s="9" t="s">
        <v>351</v>
      </c>
      <c r="B2017" s="9" t="s">
        <v>4400</v>
      </c>
      <c r="C2017" s="6" t="s">
        <v>7908</v>
      </c>
      <c r="D2017" s="6" t="s">
        <v>4731</v>
      </c>
      <c r="E2017" s="6" t="s">
        <v>7808</v>
      </c>
    </row>
    <row r="2018" spans="1:6" ht="15.6" x14ac:dyDescent="0.3">
      <c r="A2018" s="9" t="s">
        <v>350</v>
      </c>
      <c r="B2018" s="9" t="s">
        <v>4401</v>
      </c>
      <c r="C2018" s="6" t="s">
        <v>7909</v>
      </c>
      <c r="D2018" s="6" t="s">
        <v>4728</v>
      </c>
      <c r="E2018" s="6" t="s">
        <v>7910</v>
      </c>
    </row>
    <row r="2019" spans="1:6" ht="15.6" x14ac:dyDescent="0.3">
      <c r="A2019" s="9" t="s">
        <v>349</v>
      </c>
      <c r="B2019" s="9" t="s">
        <v>4402</v>
      </c>
      <c r="C2019" s="6" t="s">
        <v>7911</v>
      </c>
      <c r="D2019" s="6" t="s">
        <v>4728</v>
      </c>
      <c r="E2019" s="6" t="s">
        <v>4855</v>
      </c>
    </row>
    <row r="2020" spans="1:6" ht="15.6" x14ac:dyDescent="0.3">
      <c r="A2020" s="9" t="s">
        <v>348</v>
      </c>
      <c r="B2020" s="9" t="s">
        <v>4403</v>
      </c>
      <c r="C2020" s="6" t="s">
        <v>4849</v>
      </c>
      <c r="D2020" s="6" t="s">
        <v>4728</v>
      </c>
      <c r="E2020" s="6" t="s">
        <v>7912</v>
      </c>
    </row>
    <row r="2021" spans="1:6" ht="15.6" x14ac:dyDescent="0.3">
      <c r="A2021" s="9" t="s">
        <v>347</v>
      </c>
      <c r="B2021" s="9" t="s">
        <v>4404</v>
      </c>
      <c r="C2021" s="6" t="s">
        <v>7913</v>
      </c>
      <c r="D2021" s="6" t="s">
        <v>4731</v>
      </c>
      <c r="E2021" s="6" t="s">
        <v>7914</v>
      </c>
    </row>
    <row r="2022" spans="1:6" ht="15.6" x14ac:dyDescent="0.3">
      <c r="A2022" s="9" t="s">
        <v>346</v>
      </c>
      <c r="B2022" s="9" t="s">
        <v>4405</v>
      </c>
      <c r="C2022" s="6" t="s">
        <v>5157</v>
      </c>
      <c r="D2022" s="6" t="s">
        <v>4731</v>
      </c>
      <c r="E2022" s="6" t="s">
        <v>7594</v>
      </c>
    </row>
    <row r="2023" spans="1:6" ht="15.6" x14ac:dyDescent="0.3">
      <c r="A2023" s="9" t="s">
        <v>345</v>
      </c>
      <c r="B2023" s="9" t="s">
        <v>4406</v>
      </c>
      <c r="C2023" s="6" t="s">
        <v>7915</v>
      </c>
      <c r="D2023" s="6" t="s">
        <v>4728</v>
      </c>
      <c r="E2023" s="6" t="s">
        <v>7916</v>
      </c>
    </row>
    <row r="2024" spans="1:6" ht="15.6" x14ac:dyDescent="0.3">
      <c r="A2024" s="9" t="s">
        <v>344</v>
      </c>
      <c r="B2024" s="9" t="s">
        <v>4407</v>
      </c>
      <c r="C2024" s="6" t="s">
        <v>7917</v>
      </c>
      <c r="D2024" s="6" t="s">
        <v>4731</v>
      </c>
      <c r="E2024" s="6" t="s">
        <v>7918</v>
      </c>
    </row>
    <row r="2025" spans="1:6" ht="15.6" x14ac:dyDescent="0.3">
      <c r="A2025" s="9" t="s">
        <v>343</v>
      </c>
      <c r="B2025" s="9" t="s">
        <v>4408</v>
      </c>
      <c r="C2025" s="6" t="s">
        <v>7919</v>
      </c>
      <c r="D2025" s="6" t="s">
        <v>4728</v>
      </c>
      <c r="E2025" s="6" t="s">
        <v>7920</v>
      </c>
    </row>
    <row r="2026" spans="1:6" ht="15.6" x14ac:dyDescent="0.3">
      <c r="A2026" s="9" t="s">
        <v>342</v>
      </c>
      <c r="B2026" s="9" t="s">
        <v>4409</v>
      </c>
      <c r="C2026" s="6" t="s">
        <v>7921</v>
      </c>
      <c r="D2026" s="6" t="s">
        <v>4728</v>
      </c>
      <c r="E2026" s="6" t="s">
        <v>7922</v>
      </c>
    </row>
    <row r="2027" spans="1:6" ht="15.6" x14ac:dyDescent="0.3">
      <c r="A2027" s="9" t="s">
        <v>341</v>
      </c>
      <c r="B2027" s="9" t="s">
        <v>4410</v>
      </c>
      <c r="C2027" s="6" t="s">
        <v>7923</v>
      </c>
      <c r="D2027" s="6" t="s">
        <v>4731</v>
      </c>
      <c r="E2027" s="6" t="s">
        <v>7924</v>
      </c>
    </row>
    <row r="2028" spans="1:6" ht="15.6" x14ac:dyDescent="0.3">
      <c r="A2028" s="9" t="s">
        <v>340</v>
      </c>
      <c r="B2028" s="9" t="s">
        <v>4411</v>
      </c>
      <c r="C2028" s="6" t="s">
        <v>7295</v>
      </c>
      <c r="D2028" s="6" t="s">
        <v>4728</v>
      </c>
      <c r="E2028" s="6" t="s">
        <v>7925</v>
      </c>
    </row>
    <row r="2029" spans="1:6" ht="15.6" x14ac:dyDescent="0.3">
      <c r="A2029" s="9" t="s">
        <v>339</v>
      </c>
      <c r="B2029" s="9" t="s">
        <v>4412</v>
      </c>
      <c r="C2029" s="6" t="s">
        <v>7926</v>
      </c>
      <c r="D2029" s="6" t="s">
        <v>4731</v>
      </c>
      <c r="E2029" s="6" t="s">
        <v>7927</v>
      </c>
      <c r="F2029" t="s">
        <v>6006</v>
      </c>
    </row>
    <row r="2030" spans="1:6" ht="15.6" x14ac:dyDescent="0.3">
      <c r="A2030" s="9" t="s">
        <v>338</v>
      </c>
      <c r="B2030" s="9" t="s">
        <v>4413</v>
      </c>
      <c r="C2030" s="6" t="s">
        <v>7928</v>
      </c>
      <c r="D2030" s="6" t="s">
        <v>4731</v>
      </c>
      <c r="E2030" s="6" t="s">
        <v>4857</v>
      </c>
    </row>
    <row r="2031" spans="1:6" ht="15.6" x14ac:dyDescent="0.3">
      <c r="A2031" s="9" t="s">
        <v>337</v>
      </c>
      <c r="B2031" s="9" t="s">
        <v>4414</v>
      </c>
      <c r="C2031" s="6" t="s">
        <v>7929</v>
      </c>
      <c r="D2031" s="6" t="s">
        <v>4728</v>
      </c>
      <c r="E2031" s="6" t="s">
        <v>7930</v>
      </c>
    </row>
    <row r="2032" spans="1:6" ht="15.6" x14ac:dyDescent="0.3">
      <c r="A2032" s="9" t="s">
        <v>336</v>
      </c>
      <c r="B2032" s="9" t="s">
        <v>4415</v>
      </c>
      <c r="C2032" s="6" t="s">
        <v>7931</v>
      </c>
      <c r="D2032" s="6" t="s">
        <v>4728</v>
      </c>
      <c r="E2032" s="6" t="s">
        <v>7932</v>
      </c>
    </row>
    <row r="2033" spans="1:5" ht="15.6" x14ac:dyDescent="0.3">
      <c r="A2033" s="9" t="s">
        <v>335</v>
      </c>
      <c r="B2033" s="9" t="s">
        <v>4416</v>
      </c>
      <c r="C2033" s="6" t="s">
        <v>6001</v>
      </c>
      <c r="D2033" s="6" t="s">
        <v>4731</v>
      </c>
      <c r="E2033" s="6" t="s">
        <v>7933</v>
      </c>
    </row>
    <row r="2034" spans="1:5" ht="15.6" x14ac:dyDescent="0.3">
      <c r="A2034" s="9" t="s">
        <v>334</v>
      </c>
      <c r="B2034" s="9" t="s">
        <v>4417</v>
      </c>
      <c r="C2034" s="6" t="s">
        <v>7934</v>
      </c>
      <c r="D2034" s="6" t="s">
        <v>4731</v>
      </c>
      <c r="E2034" s="6" t="s">
        <v>7935</v>
      </c>
    </row>
    <row r="2035" spans="1:5" ht="15.6" x14ac:dyDescent="0.3">
      <c r="A2035" s="9" t="s">
        <v>333</v>
      </c>
      <c r="B2035" s="9" t="s">
        <v>4418</v>
      </c>
      <c r="C2035" s="6" t="s">
        <v>7936</v>
      </c>
      <c r="D2035" s="6" t="s">
        <v>4731</v>
      </c>
      <c r="E2035" s="6" t="s">
        <v>6422</v>
      </c>
    </row>
    <row r="2036" spans="1:5" ht="15.6" x14ac:dyDescent="0.3">
      <c r="A2036" s="9" t="s">
        <v>332</v>
      </c>
      <c r="B2036" s="9" t="s">
        <v>4419</v>
      </c>
      <c r="C2036" s="6" t="s">
        <v>7937</v>
      </c>
      <c r="D2036" s="6" t="s">
        <v>4728</v>
      </c>
      <c r="E2036" s="6" t="s">
        <v>7938</v>
      </c>
    </row>
    <row r="2037" spans="1:5" ht="15.6" x14ac:dyDescent="0.3">
      <c r="A2037" s="9" t="s">
        <v>331</v>
      </c>
      <c r="B2037" s="9" t="s">
        <v>4420</v>
      </c>
      <c r="C2037" s="6" t="s">
        <v>7939</v>
      </c>
      <c r="D2037" s="6" t="s">
        <v>4728</v>
      </c>
      <c r="E2037" s="6" t="s">
        <v>7940</v>
      </c>
    </row>
    <row r="2038" spans="1:5" ht="15.6" x14ac:dyDescent="0.3">
      <c r="A2038" s="9" t="s">
        <v>330</v>
      </c>
      <c r="B2038" s="9" t="s">
        <v>4421</v>
      </c>
      <c r="C2038" s="6" t="s">
        <v>7941</v>
      </c>
      <c r="D2038" s="6" t="s">
        <v>4728</v>
      </c>
      <c r="E2038" s="6" t="s">
        <v>6070</v>
      </c>
    </row>
    <row r="2039" spans="1:5" ht="15.6" x14ac:dyDescent="0.3">
      <c r="A2039" s="9" t="s">
        <v>329</v>
      </c>
      <c r="B2039" s="9" t="s">
        <v>4422</v>
      </c>
      <c r="C2039" s="6" t="s">
        <v>7942</v>
      </c>
      <c r="D2039" s="6" t="s">
        <v>4728</v>
      </c>
      <c r="E2039" s="6" t="s">
        <v>5196</v>
      </c>
    </row>
    <row r="2040" spans="1:5" ht="15.6" x14ac:dyDescent="0.3">
      <c r="A2040" s="9" t="s">
        <v>328</v>
      </c>
      <c r="B2040" s="9" t="s">
        <v>4423</v>
      </c>
      <c r="C2040" s="6" t="s">
        <v>4854</v>
      </c>
      <c r="D2040" s="6" t="s">
        <v>4731</v>
      </c>
      <c r="E2040" s="6" t="s">
        <v>7594</v>
      </c>
    </row>
    <row r="2041" spans="1:5" ht="15.6" x14ac:dyDescent="0.3">
      <c r="A2041" s="9" t="s">
        <v>327</v>
      </c>
      <c r="B2041" s="9" t="s">
        <v>4424</v>
      </c>
      <c r="C2041" s="6" t="s">
        <v>7943</v>
      </c>
      <c r="D2041" s="6" t="s">
        <v>4728</v>
      </c>
      <c r="E2041" s="6" t="s">
        <v>7944</v>
      </c>
    </row>
    <row r="2042" spans="1:5" ht="15.6" x14ac:dyDescent="0.3">
      <c r="A2042" s="9" t="s">
        <v>326</v>
      </c>
      <c r="B2042" s="9" t="s">
        <v>4425</v>
      </c>
      <c r="C2042" s="6" t="s">
        <v>6286</v>
      </c>
      <c r="D2042" s="6" t="s">
        <v>4731</v>
      </c>
      <c r="E2042" s="6" t="s">
        <v>6305</v>
      </c>
    </row>
    <row r="2043" spans="1:5" ht="15.6" x14ac:dyDescent="0.3">
      <c r="A2043" s="9" t="s">
        <v>325</v>
      </c>
      <c r="B2043" s="9" t="s">
        <v>4426</v>
      </c>
      <c r="C2043" s="6" t="s">
        <v>7945</v>
      </c>
      <c r="D2043" s="6" t="s">
        <v>4731</v>
      </c>
      <c r="E2043" s="6" t="s">
        <v>7946</v>
      </c>
    </row>
    <row r="2044" spans="1:5" ht="15.6" x14ac:dyDescent="0.3">
      <c r="A2044" s="9" t="s">
        <v>324</v>
      </c>
      <c r="B2044" s="9" t="s">
        <v>4427</v>
      </c>
      <c r="C2044" s="6" t="s">
        <v>7947</v>
      </c>
      <c r="D2044" s="6" t="s">
        <v>4731</v>
      </c>
      <c r="E2044" s="6" t="s">
        <v>7948</v>
      </c>
    </row>
    <row r="2045" spans="1:5" ht="15.6" x14ac:dyDescent="0.3">
      <c r="A2045" s="9" t="s">
        <v>323</v>
      </c>
      <c r="B2045" s="9" t="s">
        <v>4428</v>
      </c>
      <c r="C2045" s="6" t="s">
        <v>7949</v>
      </c>
      <c r="D2045" s="6" t="s">
        <v>4728</v>
      </c>
      <c r="E2045" s="6" t="s">
        <v>7950</v>
      </c>
    </row>
    <row r="2046" spans="1:5" ht="15.6" x14ac:dyDescent="0.3">
      <c r="A2046" s="9" t="s">
        <v>322</v>
      </c>
      <c r="B2046" s="9" t="s">
        <v>4429</v>
      </c>
      <c r="C2046" s="6" t="s">
        <v>7951</v>
      </c>
      <c r="D2046" s="6" t="s">
        <v>4728</v>
      </c>
      <c r="E2046" s="6" t="s">
        <v>7952</v>
      </c>
    </row>
    <row r="2047" spans="1:5" ht="15.6" x14ac:dyDescent="0.3">
      <c r="A2047" s="9" t="s">
        <v>321</v>
      </c>
      <c r="B2047" s="9" t="s">
        <v>4430</v>
      </c>
      <c r="C2047" s="6" t="s">
        <v>7953</v>
      </c>
      <c r="D2047" s="6" t="s">
        <v>4728</v>
      </c>
      <c r="E2047" s="6" t="s">
        <v>7954</v>
      </c>
    </row>
    <row r="2048" spans="1:5" ht="15.6" x14ac:dyDescent="0.3">
      <c r="A2048" s="9" t="s">
        <v>320</v>
      </c>
      <c r="B2048" s="9" t="s">
        <v>4431</v>
      </c>
      <c r="C2048" s="6" t="s">
        <v>4862</v>
      </c>
      <c r="D2048" s="6" t="s">
        <v>4728</v>
      </c>
      <c r="E2048" s="6" t="s">
        <v>4884</v>
      </c>
    </row>
    <row r="2049" spans="1:5" ht="15.6" x14ac:dyDescent="0.3">
      <c r="A2049" s="9" t="s">
        <v>319</v>
      </c>
      <c r="B2049" s="9" t="s">
        <v>4432</v>
      </c>
      <c r="C2049" s="6" t="s">
        <v>7955</v>
      </c>
      <c r="D2049" s="6" t="s">
        <v>4728</v>
      </c>
      <c r="E2049" s="6" t="s">
        <v>7956</v>
      </c>
    </row>
    <row r="2050" spans="1:5" ht="15.6" x14ac:dyDescent="0.3">
      <c r="A2050" s="9" t="s">
        <v>318</v>
      </c>
      <c r="B2050" s="9" t="s">
        <v>4433</v>
      </c>
      <c r="C2050" s="6" t="s">
        <v>6620</v>
      </c>
      <c r="D2050" s="6" t="s">
        <v>4731</v>
      </c>
      <c r="E2050" s="6" t="s">
        <v>7957</v>
      </c>
    </row>
    <row r="2051" spans="1:5" ht="15.6" x14ac:dyDescent="0.3">
      <c r="A2051" s="9" t="s">
        <v>317</v>
      </c>
      <c r="B2051" s="9" t="s">
        <v>4434</v>
      </c>
      <c r="C2051" s="6" t="s">
        <v>7178</v>
      </c>
      <c r="D2051" s="6" t="s">
        <v>4731</v>
      </c>
      <c r="E2051" s="6" t="s">
        <v>5743</v>
      </c>
    </row>
    <row r="2052" spans="1:5" ht="15.6" x14ac:dyDescent="0.3">
      <c r="A2052" s="9" t="s">
        <v>316</v>
      </c>
      <c r="B2052" s="9" t="s">
        <v>4435</v>
      </c>
      <c r="C2052" s="6" t="s">
        <v>7958</v>
      </c>
      <c r="D2052" s="6" t="s">
        <v>4731</v>
      </c>
      <c r="E2052" s="6" t="s">
        <v>7959</v>
      </c>
    </row>
    <row r="2053" spans="1:5" ht="15.6" x14ac:dyDescent="0.3">
      <c r="A2053" s="9" t="s">
        <v>315</v>
      </c>
      <c r="B2053" s="9" t="s">
        <v>4436</v>
      </c>
      <c r="C2053" s="6" t="s">
        <v>5918</v>
      </c>
      <c r="D2053" s="6" t="s">
        <v>4728</v>
      </c>
      <c r="E2053" s="6" t="s">
        <v>7960</v>
      </c>
    </row>
    <row r="2054" spans="1:5" ht="15.6" x14ac:dyDescent="0.3">
      <c r="A2054" s="9" t="s">
        <v>314</v>
      </c>
      <c r="B2054" s="9" t="s">
        <v>4437</v>
      </c>
      <c r="C2054" s="6" t="s">
        <v>7961</v>
      </c>
      <c r="D2054" s="6" t="s">
        <v>4728</v>
      </c>
      <c r="E2054" s="6" t="s">
        <v>7962</v>
      </c>
    </row>
    <row r="2055" spans="1:5" ht="15.6" x14ac:dyDescent="0.3">
      <c r="A2055" s="9" t="s">
        <v>313</v>
      </c>
      <c r="B2055" s="9" t="s">
        <v>4438</v>
      </c>
      <c r="C2055" s="6" t="s">
        <v>7963</v>
      </c>
      <c r="D2055" s="6" t="s">
        <v>4728</v>
      </c>
      <c r="E2055" s="6" t="s">
        <v>5073</v>
      </c>
    </row>
    <row r="2056" spans="1:5" ht="15.6" x14ac:dyDescent="0.3">
      <c r="A2056" s="9" t="s">
        <v>312</v>
      </c>
      <c r="B2056" s="9" t="s">
        <v>4439</v>
      </c>
      <c r="C2056" s="6" t="s">
        <v>5611</v>
      </c>
      <c r="D2056" s="6" t="s">
        <v>4728</v>
      </c>
      <c r="E2056" s="6" t="s">
        <v>7964</v>
      </c>
    </row>
    <row r="2057" spans="1:5" ht="15.6" x14ac:dyDescent="0.3">
      <c r="A2057" s="9" t="s">
        <v>311</v>
      </c>
      <c r="B2057" s="9" t="s">
        <v>4440</v>
      </c>
      <c r="C2057" s="6" t="s">
        <v>7965</v>
      </c>
      <c r="D2057" s="6" t="s">
        <v>4731</v>
      </c>
      <c r="E2057" s="6" t="s">
        <v>7966</v>
      </c>
    </row>
    <row r="2058" spans="1:5" ht="15.6" x14ac:dyDescent="0.3">
      <c r="A2058" s="9" t="s">
        <v>310</v>
      </c>
      <c r="B2058" s="9" t="s">
        <v>4441</v>
      </c>
      <c r="C2058" s="6" t="s">
        <v>7967</v>
      </c>
      <c r="D2058" s="6" t="s">
        <v>4728</v>
      </c>
      <c r="E2058" s="6" t="s">
        <v>7968</v>
      </c>
    </row>
    <row r="2059" spans="1:5" ht="15.6" x14ac:dyDescent="0.3">
      <c r="A2059" s="9" t="s">
        <v>309</v>
      </c>
      <c r="B2059" s="9" t="s">
        <v>4442</v>
      </c>
      <c r="C2059" s="6" t="s">
        <v>7969</v>
      </c>
      <c r="D2059" s="6" t="s">
        <v>4731</v>
      </c>
      <c r="E2059" s="6" t="s">
        <v>5707</v>
      </c>
    </row>
    <row r="2060" spans="1:5" ht="15.6" x14ac:dyDescent="0.3">
      <c r="A2060" s="9" t="s">
        <v>308</v>
      </c>
      <c r="B2060" s="9" t="s">
        <v>4443</v>
      </c>
      <c r="C2060" s="6" t="s">
        <v>7970</v>
      </c>
      <c r="D2060" s="6" t="s">
        <v>4728</v>
      </c>
      <c r="E2060" s="6" t="s">
        <v>7971</v>
      </c>
    </row>
    <row r="2061" spans="1:5" ht="15.6" x14ac:dyDescent="0.3">
      <c r="A2061" s="9" t="s">
        <v>307</v>
      </c>
      <c r="B2061" s="9" t="s">
        <v>4444</v>
      </c>
      <c r="C2061" s="6" t="s">
        <v>7972</v>
      </c>
      <c r="D2061" s="6" t="s">
        <v>4731</v>
      </c>
      <c r="E2061" s="6" t="s">
        <v>6299</v>
      </c>
    </row>
    <row r="2062" spans="1:5" ht="15.6" x14ac:dyDescent="0.3">
      <c r="A2062" s="9" t="s">
        <v>306</v>
      </c>
      <c r="B2062" s="9" t="s">
        <v>4445</v>
      </c>
      <c r="C2062" s="6" t="s">
        <v>7973</v>
      </c>
      <c r="D2062" s="6" t="s">
        <v>4731</v>
      </c>
      <c r="E2062" s="6" t="s">
        <v>7974</v>
      </c>
    </row>
    <row r="2063" spans="1:5" ht="15.6" x14ac:dyDescent="0.3">
      <c r="A2063" s="9" t="s">
        <v>305</v>
      </c>
      <c r="B2063" s="9" t="s">
        <v>4446</v>
      </c>
      <c r="C2063" s="6" t="s">
        <v>7975</v>
      </c>
      <c r="D2063" s="6" t="s">
        <v>4731</v>
      </c>
      <c r="E2063" s="6" t="s">
        <v>7976</v>
      </c>
    </row>
    <row r="2064" spans="1:5" ht="15.6" x14ac:dyDescent="0.3">
      <c r="A2064" s="9" t="s">
        <v>304</v>
      </c>
      <c r="B2064" s="9" t="s">
        <v>4447</v>
      </c>
      <c r="C2064" s="6" t="s">
        <v>6981</v>
      </c>
      <c r="D2064" s="6" t="s">
        <v>4728</v>
      </c>
      <c r="E2064" s="6" t="s">
        <v>7977</v>
      </c>
    </row>
    <row r="2065" spans="1:5" ht="15.6" x14ac:dyDescent="0.3">
      <c r="A2065" s="9" t="s">
        <v>303</v>
      </c>
      <c r="B2065" s="9" t="s">
        <v>4448</v>
      </c>
      <c r="C2065" s="6" t="s">
        <v>5671</v>
      </c>
      <c r="D2065" s="6" t="s">
        <v>4728</v>
      </c>
      <c r="E2065" s="6" t="s">
        <v>5196</v>
      </c>
    </row>
    <row r="2066" spans="1:5" ht="15.6" x14ac:dyDescent="0.3">
      <c r="A2066" s="9" t="s">
        <v>302</v>
      </c>
      <c r="B2066" s="9" t="s">
        <v>4449</v>
      </c>
      <c r="C2066" s="6" t="s">
        <v>7978</v>
      </c>
      <c r="D2066" s="6" t="s">
        <v>4728</v>
      </c>
      <c r="E2066" s="6" t="s">
        <v>7979</v>
      </c>
    </row>
    <row r="2067" spans="1:5" ht="15.6" x14ac:dyDescent="0.3">
      <c r="A2067" s="9" t="s">
        <v>301</v>
      </c>
      <c r="B2067" s="9" t="s">
        <v>4450</v>
      </c>
      <c r="C2067" s="6" t="s">
        <v>6286</v>
      </c>
      <c r="D2067" s="6" t="s">
        <v>4728</v>
      </c>
      <c r="E2067" s="6" t="s">
        <v>7980</v>
      </c>
    </row>
    <row r="2068" spans="1:5" ht="15.6" x14ac:dyDescent="0.3">
      <c r="A2068" s="9" t="s">
        <v>299</v>
      </c>
      <c r="B2068" s="9" t="s">
        <v>4451</v>
      </c>
      <c r="C2068" s="6" t="s">
        <v>7981</v>
      </c>
      <c r="D2068" s="6" t="s">
        <v>4731</v>
      </c>
      <c r="E2068" s="6" t="s">
        <v>7238</v>
      </c>
    </row>
    <row r="2069" spans="1:5" ht="15.6" x14ac:dyDescent="0.3">
      <c r="A2069" s="9" t="s">
        <v>298</v>
      </c>
      <c r="B2069" s="9" t="s">
        <v>4452</v>
      </c>
      <c r="C2069" s="6" t="s">
        <v>7982</v>
      </c>
      <c r="D2069" s="6" t="s">
        <v>4731</v>
      </c>
      <c r="E2069" s="6" t="s">
        <v>7983</v>
      </c>
    </row>
    <row r="2070" spans="1:5" ht="15.6" x14ac:dyDescent="0.3">
      <c r="A2070" s="9" t="s">
        <v>297</v>
      </c>
      <c r="B2070" s="9" t="s">
        <v>4453</v>
      </c>
      <c r="C2070" s="6" t="s">
        <v>7984</v>
      </c>
      <c r="D2070" s="6" t="s">
        <v>4731</v>
      </c>
      <c r="E2070" s="6" t="s">
        <v>7985</v>
      </c>
    </row>
    <row r="2071" spans="1:5" ht="15.6" x14ac:dyDescent="0.3">
      <c r="A2071" s="9" t="s">
        <v>296</v>
      </c>
      <c r="B2071" s="9" t="s">
        <v>4454</v>
      </c>
      <c r="C2071" s="6" t="s">
        <v>7986</v>
      </c>
      <c r="D2071" s="6" t="s">
        <v>4728</v>
      </c>
      <c r="E2071" s="6" t="s">
        <v>5092</v>
      </c>
    </row>
    <row r="2072" spans="1:5" ht="15.6" x14ac:dyDescent="0.3">
      <c r="A2072" s="9" t="s">
        <v>295</v>
      </c>
      <c r="B2072" s="9" t="s">
        <v>4455</v>
      </c>
      <c r="C2072" s="6" t="s">
        <v>5112</v>
      </c>
      <c r="D2072" s="6" t="s">
        <v>4731</v>
      </c>
      <c r="E2072" s="6" t="s">
        <v>5150</v>
      </c>
    </row>
    <row r="2073" spans="1:5" ht="15.6" x14ac:dyDescent="0.3">
      <c r="A2073" s="9" t="s">
        <v>294</v>
      </c>
      <c r="B2073" s="9" t="s">
        <v>4456</v>
      </c>
      <c r="C2073" s="6" t="s">
        <v>7987</v>
      </c>
      <c r="D2073" s="6" t="s">
        <v>4728</v>
      </c>
      <c r="E2073" s="6" t="s">
        <v>7988</v>
      </c>
    </row>
    <row r="2074" spans="1:5" ht="15.6" x14ac:dyDescent="0.3">
      <c r="A2074" s="9" t="s">
        <v>293</v>
      </c>
      <c r="B2074" s="9" t="s">
        <v>4457</v>
      </c>
      <c r="C2074" s="6" t="s">
        <v>7989</v>
      </c>
      <c r="D2074" s="6" t="s">
        <v>4731</v>
      </c>
      <c r="E2074" s="6" t="s">
        <v>7990</v>
      </c>
    </row>
    <row r="2075" spans="1:5" ht="15.6" x14ac:dyDescent="0.3">
      <c r="A2075" s="9" t="s">
        <v>292</v>
      </c>
      <c r="B2075" s="9" t="s">
        <v>4458</v>
      </c>
      <c r="C2075" s="6" t="s">
        <v>7991</v>
      </c>
      <c r="D2075" s="6" t="s">
        <v>4728</v>
      </c>
      <c r="E2075" s="6" t="s">
        <v>7992</v>
      </c>
    </row>
    <row r="2076" spans="1:5" ht="15.6" x14ac:dyDescent="0.3">
      <c r="A2076" s="9" t="s">
        <v>291</v>
      </c>
      <c r="B2076" s="9" t="s">
        <v>4459</v>
      </c>
      <c r="C2076" s="6" t="s">
        <v>7793</v>
      </c>
      <c r="D2076" s="6" t="s">
        <v>4728</v>
      </c>
      <c r="E2076" s="6" t="s">
        <v>7993</v>
      </c>
    </row>
    <row r="2077" spans="1:5" ht="15.6" x14ac:dyDescent="0.3">
      <c r="A2077" s="9" t="s">
        <v>290</v>
      </c>
      <c r="B2077" s="9" t="s">
        <v>4460</v>
      </c>
      <c r="C2077" s="6" t="s">
        <v>7994</v>
      </c>
      <c r="D2077" s="6" t="s">
        <v>4731</v>
      </c>
      <c r="E2077" s="6" t="s">
        <v>7511</v>
      </c>
    </row>
    <row r="2078" spans="1:5" ht="15.6" x14ac:dyDescent="0.3">
      <c r="A2078" s="9" t="s">
        <v>289</v>
      </c>
      <c r="B2078" s="9" t="s">
        <v>4461</v>
      </c>
      <c r="C2078" s="6" t="s">
        <v>7995</v>
      </c>
      <c r="D2078" s="6" t="s">
        <v>4731</v>
      </c>
      <c r="E2078" s="6" t="s">
        <v>4910</v>
      </c>
    </row>
    <row r="2079" spans="1:5" ht="15.6" x14ac:dyDescent="0.3">
      <c r="A2079" s="9" t="s">
        <v>288</v>
      </c>
      <c r="B2079" s="9" t="s">
        <v>4462</v>
      </c>
      <c r="C2079" s="6" t="s">
        <v>7996</v>
      </c>
      <c r="D2079" s="6" t="s">
        <v>4731</v>
      </c>
      <c r="E2079" s="6" t="s">
        <v>5870</v>
      </c>
    </row>
    <row r="2080" spans="1:5" ht="15.6" x14ac:dyDescent="0.3">
      <c r="A2080" s="9" t="s">
        <v>287</v>
      </c>
      <c r="B2080" s="9" t="s">
        <v>4463</v>
      </c>
      <c r="C2080" s="6" t="s">
        <v>7997</v>
      </c>
      <c r="D2080" s="6" t="s">
        <v>4731</v>
      </c>
      <c r="E2080" s="6" t="s">
        <v>5707</v>
      </c>
    </row>
    <row r="2081" spans="1:5" ht="15.6" x14ac:dyDescent="0.3">
      <c r="A2081" s="9" t="s">
        <v>286</v>
      </c>
      <c r="B2081" s="9" t="s">
        <v>4464</v>
      </c>
      <c r="C2081" s="6" t="s">
        <v>6217</v>
      </c>
      <c r="D2081" s="6" t="s">
        <v>4728</v>
      </c>
      <c r="E2081" s="6" t="s">
        <v>7998</v>
      </c>
    </row>
    <row r="2082" spans="1:5" ht="15.6" x14ac:dyDescent="0.3">
      <c r="A2082" s="9" t="s">
        <v>285</v>
      </c>
      <c r="B2082" s="9" t="s">
        <v>4465</v>
      </c>
      <c r="C2082" s="6" t="s">
        <v>7999</v>
      </c>
      <c r="D2082" s="6" t="s">
        <v>4728</v>
      </c>
      <c r="E2082" s="6" t="s">
        <v>6723</v>
      </c>
    </row>
    <row r="2083" spans="1:5" ht="15.6" x14ac:dyDescent="0.3">
      <c r="A2083" s="9" t="s">
        <v>284</v>
      </c>
      <c r="B2083" s="9" t="s">
        <v>4466</v>
      </c>
      <c r="C2083" s="6" t="s">
        <v>8000</v>
      </c>
      <c r="D2083" s="6" t="s">
        <v>4728</v>
      </c>
      <c r="E2083" s="6" t="s">
        <v>6571</v>
      </c>
    </row>
    <row r="2084" spans="1:5" ht="15.6" x14ac:dyDescent="0.3">
      <c r="A2084" s="9" t="s">
        <v>283</v>
      </c>
      <c r="B2084" s="9" t="s">
        <v>4467</v>
      </c>
      <c r="C2084" s="6" t="s">
        <v>8001</v>
      </c>
      <c r="D2084" s="6" t="s">
        <v>4728</v>
      </c>
      <c r="E2084" s="6" t="s">
        <v>8002</v>
      </c>
    </row>
    <row r="2085" spans="1:5" ht="15.6" x14ac:dyDescent="0.3">
      <c r="A2085" s="9" t="s">
        <v>282</v>
      </c>
      <c r="B2085" s="9" t="s">
        <v>4468</v>
      </c>
      <c r="C2085" s="6" t="s">
        <v>8003</v>
      </c>
      <c r="D2085" s="6" t="s">
        <v>4728</v>
      </c>
      <c r="E2085" s="6" t="s">
        <v>8004</v>
      </c>
    </row>
    <row r="2086" spans="1:5" ht="15.6" x14ac:dyDescent="0.3">
      <c r="A2086" s="9" t="s">
        <v>281</v>
      </c>
      <c r="B2086" s="9" t="s">
        <v>4469</v>
      </c>
      <c r="C2086" s="6" t="s">
        <v>8005</v>
      </c>
      <c r="D2086" s="6" t="s">
        <v>4728</v>
      </c>
      <c r="E2086" s="6" t="s">
        <v>8006</v>
      </c>
    </row>
    <row r="2087" spans="1:5" ht="15.6" x14ac:dyDescent="0.3">
      <c r="A2087" s="9" t="s">
        <v>280</v>
      </c>
      <c r="B2087" s="9" t="s">
        <v>4470</v>
      </c>
      <c r="C2087" s="6" t="s">
        <v>8007</v>
      </c>
      <c r="D2087" s="6" t="s">
        <v>4731</v>
      </c>
      <c r="E2087" s="6" t="s">
        <v>8008</v>
      </c>
    </row>
    <row r="2088" spans="1:5" ht="15.6" x14ac:dyDescent="0.3">
      <c r="A2088" s="9" t="s">
        <v>279</v>
      </c>
      <c r="B2088" s="9" t="s">
        <v>4471</v>
      </c>
      <c r="C2088" s="6" t="s">
        <v>5112</v>
      </c>
      <c r="D2088" s="6" t="s">
        <v>4731</v>
      </c>
      <c r="E2088" s="6" t="s">
        <v>5160</v>
      </c>
    </row>
    <row r="2089" spans="1:5" ht="15.6" x14ac:dyDescent="0.3">
      <c r="A2089" s="9" t="s">
        <v>278</v>
      </c>
      <c r="B2089" s="9" t="s">
        <v>4472</v>
      </c>
      <c r="C2089" s="6" t="s">
        <v>8009</v>
      </c>
      <c r="D2089" s="6" t="s">
        <v>4728</v>
      </c>
      <c r="E2089" s="6" t="s">
        <v>8010</v>
      </c>
    </row>
    <row r="2090" spans="1:5" ht="15.6" x14ac:dyDescent="0.3">
      <c r="A2090" s="9" t="s">
        <v>277</v>
      </c>
      <c r="B2090" s="9" t="s">
        <v>4473</v>
      </c>
      <c r="C2090" s="6" t="s">
        <v>8011</v>
      </c>
      <c r="D2090" s="6" t="s">
        <v>4731</v>
      </c>
      <c r="E2090" s="6" t="s">
        <v>7776</v>
      </c>
    </row>
    <row r="2091" spans="1:5" ht="15.6" x14ac:dyDescent="0.3">
      <c r="A2091" s="9" t="s">
        <v>275</v>
      </c>
      <c r="B2091" s="9" t="s">
        <v>4474</v>
      </c>
      <c r="C2091" s="6" t="s">
        <v>8012</v>
      </c>
      <c r="D2091" s="6" t="s">
        <v>4731</v>
      </c>
      <c r="E2091" s="6" t="s">
        <v>8013</v>
      </c>
    </row>
    <row r="2092" spans="1:5" ht="15.6" x14ac:dyDescent="0.3">
      <c r="A2092" s="9" t="s">
        <v>274</v>
      </c>
      <c r="B2092" s="9" t="s">
        <v>4475</v>
      </c>
      <c r="C2092" s="6" t="s">
        <v>8014</v>
      </c>
      <c r="D2092" s="6" t="s">
        <v>4731</v>
      </c>
      <c r="E2092" s="6" t="s">
        <v>8015</v>
      </c>
    </row>
    <row r="2093" spans="1:5" ht="15.6" x14ac:dyDescent="0.3">
      <c r="A2093" s="9" t="s">
        <v>273</v>
      </c>
      <c r="B2093" s="9" t="s">
        <v>4476</v>
      </c>
      <c r="C2093" s="6" t="s">
        <v>8016</v>
      </c>
      <c r="D2093" s="6" t="s">
        <v>4731</v>
      </c>
      <c r="E2093" s="6" t="s">
        <v>5003</v>
      </c>
    </row>
    <row r="2094" spans="1:5" ht="15.6" x14ac:dyDescent="0.3">
      <c r="A2094" s="9" t="s">
        <v>272</v>
      </c>
      <c r="B2094" s="9" t="s">
        <v>4477</v>
      </c>
      <c r="C2094" s="6" t="s">
        <v>8017</v>
      </c>
      <c r="D2094" s="6" t="s">
        <v>4731</v>
      </c>
      <c r="E2094" s="6" t="s">
        <v>4933</v>
      </c>
    </row>
    <row r="2095" spans="1:5" ht="15.6" x14ac:dyDescent="0.3">
      <c r="A2095" s="9" t="s">
        <v>271</v>
      </c>
      <c r="B2095" s="9" t="s">
        <v>4478</v>
      </c>
      <c r="C2095" s="6" t="s">
        <v>8018</v>
      </c>
      <c r="D2095" s="6" t="s">
        <v>4728</v>
      </c>
      <c r="E2095" s="6" t="s">
        <v>5550</v>
      </c>
    </row>
    <row r="2096" spans="1:5" ht="15.6" x14ac:dyDescent="0.3">
      <c r="A2096" s="9" t="s">
        <v>270</v>
      </c>
      <c r="B2096" s="9" t="s">
        <v>4479</v>
      </c>
      <c r="C2096" s="6" t="s">
        <v>8019</v>
      </c>
      <c r="D2096" s="6" t="s">
        <v>4731</v>
      </c>
      <c r="E2096" s="6" t="s">
        <v>8020</v>
      </c>
    </row>
    <row r="2097" spans="1:5" ht="15.6" x14ac:dyDescent="0.3">
      <c r="A2097" s="9" t="s">
        <v>269</v>
      </c>
      <c r="B2097" s="9" t="s">
        <v>4480</v>
      </c>
      <c r="C2097" s="6" t="s">
        <v>8021</v>
      </c>
      <c r="D2097" s="6" t="s">
        <v>4731</v>
      </c>
      <c r="E2097" s="6" t="s">
        <v>5996</v>
      </c>
    </row>
    <row r="2098" spans="1:5" ht="15.6" x14ac:dyDescent="0.3">
      <c r="A2098" s="9" t="s">
        <v>268</v>
      </c>
      <c r="B2098" s="9" t="s">
        <v>4481</v>
      </c>
      <c r="C2098" s="6" t="s">
        <v>8022</v>
      </c>
      <c r="D2098" s="6" t="s">
        <v>4731</v>
      </c>
      <c r="E2098" s="6" t="s">
        <v>8023</v>
      </c>
    </row>
    <row r="2099" spans="1:5" ht="15.6" x14ac:dyDescent="0.3">
      <c r="A2099" s="9" t="s">
        <v>267</v>
      </c>
      <c r="B2099" s="9" t="s">
        <v>4482</v>
      </c>
      <c r="C2099" s="6" t="s">
        <v>8024</v>
      </c>
      <c r="D2099" s="6" t="s">
        <v>4728</v>
      </c>
      <c r="E2099" s="6" t="s">
        <v>6243</v>
      </c>
    </row>
    <row r="2100" spans="1:5" ht="15.6" x14ac:dyDescent="0.3">
      <c r="A2100" s="9" t="s">
        <v>266</v>
      </c>
      <c r="B2100" s="9" t="s">
        <v>4483</v>
      </c>
      <c r="C2100" s="6" t="s">
        <v>8025</v>
      </c>
      <c r="D2100" s="6" t="s">
        <v>4731</v>
      </c>
      <c r="E2100" s="6" t="s">
        <v>5029</v>
      </c>
    </row>
    <row r="2101" spans="1:5" ht="15.6" x14ac:dyDescent="0.3">
      <c r="A2101" s="9" t="s">
        <v>265</v>
      </c>
      <c r="B2101" s="9" t="s">
        <v>4484</v>
      </c>
      <c r="C2101" s="6" t="s">
        <v>8026</v>
      </c>
      <c r="D2101" s="6" t="s">
        <v>4728</v>
      </c>
      <c r="E2101" s="6" t="s">
        <v>8027</v>
      </c>
    </row>
    <row r="2102" spans="1:5" ht="15.6" x14ac:dyDescent="0.3">
      <c r="A2102" s="9" t="s">
        <v>264</v>
      </c>
      <c r="B2102" s="9" t="s">
        <v>4485</v>
      </c>
      <c r="C2102" s="6" t="s">
        <v>8028</v>
      </c>
      <c r="D2102" s="6" t="s">
        <v>4728</v>
      </c>
      <c r="E2102" s="6" t="s">
        <v>8029</v>
      </c>
    </row>
    <row r="2103" spans="1:5" ht="15.6" x14ac:dyDescent="0.3">
      <c r="A2103" s="9" t="s">
        <v>263</v>
      </c>
      <c r="B2103" s="9" t="s">
        <v>4486</v>
      </c>
      <c r="C2103" s="6" t="s">
        <v>7404</v>
      </c>
      <c r="D2103" s="6" t="s">
        <v>4731</v>
      </c>
      <c r="E2103" s="6" t="s">
        <v>5812</v>
      </c>
    </row>
    <row r="2104" spans="1:5" ht="15.6" x14ac:dyDescent="0.3">
      <c r="A2104" s="9" t="s">
        <v>262</v>
      </c>
      <c r="B2104" s="9" t="s">
        <v>4487</v>
      </c>
      <c r="C2104" s="6" t="s">
        <v>8030</v>
      </c>
      <c r="D2104" s="6" t="s">
        <v>4731</v>
      </c>
      <c r="E2104" s="6" t="s">
        <v>8031</v>
      </c>
    </row>
    <row r="2105" spans="1:5" ht="15.6" x14ac:dyDescent="0.3">
      <c r="A2105" s="9" t="s">
        <v>261</v>
      </c>
      <c r="B2105" s="9" t="s">
        <v>4488</v>
      </c>
      <c r="C2105" s="6" t="s">
        <v>4745</v>
      </c>
      <c r="D2105" s="6" t="s">
        <v>4731</v>
      </c>
      <c r="E2105" s="6" t="s">
        <v>5391</v>
      </c>
    </row>
    <row r="2106" spans="1:5" ht="15.6" x14ac:dyDescent="0.3">
      <c r="A2106" s="9" t="s">
        <v>260</v>
      </c>
      <c r="B2106" s="9" t="s">
        <v>4489</v>
      </c>
      <c r="C2106" s="6" t="s">
        <v>8032</v>
      </c>
      <c r="D2106" s="6" t="s">
        <v>4728</v>
      </c>
      <c r="E2106" s="6" t="s">
        <v>8033</v>
      </c>
    </row>
    <row r="2107" spans="1:5" ht="15.6" x14ac:dyDescent="0.3">
      <c r="A2107" s="9" t="s">
        <v>259</v>
      </c>
      <c r="B2107" s="9" t="s">
        <v>4490</v>
      </c>
      <c r="C2107" s="6" t="s">
        <v>8034</v>
      </c>
      <c r="D2107" s="6" t="s">
        <v>4728</v>
      </c>
      <c r="E2107" s="6" t="s">
        <v>8035</v>
      </c>
    </row>
    <row r="2108" spans="1:5" ht="15.6" x14ac:dyDescent="0.3">
      <c r="A2108" s="9" t="s">
        <v>258</v>
      </c>
      <c r="B2108" s="9" t="s">
        <v>4491</v>
      </c>
      <c r="C2108" s="6" t="s">
        <v>8036</v>
      </c>
      <c r="D2108" s="6" t="s">
        <v>4728</v>
      </c>
      <c r="E2108" s="6" t="s">
        <v>8037</v>
      </c>
    </row>
    <row r="2109" spans="1:5" ht="15.6" x14ac:dyDescent="0.3">
      <c r="A2109" s="9" t="s">
        <v>257</v>
      </c>
      <c r="B2109" s="9" t="s">
        <v>4492</v>
      </c>
      <c r="C2109" s="6" t="s">
        <v>8038</v>
      </c>
      <c r="D2109" s="6" t="s">
        <v>4728</v>
      </c>
      <c r="E2109" s="6" t="s">
        <v>8039</v>
      </c>
    </row>
    <row r="2110" spans="1:5" ht="15.6" x14ac:dyDescent="0.3">
      <c r="A2110" s="9" t="s">
        <v>256</v>
      </c>
      <c r="B2110" s="9" t="s">
        <v>4493</v>
      </c>
      <c r="C2110" s="6" t="s">
        <v>5578</v>
      </c>
      <c r="D2110" s="6" t="s">
        <v>4728</v>
      </c>
      <c r="E2110" s="6" t="s">
        <v>8040</v>
      </c>
    </row>
    <row r="2111" spans="1:5" ht="15.6" x14ac:dyDescent="0.3">
      <c r="A2111" s="9" t="s">
        <v>255</v>
      </c>
      <c r="B2111" s="9" t="s">
        <v>4494</v>
      </c>
      <c r="C2111" s="6" t="s">
        <v>8041</v>
      </c>
      <c r="D2111" s="6" t="s">
        <v>4728</v>
      </c>
      <c r="E2111" s="6" t="s">
        <v>8042</v>
      </c>
    </row>
    <row r="2112" spans="1:5" ht="15.6" x14ac:dyDescent="0.3">
      <c r="A2112" s="9" t="s">
        <v>254</v>
      </c>
      <c r="B2112" s="9" t="s">
        <v>4495</v>
      </c>
      <c r="C2112" s="6" t="s">
        <v>8043</v>
      </c>
      <c r="D2112" s="6" t="s">
        <v>4728</v>
      </c>
      <c r="E2112" s="6" t="s">
        <v>8044</v>
      </c>
    </row>
    <row r="2113" spans="1:5" ht="15.6" x14ac:dyDescent="0.3">
      <c r="A2113" s="9" t="s">
        <v>253</v>
      </c>
      <c r="B2113" s="9" t="s">
        <v>4496</v>
      </c>
      <c r="C2113" s="6" t="s">
        <v>8045</v>
      </c>
      <c r="D2113" s="6" t="s">
        <v>4728</v>
      </c>
      <c r="E2113" s="6" t="s">
        <v>8046</v>
      </c>
    </row>
    <row r="2114" spans="1:5" ht="15.6" x14ac:dyDescent="0.3">
      <c r="A2114" s="9" t="s">
        <v>252</v>
      </c>
      <c r="B2114" s="9" t="s">
        <v>4497</v>
      </c>
      <c r="C2114" s="6" t="s">
        <v>8047</v>
      </c>
      <c r="D2114" s="6" t="s">
        <v>4728</v>
      </c>
      <c r="E2114" s="6" t="s">
        <v>6197</v>
      </c>
    </row>
    <row r="2115" spans="1:5" ht="15.6" x14ac:dyDescent="0.3">
      <c r="A2115" s="9" t="s">
        <v>251</v>
      </c>
      <c r="B2115" s="9" t="s">
        <v>4498</v>
      </c>
      <c r="C2115" s="6" t="s">
        <v>8048</v>
      </c>
      <c r="D2115" s="6" t="s">
        <v>4728</v>
      </c>
      <c r="E2115" s="6" t="s">
        <v>5365</v>
      </c>
    </row>
    <row r="2116" spans="1:5" ht="15.6" x14ac:dyDescent="0.3">
      <c r="A2116" s="9" t="s">
        <v>250</v>
      </c>
      <c r="B2116" s="9" t="s">
        <v>4499</v>
      </c>
      <c r="C2116" s="6" t="s">
        <v>8049</v>
      </c>
      <c r="D2116" s="6" t="s">
        <v>4728</v>
      </c>
      <c r="E2116" s="6" t="s">
        <v>5670</v>
      </c>
    </row>
    <row r="2117" spans="1:5" ht="15.6" x14ac:dyDescent="0.3">
      <c r="A2117" s="9" t="s">
        <v>248</v>
      </c>
      <c r="B2117" s="9" t="s">
        <v>4500</v>
      </c>
      <c r="C2117" s="6" t="s">
        <v>8050</v>
      </c>
      <c r="D2117" s="6" t="s">
        <v>4728</v>
      </c>
      <c r="E2117" s="6" t="s">
        <v>8051</v>
      </c>
    </row>
    <row r="2118" spans="1:5" ht="15.6" x14ac:dyDescent="0.3">
      <c r="A2118" s="9" t="s">
        <v>246</v>
      </c>
      <c r="B2118" s="9" t="s">
        <v>4501</v>
      </c>
      <c r="C2118" s="6" t="s">
        <v>8052</v>
      </c>
      <c r="D2118" s="6" t="s">
        <v>4728</v>
      </c>
      <c r="E2118" s="6" t="s">
        <v>8053</v>
      </c>
    </row>
    <row r="2119" spans="1:5" ht="15.6" x14ac:dyDescent="0.3">
      <c r="A2119" s="9" t="s">
        <v>245</v>
      </c>
      <c r="B2119" s="9" t="s">
        <v>4502</v>
      </c>
      <c r="C2119" s="6" t="s">
        <v>8054</v>
      </c>
      <c r="D2119" s="6" t="s">
        <v>4731</v>
      </c>
      <c r="E2119" s="6" t="s">
        <v>8055</v>
      </c>
    </row>
    <row r="2120" spans="1:5" ht="15.6" x14ac:dyDescent="0.3">
      <c r="A2120" s="9" t="s">
        <v>244</v>
      </c>
      <c r="B2120" s="9" t="s">
        <v>4503</v>
      </c>
      <c r="C2120" s="6" t="s">
        <v>8056</v>
      </c>
      <c r="D2120" s="6" t="s">
        <v>4731</v>
      </c>
      <c r="E2120" s="6" t="s">
        <v>5029</v>
      </c>
    </row>
    <row r="2121" spans="1:5" ht="15.6" x14ac:dyDescent="0.3">
      <c r="A2121" s="9" t="s">
        <v>243</v>
      </c>
      <c r="B2121" s="9" t="s">
        <v>4504</v>
      </c>
      <c r="C2121" s="6" t="s">
        <v>8057</v>
      </c>
      <c r="D2121" s="6" t="s">
        <v>4728</v>
      </c>
      <c r="E2121" s="6" t="s">
        <v>5636</v>
      </c>
    </row>
    <row r="2122" spans="1:5" ht="15.6" x14ac:dyDescent="0.3">
      <c r="A2122" s="9" t="s">
        <v>242</v>
      </c>
      <c r="B2122" s="9" t="s">
        <v>4505</v>
      </c>
      <c r="C2122" s="6" t="s">
        <v>8058</v>
      </c>
      <c r="D2122" s="6" t="s">
        <v>4728</v>
      </c>
      <c r="E2122" s="6" t="s">
        <v>8059</v>
      </c>
    </row>
    <row r="2123" spans="1:5" ht="15.6" x14ac:dyDescent="0.3">
      <c r="A2123" s="9" t="s">
        <v>241</v>
      </c>
      <c r="B2123" s="9" t="s">
        <v>4506</v>
      </c>
      <c r="C2123" s="6" t="s">
        <v>8060</v>
      </c>
      <c r="D2123" s="6" t="s">
        <v>4728</v>
      </c>
      <c r="E2123" s="6" t="s">
        <v>8061</v>
      </c>
    </row>
    <row r="2124" spans="1:5" ht="15.6" x14ac:dyDescent="0.3">
      <c r="A2124" s="9" t="s">
        <v>240</v>
      </c>
      <c r="B2124" s="9" t="s">
        <v>4507</v>
      </c>
      <c r="C2124" s="6" t="s">
        <v>8062</v>
      </c>
      <c r="D2124" s="6" t="s">
        <v>4728</v>
      </c>
      <c r="E2124" s="6" t="s">
        <v>8063</v>
      </c>
    </row>
    <row r="2125" spans="1:5" ht="15.6" x14ac:dyDescent="0.3">
      <c r="A2125" s="9" t="s">
        <v>239</v>
      </c>
      <c r="B2125" s="9" t="s">
        <v>4508</v>
      </c>
      <c r="C2125" s="6" t="s">
        <v>6035</v>
      </c>
      <c r="D2125" s="6" t="s">
        <v>4728</v>
      </c>
      <c r="E2125" s="6" t="s">
        <v>8064</v>
      </c>
    </row>
    <row r="2126" spans="1:5" ht="15.6" x14ac:dyDescent="0.3">
      <c r="A2126" s="9" t="s">
        <v>238</v>
      </c>
      <c r="B2126" s="9" t="s">
        <v>4509</v>
      </c>
      <c r="C2126" s="6" t="s">
        <v>8065</v>
      </c>
      <c r="D2126" s="6" t="s">
        <v>4728</v>
      </c>
      <c r="E2126" s="6" t="s">
        <v>8066</v>
      </c>
    </row>
    <row r="2127" spans="1:5" ht="15.6" x14ac:dyDescent="0.3">
      <c r="A2127" s="9" t="s">
        <v>237</v>
      </c>
      <c r="B2127" s="9" t="s">
        <v>4510</v>
      </c>
      <c r="C2127" s="6" t="s">
        <v>8067</v>
      </c>
      <c r="D2127" s="6" t="s">
        <v>4728</v>
      </c>
      <c r="E2127" s="6" t="s">
        <v>5073</v>
      </c>
    </row>
    <row r="2128" spans="1:5" ht="15.6" x14ac:dyDescent="0.3">
      <c r="A2128" s="9" t="s">
        <v>236</v>
      </c>
      <c r="B2128" s="9" t="s">
        <v>4511</v>
      </c>
      <c r="C2128" s="6" t="s">
        <v>8068</v>
      </c>
      <c r="D2128" s="6" t="s">
        <v>4731</v>
      </c>
      <c r="E2128" s="6" t="s">
        <v>8069</v>
      </c>
    </row>
    <row r="2129" spans="1:5" ht="15.6" x14ac:dyDescent="0.3">
      <c r="A2129" s="9" t="s">
        <v>235</v>
      </c>
      <c r="B2129" s="9" t="s">
        <v>4512</v>
      </c>
      <c r="C2129" s="6" t="s">
        <v>8070</v>
      </c>
      <c r="D2129" s="6" t="s">
        <v>4728</v>
      </c>
      <c r="E2129" s="6" t="s">
        <v>7482</v>
      </c>
    </row>
    <row r="2130" spans="1:5" ht="15.6" x14ac:dyDescent="0.3">
      <c r="A2130" s="9" t="s">
        <v>234</v>
      </c>
      <c r="B2130" s="9" t="s">
        <v>4513</v>
      </c>
      <c r="C2130" s="6" t="s">
        <v>8071</v>
      </c>
      <c r="D2130" s="6" t="s">
        <v>4728</v>
      </c>
      <c r="E2130" s="6" t="s">
        <v>8072</v>
      </c>
    </row>
    <row r="2131" spans="1:5" ht="15.6" x14ac:dyDescent="0.3">
      <c r="A2131" s="9" t="s">
        <v>233</v>
      </c>
      <c r="B2131" s="9" t="s">
        <v>4514</v>
      </c>
      <c r="C2131" s="6" t="s">
        <v>6139</v>
      </c>
      <c r="D2131" s="6" t="s">
        <v>4728</v>
      </c>
      <c r="E2131" s="6" t="s">
        <v>7315</v>
      </c>
    </row>
    <row r="2132" spans="1:5" ht="15.6" x14ac:dyDescent="0.3">
      <c r="A2132" s="9" t="s">
        <v>232</v>
      </c>
      <c r="B2132" s="9" t="s">
        <v>4515</v>
      </c>
      <c r="C2132" s="6" t="s">
        <v>4806</v>
      </c>
      <c r="D2132" s="6" t="s">
        <v>4728</v>
      </c>
      <c r="E2132" s="6" t="s">
        <v>8073</v>
      </c>
    </row>
    <row r="2133" spans="1:5" ht="15.6" x14ac:dyDescent="0.3">
      <c r="A2133" s="9" t="s">
        <v>231</v>
      </c>
      <c r="B2133" s="9" t="s">
        <v>4516</v>
      </c>
      <c r="C2133" s="6" t="s">
        <v>8074</v>
      </c>
      <c r="D2133" s="6" t="s">
        <v>4731</v>
      </c>
      <c r="E2133" s="6" t="s">
        <v>8075</v>
      </c>
    </row>
    <row r="2134" spans="1:5" ht="15.6" x14ac:dyDescent="0.3">
      <c r="A2134" s="9" t="s">
        <v>230</v>
      </c>
      <c r="B2134" s="9" t="s">
        <v>4517</v>
      </c>
      <c r="C2134" s="6" t="s">
        <v>8076</v>
      </c>
      <c r="D2134" s="6" t="s">
        <v>4728</v>
      </c>
      <c r="E2134" s="6" t="s">
        <v>6070</v>
      </c>
    </row>
    <row r="2135" spans="1:5" ht="15.6" x14ac:dyDescent="0.3">
      <c r="A2135" s="9" t="s">
        <v>229</v>
      </c>
      <c r="B2135" s="9" t="s">
        <v>4518</v>
      </c>
      <c r="C2135" s="6" t="s">
        <v>8077</v>
      </c>
      <c r="D2135" s="6" t="s">
        <v>4731</v>
      </c>
      <c r="E2135" s="6" t="s">
        <v>5218</v>
      </c>
    </row>
    <row r="2136" spans="1:5" ht="15.6" x14ac:dyDescent="0.3">
      <c r="A2136" s="9" t="s">
        <v>228</v>
      </c>
      <c r="B2136" s="9" t="s">
        <v>4519</v>
      </c>
      <c r="C2136" s="6" t="s">
        <v>8078</v>
      </c>
      <c r="D2136" s="6" t="s">
        <v>4731</v>
      </c>
      <c r="E2136" s="6" t="s">
        <v>8079</v>
      </c>
    </row>
    <row r="2137" spans="1:5" ht="15.6" x14ac:dyDescent="0.3">
      <c r="A2137" s="9" t="s">
        <v>227</v>
      </c>
      <c r="B2137" s="9" t="s">
        <v>4520</v>
      </c>
      <c r="C2137" s="6" t="s">
        <v>7908</v>
      </c>
      <c r="D2137" s="6" t="s">
        <v>4731</v>
      </c>
      <c r="E2137" s="6" t="s">
        <v>8080</v>
      </c>
    </row>
    <row r="2138" spans="1:5" ht="15.6" x14ac:dyDescent="0.3">
      <c r="A2138" s="9" t="s">
        <v>226</v>
      </c>
      <c r="B2138" s="9" t="s">
        <v>4521</v>
      </c>
      <c r="C2138" s="6" t="s">
        <v>7312</v>
      </c>
      <c r="D2138" s="6" t="s">
        <v>4731</v>
      </c>
      <c r="E2138" s="6" t="s">
        <v>8081</v>
      </c>
    </row>
    <row r="2139" spans="1:5" ht="15.6" x14ac:dyDescent="0.3">
      <c r="A2139" s="9" t="s">
        <v>225</v>
      </c>
      <c r="B2139" s="9" t="s">
        <v>4522</v>
      </c>
      <c r="C2139" s="6" t="s">
        <v>8082</v>
      </c>
      <c r="D2139" s="6" t="s">
        <v>5606</v>
      </c>
      <c r="E2139" s="6" t="s">
        <v>5550</v>
      </c>
    </row>
    <row r="2140" spans="1:5" ht="15.6" x14ac:dyDescent="0.3">
      <c r="A2140" s="9" t="s">
        <v>224</v>
      </c>
      <c r="B2140" s="9" t="s">
        <v>4523</v>
      </c>
      <c r="C2140" s="6" t="s">
        <v>8083</v>
      </c>
      <c r="D2140" s="6" t="s">
        <v>4731</v>
      </c>
      <c r="E2140" s="6" t="s">
        <v>8084</v>
      </c>
    </row>
    <row r="2141" spans="1:5" ht="15.6" x14ac:dyDescent="0.3">
      <c r="A2141" s="9" t="s">
        <v>223</v>
      </c>
      <c r="B2141" s="9" t="s">
        <v>4524</v>
      </c>
      <c r="C2141" s="6" t="s">
        <v>8085</v>
      </c>
      <c r="D2141" s="6" t="s">
        <v>4731</v>
      </c>
      <c r="E2141" s="6" t="s">
        <v>4914</v>
      </c>
    </row>
    <row r="2142" spans="1:5" ht="15.6" x14ac:dyDescent="0.3">
      <c r="A2142" s="9" t="s">
        <v>222</v>
      </c>
      <c r="B2142" s="9" t="s">
        <v>4525</v>
      </c>
      <c r="C2142" s="6" t="s">
        <v>8086</v>
      </c>
      <c r="D2142" s="6" t="s">
        <v>4728</v>
      </c>
      <c r="E2142" s="6" t="s">
        <v>4884</v>
      </c>
    </row>
    <row r="2143" spans="1:5" ht="15.6" x14ac:dyDescent="0.3">
      <c r="A2143" s="9" t="s">
        <v>221</v>
      </c>
      <c r="B2143" s="9" t="s">
        <v>4526</v>
      </c>
      <c r="C2143" s="6" t="s">
        <v>8087</v>
      </c>
      <c r="D2143" s="6" t="s">
        <v>4728</v>
      </c>
      <c r="E2143" s="6" t="s">
        <v>8088</v>
      </c>
    </row>
    <row r="2144" spans="1:5" ht="15.6" x14ac:dyDescent="0.3">
      <c r="A2144" s="9" t="s">
        <v>220</v>
      </c>
      <c r="B2144" s="9" t="s">
        <v>4527</v>
      </c>
      <c r="C2144" s="6" t="s">
        <v>8089</v>
      </c>
      <c r="D2144" s="6" t="s">
        <v>4728</v>
      </c>
      <c r="E2144" s="6" t="s">
        <v>8090</v>
      </c>
    </row>
    <row r="2145" spans="1:5" ht="15.6" x14ac:dyDescent="0.3">
      <c r="A2145" s="9" t="s">
        <v>219</v>
      </c>
      <c r="B2145" s="9" t="s">
        <v>4528</v>
      </c>
      <c r="C2145" s="6" t="s">
        <v>8091</v>
      </c>
      <c r="D2145" s="6" t="s">
        <v>4728</v>
      </c>
      <c r="E2145" s="6" t="s">
        <v>8092</v>
      </c>
    </row>
    <row r="2146" spans="1:5" ht="15.6" x14ac:dyDescent="0.3">
      <c r="A2146" s="9" t="s">
        <v>218</v>
      </c>
      <c r="B2146" s="9" t="s">
        <v>4529</v>
      </c>
      <c r="C2146" s="6" t="s">
        <v>8093</v>
      </c>
      <c r="D2146" s="6" t="s">
        <v>4731</v>
      </c>
      <c r="E2146" s="6" t="s">
        <v>8094</v>
      </c>
    </row>
    <row r="2147" spans="1:5" ht="15.6" x14ac:dyDescent="0.3">
      <c r="A2147" s="9" t="s">
        <v>217</v>
      </c>
      <c r="B2147" s="9" t="s">
        <v>4530</v>
      </c>
      <c r="C2147" s="6" t="s">
        <v>8095</v>
      </c>
      <c r="D2147" s="6" t="s">
        <v>4731</v>
      </c>
      <c r="E2147" s="6" t="s">
        <v>8096</v>
      </c>
    </row>
    <row r="2148" spans="1:5" ht="15.6" x14ac:dyDescent="0.3">
      <c r="A2148" s="9" t="s">
        <v>216</v>
      </c>
      <c r="B2148" s="9" t="s">
        <v>4531</v>
      </c>
      <c r="C2148" s="6" t="s">
        <v>8097</v>
      </c>
      <c r="D2148" s="6" t="s">
        <v>4731</v>
      </c>
      <c r="E2148" s="6" t="s">
        <v>8098</v>
      </c>
    </row>
    <row r="2149" spans="1:5" ht="15.6" x14ac:dyDescent="0.3">
      <c r="A2149" s="9" t="s">
        <v>215</v>
      </c>
      <c r="B2149" s="9" t="s">
        <v>4532</v>
      </c>
      <c r="C2149" s="6" t="s">
        <v>8099</v>
      </c>
      <c r="D2149" s="6" t="s">
        <v>4731</v>
      </c>
      <c r="E2149" s="6" t="s">
        <v>8100</v>
      </c>
    </row>
    <row r="2150" spans="1:5" ht="15.6" x14ac:dyDescent="0.3">
      <c r="A2150" s="9" t="s">
        <v>214</v>
      </c>
      <c r="B2150" s="9" t="s">
        <v>4533</v>
      </c>
      <c r="C2150" s="6" t="s">
        <v>8101</v>
      </c>
      <c r="D2150" s="6" t="s">
        <v>4731</v>
      </c>
      <c r="E2150" s="6" t="s">
        <v>4780</v>
      </c>
    </row>
    <row r="2151" spans="1:5" ht="15.6" x14ac:dyDescent="0.3">
      <c r="A2151" s="9" t="s">
        <v>213</v>
      </c>
      <c r="B2151" s="9" t="s">
        <v>4534</v>
      </c>
      <c r="C2151" s="6" t="s">
        <v>7065</v>
      </c>
      <c r="D2151" s="6" t="s">
        <v>4731</v>
      </c>
      <c r="E2151" s="6" t="s">
        <v>8102</v>
      </c>
    </row>
    <row r="2152" spans="1:5" ht="15.6" x14ac:dyDescent="0.3">
      <c r="A2152" s="9" t="s">
        <v>212</v>
      </c>
      <c r="B2152" s="9" t="s">
        <v>4535</v>
      </c>
      <c r="C2152" s="6" t="s">
        <v>8103</v>
      </c>
      <c r="D2152" s="6" t="s">
        <v>4731</v>
      </c>
      <c r="E2152" s="6" t="s">
        <v>8104</v>
      </c>
    </row>
    <row r="2153" spans="1:5" ht="15.6" x14ac:dyDescent="0.3">
      <c r="A2153" s="9" t="s">
        <v>211</v>
      </c>
      <c r="B2153" s="9" t="s">
        <v>4536</v>
      </c>
      <c r="C2153" s="6" t="s">
        <v>8105</v>
      </c>
      <c r="D2153" s="6" t="s">
        <v>4731</v>
      </c>
      <c r="E2153" s="6" t="s">
        <v>8106</v>
      </c>
    </row>
    <row r="2154" spans="1:5" ht="15.6" x14ac:dyDescent="0.3">
      <c r="A2154" s="9" t="s">
        <v>210</v>
      </c>
      <c r="B2154" s="9" t="s">
        <v>4537</v>
      </c>
      <c r="C2154" s="6" t="s">
        <v>8107</v>
      </c>
      <c r="D2154" s="6" t="s">
        <v>4731</v>
      </c>
      <c r="E2154" s="6" t="s">
        <v>8108</v>
      </c>
    </row>
    <row r="2155" spans="1:5" ht="15.6" x14ac:dyDescent="0.3">
      <c r="A2155" s="9" t="s">
        <v>209</v>
      </c>
      <c r="B2155" s="9" t="s">
        <v>4538</v>
      </c>
      <c r="C2155" s="6" t="s">
        <v>8109</v>
      </c>
      <c r="D2155" s="6" t="s">
        <v>4731</v>
      </c>
      <c r="E2155" s="6" t="s">
        <v>8110</v>
      </c>
    </row>
    <row r="2156" spans="1:5" ht="15.6" x14ac:dyDescent="0.3">
      <c r="A2156" s="9" t="s">
        <v>208</v>
      </c>
      <c r="B2156" s="9" t="s">
        <v>4539</v>
      </c>
      <c r="C2156" s="6" t="s">
        <v>8057</v>
      </c>
      <c r="D2156" s="6" t="s">
        <v>4731</v>
      </c>
      <c r="E2156" s="6" t="s">
        <v>8111</v>
      </c>
    </row>
    <row r="2157" spans="1:5" ht="15.6" x14ac:dyDescent="0.3">
      <c r="A2157" s="9" t="s">
        <v>207</v>
      </c>
      <c r="B2157" s="9" t="s">
        <v>4540</v>
      </c>
      <c r="C2157" s="6" t="s">
        <v>8112</v>
      </c>
      <c r="D2157" s="6" t="s">
        <v>4731</v>
      </c>
      <c r="E2157" s="6" t="s">
        <v>7755</v>
      </c>
    </row>
    <row r="2158" spans="1:5" ht="15.6" x14ac:dyDescent="0.3">
      <c r="A2158" s="9" t="s">
        <v>206</v>
      </c>
      <c r="B2158" s="9" t="s">
        <v>4541</v>
      </c>
      <c r="C2158" s="6" t="s">
        <v>8113</v>
      </c>
      <c r="D2158" s="6" t="s">
        <v>4731</v>
      </c>
      <c r="E2158" s="6" t="s">
        <v>4744</v>
      </c>
    </row>
    <row r="2159" spans="1:5" ht="15.6" x14ac:dyDescent="0.3">
      <c r="A2159" s="9" t="s">
        <v>205</v>
      </c>
      <c r="B2159" s="9" t="s">
        <v>4542</v>
      </c>
      <c r="C2159" s="6" t="s">
        <v>8114</v>
      </c>
      <c r="D2159" s="6" t="s">
        <v>4728</v>
      </c>
      <c r="E2159" s="6" t="s">
        <v>8115</v>
      </c>
    </row>
    <row r="2160" spans="1:5" ht="15.6" x14ac:dyDescent="0.3">
      <c r="A2160" s="9" t="s">
        <v>204</v>
      </c>
      <c r="B2160" s="9" t="s">
        <v>4543</v>
      </c>
      <c r="C2160" s="6" t="s">
        <v>8116</v>
      </c>
      <c r="D2160" s="6" t="s">
        <v>4728</v>
      </c>
      <c r="E2160" s="6" t="s">
        <v>7529</v>
      </c>
    </row>
    <row r="2161" spans="1:5" ht="15.6" x14ac:dyDescent="0.3">
      <c r="A2161" s="9" t="s">
        <v>203</v>
      </c>
      <c r="B2161" s="9" t="s">
        <v>4544</v>
      </c>
      <c r="C2161" s="6" t="s">
        <v>8117</v>
      </c>
      <c r="D2161" s="6" t="s">
        <v>4728</v>
      </c>
      <c r="E2161" s="6" t="s">
        <v>8118</v>
      </c>
    </row>
    <row r="2162" spans="1:5" ht="15.6" x14ac:dyDescent="0.3">
      <c r="A2162" s="9" t="s">
        <v>202</v>
      </c>
      <c r="B2162" s="9" t="s">
        <v>4545</v>
      </c>
      <c r="C2162" s="6" t="s">
        <v>8119</v>
      </c>
      <c r="D2162" s="6" t="s">
        <v>4728</v>
      </c>
      <c r="E2162" s="6" t="s">
        <v>6085</v>
      </c>
    </row>
    <row r="2163" spans="1:5" ht="15.6" x14ac:dyDescent="0.3">
      <c r="A2163" s="9" t="s">
        <v>201</v>
      </c>
      <c r="B2163" s="9" t="s">
        <v>4546</v>
      </c>
      <c r="C2163" s="6" t="s">
        <v>8120</v>
      </c>
      <c r="D2163" s="6" t="s">
        <v>4728</v>
      </c>
      <c r="E2163" s="6" t="s">
        <v>5085</v>
      </c>
    </row>
    <row r="2164" spans="1:5" ht="15.6" x14ac:dyDescent="0.3">
      <c r="A2164" s="9" t="s">
        <v>199</v>
      </c>
      <c r="B2164" s="9" t="s">
        <v>4547</v>
      </c>
      <c r="C2164" s="6" t="s">
        <v>8121</v>
      </c>
      <c r="D2164" s="6" t="s">
        <v>5606</v>
      </c>
      <c r="E2164" s="6" t="s">
        <v>8122</v>
      </c>
    </row>
    <row r="2165" spans="1:5" ht="15.6" x14ac:dyDescent="0.3">
      <c r="A2165" s="9" t="s">
        <v>198</v>
      </c>
      <c r="B2165" s="9" t="s">
        <v>4548</v>
      </c>
      <c r="C2165" s="6" t="s">
        <v>4885</v>
      </c>
      <c r="D2165" s="6" t="s">
        <v>4728</v>
      </c>
      <c r="E2165" s="6" t="s">
        <v>8123</v>
      </c>
    </row>
    <row r="2166" spans="1:5" ht="15.6" x14ac:dyDescent="0.3">
      <c r="A2166" s="9" t="s">
        <v>197</v>
      </c>
      <c r="B2166" s="9" t="s">
        <v>4549</v>
      </c>
      <c r="C2166" s="6" t="s">
        <v>8124</v>
      </c>
      <c r="D2166" s="6" t="s">
        <v>4731</v>
      </c>
      <c r="E2166" s="6" t="s">
        <v>6015</v>
      </c>
    </row>
    <row r="2167" spans="1:5" ht="15.6" x14ac:dyDescent="0.3">
      <c r="A2167" s="9" t="s">
        <v>196</v>
      </c>
      <c r="B2167" s="9" t="s">
        <v>4550</v>
      </c>
      <c r="C2167" s="6" t="s">
        <v>8125</v>
      </c>
      <c r="D2167" s="6" t="s">
        <v>4731</v>
      </c>
      <c r="E2167" s="6" t="s">
        <v>8126</v>
      </c>
    </row>
    <row r="2168" spans="1:5" ht="15.6" x14ac:dyDescent="0.3">
      <c r="A2168" s="9" t="s">
        <v>195</v>
      </c>
      <c r="B2168" s="9" t="s">
        <v>4551</v>
      </c>
      <c r="C2168" s="6" t="s">
        <v>8127</v>
      </c>
      <c r="D2168" s="6" t="s">
        <v>4731</v>
      </c>
      <c r="E2168" s="6" t="s">
        <v>8128</v>
      </c>
    </row>
    <row r="2169" spans="1:5" ht="15.6" x14ac:dyDescent="0.3">
      <c r="A2169" s="9" t="s">
        <v>194</v>
      </c>
      <c r="B2169" s="9" t="s">
        <v>4552</v>
      </c>
      <c r="C2169" s="6" t="s">
        <v>8129</v>
      </c>
      <c r="D2169" s="6" t="s">
        <v>4731</v>
      </c>
      <c r="E2169" s="6" t="s">
        <v>5761</v>
      </c>
    </row>
    <row r="2170" spans="1:5" ht="15.6" x14ac:dyDescent="0.3">
      <c r="A2170" s="9" t="s">
        <v>193</v>
      </c>
      <c r="B2170" s="9" t="s">
        <v>4553</v>
      </c>
      <c r="C2170" s="6" t="s">
        <v>8130</v>
      </c>
      <c r="D2170" s="6" t="s">
        <v>4731</v>
      </c>
      <c r="E2170" s="6" t="s">
        <v>8131</v>
      </c>
    </row>
    <row r="2171" spans="1:5" ht="15.6" x14ac:dyDescent="0.3">
      <c r="A2171" s="9" t="s">
        <v>192</v>
      </c>
      <c r="B2171" s="9" t="s">
        <v>4554</v>
      </c>
      <c r="C2171" s="6" t="s">
        <v>8132</v>
      </c>
      <c r="D2171" s="6" t="s">
        <v>4731</v>
      </c>
      <c r="E2171" s="6" t="s">
        <v>5009</v>
      </c>
    </row>
    <row r="2172" spans="1:5" ht="15.6" x14ac:dyDescent="0.3">
      <c r="A2172" s="9" t="s">
        <v>191</v>
      </c>
      <c r="B2172" s="9" t="s">
        <v>4555</v>
      </c>
      <c r="C2172" s="6" t="s">
        <v>8133</v>
      </c>
      <c r="D2172" s="6" t="s">
        <v>4728</v>
      </c>
      <c r="E2172" s="6" t="s">
        <v>5943</v>
      </c>
    </row>
    <row r="2173" spans="1:5" ht="15.6" x14ac:dyDescent="0.3">
      <c r="A2173" s="9" t="s">
        <v>190</v>
      </c>
      <c r="B2173" s="9" t="s">
        <v>4556</v>
      </c>
      <c r="C2173" s="6" t="s">
        <v>7425</v>
      </c>
      <c r="D2173" s="6" t="s">
        <v>4731</v>
      </c>
      <c r="E2173" s="6" t="s">
        <v>5023</v>
      </c>
    </row>
    <row r="2174" spans="1:5" ht="15.6" x14ac:dyDescent="0.3">
      <c r="A2174" s="9" t="s">
        <v>189</v>
      </c>
      <c r="B2174" s="9" t="s">
        <v>4557</v>
      </c>
      <c r="C2174" s="6" t="s">
        <v>8134</v>
      </c>
      <c r="D2174" s="6" t="s">
        <v>4731</v>
      </c>
      <c r="E2174" s="6" t="s">
        <v>8135</v>
      </c>
    </row>
    <row r="2175" spans="1:5" ht="15.6" x14ac:dyDescent="0.3">
      <c r="A2175" s="9" t="s">
        <v>188</v>
      </c>
      <c r="B2175" s="9" t="s">
        <v>4558</v>
      </c>
      <c r="C2175" s="6" t="s">
        <v>6623</v>
      </c>
      <c r="D2175" s="6" t="s">
        <v>4728</v>
      </c>
      <c r="E2175" s="6" t="s">
        <v>8136</v>
      </c>
    </row>
    <row r="2176" spans="1:5" ht="15.6" x14ac:dyDescent="0.3">
      <c r="A2176" s="9" t="s">
        <v>187</v>
      </c>
      <c r="B2176" s="9" t="s">
        <v>4559</v>
      </c>
      <c r="C2176" s="6" t="s">
        <v>8137</v>
      </c>
      <c r="D2176" s="6" t="s">
        <v>4731</v>
      </c>
      <c r="E2176" s="6" t="s">
        <v>8138</v>
      </c>
    </row>
    <row r="2177" spans="1:5" ht="15.6" x14ac:dyDescent="0.3">
      <c r="A2177" s="9" t="s">
        <v>186</v>
      </c>
      <c r="B2177" s="9" t="s">
        <v>4560</v>
      </c>
      <c r="C2177" s="6" t="s">
        <v>5157</v>
      </c>
      <c r="D2177" s="6" t="s">
        <v>4728</v>
      </c>
      <c r="E2177" s="6" t="s">
        <v>8139</v>
      </c>
    </row>
    <row r="2178" spans="1:5" ht="15.6" x14ac:dyDescent="0.3">
      <c r="A2178" s="9" t="s">
        <v>185</v>
      </c>
      <c r="B2178" s="9" t="s">
        <v>4561</v>
      </c>
      <c r="C2178" s="6" t="s">
        <v>5142</v>
      </c>
      <c r="D2178" s="6" t="s">
        <v>4728</v>
      </c>
      <c r="E2178" s="6" t="s">
        <v>8140</v>
      </c>
    </row>
    <row r="2179" spans="1:5" ht="15.6" x14ac:dyDescent="0.3">
      <c r="A2179" s="9" t="s">
        <v>184</v>
      </c>
      <c r="B2179" s="9" t="s">
        <v>4562</v>
      </c>
      <c r="C2179" s="6" t="s">
        <v>5907</v>
      </c>
      <c r="D2179" s="6" t="s">
        <v>4728</v>
      </c>
      <c r="E2179" s="6" t="s">
        <v>5385</v>
      </c>
    </row>
    <row r="2180" spans="1:5" ht="15.6" x14ac:dyDescent="0.3">
      <c r="A2180" s="9" t="s">
        <v>183</v>
      </c>
      <c r="B2180" s="9" t="s">
        <v>4563</v>
      </c>
      <c r="C2180" s="6" t="s">
        <v>8141</v>
      </c>
      <c r="D2180" s="6" t="s">
        <v>4728</v>
      </c>
      <c r="E2180" s="6" t="s">
        <v>8142</v>
      </c>
    </row>
    <row r="2181" spans="1:5" ht="15.6" x14ac:dyDescent="0.3">
      <c r="A2181" s="9" t="s">
        <v>182</v>
      </c>
      <c r="B2181" s="9" t="s">
        <v>4564</v>
      </c>
      <c r="C2181" s="6" t="s">
        <v>6680</v>
      </c>
      <c r="D2181" s="6" t="s">
        <v>4728</v>
      </c>
      <c r="E2181" s="6" t="s">
        <v>5348</v>
      </c>
    </row>
    <row r="2182" spans="1:5" ht="15.6" x14ac:dyDescent="0.3">
      <c r="A2182" s="9" t="s">
        <v>181</v>
      </c>
      <c r="B2182" s="9" t="s">
        <v>4565</v>
      </c>
      <c r="C2182" s="6" t="s">
        <v>8143</v>
      </c>
      <c r="D2182" s="6" t="s">
        <v>4728</v>
      </c>
      <c r="E2182" s="6" t="s">
        <v>8144</v>
      </c>
    </row>
    <row r="2183" spans="1:5" ht="15.6" x14ac:dyDescent="0.3">
      <c r="A2183" s="9" t="s">
        <v>180</v>
      </c>
      <c r="B2183" s="9" t="s">
        <v>4566</v>
      </c>
      <c r="C2183" s="6" t="s">
        <v>8145</v>
      </c>
      <c r="D2183" s="6" t="s">
        <v>4728</v>
      </c>
      <c r="E2183" s="6" t="s">
        <v>5381</v>
      </c>
    </row>
    <row r="2184" spans="1:5" ht="15.6" x14ac:dyDescent="0.3">
      <c r="A2184" s="9" t="s">
        <v>179</v>
      </c>
      <c r="B2184" s="9" t="s">
        <v>4567</v>
      </c>
      <c r="C2184" s="6" t="s">
        <v>5440</v>
      </c>
      <c r="D2184" s="6" t="s">
        <v>4731</v>
      </c>
      <c r="E2184" s="6" t="s">
        <v>7624</v>
      </c>
    </row>
    <row r="2185" spans="1:5" ht="15.6" x14ac:dyDescent="0.3">
      <c r="A2185" s="9" t="s">
        <v>178</v>
      </c>
      <c r="B2185" s="9" t="s">
        <v>4568</v>
      </c>
      <c r="C2185" s="6" t="s">
        <v>8146</v>
      </c>
      <c r="D2185" s="6" t="s">
        <v>4731</v>
      </c>
      <c r="E2185" s="6" t="s">
        <v>8147</v>
      </c>
    </row>
    <row r="2186" spans="1:5" ht="15.6" x14ac:dyDescent="0.3">
      <c r="A2186" s="9" t="s">
        <v>177</v>
      </c>
      <c r="B2186" s="9" t="s">
        <v>4569</v>
      </c>
      <c r="C2186" s="6" t="s">
        <v>8148</v>
      </c>
      <c r="D2186" s="6" t="s">
        <v>4731</v>
      </c>
      <c r="E2186" s="6" t="s">
        <v>5214</v>
      </c>
    </row>
    <row r="2187" spans="1:5" ht="15.6" x14ac:dyDescent="0.3">
      <c r="A2187" s="9" t="s">
        <v>176</v>
      </c>
      <c r="B2187" s="9" t="s">
        <v>4570</v>
      </c>
      <c r="C2187" s="6" t="s">
        <v>5710</v>
      </c>
      <c r="D2187" s="6" t="s">
        <v>4731</v>
      </c>
      <c r="E2187" s="6" t="s">
        <v>8149</v>
      </c>
    </row>
    <row r="2188" spans="1:5" ht="15.6" x14ac:dyDescent="0.3">
      <c r="A2188" s="9" t="s">
        <v>175</v>
      </c>
      <c r="B2188" s="9" t="s">
        <v>4571</v>
      </c>
      <c r="C2188" s="6" t="s">
        <v>8150</v>
      </c>
      <c r="D2188" s="6" t="s">
        <v>4731</v>
      </c>
      <c r="E2188" s="6" t="s">
        <v>4742</v>
      </c>
    </row>
    <row r="2189" spans="1:5" ht="15.6" x14ac:dyDescent="0.3">
      <c r="A2189" s="9" t="s">
        <v>174</v>
      </c>
      <c r="B2189" s="9" t="s">
        <v>4572</v>
      </c>
      <c r="C2189" s="6" t="s">
        <v>8151</v>
      </c>
      <c r="D2189" s="6" t="s">
        <v>4731</v>
      </c>
      <c r="E2189" s="6" t="s">
        <v>4892</v>
      </c>
    </row>
    <row r="2190" spans="1:5" ht="15.6" x14ac:dyDescent="0.3">
      <c r="A2190" s="9" t="s">
        <v>173</v>
      </c>
      <c r="B2190" s="9" t="s">
        <v>4573</v>
      </c>
      <c r="C2190" s="6" t="s">
        <v>6955</v>
      </c>
      <c r="D2190" s="6" t="s">
        <v>4731</v>
      </c>
      <c r="E2190" s="6" t="s">
        <v>8152</v>
      </c>
    </row>
    <row r="2191" spans="1:5" ht="15.6" x14ac:dyDescent="0.3">
      <c r="A2191" s="9" t="s">
        <v>172</v>
      </c>
      <c r="B2191" s="9" t="s">
        <v>4574</v>
      </c>
      <c r="C2191" s="6" t="s">
        <v>8153</v>
      </c>
      <c r="D2191" s="6" t="s">
        <v>4731</v>
      </c>
      <c r="E2191" s="6" t="s">
        <v>8154</v>
      </c>
    </row>
    <row r="2192" spans="1:5" ht="15.6" x14ac:dyDescent="0.3">
      <c r="A2192" s="9" t="s">
        <v>171</v>
      </c>
      <c r="B2192" s="9" t="s">
        <v>4575</v>
      </c>
      <c r="C2192" s="6" t="s">
        <v>5139</v>
      </c>
      <c r="D2192" s="6" t="s">
        <v>4731</v>
      </c>
      <c r="E2192" s="6" t="s">
        <v>8155</v>
      </c>
    </row>
    <row r="2193" spans="1:6" ht="15.6" x14ac:dyDescent="0.3">
      <c r="A2193" s="9" t="s">
        <v>169</v>
      </c>
      <c r="B2193" s="9" t="s">
        <v>4576</v>
      </c>
      <c r="C2193" s="6" t="s">
        <v>8156</v>
      </c>
      <c r="D2193" s="6" t="s">
        <v>4731</v>
      </c>
      <c r="E2193" s="6" t="s">
        <v>8157</v>
      </c>
      <c r="F2193" t="s">
        <v>6006</v>
      </c>
    </row>
    <row r="2194" spans="1:6" ht="15.6" x14ac:dyDescent="0.3">
      <c r="A2194" s="9" t="s">
        <v>167</v>
      </c>
      <c r="B2194" s="9" t="s">
        <v>4577</v>
      </c>
      <c r="C2194" s="6" t="s">
        <v>7532</v>
      </c>
      <c r="D2194" s="6" t="s">
        <v>4731</v>
      </c>
      <c r="E2194" s="6" t="s">
        <v>6524</v>
      </c>
    </row>
    <row r="2195" spans="1:6" ht="15.6" x14ac:dyDescent="0.3">
      <c r="A2195" s="9" t="s">
        <v>165</v>
      </c>
      <c r="B2195" s="9" t="s">
        <v>4578</v>
      </c>
      <c r="C2195" s="6" t="s">
        <v>5823</v>
      </c>
      <c r="D2195" s="6" t="s">
        <v>4731</v>
      </c>
      <c r="E2195" s="6" t="s">
        <v>8158</v>
      </c>
    </row>
    <row r="2196" spans="1:6" ht="15.6" x14ac:dyDescent="0.3">
      <c r="A2196" s="9" t="s">
        <v>163</v>
      </c>
      <c r="B2196" s="9" t="s">
        <v>4579</v>
      </c>
      <c r="C2196" s="6" t="s">
        <v>8159</v>
      </c>
      <c r="D2196" s="6" t="s">
        <v>4731</v>
      </c>
      <c r="E2196" s="6" t="s">
        <v>8160</v>
      </c>
    </row>
    <row r="2197" spans="1:6" ht="15.6" x14ac:dyDescent="0.3">
      <c r="A2197" s="9" t="s">
        <v>162</v>
      </c>
      <c r="B2197" s="9" t="s">
        <v>4580</v>
      </c>
      <c r="C2197" s="6" t="s">
        <v>5654</v>
      </c>
      <c r="D2197" s="6" t="s">
        <v>4731</v>
      </c>
      <c r="E2197" s="6" t="s">
        <v>8161</v>
      </c>
    </row>
    <row r="2198" spans="1:6" ht="15.6" x14ac:dyDescent="0.3">
      <c r="A2198" s="9" t="s">
        <v>161</v>
      </c>
      <c r="B2198" s="9" t="s">
        <v>4581</v>
      </c>
      <c r="C2198" s="6" t="s">
        <v>8162</v>
      </c>
      <c r="D2198" s="6" t="s">
        <v>4731</v>
      </c>
      <c r="E2198" s="6" t="s">
        <v>8163</v>
      </c>
    </row>
    <row r="2199" spans="1:6" ht="15.6" x14ac:dyDescent="0.3">
      <c r="A2199" s="9" t="s">
        <v>160</v>
      </c>
      <c r="B2199" s="9" t="s">
        <v>4582</v>
      </c>
      <c r="C2199" s="6" t="s">
        <v>8164</v>
      </c>
      <c r="D2199" s="6" t="s">
        <v>4731</v>
      </c>
      <c r="E2199" s="6" t="s">
        <v>4825</v>
      </c>
    </row>
    <row r="2200" spans="1:6" ht="15.6" x14ac:dyDescent="0.3">
      <c r="A2200" s="9" t="s">
        <v>159</v>
      </c>
      <c r="B2200" s="9" t="s">
        <v>4583</v>
      </c>
      <c r="C2200" s="6" t="s">
        <v>8165</v>
      </c>
      <c r="D2200" s="6" t="s">
        <v>4731</v>
      </c>
      <c r="E2200" s="6" t="s">
        <v>8166</v>
      </c>
    </row>
    <row r="2201" spans="1:6" ht="15.6" x14ac:dyDescent="0.3">
      <c r="A2201" s="9" t="s">
        <v>158</v>
      </c>
      <c r="B2201" s="9" t="s">
        <v>4584</v>
      </c>
      <c r="C2201" s="6" t="s">
        <v>8167</v>
      </c>
      <c r="D2201" s="6" t="s">
        <v>4731</v>
      </c>
      <c r="E2201" s="6" t="s">
        <v>8168</v>
      </c>
    </row>
    <row r="2202" spans="1:6" ht="15.6" x14ac:dyDescent="0.3">
      <c r="A2202" s="9" t="s">
        <v>157</v>
      </c>
      <c r="B2202" s="9" t="s">
        <v>4585</v>
      </c>
      <c r="C2202" s="6" t="s">
        <v>8169</v>
      </c>
      <c r="D2202" s="6" t="s">
        <v>4731</v>
      </c>
      <c r="E2202" s="6" t="s">
        <v>8170</v>
      </c>
    </row>
    <row r="2203" spans="1:6" ht="15.6" x14ac:dyDescent="0.3">
      <c r="A2203" s="9" t="s">
        <v>156</v>
      </c>
      <c r="B2203" s="9" t="s">
        <v>4586</v>
      </c>
      <c r="C2203" s="6" t="s">
        <v>8171</v>
      </c>
      <c r="D2203" s="6" t="s">
        <v>4731</v>
      </c>
      <c r="E2203" s="6" t="s">
        <v>5077</v>
      </c>
    </row>
    <row r="2204" spans="1:6" ht="15.6" x14ac:dyDescent="0.3">
      <c r="A2204" s="9" t="s">
        <v>155</v>
      </c>
      <c r="B2204" s="9" t="s">
        <v>4587</v>
      </c>
      <c r="C2204" s="6" t="s">
        <v>8172</v>
      </c>
      <c r="D2204" s="6" t="s">
        <v>4728</v>
      </c>
      <c r="E2204" s="6" t="s">
        <v>8173</v>
      </c>
    </row>
    <row r="2205" spans="1:6" ht="15.6" x14ac:dyDescent="0.3">
      <c r="A2205" s="9" t="s">
        <v>154</v>
      </c>
      <c r="B2205" s="9" t="s">
        <v>4588</v>
      </c>
      <c r="C2205" s="6" t="s">
        <v>8174</v>
      </c>
      <c r="D2205" s="6" t="s">
        <v>4728</v>
      </c>
      <c r="E2205" s="6" t="s">
        <v>7387</v>
      </c>
    </row>
    <row r="2206" spans="1:6" ht="15.6" x14ac:dyDescent="0.3">
      <c r="A2206" s="9" t="s">
        <v>153</v>
      </c>
      <c r="B2206" s="9" t="s">
        <v>4589</v>
      </c>
      <c r="C2206" s="6" t="s">
        <v>8175</v>
      </c>
      <c r="D2206" s="6" t="s">
        <v>4728</v>
      </c>
      <c r="E2206" s="6" t="s">
        <v>8176</v>
      </c>
    </row>
    <row r="2207" spans="1:6" ht="15.6" x14ac:dyDescent="0.3">
      <c r="A2207" s="9" t="s">
        <v>152</v>
      </c>
      <c r="B2207" s="9" t="s">
        <v>4590</v>
      </c>
      <c r="C2207" s="6" t="s">
        <v>8177</v>
      </c>
      <c r="D2207" s="6" t="s">
        <v>4731</v>
      </c>
      <c r="E2207" s="6" t="s">
        <v>8178</v>
      </c>
    </row>
    <row r="2208" spans="1:6" ht="15.6" x14ac:dyDescent="0.3">
      <c r="A2208" s="9" t="s">
        <v>151</v>
      </c>
      <c r="B2208" s="9" t="s">
        <v>4591</v>
      </c>
      <c r="C2208" s="6" t="s">
        <v>8179</v>
      </c>
      <c r="D2208" s="6" t="s">
        <v>4731</v>
      </c>
      <c r="E2208" s="6" t="s">
        <v>7106</v>
      </c>
    </row>
    <row r="2209" spans="1:5" ht="15.6" x14ac:dyDescent="0.3">
      <c r="A2209" s="9" t="s">
        <v>150</v>
      </c>
      <c r="B2209" s="9" t="s">
        <v>4592</v>
      </c>
      <c r="C2209" s="6" t="s">
        <v>8180</v>
      </c>
      <c r="D2209" s="6" t="s">
        <v>4728</v>
      </c>
      <c r="E2209" s="6" t="s">
        <v>8181</v>
      </c>
    </row>
    <row r="2210" spans="1:5" ht="15.6" x14ac:dyDescent="0.3">
      <c r="A2210" s="9" t="s">
        <v>149</v>
      </c>
      <c r="B2210" s="9" t="s">
        <v>4593</v>
      </c>
      <c r="C2210" s="6" t="s">
        <v>8182</v>
      </c>
      <c r="D2210" s="6" t="s">
        <v>4728</v>
      </c>
      <c r="E2210" s="6" t="s">
        <v>8183</v>
      </c>
    </row>
    <row r="2211" spans="1:5" ht="15.6" x14ac:dyDescent="0.3">
      <c r="A2211" s="9" t="s">
        <v>148</v>
      </c>
      <c r="B2211" s="9" t="s">
        <v>4594</v>
      </c>
      <c r="C2211" s="6" t="s">
        <v>8184</v>
      </c>
      <c r="D2211" s="6" t="s">
        <v>4728</v>
      </c>
      <c r="E2211" s="6" t="s">
        <v>4762</v>
      </c>
    </row>
    <row r="2212" spans="1:5" ht="15.6" x14ac:dyDescent="0.3">
      <c r="A2212" s="9" t="s">
        <v>147</v>
      </c>
      <c r="B2212" s="9" t="s">
        <v>4595</v>
      </c>
      <c r="C2212" s="6" t="s">
        <v>8185</v>
      </c>
      <c r="D2212" s="6" t="s">
        <v>4731</v>
      </c>
      <c r="E2212" s="6" t="s">
        <v>7800</v>
      </c>
    </row>
    <row r="2213" spans="1:5" ht="15.6" x14ac:dyDescent="0.3">
      <c r="A2213" s="9" t="s">
        <v>146</v>
      </c>
      <c r="B2213" s="9" t="s">
        <v>4596</v>
      </c>
      <c r="C2213" s="6" t="s">
        <v>7613</v>
      </c>
      <c r="D2213" s="6" t="s">
        <v>4731</v>
      </c>
      <c r="E2213" s="6" t="s">
        <v>7106</v>
      </c>
    </row>
    <row r="2214" spans="1:5" ht="15.6" x14ac:dyDescent="0.3">
      <c r="A2214" s="9" t="s">
        <v>145</v>
      </c>
      <c r="B2214" s="9" t="s">
        <v>4597</v>
      </c>
      <c r="C2214" s="6" t="s">
        <v>8186</v>
      </c>
      <c r="D2214" s="6" t="s">
        <v>4731</v>
      </c>
      <c r="E2214" s="6" t="s">
        <v>5485</v>
      </c>
    </row>
    <row r="2215" spans="1:5" ht="15.6" x14ac:dyDescent="0.3">
      <c r="A2215" s="9" t="s">
        <v>144</v>
      </c>
      <c r="B2215" s="9" t="s">
        <v>4598</v>
      </c>
      <c r="C2215" s="6" t="s">
        <v>8187</v>
      </c>
      <c r="D2215" s="6" t="s">
        <v>4728</v>
      </c>
      <c r="E2215" s="6" t="s">
        <v>8188</v>
      </c>
    </row>
    <row r="2216" spans="1:5" ht="15.6" x14ac:dyDescent="0.3">
      <c r="A2216" s="9" t="s">
        <v>143</v>
      </c>
      <c r="B2216" s="9" t="s">
        <v>4599</v>
      </c>
      <c r="C2216" s="6" t="s">
        <v>8189</v>
      </c>
      <c r="D2216" s="6" t="s">
        <v>4728</v>
      </c>
      <c r="E2216" s="6" t="s">
        <v>5504</v>
      </c>
    </row>
    <row r="2217" spans="1:5" ht="15.6" x14ac:dyDescent="0.3">
      <c r="A2217" s="9" t="s">
        <v>142</v>
      </c>
      <c r="B2217" s="9" t="s">
        <v>4600</v>
      </c>
      <c r="C2217" s="6" t="s">
        <v>6087</v>
      </c>
      <c r="D2217" s="6" t="s">
        <v>4731</v>
      </c>
      <c r="E2217" s="6" t="s">
        <v>8190</v>
      </c>
    </row>
    <row r="2218" spans="1:5" ht="15.6" x14ac:dyDescent="0.3">
      <c r="A2218" s="9" t="s">
        <v>141</v>
      </c>
      <c r="B2218" s="9" t="s">
        <v>4601</v>
      </c>
      <c r="C2218" s="6" t="s">
        <v>4852</v>
      </c>
      <c r="D2218" s="6" t="s">
        <v>4728</v>
      </c>
      <c r="E2218" s="6" t="s">
        <v>8191</v>
      </c>
    </row>
    <row r="2219" spans="1:5" ht="15.6" x14ac:dyDescent="0.3">
      <c r="A2219" s="9" t="s">
        <v>140</v>
      </c>
      <c r="B2219" s="9" t="s">
        <v>4602</v>
      </c>
      <c r="C2219" s="6" t="s">
        <v>8192</v>
      </c>
      <c r="D2219" s="6" t="s">
        <v>4728</v>
      </c>
      <c r="E2219" s="6" t="s">
        <v>6036</v>
      </c>
    </row>
    <row r="2220" spans="1:5" ht="15.6" x14ac:dyDescent="0.3">
      <c r="A2220" s="9" t="s">
        <v>139</v>
      </c>
      <c r="B2220" s="9" t="s">
        <v>4603</v>
      </c>
      <c r="C2220" s="6" t="s">
        <v>8193</v>
      </c>
      <c r="D2220" s="6" t="s">
        <v>4728</v>
      </c>
      <c r="E2220" s="6" t="s">
        <v>5164</v>
      </c>
    </row>
    <row r="2221" spans="1:5" ht="15.6" x14ac:dyDescent="0.3">
      <c r="A2221" s="9" t="s">
        <v>138</v>
      </c>
      <c r="B2221" s="9" t="s">
        <v>4604</v>
      </c>
      <c r="C2221" s="6" t="s">
        <v>8194</v>
      </c>
      <c r="D2221" s="6" t="s">
        <v>4728</v>
      </c>
      <c r="E2221" s="6" t="s">
        <v>7204</v>
      </c>
    </row>
    <row r="2222" spans="1:5" ht="15.6" x14ac:dyDescent="0.3">
      <c r="A2222" s="9" t="s">
        <v>137</v>
      </c>
      <c r="B2222" s="9" t="s">
        <v>4605</v>
      </c>
      <c r="C2222" s="6" t="s">
        <v>8195</v>
      </c>
      <c r="D2222" s="6" t="s">
        <v>4731</v>
      </c>
      <c r="E2222" s="6" t="s">
        <v>5001</v>
      </c>
    </row>
    <row r="2223" spans="1:5" ht="15.6" x14ac:dyDescent="0.3">
      <c r="A2223" s="9" t="s">
        <v>136</v>
      </c>
      <c r="B2223" s="9" t="s">
        <v>4606</v>
      </c>
      <c r="C2223" s="6" t="s">
        <v>8196</v>
      </c>
      <c r="D2223" s="6" t="s">
        <v>4731</v>
      </c>
      <c r="E2223" s="6" t="s">
        <v>5573</v>
      </c>
    </row>
    <row r="2224" spans="1:5" ht="15.6" x14ac:dyDescent="0.3">
      <c r="A2224" s="9" t="s">
        <v>135</v>
      </c>
      <c r="B2224" s="9" t="s">
        <v>4607</v>
      </c>
      <c r="C2224" s="6" t="s">
        <v>5598</v>
      </c>
      <c r="D2224" s="6" t="s">
        <v>4731</v>
      </c>
      <c r="E2224" s="6" t="s">
        <v>5422</v>
      </c>
    </row>
    <row r="2225" spans="1:5" ht="15.6" x14ac:dyDescent="0.3">
      <c r="A2225" s="9" t="s">
        <v>134</v>
      </c>
      <c r="B2225" s="9" t="s">
        <v>4608</v>
      </c>
      <c r="C2225" s="6" t="s">
        <v>8197</v>
      </c>
      <c r="D2225" s="6" t="s">
        <v>4731</v>
      </c>
      <c r="E2225" s="6" t="s">
        <v>5573</v>
      </c>
    </row>
    <row r="2226" spans="1:5" ht="15.6" x14ac:dyDescent="0.3">
      <c r="A2226" s="9" t="s">
        <v>133</v>
      </c>
      <c r="B2226" s="9" t="s">
        <v>4609</v>
      </c>
      <c r="C2226" s="6" t="s">
        <v>7617</v>
      </c>
      <c r="D2226" s="6" t="s">
        <v>4731</v>
      </c>
      <c r="E2226" s="6" t="s">
        <v>8198</v>
      </c>
    </row>
    <row r="2227" spans="1:5" ht="15.6" x14ac:dyDescent="0.3">
      <c r="A2227" s="9" t="s">
        <v>132</v>
      </c>
      <c r="B2227" s="9" t="s">
        <v>4610</v>
      </c>
      <c r="C2227" s="6" t="s">
        <v>6044</v>
      </c>
      <c r="D2227" s="6" t="s">
        <v>4728</v>
      </c>
      <c r="E2227" s="6" t="s">
        <v>5200</v>
      </c>
    </row>
    <row r="2228" spans="1:5" ht="15.6" x14ac:dyDescent="0.3">
      <c r="A2228" s="9" t="s">
        <v>131</v>
      </c>
      <c r="B2228" s="9" t="s">
        <v>4611</v>
      </c>
      <c r="C2228" s="6" t="s">
        <v>6991</v>
      </c>
      <c r="D2228" s="6" t="s">
        <v>4728</v>
      </c>
      <c r="E2228" s="6" t="s">
        <v>6875</v>
      </c>
    </row>
    <row r="2229" spans="1:5" ht="15.6" x14ac:dyDescent="0.3">
      <c r="A2229" s="9" t="s">
        <v>130</v>
      </c>
      <c r="B2229" s="9" t="s">
        <v>4612</v>
      </c>
      <c r="C2229" s="6" t="s">
        <v>8199</v>
      </c>
      <c r="D2229" s="6" t="s">
        <v>4728</v>
      </c>
      <c r="E2229" s="6" t="s">
        <v>8200</v>
      </c>
    </row>
    <row r="2230" spans="1:5" ht="15.6" x14ac:dyDescent="0.3">
      <c r="A2230" s="9" t="s">
        <v>129</v>
      </c>
      <c r="B2230" s="9" t="s">
        <v>4613</v>
      </c>
      <c r="C2230" s="6" t="s">
        <v>8201</v>
      </c>
      <c r="D2230" s="6" t="s">
        <v>4728</v>
      </c>
      <c r="E2230" s="6" t="s">
        <v>8202</v>
      </c>
    </row>
    <row r="2231" spans="1:5" ht="15.6" x14ac:dyDescent="0.3">
      <c r="A2231" s="9" t="s">
        <v>128</v>
      </c>
      <c r="B2231" s="9" t="s">
        <v>4614</v>
      </c>
      <c r="C2231" s="6" t="s">
        <v>8203</v>
      </c>
      <c r="D2231" s="6" t="s">
        <v>4731</v>
      </c>
      <c r="E2231" s="6" t="s">
        <v>8204</v>
      </c>
    </row>
    <row r="2232" spans="1:5" ht="15.6" x14ac:dyDescent="0.3">
      <c r="A2232" s="9" t="s">
        <v>127</v>
      </c>
      <c r="B2232" s="9" t="s">
        <v>4615</v>
      </c>
      <c r="C2232" s="6" t="s">
        <v>8205</v>
      </c>
      <c r="D2232" s="6" t="s">
        <v>4728</v>
      </c>
      <c r="E2232" s="6" t="s">
        <v>8206</v>
      </c>
    </row>
    <row r="2233" spans="1:5" ht="15.6" x14ac:dyDescent="0.3">
      <c r="A2233" s="9" t="s">
        <v>126</v>
      </c>
      <c r="B2233" s="9" t="s">
        <v>4616</v>
      </c>
      <c r="C2233" s="6" t="s">
        <v>8207</v>
      </c>
      <c r="D2233" s="6" t="s">
        <v>4728</v>
      </c>
      <c r="E2233" s="6" t="s">
        <v>8208</v>
      </c>
    </row>
    <row r="2234" spans="1:5" ht="15.6" x14ac:dyDescent="0.3">
      <c r="A2234" s="9" t="s">
        <v>125</v>
      </c>
      <c r="B2234" s="9" t="s">
        <v>4617</v>
      </c>
      <c r="C2234" s="6" t="s">
        <v>8209</v>
      </c>
      <c r="D2234" s="6" t="s">
        <v>4728</v>
      </c>
      <c r="E2234" s="6" t="s">
        <v>8210</v>
      </c>
    </row>
    <row r="2235" spans="1:5" ht="15.6" x14ac:dyDescent="0.3">
      <c r="A2235" s="9" t="s">
        <v>124</v>
      </c>
      <c r="B2235" s="9" t="s">
        <v>4618</v>
      </c>
      <c r="C2235" s="6" t="s">
        <v>6570</v>
      </c>
      <c r="D2235" s="6" t="s">
        <v>4731</v>
      </c>
      <c r="E2235" s="6" t="s">
        <v>4742</v>
      </c>
    </row>
    <row r="2236" spans="1:5" ht="15.6" x14ac:dyDescent="0.3">
      <c r="A2236" s="9" t="s">
        <v>123</v>
      </c>
      <c r="B2236" s="9" t="s">
        <v>4619</v>
      </c>
      <c r="C2236" s="6" t="s">
        <v>8211</v>
      </c>
      <c r="D2236" s="6" t="s">
        <v>4731</v>
      </c>
      <c r="E2236" s="6" t="s">
        <v>4768</v>
      </c>
    </row>
    <row r="2237" spans="1:5" ht="15.6" x14ac:dyDescent="0.3">
      <c r="A2237" s="9" t="s">
        <v>122</v>
      </c>
      <c r="B2237" s="9" t="s">
        <v>4620</v>
      </c>
      <c r="C2237" s="6" t="s">
        <v>8212</v>
      </c>
      <c r="D2237" s="6" t="s">
        <v>4731</v>
      </c>
      <c r="E2237" s="6" t="s">
        <v>8213</v>
      </c>
    </row>
    <row r="2238" spans="1:5" ht="15.6" x14ac:dyDescent="0.3">
      <c r="A2238" s="9" t="s">
        <v>121</v>
      </c>
      <c r="B2238" s="9" t="s">
        <v>4621</v>
      </c>
      <c r="C2238" s="6" t="s">
        <v>8214</v>
      </c>
      <c r="D2238" s="6" t="s">
        <v>4731</v>
      </c>
      <c r="E2238" s="6" t="s">
        <v>7086</v>
      </c>
    </row>
    <row r="2239" spans="1:5" ht="15.6" x14ac:dyDescent="0.3">
      <c r="A2239" s="9" t="s">
        <v>120</v>
      </c>
      <c r="B2239" s="9" t="s">
        <v>4622</v>
      </c>
      <c r="C2239" s="6" t="s">
        <v>8215</v>
      </c>
      <c r="D2239" s="6" t="s">
        <v>4731</v>
      </c>
      <c r="E2239" s="6" t="s">
        <v>8216</v>
      </c>
    </row>
    <row r="2240" spans="1:5" ht="15.6" x14ac:dyDescent="0.3">
      <c r="A2240" s="9" t="s">
        <v>119</v>
      </c>
      <c r="B2240" s="9" t="s">
        <v>4623</v>
      </c>
      <c r="C2240" s="6" t="s">
        <v>4858</v>
      </c>
      <c r="D2240" s="6" t="s">
        <v>4731</v>
      </c>
      <c r="E2240" s="6" t="s">
        <v>6747</v>
      </c>
    </row>
    <row r="2241" spans="1:5" ht="15.6" x14ac:dyDescent="0.3">
      <c r="A2241" s="9" t="s">
        <v>118</v>
      </c>
      <c r="B2241" s="9" t="s">
        <v>4624</v>
      </c>
      <c r="C2241" s="6" t="s">
        <v>8217</v>
      </c>
      <c r="D2241" s="6" t="s">
        <v>4728</v>
      </c>
      <c r="E2241" s="6" t="s">
        <v>8218</v>
      </c>
    </row>
    <row r="2242" spans="1:5" ht="15.6" x14ac:dyDescent="0.3">
      <c r="A2242" s="9" t="s">
        <v>117</v>
      </c>
      <c r="B2242" s="9" t="s">
        <v>4625</v>
      </c>
      <c r="C2242" s="6" t="s">
        <v>8219</v>
      </c>
      <c r="D2242" s="6" t="s">
        <v>4728</v>
      </c>
      <c r="E2242" s="6" t="s">
        <v>4918</v>
      </c>
    </row>
    <row r="2243" spans="1:5" ht="15.6" x14ac:dyDescent="0.3">
      <c r="A2243" s="9" t="s">
        <v>116</v>
      </c>
      <c r="B2243" s="9" t="s">
        <v>4626</v>
      </c>
      <c r="C2243" s="6" t="s">
        <v>8220</v>
      </c>
      <c r="D2243" s="6" t="s">
        <v>4728</v>
      </c>
      <c r="E2243" s="6" t="s">
        <v>8221</v>
      </c>
    </row>
    <row r="2244" spans="1:5" ht="15.6" x14ac:dyDescent="0.3">
      <c r="A2244" s="9" t="s">
        <v>115</v>
      </c>
      <c r="B2244" s="9" t="s">
        <v>4627</v>
      </c>
      <c r="C2244" s="6" t="s">
        <v>6310</v>
      </c>
      <c r="D2244" s="6" t="s">
        <v>4731</v>
      </c>
      <c r="E2244" s="6" t="s">
        <v>5489</v>
      </c>
    </row>
    <row r="2245" spans="1:5" ht="15.6" x14ac:dyDescent="0.3">
      <c r="A2245" s="9" t="s">
        <v>114</v>
      </c>
      <c r="B2245" s="9" t="s">
        <v>4628</v>
      </c>
      <c r="C2245" s="6" t="s">
        <v>8222</v>
      </c>
      <c r="D2245" s="6" t="s">
        <v>4731</v>
      </c>
      <c r="E2245" s="6" t="s">
        <v>4923</v>
      </c>
    </row>
    <row r="2246" spans="1:5" ht="15.6" x14ac:dyDescent="0.3">
      <c r="A2246" s="9" t="s">
        <v>113</v>
      </c>
      <c r="B2246" s="9" t="s">
        <v>4629</v>
      </c>
      <c r="C2246" s="6" t="s">
        <v>5907</v>
      </c>
      <c r="D2246" s="6" t="s">
        <v>4728</v>
      </c>
      <c r="E2246" s="6" t="s">
        <v>7104</v>
      </c>
    </row>
    <row r="2247" spans="1:5" ht="15.6" x14ac:dyDescent="0.3">
      <c r="A2247" s="9" t="s">
        <v>112</v>
      </c>
      <c r="B2247" s="9" t="s">
        <v>4630</v>
      </c>
      <c r="C2247" s="6" t="s">
        <v>8223</v>
      </c>
      <c r="D2247" s="6" t="s">
        <v>4728</v>
      </c>
      <c r="E2247" s="6" t="s">
        <v>6097</v>
      </c>
    </row>
    <row r="2248" spans="1:5" ht="15.6" x14ac:dyDescent="0.3">
      <c r="A2248" s="9" t="s">
        <v>111</v>
      </c>
      <c r="B2248" s="9" t="s">
        <v>4631</v>
      </c>
      <c r="C2248" s="6" t="s">
        <v>8224</v>
      </c>
      <c r="D2248" s="6" t="s">
        <v>4728</v>
      </c>
      <c r="E2248" s="6" t="s">
        <v>4918</v>
      </c>
    </row>
    <row r="2249" spans="1:5" ht="15.6" x14ac:dyDescent="0.3">
      <c r="A2249" s="9" t="s">
        <v>110</v>
      </c>
      <c r="B2249" s="9" t="s">
        <v>4632</v>
      </c>
      <c r="C2249" s="6" t="s">
        <v>8225</v>
      </c>
      <c r="D2249" s="6" t="s">
        <v>4731</v>
      </c>
      <c r="E2249" s="6" t="s">
        <v>8226</v>
      </c>
    </row>
    <row r="2250" spans="1:5" ht="15.6" x14ac:dyDescent="0.3">
      <c r="A2250" s="9" t="s">
        <v>109</v>
      </c>
      <c r="B2250" s="9" t="s">
        <v>4633</v>
      </c>
      <c r="C2250" s="6" t="s">
        <v>8227</v>
      </c>
      <c r="D2250" s="6" t="s">
        <v>4731</v>
      </c>
      <c r="E2250" s="6" t="s">
        <v>5660</v>
      </c>
    </row>
    <row r="2251" spans="1:5" ht="15.6" x14ac:dyDescent="0.3">
      <c r="A2251" s="9" t="s">
        <v>108</v>
      </c>
      <c r="B2251" s="9" t="s">
        <v>4634</v>
      </c>
      <c r="C2251" s="6" t="s">
        <v>8228</v>
      </c>
      <c r="D2251" s="6" t="s">
        <v>4728</v>
      </c>
      <c r="E2251" s="6" t="s">
        <v>5777</v>
      </c>
    </row>
    <row r="2252" spans="1:5" ht="15.6" x14ac:dyDescent="0.3">
      <c r="A2252" s="9" t="s">
        <v>107</v>
      </c>
      <c r="B2252" s="9" t="s">
        <v>4635</v>
      </c>
      <c r="C2252" s="6" t="s">
        <v>8229</v>
      </c>
      <c r="D2252" s="6" t="s">
        <v>4728</v>
      </c>
      <c r="E2252" s="6" t="s">
        <v>4787</v>
      </c>
    </row>
    <row r="2253" spans="1:5" ht="15.6" x14ac:dyDescent="0.3">
      <c r="A2253" s="9" t="s">
        <v>106</v>
      </c>
      <c r="B2253" s="9" t="s">
        <v>4636</v>
      </c>
      <c r="C2253" s="6" t="s">
        <v>8230</v>
      </c>
      <c r="D2253" s="6" t="s">
        <v>4731</v>
      </c>
      <c r="E2253" s="6" t="s">
        <v>5485</v>
      </c>
    </row>
    <row r="2254" spans="1:5" ht="15.6" x14ac:dyDescent="0.3">
      <c r="A2254" s="9" t="s">
        <v>105</v>
      </c>
      <c r="B2254" s="9" t="s">
        <v>4637</v>
      </c>
      <c r="C2254" s="6" t="s">
        <v>8231</v>
      </c>
      <c r="D2254" s="6" t="s">
        <v>4728</v>
      </c>
      <c r="E2254" s="6" t="s">
        <v>8232</v>
      </c>
    </row>
    <row r="2255" spans="1:5" ht="15.6" x14ac:dyDescent="0.3">
      <c r="A2255" s="9" t="s">
        <v>104</v>
      </c>
      <c r="B2255" s="9" t="s">
        <v>4638</v>
      </c>
      <c r="C2255" s="6" t="s">
        <v>8233</v>
      </c>
      <c r="D2255" s="6" t="s">
        <v>4728</v>
      </c>
      <c r="E2255" s="6" t="s">
        <v>6506</v>
      </c>
    </row>
    <row r="2256" spans="1:5" ht="15.6" x14ac:dyDescent="0.3">
      <c r="A2256" s="9" t="s">
        <v>103</v>
      </c>
      <c r="B2256" s="9" t="s">
        <v>4639</v>
      </c>
      <c r="C2256" s="6" t="s">
        <v>8234</v>
      </c>
      <c r="D2256" s="6" t="s">
        <v>4728</v>
      </c>
      <c r="E2256" s="6" t="s">
        <v>8235</v>
      </c>
    </row>
    <row r="2257" spans="1:5" ht="15.6" x14ac:dyDescent="0.3">
      <c r="A2257" s="9" t="s">
        <v>102</v>
      </c>
      <c r="B2257" s="9" t="s">
        <v>4640</v>
      </c>
      <c r="C2257" s="6" t="s">
        <v>4858</v>
      </c>
      <c r="D2257" s="6" t="s">
        <v>4731</v>
      </c>
      <c r="E2257" s="6" t="s">
        <v>4975</v>
      </c>
    </row>
    <row r="2258" spans="1:5" ht="15.6" x14ac:dyDescent="0.3">
      <c r="A2258" s="9" t="s">
        <v>101</v>
      </c>
      <c r="B2258" s="9" t="s">
        <v>4641</v>
      </c>
      <c r="C2258" s="6" t="s">
        <v>8236</v>
      </c>
      <c r="D2258" s="6" t="s">
        <v>4731</v>
      </c>
      <c r="E2258" s="6" t="s">
        <v>8237</v>
      </c>
    </row>
    <row r="2259" spans="1:5" ht="15.6" x14ac:dyDescent="0.3">
      <c r="A2259" s="9" t="s">
        <v>100</v>
      </c>
      <c r="B2259" s="9" t="s">
        <v>4642</v>
      </c>
      <c r="C2259" s="6" t="s">
        <v>8238</v>
      </c>
      <c r="D2259" s="6" t="s">
        <v>4731</v>
      </c>
      <c r="E2259" s="6" t="s">
        <v>8239</v>
      </c>
    </row>
    <row r="2260" spans="1:5" ht="15.6" x14ac:dyDescent="0.3">
      <c r="A2260" s="9" t="s">
        <v>99</v>
      </c>
      <c r="B2260" s="9" t="s">
        <v>4643</v>
      </c>
      <c r="C2260" s="6" t="s">
        <v>8240</v>
      </c>
      <c r="D2260" s="6" t="s">
        <v>4731</v>
      </c>
      <c r="E2260" s="6" t="s">
        <v>8241</v>
      </c>
    </row>
    <row r="2261" spans="1:5" ht="15.6" x14ac:dyDescent="0.3">
      <c r="A2261" s="9" t="s">
        <v>98</v>
      </c>
      <c r="B2261" s="9" t="s">
        <v>4644</v>
      </c>
      <c r="C2261" s="6" t="s">
        <v>8242</v>
      </c>
      <c r="D2261" s="6" t="s">
        <v>4731</v>
      </c>
      <c r="E2261" s="6" t="s">
        <v>5166</v>
      </c>
    </row>
    <row r="2262" spans="1:5" ht="15.6" x14ac:dyDescent="0.3">
      <c r="A2262" s="9" t="s">
        <v>97</v>
      </c>
      <c r="B2262" s="9" t="s">
        <v>4645</v>
      </c>
      <c r="C2262" s="6" t="s">
        <v>8243</v>
      </c>
      <c r="D2262" s="6" t="s">
        <v>4728</v>
      </c>
      <c r="E2262" s="6" t="s">
        <v>4880</v>
      </c>
    </row>
    <row r="2263" spans="1:5" ht="15.6" x14ac:dyDescent="0.3">
      <c r="A2263" s="9" t="s">
        <v>96</v>
      </c>
      <c r="B2263" s="9" t="s">
        <v>4646</v>
      </c>
      <c r="C2263" s="6" t="s">
        <v>8244</v>
      </c>
      <c r="D2263" s="6" t="s">
        <v>4731</v>
      </c>
      <c r="E2263" s="6" t="s">
        <v>4857</v>
      </c>
    </row>
    <row r="2264" spans="1:5" ht="15.6" x14ac:dyDescent="0.3">
      <c r="A2264" s="9" t="s">
        <v>95</v>
      </c>
      <c r="B2264" s="9" t="s">
        <v>4647</v>
      </c>
      <c r="C2264" s="6" t="s">
        <v>8245</v>
      </c>
      <c r="D2264" s="6" t="s">
        <v>4731</v>
      </c>
      <c r="E2264" s="6" t="s">
        <v>5127</v>
      </c>
    </row>
    <row r="2265" spans="1:5" ht="15.6" x14ac:dyDescent="0.3">
      <c r="A2265" s="9" t="s">
        <v>94</v>
      </c>
      <c r="B2265" s="9" t="s">
        <v>4648</v>
      </c>
      <c r="C2265" s="6" t="s">
        <v>8246</v>
      </c>
      <c r="D2265" s="6" t="s">
        <v>4731</v>
      </c>
      <c r="E2265" s="6" t="s">
        <v>8247</v>
      </c>
    </row>
    <row r="2266" spans="1:5" ht="15.6" x14ac:dyDescent="0.3">
      <c r="A2266" s="9" t="s">
        <v>93</v>
      </c>
      <c r="B2266" s="9" t="s">
        <v>4649</v>
      </c>
      <c r="C2266" s="6" t="s">
        <v>7394</v>
      </c>
      <c r="D2266" s="6" t="s">
        <v>4731</v>
      </c>
      <c r="E2266" s="6" t="s">
        <v>5029</v>
      </c>
    </row>
    <row r="2267" spans="1:5" ht="15.6" x14ac:dyDescent="0.3">
      <c r="A2267" s="9" t="s">
        <v>92</v>
      </c>
      <c r="B2267" s="9" t="s">
        <v>4650</v>
      </c>
      <c r="C2267" s="6" t="s">
        <v>8248</v>
      </c>
      <c r="D2267" s="6" t="s">
        <v>4728</v>
      </c>
      <c r="E2267" s="6" t="s">
        <v>6645</v>
      </c>
    </row>
    <row r="2268" spans="1:5" ht="15.6" x14ac:dyDescent="0.3">
      <c r="A2268" s="9" t="s">
        <v>91</v>
      </c>
      <c r="B2268" s="9" t="s">
        <v>4651</v>
      </c>
      <c r="C2268" s="6" t="s">
        <v>8249</v>
      </c>
      <c r="D2268" s="6" t="s">
        <v>4728</v>
      </c>
      <c r="E2268" s="6" t="s">
        <v>5676</v>
      </c>
    </row>
    <row r="2269" spans="1:5" ht="15.6" x14ac:dyDescent="0.3">
      <c r="A2269" s="9" t="s">
        <v>90</v>
      </c>
      <c r="B2269" s="9" t="s">
        <v>4652</v>
      </c>
      <c r="C2269" s="6" t="s">
        <v>8250</v>
      </c>
      <c r="D2269" s="6" t="s">
        <v>4728</v>
      </c>
      <c r="E2269" s="6" t="s">
        <v>8251</v>
      </c>
    </row>
    <row r="2270" spans="1:5" ht="15.6" x14ac:dyDescent="0.3">
      <c r="A2270" s="9" t="s">
        <v>89</v>
      </c>
      <c r="B2270" s="9" t="s">
        <v>4653</v>
      </c>
      <c r="C2270" s="6" t="s">
        <v>4986</v>
      </c>
      <c r="D2270" s="6" t="s">
        <v>4728</v>
      </c>
      <c r="E2270" s="6" t="s">
        <v>8252</v>
      </c>
    </row>
    <row r="2271" spans="1:5" ht="15.6" x14ac:dyDescent="0.3">
      <c r="A2271" s="9" t="s">
        <v>88</v>
      </c>
      <c r="B2271" s="9" t="s">
        <v>4654</v>
      </c>
      <c r="C2271" s="6" t="s">
        <v>5776</v>
      </c>
      <c r="D2271" s="6" t="s">
        <v>4728</v>
      </c>
      <c r="E2271" s="6" t="s">
        <v>7109</v>
      </c>
    </row>
    <row r="2272" spans="1:5" ht="15.6" x14ac:dyDescent="0.3">
      <c r="A2272" s="9" t="s">
        <v>87</v>
      </c>
      <c r="B2272" s="9" t="s">
        <v>4655</v>
      </c>
      <c r="C2272" s="6" t="s">
        <v>8253</v>
      </c>
      <c r="D2272" s="6" t="s">
        <v>4731</v>
      </c>
      <c r="E2272" s="6" t="s">
        <v>8254</v>
      </c>
    </row>
    <row r="2273" spans="1:5" ht="15.6" x14ac:dyDescent="0.3">
      <c r="A2273" s="9" t="s">
        <v>86</v>
      </c>
      <c r="B2273" s="9" t="s">
        <v>4656</v>
      </c>
      <c r="C2273" s="6" t="s">
        <v>8255</v>
      </c>
      <c r="D2273" s="6" t="s">
        <v>4728</v>
      </c>
      <c r="E2273" s="6" t="s">
        <v>8256</v>
      </c>
    </row>
    <row r="2274" spans="1:5" ht="15.6" x14ac:dyDescent="0.3">
      <c r="A2274" s="9" t="s">
        <v>85</v>
      </c>
      <c r="B2274" s="9" t="s">
        <v>4657</v>
      </c>
      <c r="C2274" s="6" t="s">
        <v>4862</v>
      </c>
      <c r="D2274" s="6" t="s">
        <v>4731</v>
      </c>
      <c r="E2274" s="6" t="s">
        <v>8257</v>
      </c>
    </row>
    <row r="2275" spans="1:5" ht="15.6" x14ac:dyDescent="0.3">
      <c r="A2275" s="9" t="s">
        <v>84</v>
      </c>
      <c r="B2275" s="9" t="s">
        <v>4658</v>
      </c>
      <c r="C2275" s="6" t="s">
        <v>8258</v>
      </c>
      <c r="D2275" s="6" t="s">
        <v>4728</v>
      </c>
      <c r="E2275" s="6" t="s">
        <v>8142</v>
      </c>
    </row>
    <row r="2276" spans="1:5" ht="15.6" x14ac:dyDescent="0.3">
      <c r="A2276" s="9" t="s">
        <v>83</v>
      </c>
      <c r="B2276" s="9" t="s">
        <v>4659</v>
      </c>
      <c r="C2276" s="6" t="s">
        <v>8259</v>
      </c>
      <c r="D2276" s="6" t="s">
        <v>4731</v>
      </c>
      <c r="E2276" s="6" t="s">
        <v>5572</v>
      </c>
    </row>
    <row r="2277" spans="1:5" ht="15.6" x14ac:dyDescent="0.3">
      <c r="A2277" s="9" t="s">
        <v>82</v>
      </c>
      <c r="B2277" s="9" t="s">
        <v>4660</v>
      </c>
      <c r="C2277" s="6" t="s">
        <v>8260</v>
      </c>
      <c r="D2277" s="6" t="s">
        <v>4731</v>
      </c>
      <c r="E2277" s="6" t="s">
        <v>6470</v>
      </c>
    </row>
    <row r="2278" spans="1:5" ht="15.6" x14ac:dyDescent="0.3">
      <c r="A2278" s="9" t="s">
        <v>81</v>
      </c>
      <c r="B2278" s="9" t="s">
        <v>4661</v>
      </c>
      <c r="C2278" s="6" t="s">
        <v>8261</v>
      </c>
      <c r="D2278" s="6" t="s">
        <v>4728</v>
      </c>
      <c r="E2278" s="6" t="s">
        <v>8262</v>
      </c>
    </row>
    <row r="2279" spans="1:5" ht="15.6" x14ac:dyDescent="0.3">
      <c r="A2279" s="9" t="s">
        <v>80</v>
      </c>
      <c r="B2279" s="9" t="s">
        <v>4662</v>
      </c>
      <c r="C2279" s="6" t="s">
        <v>8263</v>
      </c>
      <c r="D2279" s="6" t="s">
        <v>4731</v>
      </c>
      <c r="E2279" s="6" t="s">
        <v>4933</v>
      </c>
    </row>
    <row r="2280" spans="1:5" ht="15.6" x14ac:dyDescent="0.3">
      <c r="A2280" s="9" t="s">
        <v>79</v>
      </c>
      <c r="B2280" s="9" t="s">
        <v>4663</v>
      </c>
      <c r="C2280" s="6" t="s">
        <v>5072</v>
      </c>
      <c r="D2280" s="6" t="s">
        <v>4731</v>
      </c>
      <c r="E2280" s="6" t="s">
        <v>8264</v>
      </c>
    </row>
    <row r="2281" spans="1:5" ht="15.6" x14ac:dyDescent="0.3">
      <c r="A2281" s="9" t="s">
        <v>78</v>
      </c>
      <c r="B2281" s="9" t="s">
        <v>4664</v>
      </c>
      <c r="C2281" s="6" t="s">
        <v>8265</v>
      </c>
      <c r="D2281" s="6" t="s">
        <v>4731</v>
      </c>
      <c r="E2281" s="6" t="s">
        <v>4882</v>
      </c>
    </row>
    <row r="2282" spans="1:5" ht="15.6" x14ac:dyDescent="0.3">
      <c r="A2282" s="9" t="s">
        <v>77</v>
      </c>
      <c r="B2282" s="9" t="s">
        <v>4665</v>
      </c>
      <c r="C2282" s="6" t="s">
        <v>8266</v>
      </c>
      <c r="D2282" s="6" t="s">
        <v>4731</v>
      </c>
      <c r="E2282" s="6" t="s">
        <v>8267</v>
      </c>
    </row>
    <row r="2283" spans="1:5" ht="15.6" x14ac:dyDescent="0.3">
      <c r="A2283" s="9" t="s">
        <v>76</v>
      </c>
      <c r="B2283" s="9" t="s">
        <v>4666</v>
      </c>
      <c r="C2283" s="6" t="s">
        <v>4810</v>
      </c>
      <c r="D2283" s="6" t="s">
        <v>4728</v>
      </c>
      <c r="E2283" s="6" t="s">
        <v>4890</v>
      </c>
    </row>
    <row r="2284" spans="1:5" ht="15.6" x14ac:dyDescent="0.3">
      <c r="A2284" s="9" t="s">
        <v>75</v>
      </c>
      <c r="B2284" s="9" t="s">
        <v>4667</v>
      </c>
      <c r="C2284" s="6" t="s">
        <v>8268</v>
      </c>
      <c r="D2284" s="6" t="s">
        <v>4731</v>
      </c>
      <c r="E2284" s="6" t="s">
        <v>4752</v>
      </c>
    </row>
    <row r="2285" spans="1:5" ht="15.6" x14ac:dyDescent="0.3">
      <c r="A2285" s="9" t="s">
        <v>74</v>
      </c>
      <c r="B2285" s="9" t="s">
        <v>4668</v>
      </c>
      <c r="C2285" s="6" t="s">
        <v>8269</v>
      </c>
      <c r="D2285" s="6" t="s">
        <v>4728</v>
      </c>
      <c r="E2285" s="6" t="s">
        <v>6321</v>
      </c>
    </row>
    <row r="2286" spans="1:5" ht="15.6" x14ac:dyDescent="0.3">
      <c r="A2286" s="9" t="s">
        <v>73</v>
      </c>
      <c r="B2286" s="9" t="s">
        <v>4669</v>
      </c>
      <c r="C2286" s="6" t="s">
        <v>8270</v>
      </c>
      <c r="D2286" s="6" t="s">
        <v>4731</v>
      </c>
      <c r="E2286" s="6" t="s">
        <v>8271</v>
      </c>
    </row>
    <row r="2287" spans="1:5" ht="15.6" x14ac:dyDescent="0.3">
      <c r="A2287" s="9" t="s">
        <v>72</v>
      </c>
      <c r="B2287" s="9" t="s">
        <v>4670</v>
      </c>
      <c r="C2287" s="6" t="s">
        <v>8230</v>
      </c>
      <c r="D2287" s="6" t="s">
        <v>4728</v>
      </c>
      <c r="E2287" s="6" t="s">
        <v>4906</v>
      </c>
    </row>
    <row r="2288" spans="1:5" ht="15.6" x14ac:dyDescent="0.3">
      <c r="A2288" s="9" t="s">
        <v>71</v>
      </c>
      <c r="B2288" s="9" t="s">
        <v>4671</v>
      </c>
      <c r="C2288" s="6" t="s">
        <v>8272</v>
      </c>
      <c r="D2288" s="6" t="s">
        <v>4731</v>
      </c>
      <c r="E2288" s="6" t="s">
        <v>8273</v>
      </c>
    </row>
    <row r="2289" spans="1:5" ht="15.6" x14ac:dyDescent="0.3">
      <c r="A2289" s="9" t="s">
        <v>70</v>
      </c>
      <c r="B2289" s="9" t="s">
        <v>4672</v>
      </c>
      <c r="C2289" s="6" t="s">
        <v>8274</v>
      </c>
      <c r="D2289" s="6" t="s">
        <v>4728</v>
      </c>
      <c r="E2289" s="6" t="s">
        <v>7113</v>
      </c>
    </row>
    <row r="2290" spans="1:5" ht="15.6" x14ac:dyDescent="0.3">
      <c r="A2290" s="9" t="s">
        <v>69</v>
      </c>
      <c r="B2290" s="9" t="s">
        <v>4673</v>
      </c>
      <c r="C2290" s="6" t="s">
        <v>8275</v>
      </c>
      <c r="D2290" s="6" t="s">
        <v>4731</v>
      </c>
      <c r="E2290" s="6" t="s">
        <v>8276</v>
      </c>
    </row>
    <row r="2291" spans="1:5" ht="15.6" x14ac:dyDescent="0.3">
      <c r="A2291" s="9" t="s">
        <v>68</v>
      </c>
      <c r="B2291" s="9" t="s">
        <v>4674</v>
      </c>
      <c r="C2291" s="6" t="s">
        <v>8277</v>
      </c>
      <c r="D2291" s="6" t="s">
        <v>4731</v>
      </c>
      <c r="E2291" s="6" t="s">
        <v>8278</v>
      </c>
    </row>
    <row r="2292" spans="1:5" ht="15.6" x14ac:dyDescent="0.3">
      <c r="A2292" s="9" t="s">
        <v>67</v>
      </c>
      <c r="B2292" s="9" t="s">
        <v>4675</v>
      </c>
      <c r="C2292" s="6" t="s">
        <v>5072</v>
      </c>
      <c r="D2292" s="6" t="s">
        <v>4728</v>
      </c>
      <c r="E2292" s="6" t="s">
        <v>5233</v>
      </c>
    </row>
    <row r="2293" spans="1:5" ht="15.6" x14ac:dyDescent="0.3">
      <c r="A2293" s="9" t="s">
        <v>66</v>
      </c>
      <c r="B2293" s="9" t="s">
        <v>4676</v>
      </c>
      <c r="C2293" s="6" t="s">
        <v>8279</v>
      </c>
      <c r="D2293" s="6" t="s">
        <v>4731</v>
      </c>
      <c r="E2293" s="6" t="s">
        <v>8280</v>
      </c>
    </row>
    <row r="2294" spans="1:5" ht="15.6" x14ac:dyDescent="0.3">
      <c r="A2294" s="9" t="s">
        <v>65</v>
      </c>
      <c r="B2294" s="9" t="s">
        <v>4677</v>
      </c>
      <c r="C2294" s="6" t="s">
        <v>4895</v>
      </c>
      <c r="D2294" s="6" t="s">
        <v>4731</v>
      </c>
      <c r="E2294" s="6" t="s">
        <v>4825</v>
      </c>
    </row>
    <row r="2295" spans="1:5" ht="15.6" x14ac:dyDescent="0.3">
      <c r="A2295" s="9" t="s">
        <v>64</v>
      </c>
      <c r="B2295" s="9" t="s">
        <v>4678</v>
      </c>
      <c r="C2295" s="6" t="s">
        <v>8281</v>
      </c>
      <c r="D2295" s="6" t="s">
        <v>4728</v>
      </c>
      <c r="E2295" s="6" t="s">
        <v>4906</v>
      </c>
    </row>
    <row r="2296" spans="1:5" ht="15.6" x14ac:dyDescent="0.3">
      <c r="A2296" s="9" t="s">
        <v>63</v>
      </c>
      <c r="B2296" s="9" t="s">
        <v>4679</v>
      </c>
      <c r="C2296" s="6" t="s">
        <v>8282</v>
      </c>
      <c r="D2296" s="6" t="s">
        <v>4731</v>
      </c>
      <c r="E2296" s="6" t="s">
        <v>5996</v>
      </c>
    </row>
    <row r="2297" spans="1:5" ht="15.6" x14ac:dyDescent="0.3">
      <c r="A2297" s="9" t="s">
        <v>62</v>
      </c>
      <c r="B2297" s="9" t="s">
        <v>4680</v>
      </c>
      <c r="C2297" s="6" t="s">
        <v>8283</v>
      </c>
      <c r="D2297" s="6" t="s">
        <v>4731</v>
      </c>
      <c r="E2297" s="6" t="s">
        <v>8284</v>
      </c>
    </row>
    <row r="2298" spans="1:5" ht="15.6" x14ac:dyDescent="0.3">
      <c r="A2298" s="9" t="s">
        <v>61</v>
      </c>
      <c r="B2298" s="9" t="s">
        <v>4681</v>
      </c>
      <c r="C2298" s="6" t="s">
        <v>8285</v>
      </c>
      <c r="D2298" s="6" t="s">
        <v>4731</v>
      </c>
      <c r="E2298" s="6" t="s">
        <v>8286</v>
      </c>
    </row>
    <row r="2299" spans="1:5" ht="15.6" x14ac:dyDescent="0.3">
      <c r="A2299" s="9" t="s">
        <v>60</v>
      </c>
      <c r="B2299" s="9" t="s">
        <v>4682</v>
      </c>
      <c r="C2299" s="6" t="s">
        <v>8287</v>
      </c>
      <c r="D2299" s="6" t="s">
        <v>4728</v>
      </c>
      <c r="E2299" s="6" t="s">
        <v>8288</v>
      </c>
    </row>
    <row r="2300" spans="1:5" ht="15.6" x14ac:dyDescent="0.3">
      <c r="A2300" s="9" t="s">
        <v>59</v>
      </c>
      <c r="B2300" s="9" t="s">
        <v>4683</v>
      </c>
      <c r="C2300" s="6" t="s">
        <v>8289</v>
      </c>
      <c r="D2300" s="6" t="s">
        <v>4731</v>
      </c>
      <c r="E2300" s="6" t="s">
        <v>8290</v>
      </c>
    </row>
    <row r="2301" spans="1:5" ht="15.6" x14ac:dyDescent="0.3">
      <c r="A2301" s="9" t="s">
        <v>58</v>
      </c>
      <c r="B2301" s="9" t="s">
        <v>4684</v>
      </c>
      <c r="C2301" s="6" t="s">
        <v>8291</v>
      </c>
      <c r="D2301" s="6" t="s">
        <v>4731</v>
      </c>
      <c r="E2301" s="6" t="s">
        <v>4888</v>
      </c>
    </row>
    <row r="2302" spans="1:5" ht="15.6" x14ac:dyDescent="0.3">
      <c r="A2302" s="9" t="s">
        <v>57</v>
      </c>
      <c r="B2302" s="9" t="s">
        <v>4685</v>
      </c>
      <c r="C2302" s="6" t="s">
        <v>8292</v>
      </c>
      <c r="D2302" s="6" t="s">
        <v>4731</v>
      </c>
      <c r="E2302" s="6" t="s">
        <v>8293</v>
      </c>
    </row>
    <row r="2303" spans="1:5" ht="15.6" x14ac:dyDescent="0.3">
      <c r="A2303" s="9" t="s">
        <v>56</v>
      </c>
      <c r="B2303" s="9" t="s">
        <v>4686</v>
      </c>
      <c r="C2303" s="6" t="s">
        <v>5246</v>
      </c>
      <c r="D2303" s="6" t="s">
        <v>4731</v>
      </c>
      <c r="E2303" s="6" t="s">
        <v>4752</v>
      </c>
    </row>
    <row r="2304" spans="1:5" ht="15.6" x14ac:dyDescent="0.3">
      <c r="A2304" s="9" t="s">
        <v>55</v>
      </c>
      <c r="B2304" s="9" t="s">
        <v>4687</v>
      </c>
      <c r="C2304" s="6" t="s">
        <v>8294</v>
      </c>
      <c r="D2304" s="6" t="s">
        <v>4728</v>
      </c>
      <c r="E2304" s="6" t="s">
        <v>8295</v>
      </c>
    </row>
    <row r="2305" spans="1:5" ht="15.6" x14ac:dyDescent="0.3">
      <c r="A2305" s="9" t="s">
        <v>54</v>
      </c>
      <c r="B2305" s="9" t="s">
        <v>4688</v>
      </c>
      <c r="C2305" s="6" t="s">
        <v>8296</v>
      </c>
      <c r="D2305" s="6" t="s">
        <v>4731</v>
      </c>
      <c r="E2305" s="6" t="s">
        <v>5572</v>
      </c>
    </row>
    <row r="2306" spans="1:5" ht="15.6" x14ac:dyDescent="0.3">
      <c r="A2306" s="9" t="s">
        <v>53</v>
      </c>
      <c r="B2306" s="9" t="s">
        <v>4689</v>
      </c>
      <c r="C2306" s="6" t="s">
        <v>8297</v>
      </c>
      <c r="D2306" s="6" t="s">
        <v>4731</v>
      </c>
      <c r="E2306" s="6" t="s">
        <v>5007</v>
      </c>
    </row>
    <row r="2307" spans="1:5" ht="15.6" x14ac:dyDescent="0.3">
      <c r="A2307" s="9" t="s">
        <v>52</v>
      </c>
      <c r="B2307" s="9" t="s">
        <v>4690</v>
      </c>
      <c r="C2307" s="6" t="s">
        <v>8298</v>
      </c>
      <c r="D2307" s="6" t="s">
        <v>4731</v>
      </c>
      <c r="E2307" s="6" t="s">
        <v>6614</v>
      </c>
    </row>
    <row r="2308" spans="1:5" ht="15.6" x14ac:dyDescent="0.3">
      <c r="A2308" s="9" t="s">
        <v>51</v>
      </c>
      <c r="B2308" s="9" t="s">
        <v>4691</v>
      </c>
      <c r="C2308" s="6" t="s">
        <v>8299</v>
      </c>
      <c r="D2308" s="6" t="s">
        <v>4728</v>
      </c>
      <c r="E2308" s="6" t="s">
        <v>5264</v>
      </c>
    </row>
    <row r="2309" spans="1:5" ht="15.6" x14ac:dyDescent="0.3">
      <c r="A2309" s="9" t="s">
        <v>50</v>
      </c>
      <c r="B2309" s="9" t="s">
        <v>4692</v>
      </c>
      <c r="C2309" s="6" t="s">
        <v>8300</v>
      </c>
      <c r="D2309" s="6" t="s">
        <v>4728</v>
      </c>
      <c r="E2309" s="6" t="s">
        <v>7515</v>
      </c>
    </row>
    <row r="2310" spans="1:5" ht="15.6" x14ac:dyDescent="0.3">
      <c r="A2310" s="9" t="s">
        <v>49</v>
      </c>
      <c r="B2310" s="9" t="s">
        <v>4693</v>
      </c>
      <c r="C2310" s="6" t="s">
        <v>7652</v>
      </c>
      <c r="D2310" s="6" t="s">
        <v>4728</v>
      </c>
      <c r="E2310" s="6" t="s">
        <v>7482</v>
      </c>
    </row>
    <row r="2311" spans="1:5" ht="15.6" x14ac:dyDescent="0.3">
      <c r="A2311" s="9" t="s">
        <v>48</v>
      </c>
      <c r="B2311" s="9" t="s">
        <v>4694</v>
      </c>
      <c r="C2311" s="6" t="s">
        <v>4986</v>
      </c>
      <c r="D2311" s="6" t="s">
        <v>4731</v>
      </c>
      <c r="E2311" s="6" t="s">
        <v>5029</v>
      </c>
    </row>
    <row r="2312" spans="1:5" ht="15.6" x14ac:dyDescent="0.3">
      <c r="A2312" s="9" t="s">
        <v>47</v>
      </c>
      <c r="B2312" s="9" t="s">
        <v>4695</v>
      </c>
      <c r="C2312" s="6" t="s">
        <v>8301</v>
      </c>
      <c r="D2312" s="6" t="s">
        <v>5606</v>
      </c>
      <c r="E2312" s="6" t="s">
        <v>5891</v>
      </c>
    </row>
    <row r="2313" spans="1:5" ht="15.6" x14ac:dyDescent="0.3">
      <c r="A2313" s="9" t="s">
        <v>46</v>
      </c>
      <c r="B2313" s="9" t="s">
        <v>4696</v>
      </c>
      <c r="C2313" s="6" t="s">
        <v>8302</v>
      </c>
      <c r="D2313" s="6" t="s">
        <v>4728</v>
      </c>
      <c r="E2313" s="6" t="s">
        <v>4840</v>
      </c>
    </row>
    <row r="2314" spans="1:5" ht="15.6" x14ac:dyDescent="0.3">
      <c r="A2314" s="9" t="s">
        <v>45</v>
      </c>
      <c r="B2314" s="9" t="s">
        <v>4697</v>
      </c>
      <c r="C2314" s="6" t="s">
        <v>8303</v>
      </c>
      <c r="D2314" s="6" t="s">
        <v>4731</v>
      </c>
      <c r="E2314" s="6" t="s">
        <v>4807</v>
      </c>
    </row>
    <row r="2315" spans="1:5" ht="15.6" x14ac:dyDescent="0.3">
      <c r="A2315" s="9" t="s">
        <v>44</v>
      </c>
      <c r="B2315" s="9" t="s">
        <v>4698</v>
      </c>
      <c r="C2315" s="6" t="s">
        <v>8304</v>
      </c>
      <c r="D2315" s="6" t="s">
        <v>4728</v>
      </c>
      <c r="E2315" s="6" t="s">
        <v>5465</v>
      </c>
    </row>
    <row r="2316" spans="1:5" ht="15.6" x14ac:dyDescent="0.3">
      <c r="A2316" s="9" t="s">
        <v>43</v>
      </c>
      <c r="B2316" s="9" t="s">
        <v>4699</v>
      </c>
      <c r="C2316" s="6" t="s">
        <v>6230</v>
      </c>
      <c r="D2316" s="6" t="s">
        <v>4728</v>
      </c>
      <c r="E2316" s="6" t="s">
        <v>8305</v>
      </c>
    </row>
    <row r="2317" spans="1:5" ht="15.6" x14ac:dyDescent="0.3">
      <c r="A2317" s="9" t="s">
        <v>41</v>
      </c>
      <c r="B2317" s="9" t="s">
        <v>4700</v>
      </c>
      <c r="C2317" s="6" t="s">
        <v>5279</v>
      </c>
      <c r="D2317" s="6" t="s">
        <v>4731</v>
      </c>
      <c r="E2317" s="6" t="s">
        <v>8306</v>
      </c>
    </row>
    <row r="2318" spans="1:5" ht="15.6" x14ac:dyDescent="0.3">
      <c r="A2318" s="9" t="s">
        <v>40</v>
      </c>
      <c r="B2318" s="9" t="s">
        <v>4701</v>
      </c>
      <c r="C2318" s="6" t="s">
        <v>8307</v>
      </c>
      <c r="D2318" s="6" t="s">
        <v>4731</v>
      </c>
      <c r="E2318" s="6" t="s">
        <v>6115</v>
      </c>
    </row>
    <row r="2319" spans="1:5" ht="15.6" x14ac:dyDescent="0.3">
      <c r="A2319" s="9" t="s">
        <v>39</v>
      </c>
      <c r="B2319" s="9" t="s">
        <v>4702</v>
      </c>
      <c r="C2319" s="6" t="s">
        <v>7536</v>
      </c>
      <c r="D2319" s="6" t="s">
        <v>4728</v>
      </c>
      <c r="E2319" s="6" t="s">
        <v>8308</v>
      </c>
    </row>
    <row r="2320" spans="1:5" ht="15.6" x14ac:dyDescent="0.3">
      <c r="A2320" s="9" t="s">
        <v>38</v>
      </c>
      <c r="B2320" s="9" t="s">
        <v>4703</v>
      </c>
      <c r="C2320" s="6" t="s">
        <v>8309</v>
      </c>
      <c r="D2320" s="6" t="s">
        <v>4731</v>
      </c>
      <c r="E2320" s="6" t="s">
        <v>8310</v>
      </c>
    </row>
    <row r="2321" spans="1:6" ht="15.6" x14ac:dyDescent="0.3">
      <c r="A2321" s="9" t="s">
        <v>36</v>
      </c>
      <c r="B2321" s="9" t="s">
        <v>4704</v>
      </c>
      <c r="C2321" s="6" t="s">
        <v>8311</v>
      </c>
      <c r="D2321" s="6" t="s">
        <v>4728</v>
      </c>
      <c r="E2321" s="6" t="s">
        <v>8312</v>
      </c>
    </row>
    <row r="2322" spans="1:6" ht="15.6" x14ac:dyDescent="0.3">
      <c r="A2322" s="9" t="s">
        <v>34</v>
      </c>
      <c r="B2322" s="9" t="s">
        <v>4705</v>
      </c>
      <c r="C2322" s="6" t="s">
        <v>8313</v>
      </c>
      <c r="D2322" s="6" t="s">
        <v>4731</v>
      </c>
      <c r="E2322" s="6" t="s">
        <v>4914</v>
      </c>
    </row>
    <row r="2323" spans="1:6" ht="15.6" x14ac:dyDescent="0.3">
      <c r="A2323" s="9" t="s">
        <v>33</v>
      </c>
      <c r="B2323" s="9" t="s">
        <v>4706</v>
      </c>
      <c r="C2323" s="6" t="s">
        <v>8314</v>
      </c>
      <c r="D2323" s="6" t="s">
        <v>4728</v>
      </c>
      <c r="E2323" s="6" t="s">
        <v>8315</v>
      </c>
    </row>
    <row r="2324" spans="1:6" ht="15.6" x14ac:dyDescent="0.3">
      <c r="A2324" s="9" t="s">
        <v>32</v>
      </c>
      <c r="B2324" s="9" t="s">
        <v>4707</v>
      </c>
      <c r="C2324" s="6" t="s">
        <v>8316</v>
      </c>
      <c r="D2324" s="6" t="s">
        <v>4731</v>
      </c>
      <c r="E2324" s="6" t="s">
        <v>5029</v>
      </c>
    </row>
    <row r="2325" spans="1:6" ht="15.6" x14ac:dyDescent="0.3">
      <c r="A2325" s="9" t="s">
        <v>29</v>
      </c>
      <c r="B2325" s="9" t="s">
        <v>4708</v>
      </c>
      <c r="C2325" s="6" t="s">
        <v>8317</v>
      </c>
      <c r="D2325" s="6" t="s">
        <v>4728</v>
      </c>
      <c r="E2325" s="6" t="s">
        <v>8318</v>
      </c>
    </row>
    <row r="2326" spans="1:6" ht="15.6" x14ac:dyDescent="0.3">
      <c r="A2326" s="9" t="s">
        <v>28</v>
      </c>
      <c r="B2326" s="9" t="s">
        <v>4709</v>
      </c>
      <c r="C2326" s="6" t="s">
        <v>6051</v>
      </c>
      <c r="D2326" s="6" t="s">
        <v>4731</v>
      </c>
      <c r="E2326" s="6" t="s">
        <v>8319</v>
      </c>
    </row>
    <row r="2327" spans="1:6" ht="15.6" x14ac:dyDescent="0.3">
      <c r="A2327" s="9" t="s">
        <v>27</v>
      </c>
      <c r="B2327" s="9" t="s">
        <v>4710</v>
      </c>
      <c r="C2327" s="6" t="s">
        <v>8320</v>
      </c>
      <c r="D2327" s="6" t="s">
        <v>4731</v>
      </c>
      <c r="E2327" s="6" t="s">
        <v>8321</v>
      </c>
    </row>
    <row r="2328" spans="1:6" ht="15.6" x14ac:dyDescent="0.3">
      <c r="A2328" s="9" t="s">
        <v>26</v>
      </c>
      <c r="B2328" s="9" t="s">
        <v>4711</v>
      </c>
      <c r="C2328" s="6" t="s">
        <v>5371</v>
      </c>
      <c r="D2328" s="6" t="s">
        <v>4728</v>
      </c>
      <c r="E2328" s="6" t="s">
        <v>6571</v>
      </c>
    </row>
    <row r="2329" spans="1:6" ht="15.6" x14ac:dyDescent="0.3">
      <c r="A2329" s="9" t="s">
        <v>25</v>
      </c>
      <c r="B2329" s="9" t="s">
        <v>4712</v>
      </c>
      <c r="C2329" s="6" t="s">
        <v>8322</v>
      </c>
      <c r="D2329" s="6" t="s">
        <v>4728</v>
      </c>
      <c r="E2329" s="6" t="s">
        <v>4774</v>
      </c>
    </row>
    <row r="2330" spans="1:6" ht="15.6" x14ac:dyDescent="0.3">
      <c r="A2330" s="9" t="s">
        <v>24</v>
      </c>
      <c r="B2330" s="9" t="s">
        <v>4713</v>
      </c>
      <c r="C2330" s="6" t="s">
        <v>8323</v>
      </c>
      <c r="D2330" s="6" t="s">
        <v>4728</v>
      </c>
      <c r="E2330" s="6" t="s">
        <v>8324</v>
      </c>
    </row>
    <row r="2331" spans="1:6" ht="15.6" x14ac:dyDescent="0.3">
      <c r="A2331" s="9" t="s">
        <v>22</v>
      </c>
      <c r="B2331" s="9" t="s">
        <v>4714</v>
      </c>
      <c r="C2331" s="6" t="s">
        <v>8325</v>
      </c>
      <c r="D2331" s="6" t="s">
        <v>4728</v>
      </c>
      <c r="E2331" s="6" t="s">
        <v>8326</v>
      </c>
    </row>
    <row r="2332" spans="1:6" ht="15.6" x14ac:dyDescent="0.3">
      <c r="A2332" s="9" t="s">
        <v>21</v>
      </c>
      <c r="B2332" s="9" t="s">
        <v>4715</v>
      </c>
      <c r="C2332" s="6" t="s">
        <v>8327</v>
      </c>
      <c r="D2332" s="6" t="s">
        <v>4731</v>
      </c>
      <c r="E2332" s="6" t="s">
        <v>5489</v>
      </c>
    </row>
    <row r="2333" spans="1:6" ht="15.6" x14ac:dyDescent="0.3">
      <c r="A2333" s="9" t="s">
        <v>19</v>
      </c>
      <c r="B2333" s="9" t="s">
        <v>4716</v>
      </c>
      <c r="C2333" s="6" t="s">
        <v>8328</v>
      </c>
      <c r="D2333" s="6" t="s">
        <v>4731</v>
      </c>
      <c r="E2333" s="6" t="s">
        <v>8329</v>
      </c>
      <c r="F2333" t="s">
        <v>4868</v>
      </c>
    </row>
    <row r="2334" spans="1:6" ht="15.6" x14ac:dyDescent="0.3">
      <c r="A2334" s="9" t="s">
        <v>17</v>
      </c>
      <c r="B2334" s="9" t="s">
        <v>4717</v>
      </c>
      <c r="C2334" s="6" t="s">
        <v>8330</v>
      </c>
      <c r="D2334" s="6" t="s">
        <v>4728</v>
      </c>
      <c r="E2334" s="6" t="s">
        <v>7501</v>
      </c>
    </row>
    <row r="2335" spans="1:6" ht="15.6" x14ac:dyDescent="0.3">
      <c r="A2335" s="9" t="s">
        <v>14</v>
      </c>
      <c r="B2335" s="9" t="s">
        <v>4718</v>
      </c>
      <c r="C2335" s="6" t="s">
        <v>8331</v>
      </c>
      <c r="D2335" s="6" t="s">
        <v>4731</v>
      </c>
      <c r="E2335" s="6" t="s">
        <v>8332</v>
      </c>
    </row>
    <row r="2336" spans="1:6" ht="15.6" x14ac:dyDescent="0.3">
      <c r="A2336" s="9" t="s">
        <v>9</v>
      </c>
      <c r="B2336" s="9" t="s">
        <v>4719</v>
      </c>
      <c r="C2336" s="6" t="s">
        <v>8333</v>
      </c>
      <c r="D2336" s="6" t="s">
        <v>4731</v>
      </c>
      <c r="E2336" s="6" t="s">
        <v>8334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336"/>
  <sheetViews>
    <sheetView workbookViewId="0">
      <selection activeCell="N1" sqref="N1"/>
    </sheetView>
  </sheetViews>
  <sheetFormatPr defaultRowHeight="14.4" x14ac:dyDescent="0.3"/>
  <cols>
    <col min="1" max="1" width="11.88671875" bestFit="1" customWidth="1"/>
    <col min="5" max="5" width="11.6640625" bestFit="1" customWidth="1"/>
    <col min="6" max="6" width="15.109375" bestFit="1" customWidth="1"/>
    <col min="7" max="7" width="13.6640625" bestFit="1" customWidth="1"/>
    <col min="8" max="8" width="21.109375" style="11" customWidth="1"/>
    <col min="9" max="9" width="24.33203125" bestFit="1" customWidth="1"/>
    <col min="10" max="10" width="9.6640625" customWidth="1"/>
    <col min="11" max="11" width="9.5546875" customWidth="1"/>
    <col min="13" max="13" width="12.109375" customWidth="1"/>
    <col min="14" max="14" width="13.44140625" bestFit="1" customWidth="1"/>
    <col min="15" max="15" width="10.5546875" bestFit="1" customWidth="1"/>
  </cols>
  <sheetData>
    <row r="1" spans="1:15" ht="43.2" x14ac:dyDescent="0.3">
      <c r="A1" s="8" t="s">
        <v>0</v>
      </c>
      <c r="B1" s="8" t="s">
        <v>2373</v>
      </c>
      <c r="C1" s="8" t="s">
        <v>2374</v>
      </c>
      <c r="D1" s="15" t="s">
        <v>8340</v>
      </c>
      <c r="E1" s="8" t="s">
        <v>2375</v>
      </c>
      <c r="F1" s="8" t="s">
        <v>2376</v>
      </c>
      <c r="G1" s="8" t="s">
        <v>2377</v>
      </c>
      <c r="H1" s="16" t="s">
        <v>8339</v>
      </c>
      <c r="I1" s="8" t="s">
        <v>2378</v>
      </c>
      <c r="J1" s="15" t="s">
        <v>4725</v>
      </c>
      <c r="K1" s="15" t="s">
        <v>4725</v>
      </c>
      <c r="L1" s="8" t="s">
        <v>2379</v>
      </c>
      <c r="M1" s="5" t="s">
        <v>4720</v>
      </c>
      <c r="N1" s="15" t="s">
        <v>8341</v>
      </c>
      <c r="O1" s="15" t="s">
        <v>8342</v>
      </c>
    </row>
    <row r="2" spans="1:15" x14ac:dyDescent="0.3">
      <c r="A2" s="6" t="s">
        <v>2372</v>
      </c>
      <c r="B2" s="6">
        <v>47.41</v>
      </c>
      <c r="C2" s="6">
        <v>7.47</v>
      </c>
      <c r="D2" s="6" t="str">
        <f>PROPER(E:E)</f>
        <v>No</v>
      </c>
      <c r="E2" s="6" t="s">
        <v>2380</v>
      </c>
      <c r="F2" s="6" t="s">
        <v>2380</v>
      </c>
      <c r="G2" s="6" t="s">
        <v>2380</v>
      </c>
      <c r="H2" s="10" t="str">
        <f>IF(I2="No major surgery","0",I2)</f>
        <v>0</v>
      </c>
      <c r="I2" s="6" t="s">
        <v>2381</v>
      </c>
      <c r="J2" s="6" t="str">
        <f>PROPER(K2)</f>
        <v>Yes</v>
      </c>
      <c r="K2" s="6" t="str">
        <f>IF(L2="?", "No", L2)</f>
        <v>yes</v>
      </c>
      <c r="L2" s="6" t="s">
        <v>2382</v>
      </c>
      <c r="M2" s="6">
        <f>COUNTIF(A1:L2336,"?")</f>
        <v>1076</v>
      </c>
      <c r="N2" t="str" cm="1">
        <f t="array" ref="N2">_xlfn.IFS(B2&lt;18.5,"Under Weight",B2&lt;=24.99,"Normal Weight",B2&lt;=29.99,"Over Weight",B2&gt;=30,"Obesity")</f>
        <v>Obesity</v>
      </c>
      <c r="O2" t="str" cm="1">
        <f t="array" ref="O2">_xlfn.IFS(C2&lt;5.7,"Normal",C2&lt;=6.49,"Prediabetes",C2&gt;=6.5,"Diabetes")</f>
        <v>Diabetes</v>
      </c>
    </row>
    <row r="3" spans="1:15" x14ac:dyDescent="0.3">
      <c r="A3" s="6" t="s">
        <v>2371</v>
      </c>
      <c r="B3" s="6">
        <v>30.36</v>
      </c>
      <c r="C3" s="6">
        <v>5.77</v>
      </c>
      <c r="D3" s="6" t="str">
        <f>PROPER(E:E)</f>
        <v>No</v>
      </c>
      <c r="E3" s="6" t="s">
        <v>2380</v>
      </c>
      <c r="F3" s="6" t="s">
        <v>2380</v>
      </c>
      <c r="G3" s="6" t="s">
        <v>2380</v>
      </c>
      <c r="H3" s="10" t="str">
        <f t="shared" ref="H3:H66" si="0">IF(I3="No major surgery","0",I3)</f>
        <v>0</v>
      </c>
      <c r="I3" s="6" t="s">
        <v>2381</v>
      </c>
      <c r="J3" s="6" t="str">
        <f t="shared" ref="J3:J66" si="1">PROPER(K3)</f>
        <v>Yes</v>
      </c>
      <c r="K3" s="6" t="str">
        <f t="shared" ref="K3:K66" si="2">IF(L3="?", "No", L3)</f>
        <v>yes</v>
      </c>
      <c r="L3" s="6" t="s">
        <v>2382</v>
      </c>
      <c r="M3" s="6"/>
      <c r="N3" t="str" cm="1">
        <f t="array" ref="N3">_xlfn.IFS(B3&lt;18.5,"Under Weight",B3&lt;=24.99,"Normal Weight",B3&lt;=29.99,"Over Weight",B3&gt;=30,"Obesity")</f>
        <v>Obesity</v>
      </c>
      <c r="O3" t="str" cm="1">
        <f t="array" ref="O3">_xlfn.IFS(C3&lt;5.7,"Normal",C3&lt;=6.49,"Prediabetes",C3&gt;=6.5,"Diabetes")</f>
        <v>Prediabetes</v>
      </c>
    </row>
    <row r="4" spans="1:15" x14ac:dyDescent="0.3">
      <c r="A4" s="6" t="s">
        <v>2370</v>
      </c>
      <c r="B4" s="6">
        <v>34.484999999999999</v>
      </c>
      <c r="C4" s="6">
        <v>11.87</v>
      </c>
      <c r="D4" s="6" t="str">
        <f>PROPER(E:E)</f>
        <v>Yes</v>
      </c>
      <c r="E4" s="6" t="s">
        <v>2382</v>
      </c>
      <c r="F4" s="6" t="s">
        <v>2380</v>
      </c>
      <c r="G4" s="6" t="s">
        <v>2380</v>
      </c>
      <c r="H4" s="10">
        <f t="shared" si="0"/>
        <v>2</v>
      </c>
      <c r="I4" s="6">
        <v>2</v>
      </c>
      <c r="J4" s="6" t="str">
        <f t="shared" si="1"/>
        <v>Yes</v>
      </c>
      <c r="K4" s="6" t="str">
        <f t="shared" si="2"/>
        <v>yes</v>
      </c>
      <c r="L4" s="6" t="s">
        <v>2382</v>
      </c>
      <c r="M4" s="6"/>
      <c r="N4" t="str" cm="1">
        <f t="array" ref="N4">_xlfn.IFS(B4&lt;18.5,"Under Weight",B4&lt;=24.99,"Normal Weight",B4&lt;=29.99,"Over Weight",B4&gt;=30,"Obesity")</f>
        <v>Obesity</v>
      </c>
      <c r="O4" t="str" cm="1">
        <f t="array" ref="O4">_xlfn.IFS(C4&lt;5.7,"Normal",C4&lt;=6.49,"Prediabetes",C4&gt;=6.5,"Diabetes")</f>
        <v>Diabetes</v>
      </c>
    </row>
    <row r="5" spans="1:15" x14ac:dyDescent="0.3">
      <c r="A5" s="6" t="s">
        <v>2369</v>
      </c>
      <c r="B5" s="6">
        <v>38.094999999999999</v>
      </c>
      <c r="C5" s="6">
        <v>6.05</v>
      </c>
      <c r="D5" s="6" t="str">
        <f>PROPER(E:E)</f>
        <v>No</v>
      </c>
      <c r="E5" s="6" t="s">
        <v>2380</v>
      </c>
      <c r="F5" s="6" t="s">
        <v>2380</v>
      </c>
      <c r="G5" s="6" t="s">
        <v>2380</v>
      </c>
      <c r="H5" s="10" t="str">
        <f t="shared" si="0"/>
        <v>0</v>
      </c>
      <c r="I5" s="6" t="s">
        <v>2381</v>
      </c>
      <c r="J5" s="6" t="str">
        <f t="shared" si="1"/>
        <v>Yes</v>
      </c>
      <c r="K5" s="6" t="str">
        <f t="shared" si="2"/>
        <v>yes</v>
      </c>
      <c r="L5" s="6" t="s">
        <v>2382</v>
      </c>
      <c r="M5" s="6"/>
      <c r="N5" t="str" cm="1">
        <f t="array" ref="N5">_xlfn.IFS(B5&lt;18.5,"Under Weight",B5&lt;=24.99,"Normal Weight",B5&lt;=29.99,"Over Weight",B5&gt;=30,"Obesity")</f>
        <v>Obesity</v>
      </c>
      <c r="O5" t="str" cm="1">
        <f t="array" ref="O5">_xlfn.IFS(C5&lt;5.7,"Normal",C5&lt;=6.49,"Prediabetes",C5&gt;=6.5,"Diabetes")</f>
        <v>Prediabetes</v>
      </c>
    </row>
    <row r="6" spans="1:15" x14ac:dyDescent="0.3">
      <c r="A6" s="6" t="s">
        <v>2368</v>
      </c>
      <c r="B6" s="6">
        <v>35.53</v>
      </c>
      <c r="C6" s="6">
        <v>5.45</v>
      </c>
      <c r="D6" s="6" t="str">
        <f>PROPER(E:E)</f>
        <v>No</v>
      </c>
      <c r="E6" s="6" t="s">
        <v>2380</v>
      </c>
      <c r="F6" s="6" t="s">
        <v>2380</v>
      </c>
      <c r="G6" s="6" t="s">
        <v>2380</v>
      </c>
      <c r="H6" s="10" t="str">
        <f t="shared" si="0"/>
        <v>0</v>
      </c>
      <c r="I6" s="6" t="s">
        <v>2381</v>
      </c>
      <c r="J6" s="6" t="str">
        <f t="shared" si="1"/>
        <v>Yes</v>
      </c>
      <c r="K6" s="6" t="str">
        <f t="shared" si="2"/>
        <v>yes</v>
      </c>
      <c r="L6" s="6" t="s">
        <v>2382</v>
      </c>
      <c r="M6" s="6"/>
      <c r="N6" t="str" cm="1">
        <f t="array" ref="N6">_xlfn.IFS(B6&lt;18.5,"Under Weight",B6&lt;=24.99,"Normal Weight",B6&lt;=29.99,"Over Weight",B6&gt;=30,"Obesity")</f>
        <v>Obesity</v>
      </c>
      <c r="O6" t="str" cm="1">
        <f t="array" ref="O6">_xlfn.IFS(C6&lt;5.7,"Normal",C6&lt;=6.49,"Prediabetes",C6&gt;=6.5,"Diabetes")</f>
        <v>Normal</v>
      </c>
    </row>
    <row r="7" spans="1:15" x14ac:dyDescent="0.3">
      <c r="A7" s="6" t="s">
        <v>2367</v>
      </c>
      <c r="B7" s="6">
        <v>32.799999999999997</v>
      </c>
      <c r="C7" s="6">
        <v>6.59</v>
      </c>
      <c r="D7" s="6" t="str">
        <f>PROPER(E:E)</f>
        <v>No</v>
      </c>
      <c r="E7" s="6" t="s">
        <v>2380</v>
      </c>
      <c r="F7" s="6" t="s">
        <v>2380</v>
      </c>
      <c r="G7" s="6" t="s">
        <v>2380</v>
      </c>
      <c r="H7" s="10" t="str">
        <f t="shared" si="0"/>
        <v>0</v>
      </c>
      <c r="I7" s="6" t="s">
        <v>2381</v>
      </c>
      <c r="J7" s="6" t="str">
        <f t="shared" si="1"/>
        <v>Yes</v>
      </c>
      <c r="K7" s="6" t="str">
        <f t="shared" si="2"/>
        <v>yes</v>
      </c>
      <c r="L7" s="6" t="s">
        <v>2382</v>
      </c>
      <c r="M7" s="6"/>
      <c r="N7" t="str" cm="1">
        <f t="array" ref="N7">_xlfn.IFS(B7&lt;18.5,"Under Weight",B7&lt;=24.99,"Normal Weight",B7&lt;=29.99,"Over Weight",B7&gt;=30,"Obesity")</f>
        <v>Obesity</v>
      </c>
      <c r="O7" t="str" cm="1">
        <f t="array" ref="O7">_xlfn.IFS(C7&lt;5.7,"Normal",C7&lt;=6.49,"Prediabetes",C7&gt;=6.5,"Diabetes")</f>
        <v>Diabetes</v>
      </c>
    </row>
    <row r="8" spans="1:15" x14ac:dyDescent="0.3">
      <c r="A8" s="6" t="s">
        <v>2366</v>
      </c>
      <c r="B8" s="6">
        <v>36.4</v>
      </c>
      <c r="C8" s="6">
        <v>6.07</v>
      </c>
      <c r="D8" s="6" t="str">
        <f>PROPER(E:E)</f>
        <v>No</v>
      </c>
      <c r="E8" s="6" t="s">
        <v>2380</v>
      </c>
      <c r="F8" s="6" t="s">
        <v>2380</v>
      </c>
      <c r="G8" s="6" t="s">
        <v>2380</v>
      </c>
      <c r="H8" s="10" t="str">
        <f t="shared" si="0"/>
        <v>0</v>
      </c>
      <c r="I8" s="6" t="s">
        <v>2381</v>
      </c>
      <c r="J8" s="6" t="str">
        <f t="shared" si="1"/>
        <v>Yes</v>
      </c>
      <c r="K8" s="6" t="str">
        <f t="shared" si="2"/>
        <v>yes</v>
      </c>
      <c r="L8" s="6" t="s">
        <v>2382</v>
      </c>
      <c r="M8" s="6"/>
      <c r="N8" t="str" cm="1">
        <f t="array" ref="N8">_xlfn.IFS(B8&lt;18.5,"Under Weight",B8&lt;=24.99,"Normal Weight",B8&lt;=29.99,"Over Weight",B8&gt;=30,"Obesity")</f>
        <v>Obesity</v>
      </c>
      <c r="O8" t="str" cm="1">
        <f t="array" ref="O8">_xlfn.IFS(C8&lt;5.7,"Normal",C8&lt;=6.49,"Prediabetes",C8&gt;=6.5,"Diabetes")</f>
        <v>Prediabetes</v>
      </c>
    </row>
    <row r="9" spans="1:15" x14ac:dyDescent="0.3">
      <c r="A9" s="6" t="s">
        <v>2365</v>
      </c>
      <c r="B9" s="6">
        <v>36.96</v>
      </c>
      <c r="C9" s="6">
        <v>7.93</v>
      </c>
      <c r="D9" s="6" t="str">
        <f>PROPER(E:E)</f>
        <v>No</v>
      </c>
      <c r="E9" s="6" t="s">
        <v>2380</v>
      </c>
      <c r="F9" s="6" t="s">
        <v>2380</v>
      </c>
      <c r="G9" s="6" t="s">
        <v>2380</v>
      </c>
      <c r="H9" s="10">
        <f t="shared" si="0"/>
        <v>3</v>
      </c>
      <c r="I9" s="6">
        <v>3</v>
      </c>
      <c r="J9" s="6" t="str">
        <f t="shared" si="1"/>
        <v>Yes</v>
      </c>
      <c r="K9" s="6" t="str">
        <f t="shared" si="2"/>
        <v>yes</v>
      </c>
      <c r="L9" s="6" t="s">
        <v>2382</v>
      </c>
      <c r="M9" s="6"/>
      <c r="N9" t="str" cm="1">
        <f t="array" ref="N9">_xlfn.IFS(B9&lt;18.5,"Under Weight",B9&lt;=24.99,"Normal Weight",B9&lt;=29.99,"Over Weight",B9&gt;=30,"Obesity")</f>
        <v>Obesity</v>
      </c>
      <c r="O9" t="str" cm="1">
        <f t="array" ref="O9">_xlfn.IFS(C9&lt;5.7,"Normal",C9&lt;=6.49,"Prediabetes",C9&gt;=6.5,"Diabetes")</f>
        <v>Diabetes</v>
      </c>
    </row>
    <row r="10" spans="1:15" x14ac:dyDescent="0.3">
      <c r="A10" s="6" t="s">
        <v>2364</v>
      </c>
      <c r="B10" s="6">
        <v>41.14</v>
      </c>
      <c r="C10" s="6">
        <v>9.58</v>
      </c>
      <c r="D10" s="6" t="str">
        <f>PROPER(E:E)</f>
        <v>Yes</v>
      </c>
      <c r="E10" s="6" t="s">
        <v>2382</v>
      </c>
      <c r="F10" s="6" t="s">
        <v>2380</v>
      </c>
      <c r="G10" s="6" t="s">
        <v>2383</v>
      </c>
      <c r="H10" s="10">
        <f t="shared" si="0"/>
        <v>1</v>
      </c>
      <c r="I10" s="6">
        <v>1</v>
      </c>
      <c r="J10" s="6" t="str">
        <f t="shared" si="1"/>
        <v>Yes</v>
      </c>
      <c r="K10" s="6" t="str">
        <f t="shared" si="2"/>
        <v>yes</v>
      </c>
      <c r="L10" s="6" t="s">
        <v>2382</v>
      </c>
      <c r="M10" s="6"/>
      <c r="N10" t="str" cm="1">
        <f t="array" ref="N10">_xlfn.IFS(B10&lt;18.5,"Under Weight",B10&lt;=24.99,"Normal Weight",B10&lt;=29.99,"Over Weight",B10&gt;=30,"Obesity")</f>
        <v>Obesity</v>
      </c>
      <c r="O10" t="str" cm="1">
        <f t="array" ref="O10">_xlfn.IFS(C10&lt;5.7,"Normal",C10&lt;=6.49,"Prediabetes",C10&gt;=6.5,"Diabetes")</f>
        <v>Diabetes</v>
      </c>
    </row>
    <row r="11" spans="1:15" x14ac:dyDescent="0.3">
      <c r="A11" s="6" t="s">
        <v>2363</v>
      </c>
      <c r="B11" s="6">
        <v>38.06</v>
      </c>
      <c r="C11" s="6">
        <v>10.79</v>
      </c>
      <c r="D11" s="6" t="str">
        <f>PROPER(E:E)</f>
        <v>No</v>
      </c>
      <c r="E11" s="6" t="s">
        <v>2380</v>
      </c>
      <c r="F11" s="6" t="s">
        <v>2380</v>
      </c>
      <c r="G11" s="6" t="s">
        <v>2380</v>
      </c>
      <c r="H11" s="10" t="str">
        <f t="shared" si="0"/>
        <v>0</v>
      </c>
      <c r="I11" s="6" t="s">
        <v>2381</v>
      </c>
      <c r="J11" s="6" t="str">
        <f t="shared" si="1"/>
        <v>Yes</v>
      </c>
      <c r="K11" s="6" t="str">
        <f t="shared" si="2"/>
        <v>yes</v>
      </c>
      <c r="L11" s="6" t="s">
        <v>2382</v>
      </c>
      <c r="M11" s="6"/>
      <c r="N11" t="str" cm="1">
        <f t="array" ref="N11">_xlfn.IFS(B11&lt;18.5,"Under Weight",B11&lt;=24.99,"Normal Weight",B11&lt;=29.99,"Over Weight",B11&gt;=30,"Obesity")</f>
        <v>Obesity</v>
      </c>
      <c r="O11" t="str" cm="1">
        <f t="array" ref="O11">_xlfn.IFS(C11&lt;5.7,"Normal",C11&lt;=6.49,"Prediabetes",C11&gt;=6.5,"Diabetes")</f>
        <v>Diabetes</v>
      </c>
    </row>
    <row r="12" spans="1:15" x14ac:dyDescent="0.3">
      <c r="A12" s="6" t="s">
        <v>2362</v>
      </c>
      <c r="B12" s="6">
        <v>37.700000000000003</v>
      </c>
      <c r="C12" s="6">
        <v>5.96</v>
      </c>
      <c r="D12" s="6" t="str">
        <f>PROPER(E:E)</f>
        <v>Yes</v>
      </c>
      <c r="E12" s="6" t="s">
        <v>2382</v>
      </c>
      <c r="F12" s="6" t="s">
        <v>2380</v>
      </c>
      <c r="G12" s="6" t="s">
        <v>2380</v>
      </c>
      <c r="H12" s="10">
        <f t="shared" si="0"/>
        <v>2</v>
      </c>
      <c r="I12" s="6">
        <v>2</v>
      </c>
      <c r="J12" s="6" t="str">
        <f t="shared" si="1"/>
        <v>Yes</v>
      </c>
      <c r="K12" s="6" t="str">
        <f t="shared" si="2"/>
        <v>yes</v>
      </c>
      <c r="L12" s="6" t="s">
        <v>2382</v>
      </c>
      <c r="M12" s="6"/>
      <c r="N12" t="str" cm="1">
        <f t="array" ref="N12">_xlfn.IFS(B12&lt;18.5,"Under Weight",B12&lt;=24.99,"Normal Weight",B12&lt;=29.99,"Over Weight",B12&gt;=30,"Obesity")</f>
        <v>Obesity</v>
      </c>
      <c r="O12" t="str" cm="1">
        <f t="array" ref="O12">_xlfn.IFS(C12&lt;5.7,"Normal",C12&lt;=6.49,"Prediabetes",C12&gt;=6.5,"Diabetes")</f>
        <v>Prediabetes</v>
      </c>
    </row>
    <row r="13" spans="1:15" x14ac:dyDescent="0.3">
      <c r="A13" s="6" t="s">
        <v>2361</v>
      </c>
      <c r="B13" s="6">
        <v>42.13</v>
      </c>
      <c r="C13" s="6">
        <v>11.9</v>
      </c>
      <c r="D13" s="6" t="str">
        <f>PROPER(E:E)</f>
        <v>No</v>
      </c>
      <c r="E13" s="6" t="s">
        <v>2380</v>
      </c>
      <c r="F13" s="6" t="s">
        <v>2380</v>
      </c>
      <c r="G13" s="6" t="s">
        <v>2380</v>
      </c>
      <c r="H13" s="10" t="str">
        <f t="shared" si="0"/>
        <v>0</v>
      </c>
      <c r="I13" s="6" t="s">
        <v>2381</v>
      </c>
      <c r="J13" s="6" t="str">
        <f t="shared" si="1"/>
        <v>Yes</v>
      </c>
      <c r="K13" s="6" t="str">
        <f t="shared" si="2"/>
        <v>yes</v>
      </c>
      <c r="L13" s="6" t="s">
        <v>2382</v>
      </c>
      <c r="M13" s="6"/>
      <c r="N13" t="str" cm="1">
        <f t="array" ref="N13">_xlfn.IFS(B13&lt;18.5,"Under Weight",B13&lt;=24.99,"Normal Weight",B13&lt;=29.99,"Over Weight",B13&gt;=30,"Obesity")</f>
        <v>Obesity</v>
      </c>
      <c r="O13" t="str" cm="1">
        <f t="array" ref="O13">_xlfn.IFS(C13&lt;5.7,"Normal",C13&lt;=6.49,"Prediabetes",C13&gt;=6.5,"Diabetes")</f>
        <v>Diabetes</v>
      </c>
    </row>
    <row r="14" spans="1:15" x14ac:dyDescent="0.3">
      <c r="A14" s="6" t="s">
        <v>2360</v>
      </c>
      <c r="B14" s="6">
        <v>40.92</v>
      </c>
      <c r="C14" s="6">
        <v>8.41</v>
      </c>
      <c r="D14" s="6" t="str">
        <f>PROPER(E:E)</f>
        <v>No</v>
      </c>
      <c r="E14" s="6" t="s">
        <v>2380</v>
      </c>
      <c r="F14" s="6" t="s">
        <v>2380</v>
      </c>
      <c r="G14" s="6" t="s">
        <v>2380</v>
      </c>
      <c r="H14" s="10" t="str">
        <f t="shared" si="0"/>
        <v>0</v>
      </c>
      <c r="I14" s="6" t="s">
        <v>2381</v>
      </c>
      <c r="J14" s="6" t="str">
        <f t="shared" si="1"/>
        <v>Yes</v>
      </c>
      <c r="K14" s="6" t="str">
        <f t="shared" si="2"/>
        <v>yes</v>
      </c>
      <c r="L14" s="6" t="s">
        <v>2382</v>
      </c>
      <c r="M14" s="6"/>
      <c r="N14" t="str" cm="1">
        <f t="array" ref="N14">_xlfn.IFS(B14&lt;18.5,"Under Weight",B14&lt;=24.99,"Normal Weight",B14&lt;=29.99,"Over Weight",B14&gt;=30,"Obesity")</f>
        <v>Obesity</v>
      </c>
      <c r="O14" t="str" cm="1">
        <f t="array" ref="O14">_xlfn.IFS(C14&lt;5.7,"Normal",C14&lt;=6.49,"Prediabetes",C14&gt;=6.5,"Diabetes")</f>
        <v>Diabetes</v>
      </c>
    </row>
    <row r="15" spans="1:15" x14ac:dyDescent="0.3">
      <c r="A15" s="6" t="s">
        <v>2359</v>
      </c>
      <c r="B15" s="6">
        <v>40.564999999999998</v>
      </c>
      <c r="C15" s="6">
        <v>7.02</v>
      </c>
      <c r="D15" s="6" t="str">
        <f>PROPER(E:E)</f>
        <v>No</v>
      </c>
      <c r="E15" s="6" t="s">
        <v>2380</v>
      </c>
      <c r="F15" s="6" t="s">
        <v>2380</v>
      </c>
      <c r="G15" s="6" t="s">
        <v>2380</v>
      </c>
      <c r="H15" s="10" t="str">
        <f t="shared" si="0"/>
        <v>0</v>
      </c>
      <c r="I15" s="6" t="s">
        <v>2381</v>
      </c>
      <c r="J15" s="6" t="str">
        <f t="shared" si="1"/>
        <v>Yes</v>
      </c>
      <c r="K15" s="6" t="str">
        <f t="shared" si="2"/>
        <v>yes</v>
      </c>
      <c r="L15" s="6" t="s">
        <v>2382</v>
      </c>
      <c r="M15" s="6"/>
      <c r="N15" t="str" cm="1">
        <f t="array" ref="N15">_xlfn.IFS(B15&lt;18.5,"Under Weight",B15&lt;=24.99,"Normal Weight",B15&lt;=29.99,"Over Weight",B15&gt;=30,"Obesity")</f>
        <v>Obesity</v>
      </c>
      <c r="O15" t="str" cm="1">
        <f t="array" ref="O15">_xlfn.IFS(C15&lt;5.7,"Normal",C15&lt;=6.49,"Prediabetes",C15&gt;=6.5,"Diabetes")</f>
        <v>Diabetes</v>
      </c>
    </row>
    <row r="16" spans="1:15" x14ac:dyDescent="0.3">
      <c r="A16" s="6" t="s">
        <v>2358</v>
      </c>
      <c r="B16" s="6">
        <v>36.384999999999998</v>
      </c>
      <c r="C16" s="6">
        <v>7.59</v>
      </c>
      <c r="D16" s="6" t="str">
        <f>PROPER(E:E)</f>
        <v>Yes</v>
      </c>
      <c r="E16" s="6" t="s">
        <v>2382</v>
      </c>
      <c r="F16" s="6" t="s">
        <v>2380</v>
      </c>
      <c r="G16" s="6" t="s">
        <v>2380</v>
      </c>
      <c r="H16" s="10">
        <f t="shared" si="0"/>
        <v>2</v>
      </c>
      <c r="I16" s="6">
        <v>2</v>
      </c>
      <c r="J16" s="6" t="str">
        <f t="shared" si="1"/>
        <v>Yes</v>
      </c>
      <c r="K16" s="6" t="str">
        <f t="shared" si="2"/>
        <v>yes</v>
      </c>
      <c r="L16" s="6" t="s">
        <v>2382</v>
      </c>
      <c r="M16" s="6"/>
      <c r="N16" t="str" cm="1">
        <f t="array" ref="N16">_xlfn.IFS(B16&lt;18.5,"Under Weight",B16&lt;=24.99,"Normal Weight",B16&lt;=29.99,"Over Weight",B16&gt;=30,"Obesity")</f>
        <v>Obesity</v>
      </c>
      <c r="O16" t="str" cm="1">
        <f t="array" ref="O16">_xlfn.IFS(C16&lt;5.7,"Normal",C16&lt;=6.49,"Prediabetes",C16&gt;=6.5,"Diabetes")</f>
        <v>Diabetes</v>
      </c>
    </row>
    <row r="17" spans="1:15" x14ac:dyDescent="0.3">
      <c r="A17" s="6" t="s">
        <v>2357</v>
      </c>
      <c r="B17" s="6">
        <v>39.9</v>
      </c>
      <c r="C17" s="6">
        <v>11.32</v>
      </c>
      <c r="D17" s="6" t="str">
        <f>PROPER(E:E)</f>
        <v>No</v>
      </c>
      <c r="E17" s="6" t="s">
        <v>2380</v>
      </c>
      <c r="F17" s="6" t="s">
        <v>2380</v>
      </c>
      <c r="G17" s="6" t="s">
        <v>2380</v>
      </c>
      <c r="H17" s="10" t="str">
        <f t="shared" si="0"/>
        <v>0</v>
      </c>
      <c r="I17" s="6" t="s">
        <v>2381</v>
      </c>
      <c r="J17" s="6" t="str">
        <f t="shared" si="1"/>
        <v>Yes</v>
      </c>
      <c r="K17" s="6" t="str">
        <f t="shared" si="2"/>
        <v>yes</v>
      </c>
      <c r="L17" s="6" t="s">
        <v>2382</v>
      </c>
      <c r="M17" s="6"/>
      <c r="N17" t="str" cm="1">
        <f t="array" ref="N17">_xlfn.IFS(B17&lt;18.5,"Under Weight",B17&lt;=24.99,"Normal Weight",B17&lt;=29.99,"Over Weight",B17&gt;=30,"Obesity")</f>
        <v>Obesity</v>
      </c>
      <c r="O17" t="str" cm="1">
        <f t="array" ref="O17">_xlfn.IFS(C17&lt;5.7,"Normal",C17&lt;=6.49,"Prediabetes",C17&gt;=6.5,"Diabetes")</f>
        <v>Diabetes</v>
      </c>
    </row>
    <row r="18" spans="1:15" x14ac:dyDescent="0.3">
      <c r="A18" s="6" t="s">
        <v>2356</v>
      </c>
      <c r="B18" s="6">
        <v>33.799999999999997</v>
      </c>
      <c r="C18" s="6">
        <v>7.67</v>
      </c>
      <c r="D18" s="6" t="str">
        <f>PROPER(E:E)</f>
        <v>No</v>
      </c>
      <c r="E18" s="6" t="s">
        <v>2380</v>
      </c>
      <c r="F18" s="6" t="s">
        <v>2380</v>
      </c>
      <c r="G18" s="6" t="s">
        <v>2380</v>
      </c>
      <c r="H18" s="10">
        <f t="shared" si="0"/>
        <v>3</v>
      </c>
      <c r="I18" s="6">
        <v>3</v>
      </c>
      <c r="J18" s="6" t="str">
        <f t="shared" si="1"/>
        <v>Yes</v>
      </c>
      <c r="K18" s="6" t="str">
        <f t="shared" si="2"/>
        <v>yes</v>
      </c>
      <c r="L18" s="6" t="s">
        <v>2382</v>
      </c>
      <c r="M18" s="6"/>
      <c r="N18" t="str" cm="1">
        <f t="array" ref="N18">_xlfn.IFS(B18&lt;18.5,"Under Weight",B18&lt;=24.99,"Normal Weight",B18&lt;=29.99,"Over Weight",B18&gt;=30,"Obesity")</f>
        <v>Obesity</v>
      </c>
      <c r="O18" t="str" cm="1">
        <f t="array" ref="O18">_xlfn.IFS(C18&lt;5.7,"Normal",C18&lt;=6.49,"Prediabetes",C18&gt;=6.5,"Diabetes")</f>
        <v>Diabetes</v>
      </c>
    </row>
    <row r="19" spans="1:15" x14ac:dyDescent="0.3">
      <c r="A19" s="6" t="s">
        <v>2355</v>
      </c>
      <c r="B19" s="6">
        <v>36.765000000000001</v>
      </c>
      <c r="C19" s="6">
        <v>7.29</v>
      </c>
      <c r="D19" s="6" t="str">
        <f>PROPER(E:E)</f>
        <v>Yes</v>
      </c>
      <c r="E19" s="6" t="s">
        <v>2382</v>
      </c>
      <c r="F19" s="6" t="s">
        <v>2380</v>
      </c>
      <c r="G19" s="6" t="s">
        <v>2383</v>
      </c>
      <c r="H19" s="10">
        <f t="shared" si="0"/>
        <v>1</v>
      </c>
      <c r="I19" s="6">
        <v>1</v>
      </c>
      <c r="J19" s="6" t="str">
        <f t="shared" si="1"/>
        <v>Yes</v>
      </c>
      <c r="K19" s="6" t="str">
        <f t="shared" si="2"/>
        <v>yes</v>
      </c>
      <c r="L19" s="6" t="s">
        <v>2382</v>
      </c>
      <c r="M19" s="6"/>
      <c r="N19" t="str" cm="1">
        <f t="array" ref="N19">_xlfn.IFS(B19&lt;18.5,"Under Weight",B19&lt;=24.99,"Normal Weight",B19&lt;=29.99,"Over Weight",B19&gt;=30,"Obesity")</f>
        <v>Obesity</v>
      </c>
      <c r="O19" t="str" cm="1">
        <f t="array" ref="O19">_xlfn.IFS(C19&lt;5.7,"Normal",C19&lt;=6.49,"Prediabetes",C19&gt;=6.5,"Diabetes")</f>
        <v>Diabetes</v>
      </c>
    </row>
    <row r="20" spans="1:15" x14ac:dyDescent="0.3">
      <c r="A20" s="6" t="s">
        <v>2354</v>
      </c>
      <c r="B20" s="6">
        <v>36.954999999999998</v>
      </c>
      <c r="C20" s="6">
        <v>4.72</v>
      </c>
      <c r="D20" s="6" t="str">
        <f>PROPER(E:E)</f>
        <v>Yes</v>
      </c>
      <c r="E20" s="6" t="s">
        <v>2382</v>
      </c>
      <c r="F20" s="6" t="s">
        <v>2380</v>
      </c>
      <c r="G20" s="6" t="s">
        <v>2380</v>
      </c>
      <c r="H20" s="10">
        <f t="shared" si="0"/>
        <v>1</v>
      </c>
      <c r="I20" s="6">
        <v>1</v>
      </c>
      <c r="J20" s="6" t="str">
        <f t="shared" si="1"/>
        <v>Yes</v>
      </c>
      <c r="K20" s="6" t="str">
        <f t="shared" si="2"/>
        <v>yes</v>
      </c>
      <c r="L20" s="6" t="s">
        <v>2382</v>
      </c>
      <c r="M20" s="6"/>
      <c r="N20" t="str" cm="1">
        <f t="array" ref="N20">_xlfn.IFS(B20&lt;18.5,"Under Weight",B20&lt;=24.99,"Normal Weight",B20&lt;=29.99,"Over Weight",B20&gt;=30,"Obesity")</f>
        <v>Obesity</v>
      </c>
      <c r="O20" t="str" cm="1">
        <f t="array" ref="O20">_xlfn.IFS(C20&lt;5.7,"Normal",C20&lt;=6.49,"Prediabetes",C20&gt;=6.5,"Diabetes")</f>
        <v>Normal</v>
      </c>
    </row>
    <row r="21" spans="1:15" x14ac:dyDescent="0.3">
      <c r="A21" s="6" t="s">
        <v>2353</v>
      </c>
      <c r="B21" s="6">
        <v>42.9</v>
      </c>
      <c r="C21" s="6">
        <v>11.41</v>
      </c>
      <c r="D21" s="6" t="str">
        <f>PROPER(E:E)</f>
        <v>No</v>
      </c>
      <c r="E21" s="6" t="s">
        <v>2380</v>
      </c>
      <c r="F21" s="6" t="s">
        <v>2380</v>
      </c>
      <c r="G21" s="6" t="s">
        <v>2380</v>
      </c>
      <c r="H21" s="10" t="str">
        <f t="shared" si="0"/>
        <v>0</v>
      </c>
      <c r="I21" s="6" t="s">
        <v>2381</v>
      </c>
      <c r="J21" s="6" t="str">
        <f t="shared" si="1"/>
        <v>Yes</v>
      </c>
      <c r="K21" s="6" t="str">
        <f t="shared" si="2"/>
        <v>yes</v>
      </c>
      <c r="L21" s="6" t="s">
        <v>2382</v>
      </c>
      <c r="M21" s="6"/>
      <c r="N21" t="str" cm="1">
        <f t="array" ref="N21">_xlfn.IFS(B21&lt;18.5,"Under Weight",B21&lt;=24.99,"Normal Weight",B21&lt;=29.99,"Over Weight",B21&gt;=30,"Obesity")</f>
        <v>Obesity</v>
      </c>
      <c r="O21" t="str" cm="1">
        <f t="array" ref="O21">_xlfn.IFS(C21&lt;5.7,"Normal",C21&lt;=6.49,"Prediabetes",C21&gt;=6.5,"Diabetes")</f>
        <v>Diabetes</v>
      </c>
    </row>
    <row r="22" spans="1:15" x14ac:dyDescent="0.3">
      <c r="A22" s="6" t="s">
        <v>2352</v>
      </c>
      <c r="B22" s="6">
        <v>36.299999999999997</v>
      </c>
      <c r="C22" s="6">
        <v>11.5</v>
      </c>
      <c r="D22" s="6" t="str">
        <f>PROPER(E:E)</f>
        <v>Yes</v>
      </c>
      <c r="E22" s="6" t="s">
        <v>2382</v>
      </c>
      <c r="F22" s="6" t="s">
        <v>2380</v>
      </c>
      <c r="G22" s="6" t="s">
        <v>2380</v>
      </c>
      <c r="H22" s="10">
        <f t="shared" si="0"/>
        <v>2</v>
      </c>
      <c r="I22" s="6">
        <v>2</v>
      </c>
      <c r="J22" s="6" t="str">
        <f t="shared" si="1"/>
        <v>Yes</v>
      </c>
      <c r="K22" s="6" t="str">
        <f t="shared" si="2"/>
        <v>yes</v>
      </c>
      <c r="L22" s="6" t="s">
        <v>2382</v>
      </c>
      <c r="M22" s="6"/>
      <c r="N22" t="str" cm="1">
        <f t="array" ref="N22">_xlfn.IFS(B22&lt;18.5,"Under Weight",B22&lt;=24.99,"Normal Weight",B22&lt;=29.99,"Over Weight",B22&gt;=30,"Obesity")</f>
        <v>Obesity</v>
      </c>
      <c r="O22" t="str" cm="1">
        <f t="array" ref="O22">_xlfn.IFS(C22&lt;5.7,"Normal",C22&lt;=6.49,"Prediabetes",C22&gt;=6.5,"Diabetes")</f>
        <v>Diabetes</v>
      </c>
    </row>
    <row r="23" spans="1:15" x14ac:dyDescent="0.3">
      <c r="A23" s="6" t="s">
        <v>2351</v>
      </c>
      <c r="B23" s="6">
        <v>32.200000000000003</v>
      </c>
      <c r="C23" s="6">
        <v>6.22</v>
      </c>
      <c r="D23" s="6" t="str">
        <f>PROPER(E:E)</f>
        <v>Yes</v>
      </c>
      <c r="E23" s="6" t="s">
        <v>2382</v>
      </c>
      <c r="F23" s="6" t="s">
        <v>2380</v>
      </c>
      <c r="G23" s="6" t="s">
        <v>2380</v>
      </c>
      <c r="H23" s="10">
        <f t="shared" si="0"/>
        <v>2</v>
      </c>
      <c r="I23" s="6">
        <v>2</v>
      </c>
      <c r="J23" s="6" t="str">
        <f t="shared" si="1"/>
        <v>Yes</v>
      </c>
      <c r="K23" s="6" t="str">
        <f t="shared" si="2"/>
        <v>yes</v>
      </c>
      <c r="L23" s="6" t="s">
        <v>2382</v>
      </c>
      <c r="M23" s="6"/>
      <c r="N23" t="str" cm="1">
        <f t="array" ref="N23">_xlfn.IFS(B23&lt;18.5,"Under Weight",B23&lt;=24.99,"Normal Weight",B23&lt;=29.99,"Over Weight",B23&gt;=30,"Obesity")</f>
        <v>Obesity</v>
      </c>
      <c r="O23" t="str" cm="1">
        <f t="array" ref="O23">_xlfn.IFS(C23&lt;5.7,"Normal",C23&lt;=6.49,"Prediabetes",C23&gt;=6.5,"Diabetes")</f>
        <v>Prediabetes</v>
      </c>
    </row>
    <row r="24" spans="1:15" x14ac:dyDescent="0.3">
      <c r="A24" s="6" t="s">
        <v>2350</v>
      </c>
      <c r="B24" s="6">
        <v>31.3</v>
      </c>
      <c r="C24" s="6">
        <v>11.38</v>
      </c>
      <c r="D24" s="6" t="str">
        <f>PROPER(E:E)</f>
        <v>No</v>
      </c>
      <c r="E24" s="6" t="s">
        <v>2380</v>
      </c>
      <c r="F24" s="6" t="s">
        <v>2380</v>
      </c>
      <c r="G24" s="6" t="s">
        <v>2380</v>
      </c>
      <c r="H24" s="10">
        <f t="shared" si="0"/>
        <v>3</v>
      </c>
      <c r="I24" s="6">
        <v>3</v>
      </c>
      <c r="J24" s="6" t="str">
        <f t="shared" si="1"/>
        <v>Yes</v>
      </c>
      <c r="K24" s="6" t="str">
        <f t="shared" si="2"/>
        <v>yes</v>
      </c>
      <c r="L24" s="6" t="s">
        <v>2382</v>
      </c>
      <c r="M24" s="6"/>
      <c r="N24" t="str" cm="1">
        <f t="array" ref="N24">_xlfn.IFS(B24&lt;18.5,"Under Weight",B24&lt;=24.99,"Normal Weight",B24&lt;=29.99,"Over Weight",B24&gt;=30,"Obesity")</f>
        <v>Obesity</v>
      </c>
      <c r="O24" t="str" cm="1">
        <f t="array" ref="O24">_xlfn.IFS(C24&lt;5.7,"Normal",C24&lt;=6.49,"Prediabetes",C24&gt;=6.5,"Diabetes")</f>
        <v>Diabetes</v>
      </c>
    </row>
    <row r="25" spans="1:15" x14ac:dyDescent="0.3">
      <c r="A25" s="6" t="s">
        <v>2349</v>
      </c>
      <c r="B25" s="6">
        <v>41.8</v>
      </c>
      <c r="C25" s="6">
        <v>7.89</v>
      </c>
      <c r="D25" s="6" t="str">
        <f>PROPER(E:E)</f>
        <v>Yes</v>
      </c>
      <c r="E25" s="6" t="s">
        <v>2382</v>
      </c>
      <c r="F25" s="6" t="s">
        <v>2380</v>
      </c>
      <c r="G25" s="6" t="s">
        <v>2380</v>
      </c>
      <c r="H25" s="10">
        <f t="shared" si="0"/>
        <v>2</v>
      </c>
      <c r="I25" s="6">
        <v>2</v>
      </c>
      <c r="J25" s="6" t="str">
        <f t="shared" si="1"/>
        <v>Yes</v>
      </c>
      <c r="K25" s="6" t="str">
        <f t="shared" si="2"/>
        <v>yes</v>
      </c>
      <c r="L25" s="6" t="s">
        <v>2382</v>
      </c>
      <c r="M25" s="6"/>
      <c r="N25" t="str" cm="1">
        <f t="array" ref="N25">_xlfn.IFS(B25&lt;18.5,"Under Weight",B25&lt;=24.99,"Normal Weight",B25&lt;=29.99,"Over Weight",B25&gt;=30,"Obesity")</f>
        <v>Obesity</v>
      </c>
      <c r="O25" t="str" cm="1">
        <f t="array" ref="O25">_xlfn.IFS(C25&lt;5.7,"Normal",C25&lt;=6.49,"Prediabetes",C25&gt;=6.5,"Diabetes")</f>
        <v>Diabetes</v>
      </c>
    </row>
    <row r="26" spans="1:15" x14ac:dyDescent="0.3">
      <c r="A26" s="6" t="s">
        <v>2348</v>
      </c>
      <c r="B26" s="6">
        <v>35.090000000000003</v>
      </c>
      <c r="C26" s="6">
        <v>4.38</v>
      </c>
      <c r="D26" s="6" t="str">
        <f>PROPER(E:E)</f>
        <v>Yes</v>
      </c>
      <c r="E26" s="6" t="s">
        <v>2382</v>
      </c>
      <c r="F26" s="6" t="s">
        <v>2380</v>
      </c>
      <c r="G26" s="6" t="s">
        <v>2380</v>
      </c>
      <c r="H26" s="10">
        <f t="shared" si="0"/>
        <v>2</v>
      </c>
      <c r="I26" s="6">
        <v>2</v>
      </c>
      <c r="J26" s="6" t="str">
        <f t="shared" si="1"/>
        <v>Yes</v>
      </c>
      <c r="K26" s="6" t="str">
        <f t="shared" si="2"/>
        <v>yes</v>
      </c>
      <c r="L26" s="6" t="s">
        <v>2382</v>
      </c>
      <c r="M26" s="6"/>
      <c r="N26" t="str" cm="1">
        <f t="array" ref="N26">_xlfn.IFS(B26&lt;18.5,"Under Weight",B26&lt;=24.99,"Normal Weight",B26&lt;=29.99,"Over Weight",B26&gt;=30,"Obesity")</f>
        <v>Obesity</v>
      </c>
      <c r="O26" t="str" cm="1">
        <f t="array" ref="O26">_xlfn.IFS(C26&lt;5.7,"Normal",C26&lt;=6.49,"Prediabetes",C26&gt;=6.5,"Diabetes")</f>
        <v>Normal</v>
      </c>
    </row>
    <row r="27" spans="1:15" x14ac:dyDescent="0.3">
      <c r="A27" s="6" t="s">
        <v>2347</v>
      </c>
      <c r="B27" s="6">
        <v>33.880000000000003</v>
      </c>
      <c r="C27" s="6">
        <v>7.01</v>
      </c>
      <c r="D27" s="6" t="str">
        <f>PROPER(E:E)</f>
        <v>No</v>
      </c>
      <c r="E27" s="6" t="s">
        <v>2380</v>
      </c>
      <c r="F27" s="6" t="s">
        <v>2380</v>
      </c>
      <c r="G27" s="6" t="s">
        <v>2380</v>
      </c>
      <c r="H27" s="10">
        <f t="shared" si="0"/>
        <v>3</v>
      </c>
      <c r="I27" s="6">
        <v>3</v>
      </c>
      <c r="J27" s="6" t="str">
        <f t="shared" si="1"/>
        <v>Yes</v>
      </c>
      <c r="K27" s="6" t="str">
        <f t="shared" si="2"/>
        <v>yes</v>
      </c>
      <c r="L27" s="6" t="s">
        <v>2382</v>
      </c>
      <c r="M27" s="6"/>
      <c r="N27" t="str" cm="1">
        <f t="array" ref="N27">_xlfn.IFS(B27&lt;18.5,"Under Weight",B27&lt;=24.99,"Normal Weight",B27&lt;=29.99,"Over Weight",B27&gt;=30,"Obesity")</f>
        <v>Obesity</v>
      </c>
      <c r="O27" t="str" cm="1">
        <f t="array" ref="O27">_xlfn.IFS(C27&lt;5.7,"Normal",C27&lt;=6.49,"Prediabetes",C27&gt;=6.5,"Diabetes")</f>
        <v>Diabetes</v>
      </c>
    </row>
    <row r="28" spans="1:15" x14ac:dyDescent="0.3">
      <c r="A28" s="6" t="s">
        <v>2346</v>
      </c>
      <c r="B28" s="6">
        <v>30.875</v>
      </c>
      <c r="C28" s="6">
        <v>11.88</v>
      </c>
      <c r="D28" s="6" t="str">
        <f>PROPER(E:E)</f>
        <v>No</v>
      </c>
      <c r="E28" s="6" t="s">
        <v>2380</v>
      </c>
      <c r="F28" s="6" t="s">
        <v>2380</v>
      </c>
      <c r="G28" s="6" t="s">
        <v>2380</v>
      </c>
      <c r="H28" s="10" t="str">
        <f t="shared" si="0"/>
        <v>0</v>
      </c>
      <c r="I28" s="6" t="s">
        <v>2381</v>
      </c>
      <c r="J28" s="6" t="str">
        <f t="shared" si="1"/>
        <v>Yes</v>
      </c>
      <c r="K28" s="6" t="str">
        <f t="shared" si="2"/>
        <v>yes</v>
      </c>
      <c r="L28" s="6" t="s">
        <v>2382</v>
      </c>
      <c r="M28" s="6"/>
      <c r="N28" t="str" cm="1">
        <f t="array" ref="N28">_xlfn.IFS(B28&lt;18.5,"Under Weight",B28&lt;=24.99,"Normal Weight",B28&lt;=29.99,"Over Weight",B28&gt;=30,"Obesity")</f>
        <v>Obesity</v>
      </c>
      <c r="O28" t="str" cm="1">
        <f t="array" ref="O28">_xlfn.IFS(C28&lt;5.7,"Normal",C28&lt;=6.49,"Prediabetes",C28&gt;=6.5,"Diabetes")</f>
        <v>Diabetes</v>
      </c>
    </row>
    <row r="29" spans="1:15" x14ac:dyDescent="0.3">
      <c r="A29" s="6" t="s">
        <v>2345</v>
      </c>
      <c r="B29" s="6">
        <v>36.86</v>
      </c>
      <c r="C29" s="6">
        <v>5.19</v>
      </c>
      <c r="D29" s="6" t="str">
        <f>PROPER(E:E)</f>
        <v>Yes</v>
      </c>
      <c r="E29" s="6" t="s">
        <v>2382</v>
      </c>
      <c r="F29" s="6" t="s">
        <v>2380</v>
      </c>
      <c r="G29" s="6" t="s">
        <v>2383</v>
      </c>
      <c r="H29" s="10">
        <f t="shared" si="0"/>
        <v>1</v>
      </c>
      <c r="I29" s="6">
        <v>1</v>
      </c>
      <c r="J29" s="6" t="str">
        <f t="shared" si="1"/>
        <v>Yes</v>
      </c>
      <c r="K29" s="6" t="str">
        <f t="shared" si="2"/>
        <v>yes</v>
      </c>
      <c r="L29" s="6" t="s">
        <v>2382</v>
      </c>
      <c r="M29" s="6"/>
      <c r="N29" t="str" cm="1">
        <f t="array" ref="N29">_xlfn.IFS(B29&lt;18.5,"Under Weight",B29&lt;=24.99,"Normal Weight",B29&lt;=29.99,"Over Weight",B29&gt;=30,"Obesity")</f>
        <v>Obesity</v>
      </c>
      <c r="O29" t="str" cm="1">
        <f t="array" ref="O29">_xlfn.IFS(C29&lt;5.7,"Normal",C29&lt;=6.49,"Prediabetes",C29&gt;=6.5,"Diabetes")</f>
        <v>Normal</v>
      </c>
    </row>
    <row r="30" spans="1:15" x14ac:dyDescent="0.3">
      <c r="A30" s="6" t="s">
        <v>2344</v>
      </c>
      <c r="B30" s="6">
        <v>35.86</v>
      </c>
      <c r="C30" s="6">
        <v>6.74</v>
      </c>
      <c r="D30" s="6" t="str">
        <f>PROPER(E:E)</f>
        <v>Yes</v>
      </c>
      <c r="E30" s="6" t="s">
        <v>2382</v>
      </c>
      <c r="F30" s="6" t="s">
        <v>2380</v>
      </c>
      <c r="G30" s="6" t="s">
        <v>2380</v>
      </c>
      <c r="H30" s="10">
        <f t="shared" si="0"/>
        <v>2</v>
      </c>
      <c r="I30" s="6">
        <v>2</v>
      </c>
      <c r="J30" s="6" t="str">
        <f t="shared" si="1"/>
        <v>Yes</v>
      </c>
      <c r="K30" s="6" t="str">
        <f t="shared" si="2"/>
        <v>yes</v>
      </c>
      <c r="L30" s="6" t="s">
        <v>2382</v>
      </c>
      <c r="M30" s="6"/>
      <c r="N30" t="str" cm="1">
        <f t="array" ref="N30">_xlfn.IFS(B30&lt;18.5,"Under Weight",B30&lt;=24.99,"Normal Weight",B30&lt;=29.99,"Over Weight",B30&gt;=30,"Obesity")</f>
        <v>Obesity</v>
      </c>
      <c r="O30" t="str" cm="1">
        <f t="array" ref="O30">_xlfn.IFS(C30&lt;5.7,"Normal",C30&lt;=6.49,"Prediabetes",C30&gt;=6.5,"Diabetes")</f>
        <v>Diabetes</v>
      </c>
    </row>
    <row r="31" spans="1:15" x14ac:dyDescent="0.3">
      <c r="A31" s="6" t="s">
        <v>2343</v>
      </c>
      <c r="B31" s="6">
        <v>37.049999999999997</v>
      </c>
      <c r="C31" s="6">
        <v>8.44</v>
      </c>
      <c r="D31" s="6" t="str">
        <f>PROPER(E:E)</f>
        <v>No</v>
      </c>
      <c r="E31" s="6" t="s">
        <v>2380</v>
      </c>
      <c r="F31" s="6" t="s">
        <v>2380</v>
      </c>
      <c r="G31" s="6" t="s">
        <v>2380</v>
      </c>
      <c r="H31" s="10" t="str">
        <f t="shared" si="0"/>
        <v>0</v>
      </c>
      <c r="I31" s="6" t="s">
        <v>2381</v>
      </c>
      <c r="J31" s="6" t="str">
        <f t="shared" si="1"/>
        <v>Yes</v>
      </c>
      <c r="K31" s="6" t="str">
        <f t="shared" si="2"/>
        <v>yes</v>
      </c>
      <c r="L31" s="6" t="s">
        <v>2382</v>
      </c>
      <c r="M31" s="6"/>
      <c r="N31" t="str" cm="1">
        <f t="array" ref="N31">_xlfn.IFS(B31&lt;18.5,"Under Weight",B31&lt;=24.99,"Normal Weight",B31&lt;=29.99,"Over Weight",B31&gt;=30,"Obesity")</f>
        <v>Obesity</v>
      </c>
      <c r="O31" t="str" cm="1">
        <f t="array" ref="O31">_xlfn.IFS(C31&lt;5.7,"Normal",C31&lt;=6.49,"Prediabetes",C31&gt;=6.5,"Diabetes")</f>
        <v>Diabetes</v>
      </c>
    </row>
    <row r="32" spans="1:15" x14ac:dyDescent="0.3">
      <c r="A32" s="6" t="s">
        <v>2342</v>
      </c>
      <c r="B32" s="6">
        <v>43.89</v>
      </c>
      <c r="C32" s="6">
        <v>8.7100000000000009</v>
      </c>
      <c r="D32" s="6" t="str">
        <f>PROPER(E:E)</f>
        <v>No</v>
      </c>
      <c r="E32" s="6" t="s">
        <v>2380</v>
      </c>
      <c r="F32" s="6" t="s">
        <v>2380</v>
      </c>
      <c r="G32" s="6" t="s">
        <v>2380</v>
      </c>
      <c r="H32" s="10" t="str">
        <f t="shared" si="0"/>
        <v>0</v>
      </c>
      <c r="I32" s="6" t="s">
        <v>2381</v>
      </c>
      <c r="J32" s="6" t="str">
        <f t="shared" si="1"/>
        <v>Yes</v>
      </c>
      <c r="K32" s="6" t="str">
        <f t="shared" si="2"/>
        <v>yes</v>
      </c>
      <c r="L32" s="6" t="s">
        <v>2382</v>
      </c>
      <c r="M32" s="6"/>
      <c r="N32" t="str" cm="1">
        <f t="array" ref="N32">_xlfn.IFS(B32&lt;18.5,"Under Weight",B32&lt;=24.99,"Normal Weight",B32&lt;=29.99,"Over Weight",B32&gt;=30,"Obesity")</f>
        <v>Obesity</v>
      </c>
      <c r="O32" t="str" cm="1">
        <f t="array" ref="O32">_xlfn.IFS(C32&lt;5.7,"Normal",C32&lt;=6.49,"Prediabetes",C32&gt;=6.5,"Diabetes")</f>
        <v>Diabetes</v>
      </c>
    </row>
    <row r="33" spans="1:15" x14ac:dyDescent="0.3">
      <c r="A33" s="6" t="s">
        <v>2341</v>
      </c>
      <c r="B33" s="6">
        <v>42.35</v>
      </c>
      <c r="C33" s="6">
        <v>5.08</v>
      </c>
      <c r="D33" s="6" t="str">
        <f>PROPER(E:E)</f>
        <v>Yes</v>
      </c>
      <c r="E33" s="6" t="s">
        <v>2382</v>
      </c>
      <c r="F33" s="6" t="s">
        <v>2380</v>
      </c>
      <c r="G33" s="6" t="s">
        <v>2380</v>
      </c>
      <c r="H33" s="10" t="str">
        <f t="shared" si="0"/>
        <v>0</v>
      </c>
      <c r="I33" s="6" t="s">
        <v>2381</v>
      </c>
      <c r="J33" s="6" t="str">
        <f t="shared" si="1"/>
        <v>Yes</v>
      </c>
      <c r="K33" s="6" t="str">
        <f t="shared" si="2"/>
        <v>yes</v>
      </c>
      <c r="L33" s="6" t="s">
        <v>2382</v>
      </c>
      <c r="M33" s="6"/>
      <c r="N33" t="str" cm="1">
        <f t="array" ref="N33">_xlfn.IFS(B33&lt;18.5,"Under Weight",B33&lt;=24.99,"Normal Weight",B33&lt;=29.99,"Over Weight",B33&gt;=30,"Obesity")</f>
        <v>Obesity</v>
      </c>
      <c r="O33" t="str" cm="1">
        <f t="array" ref="O33">_xlfn.IFS(C33&lt;5.7,"Normal",C33&lt;=6.49,"Prediabetes",C33&gt;=6.5,"Diabetes")</f>
        <v>Normal</v>
      </c>
    </row>
    <row r="34" spans="1:15" x14ac:dyDescent="0.3">
      <c r="A34" s="6" t="s">
        <v>2340</v>
      </c>
      <c r="B34" s="6">
        <v>31.35</v>
      </c>
      <c r="C34" s="6">
        <v>6.86</v>
      </c>
      <c r="D34" s="6" t="str">
        <f>PROPER(E:E)</f>
        <v>No</v>
      </c>
      <c r="E34" s="6" t="s">
        <v>2380</v>
      </c>
      <c r="F34" s="6" t="s">
        <v>2380</v>
      </c>
      <c r="G34" s="6" t="s">
        <v>2380</v>
      </c>
      <c r="H34" s="10" t="str">
        <f t="shared" si="0"/>
        <v>0</v>
      </c>
      <c r="I34" s="6" t="s">
        <v>2381</v>
      </c>
      <c r="J34" s="6" t="str">
        <f t="shared" si="1"/>
        <v>Yes</v>
      </c>
      <c r="K34" s="6" t="str">
        <f t="shared" si="2"/>
        <v>yes</v>
      </c>
      <c r="L34" s="6" t="s">
        <v>2382</v>
      </c>
      <c r="M34" s="6"/>
      <c r="N34" t="str" cm="1">
        <f t="array" ref="N34">_xlfn.IFS(B34&lt;18.5,"Under Weight",B34&lt;=24.99,"Normal Weight",B34&lt;=29.99,"Over Weight",B34&gt;=30,"Obesity")</f>
        <v>Obesity</v>
      </c>
      <c r="O34" t="str" cm="1">
        <f t="array" ref="O34">_xlfn.IFS(C34&lt;5.7,"Normal",C34&lt;=6.49,"Prediabetes",C34&gt;=6.5,"Diabetes")</f>
        <v>Diabetes</v>
      </c>
    </row>
    <row r="35" spans="1:15" x14ac:dyDescent="0.3">
      <c r="A35" s="6" t="s">
        <v>2339</v>
      </c>
      <c r="B35" s="6">
        <v>47.6</v>
      </c>
      <c r="C35" s="6">
        <v>5.95</v>
      </c>
      <c r="D35" s="6" t="str">
        <f>PROPER(E:E)</f>
        <v>Yes</v>
      </c>
      <c r="E35" s="6" t="s">
        <v>2382</v>
      </c>
      <c r="F35" s="6" t="s">
        <v>2380</v>
      </c>
      <c r="G35" s="6" t="s">
        <v>2380</v>
      </c>
      <c r="H35" s="10" t="str">
        <f t="shared" si="0"/>
        <v>0</v>
      </c>
      <c r="I35" s="6" t="s">
        <v>2381</v>
      </c>
      <c r="J35" s="6" t="str">
        <f t="shared" si="1"/>
        <v>Yes</v>
      </c>
      <c r="K35" s="6" t="str">
        <f t="shared" si="2"/>
        <v>yes</v>
      </c>
      <c r="L35" s="6" t="s">
        <v>2382</v>
      </c>
      <c r="M35" s="6"/>
      <c r="N35" t="str" cm="1">
        <f t="array" ref="N35">_xlfn.IFS(B35&lt;18.5,"Under Weight",B35&lt;=24.99,"Normal Weight",B35&lt;=29.99,"Over Weight",B35&gt;=30,"Obesity")</f>
        <v>Obesity</v>
      </c>
      <c r="O35" t="str" cm="1">
        <f t="array" ref="O35">_xlfn.IFS(C35&lt;5.7,"Normal",C35&lt;=6.49,"Prediabetes",C35&gt;=6.5,"Diabetes")</f>
        <v>Prediabetes</v>
      </c>
    </row>
    <row r="36" spans="1:15" x14ac:dyDescent="0.3">
      <c r="A36" s="6" t="s">
        <v>2338</v>
      </c>
      <c r="B36" s="6">
        <v>46.2</v>
      </c>
      <c r="C36" s="6">
        <v>6.09</v>
      </c>
      <c r="D36" s="6" t="str">
        <f>PROPER(E:E)</f>
        <v>No</v>
      </c>
      <c r="E36" s="6" t="s">
        <v>2380</v>
      </c>
      <c r="F36" s="6" t="s">
        <v>2380</v>
      </c>
      <c r="G36" s="6" t="s">
        <v>2383</v>
      </c>
      <c r="H36" s="10">
        <f t="shared" si="0"/>
        <v>1</v>
      </c>
      <c r="I36" s="6">
        <v>1</v>
      </c>
      <c r="J36" s="6" t="str">
        <f t="shared" si="1"/>
        <v>Yes</v>
      </c>
      <c r="K36" s="6" t="str">
        <f t="shared" si="2"/>
        <v>yes</v>
      </c>
      <c r="L36" s="6" t="s">
        <v>2382</v>
      </c>
      <c r="M36" s="6"/>
      <c r="N36" t="str" cm="1">
        <f t="array" ref="N36">_xlfn.IFS(B36&lt;18.5,"Under Weight",B36&lt;=24.99,"Normal Weight",B36&lt;=29.99,"Over Weight",B36&gt;=30,"Obesity")</f>
        <v>Obesity</v>
      </c>
      <c r="O36" t="str" cm="1">
        <f t="array" ref="O36">_xlfn.IFS(C36&lt;5.7,"Normal",C36&lt;=6.49,"Prediabetes",C36&gt;=6.5,"Diabetes")</f>
        <v>Prediabetes</v>
      </c>
    </row>
    <row r="37" spans="1:15" x14ac:dyDescent="0.3">
      <c r="A37" s="6" t="s">
        <v>2337</v>
      </c>
      <c r="B37" s="6">
        <v>32.015000000000001</v>
      </c>
      <c r="C37" s="6">
        <v>11.75</v>
      </c>
      <c r="D37" s="6" t="str">
        <f>PROPER(E:E)</f>
        <v>No</v>
      </c>
      <c r="E37" s="6" t="s">
        <v>2380</v>
      </c>
      <c r="F37" s="6" t="s">
        <v>2380</v>
      </c>
      <c r="G37" s="6" t="s">
        <v>2380</v>
      </c>
      <c r="H37" s="10" t="str">
        <f t="shared" si="0"/>
        <v>0</v>
      </c>
      <c r="I37" s="6" t="s">
        <v>2381</v>
      </c>
      <c r="J37" s="6" t="str">
        <f t="shared" si="1"/>
        <v>Yes</v>
      </c>
      <c r="K37" s="6" t="str">
        <f t="shared" si="2"/>
        <v>yes</v>
      </c>
      <c r="L37" s="6" t="s">
        <v>2382</v>
      </c>
      <c r="M37" s="6"/>
      <c r="N37" t="str" cm="1">
        <f t="array" ref="N37">_xlfn.IFS(B37&lt;18.5,"Under Weight",B37&lt;=24.99,"Normal Weight",B37&lt;=29.99,"Over Weight",B37&gt;=30,"Obesity")</f>
        <v>Obesity</v>
      </c>
      <c r="O37" t="str" cm="1">
        <f t="array" ref="O37">_xlfn.IFS(C37&lt;5.7,"Normal",C37&lt;=6.49,"Prediabetes",C37&gt;=6.5,"Diabetes")</f>
        <v>Diabetes</v>
      </c>
    </row>
    <row r="38" spans="1:15" x14ac:dyDescent="0.3">
      <c r="A38" s="6" t="s">
        <v>2336</v>
      </c>
      <c r="B38" s="6">
        <v>40.564999999999998</v>
      </c>
      <c r="C38" s="6">
        <v>7.37</v>
      </c>
      <c r="D38" s="6" t="str">
        <f>PROPER(E:E)</f>
        <v>No</v>
      </c>
      <c r="E38" s="6" t="s">
        <v>2380</v>
      </c>
      <c r="F38" s="6" t="s">
        <v>2380</v>
      </c>
      <c r="G38" s="6" t="s">
        <v>2380</v>
      </c>
      <c r="H38" s="10" t="str">
        <f t="shared" si="0"/>
        <v>0</v>
      </c>
      <c r="I38" s="6" t="s">
        <v>2381</v>
      </c>
      <c r="J38" s="6" t="str">
        <f t="shared" si="1"/>
        <v>Yes</v>
      </c>
      <c r="K38" s="6" t="str">
        <f t="shared" si="2"/>
        <v>yes</v>
      </c>
      <c r="L38" s="6" t="s">
        <v>2382</v>
      </c>
      <c r="M38" s="6"/>
      <c r="N38" t="str" cm="1">
        <f t="array" ref="N38">_xlfn.IFS(B38&lt;18.5,"Under Weight",B38&lt;=24.99,"Normal Weight",B38&lt;=29.99,"Over Weight",B38&gt;=30,"Obesity")</f>
        <v>Obesity</v>
      </c>
      <c r="O38" t="str" cm="1">
        <f t="array" ref="O38">_xlfn.IFS(C38&lt;5.7,"Normal",C38&lt;=6.49,"Prediabetes",C38&gt;=6.5,"Diabetes")</f>
        <v>Diabetes</v>
      </c>
    </row>
    <row r="39" spans="1:15" x14ac:dyDescent="0.3">
      <c r="A39" s="6" t="s">
        <v>2335</v>
      </c>
      <c r="B39" s="6">
        <v>32.450000000000003</v>
      </c>
      <c r="C39" s="6">
        <v>11.91</v>
      </c>
      <c r="D39" s="6" t="str">
        <f>PROPER(E:E)</f>
        <v>No</v>
      </c>
      <c r="E39" s="6" t="s">
        <v>2380</v>
      </c>
      <c r="F39" s="6" t="s">
        <v>2380</v>
      </c>
      <c r="G39" s="6" t="s">
        <v>2380</v>
      </c>
      <c r="H39" s="10" t="str">
        <f t="shared" si="0"/>
        <v>0</v>
      </c>
      <c r="I39" s="6" t="s">
        <v>2381</v>
      </c>
      <c r="J39" s="6" t="str">
        <f t="shared" si="1"/>
        <v>Yes</v>
      </c>
      <c r="K39" s="6" t="str">
        <f t="shared" si="2"/>
        <v>yes</v>
      </c>
      <c r="L39" s="6" t="s">
        <v>2382</v>
      </c>
      <c r="M39" s="6"/>
      <c r="N39" t="str" cm="1">
        <f t="array" ref="N39">_xlfn.IFS(B39&lt;18.5,"Under Weight",B39&lt;=24.99,"Normal Weight",B39&lt;=29.99,"Over Weight",B39&gt;=30,"Obesity")</f>
        <v>Obesity</v>
      </c>
      <c r="O39" t="str" cm="1">
        <f t="array" ref="O39">_xlfn.IFS(C39&lt;5.7,"Normal",C39&lt;=6.49,"Prediabetes",C39&gt;=6.5,"Diabetes")</f>
        <v>Diabetes</v>
      </c>
    </row>
    <row r="40" spans="1:15" x14ac:dyDescent="0.3">
      <c r="A40" s="6" t="s">
        <v>2334</v>
      </c>
      <c r="B40" s="6">
        <v>34.96</v>
      </c>
      <c r="C40" s="6">
        <v>6.52</v>
      </c>
      <c r="D40" s="6" t="str">
        <f>PROPER(E:E)</f>
        <v>No</v>
      </c>
      <c r="E40" s="6" t="s">
        <v>2380</v>
      </c>
      <c r="F40" s="6" t="s">
        <v>2380</v>
      </c>
      <c r="G40" s="6" t="s">
        <v>2380</v>
      </c>
      <c r="H40" s="10" t="str">
        <f t="shared" si="0"/>
        <v>0</v>
      </c>
      <c r="I40" s="6" t="s">
        <v>2381</v>
      </c>
      <c r="J40" s="6" t="str">
        <f t="shared" si="1"/>
        <v>Yes</v>
      </c>
      <c r="K40" s="6" t="str">
        <f t="shared" si="2"/>
        <v>yes</v>
      </c>
      <c r="L40" s="6" t="s">
        <v>2382</v>
      </c>
      <c r="M40" s="6"/>
      <c r="N40" t="str" cm="1">
        <f t="array" ref="N40">_xlfn.IFS(B40&lt;18.5,"Under Weight",B40&lt;=24.99,"Normal Weight",B40&lt;=29.99,"Over Weight",B40&gt;=30,"Obesity")</f>
        <v>Obesity</v>
      </c>
      <c r="O40" t="str" cm="1">
        <f t="array" ref="O40">_xlfn.IFS(C40&lt;5.7,"Normal",C40&lt;=6.49,"Prediabetes",C40&gt;=6.5,"Diabetes")</f>
        <v>Diabetes</v>
      </c>
    </row>
    <row r="41" spans="1:15" x14ac:dyDescent="0.3">
      <c r="A41" s="6" t="s">
        <v>2333</v>
      </c>
      <c r="B41" s="6">
        <v>35.5</v>
      </c>
      <c r="C41" s="6">
        <v>5.14</v>
      </c>
      <c r="D41" s="6" t="str">
        <f>PROPER(E:E)</f>
        <v>No</v>
      </c>
      <c r="E41" s="6" t="s">
        <v>2380</v>
      </c>
      <c r="F41" s="6" t="s">
        <v>2380</v>
      </c>
      <c r="G41" s="6" t="s">
        <v>2383</v>
      </c>
      <c r="H41" s="10">
        <f t="shared" si="0"/>
        <v>1</v>
      </c>
      <c r="I41" s="6">
        <v>1</v>
      </c>
      <c r="J41" s="6" t="str">
        <f t="shared" si="1"/>
        <v>Yes</v>
      </c>
      <c r="K41" s="6" t="str">
        <f t="shared" si="2"/>
        <v>yes</v>
      </c>
      <c r="L41" s="6" t="s">
        <v>2382</v>
      </c>
      <c r="M41" s="6"/>
      <c r="N41" t="str" cm="1">
        <f t="array" ref="N41">_xlfn.IFS(B41&lt;18.5,"Under Weight",B41&lt;=24.99,"Normal Weight",B41&lt;=29.99,"Over Weight",B41&gt;=30,"Obesity")</f>
        <v>Obesity</v>
      </c>
      <c r="O41" t="str" cm="1">
        <f t="array" ref="O41">_xlfn.IFS(C41&lt;5.7,"Normal",C41&lt;=6.49,"Prediabetes",C41&gt;=6.5,"Diabetes")</f>
        <v>Normal</v>
      </c>
    </row>
    <row r="42" spans="1:15" x14ac:dyDescent="0.3">
      <c r="A42" s="6" t="s">
        <v>2332</v>
      </c>
      <c r="B42" s="6">
        <v>52.58</v>
      </c>
      <c r="C42" s="6">
        <v>4.1900000000000004</v>
      </c>
      <c r="D42" s="6" t="str">
        <f>PROPER(E:E)</f>
        <v>No</v>
      </c>
      <c r="E42" s="6" t="s">
        <v>2380</v>
      </c>
      <c r="F42" s="6" t="s">
        <v>2382</v>
      </c>
      <c r="G42" s="6" t="s">
        <v>2380</v>
      </c>
      <c r="H42" s="10">
        <f t="shared" si="0"/>
        <v>1</v>
      </c>
      <c r="I42" s="6">
        <v>1</v>
      </c>
      <c r="J42" s="6" t="str">
        <f t="shared" si="1"/>
        <v>Yes</v>
      </c>
      <c r="K42" s="6" t="str">
        <f t="shared" si="2"/>
        <v>yes</v>
      </c>
      <c r="L42" s="6" t="s">
        <v>2382</v>
      </c>
      <c r="M42" s="6"/>
      <c r="N42" t="str" cm="1">
        <f t="array" ref="N42">_xlfn.IFS(B42&lt;18.5,"Under Weight",B42&lt;=24.99,"Normal Weight",B42&lt;=29.99,"Over Weight",B42&gt;=30,"Obesity")</f>
        <v>Obesity</v>
      </c>
      <c r="O42" t="str" cm="1">
        <f t="array" ref="O42">_xlfn.IFS(C42&lt;5.7,"Normal",C42&lt;=6.49,"Prediabetes",C42&gt;=6.5,"Diabetes")</f>
        <v>Normal</v>
      </c>
    </row>
    <row r="43" spans="1:15" x14ac:dyDescent="0.3">
      <c r="A43" s="6" t="s">
        <v>2331</v>
      </c>
      <c r="B43" s="6">
        <v>35.200000000000003</v>
      </c>
      <c r="C43" s="6">
        <v>11.68</v>
      </c>
      <c r="D43" s="6" t="str">
        <f>PROPER(E:E)</f>
        <v>Yes</v>
      </c>
      <c r="E43" s="6" t="s">
        <v>2382</v>
      </c>
      <c r="F43" s="6" t="s">
        <v>2380</v>
      </c>
      <c r="G43" s="6" t="s">
        <v>2380</v>
      </c>
      <c r="H43" s="10" t="str">
        <f t="shared" si="0"/>
        <v>0</v>
      </c>
      <c r="I43" s="6" t="s">
        <v>2381</v>
      </c>
      <c r="J43" s="6" t="str">
        <f t="shared" si="1"/>
        <v>Yes</v>
      </c>
      <c r="K43" s="6" t="str">
        <f t="shared" si="2"/>
        <v>yes</v>
      </c>
      <c r="L43" s="6" t="s">
        <v>2382</v>
      </c>
      <c r="M43" s="6"/>
      <c r="N43" t="str" cm="1">
        <f t="array" ref="N43">_xlfn.IFS(B43&lt;18.5,"Under Weight",B43&lt;=24.99,"Normal Weight",B43&lt;=29.99,"Over Weight",B43&gt;=30,"Obesity")</f>
        <v>Obesity</v>
      </c>
      <c r="O43" t="str" cm="1">
        <f t="array" ref="O43">_xlfn.IFS(C43&lt;5.7,"Normal",C43&lt;=6.49,"Prediabetes",C43&gt;=6.5,"Diabetes")</f>
        <v>Diabetes</v>
      </c>
    </row>
    <row r="44" spans="1:15" x14ac:dyDescent="0.3">
      <c r="A44" s="6" t="s">
        <v>2330</v>
      </c>
      <c r="B44" s="6">
        <v>38.06</v>
      </c>
      <c r="C44" s="6">
        <v>6.98</v>
      </c>
      <c r="D44" s="6" t="str">
        <f>PROPER(E:E)</f>
        <v>No</v>
      </c>
      <c r="E44" s="6" t="s">
        <v>2380</v>
      </c>
      <c r="F44" s="6" t="s">
        <v>2380</v>
      </c>
      <c r="G44" s="6" t="s">
        <v>2380</v>
      </c>
      <c r="H44" s="10" t="str">
        <f t="shared" si="0"/>
        <v>0</v>
      </c>
      <c r="I44" s="6" t="s">
        <v>2381</v>
      </c>
      <c r="J44" s="6" t="str">
        <f t="shared" si="1"/>
        <v>Yes</v>
      </c>
      <c r="K44" s="6" t="str">
        <f t="shared" si="2"/>
        <v>yes</v>
      </c>
      <c r="L44" s="6" t="s">
        <v>2382</v>
      </c>
      <c r="M44" s="6"/>
      <c r="N44" t="str" cm="1">
        <f t="array" ref="N44">_xlfn.IFS(B44&lt;18.5,"Under Weight",B44&lt;=24.99,"Normal Weight",B44&lt;=29.99,"Over Weight",B44&gt;=30,"Obesity")</f>
        <v>Obesity</v>
      </c>
      <c r="O44" t="str" cm="1">
        <f t="array" ref="O44">_xlfn.IFS(C44&lt;5.7,"Normal",C44&lt;=6.49,"Prediabetes",C44&gt;=6.5,"Diabetes")</f>
        <v>Diabetes</v>
      </c>
    </row>
    <row r="45" spans="1:15" x14ac:dyDescent="0.3">
      <c r="A45" s="6" t="s">
        <v>2329</v>
      </c>
      <c r="B45" s="6">
        <v>34.21</v>
      </c>
      <c r="C45" s="6">
        <v>8.34</v>
      </c>
      <c r="D45" s="6" t="str">
        <f>PROPER(E:E)</f>
        <v>No</v>
      </c>
      <c r="E45" s="6" t="s">
        <v>2380</v>
      </c>
      <c r="F45" s="6" t="s">
        <v>2380</v>
      </c>
      <c r="G45" s="6" t="s">
        <v>2380</v>
      </c>
      <c r="H45" s="10" t="str">
        <f t="shared" si="0"/>
        <v>0</v>
      </c>
      <c r="I45" s="6" t="s">
        <v>2381</v>
      </c>
      <c r="J45" s="6" t="str">
        <f t="shared" si="1"/>
        <v>Yes</v>
      </c>
      <c r="K45" s="6" t="str">
        <f t="shared" si="2"/>
        <v>yes</v>
      </c>
      <c r="L45" s="6" t="s">
        <v>2382</v>
      </c>
      <c r="M45" s="6"/>
      <c r="N45" t="str" cm="1">
        <f t="array" ref="N45">_xlfn.IFS(B45&lt;18.5,"Under Weight",B45&lt;=24.99,"Normal Weight",B45&lt;=29.99,"Over Weight",B45&gt;=30,"Obesity")</f>
        <v>Obesity</v>
      </c>
      <c r="O45" t="str" cm="1">
        <f t="array" ref="O45">_xlfn.IFS(C45&lt;5.7,"Normal",C45&lt;=6.49,"Prediabetes",C45&gt;=6.5,"Diabetes")</f>
        <v>Diabetes</v>
      </c>
    </row>
    <row r="46" spans="1:15" x14ac:dyDescent="0.3">
      <c r="A46" s="6" t="s">
        <v>2328</v>
      </c>
      <c r="B46" s="6">
        <v>38.94</v>
      </c>
      <c r="C46" s="6">
        <v>8.49</v>
      </c>
      <c r="D46" s="6" t="str">
        <f>PROPER(E:E)</f>
        <v>Yes</v>
      </c>
      <c r="E46" s="6" t="s">
        <v>2382</v>
      </c>
      <c r="F46" s="6" t="s">
        <v>2380</v>
      </c>
      <c r="G46" s="6" t="s">
        <v>2380</v>
      </c>
      <c r="H46" s="10">
        <f t="shared" si="0"/>
        <v>1</v>
      </c>
      <c r="I46" s="6">
        <v>1</v>
      </c>
      <c r="J46" s="6" t="str">
        <f t="shared" si="1"/>
        <v>Yes</v>
      </c>
      <c r="K46" s="6" t="str">
        <f t="shared" si="2"/>
        <v>yes</v>
      </c>
      <c r="L46" s="6" t="s">
        <v>2382</v>
      </c>
      <c r="M46" s="6"/>
      <c r="N46" t="str" cm="1">
        <f t="array" ref="N46">_xlfn.IFS(B46&lt;18.5,"Under Weight",B46&lt;=24.99,"Normal Weight",B46&lt;=29.99,"Over Weight",B46&gt;=30,"Obesity")</f>
        <v>Obesity</v>
      </c>
      <c r="O46" t="str" cm="1">
        <f t="array" ref="O46">_xlfn.IFS(C46&lt;5.7,"Normal",C46&lt;=6.49,"Prediabetes",C46&gt;=6.5,"Diabetes")</f>
        <v>Diabetes</v>
      </c>
    </row>
    <row r="47" spans="1:15" x14ac:dyDescent="0.3">
      <c r="A47" s="6" t="s">
        <v>2327</v>
      </c>
      <c r="B47" s="6">
        <v>30.21</v>
      </c>
      <c r="C47" s="6">
        <v>5.34</v>
      </c>
      <c r="D47" s="6" t="str">
        <f>PROPER(E:E)</f>
        <v>Yes</v>
      </c>
      <c r="E47" s="6" t="s">
        <v>2382</v>
      </c>
      <c r="F47" s="6" t="s">
        <v>2380</v>
      </c>
      <c r="G47" s="6" t="s">
        <v>2380</v>
      </c>
      <c r="H47" s="10">
        <f t="shared" si="0"/>
        <v>1</v>
      </c>
      <c r="I47" s="6">
        <v>1</v>
      </c>
      <c r="J47" s="6" t="str">
        <f t="shared" si="1"/>
        <v>Yes</v>
      </c>
      <c r="K47" s="6" t="str">
        <f t="shared" si="2"/>
        <v>yes</v>
      </c>
      <c r="L47" s="6" t="s">
        <v>2382</v>
      </c>
      <c r="M47" s="6"/>
      <c r="N47" t="str" cm="1">
        <f t="array" ref="N47">_xlfn.IFS(B47&lt;18.5,"Under Weight",B47&lt;=24.99,"Normal Weight",B47&lt;=29.99,"Over Weight",B47&gt;=30,"Obesity")</f>
        <v>Obesity</v>
      </c>
      <c r="O47" t="str" cm="1">
        <f t="array" ref="O47">_xlfn.IFS(C47&lt;5.7,"Normal",C47&lt;=6.49,"Prediabetes",C47&gt;=6.5,"Diabetes")</f>
        <v>Normal</v>
      </c>
    </row>
    <row r="48" spans="1:15" x14ac:dyDescent="0.3">
      <c r="A48" s="6" t="s">
        <v>2326</v>
      </c>
      <c r="B48" s="6">
        <v>33.630000000000003</v>
      </c>
      <c r="C48" s="6">
        <v>4.43</v>
      </c>
      <c r="D48" s="6" t="str">
        <f>PROPER(E:E)</f>
        <v>Yes</v>
      </c>
      <c r="E48" s="6" t="s">
        <v>2382</v>
      </c>
      <c r="F48" s="6" t="s">
        <v>2380</v>
      </c>
      <c r="G48" s="6" t="s">
        <v>2380</v>
      </c>
      <c r="H48" s="10">
        <f t="shared" si="0"/>
        <v>2</v>
      </c>
      <c r="I48" s="6">
        <v>2</v>
      </c>
      <c r="J48" s="6" t="str">
        <f t="shared" si="1"/>
        <v>Yes</v>
      </c>
      <c r="K48" s="6" t="str">
        <f t="shared" si="2"/>
        <v>yes</v>
      </c>
      <c r="L48" s="6" t="s">
        <v>2382</v>
      </c>
      <c r="M48" s="6"/>
      <c r="N48" t="str" cm="1">
        <f t="array" ref="N48">_xlfn.IFS(B48&lt;18.5,"Under Weight",B48&lt;=24.99,"Normal Weight",B48&lt;=29.99,"Over Weight",B48&gt;=30,"Obesity")</f>
        <v>Obesity</v>
      </c>
      <c r="O48" t="str" cm="1">
        <f t="array" ref="O48">_xlfn.IFS(C48&lt;5.7,"Normal",C48&lt;=6.49,"Prediabetes",C48&gt;=6.5,"Diabetes")</f>
        <v>Normal</v>
      </c>
    </row>
    <row r="49" spans="1:15" x14ac:dyDescent="0.3">
      <c r="A49" s="6" t="s">
        <v>2325</v>
      </c>
      <c r="B49" s="6">
        <v>40.369999999999997</v>
      </c>
      <c r="C49" s="6">
        <v>4.47</v>
      </c>
      <c r="D49" s="6" t="str">
        <f>PROPER(E:E)</f>
        <v>No</v>
      </c>
      <c r="E49" s="6" t="s">
        <v>2380</v>
      </c>
      <c r="F49" s="6" t="s">
        <v>2380</v>
      </c>
      <c r="G49" s="6" t="s">
        <v>2380</v>
      </c>
      <c r="H49" s="10" t="str">
        <f t="shared" si="0"/>
        <v>0</v>
      </c>
      <c r="I49" s="6" t="s">
        <v>2381</v>
      </c>
      <c r="J49" s="6" t="str">
        <f t="shared" si="1"/>
        <v>Yes</v>
      </c>
      <c r="K49" s="6" t="str">
        <f t="shared" si="2"/>
        <v>yes</v>
      </c>
      <c r="L49" s="6" t="s">
        <v>2382</v>
      </c>
      <c r="M49" s="6"/>
      <c r="N49" t="str" cm="1">
        <f t="array" ref="N49">_xlfn.IFS(B49&lt;18.5,"Under Weight",B49&lt;=24.99,"Normal Weight",B49&lt;=29.99,"Over Weight",B49&gt;=30,"Obesity")</f>
        <v>Obesity</v>
      </c>
      <c r="O49" t="str" cm="1">
        <f t="array" ref="O49">_xlfn.IFS(C49&lt;5.7,"Normal",C49&lt;=6.49,"Prediabetes",C49&gt;=6.5,"Diabetes")</f>
        <v>Normal</v>
      </c>
    </row>
    <row r="50" spans="1:15" x14ac:dyDescent="0.3">
      <c r="A50" s="6" t="s">
        <v>2324</v>
      </c>
      <c r="B50" s="6">
        <v>53.09</v>
      </c>
      <c r="C50" s="6">
        <v>4.82</v>
      </c>
      <c r="D50" s="6" t="str">
        <f>PROPER(E:E)</f>
        <v>Yes</v>
      </c>
      <c r="E50" s="6" t="s">
        <v>2382</v>
      </c>
      <c r="F50" s="6" t="s">
        <v>2380</v>
      </c>
      <c r="G50" s="6" t="s">
        <v>2380</v>
      </c>
      <c r="H50" s="10">
        <f t="shared" si="0"/>
        <v>2</v>
      </c>
      <c r="I50" s="6">
        <v>2</v>
      </c>
      <c r="J50" s="6" t="str">
        <f t="shared" si="1"/>
        <v>Yes</v>
      </c>
      <c r="K50" s="6" t="str">
        <f t="shared" si="2"/>
        <v>yes</v>
      </c>
      <c r="L50" s="6" t="s">
        <v>2382</v>
      </c>
      <c r="M50" s="6"/>
      <c r="N50" t="str" cm="1">
        <f t="array" ref="N50">_xlfn.IFS(B50&lt;18.5,"Under Weight",B50&lt;=24.99,"Normal Weight",B50&lt;=29.99,"Over Weight",B50&gt;=30,"Obesity")</f>
        <v>Obesity</v>
      </c>
      <c r="O50" t="str" cm="1">
        <f t="array" ref="O50">_xlfn.IFS(C50&lt;5.7,"Normal",C50&lt;=6.49,"Prediabetes",C50&gt;=6.5,"Diabetes")</f>
        <v>Normal</v>
      </c>
    </row>
    <row r="51" spans="1:15" x14ac:dyDescent="0.3">
      <c r="A51" s="6" t="s">
        <v>2323</v>
      </c>
      <c r="B51" s="6">
        <v>31.79</v>
      </c>
      <c r="C51" s="6">
        <v>5.51</v>
      </c>
      <c r="D51" s="6" t="str">
        <f>PROPER(E:E)</f>
        <v>Yes</v>
      </c>
      <c r="E51" s="6" t="s">
        <v>2382</v>
      </c>
      <c r="F51" s="6" t="s">
        <v>2380</v>
      </c>
      <c r="G51" s="6" t="s">
        <v>2380</v>
      </c>
      <c r="H51" s="10">
        <f t="shared" si="0"/>
        <v>2</v>
      </c>
      <c r="I51" s="6">
        <v>2</v>
      </c>
      <c r="J51" s="6" t="str">
        <f t="shared" si="1"/>
        <v>Yes</v>
      </c>
      <c r="K51" s="6" t="str">
        <f t="shared" si="2"/>
        <v>yes</v>
      </c>
      <c r="L51" s="6" t="s">
        <v>2382</v>
      </c>
      <c r="M51" s="6"/>
      <c r="N51" t="str" cm="1">
        <f t="array" ref="N51">_xlfn.IFS(B51&lt;18.5,"Under Weight",B51&lt;=24.99,"Normal Weight",B51&lt;=29.99,"Over Weight",B51&gt;=30,"Obesity")</f>
        <v>Obesity</v>
      </c>
      <c r="O51" t="str" cm="1">
        <f t="array" ref="O51">_xlfn.IFS(C51&lt;5.7,"Normal",C51&lt;=6.49,"Prediabetes",C51&gt;=6.5,"Diabetes")</f>
        <v>Normal</v>
      </c>
    </row>
    <row r="52" spans="1:15" x14ac:dyDescent="0.3">
      <c r="A52" s="6" t="s">
        <v>2322</v>
      </c>
      <c r="B52" s="6">
        <v>41.895000000000003</v>
      </c>
      <c r="C52" s="6">
        <v>10.87</v>
      </c>
      <c r="D52" s="6" t="str">
        <f>PROPER(E:E)</f>
        <v>Yes</v>
      </c>
      <c r="E52" s="6" t="s">
        <v>2382</v>
      </c>
      <c r="F52" s="6" t="s">
        <v>2380</v>
      </c>
      <c r="G52" s="6" t="s">
        <v>2380</v>
      </c>
      <c r="H52" s="10">
        <f t="shared" si="0"/>
        <v>1</v>
      </c>
      <c r="I52" s="6">
        <v>1</v>
      </c>
      <c r="J52" s="6" t="str">
        <f t="shared" si="1"/>
        <v>Yes</v>
      </c>
      <c r="K52" s="6" t="str">
        <f t="shared" si="2"/>
        <v>yes</v>
      </c>
      <c r="L52" s="6" t="s">
        <v>2382</v>
      </c>
      <c r="M52" s="6"/>
      <c r="N52" t="str" cm="1">
        <f t="array" ref="N52">_xlfn.IFS(B52&lt;18.5,"Under Weight",B52&lt;=24.99,"Normal Weight",B52&lt;=29.99,"Over Weight",B52&gt;=30,"Obesity")</f>
        <v>Obesity</v>
      </c>
      <c r="O52" t="str" cm="1">
        <f t="array" ref="O52">_xlfn.IFS(C52&lt;5.7,"Normal",C52&lt;=6.49,"Prediabetes",C52&gt;=6.5,"Diabetes")</f>
        <v>Diabetes</v>
      </c>
    </row>
    <row r="53" spans="1:15" x14ac:dyDescent="0.3">
      <c r="A53" s="6" t="s">
        <v>2321</v>
      </c>
      <c r="B53" s="6">
        <v>31.16</v>
      </c>
      <c r="C53" s="6">
        <v>9.34</v>
      </c>
      <c r="D53" s="6" t="str">
        <f>PROPER(E:E)</f>
        <v>No</v>
      </c>
      <c r="E53" s="6" t="s">
        <v>2380</v>
      </c>
      <c r="F53" s="6" t="s">
        <v>2380</v>
      </c>
      <c r="G53" s="6" t="s">
        <v>2380</v>
      </c>
      <c r="H53" s="10" t="str">
        <f t="shared" si="0"/>
        <v>0</v>
      </c>
      <c r="I53" s="6" t="s">
        <v>2381</v>
      </c>
      <c r="J53" s="6" t="str">
        <f t="shared" si="1"/>
        <v>Yes</v>
      </c>
      <c r="K53" s="6" t="str">
        <f t="shared" si="2"/>
        <v>yes</v>
      </c>
      <c r="L53" s="6" t="s">
        <v>2382</v>
      </c>
      <c r="M53" s="6"/>
      <c r="N53" t="str" cm="1">
        <f t="array" ref="N53">_xlfn.IFS(B53&lt;18.5,"Under Weight",B53&lt;=24.99,"Normal Weight",B53&lt;=29.99,"Over Weight",B53&gt;=30,"Obesity")</f>
        <v>Obesity</v>
      </c>
      <c r="O53" t="str" cm="1">
        <f t="array" ref="O53">_xlfn.IFS(C53&lt;5.7,"Normal",C53&lt;=6.49,"Prediabetes",C53&gt;=6.5,"Diabetes")</f>
        <v>Diabetes</v>
      </c>
    </row>
    <row r="54" spans="1:15" x14ac:dyDescent="0.3">
      <c r="A54" s="6" t="s">
        <v>2320</v>
      </c>
      <c r="B54" s="6">
        <v>34.104999999999997</v>
      </c>
      <c r="C54" s="6">
        <v>5.03</v>
      </c>
      <c r="D54" s="6" t="str">
        <f>PROPER(E:E)</f>
        <v>Yes</v>
      </c>
      <c r="E54" s="6" t="s">
        <v>2382</v>
      </c>
      <c r="F54" s="6" t="s">
        <v>2380</v>
      </c>
      <c r="G54" s="6" t="s">
        <v>2383</v>
      </c>
      <c r="H54" s="10">
        <f t="shared" si="0"/>
        <v>1</v>
      </c>
      <c r="I54" s="6">
        <v>1</v>
      </c>
      <c r="J54" s="6" t="str">
        <f t="shared" si="1"/>
        <v>Yes</v>
      </c>
      <c r="K54" s="6" t="str">
        <f t="shared" si="2"/>
        <v>yes</v>
      </c>
      <c r="L54" s="6" t="s">
        <v>2382</v>
      </c>
      <c r="M54" s="6"/>
      <c r="N54" t="str" cm="1">
        <f t="array" ref="N54">_xlfn.IFS(B54&lt;18.5,"Under Weight",B54&lt;=24.99,"Normal Weight",B54&lt;=29.99,"Over Weight",B54&gt;=30,"Obesity")</f>
        <v>Obesity</v>
      </c>
      <c r="O54" t="str" cm="1">
        <f t="array" ref="O54">_xlfn.IFS(C54&lt;5.7,"Normal",C54&lt;=6.49,"Prediabetes",C54&gt;=6.5,"Diabetes")</f>
        <v>Normal</v>
      </c>
    </row>
    <row r="55" spans="1:15" x14ac:dyDescent="0.3">
      <c r="A55" s="6" t="s">
        <v>2319</v>
      </c>
      <c r="B55" s="6">
        <v>51.93</v>
      </c>
      <c r="C55" s="6">
        <v>11.05</v>
      </c>
      <c r="D55" s="6" t="str">
        <f>PROPER(E:E)</f>
        <v>No</v>
      </c>
      <c r="E55" s="6" t="s">
        <v>2380</v>
      </c>
      <c r="F55" s="6" t="s">
        <v>2380</v>
      </c>
      <c r="G55" s="6" t="s">
        <v>2380</v>
      </c>
      <c r="H55" s="10" t="str">
        <f t="shared" si="0"/>
        <v>0</v>
      </c>
      <c r="I55" s="6" t="s">
        <v>2381</v>
      </c>
      <c r="J55" s="6" t="str">
        <f t="shared" si="1"/>
        <v>Yes</v>
      </c>
      <c r="K55" s="6" t="str">
        <f t="shared" si="2"/>
        <v>yes</v>
      </c>
      <c r="L55" s="6" t="s">
        <v>2382</v>
      </c>
      <c r="M55" s="6"/>
      <c r="N55" t="str" cm="1">
        <f t="array" ref="N55">_xlfn.IFS(B55&lt;18.5,"Under Weight",B55&lt;=24.99,"Normal Weight",B55&lt;=29.99,"Over Weight",B55&gt;=30,"Obesity")</f>
        <v>Obesity</v>
      </c>
      <c r="O55" t="str" cm="1">
        <f t="array" ref="O55">_xlfn.IFS(C55&lt;5.7,"Normal",C55&lt;=6.49,"Prediabetes",C55&gt;=6.5,"Diabetes")</f>
        <v>Diabetes</v>
      </c>
    </row>
    <row r="56" spans="1:15" x14ac:dyDescent="0.3">
      <c r="A56" s="6" t="s">
        <v>2318</v>
      </c>
      <c r="B56" s="6">
        <v>38.950000000000003</v>
      </c>
      <c r="C56" s="6">
        <v>11.95</v>
      </c>
      <c r="D56" s="6" t="str">
        <f>PROPER(E:E)</f>
        <v>No</v>
      </c>
      <c r="E56" s="6" t="s">
        <v>2380</v>
      </c>
      <c r="F56" s="6" t="s">
        <v>2380</v>
      </c>
      <c r="G56" s="6" t="s">
        <v>2380</v>
      </c>
      <c r="H56" s="10" t="str">
        <f t="shared" si="0"/>
        <v>0</v>
      </c>
      <c r="I56" s="6" t="s">
        <v>2381</v>
      </c>
      <c r="J56" s="6" t="str">
        <f t="shared" si="1"/>
        <v>Yes</v>
      </c>
      <c r="K56" s="6" t="str">
        <f t="shared" si="2"/>
        <v>yes</v>
      </c>
      <c r="L56" s="6" t="s">
        <v>2382</v>
      </c>
      <c r="M56" s="6"/>
      <c r="N56" t="str" cm="1">
        <f t="array" ref="N56">_xlfn.IFS(B56&lt;18.5,"Under Weight",B56&lt;=24.99,"Normal Weight",B56&lt;=29.99,"Over Weight",B56&gt;=30,"Obesity")</f>
        <v>Obesity</v>
      </c>
      <c r="O56" t="str" cm="1">
        <f t="array" ref="O56">_xlfn.IFS(C56&lt;5.7,"Normal",C56&lt;=6.49,"Prediabetes",C56&gt;=6.5,"Diabetes")</f>
        <v>Diabetes</v>
      </c>
    </row>
    <row r="57" spans="1:15" x14ac:dyDescent="0.3">
      <c r="A57" s="6" t="s">
        <v>2317</v>
      </c>
      <c r="B57" s="6">
        <v>36.630000000000003</v>
      </c>
      <c r="C57" s="6">
        <v>7.72</v>
      </c>
      <c r="D57" s="6" t="str">
        <f>PROPER(E:E)</f>
        <v>Yes</v>
      </c>
      <c r="E57" s="6" t="s">
        <v>2382</v>
      </c>
      <c r="F57" s="6" t="s">
        <v>2380</v>
      </c>
      <c r="G57" s="6" t="s">
        <v>2380</v>
      </c>
      <c r="H57" s="10">
        <f t="shared" si="0"/>
        <v>1</v>
      </c>
      <c r="I57" s="6">
        <v>1</v>
      </c>
      <c r="J57" s="6" t="str">
        <f t="shared" si="1"/>
        <v>Yes</v>
      </c>
      <c r="K57" s="6" t="str">
        <f t="shared" si="2"/>
        <v>yes</v>
      </c>
      <c r="L57" s="6" t="s">
        <v>2382</v>
      </c>
      <c r="M57" s="6"/>
      <c r="N57" t="str" cm="1">
        <f t="array" ref="N57">_xlfn.IFS(B57&lt;18.5,"Under Weight",B57&lt;=24.99,"Normal Weight",B57&lt;=29.99,"Over Weight",B57&gt;=30,"Obesity")</f>
        <v>Obesity</v>
      </c>
      <c r="O57" t="str" cm="1">
        <f t="array" ref="O57">_xlfn.IFS(C57&lt;5.7,"Normal",C57&lt;=6.49,"Prediabetes",C57&gt;=6.5,"Diabetes")</f>
        <v>Diabetes</v>
      </c>
    </row>
    <row r="58" spans="1:15" x14ac:dyDescent="0.3">
      <c r="A58" s="6" t="s">
        <v>2316</v>
      </c>
      <c r="B58" s="6">
        <v>34.200000000000003</v>
      </c>
      <c r="C58" s="6">
        <v>5.75</v>
      </c>
      <c r="D58" s="6" t="str">
        <f>PROPER(E:E)</f>
        <v>No</v>
      </c>
      <c r="E58" s="6" t="s">
        <v>2380</v>
      </c>
      <c r="F58" s="6" t="s">
        <v>2380</v>
      </c>
      <c r="G58" s="6" t="s">
        <v>2380</v>
      </c>
      <c r="H58" s="10">
        <f t="shared" si="0"/>
        <v>2</v>
      </c>
      <c r="I58" s="6">
        <v>2</v>
      </c>
      <c r="J58" s="6" t="str">
        <f t="shared" si="1"/>
        <v>Yes</v>
      </c>
      <c r="K58" s="6" t="str">
        <f t="shared" si="2"/>
        <v>yes</v>
      </c>
      <c r="L58" s="6" t="s">
        <v>2382</v>
      </c>
      <c r="M58" s="6"/>
      <c r="N58" t="str" cm="1">
        <f t="array" ref="N58">_xlfn.IFS(B58&lt;18.5,"Under Weight",B58&lt;=24.99,"Normal Weight",B58&lt;=29.99,"Over Weight",B58&gt;=30,"Obesity")</f>
        <v>Obesity</v>
      </c>
      <c r="O58" t="str" cm="1">
        <f t="array" ref="O58">_xlfn.IFS(C58&lt;5.7,"Normal",C58&lt;=6.49,"Prediabetes",C58&gt;=6.5,"Diabetes")</f>
        <v>Prediabetes</v>
      </c>
    </row>
    <row r="59" spans="1:15" x14ac:dyDescent="0.3">
      <c r="A59" s="6" t="s">
        <v>2315</v>
      </c>
      <c r="B59" s="6">
        <v>50.63</v>
      </c>
      <c r="C59" s="6">
        <v>11.89</v>
      </c>
      <c r="D59" s="6" t="str">
        <f>PROPER(E:E)</f>
        <v>No</v>
      </c>
      <c r="E59" s="6" t="s">
        <v>2380</v>
      </c>
      <c r="F59" s="6" t="s">
        <v>2380</v>
      </c>
      <c r="G59" s="6" t="s">
        <v>2380</v>
      </c>
      <c r="H59" s="10" t="str">
        <f t="shared" si="0"/>
        <v>0</v>
      </c>
      <c r="I59" s="6" t="s">
        <v>2381</v>
      </c>
      <c r="J59" s="6" t="str">
        <f t="shared" si="1"/>
        <v>Yes</v>
      </c>
      <c r="K59" s="6" t="str">
        <f t="shared" si="2"/>
        <v>yes</v>
      </c>
      <c r="L59" s="6" t="s">
        <v>2382</v>
      </c>
      <c r="M59" s="6"/>
      <c r="N59" t="str" cm="1">
        <f t="array" ref="N59">_xlfn.IFS(B59&lt;18.5,"Under Weight",B59&lt;=24.99,"Normal Weight",B59&lt;=29.99,"Over Weight",B59&gt;=30,"Obesity")</f>
        <v>Obesity</v>
      </c>
      <c r="O59" t="str" cm="1">
        <f t="array" ref="O59">_xlfn.IFS(C59&lt;5.7,"Normal",C59&lt;=6.49,"Prediabetes",C59&gt;=6.5,"Diabetes")</f>
        <v>Diabetes</v>
      </c>
    </row>
    <row r="60" spans="1:15" x14ac:dyDescent="0.3">
      <c r="A60" s="6" t="s">
        <v>2314</v>
      </c>
      <c r="B60" s="6">
        <v>36.479999999999997</v>
      </c>
      <c r="C60" s="6">
        <v>6.2</v>
      </c>
      <c r="D60" s="6" t="str">
        <f>PROPER(E:E)</f>
        <v>No</v>
      </c>
      <c r="E60" s="6" t="s">
        <v>2380</v>
      </c>
      <c r="F60" s="6" t="s">
        <v>2380</v>
      </c>
      <c r="G60" s="6" t="s">
        <v>2380</v>
      </c>
      <c r="H60" s="10" t="str">
        <f t="shared" si="0"/>
        <v>0</v>
      </c>
      <c r="I60" s="6" t="s">
        <v>2381</v>
      </c>
      <c r="J60" s="6" t="str">
        <f t="shared" si="1"/>
        <v>Yes</v>
      </c>
      <c r="K60" s="6" t="str">
        <f t="shared" si="2"/>
        <v>yes</v>
      </c>
      <c r="L60" s="6" t="s">
        <v>2382</v>
      </c>
      <c r="M60" s="6"/>
      <c r="N60" t="str" cm="1">
        <f t="array" ref="N60">_xlfn.IFS(B60&lt;18.5,"Under Weight",B60&lt;=24.99,"Normal Weight",B60&lt;=29.99,"Over Weight",B60&gt;=30,"Obesity")</f>
        <v>Obesity</v>
      </c>
      <c r="O60" t="str" cm="1">
        <f t="array" ref="O60">_xlfn.IFS(C60&lt;5.7,"Normal",C60&lt;=6.49,"Prediabetes",C60&gt;=6.5,"Diabetes")</f>
        <v>Prediabetes</v>
      </c>
    </row>
    <row r="61" spans="1:15" x14ac:dyDescent="0.3">
      <c r="A61" s="6" t="s">
        <v>2313</v>
      </c>
      <c r="B61" s="6">
        <v>54.82</v>
      </c>
      <c r="C61" s="6">
        <v>10.61</v>
      </c>
      <c r="D61" s="6" t="str">
        <f>PROPER(E:E)</f>
        <v>No</v>
      </c>
      <c r="E61" s="6" t="s">
        <v>2380</v>
      </c>
      <c r="F61" s="6" t="s">
        <v>2380</v>
      </c>
      <c r="G61" s="6" t="s">
        <v>2380</v>
      </c>
      <c r="H61" s="10" t="str">
        <f t="shared" si="0"/>
        <v>0</v>
      </c>
      <c r="I61" s="6" t="s">
        <v>2381</v>
      </c>
      <c r="J61" s="6" t="str">
        <f t="shared" si="1"/>
        <v>Yes</v>
      </c>
      <c r="K61" s="6" t="str">
        <f t="shared" si="2"/>
        <v>yes</v>
      </c>
      <c r="L61" s="6" t="s">
        <v>2382</v>
      </c>
      <c r="M61" s="6"/>
      <c r="N61" t="str" cm="1">
        <f t="array" ref="N61">_xlfn.IFS(B61&lt;18.5,"Under Weight",B61&lt;=24.99,"Normal Weight",B61&lt;=29.99,"Over Weight",B61&gt;=30,"Obesity")</f>
        <v>Obesity</v>
      </c>
      <c r="O61" t="str" cm="1">
        <f t="array" ref="O61">_xlfn.IFS(C61&lt;5.7,"Normal",C61&lt;=6.49,"Prediabetes",C61&gt;=6.5,"Diabetes")</f>
        <v>Diabetes</v>
      </c>
    </row>
    <row r="62" spans="1:15" x14ac:dyDescent="0.3">
      <c r="A62" s="6" t="s">
        <v>2312</v>
      </c>
      <c r="B62" s="6">
        <v>38.06</v>
      </c>
      <c r="C62" s="6">
        <v>6.04</v>
      </c>
      <c r="D62" s="6" t="str">
        <f>PROPER(E:E)</f>
        <v>No</v>
      </c>
      <c r="E62" s="6" t="s">
        <v>2380</v>
      </c>
      <c r="F62" s="6" t="s">
        <v>2380</v>
      </c>
      <c r="G62" s="6" t="s">
        <v>2383</v>
      </c>
      <c r="H62" s="10">
        <f t="shared" si="0"/>
        <v>1</v>
      </c>
      <c r="I62" s="6">
        <v>1</v>
      </c>
      <c r="J62" s="6" t="str">
        <f t="shared" si="1"/>
        <v>Yes</v>
      </c>
      <c r="K62" s="6" t="str">
        <f t="shared" si="2"/>
        <v>yes</v>
      </c>
      <c r="L62" s="6" t="s">
        <v>2382</v>
      </c>
      <c r="M62" s="6"/>
      <c r="N62" t="str" cm="1">
        <f t="array" ref="N62">_xlfn.IFS(B62&lt;18.5,"Under Weight",B62&lt;=24.99,"Normal Weight",B62&lt;=29.99,"Over Weight",B62&gt;=30,"Obesity")</f>
        <v>Obesity</v>
      </c>
      <c r="O62" t="str" cm="1">
        <f t="array" ref="O62">_xlfn.IFS(C62&lt;5.7,"Normal",C62&lt;=6.49,"Prediabetes",C62&gt;=6.5,"Diabetes")</f>
        <v>Prediabetes</v>
      </c>
    </row>
    <row r="63" spans="1:15" x14ac:dyDescent="0.3">
      <c r="A63" s="6" t="s">
        <v>2311</v>
      </c>
      <c r="B63" s="6">
        <v>51.48</v>
      </c>
      <c r="C63" s="6">
        <v>9.33</v>
      </c>
      <c r="D63" s="6" t="str">
        <f>PROPER(E:E)</f>
        <v>Yes</v>
      </c>
      <c r="E63" s="6" t="s">
        <v>2382</v>
      </c>
      <c r="F63" s="6" t="s">
        <v>2380</v>
      </c>
      <c r="G63" s="6" t="s">
        <v>2380</v>
      </c>
      <c r="H63" s="10" t="str">
        <f t="shared" si="0"/>
        <v>0</v>
      </c>
      <c r="I63" s="6" t="s">
        <v>2381</v>
      </c>
      <c r="J63" s="6" t="str">
        <f t="shared" si="1"/>
        <v>Yes</v>
      </c>
      <c r="K63" s="6" t="str">
        <f t="shared" si="2"/>
        <v>yes</v>
      </c>
      <c r="L63" s="6" t="s">
        <v>2382</v>
      </c>
      <c r="M63" s="6"/>
      <c r="N63" t="str" cm="1">
        <f t="array" ref="N63">_xlfn.IFS(B63&lt;18.5,"Under Weight",B63&lt;=24.99,"Normal Weight",B63&lt;=29.99,"Over Weight",B63&gt;=30,"Obesity")</f>
        <v>Obesity</v>
      </c>
      <c r="O63" t="str" cm="1">
        <f t="array" ref="O63">_xlfn.IFS(C63&lt;5.7,"Normal",C63&lt;=6.49,"Prediabetes",C63&gt;=6.5,"Diabetes")</f>
        <v>Diabetes</v>
      </c>
    </row>
    <row r="64" spans="1:15" x14ac:dyDescent="0.3">
      <c r="A64" s="6" t="s">
        <v>2310</v>
      </c>
      <c r="B64" s="6">
        <v>52.06</v>
      </c>
      <c r="C64" s="6">
        <v>11.47</v>
      </c>
      <c r="D64" s="6" t="str">
        <f>PROPER(E:E)</f>
        <v>No</v>
      </c>
      <c r="E64" s="6" t="s">
        <v>2380</v>
      </c>
      <c r="F64" s="6" t="s">
        <v>2380</v>
      </c>
      <c r="G64" s="6" t="s">
        <v>2380</v>
      </c>
      <c r="H64" s="10" t="str">
        <f t="shared" si="0"/>
        <v>0</v>
      </c>
      <c r="I64" s="6" t="s">
        <v>2381</v>
      </c>
      <c r="J64" s="6" t="str">
        <f t="shared" si="1"/>
        <v>Yes</v>
      </c>
      <c r="K64" s="6" t="str">
        <f t="shared" si="2"/>
        <v>yes</v>
      </c>
      <c r="L64" s="6" t="s">
        <v>2382</v>
      </c>
      <c r="M64" s="6"/>
      <c r="N64" t="str" cm="1">
        <f t="array" ref="N64">_xlfn.IFS(B64&lt;18.5,"Under Weight",B64&lt;=24.99,"Normal Weight",B64&lt;=29.99,"Over Weight",B64&gt;=30,"Obesity")</f>
        <v>Obesity</v>
      </c>
      <c r="O64" t="str" cm="1">
        <f t="array" ref="O64">_xlfn.IFS(C64&lt;5.7,"Normal",C64&lt;=6.49,"Prediabetes",C64&gt;=6.5,"Diabetes")</f>
        <v>Diabetes</v>
      </c>
    </row>
    <row r="65" spans="1:15" x14ac:dyDescent="0.3">
      <c r="A65" s="6" t="s">
        <v>2309</v>
      </c>
      <c r="B65" s="6">
        <v>30.684999999999999</v>
      </c>
      <c r="C65" s="6">
        <v>7.02</v>
      </c>
      <c r="D65" s="6" t="str">
        <f>PROPER(E:E)</f>
        <v>Yes</v>
      </c>
      <c r="E65" s="6" t="s">
        <v>2382</v>
      </c>
      <c r="F65" s="6" t="s">
        <v>2380</v>
      </c>
      <c r="G65" s="6" t="s">
        <v>2380</v>
      </c>
      <c r="H65" s="10" t="str">
        <f t="shared" si="0"/>
        <v>0</v>
      </c>
      <c r="I65" s="6" t="s">
        <v>2381</v>
      </c>
      <c r="J65" s="6" t="str">
        <f t="shared" si="1"/>
        <v>Yes</v>
      </c>
      <c r="K65" s="6" t="str">
        <f t="shared" si="2"/>
        <v>yes</v>
      </c>
      <c r="L65" s="6" t="s">
        <v>2382</v>
      </c>
      <c r="M65" s="6"/>
      <c r="N65" t="str" cm="1">
        <f t="array" ref="N65">_xlfn.IFS(B65&lt;18.5,"Under Weight",B65&lt;=24.99,"Normal Weight",B65&lt;=29.99,"Over Weight",B65&gt;=30,"Obesity")</f>
        <v>Obesity</v>
      </c>
      <c r="O65" t="str" cm="1">
        <f t="array" ref="O65">_xlfn.IFS(C65&lt;5.7,"Normal",C65&lt;=6.49,"Prediabetes",C65&gt;=6.5,"Diabetes")</f>
        <v>Diabetes</v>
      </c>
    </row>
    <row r="66" spans="1:15" x14ac:dyDescent="0.3">
      <c r="A66" s="6" t="s">
        <v>2308</v>
      </c>
      <c r="B66" s="6">
        <v>36.08</v>
      </c>
      <c r="C66" s="6">
        <v>8.8000000000000007</v>
      </c>
      <c r="D66" s="6" t="str">
        <f>PROPER(E:E)</f>
        <v>Yes</v>
      </c>
      <c r="E66" s="6" t="s">
        <v>2382</v>
      </c>
      <c r="F66" s="6" t="s">
        <v>2380</v>
      </c>
      <c r="G66" s="6" t="s">
        <v>2380</v>
      </c>
      <c r="H66" s="10">
        <f t="shared" si="0"/>
        <v>1</v>
      </c>
      <c r="I66" s="6">
        <v>1</v>
      </c>
      <c r="J66" s="6" t="str">
        <f t="shared" si="1"/>
        <v>Yes</v>
      </c>
      <c r="K66" s="6" t="str">
        <f t="shared" si="2"/>
        <v>yes</v>
      </c>
      <c r="L66" s="6" t="s">
        <v>2382</v>
      </c>
      <c r="M66" s="6"/>
      <c r="N66" t="str" cm="1">
        <f t="array" ref="N66">_xlfn.IFS(B66&lt;18.5,"Under Weight",B66&lt;=24.99,"Normal Weight",B66&lt;=29.99,"Over Weight",B66&gt;=30,"Obesity")</f>
        <v>Obesity</v>
      </c>
      <c r="O66" t="str" cm="1">
        <f t="array" ref="O66">_xlfn.IFS(C66&lt;5.7,"Normal",C66&lt;=6.49,"Prediabetes",C66&gt;=6.5,"Diabetes")</f>
        <v>Diabetes</v>
      </c>
    </row>
    <row r="67" spans="1:15" x14ac:dyDescent="0.3">
      <c r="A67" s="6" t="s">
        <v>2307</v>
      </c>
      <c r="B67" s="6">
        <v>54.99</v>
      </c>
      <c r="C67" s="6">
        <v>8.68</v>
      </c>
      <c r="D67" s="6" t="str">
        <f>PROPER(E:E)</f>
        <v>No</v>
      </c>
      <c r="E67" s="6" t="s">
        <v>2380</v>
      </c>
      <c r="F67" s="6" t="s">
        <v>2380</v>
      </c>
      <c r="G67" s="6" t="s">
        <v>2380</v>
      </c>
      <c r="H67" s="10">
        <f t="shared" ref="H67:H130" si="3">IF(I67="No major surgery","0",I67)</f>
        <v>2</v>
      </c>
      <c r="I67" s="6">
        <v>2</v>
      </c>
      <c r="J67" s="6" t="str">
        <f t="shared" ref="J67:J130" si="4">PROPER(K67)</f>
        <v>Yes</v>
      </c>
      <c r="K67" s="6" t="str">
        <f t="shared" ref="K67:K130" si="5">IF(L67="?", "No", L67)</f>
        <v>yes</v>
      </c>
      <c r="L67" s="6" t="s">
        <v>2382</v>
      </c>
      <c r="M67" s="6"/>
      <c r="N67" t="str" cm="1">
        <f t="array" ref="N67">_xlfn.IFS(B67&lt;18.5,"Under Weight",B67&lt;=24.99,"Normal Weight",B67&lt;=29.99,"Over Weight",B67&gt;=30,"Obesity")</f>
        <v>Obesity</v>
      </c>
      <c r="O67" t="str" cm="1">
        <f t="array" ref="O67">_xlfn.IFS(C67&lt;5.7,"Normal",C67&lt;=6.49,"Prediabetes",C67&gt;=6.5,"Diabetes")</f>
        <v>Diabetes</v>
      </c>
    </row>
    <row r="68" spans="1:15" x14ac:dyDescent="0.3">
      <c r="A68" s="6" t="s">
        <v>2306</v>
      </c>
      <c r="B68" s="6">
        <v>35.97</v>
      </c>
      <c r="C68" s="6">
        <v>6.12</v>
      </c>
      <c r="D68" s="6" t="str">
        <f>PROPER(E:E)</f>
        <v>No</v>
      </c>
      <c r="E68" s="6" t="s">
        <v>2380</v>
      </c>
      <c r="F68" s="6" t="s">
        <v>2380</v>
      </c>
      <c r="G68" s="6" t="s">
        <v>2383</v>
      </c>
      <c r="H68" s="10">
        <f t="shared" si="3"/>
        <v>1</v>
      </c>
      <c r="I68" s="6">
        <v>1</v>
      </c>
      <c r="J68" s="6" t="str">
        <f t="shared" si="4"/>
        <v>Yes</v>
      </c>
      <c r="K68" s="6" t="str">
        <f t="shared" si="5"/>
        <v>yes</v>
      </c>
      <c r="L68" s="6" t="s">
        <v>2382</v>
      </c>
      <c r="M68" s="6"/>
      <c r="N68" t="str" cm="1">
        <f t="array" ref="N68">_xlfn.IFS(B68&lt;18.5,"Under Weight",B68&lt;=24.99,"Normal Weight",B68&lt;=29.99,"Over Weight",B68&gt;=30,"Obesity")</f>
        <v>Obesity</v>
      </c>
      <c r="O68" t="str" cm="1">
        <f t="array" ref="O68">_xlfn.IFS(C68&lt;5.7,"Normal",C68&lt;=6.49,"Prediabetes",C68&gt;=6.5,"Diabetes")</f>
        <v>Prediabetes</v>
      </c>
    </row>
    <row r="69" spans="1:15" x14ac:dyDescent="0.3">
      <c r="A69" s="6" t="s">
        <v>2305</v>
      </c>
      <c r="B69" s="6">
        <v>45.54</v>
      </c>
      <c r="C69" s="6">
        <v>5.4</v>
      </c>
      <c r="D69" s="6" t="str">
        <f>PROPER(E:E)</f>
        <v>Yes</v>
      </c>
      <c r="E69" s="6" t="s">
        <v>2382</v>
      </c>
      <c r="F69" s="6" t="s">
        <v>2380</v>
      </c>
      <c r="G69" s="6" t="s">
        <v>2383</v>
      </c>
      <c r="H69" s="10">
        <f t="shared" si="3"/>
        <v>1</v>
      </c>
      <c r="I69" s="6">
        <v>1</v>
      </c>
      <c r="J69" s="6" t="str">
        <f t="shared" si="4"/>
        <v>Yes</v>
      </c>
      <c r="K69" s="6" t="str">
        <f t="shared" si="5"/>
        <v>yes</v>
      </c>
      <c r="L69" s="6" t="s">
        <v>2382</v>
      </c>
      <c r="M69" s="6"/>
      <c r="N69" t="str" cm="1">
        <f t="array" ref="N69">_xlfn.IFS(B69&lt;18.5,"Under Weight",B69&lt;=24.99,"Normal Weight",B69&lt;=29.99,"Over Weight",B69&gt;=30,"Obesity")</f>
        <v>Obesity</v>
      </c>
      <c r="O69" t="str" cm="1">
        <f t="array" ref="O69">_xlfn.IFS(C69&lt;5.7,"Normal",C69&lt;=6.49,"Prediabetes",C69&gt;=6.5,"Diabetes")</f>
        <v>Normal</v>
      </c>
    </row>
    <row r="70" spans="1:15" x14ac:dyDescent="0.3">
      <c r="A70" s="6" t="s">
        <v>2304</v>
      </c>
      <c r="B70" s="6">
        <v>35.53</v>
      </c>
      <c r="C70" s="6">
        <v>4.3600000000000003</v>
      </c>
      <c r="D70" s="6" t="str">
        <f>PROPER(E:E)</f>
        <v>Yes</v>
      </c>
      <c r="E70" s="6" t="s">
        <v>2382</v>
      </c>
      <c r="F70" s="6" t="s">
        <v>2380</v>
      </c>
      <c r="G70" s="6" t="s">
        <v>2380</v>
      </c>
      <c r="H70" s="10" t="str">
        <f t="shared" si="3"/>
        <v>0</v>
      </c>
      <c r="I70" s="6" t="s">
        <v>2381</v>
      </c>
      <c r="J70" s="6" t="str">
        <f t="shared" si="4"/>
        <v>Yes</v>
      </c>
      <c r="K70" s="6" t="str">
        <f t="shared" si="5"/>
        <v>yes</v>
      </c>
      <c r="L70" s="6" t="s">
        <v>2382</v>
      </c>
      <c r="M70" s="6"/>
      <c r="N70" t="str" cm="1">
        <f t="array" ref="N70">_xlfn.IFS(B70&lt;18.5,"Under Weight",B70&lt;=24.99,"Normal Weight",B70&lt;=29.99,"Over Weight",B70&gt;=30,"Obesity")</f>
        <v>Obesity</v>
      </c>
      <c r="O70" t="str" cm="1">
        <f t="array" ref="O70">_xlfn.IFS(C70&lt;5.7,"Normal",C70&lt;=6.49,"Prediabetes",C70&gt;=6.5,"Diabetes")</f>
        <v>Normal</v>
      </c>
    </row>
    <row r="71" spans="1:15" x14ac:dyDescent="0.3">
      <c r="A71" s="6" t="s">
        <v>2303</v>
      </c>
      <c r="B71" s="6">
        <v>30.8</v>
      </c>
      <c r="C71" s="6">
        <v>9.77</v>
      </c>
      <c r="D71" s="6" t="str">
        <f>PROPER(E:E)</f>
        <v>No</v>
      </c>
      <c r="E71" s="6" t="s">
        <v>2380</v>
      </c>
      <c r="F71" s="6" t="s">
        <v>2380</v>
      </c>
      <c r="G71" s="6" t="s">
        <v>2380</v>
      </c>
      <c r="H71" s="10" t="str">
        <f t="shared" si="3"/>
        <v>0</v>
      </c>
      <c r="I71" s="6" t="s">
        <v>2381</v>
      </c>
      <c r="J71" s="6" t="str">
        <f t="shared" si="4"/>
        <v>Yes</v>
      </c>
      <c r="K71" s="6" t="str">
        <f t="shared" si="5"/>
        <v>yes</v>
      </c>
      <c r="L71" s="6" t="s">
        <v>2382</v>
      </c>
      <c r="M71" s="6"/>
      <c r="N71" t="str" cm="1">
        <f t="array" ref="N71">_xlfn.IFS(B71&lt;18.5,"Under Weight",B71&lt;=24.99,"Normal Weight",B71&lt;=29.99,"Over Weight",B71&gt;=30,"Obesity")</f>
        <v>Obesity</v>
      </c>
      <c r="O71" t="str" cm="1">
        <f t="array" ref="O71">_xlfn.IFS(C71&lt;5.7,"Normal",C71&lt;=6.49,"Prediabetes",C71&gt;=6.5,"Diabetes")</f>
        <v>Diabetes</v>
      </c>
    </row>
    <row r="72" spans="1:15" x14ac:dyDescent="0.3">
      <c r="A72" s="6" t="s">
        <v>2302</v>
      </c>
      <c r="B72" s="6">
        <v>38.39</v>
      </c>
      <c r="C72" s="6">
        <v>4.25</v>
      </c>
      <c r="D72" s="6" t="str">
        <f>PROPER(E:E)</f>
        <v>No</v>
      </c>
      <c r="E72" s="6" t="s">
        <v>2380</v>
      </c>
      <c r="F72" s="6" t="s">
        <v>2380</v>
      </c>
      <c r="G72" s="6" t="s">
        <v>2380</v>
      </c>
      <c r="H72" s="10">
        <f t="shared" si="3"/>
        <v>1</v>
      </c>
      <c r="I72" s="6">
        <v>1</v>
      </c>
      <c r="J72" s="6" t="str">
        <f t="shared" si="4"/>
        <v>Yes</v>
      </c>
      <c r="K72" s="6" t="str">
        <f t="shared" si="5"/>
        <v>yes</v>
      </c>
      <c r="L72" s="6" t="s">
        <v>2382</v>
      </c>
      <c r="M72" s="6"/>
      <c r="N72" t="str" cm="1">
        <f t="array" ref="N72">_xlfn.IFS(B72&lt;18.5,"Under Weight",B72&lt;=24.99,"Normal Weight",B72&lt;=29.99,"Over Weight",B72&gt;=30,"Obesity")</f>
        <v>Obesity</v>
      </c>
      <c r="O72" t="str" cm="1">
        <f t="array" ref="O72">_xlfn.IFS(C72&lt;5.7,"Normal",C72&lt;=6.49,"Prediabetes",C72&gt;=6.5,"Diabetes")</f>
        <v>Normal</v>
      </c>
    </row>
    <row r="73" spans="1:15" x14ac:dyDescent="0.3">
      <c r="A73" s="6" t="s">
        <v>2301</v>
      </c>
      <c r="B73" s="6">
        <v>32.299999999999997</v>
      </c>
      <c r="C73" s="6">
        <v>4.76</v>
      </c>
      <c r="D73" s="6" t="str">
        <f>PROPER(E:E)</f>
        <v>No</v>
      </c>
      <c r="E73" s="6" t="s">
        <v>2380</v>
      </c>
      <c r="F73" s="6" t="s">
        <v>2380</v>
      </c>
      <c r="G73" s="6" t="s">
        <v>2380</v>
      </c>
      <c r="H73" s="10">
        <f t="shared" si="3"/>
        <v>2</v>
      </c>
      <c r="I73" s="6">
        <v>2</v>
      </c>
      <c r="J73" s="6" t="str">
        <f t="shared" si="4"/>
        <v>Yes</v>
      </c>
      <c r="K73" s="6" t="str">
        <f t="shared" si="5"/>
        <v>yes</v>
      </c>
      <c r="L73" s="6" t="s">
        <v>2382</v>
      </c>
      <c r="M73" s="6"/>
      <c r="N73" t="str" cm="1">
        <f t="array" ref="N73">_xlfn.IFS(B73&lt;18.5,"Under Weight",B73&lt;=24.99,"Normal Weight",B73&lt;=29.99,"Over Weight",B73&gt;=30,"Obesity")</f>
        <v>Obesity</v>
      </c>
      <c r="O73" t="str" cm="1">
        <f t="array" ref="O73">_xlfn.IFS(C73&lt;5.7,"Normal",C73&lt;=6.49,"Prediabetes",C73&gt;=6.5,"Diabetes")</f>
        <v>Normal</v>
      </c>
    </row>
    <row r="74" spans="1:15" x14ac:dyDescent="0.3">
      <c r="A74" s="6" t="s">
        <v>2300</v>
      </c>
      <c r="B74" s="6">
        <v>48.8</v>
      </c>
      <c r="C74" s="6">
        <v>6.22</v>
      </c>
      <c r="D74" s="6" t="str">
        <f>PROPER(E:E)</f>
        <v>Yes</v>
      </c>
      <c r="E74" s="6" t="s">
        <v>2382</v>
      </c>
      <c r="F74" s="6" t="s">
        <v>2380</v>
      </c>
      <c r="G74" s="6" t="s">
        <v>2380</v>
      </c>
      <c r="H74" s="10">
        <f t="shared" si="3"/>
        <v>2</v>
      </c>
      <c r="I74" s="6">
        <v>2</v>
      </c>
      <c r="J74" s="6" t="str">
        <f t="shared" si="4"/>
        <v>Yes</v>
      </c>
      <c r="K74" s="6" t="str">
        <f t="shared" si="5"/>
        <v>yes</v>
      </c>
      <c r="L74" s="6" t="s">
        <v>2382</v>
      </c>
      <c r="M74" s="6"/>
      <c r="N74" t="str" cm="1">
        <f t="array" ref="N74">_xlfn.IFS(B74&lt;18.5,"Under Weight",B74&lt;=24.99,"Normal Weight",B74&lt;=29.99,"Over Weight",B74&gt;=30,"Obesity")</f>
        <v>Obesity</v>
      </c>
      <c r="O74" t="str" cm="1">
        <f t="array" ref="O74">_xlfn.IFS(C74&lt;5.7,"Normal",C74&lt;=6.49,"Prediabetes",C74&gt;=6.5,"Diabetes")</f>
        <v>Prediabetes</v>
      </c>
    </row>
    <row r="75" spans="1:15" x14ac:dyDescent="0.3">
      <c r="A75" s="6" t="s">
        <v>2299</v>
      </c>
      <c r="B75" s="6">
        <v>45.5</v>
      </c>
      <c r="C75" s="6">
        <v>7.96</v>
      </c>
      <c r="D75" s="6" t="str">
        <f>PROPER(E:E)</f>
        <v>No</v>
      </c>
      <c r="E75" s="6" t="s">
        <v>2380</v>
      </c>
      <c r="F75" s="6" t="s">
        <v>2380</v>
      </c>
      <c r="G75" s="6" t="s">
        <v>2380</v>
      </c>
      <c r="H75" s="10" t="str">
        <f t="shared" si="3"/>
        <v>0</v>
      </c>
      <c r="I75" s="6" t="s">
        <v>2381</v>
      </c>
      <c r="J75" s="6" t="str">
        <f t="shared" si="4"/>
        <v>Yes</v>
      </c>
      <c r="K75" s="6" t="str">
        <f t="shared" si="5"/>
        <v>yes</v>
      </c>
      <c r="L75" s="6" t="s">
        <v>2382</v>
      </c>
      <c r="M75" s="6"/>
      <c r="N75" t="str" cm="1">
        <f t="array" ref="N75">_xlfn.IFS(B75&lt;18.5,"Under Weight",B75&lt;=24.99,"Normal Weight",B75&lt;=29.99,"Over Weight",B75&gt;=30,"Obesity")</f>
        <v>Obesity</v>
      </c>
      <c r="O75" t="str" cm="1">
        <f t="array" ref="O75">_xlfn.IFS(C75&lt;5.7,"Normal",C75&lt;=6.49,"Prediabetes",C75&gt;=6.5,"Diabetes")</f>
        <v>Diabetes</v>
      </c>
    </row>
    <row r="76" spans="1:15" x14ac:dyDescent="0.3">
      <c r="A76" s="6" t="s">
        <v>2298</v>
      </c>
      <c r="B76" s="6">
        <v>53.61</v>
      </c>
      <c r="C76" s="6">
        <v>10.92</v>
      </c>
      <c r="D76" s="6" t="str">
        <f>PROPER(E:E)</f>
        <v>Yes</v>
      </c>
      <c r="E76" s="6" t="s">
        <v>2382</v>
      </c>
      <c r="F76" s="6" t="s">
        <v>2380</v>
      </c>
      <c r="G76" s="6" t="s">
        <v>2380</v>
      </c>
      <c r="H76" s="10">
        <f t="shared" si="3"/>
        <v>1</v>
      </c>
      <c r="I76" s="6">
        <v>1</v>
      </c>
      <c r="J76" s="6" t="str">
        <f t="shared" si="4"/>
        <v>Yes</v>
      </c>
      <c r="K76" s="6" t="str">
        <f t="shared" si="5"/>
        <v>yes</v>
      </c>
      <c r="L76" s="6" t="s">
        <v>2382</v>
      </c>
      <c r="M76" s="6"/>
      <c r="N76" t="str" cm="1">
        <f t="array" ref="N76">_xlfn.IFS(B76&lt;18.5,"Under Weight",B76&lt;=24.99,"Normal Weight",B76&lt;=29.99,"Over Weight",B76&gt;=30,"Obesity")</f>
        <v>Obesity</v>
      </c>
      <c r="O76" t="str" cm="1">
        <f t="array" ref="O76">_xlfn.IFS(C76&lt;5.7,"Normal",C76&lt;=6.49,"Prediabetes",C76&gt;=6.5,"Diabetes")</f>
        <v>Diabetes</v>
      </c>
    </row>
    <row r="77" spans="1:15" x14ac:dyDescent="0.3">
      <c r="A77" s="6" t="s">
        <v>2297</v>
      </c>
      <c r="B77" s="6">
        <v>36.19</v>
      </c>
      <c r="C77" s="6">
        <v>11.51</v>
      </c>
      <c r="D77" s="6" t="str">
        <f>PROPER(E:E)</f>
        <v>Yes</v>
      </c>
      <c r="E77" s="6" t="s">
        <v>2382</v>
      </c>
      <c r="F77" s="6" t="s">
        <v>2380</v>
      </c>
      <c r="G77" s="6" t="s">
        <v>2380</v>
      </c>
      <c r="H77" s="10">
        <f t="shared" si="3"/>
        <v>1</v>
      </c>
      <c r="I77" s="6">
        <v>1</v>
      </c>
      <c r="J77" s="6" t="str">
        <f t="shared" si="4"/>
        <v>Yes</v>
      </c>
      <c r="K77" s="6" t="str">
        <f t="shared" si="5"/>
        <v>yes</v>
      </c>
      <c r="L77" s="6" t="s">
        <v>2382</v>
      </c>
      <c r="M77" s="6"/>
      <c r="N77" t="str" cm="1">
        <f t="array" ref="N77">_xlfn.IFS(B77&lt;18.5,"Under Weight",B77&lt;=24.99,"Normal Weight",B77&lt;=29.99,"Over Weight",B77&gt;=30,"Obesity")</f>
        <v>Obesity</v>
      </c>
      <c r="O77" t="str" cm="1">
        <f t="array" ref="O77">_xlfn.IFS(C77&lt;5.7,"Normal",C77&lt;=6.49,"Prediabetes",C77&gt;=6.5,"Diabetes")</f>
        <v>Diabetes</v>
      </c>
    </row>
    <row r="78" spans="1:15" x14ac:dyDescent="0.3">
      <c r="A78" s="6" t="s">
        <v>2296</v>
      </c>
      <c r="B78" s="6">
        <v>34.6</v>
      </c>
      <c r="C78" s="6">
        <v>5.99</v>
      </c>
      <c r="D78" s="6" t="str">
        <f>PROPER(E:E)</f>
        <v>Yes</v>
      </c>
      <c r="E78" s="6" t="s">
        <v>2382</v>
      </c>
      <c r="F78" s="6" t="s">
        <v>2380</v>
      </c>
      <c r="G78" s="6" t="s">
        <v>2380</v>
      </c>
      <c r="H78" s="10" t="str">
        <f t="shared" si="3"/>
        <v>0</v>
      </c>
      <c r="I78" s="6" t="s">
        <v>2381</v>
      </c>
      <c r="J78" s="6" t="str">
        <f t="shared" si="4"/>
        <v>Yes</v>
      </c>
      <c r="K78" s="6" t="str">
        <f t="shared" si="5"/>
        <v>yes</v>
      </c>
      <c r="L78" s="6" t="s">
        <v>2382</v>
      </c>
      <c r="M78" s="6"/>
      <c r="N78" t="str" cm="1">
        <f t="array" ref="N78">_xlfn.IFS(B78&lt;18.5,"Under Weight",B78&lt;=24.99,"Normal Weight",B78&lt;=29.99,"Over Weight",B78&gt;=30,"Obesity")</f>
        <v>Obesity</v>
      </c>
      <c r="O78" t="str" cm="1">
        <f t="array" ref="O78">_xlfn.IFS(C78&lt;5.7,"Normal",C78&lt;=6.49,"Prediabetes",C78&gt;=6.5,"Diabetes")</f>
        <v>Prediabetes</v>
      </c>
    </row>
    <row r="79" spans="1:15" x14ac:dyDescent="0.3">
      <c r="A79" s="6" t="s">
        <v>2295</v>
      </c>
      <c r="B79" s="6">
        <v>54.12</v>
      </c>
      <c r="C79" s="6">
        <v>11.57</v>
      </c>
      <c r="D79" s="6" t="str">
        <f>PROPER(E:E)</f>
        <v>No</v>
      </c>
      <c r="E79" s="6" t="s">
        <v>2380</v>
      </c>
      <c r="F79" s="6" t="s">
        <v>2380</v>
      </c>
      <c r="G79" s="6" t="s">
        <v>2380</v>
      </c>
      <c r="H79" s="10" t="str">
        <f t="shared" si="3"/>
        <v>0</v>
      </c>
      <c r="I79" s="6" t="s">
        <v>2381</v>
      </c>
      <c r="J79" s="6" t="str">
        <f t="shared" si="4"/>
        <v>Yes</v>
      </c>
      <c r="K79" s="6" t="str">
        <f t="shared" si="5"/>
        <v>yes</v>
      </c>
      <c r="L79" s="6" t="s">
        <v>2382</v>
      </c>
      <c r="M79" s="6"/>
      <c r="N79" t="str" cm="1">
        <f t="array" ref="N79">_xlfn.IFS(B79&lt;18.5,"Under Weight",B79&lt;=24.99,"Normal Weight",B79&lt;=29.99,"Over Weight",B79&gt;=30,"Obesity")</f>
        <v>Obesity</v>
      </c>
      <c r="O79" t="str" cm="1">
        <f t="array" ref="O79">_xlfn.IFS(C79&lt;5.7,"Normal",C79&lt;=6.49,"Prediabetes",C79&gt;=6.5,"Diabetes")</f>
        <v>Diabetes</v>
      </c>
    </row>
    <row r="80" spans="1:15" x14ac:dyDescent="0.3">
      <c r="A80" s="6" t="s">
        <v>2294</v>
      </c>
      <c r="B80" s="6">
        <v>48.82</v>
      </c>
      <c r="C80" s="6">
        <v>6.67</v>
      </c>
      <c r="D80" s="6" t="str">
        <f>PROPER(E:E)</f>
        <v>Yes</v>
      </c>
      <c r="E80" s="6" t="s">
        <v>2382</v>
      </c>
      <c r="F80" s="6" t="s">
        <v>2380</v>
      </c>
      <c r="G80" s="6" t="s">
        <v>2380</v>
      </c>
      <c r="H80" s="10" t="str">
        <f t="shared" si="3"/>
        <v>0</v>
      </c>
      <c r="I80" s="6" t="s">
        <v>2381</v>
      </c>
      <c r="J80" s="6" t="str">
        <f t="shared" si="4"/>
        <v>Yes</v>
      </c>
      <c r="K80" s="6" t="str">
        <f t="shared" si="5"/>
        <v>yes</v>
      </c>
      <c r="L80" s="6" t="s">
        <v>2382</v>
      </c>
      <c r="M80" s="6"/>
      <c r="N80" t="str" cm="1">
        <f t="array" ref="N80">_xlfn.IFS(B80&lt;18.5,"Under Weight",B80&lt;=24.99,"Normal Weight",B80&lt;=29.99,"Over Weight",B80&gt;=30,"Obesity")</f>
        <v>Obesity</v>
      </c>
      <c r="O80" t="str" cm="1">
        <f t="array" ref="O80">_xlfn.IFS(C80&lt;5.7,"Normal",C80&lt;=6.49,"Prediabetes",C80&gt;=6.5,"Diabetes")</f>
        <v>Diabetes</v>
      </c>
    </row>
    <row r="81" spans="1:15" x14ac:dyDescent="0.3">
      <c r="A81" s="6" t="s">
        <v>2293</v>
      </c>
      <c r="B81" s="6">
        <v>51.01</v>
      </c>
      <c r="C81" s="6">
        <v>9.1999999999999993</v>
      </c>
      <c r="D81" s="6" t="str">
        <f>PROPER(E:E)</f>
        <v>No</v>
      </c>
      <c r="E81" s="6" t="s">
        <v>2380</v>
      </c>
      <c r="F81" s="6" t="s">
        <v>2380</v>
      </c>
      <c r="G81" s="6" t="s">
        <v>2380</v>
      </c>
      <c r="H81" s="10" t="str">
        <f t="shared" si="3"/>
        <v>0</v>
      </c>
      <c r="I81" s="6" t="s">
        <v>2381</v>
      </c>
      <c r="J81" s="6" t="str">
        <f t="shared" si="4"/>
        <v>Yes</v>
      </c>
      <c r="K81" s="6" t="str">
        <f t="shared" si="5"/>
        <v>yes</v>
      </c>
      <c r="L81" s="6" t="s">
        <v>2382</v>
      </c>
      <c r="M81" s="6"/>
      <c r="N81" t="str" cm="1">
        <f t="array" ref="N81">_xlfn.IFS(B81&lt;18.5,"Under Weight",B81&lt;=24.99,"Normal Weight",B81&lt;=29.99,"Over Weight",B81&gt;=30,"Obesity")</f>
        <v>Obesity</v>
      </c>
      <c r="O81" t="str" cm="1">
        <f t="array" ref="O81">_xlfn.IFS(C81&lt;5.7,"Normal",C81&lt;=6.49,"Prediabetes",C81&gt;=6.5,"Diabetes")</f>
        <v>Diabetes</v>
      </c>
    </row>
    <row r="82" spans="1:15" x14ac:dyDescent="0.3">
      <c r="A82" s="6" t="s">
        <v>2292</v>
      </c>
      <c r="B82" s="6">
        <v>45.65</v>
      </c>
      <c r="C82" s="6">
        <v>5.1100000000000003</v>
      </c>
      <c r="D82" s="6" t="str">
        <f>PROPER(E:E)</f>
        <v>Yes</v>
      </c>
      <c r="E82" s="6" t="s">
        <v>2382</v>
      </c>
      <c r="F82" s="6" t="s">
        <v>2380</v>
      </c>
      <c r="G82" s="6" t="s">
        <v>2380</v>
      </c>
      <c r="H82" s="10">
        <f t="shared" si="3"/>
        <v>1</v>
      </c>
      <c r="I82" s="6">
        <v>1</v>
      </c>
      <c r="J82" s="6" t="str">
        <f t="shared" si="4"/>
        <v>Yes</v>
      </c>
      <c r="K82" s="6" t="str">
        <f t="shared" si="5"/>
        <v>yes</v>
      </c>
      <c r="L82" s="6" t="s">
        <v>2382</v>
      </c>
      <c r="M82" s="6"/>
      <c r="N82" t="str" cm="1">
        <f t="array" ref="N82">_xlfn.IFS(B82&lt;18.5,"Under Weight",B82&lt;=24.99,"Normal Weight",B82&lt;=29.99,"Over Weight",B82&gt;=30,"Obesity")</f>
        <v>Obesity</v>
      </c>
      <c r="O82" t="str" cm="1">
        <f t="array" ref="O82">_xlfn.IFS(C82&lt;5.7,"Normal",C82&lt;=6.49,"Prediabetes",C82&gt;=6.5,"Diabetes")</f>
        <v>Normal</v>
      </c>
    </row>
    <row r="83" spans="1:15" x14ac:dyDescent="0.3">
      <c r="A83" s="6" t="s">
        <v>2291</v>
      </c>
      <c r="B83" s="6">
        <v>52.9</v>
      </c>
      <c r="C83" s="6">
        <v>5.34</v>
      </c>
      <c r="D83" s="6" t="str">
        <f>PROPER(E:E)</f>
        <v>No</v>
      </c>
      <c r="E83" s="6" t="s">
        <v>2380</v>
      </c>
      <c r="F83" s="6" t="s">
        <v>2380</v>
      </c>
      <c r="G83" s="6" t="s">
        <v>2380</v>
      </c>
      <c r="H83" s="10" t="str">
        <f t="shared" si="3"/>
        <v>0</v>
      </c>
      <c r="I83" s="6" t="s">
        <v>2381</v>
      </c>
      <c r="J83" s="6" t="str">
        <f t="shared" si="4"/>
        <v>Yes</v>
      </c>
      <c r="K83" s="6" t="str">
        <f t="shared" si="5"/>
        <v>yes</v>
      </c>
      <c r="L83" s="6" t="s">
        <v>2382</v>
      </c>
      <c r="M83" s="6"/>
      <c r="N83" t="str" cm="1">
        <f t="array" ref="N83">_xlfn.IFS(B83&lt;18.5,"Under Weight",B83&lt;=24.99,"Normal Weight",B83&lt;=29.99,"Over Weight",B83&gt;=30,"Obesity")</f>
        <v>Obesity</v>
      </c>
      <c r="O83" t="str" cm="1">
        <f t="array" ref="O83">_xlfn.IFS(C83&lt;5.7,"Normal",C83&lt;=6.49,"Prediabetes",C83&gt;=6.5,"Diabetes")</f>
        <v>Normal</v>
      </c>
    </row>
    <row r="84" spans="1:15" x14ac:dyDescent="0.3">
      <c r="A84" s="6" t="s">
        <v>2290</v>
      </c>
      <c r="B84" s="6">
        <v>45.41</v>
      </c>
      <c r="C84" s="6">
        <v>4.03</v>
      </c>
      <c r="D84" s="6" t="str">
        <f>PROPER(E:E)</f>
        <v>Yes</v>
      </c>
      <c r="E84" s="6" t="s">
        <v>2382</v>
      </c>
      <c r="F84" s="6" t="s">
        <v>2380</v>
      </c>
      <c r="G84" s="6" t="s">
        <v>2380</v>
      </c>
      <c r="H84" s="10">
        <f t="shared" si="3"/>
        <v>1</v>
      </c>
      <c r="I84" s="6">
        <v>1</v>
      </c>
      <c r="J84" s="6" t="str">
        <f t="shared" si="4"/>
        <v>Yes</v>
      </c>
      <c r="K84" s="6" t="str">
        <f t="shared" si="5"/>
        <v>yes</v>
      </c>
      <c r="L84" s="6" t="s">
        <v>2382</v>
      </c>
      <c r="M84" s="6"/>
      <c r="N84" t="str" cm="1">
        <f t="array" ref="N84">_xlfn.IFS(B84&lt;18.5,"Under Weight",B84&lt;=24.99,"Normal Weight",B84&lt;=29.99,"Over Weight",B84&gt;=30,"Obesity")</f>
        <v>Obesity</v>
      </c>
      <c r="O84" t="str" cm="1">
        <f t="array" ref="O84">_xlfn.IFS(C84&lt;5.7,"Normal",C84&lt;=6.49,"Prediabetes",C84&gt;=6.5,"Diabetes")</f>
        <v>Normal</v>
      </c>
    </row>
    <row r="85" spans="1:15" x14ac:dyDescent="0.3">
      <c r="A85" s="6" t="s">
        <v>2289</v>
      </c>
      <c r="B85" s="6">
        <v>49.41</v>
      </c>
      <c r="C85" s="6">
        <v>4.2300000000000004</v>
      </c>
      <c r="D85" s="6" t="str">
        <f>PROPER(E:E)</f>
        <v>Yes</v>
      </c>
      <c r="E85" s="6" t="s">
        <v>2382</v>
      </c>
      <c r="F85" s="6" t="s">
        <v>2380</v>
      </c>
      <c r="G85" s="6" t="s">
        <v>2383</v>
      </c>
      <c r="H85" s="10">
        <f t="shared" si="3"/>
        <v>1</v>
      </c>
      <c r="I85" s="6">
        <v>1</v>
      </c>
      <c r="J85" s="6" t="str">
        <f t="shared" si="4"/>
        <v>Yes</v>
      </c>
      <c r="K85" s="6" t="str">
        <f t="shared" si="5"/>
        <v>yes</v>
      </c>
      <c r="L85" s="6" t="s">
        <v>2382</v>
      </c>
      <c r="M85" s="6"/>
      <c r="N85" t="str" cm="1">
        <f t="array" ref="N85">_xlfn.IFS(B85&lt;18.5,"Under Weight",B85&lt;=24.99,"Normal Weight",B85&lt;=29.99,"Over Weight",B85&gt;=30,"Obesity")</f>
        <v>Obesity</v>
      </c>
      <c r="O85" t="str" cm="1">
        <f t="array" ref="O85">_xlfn.IFS(C85&lt;5.7,"Normal",C85&lt;=6.49,"Prediabetes",C85&gt;=6.5,"Diabetes")</f>
        <v>Normal</v>
      </c>
    </row>
    <row r="86" spans="1:15" x14ac:dyDescent="0.3">
      <c r="A86" s="6" t="s">
        <v>2288</v>
      </c>
      <c r="B86" s="6">
        <v>31.824999999999999</v>
      </c>
      <c r="C86" s="6">
        <v>4.0599999999999996</v>
      </c>
      <c r="D86" s="6" t="str">
        <f>PROPER(E:E)</f>
        <v>No</v>
      </c>
      <c r="E86" s="6" t="s">
        <v>2380</v>
      </c>
      <c r="F86" s="6" t="s">
        <v>2380</v>
      </c>
      <c r="G86" s="6" t="s">
        <v>2380</v>
      </c>
      <c r="H86" s="10">
        <f t="shared" si="3"/>
        <v>2</v>
      </c>
      <c r="I86" s="6">
        <v>2</v>
      </c>
      <c r="J86" s="6" t="str">
        <f t="shared" si="4"/>
        <v>Yes</v>
      </c>
      <c r="K86" s="6" t="str">
        <f t="shared" si="5"/>
        <v>yes</v>
      </c>
      <c r="L86" s="6" t="s">
        <v>2382</v>
      </c>
      <c r="M86" s="6"/>
      <c r="N86" t="str" cm="1">
        <f t="array" ref="N86">_xlfn.IFS(B86&lt;18.5,"Under Weight",B86&lt;=24.99,"Normal Weight",B86&lt;=29.99,"Over Weight",B86&gt;=30,"Obesity")</f>
        <v>Obesity</v>
      </c>
      <c r="O86" t="str" cm="1">
        <f t="array" ref="O86">_xlfn.IFS(C86&lt;5.7,"Normal",C86&lt;=6.49,"Prediabetes",C86&gt;=6.5,"Diabetes")</f>
        <v>Normal</v>
      </c>
    </row>
    <row r="87" spans="1:15" x14ac:dyDescent="0.3">
      <c r="A87" s="6" t="s">
        <v>2287</v>
      </c>
      <c r="B87" s="6">
        <v>51.28</v>
      </c>
      <c r="C87" s="6">
        <v>4.68</v>
      </c>
      <c r="D87" s="6" t="str">
        <f>PROPER(E:E)</f>
        <v>No</v>
      </c>
      <c r="E87" s="6" t="s">
        <v>2380</v>
      </c>
      <c r="F87" s="6" t="s">
        <v>2380</v>
      </c>
      <c r="G87" s="6" t="s">
        <v>2380</v>
      </c>
      <c r="H87" s="10">
        <f t="shared" si="3"/>
        <v>2</v>
      </c>
      <c r="I87" s="6">
        <v>2</v>
      </c>
      <c r="J87" s="6" t="str">
        <f t="shared" si="4"/>
        <v>Yes</v>
      </c>
      <c r="K87" s="6" t="str">
        <f t="shared" si="5"/>
        <v>yes</v>
      </c>
      <c r="L87" s="6" t="s">
        <v>2382</v>
      </c>
      <c r="M87" s="6"/>
      <c r="N87" t="str" cm="1">
        <f t="array" ref="N87">_xlfn.IFS(B87&lt;18.5,"Under Weight",B87&lt;=24.99,"Normal Weight",B87&lt;=29.99,"Over Weight",B87&gt;=30,"Obesity")</f>
        <v>Obesity</v>
      </c>
      <c r="O87" t="str" cm="1">
        <f t="array" ref="O87">_xlfn.IFS(C87&lt;5.7,"Normal",C87&lt;=6.49,"Prediabetes",C87&gt;=6.5,"Diabetes")</f>
        <v>Normal</v>
      </c>
    </row>
    <row r="88" spans="1:15" x14ac:dyDescent="0.3">
      <c r="A88" s="6" t="s">
        <v>2286</v>
      </c>
      <c r="B88" s="6">
        <v>34.96</v>
      </c>
      <c r="C88" s="6">
        <v>4.34</v>
      </c>
      <c r="D88" s="6" t="str">
        <f>PROPER(E:E)</f>
        <v>No</v>
      </c>
      <c r="E88" s="6" t="s">
        <v>2380</v>
      </c>
      <c r="F88" s="6" t="s">
        <v>2380</v>
      </c>
      <c r="G88" s="6" t="s">
        <v>2383</v>
      </c>
      <c r="H88" s="10">
        <f t="shared" si="3"/>
        <v>1</v>
      </c>
      <c r="I88" s="6">
        <v>1</v>
      </c>
      <c r="J88" s="6" t="str">
        <f t="shared" si="4"/>
        <v>Yes</v>
      </c>
      <c r="K88" s="6" t="str">
        <f t="shared" si="5"/>
        <v>yes</v>
      </c>
      <c r="L88" s="6" t="s">
        <v>2382</v>
      </c>
      <c r="M88" s="6"/>
      <c r="N88" t="str" cm="1">
        <f t="array" ref="N88">_xlfn.IFS(B88&lt;18.5,"Under Weight",B88&lt;=24.99,"Normal Weight",B88&lt;=29.99,"Over Weight",B88&gt;=30,"Obesity")</f>
        <v>Obesity</v>
      </c>
      <c r="O88" t="str" cm="1">
        <f t="array" ref="O88">_xlfn.IFS(C88&lt;5.7,"Normal",C88&lt;=6.49,"Prediabetes",C88&gt;=6.5,"Diabetes")</f>
        <v>Normal</v>
      </c>
    </row>
    <row r="89" spans="1:15" x14ac:dyDescent="0.3">
      <c r="A89" s="6" t="s">
        <v>2285</v>
      </c>
      <c r="B89" s="6">
        <v>33.11</v>
      </c>
      <c r="C89" s="6">
        <v>10.51</v>
      </c>
      <c r="D89" s="6" t="str">
        <f>PROPER(E:E)</f>
        <v>No</v>
      </c>
      <c r="E89" s="6" t="s">
        <v>2380</v>
      </c>
      <c r="F89" s="6" t="s">
        <v>2380</v>
      </c>
      <c r="G89" s="6" t="s">
        <v>2380</v>
      </c>
      <c r="H89" s="10" t="str">
        <f t="shared" si="3"/>
        <v>0</v>
      </c>
      <c r="I89" s="6" t="s">
        <v>2381</v>
      </c>
      <c r="J89" s="6" t="str">
        <f t="shared" si="4"/>
        <v>Yes</v>
      </c>
      <c r="K89" s="6" t="str">
        <f t="shared" si="5"/>
        <v>yes</v>
      </c>
      <c r="L89" s="6" t="s">
        <v>2382</v>
      </c>
      <c r="M89" s="6"/>
      <c r="N89" t="str" cm="1">
        <f t="array" ref="N89">_xlfn.IFS(B89&lt;18.5,"Under Weight",B89&lt;=24.99,"Normal Weight",B89&lt;=29.99,"Over Weight",B89&gt;=30,"Obesity")</f>
        <v>Obesity</v>
      </c>
      <c r="O89" t="str" cm="1">
        <f t="array" ref="O89">_xlfn.IFS(C89&lt;5.7,"Normal",C89&lt;=6.49,"Prediabetes",C89&gt;=6.5,"Diabetes")</f>
        <v>Diabetes</v>
      </c>
    </row>
    <row r="90" spans="1:15" x14ac:dyDescent="0.3">
      <c r="A90" s="6" t="s">
        <v>2284</v>
      </c>
      <c r="B90" s="6">
        <v>54.74</v>
      </c>
      <c r="C90" s="6">
        <v>5.84</v>
      </c>
      <c r="D90" s="6" t="str">
        <f>PROPER(E:E)</f>
        <v>Yes</v>
      </c>
      <c r="E90" s="6" t="s">
        <v>2382</v>
      </c>
      <c r="F90" s="6" t="s">
        <v>2380</v>
      </c>
      <c r="G90" s="6" t="s">
        <v>2383</v>
      </c>
      <c r="H90" s="10">
        <f t="shared" si="3"/>
        <v>1</v>
      </c>
      <c r="I90" s="6">
        <v>1</v>
      </c>
      <c r="J90" s="6" t="str">
        <f t="shared" si="4"/>
        <v>Yes</v>
      </c>
      <c r="K90" s="6" t="str">
        <f t="shared" si="5"/>
        <v>yes</v>
      </c>
      <c r="L90" s="6" t="s">
        <v>2382</v>
      </c>
      <c r="M90" s="6"/>
      <c r="N90" t="str" cm="1">
        <f t="array" ref="N90">_xlfn.IFS(B90&lt;18.5,"Under Weight",B90&lt;=24.99,"Normal Weight",B90&lt;=29.99,"Over Weight",B90&gt;=30,"Obesity")</f>
        <v>Obesity</v>
      </c>
      <c r="O90" t="str" cm="1">
        <f t="array" ref="O90">_xlfn.IFS(C90&lt;5.7,"Normal",C90&lt;=6.49,"Prediabetes",C90&gt;=6.5,"Diabetes")</f>
        <v>Prediabetes</v>
      </c>
    </row>
    <row r="91" spans="1:15" x14ac:dyDescent="0.3">
      <c r="A91" s="6" t="s">
        <v>2283</v>
      </c>
      <c r="B91" s="6">
        <v>32.56</v>
      </c>
      <c r="C91" s="6">
        <v>5.41</v>
      </c>
      <c r="D91" s="6" t="str">
        <f>PROPER(E:E)</f>
        <v>No</v>
      </c>
      <c r="E91" s="6" t="s">
        <v>2380</v>
      </c>
      <c r="F91" s="6" t="s">
        <v>2380</v>
      </c>
      <c r="G91" s="6" t="s">
        <v>2383</v>
      </c>
      <c r="H91" s="10">
        <f t="shared" si="3"/>
        <v>1</v>
      </c>
      <c r="I91" s="6">
        <v>1</v>
      </c>
      <c r="J91" s="6" t="str">
        <f t="shared" si="4"/>
        <v>Yes</v>
      </c>
      <c r="K91" s="6" t="str">
        <f t="shared" si="5"/>
        <v>yes</v>
      </c>
      <c r="L91" s="6" t="s">
        <v>2382</v>
      </c>
      <c r="M91" s="6"/>
      <c r="N91" t="str" cm="1">
        <f t="array" ref="N91">_xlfn.IFS(B91&lt;18.5,"Under Weight",B91&lt;=24.99,"Normal Weight",B91&lt;=29.99,"Over Weight",B91&gt;=30,"Obesity")</f>
        <v>Obesity</v>
      </c>
      <c r="O91" t="str" cm="1">
        <f t="array" ref="O91">_xlfn.IFS(C91&lt;5.7,"Normal",C91&lt;=6.49,"Prediabetes",C91&gt;=6.5,"Diabetes")</f>
        <v>Normal</v>
      </c>
    </row>
    <row r="92" spans="1:15" x14ac:dyDescent="0.3">
      <c r="A92" s="6" t="s">
        <v>2282</v>
      </c>
      <c r="B92" s="6">
        <v>39.049999999999997</v>
      </c>
      <c r="C92" s="6">
        <v>6.06</v>
      </c>
      <c r="D92" s="6" t="str">
        <f>PROPER(E:E)</f>
        <v>No</v>
      </c>
      <c r="E92" s="6" t="s">
        <v>2380</v>
      </c>
      <c r="F92" s="6" t="s">
        <v>2380</v>
      </c>
      <c r="G92" s="6" t="s">
        <v>2380</v>
      </c>
      <c r="H92" s="10">
        <f t="shared" si="3"/>
        <v>1</v>
      </c>
      <c r="I92" s="6">
        <v>1</v>
      </c>
      <c r="J92" s="6" t="str">
        <f t="shared" si="4"/>
        <v>Yes</v>
      </c>
      <c r="K92" s="6" t="str">
        <f t="shared" si="5"/>
        <v>yes</v>
      </c>
      <c r="L92" s="6" t="s">
        <v>2382</v>
      </c>
      <c r="M92" s="6"/>
      <c r="N92" t="str" cm="1">
        <f t="array" ref="N92">_xlfn.IFS(B92&lt;18.5,"Under Weight",B92&lt;=24.99,"Normal Weight",B92&lt;=29.99,"Over Weight",B92&gt;=30,"Obesity")</f>
        <v>Obesity</v>
      </c>
      <c r="O92" t="str" cm="1">
        <f t="array" ref="O92">_xlfn.IFS(C92&lt;5.7,"Normal",C92&lt;=6.49,"Prediabetes",C92&gt;=6.5,"Diabetes")</f>
        <v>Prediabetes</v>
      </c>
    </row>
    <row r="93" spans="1:15" x14ac:dyDescent="0.3">
      <c r="A93" s="6" t="s">
        <v>2281</v>
      </c>
      <c r="B93" s="6">
        <v>42.75</v>
      </c>
      <c r="C93" s="6">
        <v>4.22</v>
      </c>
      <c r="D93" s="6" t="str">
        <f>PROPER(E:E)</f>
        <v>No</v>
      </c>
      <c r="E93" s="6" t="s">
        <v>2380</v>
      </c>
      <c r="F93" s="6" t="s">
        <v>2380</v>
      </c>
      <c r="G93" s="6" t="s">
        <v>2380</v>
      </c>
      <c r="H93" s="10" t="str">
        <f t="shared" si="3"/>
        <v>0</v>
      </c>
      <c r="I93" s="6" t="s">
        <v>2381</v>
      </c>
      <c r="J93" s="6" t="str">
        <f t="shared" si="4"/>
        <v>Yes</v>
      </c>
      <c r="K93" s="6" t="str">
        <f t="shared" si="5"/>
        <v>yes</v>
      </c>
      <c r="L93" s="6" t="s">
        <v>2382</v>
      </c>
      <c r="M93" s="6"/>
      <c r="N93" t="str" cm="1">
        <f t="array" ref="N93">_xlfn.IFS(B93&lt;18.5,"Under Weight",B93&lt;=24.99,"Normal Weight",B93&lt;=29.99,"Over Weight",B93&gt;=30,"Obesity")</f>
        <v>Obesity</v>
      </c>
      <c r="O93" t="str" cm="1">
        <f t="array" ref="O93">_xlfn.IFS(C93&lt;5.7,"Normal",C93&lt;=6.49,"Prediabetes",C93&gt;=6.5,"Diabetes")</f>
        <v>Normal</v>
      </c>
    </row>
    <row r="94" spans="1:15" x14ac:dyDescent="0.3">
      <c r="A94" s="6" t="s">
        <v>2280</v>
      </c>
      <c r="B94" s="6">
        <v>50.58</v>
      </c>
      <c r="C94" s="6">
        <v>5.12</v>
      </c>
      <c r="D94" s="6" t="str">
        <f>PROPER(E:E)</f>
        <v>No</v>
      </c>
      <c r="E94" s="6" t="s">
        <v>2380</v>
      </c>
      <c r="F94" s="6" t="s">
        <v>2380</v>
      </c>
      <c r="G94" s="6" t="s">
        <v>2380</v>
      </c>
      <c r="H94" s="10">
        <f t="shared" si="3"/>
        <v>2</v>
      </c>
      <c r="I94" s="6">
        <v>2</v>
      </c>
      <c r="J94" s="6" t="str">
        <f t="shared" si="4"/>
        <v>Yes</v>
      </c>
      <c r="K94" s="6" t="str">
        <f t="shared" si="5"/>
        <v>yes</v>
      </c>
      <c r="L94" s="6" t="s">
        <v>2382</v>
      </c>
      <c r="M94" s="6"/>
      <c r="N94" t="str" cm="1">
        <f t="array" ref="N94">_xlfn.IFS(B94&lt;18.5,"Under Weight",B94&lt;=24.99,"Normal Weight",B94&lt;=29.99,"Over Weight",B94&gt;=30,"Obesity")</f>
        <v>Obesity</v>
      </c>
      <c r="O94" t="str" cm="1">
        <f t="array" ref="O94">_xlfn.IFS(C94&lt;5.7,"Normal",C94&lt;=6.49,"Prediabetes",C94&gt;=6.5,"Diabetes")</f>
        <v>Normal</v>
      </c>
    </row>
    <row r="95" spans="1:15" x14ac:dyDescent="0.3">
      <c r="A95" s="6" t="s">
        <v>2279</v>
      </c>
      <c r="B95" s="6">
        <v>30.495000000000001</v>
      </c>
      <c r="C95" s="6">
        <v>4.57</v>
      </c>
      <c r="D95" s="6" t="str">
        <f>PROPER(E:E)</f>
        <v>Yes</v>
      </c>
      <c r="E95" s="6" t="s">
        <v>2382</v>
      </c>
      <c r="F95" s="6" t="s">
        <v>2380</v>
      </c>
      <c r="G95" s="6" t="s">
        <v>2380</v>
      </c>
      <c r="H95" s="10" t="str">
        <f t="shared" si="3"/>
        <v>0</v>
      </c>
      <c r="I95" s="6" t="s">
        <v>2381</v>
      </c>
      <c r="J95" s="6" t="str">
        <f t="shared" si="4"/>
        <v>Yes</v>
      </c>
      <c r="K95" s="6" t="str">
        <f t="shared" si="5"/>
        <v>yes</v>
      </c>
      <c r="L95" s="6" t="s">
        <v>2382</v>
      </c>
      <c r="M95" s="6"/>
      <c r="N95" t="str" cm="1">
        <f t="array" ref="N95">_xlfn.IFS(B95&lt;18.5,"Under Weight",B95&lt;=24.99,"Normal Weight",B95&lt;=29.99,"Over Weight",B95&gt;=30,"Obesity")</f>
        <v>Obesity</v>
      </c>
      <c r="O95" t="str" cm="1">
        <f t="array" ref="O95">_xlfn.IFS(C95&lt;5.7,"Normal",C95&lt;=6.49,"Prediabetes",C95&gt;=6.5,"Diabetes")</f>
        <v>Normal</v>
      </c>
    </row>
    <row r="96" spans="1:15" x14ac:dyDescent="0.3">
      <c r="A96" s="6" t="s">
        <v>2278</v>
      </c>
      <c r="B96" s="6">
        <v>48.31</v>
      </c>
      <c r="C96" s="6">
        <v>9.58</v>
      </c>
      <c r="D96" s="6" t="str">
        <f>PROPER(E:E)</f>
        <v>Yes</v>
      </c>
      <c r="E96" s="6" t="s">
        <v>2382</v>
      </c>
      <c r="F96" s="6" t="s">
        <v>2380</v>
      </c>
      <c r="G96" s="6" t="s">
        <v>2380</v>
      </c>
      <c r="H96" s="10">
        <f t="shared" si="3"/>
        <v>2</v>
      </c>
      <c r="I96" s="6">
        <v>2</v>
      </c>
      <c r="J96" s="6" t="str">
        <f t="shared" si="4"/>
        <v>Yes</v>
      </c>
      <c r="K96" s="6" t="str">
        <f t="shared" si="5"/>
        <v>yes</v>
      </c>
      <c r="L96" s="6" t="s">
        <v>2382</v>
      </c>
      <c r="M96" s="6"/>
      <c r="N96" t="str" cm="1">
        <f t="array" ref="N96">_xlfn.IFS(B96&lt;18.5,"Under Weight",B96&lt;=24.99,"Normal Weight",B96&lt;=29.99,"Over Weight",B96&gt;=30,"Obesity")</f>
        <v>Obesity</v>
      </c>
      <c r="O96" t="str" cm="1">
        <f t="array" ref="O96">_xlfn.IFS(C96&lt;5.7,"Normal",C96&lt;=6.49,"Prediabetes",C96&gt;=6.5,"Diabetes")</f>
        <v>Diabetes</v>
      </c>
    </row>
    <row r="97" spans="1:15" x14ac:dyDescent="0.3">
      <c r="A97" s="6" t="s">
        <v>2277</v>
      </c>
      <c r="B97" s="6">
        <v>48.99</v>
      </c>
      <c r="C97" s="6">
        <v>9.7799999999999994</v>
      </c>
      <c r="D97" s="6" t="str">
        <f>PROPER(E:E)</f>
        <v>Yes</v>
      </c>
      <c r="E97" s="6" t="s">
        <v>2382</v>
      </c>
      <c r="F97" s="6" t="s">
        <v>2380</v>
      </c>
      <c r="G97" s="6" t="s">
        <v>2380</v>
      </c>
      <c r="H97" s="10">
        <f t="shared" si="3"/>
        <v>1</v>
      </c>
      <c r="I97" s="6">
        <v>1</v>
      </c>
      <c r="J97" s="6" t="str">
        <f t="shared" si="4"/>
        <v>Yes</v>
      </c>
      <c r="K97" s="6" t="str">
        <f t="shared" si="5"/>
        <v>yes</v>
      </c>
      <c r="L97" s="6" t="s">
        <v>2382</v>
      </c>
      <c r="M97" s="6"/>
      <c r="N97" t="str" cm="1">
        <f t="array" ref="N97">_xlfn.IFS(B97&lt;18.5,"Under Weight",B97&lt;=24.99,"Normal Weight",B97&lt;=29.99,"Over Weight",B97&gt;=30,"Obesity")</f>
        <v>Obesity</v>
      </c>
      <c r="O97" t="str" cm="1">
        <f t="array" ref="O97">_xlfn.IFS(C97&lt;5.7,"Normal",C97&lt;=6.49,"Prediabetes",C97&gt;=6.5,"Diabetes")</f>
        <v>Diabetes</v>
      </c>
    </row>
    <row r="98" spans="1:15" x14ac:dyDescent="0.3">
      <c r="A98" s="6" t="s">
        <v>2276</v>
      </c>
      <c r="B98" s="6">
        <v>38.39</v>
      </c>
      <c r="C98" s="6">
        <v>4.1100000000000003</v>
      </c>
      <c r="D98" s="6" t="str">
        <f>PROPER(E:E)</f>
        <v>Yes</v>
      </c>
      <c r="E98" s="6" t="s">
        <v>2382</v>
      </c>
      <c r="F98" s="6" t="s">
        <v>2380</v>
      </c>
      <c r="G98" s="6" t="s">
        <v>2380</v>
      </c>
      <c r="H98" s="10" t="str">
        <f t="shared" si="3"/>
        <v>0</v>
      </c>
      <c r="I98" s="6" t="s">
        <v>2381</v>
      </c>
      <c r="J98" s="6" t="str">
        <f t="shared" si="4"/>
        <v>Yes</v>
      </c>
      <c r="K98" s="6" t="str">
        <f t="shared" si="5"/>
        <v>yes</v>
      </c>
      <c r="L98" s="6" t="s">
        <v>2382</v>
      </c>
      <c r="M98" s="6"/>
      <c r="N98" t="str" cm="1">
        <f t="array" ref="N98">_xlfn.IFS(B98&lt;18.5,"Under Weight",B98&lt;=24.99,"Normal Weight",B98&lt;=29.99,"Over Weight",B98&gt;=30,"Obesity")</f>
        <v>Obesity</v>
      </c>
      <c r="O98" t="str" cm="1">
        <f t="array" ref="O98">_xlfn.IFS(C98&lt;5.7,"Normal",C98&lt;=6.49,"Prediabetes",C98&gt;=6.5,"Diabetes")</f>
        <v>Normal</v>
      </c>
    </row>
    <row r="99" spans="1:15" x14ac:dyDescent="0.3">
      <c r="A99" s="6" t="s">
        <v>2275</v>
      </c>
      <c r="B99" s="6">
        <v>44.34</v>
      </c>
      <c r="C99" s="6">
        <v>4.0199999999999996</v>
      </c>
      <c r="D99" s="6" t="str">
        <f>PROPER(E:E)</f>
        <v>Yes</v>
      </c>
      <c r="E99" s="6" t="s">
        <v>2382</v>
      </c>
      <c r="F99" s="6" t="s">
        <v>2380</v>
      </c>
      <c r="G99" s="6" t="s">
        <v>2380</v>
      </c>
      <c r="H99" s="10">
        <f t="shared" si="3"/>
        <v>2</v>
      </c>
      <c r="I99" s="6">
        <v>2</v>
      </c>
      <c r="J99" s="6" t="str">
        <f t="shared" si="4"/>
        <v>Yes</v>
      </c>
      <c r="K99" s="6" t="str">
        <f t="shared" si="5"/>
        <v>yes</v>
      </c>
      <c r="L99" s="6" t="s">
        <v>2382</v>
      </c>
      <c r="M99" s="6"/>
      <c r="N99" t="str" cm="1">
        <f t="array" ref="N99">_xlfn.IFS(B99&lt;18.5,"Under Weight",B99&lt;=24.99,"Normal Weight",B99&lt;=29.99,"Over Weight",B99&gt;=30,"Obesity")</f>
        <v>Obesity</v>
      </c>
      <c r="O99" t="str" cm="1">
        <f t="array" ref="O99">_xlfn.IFS(C99&lt;5.7,"Normal",C99&lt;=6.49,"Prediabetes",C99&gt;=6.5,"Diabetes")</f>
        <v>Normal</v>
      </c>
    </row>
    <row r="100" spans="1:15" x14ac:dyDescent="0.3">
      <c r="A100" s="6" t="s">
        <v>2274</v>
      </c>
      <c r="B100" s="6">
        <v>41.51</v>
      </c>
      <c r="C100" s="6">
        <v>6.92</v>
      </c>
      <c r="D100" s="6" t="str">
        <f>PROPER(E:E)</f>
        <v>No</v>
      </c>
      <c r="E100" s="6" t="s">
        <v>2380</v>
      </c>
      <c r="F100" s="6" t="s">
        <v>2380</v>
      </c>
      <c r="G100" s="6" t="s">
        <v>2380</v>
      </c>
      <c r="H100" s="10" t="str">
        <f t="shared" si="3"/>
        <v>0</v>
      </c>
      <c r="I100" s="6" t="s">
        <v>2381</v>
      </c>
      <c r="J100" s="6" t="str">
        <f t="shared" si="4"/>
        <v>Yes</v>
      </c>
      <c r="K100" s="6" t="str">
        <f t="shared" si="5"/>
        <v>yes</v>
      </c>
      <c r="L100" s="6" t="s">
        <v>2382</v>
      </c>
      <c r="M100" s="6"/>
      <c r="N100" t="str" cm="1">
        <f t="array" ref="N100">_xlfn.IFS(B100&lt;18.5,"Under Weight",B100&lt;=24.99,"Normal Weight",B100&lt;=29.99,"Over Weight",B100&gt;=30,"Obesity")</f>
        <v>Obesity</v>
      </c>
      <c r="O100" t="str" cm="1">
        <f t="array" ref="O100">_xlfn.IFS(C100&lt;5.7,"Normal",C100&lt;=6.49,"Prediabetes",C100&gt;=6.5,"Diabetes")</f>
        <v>Diabetes</v>
      </c>
    </row>
    <row r="101" spans="1:15" x14ac:dyDescent="0.3">
      <c r="A101" s="6" t="s">
        <v>2273</v>
      </c>
      <c r="B101" s="6">
        <v>48.2</v>
      </c>
      <c r="C101" s="6">
        <v>4.84</v>
      </c>
      <c r="D101" s="6" t="str">
        <f>PROPER(E:E)</f>
        <v>No</v>
      </c>
      <c r="E101" s="6" t="s">
        <v>2380</v>
      </c>
      <c r="F101" s="6" t="s">
        <v>2380</v>
      </c>
      <c r="G101" s="6" t="s">
        <v>2380</v>
      </c>
      <c r="H101" s="10" t="str">
        <f t="shared" si="3"/>
        <v>0</v>
      </c>
      <c r="I101" s="6" t="s">
        <v>2381</v>
      </c>
      <c r="J101" s="6" t="str">
        <f t="shared" si="4"/>
        <v>Yes</v>
      </c>
      <c r="K101" s="6" t="str">
        <f t="shared" si="5"/>
        <v>yes</v>
      </c>
      <c r="L101" s="6" t="s">
        <v>2382</v>
      </c>
      <c r="M101" s="6"/>
      <c r="N101" t="str" cm="1">
        <f t="array" ref="N101">_xlfn.IFS(B101&lt;18.5,"Under Weight",B101&lt;=24.99,"Normal Weight",B101&lt;=29.99,"Over Weight",B101&gt;=30,"Obesity")</f>
        <v>Obesity</v>
      </c>
      <c r="O101" t="str" cm="1">
        <f t="array" ref="O101">_xlfn.IFS(C101&lt;5.7,"Normal",C101&lt;=6.49,"Prediabetes",C101&gt;=6.5,"Diabetes")</f>
        <v>Normal</v>
      </c>
    </row>
    <row r="102" spans="1:15" x14ac:dyDescent="0.3">
      <c r="A102" s="6" t="s">
        <v>2272</v>
      </c>
      <c r="B102" s="6">
        <v>35.75</v>
      </c>
      <c r="C102" s="6">
        <v>8</v>
      </c>
      <c r="D102" s="6" t="str">
        <f>PROPER(E:E)</f>
        <v>Yes</v>
      </c>
      <c r="E102" s="6" t="s">
        <v>2382</v>
      </c>
      <c r="F102" s="6" t="s">
        <v>2380</v>
      </c>
      <c r="G102" s="6" t="s">
        <v>2380</v>
      </c>
      <c r="H102" s="10" t="str">
        <f t="shared" si="3"/>
        <v>0</v>
      </c>
      <c r="I102" s="6" t="s">
        <v>2381</v>
      </c>
      <c r="J102" s="6" t="str">
        <f t="shared" si="4"/>
        <v>Yes</v>
      </c>
      <c r="K102" s="6" t="str">
        <f t="shared" si="5"/>
        <v>yes</v>
      </c>
      <c r="L102" s="6" t="s">
        <v>2382</v>
      </c>
      <c r="M102" s="6"/>
      <c r="N102" t="str" cm="1">
        <f t="array" ref="N102">_xlfn.IFS(B102&lt;18.5,"Under Weight",B102&lt;=24.99,"Normal Weight",B102&lt;=29.99,"Over Weight",B102&gt;=30,"Obesity")</f>
        <v>Obesity</v>
      </c>
      <c r="O102" t="str" cm="1">
        <f t="array" ref="O102">_xlfn.IFS(C102&lt;5.7,"Normal",C102&lt;=6.49,"Prediabetes",C102&gt;=6.5,"Diabetes")</f>
        <v>Diabetes</v>
      </c>
    </row>
    <row r="103" spans="1:15" x14ac:dyDescent="0.3">
      <c r="A103" s="6" t="s">
        <v>2271</v>
      </c>
      <c r="B103" s="6">
        <v>53.81</v>
      </c>
      <c r="C103" s="6">
        <v>8.77</v>
      </c>
      <c r="D103" s="6" t="str">
        <f>PROPER(E:E)</f>
        <v>Yes</v>
      </c>
      <c r="E103" s="6" t="s">
        <v>2382</v>
      </c>
      <c r="F103" s="6" t="s">
        <v>2380</v>
      </c>
      <c r="G103" s="6" t="s">
        <v>2380</v>
      </c>
      <c r="H103" s="10" t="str">
        <f t="shared" si="3"/>
        <v>0</v>
      </c>
      <c r="I103" s="6" t="s">
        <v>2381</v>
      </c>
      <c r="J103" s="6" t="str">
        <f t="shared" si="4"/>
        <v>Yes</v>
      </c>
      <c r="K103" s="6" t="str">
        <f t="shared" si="5"/>
        <v>yes</v>
      </c>
      <c r="L103" s="6" t="s">
        <v>2382</v>
      </c>
      <c r="M103" s="6"/>
      <c r="N103" t="str" cm="1">
        <f t="array" ref="N103">_xlfn.IFS(B103&lt;18.5,"Under Weight",B103&lt;=24.99,"Normal Weight",B103&lt;=29.99,"Over Weight",B103&gt;=30,"Obesity")</f>
        <v>Obesity</v>
      </c>
      <c r="O103" t="str" cm="1">
        <f t="array" ref="O103">_xlfn.IFS(C103&lt;5.7,"Normal",C103&lt;=6.49,"Prediabetes",C103&gt;=6.5,"Diabetes")</f>
        <v>Diabetes</v>
      </c>
    </row>
    <row r="104" spans="1:15" x14ac:dyDescent="0.3">
      <c r="A104" s="6" t="s">
        <v>2270</v>
      </c>
      <c r="B104" s="6">
        <v>49.48</v>
      </c>
      <c r="C104" s="6">
        <v>4.96</v>
      </c>
      <c r="D104" s="6" t="str">
        <f>PROPER(E:E)</f>
        <v>No</v>
      </c>
      <c r="E104" s="6" t="s">
        <v>2380</v>
      </c>
      <c r="F104" s="6" t="s">
        <v>2380</v>
      </c>
      <c r="G104" s="6" t="s">
        <v>2383</v>
      </c>
      <c r="H104" s="10">
        <f t="shared" si="3"/>
        <v>1</v>
      </c>
      <c r="I104" s="6">
        <v>1</v>
      </c>
      <c r="J104" s="6" t="str">
        <f t="shared" si="4"/>
        <v>Yes</v>
      </c>
      <c r="K104" s="6" t="str">
        <f t="shared" si="5"/>
        <v>yes</v>
      </c>
      <c r="L104" s="6" t="s">
        <v>2382</v>
      </c>
      <c r="M104" s="6"/>
      <c r="N104" t="str" cm="1">
        <f t="array" ref="N104">_xlfn.IFS(B104&lt;18.5,"Under Weight",B104&lt;=24.99,"Normal Weight",B104&lt;=29.99,"Over Weight",B104&gt;=30,"Obesity")</f>
        <v>Obesity</v>
      </c>
      <c r="O104" t="str" cm="1">
        <f t="array" ref="O104">_xlfn.IFS(C104&lt;5.7,"Normal",C104&lt;=6.49,"Prediabetes",C104&gt;=6.5,"Diabetes")</f>
        <v>Normal</v>
      </c>
    </row>
    <row r="105" spans="1:15" x14ac:dyDescent="0.3">
      <c r="A105" s="6" t="s">
        <v>2269</v>
      </c>
      <c r="B105" s="6">
        <v>34.1</v>
      </c>
      <c r="C105" s="6">
        <v>4.43</v>
      </c>
      <c r="D105" s="6" t="str">
        <f>PROPER(E:E)</f>
        <v>Yes</v>
      </c>
      <c r="E105" s="6" t="s">
        <v>2382</v>
      </c>
      <c r="F105" s="6" t="s">
        <v>2380</v>
      </c>
      <c r="G105" s="6" t="s">
        <v>2380</v>
      </c>
      <c r="H105" s="10" t="str">
        <f t="shared" si="3"/>
        <v>0</v>
      </c>
      <c r="I105" s="6" t="s">
        <v>2381</v>
      </c>
      <c r="J105" s="6" t="str">
        <f t="shared" si="4"/>
        <v>Yes</v>
      </c>
      <c r="K105" s="6" t="str">
        <f t="shared" si="5"/>
        <v>yes</v>
      </c>
      <c r="L105" s="6" t="s">
        <v>2382</v>
      </c>
      <c r="M105" s="6"/>
      <c r="N105" t="str" cm="1">
        <f t="array" ref="N105">_xlfn.IFS(B105&lt;18.5,"Under Weight",B105&lt;=24.99,"Normal Weight",B105&lt;=29.99,"Over Weight",B105&gt;=30,"Obesity")</f>
        <v>Obesity</v>
      </c>
      <c r="O105" t="str" cm="1">
        <f t="array" ref="O105">_xlfn.IFS(C105&lt;5.7,"Normal",C105&lt;=6.49,"Prediabetes",C105&gt;=6.5,"Diabetes")</f>
        <v>Normal</v>
      </c>
    </row>
    <row r="106" spans="1:15" x14ac:dyDescent="0.3">
      <c r="A106" s="6" t="s">
        <v>2268</v>
      </c>
      <c r="B106" s="6">
        <v>35.299999999999997</v>
      </c>
      <c r="C106" s="6">
        <v>5.82</v>
      </c>
      <c r="D106" s="6" t="str">
        <f>PROPER(E:E)</f>
        <v>Yes</v>
      </c>
      <c r="E106" s="6" t="s">
        <v>2382</v>
      </c>
      <c r="F106" s="6" t="s">
        <v>2380</v>
      </c>
      <c r="G106" s="6" t="s">
        <v>2383</v>
      </c>
      <c r="H106" s="10">
        <f t="shared" si="3"/>
        <v>1</v>
      </c>
      <c r="I106" s="6">
        <v>1</v>
      </c>
      <c r="J106" s="6" t="str">
        <f t="shared" si="4"/>
        <v>Yes</v>
      </c>
      <c r="K106" s="6" t="str">
        <f t="shared" si="5"/>
        <v>yes</v>
      </c>
      <c r="L106" s="6" t="s">
        <v>2382</v>
      </c>
      <c r="M106" s="6"/>
      <c r="N106" t="str" cm="1">
        <f t="array" ref="N106">_xlfn.IFS(B106&lt;18.5,"Under Weight",B106&lt;=24.99,"Normal Weight",B106&lt;=29.99,"Over Weight",B106&gt;=30,"Obesity")</f>
        <v>Obesity</v>
      </c>
      <c r="O106" t="str" cm="1">
        <f t="array" ref="O106">_xlfn.IFS(C106&lt;5.7,"Normal",C106&lt;=6.49,"Prediabetes",C106&gt;=6.5,"Diabetes")</f>
        <v>Prediabetes</v>
      </c>
    </row>
    <row r="107" spans="1:15" x14ac:dyDescent="0.3">
      <c r="A107" s="6" t="s">
        <v>2267</v>
      </c>
      <c r="B107" s="6">
        <v>43.83</v>
      </c>
      <c r="C107" s="6">
        <v>6.03</v>
      </c>
      <c r="D107" s="6" t="str">
        <f>PROPER(E:E)</f>
        <v>Yes</v>
      </c>
      <c r="E107" s="6" t="s">
        <v>2382</v>
      </c>
      <c r="F107" s="6" t="s">
        <v>2380</v>
      </c>
      <c r="G107" s="6" t="s">
        <v>2380</v>
      </c>
      <c r="H107" s="10">
        <f t="shared" si="3"/>
        <v>2</v>
      </c>
      <c r="I107" s="6">
        <v>2</v>
      </c>
      <c r="J107" s="6" t="str">
        <f t="shared" si="4"/>
        <v>Yes</v>
      </c>
      <c r="K107" s="6" t="str">
        <f t="shared" si="5"/>
        <v>yes</v>
      </c>
      <c r="L107" s="6" t="s">
        <v>2382</v>
      </c>
      <c r="M107" s="6"/>
      <c r="N107" t="str" cm="1">
        <f t="array" ref="N107">_xlfn.IFS(B107&lt;18.5,"Under Weight",B107&lt;=24.99,"Normal Weight",B107&lt;=29.99,"Over Weight",B107&gt;=30,"Obesity")</f>
        <v>Obesity</v>
      </c>
      <c r="O107" t="str" cm="1">
        <f t="array" ref="O107">_xlfn.IFS(C107&lt;5.7,"Normal",C107&lt;=6.49,"Prediabetes",C107&gt;=6.5,"Diabetes")</f>
        <v>Prediabetes</v>
      </c>
    </row>
    <row r="108" spans="1:15" x14ac:dyDescent="0.3">
      <c r="A108" s="6" t="s">
        <v>2266</v>
      </c>
      <c r="B108" s="6">
        <v>50.07</v>
      </c>
      <c r="C108" s="6">
        <v>9.27</v>
      </c>
      <c r="D108" s="6" t="str">
        <f>PROPER(E:E)</f>
        <v>No</v>
      </c>
      <c r="E108" s="6" t="s">
        <v>2380</v>
      </c>
      <c r="F108" s="6" t="s">
        <v>2380</v>
      </c>
      <c r="G108" s="6" t="s">
        <v>2380</v>
      </c>
      <c r="H108" s="10" t="str">
        <f t="shared" si="3"/>
        <v>0</v>
      </c>
      <c r="I108" s="6" t="s">
        <v>2381</v>
      </c>
      <c r="J108" s="6" t="str">
        <f t="shared" si="4"/>
        <v>Yes</v>
      </c>
      <c r="K108" s="6" t="str">
        <f t="shared" si="5"/>
        <v>yes</v>
      </c>
      <c r="L108" s="6" t="s">
        <v>2382</v>
      </c>
      <c r="M108" s="6"/>
      <c r="N108" t="str" cm="1">
        <f t="array" ref="N108">_xlfn.IFS(B108&lt;18.5,"Under Weight",B108&lt;=24.99,"Normal Weight",B108&lt;=29.99,"Over Weight",B108&gt;=30,"Obesity")</f>
        <v>Obesity</v>
      </c>
      <c r="O108" t="str" cm="1">
        <f t="array" ref="O108">_xlfn.IFS(C108&lt;5.7,"Normal",C108&lt;=6.49,"Prediabetes",C108&gt;=6.5,"Diabetes")</f>
        <v>Diabetes</v>
      </c>
    </row>
    <row r="109" spans="1:15" x14ac:dyDescent="0.3">
      <c r="A109" s="6" t="s">
        <v>2265</v>
      </c>
      <c r="B109" s="6">
        <v>32.774999999999999</v>
      </c>
      <c r="C109" s="6">
        <v>5.53</v>
      </c>
      <c r="D109" s="6" t="str">
        <f>PROPER(E:E)</f>
        <v>No</v>
      </c>
      <c r="E109" s="6" t="s">
        <v>2380</v>
      </c>
      <c r="F109" s="6" t="s">
        <v>2380</v>
      </c>
      <c r="G109" s="6" t="s">
        <v>2380</v>
      </c>
      <c r="H109" s="10" t="str">
        <f t="shared" si="3"/>
        <v>0</v>
      </c>
      <c r="I109" s="6" t="s">
        <v>2381</v>
      </c>
      <c r="J109" s="6" t="str">
        <f t="shared" si="4"/>
        <v>Yes</v>
      </c>
      <c r="K109" s="6" t="str">
        <f t="shared" si="5"/>
        <v>yes</v>
      </c>
      <c r="L109" s="6" t="s">
        <v>2382</v>
      </c>
      <c r="M109" s="6"/>
      <c r="N109" t="str" cm="1">
        <f t="array" ref="N109">_xlfn.IFS(B109&lt;18.5,"Under Weight",B109&lt;=24.99,"Normal Weight",B109&lt;=29.99,"Over Weight",B109&gt;=30,"Obesity")</f>
        <v>Obesity</v>
      </c>
      <c r="O109" t="str" cm="1">
        <f t="array" ref="O109">_xlfn.IFS(C109&lt;5.7,"Normal",C109&lt;=6.49,"Prediabetes",C109&gt;=6.5,"Diabetes")</f>
        <v>Normal</v>
      </c>
    </row>
    <row r="110" spans="1:15" x14ac:dyDescent="0.3">
      <c r="A110" s="6" t="s">
        <v>2264</v>
      </c>
      <c r="B110" s="6">
        <v>34.104999999999997</v>
      </c>
      <c r="C110" s="6">
        <v>5.07</v>
      </c>
      <c r="D110" s="6" t="str">
        <f>PROPER(E:E)</f>
        <v>No</v>
      </c>
      <c r="E110" s="6" t="s">
        <v>2380</v>
      </c>
      <c r="F110" s="6" t="s">
        <v>2380</v>
      </c>
      <c r="G110" s="6" t="s">
        <v>2380</v>
      </c>
      <c r="H110" s="10">
        <f t="shared" si="3"/>
        <v>1</v>
      </c>
      <c r="I110" s="6">
        <v>1</v>
      </c>
      <c r="J110" s="6" t="str">
        <f t="shared" si="4"/>
        <v>Yes</v>
      </c>
      <c r="K110" s="6" t="str">
        <f t="shared" si="5"/>
        <v>yes</v>
      </c>
      <c r="L110" s="6" t="s">
        <v>2382</v>
      </c>
      <c r="M110" s="6"/>
      <c r="N110" t="str" cm="1">
        <f t="array" ref="N110">_xlfn.IFS(B110&lt;18.5,"Under Weight",B110&lt;=24.99,"Normal Weight",B110&lt;=29.99,"Over Weight",B110&gt;=30,"Obesity")</f>
        <v>Obesity</v>
      </c>
      <c r="O110" t="str" cm="1">
        <f t="array" ref="O110">_xlfn.IFS(C110&lt;5.7,"Normal",C110&lt;=6.49,"Prediabetes",C110&gt;=6.5,"Diabetes")</f>
        <v>Normal</v>
      </c>
    </row>
    <row r="111" spans="1:15" x14ac:dyDescent="0.3">
      <c r="A111" s="6" t="s">
        <v>2263</v>
      </c>
      <c r="B111" s="6">
        <v>48.93</v>
      </c>
      <c r="C111" s="6">
        <v>11.17</v>
      </c>
      <c r="D111" s="6" t="str">
        <f>PROPER(E:E)</f>
        <v>Yes</v>
      </c>
      <c r="E111" s="6" t="s">
        <v>2382</v>
      </c>
      <c r="F111" s="6" t="s">
        <v>2380</v>
      </c>
      <c r="G111" s="6" t="s">
        <v>2380</v>
      </c>
      <c r="H111" s="10">
        <f t="shared" si="3"/>
        <v>1</v>
      </c>
      <c r="I111" s="6">
        <v>1</v>
      </c>
      <c r="J111" s="6" t="str">
        <f t="shared" si="4"/>
        <v>Yes</v>
      </c>
      <c r="K111" s="6" t="str">
        <f t="shared" si="5"/>
        <v>yes</v>
      </c>
      <c r="L111" s="6" t="s">
        <v>2382</v>
      </c>
      <c r="M111" s="6"/>
      <c r="N111" t="str" cm="1">
        <f t="array" ref="N111">_xlfn.IFS(B111&lt;18.5,"Under Weight",B111&lt;=24.99,"Normal Weight",B111&lt;=29.99,"Over Weight",B111&gt;=30,"Obesity")</f>
        <v>Obesity</v>
      </c>
      <c r="O111" t="str" cm="1">
        <f t="array" ref="O111">_xlfn.IFS(C111&lt;5.7,"Normal",C111&lt;=6.49,"Prediabetes",C111&gt;=6.5,"Diabetes")</f>
        <v>Diabetes</v>
      </c>
    </row>
    <row r="112" spans="1:15" x14ac:dyDescent="0.3">
      <c r="A112" s="6" t="s">
        <v>2262</v>
      </c>
      <c r="B112" s="6">
        <v>37.07</v>
      </c>
      <c r="C112" s="6">
        <v>6.14</v>
      </c>
      <c r="D112" s="6" t="str">
        <f>PROPER(E:E)</f>
        <v>Yes</v>
      </c>
      <c r="E112" s="6" t="s">
        <v>2382</v>
      </c>
      <c r="F112" s="6" t="s">
        <v>2380</v>
      </c>
      <c r="G112" s="6" t="s">
        <v>2380</v>
      </c>
      <c r="H112" s="10" t="str">
        <f t="shared" si="3"/>
        <v>0</v>
      </c>
      <c r="I112" s="6" t="s">
        <v>2381</v>
      </c>
      <c r="J112" s="6" t="str">
        <f t="shared" si="4"/>
        <v>Yes</v>
      </c>
      <c r="K112" s="6" t="str">
        <f t="shared" si="5"/>
        <v>yes</v>
      </c>
      <c r="L112" s="6" t="s">
        <v>2382</v>
      </c>
      <c r="M112" s="6"/>
      <c r="N112" t="str" cm="1">
        <f t="array" ref="N112">_xlfn.IFS(B112&lt;18.5,"Under Weight",B112&lt;=24.99,"Normal Weight",B112&lt;=29.99,"Over Weight",B112&gt;=30,"Obesity")</f>
        <v>Obesity</v>
      </c>
      <c r="O112" t="str" cm="1">
        <f t="array" ref="O112">_xlfn.IFS(C112&lt;5.7,"Normal",C112&lt;=6.49,"Prediabetes",C112&gt;=6.5,"Diabetes")</f>
        <v>Prediabetes</v>
      </c>
    </row>
    <row r="113" spans="1:15" x14ac:dyDescent="0.3">
      <c r="A113" s="6" t="s">
        <v>2261</v>
      </c>
      <c r="B113" s="6">
        <v>51.51</v>
      </c>
      <c r="C113" s="6">
        <v>6.26</v>
      </c>
      <c r="D113" s="6" t="str">
        <f>PROPER(E:E)</f>
        <v>Yes</v>
      </c>
      <c r="E113" s="6" t="s">
        <v>2382</v>
      </c>
      <c r="F113" s="6" t="s">
        <v>2380</v>
      </c>
      <c r="G113" s="6" t="s">
        <v>2383</v>
      </c>
      <c r="H113" s="10">
        <f t="shared" si="3"/>
        <v>1</v>
      </c>
      <c r="I113" s="6">
        <v>1</v>
      </c>
      <c r="J113" s="6" t="str">
        <f t="shared" si="4"/>
        <v>Yes</v>
      </c>
      <c r="K113" s="6" t="str">
        <f t="shared" si="5"/>
        <v>yes</v>
      </c>
      <c r="L113" s="6" t="s">
        <v>2382</v>
      </c>
      <c r="M113" s="6"/>
      <c r="N113" t="str" cm="1">
        <f t="array" ref="N113">_xlfn.IFS(B113&lt;18.5,"Under Weight",B113&lt;=24.99,"Normal Weight",B113&lt;=29.99,"Over Weight",B113&gt;=30,"Obesity")</f>
        <v>Obesity</v>
      </c>
      <c r="O113" t="str" cm="1">
        <f t="array" ref="O113">_xlfn.IFS(C113&lt;5.7,"Normal",C113&lt;=6.49,"Prediabetes",C113&gt;=6.5,"Diabetes")</f>
        <v>Prediabetes</v>
      </c>
    </row>
    <row r="114" spans="1:15" x14ac:dyDescent="0.3">
      <c r="A114" s="6" t="s">
        <v>2260</v>
      </c>
      <c r="B114" s="6">
        <v>34.799999999999997</v>
      </c>
      <c r="C114" s="6">
        <v>4.72</v>
      </c>
      <c r="D114" s="6" t="str">
        <f>PROPER(E:E)</f>
        <v>Yes</v>
      </c>
      <c r="E114" s="6" t="s">
        <v>2382</v>
      </c>
      <c r="F114" s="6" t="s">
        <v>2380</v>
      </c>
      <c r="G114" s="6" t="s">
        <v>2380</v>
      </c>
      <c r="H114" s="10" t="str">
        <f t="shared" si="3"/>
        <v>0</v>
      </c>
      <c r="I114" s="6" t="s">
        <v>2381</v>
      </c>
      <c r="J114" s="6" t="str">
        <f t="shared" si="4"/>
        <v>Yes</v>
      </c>
      <c r="K114" s="6" t="str">
        <f t="shared" si="5"/>
        <v>yes</v>
      </c>
      <c r="L114" s="6" t="s">
        <v>2382</v>
      </c>
      <c r="M114" s="6"/>
      <c r="N114" t="str" cm="1">
        <f t="array" ref="N114">_xlfn.IFS(B114&lt;18.5,"Under Weight",B114&lt;=24.99,"Normal Weight",B114&lt;=29.99,"Over Weight",B114&gt;=30,"Obesity")</f>
        <v>Obesity</v>
      </c>
      <c r="O114" t="str" cm="1">
        <f t="array" ref="O114">_xlfn.IFS(C114&lt;5.7,"Normal",C114&lt;=6.49,"Prediabetes",C114&gt;=6.5,"Diabetes")</f>
        <v>Normal</v>
      </c>
    </row>
    <row r="115" spans="1:15" x14ac:dyDescent="0.3">
      <c r="A115" s="6" t="s">
        <v>2259</v>
      </c>
      <c r="B115" s="6">
        <v>36.67</v>
      </c>
      <c r="C115" s="6">
        <v>5.18</v>
      </c>
      <c r="D115" s="6" t="str">
        <f>PROPER(E:E)</f>
        <v>No</v>
      </c>
      <c r="E115" s="6" t="s">
        <v>2380</v>
      </c>
      <c r="F115" s="6" t="s">
        <v>2380</v>
      </c>
      <c r="G115" s="6" t="s">
        <v>2380</v>
      </c>
      <c r="H115" s="10">
        <f t="shared" si="3"/>
        <v>1</v>
      </c>
      <c r="I115" s="6">
        <v>1</v>
      </c>
      <c r="J115" s="6" t="str">
        <f t="shared" si="4"/>
        <v>Yes</v>
      </c>
      <c r="K115" s="6" t="str">
        <f t="shared" si="5"/>
        <v>yes</v>
      </c>
      <c r="L115" s="6" t="s">
        <v>2382</v>
      </c>
      <c r="M115" s="6"/>
      <c r="N115" t="str" cm="1">
        <f t="array" ref="N115">_xlfn.IFS(B115&lt;18.5,"Under Weight",B115&lt;=24.99,"Normal Weight",B115&lt;=29.99,"Over Weight",B115&gt;=30,"Obesity")</f>
        <v>Obesity</v>
      </c>
      <c r="O115" t="str" cm="1">
        <f t="array" ref="O115">_xlfn.IFS(C115&lt;5.7,"Normal",C115&lt;=6.49,"Prediabetes",C115&gt;=6.5,"Diabetes")</f>
        <v>Normal</v>
      </c>
    </row>
    <row r="116" spans="1:15" x14ac:dyDescent="0.3">
      <c r="A116" s="6" t="s">
        <v>2258</v>
      </c>
      <c r="B116" s="6">
        <v>30.9</v>
      </c>
      <c r="C116" s="6">
        <v>9.4</v>
      </c>
      <c r="D116" s="6" t="str">
        <f>PROPER(E:E)</f>
        <v>No</v>
      </c>
      <c r="E116" s="6" t="s">
        <v>2380</v>
      </c>
      <c r="F116" s="6" t="s">
        <v>2380</v>
      </c>
      <c r="G116" s="6" t="s">
        <v>2380</v>
      </c>
      <c r="H116" s="10">
        <f t="shared" si="3"/>
        <v>2</v>
      </c>
      <c r="I116" s="6">
        <v>2</v>
      </c>
      <c r="J116" s="6" t="str">
        <f t="shared" si="4"/>
        <v>Yes</v>
      </c>
      <c r="K116" s="6" t="str">
        <f t="shared" si="5"/>
        <v>yes</v>
      </c>
      <c r="L116" s="6" t="s">
        <v>2382</v>
      </c>
      <c r="M116" s="6"/>
      <c r="N116" t="str" cm="1">
        <f t="array" ref="N116">_xlfn.IFS(B116&lt;18.5,"Under Weight",B116&lt;=24.99,"Normal Weight",B116&lt;=29.99,"Over Weight",B116&gt;=30,"Obesity")</f>
        <v>Obesity</v>
      </c>
      <c r="O116" t="str" cm="1">
        <f t="array" ref="O116">_xlfn.IFS(C116&lt;5.7,"Normal",C116&lt;=6.49,"Prediabetes",C116&gt;=6.5,"Diabetes")</f>
        <v>Diabetes</v>
      </c>
    </row>
    <row r="117" spans="1:15" x14ac:dyDescent="0.3">
      <c r="A117" s="6" t="s">
        <v>2257</v>
      </c>
      <c r="B117" s="6">
        <v>30.495000000000001</v>
      </c>
      <c r="C117" s="6">
        <v>6.29</v>
      </c>
      <c r="D117" s="6" t="str">
        <f>PROPER(E:E)</f>
        <v>No</v>
      </c>
      <c r="E117" s="6" t="s">
        <v>2380</v>
      </c>
      <c r="F117" s="6" t="s">
        <v>2380</v>
      </c>
      <c r="G117" s="6" t="s">
        <v>2380</v>
      </c>
      <c r="H117" s="10" t="str">
        <f t="shared" si="3"/>
        <v>0</v>
      </c>
      <c r="I117" s="6" t="s">
        <v>2381</v>
      </c>
      <c r="J117" s="6" t="str">
        <f t="shared" si="4"/>
        <v>Yes</v>
      </c>
      <c r="K117" s="6" t="str">
        <f t="shared" si="5"/>
        <v>yes</v>
      </c>
      <c r="L117" s="6" t="s">
        <v>2382</v>
      </c>
      <c r="M117" s="6"/>
      <c r="N117" t="str" cm="1">
        <f t="array" ref="N117">_xlfn.IFS(B117&lt;18.5,"Under Weight",B117&lt;=24.99,"Normal Weight",B117&lt;=29.99,"Over Weight",B117&gt;=30,"Obesity")</f>
        <v>Obesity</v>
      </c>
      <c r="O117" t="str" cm="1">
        <f t="array" ref="O117">_xlfn.IFS(C117&lt;5.7,"Normal",C117&lt;=6.49,"Prediabetes",C117&gt;=6.5,"Diabetes")</f>
        <v>Prediabetes</v>
      </c>
    </row>
    <row r="118" spans="1:15" x14ac:dyDescent="0.3">
      <c r="A118" s="6" t="s">
        <v>2256</v>
      </c>
      <c r="B118" s="6">
        <v>44.88</v>
      </c>
      <c r="C118" s="6">
        <v>6.04</v>
      </c>
      <c r="D118" s="6" t="str">
        <f>PROPER(E:E)</f>
        <v>No</v>
      </c>
      <c r="E118" s="6" t="s">
        <v>2380</v>
      </c>
      <c r="F118" s="6" t="s">
        <v>2380</v>
      </c>
      <c r="G118" s="6" t="s">
        <v>2383</v>
      </c>
      <c r="H118" s="10">
        <f t="shared" si="3"/>
        <v>1</v>
      </c>
      <c r="I118" s="6">
        <v>1</v>
      </c>
      <c r="J118" s="6" t="str">
        <f t="shared" si="4"/>
        <v>Yes</v>
      </c>
      <c r="K118" s="6" t="str">
        <f t="shared" si="5"/>
        <v>yes</v>
      </c>
      <c r="L118" s="6" t="s">
        <v>2382</v>
      </c>
      <c r="M118" s="6"/>
      <c r="N118" t="str" cm="1">
        <f t="array" ref="N118">_xlfn.IFS(B118&lt;18.5,"Under Weight",B118&lt;=24.99,"Normal Weight",B118&lt;=29.99,"Over Weight",B118&gt;=30,"Obesity")</f>
        <v>Obesity</v>
      </c>
      <c r="O118" t="str" cm="1">
        <f t="array" ref="O118">_xlfn.IFS(C118&lt;5.7,"Normal",C118&lt;=6.49,"Prediabetes",C118&gt;=6.5,"Diabetes")</f>
        <v>Prediabetes</v>
      </c>
    </row>
    <row r="119" spans="1:15" x14ac:dyDescent="0.3">
      <c r="A119" s="6" t="s">
        <v>2255</v>
      </c>
      <c r="B119" s="6">
        <v>44.32</v>
      </c>
      <c r="C119" s="6">
        <v>10.55</v>
      </c>
      <c r="D119" s="6" t="str">
        <f>PROPER(E:E)</f>
        <v>No</v>
      </c>
      <c r="E119" s="6" t="s">
        <v>2380</v>
      </c>
      <c r="F119" s="6" t="s">
        <v>2380</v>
      </c>
      <c r="G119" s="6" t="s">
        <v>2380</v>
      </c>
      <c r="H119" s="10" t="str">
        <f t="shared" si="3"/>
        <v>0</v>
      </c>
      <c r="I119" s="6" t="s">
        <v>2381</v>
      </c>
      <c r="J119" s="6" t="str">
        <f t="shared" si="4"/>
        <v>Yes</v>
      </c>
      <c r="K119" s="6" t="str">
        <f t="shared" si="5"/>
        <v>yes</v>
      </c>
      <c r="L119" s="6" t="s">
        <v>2382</v>
      </c>
      <c r="M119" s="6"/>
      <c r="N119" t="str" cm="1">
        <f t="array" ref="N119">_xlfn.IFS(B119&lt;18.5,"Under Weight",B119&lt;=24.99,"Normal Weight",B119&lt;=29.99,"Over Weight",B119&gt;=30,"Obesity")</f>
        <v>Obesity</v>
      </c>
      <c r="O119" t="str" cm="1">
        <f t="array" ref="O119">_xlfn.IFS(C119&lt;5.7,"Normal",C119&lt;=6.49,"Prediabetes",C119&gt;=6.5,"Diabetes")</f>
        <v>Diabetes</v>
      </c>
    </row>
    <row r="120" spans="1:15" x14ac:dyDescent="0.3">
      <c r="A120" s="6" t="s">
        <v>2254</v>
      </c>
      <c r="B120" s="6">
        <v>46.39</v>
      </c>
      <c r="C120" s="6">
        <v>5.09</v>
      </c>
      <c r="D120" s="6" t="str">
        <f>PROPER(E:E)</f>
        <v>No</v>
      </c>
      <c r="E120" s="6" t="s">
        <v>2380</v>
      </c>
      <c r="F120" s="6" t="s">
        <v>2380</v>
      </c>
      <c r="G120" s="6" t="s">
        <v>2380</v>
      </c>
      <c r="H120" s="10" t="str">
        <f t="shared" si="3"/>
        <v>0</v>
      </c>
      <c r="I120" s="6" t="s">
        <v>2381</v>
      </c>
      <c r="J120" s="6" t="str">
        <f t="shared" si="4"/>
        <v>Yes</v>
      </c>
      <c r="K120" s="6" t="str">
        <f t="shared" si="5"/>
        <v>yes</v>
      </c>
      <c r="L120" s="6" t="s">
        <v>2382</v>
      </c>
      <c r="M120" s="6"/>
      <c r="N120" t="str" cm="1">
        <f t="array" ref="N120">_xlfn.IFS(B120&lt;18.5,"Under Weight",B120&lt;=24.99,"Normal Weight",B120&lt;=29.99,"Over Weight",B120&gt;=30,"Obesity")</f>
        <v>Obesity</v>
      </c>
      <c r="O120" t="str" cm="1">
        <f t="array" ref="O120">_xlfn.IFS(C120&lt;5.7,"Normal",C120&lt;=6.49,"Prediabetes",C120&gt;=6.5,"Diabetes")</f>
        <v>Normal</v>
      </c>
    </row>
    <row r="121" spans="1:15" x14ac:dyDescent="0.3">
      <c r="A121" s="6" t="s">
        <v>2253</v>
      </c>
      <c r="B121" s="6">
        <v>42.13</v>
      </c>
      <c r="C121" s="6">
        <v>5.2</v>
      </c>
      <c r="D121" s="6" t="str">
        <f>PROPER(E:E)</f>
        <v>Yes</v>
      </c>
      <c r="E121" s="6" t="s">
        <v>2382</v>
      </c>
      <c r="F121" s="6" t="s">
        <v>2380</v>
      </c>
      <c r="G121" s="6" t="s">
        <v>2380</v>
      </c>
      <c r="H121" s="10">
        <f t="shared" si="3"/>
        <v>1</v>
      </c>
      <c r="I121" s="6">
        <v>1</v>
      </c>
      <c r="J121" s="6" t="str">
        <f t="shared" si="4"/>
        <v>Yes</v>
      </c>
      <c r="K121" s="6" t="str">
        <f t="shared" si="5"/>
        <v>yes</v>
      </c>
      <c r="L121" s="6" t="s">
        <v>2382</v>
      </c>
      <c r="M121" s="6"/>
      <c r="N121" t="str" cm="1">
        <f t="array" ref="N121">_xlfn.IFS(B121&lt;18.5,"Under Weight",B121&lt;=24.99,"Normal Weight",B121&lt;=29.99,"Over Weight",B121&gt;=30,"Obesity")</f>
        <v>Obesity</v>
      </c>
      <c r="O121" t="str" cm="1">
        <f t="array" ref="O121">_xlfn.IFS(C121&lt;5.7,"Normal",C121&lt;=6.49,"Prediabetes",C121&gt;=6.5,"Diabetes")</f>
        <v>Normal</v>
      </c>
    </row>
    <row r="122" spans="1:15" x14ac:dyDescent="0.3">
      <c r="A122" s="6" t="s">
        <v>2252</v>
      </c>
      <c r="B122" s="6">
        <v>30.78</v>
      </c>
      <c r="C122" s="6">
        <v>8.4499999999999993</v>
      </c>
      <c r="D122" s="6" t="str">
        <f>PROPER(E:E)</f>
        <v>Yes</v>
      </c>
      <c r="E122" s="6" t="s">
        <v>2382</v>
      </c>
      <c r="F122" s="6" t="s">
        <v>2380</v>
      </c>
      <c r="G122" s="6" t="s">
        <v>2380</v>
      </c>
      <c r="H122" s="10" t="str">
        <f t="shared" si="3"/>
        <v>0</v>
      </c>
      <c r="I122" s="6" t="s">
        <v>2381</v>
      </c>
      <c r="J122" s="6" t="str">
        <f t="shared" si="4"/>
        <v>Yes</v>
      </c>
      <c r="K122" s="6" t="str">
        <f t="shared" si="5"/>
        <v>yes</v>
      </c>
      <c r="L122" s="6" t="s">
        <v>2382</v>
      </c>
      <c r="M122" s="6"/>
      <c r="N122" t="str" cm="1">
        <f t="array" ref="N122">_xlfn.IFS(B122&lt;18.5,"Under Weight",B122&lt;=24.99,"Normal Weight",B122&lt;=29.99,"Over Weight",B122&gt;=30,"Obesity")</f>
        <v>Obesity</v>
      </c>
      <c r="O122" t="str" cm="1">
        <f t="array" ref="O122">_xlfn.IFS(C122&lt;5.7,"Normal",C122&lt;=6.49,"Prediabetes",C122&gt;=6.5,"Diabetes")</f>
        <v>Diabetes</v>
      </c>
    </row>
    <row r="123" spans="1:15" x14ac:dyDescent="0.3">
      <c r="A123" s="6" t="s">
        <v>2251</v>
      </c>
      <c r="B123" s="6">
        <v>31.35</v>
      </c>
      <c r="C123" s="6">
        <v>9.5399999999999991</v>
      </c>
      <c r="D123" s="6" t="str">
        <f>PROPER(E:E)</f>
        <v>No</v>
      </c>
      <c r="E123" s="6" t="s">
        <v>2380</v>
      </c>
      <c r="F123" s="6" t="s">
        <v>2380</v>
      </c>
      <c r="G123" s="6" t="s">
        <v>2380</v>
      </c>
      <c r="H123" s="10" t="str">
        <f t="shared" si="3"/>
        <v>0</v>
      </c>
      <c r="I123" s="6" t="s">
        <v>2381</v>
      </c>
      <c r="J123" s="6" t="str">
        <f t="shared" si="4"/>
        <v>Yes</v>
      </c>
      <c r="K123" s="6" t="str">
        <f t="shared" si="5"/>
        <v>yes</v>
      </c>
      <c r="L123" s="6" t="s">
        <v>2382</v>
      </c>
      <c r="M123" s="6"/>
      <c r="N123" t="str" cm="1">
        <f t="array" ref="N123">_xlfn.IFS(B123&lt;18.5,"Under Weight",B123&lt;=24.99,"Normal Weight",B123&lt;=29.99,"Over Weight",B123&gt;=30,"Obesity")</f>
        <v>Obesity</v>
      </c>
      <c r="O123" t="str" cm="1">
        <f t="array" ref="O123">_xlfn.IFS(C123&lt;5.7,"Normal",C123&lt;=6.49,"Prediabetes",C123&gt;=6.5,"Diabetes")</f>
        <v>Diabetes</v>
      </c>
    </row>
    <row r="124" spans="1:15" x14ac:dyDescent="0.3">
      <c r="A124" s="6" t="s">
        <v>2250</v>
      </c>
      <c r="B124" s="6">
        <v>41.46</v>
      </c>
      <c r="C124" s="6">
        <v>4.99</v>
      </c>
      <c r="D124" s="6" t="str">
        <f>PROPER(E:E)</f>
        <v>Yes</v>
      </c>
      <c r="E124" s="6" t="s">
        <v>2382</v>
      </c>
      <c r="F124" s="6" t="s">
        <v>2380</v>
      </c>
      <c r="G124" s="6" t="s">
        <v>2380</v>
      </c>
      <c r="H124" s="10">
        <f t="shared" si="3"/>
        <v>2</v>
      </c>
      <c r="I124" s="6">
        <v>2</v>
      </c>
      <c r="J124" s="6" t="str">
        <f t="shared" si="4"/>
        <v>Yes</v>
      </c>
      <c r="K124" s="6" t="str">
        <f t="shared" si="5"/>
        <v>yes</v>
      </c>
      <c r="L124" s="6" t="s">
        <v>2382</v>
      </c>
      <c r="M124" s="6"/>
      <c r="N124" t="str" cm="1">
        <f t="array" ref="N124">_xlfn.IFS(B124&lt;18.5,"Under Weight",B124&lt;=24.99,"Normal Weight",B124&lt;=29.99,"Over Weight",B124&gt;=30,"Obesity")</f>
        <v>Obesity</v>
      </c>
      <c r="O124" t="str" cm="1">
        <f t="array" ref="O124">_xlfn.IFS(C124&lt;5.7,"Normal",C124&lt;=6.49,"Prediabetes",C124&gt;=6.5,"Diabetes")</f>
        <v>Normal</v>
      </c>
    </row>
    <row r="125" spans="1:15" x14ac:dyDescent="0.3">
      <c r="A125" s="6" t="s">
        <v>2249</v>
      </c>
      <c r="B125" s="6">
        <v>48</v>
      </c>
      <c r="C125" s="6">
        <v>10.54</v>
      </c>
      <c r="D125" s="6" t="str">
        <f>PROPER(E:E)</f>
        <v>No</v>
      </c>
      <c r="E125" s="6" t="s">
        <v>2380</v>
      </c>
      <c r="F125" s="6" t="s">
        <v>2380</v>
      </c>
      <c r="G125" s="6" t="s">
        <v>2380</v>
      </c>
      <c r="H125" s="10" t="str">
        <f t="shared" si="3"/>
        <v>0</v>
      </c>
      <c r="I125" s="6" t="s">
        <v>2381</v>
      </c>
      <c r="J125" s="6" t="str">
        <f t="shared" si="4"/>
        <v>Yes</v>
      </c>
      <c r="K125" s="6" t="str">
        <f t="shared" si="5"/>
        <v>yes</v>
      </c>
      <c r="L125" s="6" t="s">
        <v>2382</v>
      </c>
      <c r="M125" s="6"/>
      <c r="N125" t="str" cm="1">
        <f t="array" ref="N125">_xlfn.IFS(B125&lt;18.5,"Under Weight",B125&lt;=24.99,"Normal Weight",B125&lt;=29.99,"Over Weight",B125&gt;=30,"Obesity")</f>
        <v>Obesity</v>
      </c>
      <c r="O125" t="str" cm="1">
        <f t="array" ref="O125">_xlfn.IFS(C125&lt;5.7,"Normal",C125&lt;=6.49,"Prediabetes",C125&gt;=6.5,"Diabetes")</f>
        <v>Diabetes</v>
      </c>
    </row>
    <row r="126" spans="1:15" x14ac:dyDescent="0.3">
      <c r="A126" s="6" t="s">
        <v>2248</v>
      </c>
      <c r="B126" s="6">
        <v>49.13</v>
      </c>
      <c r="C126" s="6">
        <v>4.54</v>
      </c>
      <c r="D126" s="6" t="str">
        <f>PROPER(E:E)</f>
        <v>No</v>
      </c>
      <c r="E126" s="6" t="s">
        <v>2380</v>
      </c>
      <c r="F126" s="6" t="s">
        <v>2380</v>
      </c>
      <c r="G126" s="6" t="s">
        <v>2380</v>
      </c>
      <c r="H126" s="10" t="str">
        <f t="shared" si="3"/>
        <v>0</v>
      </c>
      <c r="I126" s="6" t="s">
        <v>2381</v>
      </c>
      <c r="J126" s="6" t="str">
        <f t="shared" si="4"/>
        <v>Yes</v>
      </c>
      <c r="K126" s="6" t="str">
        <f t="shared" si="5"/>
        <v>yes</v>
      </c>
      <c r="L126" s="6" t="s">
        <v>2382</v>
      </c>
      <c r="M126" s="6"/>
      <c r="N126" t="str" cm="1">
        <f t="array" ref="N126">_xlfn.IFS(B126&lt;18.5,"Under Weight",B126&lt;=24.99,"Normal Weight",B126&lt;=29.99,"Over Weight",B126&gt;=30,"Obesity")</f>
        <v>Obesity</v>
      </c>
      <c r="O126" t="str" cm="1">
        <f t="array" ref="O126">_xlfn.IFS(C126&lt;5.7,"Normal",C126&lt;=6.49,"Prediabetes",C126&gt;=6.5,"Diabetes")</f>
        <v>Normal</v>
      </c>
    </row>
    <row r="127" spans="1:15" x14ac:dyDescent="0.3">
      <c r="A127" s="6" t="s">
        <v>2247</v>
      </c>
      <c r="B127" s="6">
        <v>37.799999999999997</v>
      </c>
      <c r="C127" s="6">
        <v>6.29</v>
      </c>
      <c r="D127" s="6" t="str">
        <f>PROPER(E:E)</f>
        <v>No</v>
      </c>
      <c r="E127" s="6" t="s">
        <v>2380</v>
      </c>
      <c r="F127" s="6" t="s">
        <v>2380</v>
      </c>
      <c r="G127" s="6" t="s">
        <v>2380</v>
      </c>
      <c r="H127" s="10">
        <f t="shared" si="3"/>
        <v>1</v>
      </c>
      <c r="I127" s="6">
        <v>1</v>
      </c>
      <c r="J127" s="6" t="str">
        <f t="shared" si="4"/>
        <v>Yes</v>
      </c>
      <c r="K127" s="6" t="str">
        <f t="shared" si="5"/>
        <v>yes</v>
      </c>
      <c r="L127" s="6" t="s">
        <v>2382</v>
      </c>
      <c r="M127" s="6"/>
      <c r="N127" t="str" cm="1">
        <f t="array" ref="N127">_xlfn.IFS(B127&lt;18.5,"Under Weight",B127&lt;=24.99,"Normal Weight",B127&lt;=29.99,"Over Weight",B127&gt;=30,"Obesity")</f>
        <v>Obesity</v>
      </c>
      <c r="O127" t="str" cm="1">
        <f t="array" ref="O127">_xlfn.IFS(C127&lt;5.7,"Normal",C127&lt;=6.49,"Prediabetes",C127&gt;=6.5,"Diabetes")</f>
        <v>Prediabetes</v>
      </c>
    </row>
    <row r="128" spans="1:15" x14ac:dyDescent="0.3">
      <c r="A128" s="6" t="s">
        <v>2246</v>
      </c>
      <c r="B128" s="6">
        <v>38.299999999999997</v>
      </c>
      <c r="C128" s="6">
        <v>9.51</v>
      </c>
      <c r="D128" s="6" t="str">
        <f>PROPER(E:E)</f>
        <v>No</v>
      </c>
      <c r="E128" s="6" t="s">
        <v>2380</v>
      </c>
      <c r="F128" s="6" t="s">
        <v>2380</v>
      </c>
      <c r="G128" s="6" t="s">
        <v>2380</v>
      </c>
      <c r="H128" s="10" t="str">
        <f t="shared" si="3"/>
        <v>0</v>
      </c>
      <c r="I128" s="6" t="s">
        <v>2381</v>
      </c>
      <c r="J128" s="6" t="str">
        <f t="shared" si="4"/>
        <v>Yes</v>
      </c>
      <c r="K128" s="6" t="str">
        <f t="shared" si="5"/>
        <v>yes</v>
      </c>
      <c r="L128" s="6" t="s">
        <v>2382</v>
      </c>
      <c r="M128" s="6"/>
      <c r="N128" t="str" cm="1">
        <f t="array" ref="N128">_xlfn.IFS(B128&lt;18.5,"Under Weight",B128&lt;=24.99,"Normal Weight",B128&lt;=29.99,"Over Weight",B128&gt;=30,"Obesity")</f>
        <v>Obesity</v>
      </c>
      <c r="O128" t="str" cm="1">
        <f t="array" ref="O128">_xlfn.IFS(C128&lt;5.7,"Normal",C128&lt;=6.49,"Prediabetes",C128&gt;=6.5,"Diabetes")</f>
        <v>Diabetes</v>
      </c>
    </row>
    <row r="129" spans="1:15" x14ac:dyDescent="0.3">
      <c r="A129" s="6" t="s">
        <v>2245</v>
      </c>
      <c r="B129" s="6">
        <v>32.774999999999999</v>
      </c>
      <c r="C129" s="6">
        <v>4.72</v>
      </c>
      <c r="D129" s="6" t="str">
        <f>PROPER(E:E)</f>
        <v>No</v>
      </c>
      <c r="E129" s="6" t="s">
        <v>2380</v>
      </c>
      <c r="F129" s="6" t="s">
        <v>2380</v>
      </c>
      <c r="G129" s="6" t="s">
        <v>2380</v>
      </c>
      <c r="H129" s="10" t="str">
        <f t="shared" si="3"/>
        <v>0</v>
      </c>
      <c r="I129" s="6" t="s">
        <v>2381</v>
      </c>
      <c r="J129" s="6" t="str">
        <f t="shared" si="4"/>
        <v>Yes</v>
      </c>
      <c r="K129" s="6" t="str">
        <f t="shared" si="5"/>
        <v>yes</v>
      </c>
      <c r="L129" s="6" t="s">
        <v>2382</v>
      </c>
      <c r="M129" s="6"/>
      <c r="N129" t="str" cm="1">
        <f t="array" ref="N129">_xlfn.IFS(B129&lt;18.5,"Under Weight",B129&lt;=24.99,"Normal Weight",B129&lt;=29.99,"Over Weight",B129&gt;=30,"Obesity")</f>
        <v>Obesity</v>
      </c>
      <c r="O129" t="str" cm="1">
        <f t="array" ref="O129">_xlfn.IFS(C129&lt;5.7,"Normal",C129&lt;=6.49,"Prediabetes",C129&gt;=6.5,"Diabetes")</f>
        <v>Normal</v>
      </c>
    </row>
    <row r="130" spans="1:15" x14ac:dyDescent="0.3">
      <c r="A130" s="6" t="s">
        <v>2244</v>
      </c>
      <c r="B130" s="6">
        <v>34.200000000000003</v>
      </c>
      <c r="C130" s="6">
        <v>5.91</v>
      </c>
      <c r="D130" s="6" t="str">
        <f>PROPER(E:E)</f>
        <v>Yes</v>
      </c>
      <c r="E130" s="6" t="s">
        <v>2382</v>
      </c>
      <c r="F130" s="6" t="s">
        <v>2380</v>
      </c>
      <c r="G130" s="6" t="s">
        <v>2380</v>
      </c>
      <c r="H130" s="10" t="str">
        <f t="shared" si="3"/>
        <v>0</v>
      </c>
      <c r="I130" s="6" t="s">
        <v>2381</v>
      </c>
      <c r="J130" s="6" t="str">
        <f t="shared" si="4"/>
        <v>Yes</v>
      </c>
      <c r="K130" s="6" t="str">
        <f t="shared" si="5"/>
        <v>yes</v>
      </c>
      <c r="L130" s="6" t="s">
        <v>2382</v>
      </c>
      <c r="M130" s="6"/>
      <c r="N130" t="str" cm="1">
        <f t="array" ref="N130">_xlfn.IFS(B130&lt;18.5,"Under Weight",B130&lt;=24.99,"Normal Weight",B130&lt;=29.99,"Over Weight",B130&gt;=30,"Obesity")</f>
        <v>Obesity</v>
      </c>
      <c r="O130" t="str" cm="1">
        <f t="array" ref="O130">_xlfn.IFS(C130&lt;5.7,"Normal",C130&lt;=6.49,"Prediabetes",C130&gt;=6.5,"Diabetes")</f>
        <v>Prediabetes</v>
      </c>
    </row>
    <row r="131" spans="1:15" x14ac:dyDescent="0.3">
      <c r="A131" s="6" t="s">
        <v>2243</v>
      </c>
      <c r="B131" s="6">
        <v>30.2</v>
      </c>
      <c r="C131" s="6">
        <v>9.58</v>
      </c>
      <c r="D131" s="6" t="str">
        <f>PROPER(E:E)</f>
        <v>No</v>
      </c>
      <c r="E131" s="6" t="s">
        <v>2380</v>
      </c>
      <c r="F131" s="6" t="s">
        <v>2380</v>
      </c>
      <c r="G131" s="6" t="s">
        <v>2380</v>
      </c>
      <c r="H131" s="10" t="str">
        <f t="shared" ref="H131:H194" si="6">IF(I131="No major surgery","0",I131)</f>
        <v>0</v>
      </c>
      <c r="I131" s="6" t="s">
        <v>2381</v>
      </c>
      <c r="J131" s="6" t="str">
        <f t="shared" ref="J131:J194" si="7">PROPER(K131)</f>
        <v>Yes</v>
      </c>
      <c r="K131" s="6" t="str">
        <f t="shared" ref="K131:K194" si="8">IF(L131="?", "No", L131)</f>
        <v>yes</v>
      </c>
      <c r="L131" s="6" t="s">
        <v>2382</v>
      </c>
      <c r="M131" s="6"/>
      <c r="N131" t="str" cm="1">
        <f t="array" ref="N131">_xlfn.IFS(B131&lt;18.5,"Under Weight",B131&lt;=24.99,"Normal Weight",B131&lt;=29.99,"Over Weight",B131&gt;=30,"Obesity")</f>
        <v>Obesity</v>
      </c>
      <c r="O131" t="str" cm="1">
        <f t="array" ref="O131">_xlfn.IFS(C131&lt;5.7,"Normal",C131&lt;=6.49,"Prediabetes",C131&gt;=6.5,"Diabetes")</f>
        <v>Diabetes</v>
      </c>
    </row>
    <row r="132" spans="1:15" x14ac:dyDescent="0.3">
      <c r="A132" s="6" t="s">
        <v>2242</v>
      </c>
      <c r="B132" s="6">
        <v>48.32</v>
      </c>
      <c r="C132" s="6">
        <v>5.77</v>
      </c>
      <c r="D132" s="6" t="str">
        <f>PROPER(E:E)</f>
        <v>No</v>
      </c>
      <c r="E132" s="6" t="s">
        <v>2380</v>
      </c>
      <c r="F132" s="6" t="s">
        <v>2380</v>
      </c>
      <c r="G132" s="6" t="s">
        <v>2380</v>
      </c>
      <c r="H132" s="10" t="str">
        <f t="shared" si="6"/>
        <v>0</v>
      </c>
      <c r="I132" s="6" t="s">
        <v>2381</v>
      </c>
      <c r="J132" s="6" t="str">
        <f t="shared" si="7"/>
        <v>Yes</v>
      </c>
      <c r="K132" s="6" t="str">
        <f t="shared" si="8"/>
        <v>yes</v>
      </c>
      <c r="L132" s="6" t="s">
        <v>2382</v>
      </c>
      <c r="M132" s="6"/>
      <c r="N132" t="str" cm="1">
        <f t="array" ref="N132">_xlfn.IFS(B132&lt;18.5,"Under Weight",B132&lt;=24.99,"Normal Weight",B132&lt;=29.99,"Over Weight",B132&gt;=30,"Obesity")</f>
        <v>Obesity</v>
      </c>
      <c r="O132" t="str" cm="1">
        <f t="array" ref="O132">_xlfn.IFS(C132&lt;5.7,"Normal",C132&lt;=6.49,"Prediabetes",C132&gt;=6.5,"Diabetes")</f>
        <v>Prediabetes</v>
      </c>
    </row>
    <row r="133" spans="1:15" x14ac:dyDescent="0.3">
      <c r="A133" s="6" t="s">
        <v>2241</v>
      </c>
      <c r="B133" s="6">
        <v>44.86</v>
      </c>
      <c r="C133" s="6">
        <v>4.38</v>
      </c>
      <c r="D133" s="6" t="str">
        <f>PROPER(E:E)</f>
        <v>Yes</v>
      </c>
      <c r="E133" s="6" t="s">
        <v>2382</v>
      </c>
      <c r="F133" s="6" t="s">
        <v>2380</v>
      </c>
      <c r="G133" s="6" t="s">
        <v>2380</v>
      </c>
      <c r="H133" s="10" t="str">
        <f t="shared" si="6"/>
        <v>0</v>
      </c>
      <c r="I133" s="6" t="s">
        <v>2381</v>
      </c>
      <c r="J133" s="6" t="str">
        <f t="shared" si="7"/>
        <v>Yes</v>
      </c>
      <c r="K133" s="6" t="str">
        <f t="shared" si="8"/>
        <v>yes</v>
      </c>
      <c r="L133" s="6" t="s">
        <v>2382</v>
      </c>
      <c r="M133" s="6"/>
      <c r="N133" t="str" cm="1">
        <f t="array" ref="N133">_xlfn.IFS(B133&lt;18.5,"Under Weight",B133&lt;=24.99,"Normal Weight",B133&lt;=29.99,"Over Weight",B133&gt;=30,"Obesity")</f>
        <v>Obesity</v>
      </c>
      <c r="O133" t="str" cm="1">
        <f t="array" ref="O133">_xlfn.IFS(C133&lt;5.7,"Normal",C133&lt;=6.49,"Prediabetes",C133&gt;=6.5,"Diabetes")</f>
        <v>Normal</v>
      </c>
    </row>
    <row r="134" spans="1:15" x14ac:dyDescent="0.3">
      <c r="A134" s="6" t="s">
        <v>2240</v>
      </c>
      <c r="B134" s="6">
        <v>52.15</v>
      </c>
      <c r="C134" s="6">
        <v>5.65</v>
      </c>
      <c r="D134" s="6" t="str">
        <f>PROPER(E:E)</f>
        <v>No</v>
      </c>
      <c r="E134" s="6" t="s">
        <v>2380</v>
      </c>
      <c r="F134" s="6" t="s">
        <v>2380</v>
      </c>
      <c r="G134" s="6" t="s">
        <v>2380</v>
      </c>
      <c r="H134" s="10">
        <f t="shared" si="6"/>
        <v>1</v>
      </c>
      <c r="I134" s="6">
        <v>1</v>
      </c>
      <c r="J134" s="6" t="str">
        <f t="shared" si="7"/>
        <v>Yes</v>
      </c>
      <c r="K134" s="6" t="str">
        <f t="shared" si="8"/>
        <v>yes</v>
      </c>
      <c r="L134" s="6" t="s">
        <v>2382</v>
      </c>
      <c r="M134" s="6"/>
      <c r="N134" t="str" cm="1">
        <f t="array" ref="N134">_xlfn.IFS(B134&lt;18.5,"Under Weight",B134&lt;=24.99,"Normal Weight",B134&lt;=29.99,"Over Weight",B134&gt;=30,"Obesity")</f>
        <v>Obesity</v>
      </c>
      <c r="O134" t="str" cm="1">
        <f t="array" ref="O134">_xlfn.IFS(C134&lt;5.7,"Normal",C134&lt;=6.49,"Prediabetes",C134&gt;=6.5,"Diabetes")</f>
        <v>Normal</v>
      </c>
    </row>
    <row r="135" spans="1:15" x14ac:dyDescent="0.3">
      <c r="A135" s="6" t="s">
        <v>2239</v>
      </c>
      <c r="B135" s="6">
        <v>41.12</v>
      </c>
      <c r="C135" s="6">
        <v>7.54</v>
      </c>
      <c r="D135" s="6" t="str">
        <f>PROPER(E:E)</f>
        <v>Yes</v>
      </c>
      <c r="E135" s="6" t="s">
        <v>2382</v>
      </c>
      <c r="F135" s="6" t="s">
        <v>2380</v>
      </c>
      <c r="G135" s="6" t="s">
        <v>2380</v>
      </c>
      <c r="H135" s="10" t="str">
        <f t="shared" si="6"/>
        <v>0</v>
      </c>
      <c r="I135" s="6" t="s">
        <v>2381</v>
      </c>
      <c r="J135" s="6" t="str">
        <f t="shared" si="7"/>
        <v>Yes</v>
      </c>
      <c r="K135" s="6" t="str">
        <f t="shared" si="8"/>
        <v>yes</v>
      </c>
      <c r="L135" s="6" t="s">
        <v>2382</v>
      </c>
      <c r="M135" s="6"/>
      <c r="N135" t="str" cm="1">
        <f t="array" ref="N135">_xlfn.IFS(B135&lt;18.5,"Under Weight",B135&lt;=24.99,"Normal Weight",B135&lt;=29.99,"Over Weight",B135&gt;=30,"Obesity")</f>
        <v>Obesity</v>
      </c>
      <c r="O135" t="str" cm="1">
        <f t="array" ref="O135">_xlfn.IFS(C135&lt;5.7,"Normal",C135&lt;=6.49,"Prediabetes",C135&gt;=6.5,"Diabetes")</f>
        <v>Diabetes</v>
      </c>
    </row>
    <row r="136" spans="1:15" x14ac:dyDescent="0.3">
      <c r="A136" s="6" t="s">
        <v>2238</v>
      </c>
      <c r="B136" s="6">
        <v>38.39</v>
      </c>
      <c r="C136" s="6">
        <v>5.1100000000000003</v>
      </c>
      <c r="D136" s="6" t="str">
        <f>PROPER(E:E)</f>
        <v>Yes</v>
      </c>
      <c r="E136" s="6" t="s">
        <v>2382</v>
      </c>
      <c r="F136" s="6" t="s">
        <v>2380</v>
      </c>
      <c r="G136" s="6" t="s">
        <v>2380</v>
      </c>
      <c r="H136" s="10">
        <f t="shared" si="6"/>
        <v>1</v>
      </c>
      <c r="I136" s="6">
        <v>1</v>
      </c>
      <c r="J136" s="6" t="str">
        <f t="shared" si="7"/>
        <v>Yes</v>
      </c>
      <c r="K136" s="6" t="str">
        <f t="shared" si="8"/>
        <v>yes</v>
      </c>
      <c r="L136" s="6" t="s">
        <v>2382</v>
      </c>
      <c r="M136" s="6"/>
      <c r="N136" t="str" cm="1">
        <f t="array" ref="N136">_xlfn.IFS(B136&lt;18.5,"Under Weight",B136&lt;=24.99,"Normal Weight",B136&lt;=29.99,"Over Weight",B136&gt;=30,"Obesity")</f>
        <v>Obesity</v>
      </c>
      <c r="O136" t="str" cm="1">
        <f t="array" ref="O136">_xlfn.IFS(C136&lt;5.7,"Normal",C136&lt;=6.49,"Prediabetes",C136&gt;=6.5,"Diabetes")</f>
        <v>Normal</v>
      </c>
    </row>
    <row r="137" spans="1:15" x14ac:dyDescent="0.3">
      <c r="A137" s="6" t="s">
        <v>2237</v>
      </c>
      <c r="B137" s="6">
        <v>46.85</v>
      </c>
      <c r="C137" s="6">
        <v>4.25</v>
      </c>
      <c r="D137" s="6" t="str">
        <f>PROPER(E:E)</f>
        <v>No</v>
      </c>
      <c r="E137" s="6" t="s">
        <v>2380</v>
      </c>
      <c r="F137" s="6" t="s">
        <v>2380</v>
      </c>
      <c r="G137" s="6" t="s">
        <v>2383</v>
      </c>
      <c r="H137" s="10">
        <f t="shared" si="6"/>
        <v>1</v>
      </c>
      <c r="I137" s="6">
        <v>1</v>
      </c>
      <c r="J137" s="6" t="str">
        <f t="shared" si="7"/>
        <v>Yes</v>
      </c>
      <c r="K137" s="6" t="str">
        <f t="shared" si="8"/>
        <v>yes</v>
      </c>
      <c r="L137" s="6" t="s">
        <v>2382</v>
      </c>
      <c r="M137" s="6"/>
      <c r="N137" t="str" cm="1">
        <f t="array" ref="N137">_xlfn.IFS(B137&lt;18.5,"Under Weight",B137&lt;=24.99,"Normal Weight",B137&lt;=29.99,"Over Weight",B137&gt;=30,"Obesity")</f>
        <v>Obesity</v>
      </c>
      <c r="O137" t="str" cm="1">
        <f t="array" ref="O137">_xlfn.IFS(C137&lt;5.7,"Normal",C137&lt;=6.49,"Prediabetes",C137&gt;=6.5,"Diabetes")</f>
        <v>Normal</v>
      </c>
    </row>
    <row r="138" spans="1:15" x14ac:dyDescent="0.3">
      <c r="A138" s="6" t="s">
        <v>2236</v>
      </c>
      <c r="B138" s="6">
        <v>42.24</v>
      </c>
      <c r="C138" s="6">
        <v>5.55</v>
      </c>
      <c r="D138" s="6" t="str">
        <f>PROPER(E:E)</f>
        <v>No</v>
      </c>
      <c r="E138" s="6" t="s">
        <v>2380</v>
      </c>
      <c r="F138" s="6" t="s">
        <v>2382</v>
      </c>
      <c r="G138" s="6" t="s">
        <v>2380</v>
      </c>
      <c r="H138" s="10">
        <f t="shared" si="6"/>
        <v>1</v>
      </c>
      <c r="I138" s="6">
        <v>1</v>
      </c>
      <c r="J138" s="6" t="str">
        <f t="shared" si="7"/>
        <v>Yes</v>
      </c>
      <c r="K138" s="6" t="str">
        <f t="shared" si="8"/>
        <v>yes</v>
      </c>
      <c r="L138" s="6" t="s">
        <v>2382</v>
      </c>
      <c r="M138" s="6"/>
      <c r="N138" t="str" cm="1">
        <f t="array" ref="N138">_xlfn.IFS(B138&lt;18.5,"Under Weight",B138&lt;=24.99,"Normal Weight",B138&lt;=29.99,"Over Weight",B138&gt;=30,"Obesity")</f>
        <v>Obesity</v>
      </c>
      <c r="O138" t="str" cm="1">
        <f t="array" ref="O138">_xlfn.IFS(C138&lt;5.7,"Normal",C138&lt;=6.49,"Prediabetes",C138&gt;=6.5,"Diabetes")</f>
        <v>Normal</v>
      </c>
    </row>
    <row r="139" spans="1:15" x14ac:dyDescent="0.3">
      <c r="A139" s="6" t="s">
        <v>2235</v>
      </c>
      <c r="B139" s="6">
        <v>34.39</v>
      </c>
      <c r="C139" s="6">
        <v>5.78</v>
      </c>
      <c r="D139" s="6" t="str">
        <f>PROPER(E:E)</f>
        <v>No</v>
      </c>
      <c r="E139" s="6" t="s">
        <v>2380</v>
      </c>
      <c r="F139" s="6" t="s">
        <v>2380</v>
      </c>
      <c r="G139" s="6" t="s">
        <v>2380</v>
      </c>
      <c r="H139" s="10" t="str">
        <f t="shared" si="6"/>
        <v>0</v>
      </c>
      <c r="I139" s="6" t="s">
        <v>2381</v>
      </c>
      <c r="J139" s="6" t="str">
        <f t="shared" si="7"/>
        <v>Yes</v>
      </c>
      <c r="K139" s="6" t="str">
        <f t="shared" si="8"/>
        <v>yes</v>
      </c>
      <c r="L139" s="6" t="s">
        <v>2382</v>
      </c>
      <c r="M139" s="6"/>
      <c r="N139" t="str" cm="1">
        <f t="array" ref="N139">_xlfn.IFS(B139&lt;18.5,"Under Weight",B139&lt;=24.99,"Normal Weight",B139&lt;=29.99,"Over Weight",B139&gt;=30,"Obesity")</f>
        <v>Obesity</v>
      </c>
      <c r="O139" t="str" cm="1">
        <f t="array" ref="O139">_xlfn.IFS(C139&lt;5.7,"Normal",C139&lt;=6.49,"Prediabetes",C139&gt;=6.5,"Diabetes")</f>
        <v>Prediabetes</v>
      </c>
    </row>
    <row r="140" spans="1:15" x14ac:dyDescent="0.3">
      <c r="A140" s="6" t="s">
        <v>2234</v>
      </c>
      <c r="B140" s="6">
        <v>42.89</v>
      </c>
      <c r="C140" s="6">
        <v>5.28</v>
      </c>
      <c r="D140" s="6" t="str">
        <f>PROPER(E:E)</f>
        <v>Yes</v>
      </c>
      <c r="E140" s="6" t="s">
        <v>2382</v>
      </c>
      <c r="F140" s="6" t="s">
        <v>2380</v>
      </c>
      <c r="G140" s="6" t="s">
        <v>2380</v>
      </c>
      <c r="H140" s="10" t="str">
        <f t="shared" si="6"/>
        <v>0</v>
      </c>
      <c r="I140" s="6" t="s">
        <v>2381</v>
      </c>
      <c r="J140" s="6" t="str">
        <f t="shared" si="7"/>
        <v>Yes</v>
      </c>
      <c r="K140" s="6" t="str">
        <f t="shared" si="8"/>
        <v>yes</v>
      </c>
      <c r="L140" s="6" t="s">
        <v>2382</v>
      </c>
      <c r="M140" s="6"/>
      <c r="N140" t="str" cm="1">
        <f t="array" ref="N140">_xlfn.IFS(B140&lt;18.5,"Under Weight",B140&lt;=24.99,"Normal Weight",B140&lt;=29.99,"Over Weight",B140&gt;=30,"Obesity")</f>
        <v>Obesity</v>
      </c>
      <c r="O140" t="str" cm="1">
        <f t="array" ref="O140">_xlfn.IFS(C140&lt;5.7,"Normal",C140&lt;=6.49,"Prediabetes",C140&gt;=6.5,"Diabetes")</f>
        <v>Normal</v>
      </c>
    </row>
    <row r="141" spans="1:15" x14ac:dyDescent="0.3">
      <c r="A141" s="6" t="s">
        <v>2233</v>
      </c>
      <c r="B141" s="6">
        <v>36.299999999999997</v>
      </c>
      <c r="C141" s="6">
        <v>5.39</v>
      </c>
      <c r="D141" s="6" t="str">
        <f>PROPER(E:E)</f>
        <v>No</v>
      </c>
      <c r="E141" s="6" t="s">
        <v>2380</v>
      </c>
      <c r="F141" s="6" t="s">
        <v>2380</v>
      </c>
      <c r="G141" s="6" t="s">
        <v>2380</v>
      </c>
      <c r="H141" s="10" t="str">
        <f t="shared" si="6"/>
        <v>0</v>
      </c>
      <c r="I141" s="6" t="s">
        <v>2381</v>
      </c>
      <c r="J141" s="6" t="str">
        <f t="shared" si="7"/>
        <v>Yes</v>
      </c>
      <c r="K141" s="6" t="str">
        <f t="shared" si="8"/>
        <v>yes</v>
      </c>
      <c r="L141" s="6" t="s">
        <v>2382</v>
      </c>
      <c r="M141" s="6"/>
      <c r="N141" t="str" cm="1">
        <f t="array" ref="N141">_xlfn.IFS(B141&lt;18.5,"Under Weight",B141&lt;=24.99,"Normal Weight",B141&lt;=29.99,"Over Weight",B141&gt;=30,"Obesity")</f>
        <v>Obesity</v>
      </c>
      <c r="O141" t="str" cm="1">
        <f t="array" ref="O141">_xlfn.IFS(C141&lt;5.7,"Normal",C141&lt;=6.49,"Prediabetes",C141&gt;=6.5,"Diabetes")</f>
        <v>Normal</v>
      </c>
    </row>
    <row r="142" spans="1:15" x14ac:dyDescent="0.3">
      <c r="A142" s="6" t="s">
        <v>2232</v>
      </c>
      <c r="B142" s="6">
        <v>35.200000000000003</v>
      </c>
      <c r="C142" s="6">
        <v>8.01</v>
      </c>
      <c r="D142" s="6" t="str">
        <f>PROPER(E:E)</f>
        <v>Yes</v>
      </c>
      <c r="E142" s="6" t="s">
        <v>2382</v>
      </c>
      <c r="F142" s="6" t="s">
        <v>2380</v>
      </c>
      <c r="G142" s="6" t="s">
        <v>2380</v>
      </c>
      <c r="H142" s="10">
        <f t="shared" si="6"/>
        <v>1</v>
      </c>
      <c r="I142" s="6">
        <v>1</v>
      </c>
      <c r="J142" s="6" t="str">
        <f t="shared" si="7"/>
        <v>Yes</v>
      </c>
      <c r="K142" s="6" t="str">
        <f t="shared" si="8"/>
        <v>yes</v>
      </c>
      <c r="L142" s="6" t="s">
        <v>2382</v>
      </c>
      <c r="M142" s="6"/>
      <c r="N142" t="str" cm="1">
        <f t="array" ref="N142">_xlfn.IFS(B142&lt;18.5,"Under Weight",B142&lt;=24.99,"Normal Weight",B142&lt;=29.99,"Over Weight",B142&gt;=30,"Obesity")</f>
        <v>Obesity</v>
      </c>
      <c r="O142" t="str" cm="1">
        <f t="array" ref="O142">_xlfn.IFS(C142&lt;5.7,"Normal",C142&lt;=6.49,"Prediabetes",C142&gt;=6.5,"Diabetes")</f>
        <v>Diabetes</v>
      </c>
    </row>
    <row r="143" spans="1:15" x14ac:dyDescent="0.3">
      <c r="A143" s="6" t="s">
        <v>2231</v>
      </c>
      <c r="B143" s="6">
        <v>53.62</v>
      </c>
      <c r="C143" s="6">
        <v>5.21</v>
      </c>
      <c r="D143" s="6" t="str">
        <f>PROPER(E:E)</f>
        <v>No</v>
      </c>
      <c r="E143" s="6" t="s">
        <v>2380</v>
      </c>
      <c r="F143" s="6" t="s">
        <v>2380</v>
      </c>
      <c r="G143" s="6" t="s">
        <v>2380</v>
      </c>
      <c r="H143" s="10" t="str">
        <f t="shared" si="6"/>
        <v>0</v>
      </c>
      <c r="I143" s="6" t="s">
        <v>2381</v>
      </c>
      <c r="J143" s="6" t="str">
        <f t="shared" si="7"/>
        <v>Yes</v>
      </c>
      <c r="K143" s="6" t="str">
        <f t="shared" si="8"/>
        <v>yes</v>
      </c>
      <c r="L143" s="6" t="s">
        <v>2382</v>
      </c>
      <c r="M143" s="6"/>
      <c r="N143" t="str" cm="1">
        <f t="array" ref="N143">_xlfn.IFS(B143&lt;18.5,"Under Weight",B143&lt;=24.99,"Normal Weight",B143&lt;=29.99,"Over Weight",B143&gt;=30,"Obesity")</f>
        <v>Obesity</v>
      </c>
      <c r="O143" t="str" cm="1">
        <f t="array" ref="O143">_xlfn.IFS(C143&lt;5.7,"Normal",C143&lt;=6.49,"Prediabetes",C143&gt;=6.5,"Diabetes")</f>
        <v>Normal</v>
      </c>
    </row>
    <row r="144" spans="1:15" x14ac:dyDescent="0.3">
      <c r="A144" s="6" t="s">
        <v>2230</v>
      </c>
      <c r="B144" s="6">
        <v>36.67</v>
      </c>
      <c r="C144" s="6">
        <v>6.27</v>
      </c>
      <c r="D144" s="6" t="str">
        <f>PROPER(E:E)</f>
        <v>No</v>
      </c>
      <c r="E144" s="6" t="s">
        <v>2380</v>
      </c>
      <c r="F144" s="6" t="s">
        <v>2380</v>
      </c>
      <c r="G144" s="6" t="s">
        <v>2380</v>
      </c>
      <c r="H144" s="10" t="str">
        <f t="shared" si="6"/>
        <v>0</v>
      </c>
      <c r="I144" s="6" t="s">
        <v>2381</v>
      </c>
      <c r="J144" s="6" t="str">
        <f t="shared" si="7"/>
        <v>Yes</v>
      </c>
      <c r="K144" s="6" t="str">
        <f t="shared" si="8"/>
        <v>yes</v>
      </c>
      <c r="L144" s="6" t="s">
        <v>2382</v>
      </c>
      <c r="M144" s="6"/>
      <c r="N144" t="str" cm="1">
        <f t="array" ref="N144">_xlfn.IFS(B144&lt;18.5,"Under Weight",B144&lt;=24.99,"Normal Weight",B144&lt;=29.99,"Over Weight",B144&gt;=30,"Obesity")</f>
        <v>Obesity</v>
      </c>
      <c r="O144" t="str" cm="1">
        <f t="array" ref="O144">_xlfn.IFS(C144&lt;5.7,"Normal",C144&lt;=6.49,"Prediabetes",C144&gt;=6.5,"Diabetes")</f>
        <v>Prediabetes</v>
      </c>
    </row>
    <row r="145" spans="1:15" x14ac:dyDescent="0.3">
      <c r="A145" s="6" t="s">
        <v>2229</v>
      </c>
      <c r="B145" s="6">
        <v>33.4</v>
      </c>
      <c r="C145" s="6">
        <v>10.73</v>
      </c>
      <c r="D145" s="6" t="str">
        <f>PROPER(E:E)</f>
        <v>Yes</v>
      </c>
      <c r="E145" s="6" t="s">
        <v>2382</v>
      </c>
      <c r="F145" s="6" t="s">
        <v>2380</v>
      </c>
      <c r="G145" s="6" t="s">
        <v>2380</v>
      </c>
      <c r="H145" s="10">
        <f t="shared" si="6"/>
        <v>1</v>
      </c>
      <c r="I145" s="6">
        <v>1</v>
      </c>
      <c r="J145" s="6" t="str">
        <f t="shared" si="7"/>
        <v>Yes</v>
      </c>
      <c r="K145" s="6" t="str">
        <f t="shared" si="8"/>
        <v>yes</v>
      </c>
      <c r="L145" s="6" t="s">
        <v>2382</v>
      </c>
      <c r="M145" s="6"/>
      <c r="N145" t="str" cm="1">
        <f t="array" ref="N145">_xlfn.IFS(B145&lt;18.5,"Under Weight",B145&lt;=24.99,"Normal Weight",B145&lt;=29.99,"Over Weight",B145&gt;=30,"Obesity")</f>
        <v>Obesity</v>
      </c>
      <c r="O145" t="str" cm="1">
        <f t="array" ref="O145">_xlfn.IFS(C145&lt;5.7,"Normal",C145&lt;=6.49,"Prediabetes",C145&gt;=6.5,"Diabetes")</f>
        <v>Diabetes</v>
      </c>
    </row>
    <row r="146" spans="1:15" x14ac:dyDescent="0.3">
      <c r="A146" s="6" t="s">
        <v>2228</v>
      </c>
      <c r="B146" s="6">
        <v>42.71</v>
      </c>
      <c r="C146" s="6">
        <v>10.52</v>
      </c>
      <c r="D146" s="6" t="str">
        <f>PROPER(E:E)</f>
        <v>No</v>
      </c>
      <c r="E146" s="6" t="s">
        <v>2380</v>
      </c>
      <c r="F146" s="6" t="s">
        <v>2380</v>
      </c>
      <c r="G146" s="6" t="s">
        <v>2380</v>
      </c>
      <c r="H146" s="10" t="str">
        <f t="shared" si="6"/>
        <v>0</v>
      </c>
      <c r="I146" s="6" t="s">
        <v>2381</v>
      </c>
      <c r="J146" s="6" t="str">
        <f t="shared" si="7"/>
        <v>Yes</v>
      </c>
      <c r="K146" s="6" t="str">
        <f t="shared" si="8"/>
        <v>yes</v>
      </c>
      <c r="L146" s="6" t="s">
        <v>2382</v>
      </c>
      <c r="M146" s="6"/>
      <c r="N146" t="str" cm="1">
        <f t="array" ref="N146">_xlfn.IFS(B146&lt;18.5,"Under Weight",B146&lt;=24.99,"Normal Weight",B146&lt;=29.99,"Over Weight",B146&gt;=30,"Obesity")</f>
        <v>Obesity</v>
      </c>
      <c r="O146" t="str" cm="1">
        <f t="array" ref="O146">_xlfn.IFS(C146&lt;5.7,"Normal",C146&lt;=6.49,"Prediabetes",C146&gt;=6.5,"Diabetes")</f>
        <v>Diabetes</v>
      </c>
    </row>
    <row r="147" spans="1:15" x14ac:dyDescent="0.3">
      <c r="A147" s="6" t="s">
        <v>2227</v>
      </c>
      <c r="B147" s="6">
        <v>41.52</v>
      </c>
      <c r="C147" s="6">
        <v>11.82</v>
      </c>
      <c r="D147" s="6" t="str">
        <f>PROPER(E:E)</f>
        <v>Yes</v>
      </c>
      <c r="E147" s="6" t="s">
        <v>2382</v>
      </c>
      <c r="F147" s="6" t="s">
        <v>2380</v>
      </c>
      <c r="G147" s="6" t="s">
        <v>2380</v>
      </c>
      <c r="H147" s="10">
        <f t="shared" si="6"/>
        <v>2</v>
      </c>
      <c r="I147" s="6">
        <v>2</v>
      </c>
      <c r="J147" s="6" t="str">
        <f t="shared" si="7"/>
        <v>Yes</v>
      </c>
      <c r="K147" s="6" t="str">
        <f t="shared" si="8"/>
        <v>yes</v>
      </c>
      <c r="L147" s="6" t="s">
        <v>2382</v>
      </c>
      <c r="M147" s="6"/>
      <c r="N147" t="str" cm="1">
        <f t="array" ref="N147">_xlfn.IFS(B147&lt;18.5,"Under Weight",B147&lt;=24.99,"Normal Weight",B147&lt;=29.99,"Over Weight",B147&gt;=30,"Obesity")</f>
        <v>Obesity</v>
      </c>
      <c r="O147" t="str" cm="1">
        <f t="array" ref="O147">_xlfn.IFS(C147&lt;5.7,"Normal",C147&lt;=6.49,"Prediabetes",C147&gt;=6.5,"Diabetes")</f>
        <v>Diabetes</v>
      </c>
    </row>
    <row r="148" spans="1:15" x14ac:dyDescent="0.3">
      <c r="A148" s="6" t="s">
        <v>2226</v>
      </c>
      <c r="B148" s="6">
        <v>39.4</v>
      </c>
      <c r="C148" s="6">
        <v>6.76</v>
      </c>
      <c r="D148" s="6" t="str">
        <f>PROPER(E:E)</f>
        <v>No</v>
      </c>
      <c r="E148" s="6" t="s">
        <v>2380</v>
      </c>
      <c r="F148" s="6" t="s">
        <v>2380</v>
      </c>
      <c r="G148" s="6" t="s">
        <v>2380</v>
      </c>
      <c r="H148" s="10" t="str">
        <f t="shared" si="6"/>
        <v>0</v>
      </c>
      <c r="I148" s="6" t="s">
        <v>2381</v>
      </c>
      <c r="J148" s="6" t="str">
        <f t="shared" si="7"/>
        <v>Yes</v>
      </c>
      <c r="K148" s="6" t="str">
        <f t="shared" si="8"/>
        <v>yes</v>
      </c>
      <c r="L148" s="6" t="s">
        <v>2382</v>
      </c>
      <c r="M148" s="6"/>
      <c r="N148" t="str" cm="1">
        <f t="array" ref="N148">_xlfn.IFS(B148&lt;18.5,"Under Weight",B148&lt;=24.99,"Normal Weight",B148&lt;=29.99,"Over Weight",B148&gt;=30,"Obesity")</f>
        <v>Obesity</v>
      </c>
      <c r="O148" t="str" cm="1">
        <f t="array" ref="O148">_xlfn.IFS(C148&lt;5.7,"Normal",C148&lt;=6.49,"Prediabetes",C148&gt;=6.5,"Diabetes")</f>
        <v>Diabetes</v>
      </c>
    </row>
    <row r="149" spans="1:15" x14ac:dyDescent="0.3">
      <c r="A149" s="6" t="s">
        <v>2225</v>
      </c>
      <c r="B149" s="6">
        <v>46.45</v>
      </c>
      <c r="C149" s="6">
        <v>5.62</v>
      </c>
      <c r="D149" s="6" t="str">
        <f>PROPER(E:E)</f>
        <v>No</v>
      </c>
      <c r="E149" s="6" t="s">
        <v>2380</v>
      </c>
      <c r="F149" s="6" t="s">
        <v>2380</v>
      </c>
      <c r="G149" s="6" t="s">
        <v>2380</v>
      </c>
      <c r="H149" s="10" t="str">
        <f t="shared" si="6"/>
        <v>0</v>
      </c>
      <c r="I149" s="6" t="s">
        <v>2381</v>
      </c>
      <c r="J149" s="6" t="str">
        <f t="shared" si="7"/>
        <v>Yes</v>
      </c>
      <c r="K149" s="6" t="str">
        <f t="shared" si="8"/>
        <v>yes</v>
      </c>
      <c r="L149" s="6" t="s">
        <v>2382</v>
      </c>
      <c r="M149" s="6"/>
      <c r="N149" t="str" cm="1">
        <f t="array" ref="N149">_xlfn.IFS(B149&lt;18.5,"Under Weight",B149&lt;=24.99,"Normal Weight",B149&lt;=29.99,"Over Weight",B149&gt;=30,"Obesity")</f>
        <v>Obesity</v>
      </c>
      <c r="O149" t="str" cm="1">
        <f t="array" ref="O149">_xlfn.IFS(C149&lt;5.7,"Normal",C149&lt;=6.49,"Prediabetes",C149&gt;=6.5,"Diabetes")</f>
        <v>Normal</v>
      </c>
    </row>
    <row r="150" spans="1:15" x14ac:dyDescent="0.3">
      <c r="A150" s="6" t="s">
        <v>2224</v>
      </c>
      <c r="B150" s="6">
        <v>35.75</v>
      </c>
      <c r="C150" s="6">
        <v>4.1900000000000004</v>
      </c>
      <c r="D150" s="6" t="str">
        <f>PROPER(E:E)</f>
        <v>No</v>
      </c>
      <c r="E150" s="6" t="s">
        <v>2380</v>
      </c>
      <c r="F150" s="6" t="s">
        <v>2380</v>
      </c>
      <c r="G150" s="6" t="s">
        <v>2380</v>
      </c>
      <c r="H150" s="10" t="str">
        <f t="shared" si="6"/>
        <v>0</v>
      </c>
      <c r="I150" s="6" t="s">
        <v>2381</v>
      </c>
      <c r="J150" s="6" t="str">
        <f t="shared" si="7"/>
        <v>Yes</v>
      </c>
      <c r="K150" s="6" t="str">
        <f t="shared" si="8"/>
        <v>yes</v>
      </c>
      <c r="L150" s="6" t="s">
        <v>2382</v>
      </c>
      <c r="M150" s="6"/>
      <c r="N150" t="str" cm="1">
        <f t="array" ref="N150">_xlfn.IFS(B150&lt;18.5,"Under Weight",B150&lt;=24.99,"Normal Weight",B150&lt;=29.99,"Over Weight",B150&gt;=30,"Obesity")</f>
        <v>Obesity</v>
      </c>
      <c r="O150" t="str" cm="1">
        <f t="array" ref="O150">_xlfn.IFS(C150&lt;5.7,"Normal",C150&lt;=6.49,"Prediabetes",C150&gt;=6.5,"Diabetes")</f>
        <v>Normal</v>
      </c>
    </row>
    <row r="151" spans="1:15" x14ac:dyDescent="0.3">
      <c r="A151" s="6" t="s">
        <v>2223</v>
      </c>
      <c r="B151" s="6">
        <v>26.07</v>
      </c>
      <c r="C151" s="6">
        <v>5.32</v>
      </c>
      <c r="D151" s="6" t="str">
        <f>PROPER(E:E)</f>
        <v>No</v>
      </c>
      <c r="E151" s="6" t="s">
        <v>2380</v>
      </c>
      <c r="F151" s="6" t="s">
        <v>2380</v>
      </c>
      <c r="G151" s="6" t="s">
        <v>2380</v>
      </c>
      <c r="H151" s="10" t="str">
        <f t="shared" si="6"/>
        <v>0</v>
      </c>
      <c r="I151" s="6" t="s">
        <v>2381</v>
      </c>
      <c r="J151" s="6" t="str">
        <f t="shared" si="7"/>
        <v>Yes</v>
      </c>
      <c r="K151" s="6" t="str">
        <f t="shared" si="8"/>
        <v>yes</v>
      </c>
      <c r="L151" s="6" t="s">
        <v>2382</v>
      </c>
      <c r="M151" s="6"/>
      <c r="N151" t="str" cm="1">
        <f t="array" ref="N151">_xlfn.IFS(B151&lt;18.5,"Under Weight",B151&lt;=24.99,"Normal Weight",B151&lt;=29.99,"Over Weight",B151&gt;=30,"Obesity")</f>
        <v>Over Weight</v>
      </c>
      <c r="O151" t="str" cm="1">
        <f t="array" ref="O151">_xlfn.IFS(C151&lt;5.7,"Normal",C151&lt;=6.49,"Prediabetes",C151&gt;=6.5,"Diabetes")</f>
        <v>Normal</v>
      </c>
    </row>
    <row r="152" spans="1:15" x14ac:dyDescent="0.3">
      <c r="A152" s="6" t="s">
        <v>2222</v>
      </c>
      <c r="B152" s="6">
        <v>36.54</v>
      </c>
      <c r="C152" s="6">
        <v>4.46</v>
      </c>
      <c r="D152" s="6" t="str">
        <f>PROPER(E:E)</f>
        <v>Yes</v>
      </c>
      <c r="E152" s="6" t="s">
        <v>2382</v>
      </c>
      <c r="F152" s="6" t="s">
        <v>2380</v>
      </c>
      <c r="G152" s="6" t="s">
        <v>2380</v>
      </c>
      <c r="H152" s="10">
        <f t="shared" si="6"/>
        <v>1</v>
      </c>
      <c r="I152" s="6">
        <v>1</v>
      </c>
      <c r="J152" s="6" t="str">
        <f t="shared" si="7"/>
        <v>Yes</v>
      </c>
      <c r="K152" s="6" t="str">
        <f t="shared" si="8"/>
        <v>yes</v>
      </c>
      <c r="L152" s="6" t="s">
        <v>2382</v>
      </c>
      <c r="M152" s="6"/>
      <c r="N152" t="str" cm="1">
        <f t="array" ref="N152">_xlfn.IFS(B152&lt;18.5,"Under Weight",B152&lt;=24.99,"Normal Weight",B152&lt;=29.99,"Over Weight",B152&gt;=30,"Obesity")</f>
        <v>Obesity</v>
      </c>
      <c r="O152" t="str" cm="1">
        <f t="array" ref="O152">_xlfn.IFS(C152&lt;5.7,"Normal",C152&lt;=6.49,"Prediabetes",C152&gt;=6.5,"Diabetes")</f>
        <v>Normal</v>
      </c>
    </row>
    <row r="153" spans="1:15" x14ac:dyDescent="0.3">
      <c r="A153" s="6" t="s">
        <v>2221</v>
      </c>
      <c r="B153" s="6">
        <v>51.64</v>
      </c>
      <c r="C153" s="6">
        <v>5.65</v>
      </c>
      <c r="D153" s="6" t="str">
        <f>PROPER(E:E)</f>
        <v>No</v>
      </c>
      <c r="E153" s="6" t="s">
        <v>2380</v>
      </c>
      <c r="F153" s="6" t="s">
        <v>2380</v>
      </c>
      <c r="G153" s="6" t="s">
        <v>2380</v>
      </c>
      <c r="H153" s="10" t="str">
        <f t="shared" si="6"/>
        <v>0</v>
      </c>
      <c r="I153" s="6" t="s">
        <v>2381</v>
      </c>
      <c r="J153" s="6" t="str">
        <f t="shared" si="7"/>
        <v>Yes</v>
      </c>
      <c r="K153" s="6" t="str">
        <f t="shared" si="8"/>
        <v>yes</v>
      </c>
      <c r="L153" s="6" t="s">
        <v>2382</v>
      </c>
      <c r="M153" s="6"/>
      <c r="N153" t="str" cm="1">
        <f t="array" ref="N153">_xlfn.IFS(B153&lt;18.5,"Under Weight",B153&lt;=24.99,"Normal Weight",B153&lt;=29.99,"Over Weight",B153&gt;=30,"Obesity")</f>
        <v>Obesity</v>
      </c>
      <c r="O153" t="str" cm="1">
        <f t="array" ref="O153">_xlfn.IFS(C153&lt;5.7,"Normal",C153&lt;=6.49,"Prediabetes",C153&gt;=6.5,"Diabetes")</f>
        <v>Normal</v>
      </c>
    </row>
    <row r="154" spans="1:15" x14ac:dyDescent="0.3">
      <c r="A154" s="6" t="s">
        <v>2220</v>
      </c>
      <c r="B154" s="6">
        <v>42.83</v>
      </c>
      <c r="C154" s="6">
        <v>6.04</v>
      </c>
      <c r="D154" s="6" t="str">
        <f>PROPER(E:E)</f>
        <v>No</v>
      </c>
      <c r="E154" s="6" t="s">
        <v>2380</v>
      </c>
      <c r="F154" s="6" t="s">
        <v>2380</v>
      </c>
      <c r="G154" s="6" t="s">
        <v>2380</v>
      </c>
      <c r="H154" s="10">
        <f t="shared" si="6"/>
        <v>2</v>
      </c>
      <c r="I154" s="6">
        <v>2</v>
      </c>
      <c r="J154" s="6" t="str">
        <f t="shared" si="7"/>
        <v>Yes</v>
      </c>
      <c r="K154" s="6" t="str">
        <f t="shared" si="8"/>
        <v>yes</v>
      </c>
      <c r="L154" s="6" t="s">
        <v>2382</v>
      </c>
      <c r="M154" s="6"/>
      <c r="N154" t="str" cm="1">
        <f t="array" ref="N154">_xlfn.IFS(B154&lt;18.5,"Under Weight",B154&lt;=24.99,"Normal Weight",B154&lt;=29.99,"Over Weight",B154&gt;=30,"Obesity")</f>
        <v>Obesity</v>
      </c>
      <c r="O154" t="str" cm="1">
        <f t="array" ref="O154">_xlfn.IFS(C154&lt;5.7,"Normal",C154&lt;=6.49,"Prediabetes",C154&gt;=6.5,"Diabetes")</f>
        <v>Prediabetes</v>
      </c>
    </row>
    <row r="155" spans="1:15" x14ac:dyDescent="0.3">
      <c r="A155" s="6" t="s">
        <v>2219</v>
      </c>
      <c r="B155" s="6">
        <v>40.15</v>
      </c>
      <c r="C155" s="6">
        <v>5.76</v>
      </c>
      <c r="D155" s="6" t="str">
        <f>PROPER(E:E)</f>
        <v>No</v>
      </c>
      <c r="E155" s="6" t="s">
        <v>2380</v>
      </c>
      <c r="F155" s="6" t="s">
        <v>2380</v>
      </c>
      <c r="G155" s="6" t="s">
        <v>2380</v>
      </c>
      <c r="H155" s="10">
        <f t="shared" si="6"/>
        <v>1</v>
      </c>
      <c r="I155" s="6">
        <v>1</v>
      </c>
      <c r="J155" s="6" t="str">
        <f t="shared" si="7"/>
        <v>Yes</v>
      </c>
      <c r="K155" s="6" t="str">
        <f t="shared" si="8"/>
        <v>yes</v>
      </c>
      <c r="L155" s="6" t="s">
        <v>2382</v>
      </c>
      <c r="M155" s="6"/>
      <c r="N155" t="str" cm="1">
        <f t="array" ref="N155">_xlfn.IFS(B155&lt;18.5,"Under Weight",B155&lt;=24.99,"Normal Weight",B155&lt;=29.99,"Over Weight",B155&gt;=30,"Obesity")</f>
        <v>Obesity</v>
      </c>
      <c r="O155" t="str" cm="1">
        <f t="array" ref="O155">_xlfn.IFS(C155&lt;5.7,"Normal",C155&lt;=6.49,"Prediabetes",C155&gt;=6.5,"Diabetes")</f>
        <v>Prediabetes</v>
      </c>
    </row>
    <row r="156" spans="1:15" x14ac:dyDescent="0.3">
      <c r="A156" s="6" t="s">
        <v>2218</v>
      </c>
      <c r="B156" s="6">
        <v>27.8</v>
      </c>
      <c r="C156" s="6">
        <v>4.3600000000000003</v>
      </c>
      <c r="D156" s="6" t="str">
        <f>PROPER(E:E)</f>
        <v>No</v>
      </c>
      <c r="E156" s="6" t="s">
        <v>2380</v>
      </c>
      <c r="F156" s="6" t="s">
        <v>2380</v>
      </c>
      <c r="G156" s="6" t="s">
        <v>2383</v>
      </c>
      <c r="H156" s="10">
        <f t="shared" si="6"/>
        <v>1</v>
      </c>
      <c r="I156" s="6">
        <v>1</v>
      </c>
      <c r="J156" s="6" t="str">
        <f t="shared" si="7"/>
        <v>Yes</v>
      </c>
      <c r="K156" s="6" t="str">
        <f t="shared" si="8"/>
        <v>yes</v>
      </c>
      <c r="L156" s="6" t="s">
        <v>2382</v>
      </c>
      <c r="M156" s="6"/>
      <c r="N156" t="str" cm="1">
        <f t="array" ref="N156">_xlfn.IFS(B156&lt;18.5,"Under Weight",B156&lt;=24.99,"Normal Weight",B156&lt;=29.99,"Over Weight",B156&gt;=30,"Obesity")</f>
        <v>Over Weight</v>
      </c>
      <c r="O156" t="str" cm="1">
        <f t="array" ref="O156">_xlfn.IFS(C156&lt;5.7,"Normal",C156&lt;=6.49,"Prediabetes",C156&gt;=6.5,"Diabetes")</f>
        <v>Normal</v>
      </c>
    </row>
    <row r="157" spans="1:15" x14ac:dyDescent="0.3">
      <c r="A157" s="6" t="s">
        <v>2217</v>
      </c>
      <c r="B157" s="6">
        <v>45.81</v>
      </c>
      <c r="C157" s="6">
        <v>4.76</v>
      </c>
      <c r="D157" s="6" t="str">
        <f>PROPER(E:E)</f>
        <v>Yes</v>
      </c>
      <c r="E157" s="6" t="s">
        <v>2382</v>
      </c>
      <c r="F157" s="6" t="s">
        <v>2380</v>
      </c>
      <c r="G157" s="6" t="s">
        <v>2383</v>
      </c>
      <c r="H157" s="10">
        <f t="shared" si="6"/>
        <v>1</v>
      </c>
      <c r="I157" s="6">
        <v>1</v>
      </c>
      <c r="J157" s="6" t="str">
        <f t="shared" si="7"/>
        <v>Yes</v>
      </c>
      <c r="K157" s="6" t="str">
        <f t="shared" si="8"/>
        <v>yes</v>
      </c>
      <c r="L157" s="6" t="s">
        <v>2382</v>
      </c>
      <c r="M157" s="6"/>
      <c r="N157" t="str" cm="1">
        <f t="array" ref="N157">_xlfn.IFS(B157&lt;18.5,"Under Weight",B157&lt;=24.99,"Normal Weight",B157&lt;=29.99,"Over Weight",B157&gt;=30,"Obesity")</f>
        <v>Obesity</v>
      </c>
      <c r="O157" t="str" cm="1">
        <f t="array" ref="O157">_xlfn.IFS(C157&lt;5.7,"Normal",C157&lt;=6.49,"Prediabetes",C157&gt;=6.5,"Diabetes")</f>
        <v>Normal</v>
      </c>
    </row>
    <row r="158" spans="1:15" x14ac:dyDescent="0.3">
      <c r="A158" s="6" t="s">
        <v>2216</v>
      </c>
      <c r="B158" s="6">
        <v>34.43</v>
      </c>
      <c r="C158" s="6">
        <v>10.82</v>
      </c>
      <c r="D158" s="6" t="str">
        <f>PROPER(E:E)</f>
        <v>Yes</v>
      </c>
      <c r="E158" s="6" t="s">
        <v>2382</v>
      </c>
      <c r="F158" s="6" t="s">
        <v>2380</v>
      </c>
      <c r="G158" s="6" t="s">
        <v>2380</v>
      </c>
      <c r="H158" s="10">
        <f t="shared" si="6"/>
        <v>1</v>
      </c>
      <c r="I158" s="6">
        <v>1</v>
      </c>
      <c r="J158" s="6" t="str">
        <f t="shared" si="7"/>
        <v>Yes</v>
      </c>
      <c r="K158" s="6" t="str">
        <f t="shared" si="8"/>
        <v>yes</v>
      </c>
      <c r="L158" s="6" t="s">
        <v>2382</v>
      </c>
      <c r="M158" s="6"/>
      <c r="N158" t="str" cm="1">
        <f t="array" ref="N158">_xlfn.IFS(B158&lt;18.5,"Under Weight",B158&lt;=24.99,"Normal Weight",B158&lt;=29.99,"Over Weight",B158&gt;=30,"Obesity")</f>
        <v>Obesity</v>
      </c>
      <c r="O158" t="str" cm="1">
        <f t="array" ref="O158">_xlfn.IFS(C158&lt;5.7,"Normal",C158&lt;=6.49,"Prediabetes",C158&gt;=6.5,"Diabetes")</f>
        <v>Diabetes</v>
      </c>
    </row>
    <row r="159" spans="1:15" x14ac:dyDescent="0.3">
      <c r="A159" s="6" t="s">
        <v>2215</v>
      </c>
      <c r="B159" s="6">
        <v>41.33</v>
      </c>
      <c r="C159" s="6">
        <v>4.01</v>
      </c>
      <c r="D159" s="6" t="str">
        <f>PROPER(E:E)</f>
        <v>Yes</v>
      </c>
      <c r="E159" s="6" t="s">
        <v>2382</v>
      </c>
      <c r="F159" s="6" t="s">
        <v>2380</v>
      </c>
      <c r="G159" s="6" t="s">
        <v>2380</v>
      </c>
      <c r="H159" s="10" t="str">
        <f t="shared" si="6"/>
        <v>0</v>
      </c>
      <c r="I159" s="6" t="s">
        <v>2381</v>
      </c>
      <c r="J159" s="6" t="str">
        <f t="shared" si="7"/>
        <v>Yes</v>
      </c>
      <c r="K159" s="6" t="str">
        <f t="shared" si="8"/>
        <v>yes</v>
      </c>
      <c r="L159" s="6" t="s">
        <v>2382</v>
      </c>
      <c r="M159" s="6"/>
      <c r="N159" t="str" cm="1">
        <f t="array" ref="N159">_xlfn.IFS(B159&lt;18.5,"Under Weight",B159&lt;=24.99,"Normal Weight",B159&lt;=29.99,"Over Weight",B159&gt;=30,"Obesity")</f>
        <v>Obesity</v>
      </c>
      <c r="O159" t="str" cm="1">
        <f t="array" ref="O159">_xlfn.IFS(C159&lt;5.7,"Normal",C159&lt;=6.49,"Prediabetes",C159&gt;=6.5,"Diabetes")</f>
        <v>Normal</v>
      </c>
    </row>
    <row r="160" spans="1:15" x14ac:dyDescent="0.3">
      <c r="A160" s="6" t="s">
        <v>2214</v>
      </c>
      <c r="B160" s="6">
        <v>31.92</v>
      </c>
      <c r="C160" s="6">
        <v>5.12</v>
      </c>
      <c r="D160" s="6" t="str">
        <f>PROPER(E:E)</f>
        <v>Yes</v>
      </c>
      <c r="E160" s="6" t="s">
        <v>2382</v>
      </c>
      <c r="F160" s="6" t="s">
        <v>2380</v>
      </c>
      <c r="G160" s="6" t="s">
        <v>2380</v>
      </c>
      <c r="H160" s="10">
        <f t="shared" si="6"/>
        <v>1</v>
      </c>
      <c r="I160" s="6">
        <v>1</v>
      </c>
      <c r="J160" s="6" t="str">
        <f t="shared" si="7"/>
        <v>Yes</v>
      </c>
      <c r="K160" s="6" t="str">
        <f t="shared" si="8"/>
        <v>yes</v>
      </c>
      <c r="L160" s="6" t="s">
        <v>2382</v>
      </c>
      <c r="M160" s="6"/>
      <c r="N160" t="str" cm="1">
        <f t="array" ref="N160">_xlfn.IFS(B160&lt;18.5,"Under Weight",B160&lt;=24.99,"Normal Weight",B160&lt;=29.99,"Over Weight",B160&gt;=30,"Obesity")</f>
        <v>Obesity</v>
      </c>
      <c r="O160" t="str" cm="1">
        <f t="array" ref="O160">_xlfn.IFS(C160&lt;5.7,"Normal",C160&lt;=6.49,"Prediabetes",C160&gt;=6.5,"Diabetes")</f>
        <v>Normal</v>
      </c>
    </row>
    <row r="161" spans="1:15" x14ac:dyDescent="0.3">
      <c r="A161" s="6" t="s">
        <v>2213</v>
      </c>
      <c r="B161" s="6">
        <v>39.799999999999997</v>
      </c>
      <c r="C161" s="6">
        <v>10.54</v>
      </c>
      <c r="D161" s="6" t="str">
        <f>PROPER(E:E)</f>
        <v>Yes</v>
      </c>
      <c r="E161" s="6" t="s">
        <v>2382</v>
      </c>
      <c r="F161" s="6" t="s">
        <v>2380</v>
      </c>
      <c r="G161" s="6" t="s">
        <v>2380</v>
      </c>
      <c r="H161" s="10">
        <f t="shared" si="6"/>
        <v>2</v>
      </c>
      <c r="I161" s="6">
        <v>2</v>
      </c>
      <c r="J161" s="6" t="str">
        <f t="shared" si="7"/>
        <v>Yes</v>
      </c>
      <c r="K161" s="6" t="str">
        <f t="shared" si="8"/>
        <v>yes</v>
      </c>
      <c r="L161" s="6" t="s">
        <v>2382</v>
      </c>
      <c r="M161" s="6"/>
      <c r="N161" t="str" cm="1">
        <f t="array" ref="N161">_xlfn.IFS(B161&lt;18.5,"Under Weight",B161&lt;=24.99,"Normal Weight",B161&lt;=29.99,"Over Weight",B161&gt;=30,"Obesity")</f>
        <v>Obesity</v>
      </c>
      <c r="O161" t="str" cm="1">
        <f t="array" ref="O161">_xlfn.IFS(C161&lt;5.7,"Normal",C161&lt;=6.49,"Prediabetes",C161&gt;=6.5,"Diabetes")</f>
        <v>Diabetes</v>
      </c>
    </row>
    <row r="162" spans="1:15" x14ac:dyDescent="0.3">
      <c r="A162" s="6" t="s">
        <v>2212</v>
      </c>
      <c r="B162" s="6">
        <v>42.82</v>
      </c>
      <c r="C162" s="6">
        <v>4.21</v>
      </c>
      <c r="D162" s="6" t="str">
        <f>PROPER(E:E)</f>
        <v>No</v>
      </c>
      <c r="E162" s="6" t="s">
        <v>2380</v>
      </c>
      <c r="F162" s="6" t="s">
        <v>2380</v>
      </c>
      <c r="G162" s="6" t="s">
        <v>2380</v>
      </c>
      <c r="H162" s="10" t="str">
        <f t="shared" si="6"/>
        <v>0</v>
      </c>
      <c r="I162" s="6" t="s">
        <v>2381</v>
      </c>
      <c r="J162" s="6" t="str">
        <f t="shared" si="7"/>
        <v>Yes</v>
      </c>
      <c r="K162" s="6" t="str">
        <f t="shared" si="8"/>
        <v>yes</v>
      </c>
      <c r="L162" s="6" t="s">
        <v>2382</v>
      </c>
      <c r="M162" s="6"/>
      <c r="N162" t="str" cm="1">
        <f t="array" ref="N162">_xlfn.IFS(B162&lt;18.5,"Under Weight",B162&lt;=24.99,"Normal Weight",B162&lt;=29.99,"Over Weight",B162&gt;=30,"Obesity")</f>
        <v>Obesity</v>
      </c>
      <c r="O162" t="str" cm="1">
        <f t="array" ref="O162">_xlfn.IFS(C162&lt;5.7,"Normal",C162&lt;=6.49,"Prediabetes",C162&gt;=6.5,"Diabetes")</f>
        <v>Normal</v>
      </c>
    </row>
    <row r="163" spans="1:15" x14ac:dyDescent="0.3">
      <c r="A163" s="6" t="s">
        <v>2211</v>
      </c>
      <c r="B163" s="6">
        <v>33.630000000000003</v>
      </c>
      <c r="C163" s="6">
        <v>5.42</v>
      </c>
      <c r="D163" s="6" t="str">
        <f>PROPER(E:E)</f>
        <v>No</v>
      </c>
      <c r="E163" s="6" t="s">
        <v>2380</v>
      </c>
      <c r="F163" s="6" t="s">
        <v>2380</v>
      </c>
      <c r="G163" s="6" t="s">
        <v>2380</v>
      </c>
      <c r="H163" s="10" t="str">
        <f t="shared" si="6"/>
        <v>0</v>
      </c>
      <c r="I163" s="6" t="s">
        <v>2381</v>
      </c>
      <c r="J163" s="6" t="str">
        <f t="shared" si="7"/>
        <v>Yes</v>
      </c>
      <c r="K163" s="6" t="str">
        <f t="shared" si="8"/>
        <v>yes</v>
      </c>
      <c r="L163" s="6" t="s">
        <v>2382</v>
      </c>
      <c r="M163" s="6"/>
      <c r="N163" t="str" cm="1">
        <f t="array" ref="N163">_xlfn.IFS(B163&lt;18.5,"Under Weight",B163&lt;=24.99,"Normal Weight",B163&lt;=29.99,"Over Weight",B163&gt;=30,"Obesity")</f>
        <v>Obesity</v>
      </c>
      <c r="O163" t="str" cm="1">
        <f t="array" ref="O163">_xlfn.IFS(C163&lt;5.7,"Normal",C163&lt;=6.49,"Prediabetes",C163&gt;=6.5,"Diabetes")</f>
        <v>Normal</v>
      </c>
    </row>
    <row r="164" spans="1:15" x14ac:dyDescent="0.3">
      <c r="A164" s="6" t="s">
        <v>2210</v>
      </c>
      <c r="B164" s="6">
        <v>37.07</v>
      </c>
      <c r="C164" s="6">
        <v>4.28</v>
      </c>
      <c r="D164" s="6" t="str">
        <f>PROPER(E:E)</f>
        <v>No</v>
      </c>
      <c r="E164" s="6" t="s">
        <v>2380</v>
      </c>
      <c r="F164" s="6" t="s">
        <v>2382</v>
      </c>
      <c r="G164" s="6" t="s">
        <v>2380</v>
      </c>
      <c r="H164" s="10">
        <f t="shared" si="6"/>
        <v>1</v>
      </c>
      <c r="I164" s="6">
        <v>1</v>
      </c>
      <c r="J164" s="6" t="str">
        <f t="shared" si="7"/>
        <v>Yes</v>
      </c>
      <c r="K164" s="6" t="str">
        <f t="shared" si="8"/>
        <v>yes</v>
      </c>
      <c r="L164" s="6" t="s">
        <v>2382</v>
      </c>
      <c r="M164" s="6"/>
      <c r="N164" t="str" cm="1">
        <f t="array" ref="N164">_xlfn.IFS(B164&lt;18.5,"Under Weight",B164&lt;=24.99,"Normal Weight",B164&lt;=29.99,"Over Weight",B164&gt;=30,"Obesity")</f>
        <v>Obesity</v>
      </c>
      <c r="O164" t="str" cm="1">
        <f t="array" ref="O164">_xlfn.IFS(C164&lt;5.7,"Normal",C164&lt;=6.49,"Prediabetes",C164&gt;=6.5,"Diabetes")</f>
        <v>Normal</v>
      </c>
    </row>
    <row r="165" spans="1:15" x14ac:dyDescent="0.3">
      <c r="A165" s="6" t="s">
        <v>2209</v>
      </c>
      <c r="B165" s="6">
        <v>35.625</v>
      </c>
      <c r="C165" s="6">
        <v>8.9</v>
      </c>
      <c r="D165" s="6" t="str">
        <f>PROPER(E:E)</f>
        <v>No</v>
      </c>
      <c r="E165" s="6" t="s">
        <v>2380</v>
      </c>
      <c r="F165" s="6" t="s">
        <v>2380</v>
      </c>
      <c r="G165" s="6" t="s">
        <v>2380</v>
      </c>
      <c r="H165" s="10" t="str">
        <f t="shared" si="6"/>
        <v>0</v>
      </c>
      <c r="I165" s="6" t="s">
        <v>2381</v>
      </c>
      <c r="J165" s="6" t="str">
        <f t="shared" si="7"/>
        <v>Yes</v>
      </c>
      <c r="K165" s="6" t="str">
        <f t="shared" si="8"/>
        <v>yes</v>
      </c>
      <c r="L165" s="6" t="s">
        <v>2382</v>
      </c>
      <c r="M165" s="6"/>
      <c r="N165" t="str" cm="1">
        <f t="array" ref="N165">_xlfn.IFS(B165&lt;18.5,"Under Weight",B165&lt;=24.99,"Normal Weight",B165&lt;=29.99,"Over Weight",B165&gt;=30,"Obesity")</f>
        <v>Obesity</v>
      </c>
      <c r="O165" t="str" cm="1">
        <f t="array" ref="O165">_xlfn.IFS(C165&lt;5.7,"Normal",C165&lt;=6.49,"Prediabetes",C165&gt;=6.5,"Diabetes")</f>
        <v>Diabetes</v>
      </c>
    </row>
    <row r="166" spans="1:15" x14ac:dyDescent="0.3">
      <c r="A166" s="6" t="s">
        <v>2208</v>
      </c>
      <c r="B166" s="6">
        <v>42.69</v>
      </c>
      <c r="C166" s="6">
        <v>4.8899999999999997</v>
      </c>
      <c r="D166" s="6" t="str">
        <f>PROPER(E:E)</f>
        <v>No</v>
      </c>
      <c r="E166" s="6" t="s">
        <v>2380</v>
      </c>
      <c r="F166" s="6" t="s">
        <v>2380</v>
      </c>
      <c r="G166" s="6" t="s">
        <v>2383</v>
      </c>
      <c r="H166" s="10">
        <f t="shared" si="6"/>
        <v>1</v>
      </c>
      <c r="I166" s="6">
        <v>1</v>
      </c>
      <c r="J166" s="6" t="str">
        <f t="shared" si="7"/>
        <v>Yes</v>
      </c>
      <c r="K166" s="6" t="str">
        <f t="shared" si="8"/>
        <v>yes</v>
      </c>
      <c r="L166" s="6" t="s">
        <v>2382</v>
      </c>
      <c r="M166" s="6"/>
      <c r="N166" t="str" cm="1">
        <f t="array" ref="N166">_xlfn.IFS(B166&lt;18.5,"Under Weight",B166&lt;=24.99,"Normal Weight",B166&lt;=29.99,"Over Weight",B166&gt;=30,"Obesity")</f>
        <v>Obesity</v>
      </c>
      <c r="O166" t="str" cm="1">
        <f t="array" ref="O166">_xlfn.IFS(C166&lt;5.7,"Normal",C166&lt;=6.49,"Prediabetes",C166&gt;=6.5,"Diabetes")</f>
        <v>Normal</v>
      </c>
    </row>
    <row r="167" spans="1:15" x14ac:dyDescent="0.3">
      <c r="A167" s="6" t="s">
        <v>2207</v>
      </c>
      <c r="B167" s="6">
        <v>37.869999999999997</v>
      </c>
      <c r="C167" s="6">
        <v>4.29</v>
      </c>
      <c r="D167" s="6" t="str">
        <f>PROPER(E:E)</f>
        <v>Yes</v>
      </c>
      <c r="E167" s="6" t="s">
        <v>2382</v>
      </c>
      <c r="F167" s="6" t="s">
        <v>2380</v>
      </c>
      <c r="G167" s="6" t="s">
        <v>2383</v>
      </c>
      <c r="H167" s="10">
        <f t="shared" si="6"/>
        <v>1</v>
      </c>
      <c r="I167" s="6">
        <v>1</v>
      </c>
      <c r="J167" s="6" t="str">
        <f t="shared" si="7"/>
        <v>Yes</v>
      </c>
      <c r="K167" s="6" t="str">
        <f t="shared" si="8"/>
        <v>yes</v>
      </c>
      <c r="L167" s="6" t="s">
        <v>2382</v>
      </c>
      <c r="M167" s="6"/>
      <c r="N167" t="str" cm="1">
        <f t="array" ref="N167">_xlfn.IFS(B167&lt;18.5,"Under Weight",B167&lt;=24.99,"Normal Weight",B167&lt;=29.99,"Over Weight",B167&gt;=30,"Obesity")</f>
        <v>Obesity</v>
      </c>
      <c r="O167" t="str" cm="1">
        <f t="array" ref="O167">_xlfn.IFS(C167&lt;5.7,"Normal",C167&lt;=6.49,"Prediabetes",C167&gt;=6.5,"Diabetes")</f>
        <v>Normal</v>
      </c>
    </row>
    <row r="168" spans="1:15" x14ac:dyDescent="0.3">
      <c r="A168" s="6" t="s">
        <v>2206</v>
      </c>
      <c r="B168" s="6">
        <v>40.61</v>
      </c>
      <c r="C168" s="6">
        <v>8</v>
      </c>
      <c r="D168" s="6" t="str">
        <f>PROPER(E:E)</f>
        <v>Yes</v>
      </c>
      <c r="E168" s="6" t="s">
        <v>2382</v>
      </c>
      <c r="F168" s="6" t="s">
        <v>2380</v>
      </c>
      <c r="G168" s="6" t="s">
        <v>2380</v>
      </c>
      <c r="H168" s="10">
        <f t="shared" si="6"/>
        <v>1</v>
      </c>
      <c r="I168" s="6">
        <v>1</v>
      </c>
      <c r="J168" s="6" t="str">
        <f t="shared" si="7"/>
        <v>Yes</v>
      </c>
      <c r="K168" s="6" t="str">
        <f t="shared" si="8"/>
        <v>yes</v>
      </c>
      <c r="L168" s="6" t="s">
        <v>2382</v>
      </c>
      <c r="M168" s="6"/>
      <c r="N168" t="str" cm="1">
        <f t="array" ref="N168">_xlfn.IFS(B168&lt;18.5,"Under Weight",B168&lt;=24.99,"Normal Weight",B168&lt;=29.99,"Over Weight",B168&gt;=30,"Obesity")</f>
        <v>Obesity</v>
      </c>
      <c r="O168" t="str" cm="1">
        <f t="array" ref="O168">_xlfn.IFS(C168&lt;5.7,"Normal",C168&lt;=6.49,"Prediabetes",C168&gt;=6.5,"Diabetes")</f>
        <v>Diabetes</v>
      </c>
    </row>
    <row r="169" spans="1:15" x14ac:dyDescent="0.3">
      <c r="A169" s="6" t="s">
        <v>2205</v>
      </c>
      <c r="B169" s="6">
        <v>30.78</v>
      </c>
      <c r="C169" s="6">
        <v>4.67</v>
      </c>
      <c r="D169" s="6" t="str">
        <f>PROPER(E:E)</f>
        <v>Yes</v>
      </c>
      <c r="E169" s="6" t="s">
        <v>2382</v>
      </c>
      <c r="F169" s="6" t="s">
        <v>2380</v>
      </c>
      <c r="G169" s="6" t="s">
        <v>2380</v>
      </c>
      <c r="H169" s="10" t="str">
        <f t="shared" si="6"/>
        <v>0</v>
      </c>
      <c r="I169" s="6" t="s">
        <v>2381</v>
      </c>
      <c r="J169" s="6" t="str">
        <f t="shared" si="7"/>
        <v>Yes</v>
      </c>
      <c r="K169" s="6" t="str">
        <f t="shared" si="8"/>
        <v>yes</v>
      </c>
      <c r="L169" s="6" t="s">
        <v>2382</v>
      </c>
      <c r="M169" s="6"/>
      <c r="N169" t="str" cm="1">
        <f t="array" ref="N169">_xlfn.IFS(B169&lt;18.5,"Under Weight",B169&lt;=24.99,"Normal Weight",B169&lt;=29.99,"Over Weight",B169&gt;=30,"Obesity")</f>
        <v>Obesity</v>
      </c>
      <c r="O169" t="str" cm="1">
        <f t="array" ref="O169">_xlfn.IFS(C169&lt;5.7,"Normal",C169&lt;=6.49,"Prediabetes",C169&gt;=6.5,"Diabetes")</f>
        <v>Normal</v>
      </c>
    </row>
    <row r="170" spans="1:15" x14ac:dyDescent="0.3">
      <c r="A170" s="6" t="s">
        <v>2204</v>
      </c>
      <c r="B170" s="6">
        <v>49.49</v>
      </c>
      <c r="C170" s="6">
        <v>4.5</v>
      </c>
      <c r="D170" s="6" t="str">
        <f>PROPER(E:E)</f>
        <v>No</v>
      </c>
      <c r="E170" s="6" t="s">
        <v>2380</v>
      </c>
      <c r="F170" s="6" t="s">
        <v>2380</v>
      </c>
      <c r="G170" s="6" t="s">
        <v>2380</v>
      </c>
      <c r="H170" s="10" t="str">
        <f t="shared" si="6"/>
        <v>0</v>
      </c>
      <c r="I170" s="6" t="s">
        <v>2381</v>
      </c>
      <c r="J170" s="6" t="str">
        <f t="shared" si="7"/>
        <v>Yes</v>
      </c>
      <c r="K170" s="6" t="str">
        <f t="shared" si="8"/>
        <v>yes</v>
      </c>
      <c r="L170" s="6" t="s">
        <v>2382</v>
      </c>
      <c r="M170" s="6"/>
      <c r="N170" t="str" cm="1">
        <f t="array" ref="N170">_xlfn.IFS(B170&lt;18.5,"Under Weight",B170&lt;=24.99,"Normal Weight",B170&lt;=29.99,"Over Weight",B170&gt;=30,"Obesity")</f>
        <v>Obesity</v>
      </c>
      <c r="O170" t="str" cm="1">
        <f t="array" ref="O170">_xlfn.IFS(C170&lt;5.7,"Normal",C170&lt;=6.49,"Prediabetes",C170&gt;=6.5,"Diabetes")</f>
        <v>Normal</v>
      </c>
    </row>
    <row r="171" spans="1:15" x14ac:dyDescent="0.3">
      <c r="A171" s="6" t="s">
        <v>2203</v>
      </c>
      <c r="B171" s="6">
        <v>37.619999999999997</v>
      </c>
      <c r="C171" s="6">
        <v>6.32</v>
      </c>
      <c r="D171" s="6" t="str">
        <f>PROPER(E:E)</f>
        <v>Yes</v>
      </c>
      <c r="E171" s="6" t="s">
        <v>2382</v>
      </c>
      <c r="F171" s="6" t="s">
        <v>2382</v>
      </c>
      <c r="G171" s="6" t="s">
        <v>2380</v>
      </c>
      <c r="H171" s="10">
        <f t="shared" si="6"/>
        <v>2</v>
      </c>
      <c r="I171" s="6">
        <v>2</v>
      </c>
      <c r="J171" s="6" t="str">
        <f t="shared" si="7"/>
        <v>Yes</v>
      </c>
      <c r="K171" s="6" t="str">
        <f t="shared" si="8"/>
        <v>yes</v>
      </c>
      <c r="L171" s="6" t="s">
        <v>2382</v>
      </c>
      <c r="M171" s="6"/>
      <c r="N171" t="str" cm="1">
        <f t="array" ref="N171">_xlfn.IFS(B171&lt;18.5,"Under Weight",B171&lt;=24.99,"Normal Weight",B171&lt;=29.99,"Over Weight",B171&gt;=30,"Obesity")</f>
        <v>Obesity</v>
      </c>
      <c r="O171" t="str" cm="1">
        <f t="array" ref="O171">_xlfn.IFS(C171&lt;5.7,"Normal",C171&lt;=6.49,"Prediabetes",C171&gt;=6.5,"Diabetes")</f>
        <v>Prediabetes</v>
      </c>
    </row>
    <row r="172" spans="1:15" x14ac:dyDescent="0.3">
      <c r="A172" s="6" t="s">
        <v>2202</v>
      </c>
      <c r="B172" s="6">
        <v>36.08</v>
      </c>
      <c r="C172" s="6">
        <v>6.1</v>
      </c>
      <c r="D172" s="6" t="str">
        <f>PROPER(E:E)</f>
        <v>Yes</v>
      </c>
      <c r="E172" s="6" t="s">
        <v>2382</v>
      </c>
      <c r="F172" s="6" t="s">
        <v>2380</v>
      </c>
      <c r="G172" s="6" t="s">
        <v>2380</v>
      </c>
      <c r="H172" s="10">
        <f t="shared" si="6"/>
        <v>1</v>
      </c>
      <c r="I172" s="6">
        <v>1</v>
      </c>
      <c r="J172" s="6" t="str">
        <f t="shared" si="7"/>
        <v>Yes</v>
      </c>
      <c r="K172" s="6" t="str">
        <f t="shared" si="8"/>
        <v>yes</v>
      </c>
      <c r="L172" s="6" t="s">
        <v>2382</v>
      </c>
      <c r="M172" s="6"/>
      <c r="N172" t="str" cm="1">
        <f t="array" ref="N172">_xlfn.IFS(B172&lt;18.5,"Under Weight",B172&lt;=24.99,"Normal Weight",B172&lt;=29.99,"Over Weight",B172&gt;=30,"Obesity")</f>
        <v>Obesity</v>
      </c>
      <c r="O172" t="str" cm="1">
        <f t="array" ref="O172">_xlfn.IFS(C172&lt;5.7,"Normal",C172&lt;=6.49,"Prediabetes",C172&gt;=6.5,"Diabetes")</f>
        <v>Prediabetes</v>
      </c>
    </row>
    <row r="173" spans="1:15" x14ac:dyDescent="0.3">
      <c r="A173" s="6" t="s">
        <v>2201</v>
      </c>
      <c r="B173" s="6">
        <v>33.5</v>
      </c>
      <c r="C173" s="6">
        <v>5.4</v>
      </c>
      <c r="D173" s="6" t="str">
        <f>PROPER(E:E)</f>
        <v>No</v>
      </c>
      <c r="E173" s="6" t="s">
        <v>2380</v>
      </c>
      <c r="F173" s="6" t="s">
        <v>2380</v>
      </c>
      <c r="G173" s="6" t="s">
        <v>2380</v>
      </c>
      <c r="H173" s="10" t="str">
        <f t="shared" si="6"/>
        <v>0</v>
      </c>
      <c r="I173" s="6" t="s">
        <v>2381</v>
      </c>
      <c r="J173" s="6" t="str">
        <f t="shared" si="7"/>
        <v>Yes</v>
      </c>
      <c r="K173" s="6" t="str">
        <f t="shared" si="8"/>
        <v>yes</v>
      </c>
      <c r="L173" s="6" t="s">
        <v>2382</v>
      </c>
      <c r="M173" s="6"/>
      <c r="N173" t="str" cm="1">
        <f t="array" ref="N173">_xlfn.IFS(B173&lt;18.5,"Under Weight",B173&lt;=24.99,"Normal Weight",B173&lt;=29.99,"Over Weight",B173&gt;=30,"Obesity")</f>
        <v>Obesity</v>
      </c>
      <c r="O173" t="str" cm="1">
        <f t="array" ref="O173">_xlfn.IFS(C173&lt;5.7,"Normal",C173&lt;=6.49,"Prediabetes",C173&gt;=6.5,"Diabetes")</f>
        <v>Normal</v>
      </c>
    </row>
    <row r="174" spans="1:15" x14ac:dyDescent="0.3">
      <c r="A174" s="6" t="s">
        <v>2200</v>
      </c>
      <c r="B174" s="6">
        <v>47.46</v>
      </c>
      <c r="C174" s="6">
        <v>6.24</v>
      </c>
      <c r="D174" s="6" t="str">
        <f>PROPER(E:E)</f>
        <v>Yes</v>
      </c>
      <c r="E174" s="6" t="s">
        <v>2382</v>
      </c>
      <c r="F174" s="6" t="s">
        <v>2380</v>
      </c>
      <c r="G174" s="6" t="s">
        <v>2380</v>
      </c>
      <c r="H174" s="10">
        <f t="shared" si="6"/>
        <v>1</v>
      </c>
      <c r="I174" s="6">
        <v>1</v>
      </c>
      <c r="J174" s="6" t="str">
        <f t="shared" si="7"/>
        <v>Yes</v>
      </c>
      <c r="K174" s="6" t="str">
        <f t="shared" si="8"/>
        <v>yes</v>
      </c>
      <c r="L174" s="6" t="s">
        <v>2382</v>
      </c>
      <c r="M174" s="6"/>
      <c r="N174" t="str" cm="1">
        <f t="array" ref="N174">_xlfn.IFS(B174&lt;18.5,"Under Weight",B174&lt;=24.99,"Normal Weight",B174&lt;=29.99,"Over Weight",B174&gt;=30,"Obesity")</f>
        <v>Obesity</v>
      </c>
      <c r="O174" t="str" cm="1">
        <f t="array" ref="O174">_xlfn.IFS(C174&lt;5.7,"Normal",C174&lt;=6.49,"Prediabetes",C174&gt;=6.5,"Diabetes")</f>
        <v>Prediabetes</v>
      </c>
    </row>
    <row r="175" spans="1:15" x14ac:dyDescent="0.3">
      <c r="A175" s="6" t="s">
        <v>2199</v>
      </c>
      <c r="B175" s="6">
        <v>49.24</v>
      </c>
      <c r="C175" s="6">
        <v>4.45</v>
      </c>
      <c r="D175" s="6" t="str">
        <f>PROPER(E:E)</f>
        <v>No</v>
      </c>
      <c r="E175" s="6" t="s">
        <v>2380</v>
      </c>
      <c r="F175" s="6" t="s">
        <v>2380</v>
      </c>
      <c r="G175" s="6" t="s">
        <v>2380</v>
      </c>
      <c r="H175" s="10" t="str">
        <f t="shared" si="6"/>
        <v>0</v>
      </c>
      <c r="I175" s="6" t="s">
        <v>2381</v>
      </c>
      <c r="J175" s="6" t="str">
        <f t="shared" si="7"/>
        <v>Yes</v>
      </c>
      <c r="K175" s="6" t="str">
        <f t="shared" si="8"/>
        <v>yes</v>
      </c>
      <c r="L175" s="6" t="s">
        <v>2382</v>
      </c>
      <c r="M175" s="6"/>
      <c r="N175" t="str" cm="1">
        <f t="array" ref="N175">_xlfn.IFS(B175&lt;18.5,"Under Weight",B175&lt;=24.99,"Normal Weight",B175&lt;=29.99,"Over Weight",B175&gt;=30,"Obesity")</f>
        <v>Obesity</v>
      </c>
      <c r="O175" t="str" cm="1">
        <f t="array" ref="O175">_xlfn.IFS(C175&lt;5.7,"Normal",C175&lt;=6.49,"Prediabetes",C175&gt;=6.5,"Diabetes")</f>
        <v>Normal</v>
      </c>
    </row>
    <row r="176" spans="1:15" x14ac:dyDescent="0.3">
      <c r="A176" s="6" t="s">
        <v>2198</v>
      </c>
      <c r="B176" s="6">
        <v>54.4</v>
      </c>
      <c r="C176" s="6">
        <v>5.22</v>
      </c>
      <c r="D176" s="6" t="str">
        <f>PROPER(E:E)</f>
        <v>No</v>
      </c>
      <c r="E176" s="6" t="s">
        <v>2380</v>
      </c>
      <c r="F176" s="6" t="s">
        <v>2380</v>
      </c>
      <c r="G176" s="6" t="s">
        <v>2380</v>
      </c>
      <c r="H176" s="10">
        <f t="shared" si="6"/>
        <v>1</v>
      </c>
      <c r="I176" s="6">
        <v>1</v>
      </c>
      <c r="J176" s="6" t="str">
        <f t="shared" si="7"/>
        <v>Yes</v>
      </c>
      <c r="K176" s="6" t="str">
        <f t="shared" si="8"/>
        <v>yes</v>
      </c>
      <c r="L176" s="6" t="s">
        <v>2382</v>
      </c>
      <c r="M176" s="6"/>
      <c r="N176" t="str" cm="1">
        <f t="array" ref="N176">_xlfn.IFS(B176&lt;18.5,"Under Weight",B176&lt;=24.99,"Normal Weight",B176&lt;=29.99,"Over Weight",B176&gt;=30,"Obesity")</f>
        <v>Obesity</v>
      </c>
      <c r="O176" t="str" cm="1">
        <f t="array" ref="O176">_xlfn.IFS(C176&lt;5.7,"Normal",C176&lt;=6.49,"Prediabetes",C176&gt;=6.5,"Diabetes")</f>
        <v>Normal</v>
      </c>
    </row>
    <row r="177" spans="1:15" x14ac:dyDescent="0.3">
      <c r="A177" s="6" t="s">
        <v>2197</v>
      </c>
      <c r="B177" s="6">
        <v>35.53</v>
      </c>
      <c r="C177" s="6">
        <v>4.6100000000000003</v>
      </c>
      <c r="D177" s="6" t="str">
        <f>PROPER(E:E)</f>
        <v>No</v>
      </c>
      <c r="E177" s="6" t="s">
        <v>2380</v>
      </c>
      <c r="F177" s="6" t="s">
        <v>2380</v>
      </c>
      <c r="G177" s="6" t="s">
        <v>2380</v>
      </c>
      <c r="H177" s="10">
        <f t="shared" si="6"/>
        <v>1</v>
      </c>
      <c r="I177" s="6">
        <v>1</v>
      </c>
      <c r="J177" s="6" t="str">
        <f t="shared" si="7"/>
        <v>Yes</v>
      </c>
      <c r="K177" s="6" t="str">
        <f t="shared" si="8"/>
        <v>yes</v>
      </c>
      <c r="L177" s="6" t="s">
        <v>2382</v>
      </c>
      <c r="M177" s="6"/>
      <c r="N177" t="str" cm="1">
        <f t="array" ref="N177">_xlfn.IFS(B177&lt;18.5,"Under Weight",B177&lt;=24.99,"Normal Weight",B177&lt;=29.99,"Over Weight",B177&gt;=30,"Obesity")</f>
        <v>Obesity</v>
      </c>
      <c r="O177" t="str" cm="1">
        <f t="array" ref="O177">_xlfn.IFS(C177&lt;5.7,"Normal",C177&lt;=6.49,"Prediabetes",C177&gt;=6.5,"Diabetes")</f>
        <v>Normal</v>
      </c>
    </row>
    <row r="178" spans="1:15" x14ac:dyDescent="0.3">
      <c r="A178" s="6" t="s">
        <v>2196</v>
      </c>
      <c r="B178" s="6">
        <v>39.729999999999997</v>
      </c>
      <c r="C178" s="6">
        <v>6.24</v>
      </c>
      <c r="D178" s="6" t="str">
        <f>PROPER(E:E)</f>
        <v>No</v>
      </c>
      <c r="E178" s="6" t="s">
        <v>2380</v>
      </c>
      <c r="F178" s="6" t="s">
        <v>2380</v>
      </c>
      <c r="G178" s="6" t="s">
        <v>2380</v>
      </c>
      <c r="H178" s="10" t="str">
        <f t="shared" si="6"/>
        <v>0</v>
      </c>
      <c r="I178" s="6" t="s">
        <v>2381</v>
      </c>
      <c r="J178" s="6" t="str">
        <f t="shared" si="7"/>
        <v>Yes</v>
      </c>
      <c r="K178" s="6" t="str">
        <f t="shared" si="8"/>
        <v>yes</v>
      </c>
      <c r="L178" s="6" t="s">
        <v>2382</v>
      </c>
      <c r="M178" s="6"/>
      <c r="N178" t="str" cm="1">
        <f t="array" ref="N178">_xlfn.IFS(B178&lt;18.5,"Under Weight",B178&lt;=24.99,"Normal Weight",B178&lt;=29.99,"Over Weight",B178&gt;=30,"Obesity")</f>
        <v>Obesity</v>
      </c>
      <c r="O178" t="str" cm="1">
        <f t="array" ref="O178">_xlfn.IFS(C178&lt;5.7,"Normal",C178&lt;=6.49,"Prediabetes",C178&gt;=6.5,"Diabetes")</f>
        <v>Prediabetes</v>
      </c>
    </row>
    <row r="179" spans="1:15" x14ac:dyDescent="0.3">
      <c r="A179" s="6" t="s">
        <v>2195</v>
      </c>
      <c r="B179" s="6">
        <v>35.68</v>
      </c>
      <c r="C179" s="6">
        <v>10.039999999999999</v>
      </c>
      <c r="D179" s="6" t="str">
        <f>PROPER(E:E)</f>
        <v>No</v>
      </c>
      <c r="E179" s="6" t="s">
        <v>2380</v>
      </c>
      <c r="F179" s="6" t="s">
        <v>2380</v>
      </c>
      <c r="G179" s="6" t="s">
        <v>2380</v>
      </c>
      <c r="H179" s="10" t="str">
        <f t="shared" si="6"/>
        <v>0</v>
      </c>
      <c r="I179" s="6" t="s">
        <v>2381</v>
      </c>
      <c r="J179" s="6" t="str">
        <f t="shared" si="7"/>
        <v>Yes</v>
      </c>
      <c r="K179" s="6" t="str">
        <f t="shared" si="8"/>
        <v>yes</v>
      </c>
      <c r="L179" s="6" t="s">
        <v>2382</v>
      </c>
      <c r="M179" s="6"/>
      <c r="N179" t="str" cm="1">
        <f t="array" ref="N179">_xlfn.IFS(B179&lt;18.5,"Under Weight",B179&lt;=24.99,"Normal Weight",B179&lt;=29.99,"Over Weight",B179&gt;=30,"Obesity")</f>
        <v>Obesity</v>
      </c>
      <c r="O179" t="str" cm="1">
        <f t="array" ref="O179">_xlfn.IFS(C179&lt;5.7,"Normal",C179&lt;=6.49,"Prediabetes",C179&gt;=6.5,"Diabetes")</f>
        <v>Diabetes</v>
      </c>
    </row>
    <row r="180" spans="1:15" x14ac:dyDescent="0.3">
      <c r="A180" s="6" t="s">
        <v>2194</v>
      </c>
      <c r="B180" s="6">
        <v>48.86</v>
      </c>
      <c r="C180" s="6">
        <v>6.09</v>
      </c>
      <c r="D180" s="6" t="str">
        <f>PROPER(E:E)</f>
        <v>No</v>
      </c>
      <c r="E180" s="6" t="s">
        <v>2380</v>
      </c>
      <c r="F180" s="6" t="s">
        <v>2380</v>
      </c>
      <c r="G180" s="6" t="s">
        <v>2380</v>
      </c>
      <c r="H180" s="10" t="str">
        <f t="shared" si="6"/>
        <v>0</v>
      </c>
      <c r="I180" s="6" t="s">
        <v>2381</v>
      </c>
      <c r="J180" s="6" t="str">
        <f t="shared" si="7"/>
        <v>Yes</v>
      </c>
      <c r="K180" s="6" t="str">
        <f t="shared" si="8"/>
        <v>yes</v>
      </c>
      <c r="L180" s="6" t="s">
        <v>2382</v>
      </c>
      <c r="M180" s="6"/>
      <c r="N180" t="str" cm="1">
        <f t="array" ref="N180">_xlfn.IFS(B180&lt;18.5,"Under Weight",B180&lt;=24.99,"Normal Weight",B180&lt;=29.99,"Over Weight",B180&gt;=30,"Obesity")</f>
        <v>Obesity</v>
      </c>
      <c r="O180" t="str" cm="1">
        <f t="array" ref="O180">_xlfn.IFS(C180&lt;5.7,"Normal",C180&lt;=6.49,"Prediabetes",C180&gt;=6.5,"Diabetes")</f>
        <v>Prediabetes</v>
      </c>
    </row>
    <row r="181" spans="1:15" x14ac:dyDescent="0.3">
      <c r="A181" s="6" t="s">
        <v>2193</v>
      </c>
      <c r="B181" s="6">
        <v>34.799999999999997</v>
      </c>
      <c r="C181" s="6">
        <v>11.4</v>
      </c>
      <c r="D181" s="6" t="str">
        <f>PROPER(E:E)</f>
        <v>Yes</v>
      </c>
      <c r="E181" s="6" t="s">
        <v>2382</v>
      </c>
      <c r="F181" s="6" t="s">
        <v>2380</v>
      </c>
      <c r="G181" s="6" t="s">
        <v>2383</v>
      </c>
      <c r="H181" s="10">
        <f t="shared" si="6"/>
        <v>1</v>
      </c>
      <c r="I181" s="6">
        <v>1</v>
      </c>
      <c r="J181" s="6" t="str">
        <f t="shared" si="7"/>
        <v>No</v>
      </c>
      <c r="K181" s="6" t="str">
        <f t="shared" si="8"/>
        <v>No</v>
      </c>
      <c r="L181" s="6" t="s">
        <v>2380</v>
      </c>
      <c r="M181" s="6"/>
      <c r="N181" t="str" cm="1">
        <f t="array" ref="N181">_xlfn.IFS(B181&lt;18.5,"Under Weight",B181&lt;=24.99,"Normal Weight",B181&lt;=29.99,"Over Weight",B181&gt;=30,"Obesity")</f>
        <v>Obesity</v>
      </c>
      <c r="O181" t="str" cm="1">
        <f t="array" ref="O181">_xlfn.IFS(C181&lt;5.7,"Normal",C181&lt;=6.49,"Prediabetes",C181&gt;=6.5,"Diabetes")</f>
        <v>Diabetes</v>
      </c>
    </row>
    <row r="182" spans="1:15" x14ac:dyDescent="0.3">
      <c r="A182" s="6" t="s">
        <v>2192</v>
      </c>
      <c r="B182" s="6">
        <v>32.49</v>
      </c>
      <c r="C182" s="6">
        <v>4.29</v>
      </c>
      <c r="D182" s="6" t="str">
        <f>PROPER(E:E)</f>
        <v>No</v>
      </c>
      <c r="E182" s="6" t="s">
        <v>2380</v>
      </c>
      <c r="F182" s="6" t="s">
        <v>2380</v>
      </c>
      <c r="G182" s="6" t="s">
        <v>2383</v>
      </c>
      <c r="H182" s="10">
        <f t="shared" si="6"/>
        <v>1</v>
      </c>
      <c r="I182" s="6">
        <v>1</v>
      </c>
      <c r="J182" s="6" t="str">
        <f t="shared" si="7"/>
        <v>Yes</v>
      </c>
      <c r="K182" s="6" t="str">
        <f t="shared" si="8"/>
        <v>yes</v>
      </c>
      <c r="L182" s="6" t="s">
        <v>2382</v>
      </c>
      <c r="M182" s="6"/>
      <c r="N182" t="str" cm="1">
        <f t="array" ref="N182">_xlfn.IFS(B182&lt;18.5,"Under Weight",B182&lt;=24.99,"Normal Weight",B182&lt;=29.99,"Over Weight",B182&gt;=30,"Obesity")</f>
        <v>Obesity</v>
      </c>
      <c r="O182" t="str" cm="1">
        <f t="array" ref="O182">_xlfn.IFS(C182&lt;5.7,"Normal",C182&lt;=6.49,"Prediabetes",C182&gt;=6.5,"Diabetes")</f>
        <v>Normal</v>
      </c>
    </row>
    <row r="183" spans="1:15" x14ac:dyDescent="0.3">
      <c r="A183" s="6" t="s">
        <v>2191</v>
      </c>
      <c r="B183" s="6">
        <v>39</v>
      </c>
      <c r="C183" s="6">
        <v>5.7</v>
      </c>
      <c r="D183" s="6" t="str">
        <f>PROPER(E:E)</f>
        <v>No</v>
      </c>
      <c r="E183" s="6" t="s">
        <v>2380</v>
      </c>
      <c r="F183" s="6" t="s">
        <v>2380</v>
      </c>
      <c r="G183" s="6" t="s">
        <v>2380</v>
      </c>
      <c r="H183" s="10">
        <f t="shared" si="6"/>
        <v>2</v>
      </c>
      <c r="I183" s="6">
        <v>2</v>
      </c>
      <c r="J183" s="6" t="str">
        <f t="shared" si="7"/>
        <v>Yes</v>
      </c>
      <c r="K183" s="6" t="str">
        <f t="shared" si="8"/>
        <v>yes</v>
      </c>
      <c r="L183" s="6" t="s">
        <v>2382</v>
      </c>
      <c r="M183" s="6"/>
      <c r="N183" t="str" cm="1">
        <f t="array" ref="N183">_xlfn.IFS(B183&lt;18.5,"Under Weight",B183&lt;=24.99,"Normal Weight",B183&lt;=29.99,"Over Weight",B183&gt;=30,"Obesity")</f>
        <v>Obesity</v>
      </c>
      <c r="O183" t="str" cm="1">
        <f t="array" ref="O183">_xlfn.IFS(C183&lt;5.7,"Normal",C183&lt;=6.49,"Prediabetes",C183&gt;=6.5,"Diabetes")</f>
        <v>Prediabetes</v>
      </c>
    </row>
    <row r="184" spans="1:15" x14ac:dyDescent="0.3">
      <c r="A184" s="6" t="s">
        <v>2190</v>
      </c>
      <c r="B184" s="6">
        <v>35.299999999999997</v>
      </c>
      <c r="C184" s="6">
        <v>6.09</v>
      </c>
      <c r="D184" s="6" t="str">
        <f>PROPER(E:E)</f>
        <v>No</v>
      </c>
      <c r="E184" s="6" t="s">
        <v>2380</v>
      </c>
      <c r="F184" s="6" t="s">
        <v>2380</v>
      </c>
      <c r="G184" s="6" t="s">
        <v>2380</v>
      </c>
      <c r="H184" s="10">
        <f t="shared" si="6"/>
        <v>1</v>
      </c>
      <c r="I184" s="6">
        <v>1</v>
      </c>
      <c r="J184" s="6" t="str">
        <f t="shared" si="7"/>
        <v>Yes</v>
      </c>
      <c r="K184" s="6" t="str">
        <f t="shared" si="8"/>
        <v>yes</v>
      </c>
      <c r="L184" s="6" t="s">
        <v>2382</v>
      </c>
      <c r="M184" s="6"/>
      <c r="N184" t="str" cm="1">
        <f t="array" ref="N184">_xlfn.IFS(B184&lt;18.5,"Under Weight",B184&lt;=24.99,"Normal Weight",B184&lt;=29.99,"Over Weight",B184&gt;=30,"Obesity")</f>
        <v>Obesity</v>
      </c>
      <c r="O184" t="str" cm="1">
        <f t="array" ref="O184">_xlfn.IFS(C184&lt;5.7,"Normal",C184&lt;=6.49,"Prediabetes",C184&gt;=6.5,"Diabetes")</f>
        <v>Prediabetes</v>
      </c>
    </row>
    <row r="185" spans="1:15" x14ac:dyDescent="0.3">
      <c r="A185" s="6" t="s">
        <v>2189</v>
      </c>
      <c r="B185" s="6">
        <v>33.42</v>
      </c>
      <c r="C185" s="6">
        <v>10.67</v>
      </c>
      <c r="D185" s="6" t="str">
        <f>PROPER(E:E)</f>
        <v>No</v>
      </c>
      <c r="E185" s="6" t="s">
        <v>2380</v>
      </c>
      <c r="F185" s="6" t="s">
        <v>2380</v>
      </c>
      <c r="G185" s="6" t="s">
        <v>2380</v>
      </c>
      <c r="H185" s="10" t="str">
        <f t="shared" si="6"/>
        <v>0</v>
      </c>
      <c r="I185" s="6" t="s">
        <v>2381</v>
      </c>
      <c r="J185" s="6" t="str">
        <f t="shared" si="7"/>
        <v>Yes</v>
      </c>
      <c r="K185" s="6" t="str">
        <f t="shared" si="8"/>
        <v>yes</v>
      </c>
      <c r="L185" s="6" t="s">
        <v>2382</v>
      </c>
      <c r="M185" s="6"/>
      <c r="N185" t="str" cm="1">
        <f t="array" ref="N185">_xlfn.IFS(B185&lt;18.5,"Under Weight",B185&lt;=24.99,"Normal Weight",B185&lt;=29.99,"Over Weight",B185&gt;=30,"Obesity")</f>
        <v>Obesity</v>
      </c>
      <c r="O185" t="str" cm="1">
        <f t="array" ref="O185">_xlfn.IFS(C185&lt;5.7,"Normal",C185&lt;=6.49,"Prediabetes",C185&gt;=6.5,"Diabetes")</f>
        <v>Diabetes</v>
      </c>
    </row>
    <row r="186" spans="1:15" x14ac:dyDescent="0.3">
      <c r="A186" s="6" t="s">
        <v>2188</v>
      </c>
      <c r="B186" s="6">
        <v>37.18</v>
      </c>
      <c r="C186" s="6">
        <v>6.75</v>
      </c>
      <c r="D186" s="6" t="str">
        <f>PROPER(E:E)</f>
        <v>Yes</v>
      </c>
      <c r="E186" s="6" t="s">
        <v>2382</v>
      </c>
      <c r="F186" s="6" t="s">
        <v>2380</v>
      </c>
      <c r="G186" s="6" t="s">
        <v>2380</v>
      </c>
      <c r="H186" s="10">
        <f t="shared" si="6"/>
        <v>2</v>
      </c>
      <c r="I186" s="6">
        <v>2</v>
      </c>
      <c r="J186" s="6" t="str">
        <f t="shared" si="7"/>
        <v>Yes</v>
      </c>
      <c r="K186" s="6" t="str">
        <f t="shared" si="8"/>
        <v>yes</v>
      </c>
      <c r="L186" s="6" t="s">
        <v>2382</v>
      </c>
      <c r="M186" s="6"/>
      <c r="N186" t="str" cm="1">
        <f t="array" ref="N186">_xlfn.IFS(B186&lt;18.5,"Under Weight",B186&lt;=24.99,"Normal Weight",B186&lt;=29.99,"Over Weight",B186&gt;=30,"Obesity")</f>
        <v>Obesity</v>
      </c>
      <c r="O186" t="str" cm="1">
        <f t="array" ref="O186">_xlfn.IFS(C186&lt;5.7,"Normal",C186&lt;=6.49,"Prediabetes",C186&gt;=6.5,"Diabetes")</f>
        <v>Diabetes</v>
      </c>
    </row>
    <row r="187" spans="1:15" x14ac:dyDescent="0.3">
      <c r="A187" s="6" t="s">
        <v>2187</v>
      </c>
      <c r="B187" s="6">
        <v>33.33</v>
      </c>
      <c r="C187" s="6">
        <v>9.26</v>
      </c>
      <c r="D187" s="6" t="str">
        <f>PROPER(E:E)</f>
        <v>Yes</v>
      </c>
      <c r="E187" s="6" t="s">
        <v>2382</v>
      </c>
      <c r="F187" s="6" t="s">
        <v>2380</v>
      </c>
      <c r="G187" s="6" t="s">
        <v>2380</v>
      </c>
      <c r="H187" s="10">
        <f t="shared" si="6"/>
        <v>2</v>
      </c>
      <c r="I187" s="6">
        <v>2</v>
      </c>
      <c r="J187" s="6" t="str">
        <f t="shared" si="7"/>
        <v>No</v>
      </c>
      <c r="K187" s="6" t="str">
        <f t="shared" si="8"/>
        <v>No</v>
      </c>
      <c r="L187" s="6" t="s">
        <v>2380</v>
      </c>
      <c r="M187" s="6"/>
      <c r="N187" t="str" cm="1">
        <f t="array" ref="N187">_xlfn.IFS(B187&lt;18.5,"Under Weight",B187&lt;=24.99,"Normal Weight",B187&lt;=29.99,"Over Weight",B187&gt;=30,"Obesity")</f>
        <v>Obesity</v>
      </c>
      <c r="O187" t="str" cm="1">
        <f t="array" ref="O187">_xlfn.IFS(C187&lt;5.7,"Normal",C187&lt;=6.49,"Prediabetes",C187&gt;=6.5,"Diabetes")</f>
        <v>Diabetes</v>
      </c>
    </row>
    <row r="188" spans="1:15" x14ac:dyDescent="0.3">
      <c r="A188" s="6" t="s">
        <v>2186</v>
      </c>
      <c r="B188" s="6">
        <v>53.21</v>
      </c>
      <c r="C188" s="6">
        <v>4.2699999999999996</v>
      </c>
      <c r="D188" s="6" t="str">
        <f>PROPER(E:E)</f>
        <v>No</v>
      </c>
      <c r="E188" s="6" t="s">
        <v>2380</v>
      </c>
      <c r="F188" s="6" t="s">
        <v>2380</v>
      </c>
      <c r="G188" s="6" t="s">
        <v>2380</v>
      </c>
      <c r="H188" s="10">
        <f t="shared" si="6"/>
        <v>1</v>
      </c>
      <c r="I188" s="6">
        <v>1</v>
      </c>
      <c r="J188" s="6" t="str">
        <f t="shared" si="7"/>
        <v>Yes</v>
      </c>
      <c r="K188" s="6" t="str">
        <f t="shared" si="8"/>
        <v>yes</v>
      </c>
      <c r="L188" s="6" t="s">
        <v>2382</v>
      </c>
      <c r="M188" s="6"/>
      <c r="N188" t="str" cm="1">
        <f t="array" ref="N188">_xlfn.IFS(B188&lt;18.5,"Under Weight",B188&lt;=24.99,"Normal Weight",B188&lt;=29.99,"Over Weight",B188&gt;=30,"Obesity")</f>
        <v>Obesity</v>
      </c>
      <c r="O188" t="str" cm="1">
        <f t="array" ref="O188">_xlfn.IFS(C188&lt;5.7,"Normal",C188&lt;=6.49,"Prediabetes",C188&gt;=6.5,"Diabetes")</f>
        <v>Normal</v>
      </c>
    </row>
    <row r="189" spans="1:15" x14ac:dyDescent="0.3">
      <c r="A189" s="6" t="s">
        <v>2185</v>
      </c>
      <c r="B189" s="6">
        <v>38.729999999999997</v>
      </c>
      <c r="C189" s="6">
        <v>11.51</v>
      </c>
      <c r="D189" s="6" t="str">
        <f>PROPER(E:E)</f>
        <v>No</v>
      </c>
      <c r="E189" s="6" t="s">
        <v>2380</v>
      </c>
      <c r="F189" s="6" t="s">
        <v>2380</v>
      </c>
      <c r="G189" s="6" t="s">
        <v>2380</v>
      </c>
      <c r="H189" s="10">
        <f t="shared" si="6"/>
        <v>2</v>
      </c>
      <c r="I189" s="6">
        <v>2</v>
      </c>
      <c r="J189" s="6" t="str">
        <f t="shared" si="7"/>
        <v>Yes</v>
      </c>
      <c r="K189" s="6" t="str">
        <f t="shared" si="8"/>
        <v>yes</v>
      </c>
      <c r="L189" s="6" t="s">
        <v>2382</v>
      </c>
      <c r="M189" s="6"/>
      <c r="N189" t="str" cm="1">
        <f t="array" ref="N189">_xlfn.IFS(B189&lt;18.5,"Under Weight",B189&lt;=24.99,"Normal Weight",B189&lt;=29.99,"Over Weight",B189&gt;=30,"Obesity")</f>
        <v>Obesity</v>
      </c>
      <c r="O189" t="str" cm="1">
        <f t="array" ref="O189">_xlfn.IFS(C189&lt;5.7,"Normal",C189&lt;=6.49,"Prediabetes",C189&gt;=6.5,"Diabetes")</f>
        <v>Diabetes</v>
      </c>
    </row>
    <row r="190" spans="1:15" x14ac:dyDescent="0.3">
      <c r="A190" s="6" t="s">
        <v>2184</v>
      </c>
      <c r="B190" s="6">
        <v>29.73</v>
      </c>
      <c r="C190" s="6">
        <v>7.22</v>
      </c>
      <c r="D190" s="6" t="str">
        <f>PROPER(E:E)</f>
        <v>No</v>
      </c>
      <c r="E190" s="6" t="s">
        <v>2380</v>
      </c>
      <c r="F190" s="6" t="s">
        <v>2380</v>
      </c>
      <c r="G190" s="6" t="s">
        <v>2380</v>
      </c>
      <c r="H190" s="10" t="str">
        <f t="shared" si="6"/>
        <v>0</v>
      </c>
      <c r="I190" s="6" t="s">
        <v>2381</v>
      </c>
      <c r="J190" s="6" t="str">
        <f t="shared" si="7"/>
        <v>Yes</v>
      </c>
      <c r="K190" s="6" t="str">
        <f t="shared" si="8"/>
        <v>yes</v>
      </c>
      <c r="L190" s="6" t="s">
        <v>2382</v>
      </c>
      <c r="M190" s="6"/>
      <c r="N190" t="str" cm="1">
        <f t="array" ref="N190">_xlfn.IFS(B190&lt;18.5,"Under Weight",B190&lt;=24.99,"Normal Weight",B190&lt;=29.99,"Over Weight",B190&gt;=30,"Obesity")</f>
        <v>Over Weight</v>
      </c>
      <c r="O190" t="str" cm="1">
        <f t="array" ref="O190">_xlfn.IFS(C190&lt;5.7,"Normal",C190&lt;=6.49,"Prediabetes",C190&gt;=6.5,"Diabetes")</f>
        <v>Diabetes</v>
      </c>
    </row>
    <row r="191" spans="1:15" x14ac:dyDescent="0.3">
      <c r="A191" s="6" t="s">
        <v>2183</v>
      </c>
      <c r="B191" s="6">
        <v>34.700000000000003</v>
      </c>
      <c r="C191" s="6">
        <v>4.37</v>
      </c>
      <c r="D191" s="6" t="str">
        <f>PROPER(E:E)</f>
        <v>No</v>
      </c>
      <c r="E191" s="6" t="s">
        <v>2380</v>
      </c>
      <c r="F191" s="6" t="s">
        <v>2380</v>
      </c>
      <c r="G191" s="6" t="s">
        <v>2383</v>
      </c>
      <c r="H191" s="10">
        <f t="shared" si="6"/>
        <v>1</v>
      </c>
      <c r="I191" s="6">
        <v>1</v>
      </c>
      <c r="J191" s="6" t="str">
        <f t="shared" si="7"/>
        <v>Yes</v>
      </c>
      <c r="K191" s="6" t="str">
        <f t="shared" si="8"/>
        <v>yes</v>
      </c>
      <c r="L191" s="6" t="s">
        <v>2382</v>
      </c>
      <c r="M191" s="6"/>
      <c r="N191" t="str" cm="1">
        <f t="array" ref="N191">_xlfn.IFS(B191&lt;18.5,"Under Weight",B191&lt;=24.99,"Normal Weight",B191&lt;=29.99,"Over Weight",B191&gt;=30,"Obesity")</f>
        <v>Obesity</v>
      </c>
      <c r="O191" t="str" cm="1">
        <f t="array" ref="O191">_xlfn.IFS(C191&lt;5.7,"Normal",C191&lt;=6.49,"Prediabetes",C191&gt;=6.5,"Diabetes")</f>
        <v>Normal</v>
      </c>
    </row>
    <row r="192" spans="1:15" x14ac:dyDescent="0.3">
      <c r="A192" s="6" t="s">
        <v>2182</v>
      </c>
      <c r="B192" s="6">
        <v>38.28</v>
      </c>
      <c r="C192" s="6">
        <v>11.56</v>
      </c>
      <c r="D192" s="6" t="str">
        <f>PROPER(E:E)</f>
        <v>Yes</v>
      </c>
      <c r="E192" s="6" t="s">
        <v>2382</v>
      </c>
      <c r="F192" s="6" t="s">
        <v>2380</v>
      </c>
      <c r="G192" s="6" t="s">
        <v>2380</v>
      </c>
      <c r="H192" s="10">
        <f t="shared" si="6"/>
        <v>1</v>
      </c>
      <c r="I192" s="6">
        <v>1</v>
      </c>
      <c r="J192" s="6" t="str">
        <f t="shared" si="7"/>
        <v>Yes</v>
      </c>
      <c r="K192" s="6" t="str">
        <f t="shared" si="8"/>
        <v>yes</v>
      </c>
      <c r="L192" s="6" t="s">
        <v>2382</v>
      </c>
      <c r="M192" s="6"/>
      <c r="N192" t="str" cm="1">
        <f t="array" ref="N192">_xlfn.IFS(B192&lt;18.5,"Under Weight",B192&lt;=24.99,"Normal Weight",B192&lt;=29.99,"Over Weight",B192&gt;=30,"Obesity")</f>
        <v>Obesity</v>
      </c>
      <c r="O192" t="str" cm="1">
        <f t="array" ref="O192">_xlfn.IFS(C192&lt;5.7,"Normal",C192&lt;=6.49,"Prediabetes",C192&gt;=6.5,"Diabetes")</f>
        <v>Diabetes</v>
      </c>
    </row>
    <row r="193" spans="1:15" x14ac:dyDescent="0.3">
      <c r="A193" s="6" t="s">
        <v>2181</v>
      </c>
      <c r="B193" s="6">
        <v>33.57</v>
      </c>
      <c r="C193" s="6">
        <v>8.82</v>
      </c>
      <c r="D193" s="6" t="str">
        <f>PROPER(E:E)</f>
        <v>Yes</v>
      </c>
      <c r="E193" s="6" t="s">
        <v>2382</v>
      </c>
      <c r="F193" s="6" t="s">
        <v>2380</v>
      </c>
      <c r="G193" s="6" t="s">
        <v>2380</v>
      </c>
      <c r="H193" s="10" t="str">
        <f t="shared" si="6"/>
        <v>0</v>
      </c>
      <c r="I193" s="6" t="s">
        <v>2381</v>
      </c>
      <c r="J193" s="6" t="str">
        <f t="shared" si="7"/>
        <v>Yes</v>
      </c>
      <c r="K193" s="6" t="str">
        <f t="shared" si="8"/>
        <v>yes</v>
      </c>
      <c r="L193" s="6" t="s">
        <v>2382</v>
      </c>
      <c r="M193" s="6"/>
      <c r="N193" t="str" cm="1">
        <f t="array" ref="N193">_xlfn.IFS(B193&lt;18.5,"Under Weight",B193&lt;=24.99,"Normal Weight",B193&lt;=29.99,"Over Weight",B193&gt;=30,"Obesity")</f>
        <v>Obesity</v>
      </c>
      <c r="O193" t="str" cm="1">
        <f t="array" ref="O193">_xlfn.IFS(C193&lt;5.7,"Normal",C193&lt;=6.49,"Prediabetes",C193&gt;=6.5,"Diabetes")</f>
        <v>Diabetes</v>
      </c>
    </row>
    <row r="194" spans="1:15" x14ac:dyDescent="0.3">
      <c r="A194" s="6" t="s">
        <v>2180</v>
      </c>
      <c r="B194" s="6">
        <v>52.06</v>
      </c>
      <c r="C194" s="6">
        <v>4.6900000000000004</v>
      </c>
      <c r="D194" s="6" t="str">
        <f>PROPER(E:E)</f>
        <v>No</v>
      </c>
      <c r="E194" s="6" t="s">
        <v>2380</v>
      </c>
      <c r="F194" s="6" t="s">
        <v>2380</v>
      </c>
      <c r="G194" s="6" t="s">
        <v>2380</v>
      </c>
      <c r="H194" s="10">
        <f t="shared" si="6"/>
        <v>1</v>
      </c>
      <c r="I194" s="6">
        <v>1</v>
      </c>
      <c r="J194" s="6" t="str">
        <f t="shared" si="7"/>
        <v>Yes</v>
      </c>
      <c r="K194" s="6" t="str">
        <f t="shared" si="8"/>
        <v>yes</v>
      </c>
      <c r="L194" s="6" t="s">
        <v>2382</v>
      </c>
      <c r="M194" s="6"/>
      <c r="N194" t="str" cm="1">
        <f t="array" ref="N194">_xlfn.IFS(B194&lt;18.5,"Under Weight",B194&lt;=24.99,"Normal Weight",B194&lt;=29.99,"Over Weight",B194&gt;=30,"Obesity")</f>
        <v>Obesity</v>
      </c>
      <c r="O194" t="str" cm="1">
        <f t="array" ref="O194">_xlfn.IFS(C194&lt;5.7,"Normal",C194&lt;=6.49,"Prediabetes",C194&gt;=6.5,"Diabetes")</f>
        <v>Normal</v>
      </c>
    </row>
    <row r="195" spans="1:15" x14ac:dyDescent="0.3">
      <c r="A195" s="6" t="s">
        <v>2179</v>
      </c>
      <c r="B195" s="6">
        <v>38.17</v>
      </c>
      <c r="C195" s="6">
        <v>4.53</v>
      </c>
      <c r="D195" s="6" t="str">
        <f>PROPER(E:E)</f>
        <v>No</v>
      </c>
      <c r="E195" s="6" t="s">
        <v>2380</v>
      </c>
      <c r="F195" s="6" t="s">
        <v>2382</v>
      </c>
      <c r="G195" s="6" t="s">
        <v>2380</v>
      </c>
      <c r="H195" s="10">
        <f t="shared" ref="H195:H258" si="9">IF(I195="No major surgery","0",I195)</f>
        <v>1</v>
      </c>
      <c r="I195" s="6">
        <v>1</v>
      </c>
      <c r="J195" s="6" t="str">
        <f t="shared" ref="J195:J258" si="10">PROPER(K195)</f>
        <v>Yes</v>
      </c>
      <c r="K195" s="6" t="str">
        <f t="shared" ref="K195:K258" si="11">IF(L195="?", "No", L195)</f>
        <v>yes</v>
      </c>
      <c r="L195" s="6" t="s">
        <v>2382</v>
      </c>
      <c r="M195" s="6"/>
      <c r="N195" t="str" cm="1">
        <f t="array" ref="N195">_xlfn.IFS(B195&lt;18.5,"Under Weight",B195&lt;=24.99,"Normal Weight",B195&lt;=29.99,"Over Weight",B195&gt;=30,"Obesity")</f>
        <v>Obesity</v>
      </c>
      <c r="O195" t="str" cm="1">
        <f t="array" ref="O195">_xlfn.IFS(C195&lt;5.7,"Normal",C195&lt;=6.49,"Prediabetes",C195&gt;=6.5,"Diabetes")</f>
        <v>Normal</v>
      </c>
    </row>
    <row r="196" spans="1:15" x14ac:dyDescent="0.3">
      <c r="A196" s="6" t="s">
        <v>2178</v>
      </c>
      <c r="B196" s="6">
        <v>36.954999999999998</v>
      </c>
      <c r="C196" s="6">
        <v>5.84</v>
      </c>
      <c r="D196" s="6" t="str">
        <f>PROPER(E:E)</f>
        <v>No</v>
      </c>
      <c r="E196" s="6" t="s">
        <v>2380</v>
      </c>
      <c r="F196" s="6" t="s">
        <v>2380</v>
      </c>
      <c r="G196" s="6" t="s">
        <v>2383</v>
      </c>
      <c r="H196" s="10">
        <f t="shared" si="9"/>
        <v>1</v>
      </c>
      <c r="I196" s="6">
        <v>1</v>
      </c>
      <c r="J196" s="6" t="str">
        <f t="shared" si="10"/>
        <v>Yes</v>
      </c>
      <c r="K196" s="6" t="str">
        <f t="shared" si="11"/>
        <v>yes</v>
      </c>
      <c r="L196" s="6" t="s">
        <v>2382</v>
      </c>
      <c r="M196" s="6"/>
      <c r="N196" t="str" cm="1">
        <f t="array" ref="N196">_xlfn.IFS(B196&lt;18.5,"Under Weight",B196&lt;=24.99,"Normal Weight",B196&lt;=29.99,"Over Weight",B196&gt;=30,"Obesity")</f>
        <v>Obesity</v>
      </c>
      <c r="O196" t="str" cm="1">
        <f t="array" ref="O196">_xlfn.IFS(C196&lt;5.7,"Normal",C196&lt;=6.49,"Prediabetes",C196&gt;=6.5,"Diabetes")</f>
        <v>Prediabetes</v>
      </c>
    </row>
    <row r="197" spans="1:15" x14ac:dyDescent="0.3">
      <c r="A197" s="6" t="s">
        <v>2177</v>
      </c>
      <c r="B197" s="6">
        <v>34.4</v>
      </c>
      <c r="C197" s="6">
        <v>4.9000000000000004</v>
      </c>
      <c r="D197" s="6" t="str">
        <f>PROPER(E:E)</f>
        <v>No</v>
      </c>
      <c r="E197" s="6" t="s">
        <v>2380</v>
      </c>
      <c r="F197" s="6" t="s">
        <v>2380</v>
      </c>
      <c r="G197" s="6" t="s">
        <v>2383</v>
      </c>
      <c r="H197" s="10">
        <f t="shared" si="9"/>
        <v>1</v>
      </c>
      <c r="I197" s="6">
        <v>1</v>
      </c>
      <c r="J197" s="6" t="str">
        <f t="shared" si="10"/>
        <v>Yes</v>
      </c>
      <c r="K197" s="6" t="str">
        <f t="shared" si="11"/>
        <v>yes</v>
      </c>
      <c r="L197" s="6" t="s">
        <v>2382</v>
      </c>
      <c r="M197" s="6"/>
      <c r="N197" t="str" cm="1">
        <f t="array" ref="N197">_xlfn.IFS(B197&lt;18.5,"Under Weight",B197&lt;=24.99,"Normal Weight",B197&lt;=29.99,"Over Weight",B197&gt;=30,"Obesity")</f>
        <v>Obesity</v>
      </c>
      <c r="O197" t="str" cm="1">
        <f t="array" ref="O197">_xlfn.IFS(C197&lt;5.7,"Normal",C197&lt;=6.49,"Prediabetes",C197&gt;=6.5,"Diabetes")</f>
        <v>Normal</v>
      </c>
    </row>
    <row r="198" spans="1:15" x14ac:dyDescent="0.3">
      <c r="A198" s="6" t="s">
        <v>2176</v>
      </c>
      <c r="B198" s="6">
        <v>31.73</v>
      </c>
      <c r="C198" s="6">
        <v>4.3</v>
      </c>
      <c r="D198" s="6" t="str">
        <f>PROPER(E:E)</f>
        <v>No</v>
      </c>
      <c r="E198" s="6" t="s">
        <v>2380</v>
      </c>
      <c r="F198" s="6" t="s">
        <v>2380</v>
      </c>
      <c r="G198" s="6" t="s">
        <v>2380</v>
      </c>
      <c r="H198" s="10" t="str">
        <f t="shared" si="9"/>
        <v>0</v>
      </c>
      <c r="I198" s="6" t="s">
        <v>2381</v>
      </c>
      <c r="J198" s="6" t="str">
        <f t="shared" si="10"/>
        <v>Yes</v>
      </c>
      <c r="K198" s="6" t="str">
        <f t="shared" si="11"/>
        <v>yes</v>
      </c>
      <c r="L198" s="6" t="s">
        <v>2382</v>
      </c>
      <c r="M198" s="6"/>
      <c r="N198" t="str" cm="1">
        <f t="array" ref="N198">_xlfn.IFS(B198&lt;18.5,"Under Weight",B198&lt;=24.99,"Normal Weight",B198&lt;=29.99,"Over Weight",B198&gt;=30,"Obesity")</f>
        <v>Obesity</v>
      </c>
      <c r="O198" t="str" cm="1">
        <f t="array" ref="O198">_xlfn.IFS(C198&lt;5.7,"Normal",C198&lt;=6.49,"Prediabetes",C198&gt;=6.5,"Diabetes")</f>
        <v>Normal</v>
      </c>
    </row>
    <row r="199" spans="1:15" x14ac:dyDescent="0.3">
      <c r="A199" s="6" t="s">
        <v>2175</v>
      </c>
      <c r="B199" s="6">
        <v>36.64</v>
      </c>
      <c r="C199" s="6">
        <v>11.34</v>
      </c>
      <c r="D199" s="6" t="str">
        <f>PROPER(E:E)</f>
        <v>No</v>
      </c>
      <c r="E199" s="6" t="s">
        <v>2380</v>
      </c>
      <c r="F199" s="6" t="s">
        <v>2380</v>
      </c>
      <c r="G199" s="6" t="s">
        <v>2380</v>
      </c>
      <c r="H199" s="10" t="str">
        <f t="shared" si="9"/>
        <v>0</v>
      </c>
      <c r="I199" s="6" t="s">
        <v>2381</v>
      </c>
      <c r="J199" s="6" t="str">
        <f t="shared" si="10"/>
        <v>Yes</v>
      </c>
      <c r="K199" s="6" t="str">
        <f t="shared" si="11"/>
        <v>yes</v>
      </c>
      <c r="L199" s="6" t="s">
        <v>2382</v>
      </c>
      <c r="M199" s="6"/>
      <c r="N199" t="str" cm="1">
        <f t="array" ref="N199">_xlfn.IFS(B199&lt;18.5,"Under Weight",B199&lt;=24.99,"Normal Weight",B199&lt;=29.99,"Over Weight",B199&gt;=30,"Obesity")</f>
        <v>Obesity</v>
      </c>
      <c r="O199" t="str" cm="1">
        <f t="array" ref="O199">_xlfn.IFS(C199&lt;5.7,"Normal",C199&lt;=6.49,"Prediabetes",C199&gt;=6.5,"Diabetes")</f>
        <v>Diabetes</v>
      </c>
    </row>
    <row r="200" spans="1:15" x14ac:dyDescent="0.3">
      <c r="A200" s="6" t="s">
        <v>2174</v>
      </c>
      <c r="B200" s="6">
        <v>36.85</v>
      </c>
      <c r="C200" s="6">
        <v>5.88</v>
      </c>
      <c r="D200" s="6" t="str">
        <f>PROPER(E:E)</f>
        <v>No</v>
      </c>
      <c r="E200" s="6" t="s">
        <v>2380</v>
      </c>
      <c r="F200" s="6" t="s">
        <v>2382</v>
      </c>
      <c r="G200" s="6" t="s">
        <v>2380</v>
      </c>
      <c r="H200" s="10">
        <f t="shared" si="9"/>
        <v>1</v>
      </c>
      <c r="I200" s="6">
        <v>1</v>
      </c>
      <c r="J200" s="6" t="str">
        <f t="shared" si="10"/>
        <v>Yes</v>
      </c>
      <c r="K200" s="6" t="str">
        <f t="shared" si="11"/>
        <v>yes</v>
      </c>
      <c r="L200" s="6" t="s">
        <v>2382</v>
      </c>
      <c r="M200" s="6"/>
      <c r="N200" t="str" cm="1">
        <f t="array" ref="N200">_xlfn.IFS(B200&lt;18.5,"Under Weight",B200&lt;=24.99,"Normal Weight",B200&lt;=29.99,"Over Weight",B200&gt;=30,"Obesity")</f>
        <v>Obesity</v>
      </c>
      <c r="O200" t="str" cm="1">
        <f t="array" ref="O200">_xlfn.IFS(C200&lt;5.7,"Normal",C200&lt;=6.49,"Prediabetes",C200&gt;=6.5,"Diabetes")</f>
        <v>Prediabetes</v>
      </c>
    </row>
    <row r="201" spans="1:15" x14ac:dyDescent="0.3">
      <c r="A201" s="6" t="s">
        <v>2173</v>
      </c>
      <c r="B201" s="6">
        <v>33.33</v>
      </c>
      <c r="C201" s="6">
        <v>5.01</v>
      </c>
      <c r="D201" s="6" t="str">
        <f>PROPER(E:E)</f>
        <v>Yes</v>
      </c>
      <c r="E201" s="6" t="s">
        <v>2382</v>
      </c>
      <c r="F201" s="6" t="s">
        <v>2380</v>
      </c>
      <c r="G201" s="6" t="s">
        <v>2383</v>
      </c>
      <c r="H201" s="10">
        <f t="shared" si="9"/>
        <v>1</v>
      </c>
      <c r="I201" s="6">
        <v>1</v>
      </c>
      <c r="J201" s="6" t="str">
        <f t="shared" si="10"/>
        <v>Yes</v>
      </c>
      <c r="K201" s="6" t="str">
        <f t="shared" si="11"/>
        <v>yes</v>
      </c>
      <c r="L201" s="6" t="s">
        <v>2382</v>
      </c>
      <c r="M201" s="6"/>
      <c r="N201" t="str" cm="1">
        <f t="array" ref="N201">_xlfn.IFS(B201&lt;18.5,"Under Weight",B201&lt;=24.99,"Normal Weight",B201&lt;=29.99,"Over Weight",B201&gt;=30,"Obesity")</f>
        <v>Obesity</v>
      </c>
      <c r="O201" t="str" cm="1">
        <f t="array" ref="O201">_xlfn.IFS(C201&lt;5.7,"Normal",C201&lt;=6.49,"Prediabetes",C201&gt;=6.5,"Diabetes")</f>
        <v>Normal</v>
      </c>
    </row>
    <row r="202" spans="1:15" x14ac:dyDescent="0.3">
      <c r="A202" s="6" t="s">
        <v>2172</v>
      </c>
      <c r="B202" s="6">
        <v>39.14</v>
      </c>
      <c r="C202" s="6">
        <v>4.4000000000000004</v>
      </c>
      <c r="D202" s="6" t="str">
        <f>PROPER(E:E)</f>
        <v>No</v>
      </c>
      <c r="E202" s="6" t="s">
        <v>2380</v>
      </c>
      <c r="F202" s="6" t="s">
        <v>2380</v>
      </c>
      <c r="G202" s="6" t="s">
        <v>2383</v>
      </c>
      <c r="H202" s="10">
        <f t="shared" si="9"/>
        <v>1</v>
      </c>
      <c r="I202" s="6">
        <v>1</v>
      </c>
      <c r="J202" s="6" t="str">
        <f t="shared" si="10"/>
        <v>Yes</v>
      </c>
      <c r="K202" s="6" t="str">
        <f t="shared" si="11"/>
        <v>yes</v>
      </c>
      <c r="L202" s="6" t="s">
        <v>2382</v>
      </c>
      <c r="M202" s="6"/>
      <c r="N202" t="str" cm="1">
        <f t="array" ref="N202">_xlfn.IFS(B202&lt;18.5,"Under Weight",B202&lt;=24.99,"Normal Weight",B202&lt;=29.99,"Over Weight",B202&gt;=30,"Obesity")</f>
        <v>Obesity</v>
      </c>
      <c r="O202" t="str" cm="1">
        <f t="array" ref="O202">_xlfn.IFS(C202&lt;5.7,"Normal",C202&lt;=6.49,"Prediabetes",C202&gt;=6.5,"Diabetes")</f>
        <v>Normal</v>
      </c>
    </row>
    <row r="203" spans="1:15" x14ac:dyDescent="0.3">
      <c r="A203" s="6" t="s">
        <v>2171</v>
      </c>
      <c r="B203" s="6">
        <v>32.9</v>
      </c>
      <c r="C203" s="6">
        <v>6.26</v>
      </c>
      <c r="D203" s="6" t="str">
        <f>PROPER(E:E)</f>
        <v>Yes</v>
      </c>
      <c r="E203" s="6" t="s">
        <v>2382</v>
      </c>
      <c r="F203" s="6" t="s">
        <v>2380</v>
      </c>
      <c r="G203" s="6" t="s">
        <v>2380</v>
      </c>
      <c r="H203" s="10" t="str">
        <f t="shared" si="9"/>
        <v>0</v>
      </c>
      <c r="I203" s="6" t="s">
        <v>2381</v>
      </c>
      <c r="J203" s="6" t="str">
        <f t="shared" si="10"/>
        <v>Yes</v>
      </c>
      <c r="K203" s="6" t="str">
        <f t="shared" si="11"/>
        <v>yes</v>
      </c>
      <c r="L203" s="6" t="s">
        <v>2382</v>
      </c>
      <c r="M203" s="6"/>
      <c r="N203" t="str" cm="1">
        <f t="array" ref="N203">_xlfn.IFS(B203&lt;18.5,"Under Weight",B203&lt;=24.99,"Normal Weight",B203&lt;=29.99,"Over Weight",B203&gt;=30,"Obesity")</f>
        <v>Obesity</v>
      </c>
      <c r="O203" t="str" cm="1">
        <f t="array" ref="O203">_xlfn.IFS(C203&lt;5.7,"Normal",C203&lt;=6.49,"Prediabetes",C203&gt;=6.5,"Diabetes")</f>
        <v>Prediabetes</v>
      </c>
    </row>
    <row r="204" spans="1:15" x14ac:dyDescent="0.3">
      <c r="A204" s="6" t="s">
        <v>2170</v>
      </c>
      <c r="B204" s="6">
        <v>29.78</v>
      </c>
      <c r="C204" s="6">
        <v>10.27</v>
      </c>
      <c r="D204" s="6" t="str">
        <f>PROPER(E:E)</f>
        <v>Yes</v>
      </c>
      <c r="E204" s="6" t="s">
        <v>2382</v>
      </c>
      <c r="F204" s="6" t="s">
        <v>2380</v>
      </c>
      <c r="G204" s="6" t="s">
        <v>2383</v>
      </c>
      <c r="H204" s="10">
        <f t="shared" si="9"/>
        <v>1</v>
      </c>
      <c r="I204" s="6">
        <v>1</v>
      </c>
      <c r="J204" s="6" t="str">
        <f t="shared" si="10"/>
        <v>Yes</v>
      </c>
      <c r="K204" s="6" t="str">
        <f t="shared" si="11"/>
        <v>yes</v>
      </c>
      <c r="L204" s="6" t="s">
        <v>2382</v>
      </c>
      <c r="M204" s="6"/>
      <c r="N204" t="str" cm="1">
        <f t="array" ref="N204">_xlfn.IFS(B204&lt;18.5,"Under Weight",B204&lt;=24.99,"Normal Weight",B204&lt;=29.99,"Over Weight",B204&gt;=30,"Obesity")</f>
        <v>Over Weight</v>
      </c>
      <c r="O204" t="str" cm="1">
        <f t="array" ref="O204">_xlfn.IFS(C204&lt;5.7,"Normal",C204&lt;=6.49,"Prediabetes",C204&gt;=6.5,"Diabetes")</f>
        <v>Diabetes</v>
      </c>
    </row>
    <row r="205" spans="1:15" x14ac:dyDescent="0.3">
      <c r="A205" s="6" t="s">
        <v>2169</v>
      </c>
      <c r="B205" s="6">
        <v>32.78</v>
      </c>
      <c r="C205" s="6">
        <v>5.27</v>
      </c>
      <c r="D205" s="6" t="str">
        <f>PROPER(E:E)</f>
        <v>No</v>
      </c>
      <c r="E205" s="6" t="s">
        <v>2380</v>
      </c>
      <c r="F205" s="6" t="s">
        <v>2380</v>
      </c>
      <c r="G205" s="6" t="s">
        <v>2380</v>
      </c>
      <c r="H205" s="10" t="str">
        <f t="shared" si="9"/>
        <v>0</v>
      </c>
      <c r="I205" s="6" t="s">
        <v>2381</v>
      </c>
      <c r="J205" s="6" t="str">
        <f t="shared" si="10"/>
        <v>Yes</v>
      </c>
      <c r="K205" s="6" t="str">
        <f t="shared" si="11"/>
        <v>yes</v>
      </c>
      <c r="L205" s="6" t="s">
        <v>2382</v>
      </c>
      <c r="M205" s="6"/>
      <c r="N205" t="str" cm="1">
        <f t="array" ref="N205">_xlfn.IFS(B205&lt;18.5,"Under Weight",B205&lt;=24.99,"Normal Weight",B205&lt;=29.99,"Over Weight",B205&gt;=30,"Obesity")</f>
        <v>Obesity</v>
      </c>
      <c r="O205" t="str" cm="1">
        <f t="array" ref="O205">_xlfn.IFS(C205&lt;5.7,"Normal",C205&lt;=6.49,"Prediabetes",C205&gt;=6.5,"Diabetes")</f>
        <v>Normal</v>
      </c>
    </row>
    <row r="206" spans="1:15" x14ac:dyDescent="0.3">
      <c r="A206" s="6" t="s">
        <v>2168</v>
      </c>
      <c r="B206" s="6">
        <v>41.65</v>
      </c>
      <c r="C206" s="6">
        <v>10.73</v>
      </c>
      <c r="D206" s="6" t="str">
        <f>PROPER(E:E)</f>
        <v>Yes</v>
      </c>
      <c r="E206" s="6" t="s">
        <v>2382</v>
      </c>
      <c r="F206" s="6" t="s">
        <v>2380</v>
      </c>
      <c r="G206" s="6" t="s">
        <v>2380</v>
      </c>
      <c r="H206" s="10" t="str">
        <f t="shared" si="9"/>
        <v>0</v>
      </c>
      <c r="I206" s="6" t="s">
        <v>2381</v>
      </c>
      <c r="J206" s="6" t="str">
        <f t="shared" si="10"/>
        <v>Yes</v>
      </c>
      <c r="K206" s="6" t="str">
        <f t="shared" si="11"/>
        <v>yes</v>
      </c>
      <c r="L206" s="6" t="s">
        <v>2382</v>
      </c>
      <c r="M206" s="6"/>
      <c r="N206" t="str" cm="1">
        <f t="array" ref="N206">_xlfn.IFS(B206&lt;18.5,"Under Weight",B206&lt;=24.99,"Normal Weight",B206&lt;=29.99,"Over Weight",B206&gt;=30,"Obesity")</f>
        <v>Obesity</v>
      </c>
      <c r="O206" t="str" cm="1">
        <f t="array" ref="O206">_xlfn.IFS(C206&lt;5.7,"Normal",C206&lt;=6.49,"Prediabetes",C206&gt;=6.5,"Diabetes")</f>
        <v>Diabetes</v>
      </c>
    </row>
    <row r="207" spans="1:15" x14ac:dyDescent="0.3">
      <c r="A207" s="6" t="s">
        <v>2167</v>
      </c>
      <c r="B207" s="6">
        <v>50.79</v>
      </c>
      <c r="C207" s="6">
        <v>4.45</v>
      </c>
      <c r="D207" s="6" t="str">
        <f>PROPER(E:E)</f>
        <v>No</v>
      </c>
      <c r="E207" s="6" t="s">
        <v>2380</v>
      </c>
      <c r="F207" s="6" t="s">
        <v>2380</v>
      </c>
      <c r="G207" s="6" t="s">
        <v>2380</v>
      </c>
      <c r="H207" s="10">
        <f t="shared" si="9"/>
        <v>1</v>
      </c>
      <c r="I207" s="6">
        <v>1</v>
      </c>
      <c r="J207" s="6" t="str">
        <f t="shared" si="10"/>
        <v>Yes</v>
      </c>
      <c r="K207" s="6" t="str">
        <f t="shared" si="11"/>
        <v>yes</v>
      </c>
      <c r="L207" s="6" t="s">
        <v>2382</v>
      </c>
      <c r="M207" s="6"/>
      <c r="N207" t="str" cm="1">
        <f t="array" ref="N207">_xlfn.IFS(B207&lt;18.5,"Under Weight",B207&lt;=24.99,"Normal Weight",B207&lt;=29.99,"Over Weight",B207&gt;=30,"Obesity")</f>
        <v>Obesity</v>
      </c>
      <c r="O207" t="str" cm="1">
        <f t="array" ref="O207">_xlfn.IFS(C207&lt;5.7,"Normal",C207&lt;=6.49,"Prediabetes",C207&gt;=6.5,"Diabetes")</f>
        <v>Normal</v>
      </c>
    </row>
    <row r="208" spans="1:15" x14ac:dyDescent="0.3">
      <c r="A208" s="6" t="s">
        <v>2166</v>
      </c>
      <c r="B208" s="6">
        <v>35.43</v>
      </c>
      <c r="C208" s="6">
        <v>5.25</v>
      </c>
      <c r="D208" s="6" t="str">
        <f>PROPER(E:E)</f>
        <v>Yes</v>
      </c>
      <c r="E208" s="6" t="s">
        <v>2382</v>
      </c>
      <c r="F208" s="6" t="s">
        <v>2380</v>
      </c>
      <c r="G208" s="6" t="s">
        <v>2380</v>
      </c>
      <c r="H208" s="10" t="str">
        <f t="shared" si="9"/>
        <v>0</v>
      </c>
      <c r="I208" s="6" t="s">
        <v>2381</v>
      </c>
      <c r="J208" s="6" t="str">
        <f t="shared" si="10"/>
        <v>Yes</v>
      </c>
      <c r="K208" s="6" t="str">
        <f t="shared" si="11"/>
        <v>yes</v>
      </c>
      <c r="L208" s="6" t="s">
        <v>2382</v>
      </c>
      <c r="M208" s="6"/>
      <c r="N208" t="str" cm="1">
        <f t="array" ref="N208">_xlfn.IFS(B208&lt;18.5,"Under Weight",B208&lt;=24.99,"Normal Weight",B208&lt;=29.99,"Over Weight",B208&gt;=30,"Obesity")</f>
        <v>Obesity</v>
      </c>
      <c r="O208" t="str" cm="1">
        <f t="array" ref="O208">_xlfn.IFS(C208&lt;5.7,"Normal",C208&lt;=6.49,"Prediabetes",C208&gt;=6.5,"Diabetes")</f>
        <v>Normal</v>
      </c>
    </row>
    <row r="209" spans="1:15" x14ac:dyDescent="0.3">
      <c r="A209" s="6" t="s">
        <v>2165</v>
      </c>
      <c r="B209" s="6">
        <v>35.25</v>
      </c>
      <c r="C209" s="6">
        <v>9.51</v>
      </c>
      <c r="D209" s="6" t="str">
        <f>PROPER(E:E)</f>
        <v>No</v>
      </c>
      <c r="E209" s="6" t="s">
        <v>2380</v>
      </c>
      <c r="F209" s="6" t="s">
        <v>2380</v>
      </c>
      <c r="G209" s="6" t="s">
        <v>2380</v>
      </c>
      <c r="H209" s="10" t="str">
        <f t="shared" si="9"/>
        <v>0</v>
      </c>
      <c r="I209" s="6" t="s">
        <v>2381</v>
      </c>
      <c r="J209" s="6" t="str">
        <f t="shared" si="10"/>
        <v>Yes</v>
      </c>
      <c r="K209" s="6" t="str">
        <f t="shared" si="11"/>
        <v>yes</v>
      </c>
      <c r="L209" s="6" t="s">
        <v>2382</v>
      </c>
      <c r="M209" s="6"/>
      <c r="N209" t="str" cm="1">
        <f t="array" ref="N209">_xlfn.IFS(B209&lt;18.5,"Under Weight",B209&lt;=24.99,"Normal Weight",B209&lt;=29.99,"Over Weight",B209&gt;=30,"Obesity")</f>
        <v>Obesity</v>
      </c>
      <c r="O209" t="str" cm="1">
        <f t="array" ref="O209">_xlfn.IFS(C209&lt;5.7,"Normal",C209&lt;=6.49,"Prediabetes",C209&gt;=6.5,"Diabetes")</f>
        <v>Diabetes</v>
      </c>
    </row>
    <row r="210" spans="1:15" x14ac:dyDescent="0.3">
      <c r="A210" s="6" t="s">
        <v>2164</v>
      </c>
      <c r="B210" s="6">
        <v>36.85</v>
      </c>
      <c r="C210" s="6">
        <v>11.12</v>
      </c>
      <c r="D210" s="6" t="str">
        <f>PROPER(E:E)</f>
        <v>No</v>
      </c>
      <c r="E210" s="6" t="s">
        <v>2380</v>
      </c>
      <c r="F210" s="6" t="s">
        <v>2380</v>
      </c>
      <c r="G210" s="6" t="s">
        <v>2380</v>
      </c>
      <c r="H210" s="10" t="str">
        <f t="shared" si="9"/>
        <v>0</v>
      </c>
      <c r="I210" s="6" t="s">
        <v>2381</v>
      </c>
      <c r="J210" s="6" t="str">
        <f t="shared" si="10"/>
        <v>Yes</v>
      </c>
      <c r="K210" s="6" t="str">
        <f t="shared" si="11"/>
        <v>yes</v>
      </c>
      <c r="L210" s="6" t="s">
        <v>2382</v>
      </c>
      <c r="M210" s="6"/>
      <c r="N210" t="str" cm="1">
        <f t="array" ref="N210">_xlfn.IFS(B210&lt;18.5,"Under Weight",B210&lt;=24.99,"Normal Weight",B210&lt;=29.99,"Over Weight",B210&gt;=30,"Obesity")</f>
        <v>Obesity</v>
      </c>
      <c r="O210" t="str" cm="1">
        <f t="array" ref="O210">_xlfn.IFS(C210&lt;5.7,"Normal",C210&lt;=6.49,"Prediabetes",C210&gt;=6.5,"Diabetes")</f>
        <v>Diabetes</v>
      </c>
    </row>
    <row r="211" spans="1:15" x14ac:dyDescent="0.3">
      <c r="A211" s="6" t="s">
        <v>2163</v>
      </c>
      <c r="B211" s="6">
        <v>31.02</v>
      </c>
      <c r="C211" s="6">
        <v>4.5599999999999996</v>
      </c>
      <c r="D211" s="6" t="str">
        <f>PROPER(E:E)</f>
        <v>No</v>
      </c>
      <c r="E211" s="6" t="s">
        <v>2380</v>
      </c>
      <c r="F211" s="6" t="s">
        <v>2382</v>
      </c>
      <c r="G211" s="6" t="s">
        <v>2380</v>
      </c>
      <c r="H211" s="10">
        <f t="shared" si="9"/>
        <v>1</v>
      </c>
      <c r="I211" s="6">
        <v>1</v>
      </c>
      <c r="J211" s="6" t="str">
        <f t="shared" si="10"/>
        <v>Yes</v>
      </c>
      <c r="K211" s="6" t="str">
        <f t="shared" si="11"/>
        <v>yes</v>
      </c>
      <c r="L211" s="6" t="s">
        <v>2382</v>
      </c>
      <c r="M211" s="6"/>
      <c r="N211" t="str" cm="1">
        <f t="array" ref="N211">_xlfn.IFS(B211&lt;18.5,"Under Weight",B211&lt;=24.99,"Normal Weight",B211&lt;=29.99,"Over Weight",B211&gt;=30,"Obesity")</f>
        <v>Obesity</v>
      </c>
      <c r="O211" t="str" cm="1">
        <f t="array" ref="O211">_xlfn.IFS(C211&lt;5.7,"Normal",C211&lt;=6.49,"Prediabetes",C211&gt;=6.5,"Diabetes")</f>
        <v>Normal</v>
      </c>
    </row>
    <row r="212" spans="1:15" x14ac:dyDescent="0.3">
      <c r="A212" s="6" t="s">
        <v>2162</v>
      </c>
      <c r="B212" s="6">
        <v>35.6</v>
      </c>
      <c r="C212" s="6">
        <v>4.0199999999999996</v>
      </c>
      <c r="D212" s="6" t="str">
        <f>PROPER(E:E)</f>
        <v>Yes</v>
      </c>
      <c r="E212" s="6" t="s">
        <v>2382</v>
      </c>
      <c r="F212" s="6" t="s">
        <v>2382</v>
      </c>
      <c r="G212" s="6" t="s">
        <v>2380</v>
      </c>
      <c r="H212" s="10">
        <f t="shared" si="9"/>
        <v>2</v>
      </c>
      <c r="I212" s="6">
        <v>2</v>
      </c>
      <c r="J212" s="6" t="str">
        <f t="shared" si="10"/>
        <v>Yes</v>
      </c>
      <c r="K212" s="6" t="str">
        <f t="shared" si="11"/>
        <v>yes</v>
      </c>
      <c r="L212" s="6" t="s">
        <v>2382</v>
      </c>
      <c r="M212" s="6"/>
      <c r="N212" t="str" cm="1">
        <f t="array" ref="N212">_xlfn.IFS(B212&lt;18.5,"Under Weight",B212&lt;=24.99,"Normal Weight",B212&lt;=29.99,"Over Weight",B212&gt;=30,"Obesity")</f>
        <v>Obesity</v>
      </c>
      <c r="O212" t="str" cm="1">
        <f t="array" ref="O212">_xlfn.IFS(C212&lt;5.7,"Normal",C212&lt;=6.49,"Prediabetes",C212&gt;=6.5,"Diabetes")</f>
        <v>Normal</v>
      </c>
    </row>
    <row r="213" spans="1:15" x14ac:dyDescent="0.3">
      <c r="A213" s="6" t="s">
        <v>2161</v>
      </c>
      <c r="B213" s="6">
        <v>34.39</v>
      </c>
      <c r="C213" s="6">
        <v>8.7200000000000006</v>
      </c>
      <c r="D213" s="6" t="str">
        <f>PROPER(E:E)</f>
        <v>No</v>
      </c>
      <c r="E213" s="6" t="s">
        <v>2380</v>
      </c>
      <c r="F213" s="6" t="s">
        <v>2380</v>
      </c>
      <c r="G213" s="6" t="s">
        <v>2380</v>
      </c>
      <c r="H213" s="10" t="str">
        <f t="shared" si="9"/>
        <v>0</v>
      </c>
      <c r="I213" s="6" t="s">
        <v>2381</v>
      </c>
      <c r="J213" s="6" t="str">
        <f t="shared" si="10"/>
        <v>Yes</v>
      </c>
      <c r="K213" s="6" t="str">
        <f t="shared" si="11"/>
        <v>yes</v>
      </c>
      <c r="L213" s="6" t="s">
        <v>2382</v>
      </c>
      <c r="M213" s="6"/>
      <c r="N213" t="str" cm="1">
        <f t="array" ref="N213">_xlfn.IFS(B213&lt;18.5,"Under Weight",B213&lt;=24.99,"Normal Weight",B213&lt;=29.99,"Over Weight",B213&gt;=30,"Obesity")</f>
        <v>Obesity</v>
      </c>
      <c r="O213" t="str" cm="1">
        <f t="array" ref="O213">_xlfn.IFS(C213&lt;5.7,"Normal",C213&lt;=6.49,"Prediabetes",C213&gt;=6.5,"Diabetes")</f>
        <v>Diabetes</v>
      </c>
    </row>
    <row r="214" spans="1:15" x14ac:dyDescent="0.3">
      <c r="A214" s="6" t="s">
        <v>2160</v>
      </c>
      <c r="B214" s="6">
        <v>29.06</v>
      </c>
      <c r="C214" s="6">
        <v>6.25</v>
      </c>
      <c r="D214" s="6" t="str">
        <f>PROPER(E:E)</f>
        <v>Yes</v>
      </c>
      <c r="E214" s="6" t="s">
        <v>2382</v>
      </c>
      <c r="F214" s="6" t="s">
        <v>2380</v>
      </c>
      <c r="G214" s="6" t="s">
        <v>2380</v>
      </c>
      <c r="H214" s="10">
        <f t="shared" si="9"/>
        <v>1</v>
      </c>
      <c r="I214" s="6">
        <v>1</v>
      </c>
      <c r="J214" s="6" t="str">
        <f t="shared" si="10"/>
        <v>Yes</v>
      </c>
      <c r="K214" s="6" t="str">
        <f t="shared" si="11"/>
        <v>yes</v>
      </c>
      <c r="L214" s="6" t="s">
        <v>2382</v>
      </c>
      <c r="M214" s="6"/>
      <c r="N214" t="str" cm="1">
        <f t="array" ref="N214">_xlfn.IFS(B214&lt;18.5,"Under Weight",B214&lt;=24.99,"Normal Weight",B214&lt;=29.99,"Over Weight",B214&gt;=30,"Obesity")</f>
        <v>Over Weight</v>
      </c>
      <c r="O214" t="str" cm="1">
        <f t="array" ref="O214">_xlfn.IFS(C214&lt;5.7,"Normal",C214&lt;=6.49,"Prediabetes",C214&gt;=6.5,"Diabetes")</f>
        <v>Prediabetes</v>
      </c>
    </row>
    <row r="215" spans="1:15" x14ac:dyDescent="0.3">
      <c r="A215" s="6" t="s">
        <v>2159</v>
      </c>
      <c r="B215" s="6">
        <v>35.799999999999997</v>
      </c>
      <c r="C215" s="6">
        <v>7.32</v>
      </c>
      <c r="D215" s="6" t="str">
        <f>PROPER(E:E)</f>
        <v>No</v>
      </c>
      <c r="E215" s="6" t="s">
        <v>2380</v>
      </c>
      <c r="F215" s="6" t="s">
        <v>2380</v>
      </c>
      <c r="G215" s="6" t="s">
        <v>2380</v>
      </c>
      <c r="H215" s="10">
        <f t="shared" si="9"/>
        <v>2</v>
      </c>
      <c r="I215" s="6">
        <v>2</v>
      </c>
      <c r="J215" s="6" t="str">
        <f t="shared" si="10"/>
        <v>Yes</v>
      </c>
      <c r="K215" s="6" t="str">
        <f t="shared" si="11"/>
        <v>yes</v>
      </c>
      <c r="L215" s="6" t="s">
        <v>2382</v>
      </c>
      <c r="M215" s="6"/>
      <c r="N215" t="str" cm="1">
        <f t="array" ref="N215">_xlfn.IFS(B215&lt;18.5,"Under Weight",B215&lt;=24.99,"Normal Weight",B215&lt;=29.99,"Over Weight",B215&gt;=30,"Obesity")</f>
        <v>Obesity</v>
      </c>
      <c r="O215" t="str" cm="1">
        <f t="array" ref="O215">_xlfn.IFS(C215&lt;5.7,"Normal",C215&lt;=6.49,"Prediabetes",C215&gt;=6.5,"Diabetes")</f>
        <v>Diabetes</v>
      </c>
    </row>
    <row r="216" spans="1:15" x14ac:dyDescent="0.3">
      <c r="A216" s="6" t="s">
        <v>2158</v>
      </c>
      <c r="B216" s="6">
        <v>49.8</v>
      </c>
      <c r="C216" s="6">
        <v>4.24</v>
      </c>
      <c r="D216" s="6" t="str">
        <f>PROPER(E:E)</f>
        <v>No</v>
      </c>
      <c r="E216" s="6" t="s">
        <v>2380</v>
      </c>
      <c r="F216" s="6" t="s">
        <v>2380</v>
      </c>
      <c r="G216" s="6" t="s">
        <v>2380</v>
      </c>
      <c r="H216" s="10">
        <f t="shared" si="9"/>
        <v>1</v>
      </c>
      <c r="I216" s="6">
        <v>1</v>
      </c>
      <c r="J216" s="6" t="str">
        <f t="shared" si="10"/>
        <v>Yes</v>
      </c>
      <c r="K216" s="6" t="str">
        <f t="shared" si="11"/>
        <v>yes</v>
      </c>
      <c r="L216" s="6" t="s">
        <v>2382</v>
      </c>
      <c r="M216" s="6"/>
      <c r="N216" t="str" cm="1">
        <f t="array" ref="N216">_xlfn.IFS(B216&lt;18.5,"Under Weight",B216&lt;=24.99,"Normal Weight",B216&lt;=29.99,"Over Weight",B216&gt;=30,"Obesity")</f>
        <v>Obesity</v>
      </c>
      <c r="O216" t="str" cm="1">
        <f t="array" ref="O216">_xlfn.IFS(C216&lt;5.7,"Normal",C216&lt;=6.49,"Prediabetes",C216&gt;=6.5,"Diabetes")</f>
        <v>Normal</v>
      </c>
    </row>
    <row r="217" spans="1:15" x14ac:dyDescent="0.3">
      <c r="A217" s="6" t="s">
        <v>2157</v>
      </c>
      <c r="B217" s="6">
        <v>35.71</v>
      </c>
      <c r="C217" s="6">
        <v>6.84</v>
      </c>
      <c r="D217" s="6" t="str">
        <f>PROPER(E:E)</f>
        <v>No</v>
      </c>
      <c r="E217" s="6" t="s">
        <v>2380</v>
      </c>
      <c r="F217" s="6" t="s">
        <v>2380</v>
      </c>
      <c r="G217" s="6" t="s">
        <v>2380</v>
      </c>
      <c r="H217" s="10">
        <f t="shared" si="9"/>
        <v>2</v>
      </c>
      <c r="I217" s="6">
        <v>2</v>
      </c>
      <c r="J217" s="6" t="str">
        <f t="shared" si="10"/>
        <v>Yes</v>
      </c>
      <c r="K217" s="6" t="str">
        <f t="shared" si="11"/>
        <v>yes</v>
      </c>
      <c r="L217" s="6" t="s">
        <v>2382</v>
      </c>
      <c r="M217" s="6"/>
      <c r="N217" t="str" cm="1">
        <f t="array" ref="N217">_xlfn.IFS(B217&lt;18.5,"Under Weight",B217&lt;=24.99,"Normal Weight",B217&lt;=29.99,"Over Weight",B217&gt;=30,"Obesity")</f>
        <v>Obesity</v>
      </c>
      <c r="O217" t="str" cm="1">
        <f t="array" ref="O217">_xlfn.IFS(C217&lt;5.7,"Normal",C217&lt;=6.49,"Prediabetes",C217&gt;=6.5,"Diabetes")</f>
        <v>Diabetes</v>
      </c>
    </row>
    <row r="218" spans="1:15" x14ac:dyDescent="0.3">
      <c r="A218" s="6" t="s">
        <v>2156</v>
      </c>
      <c r="B218" s="6">
        <v>30.8</v>
      </c>
      <c r="C218" s="6">
        <v>5.23</v>
      </c>
      <c r="D218" s="6" t="str">
        <f>PROPER(E:E)</f>
        <v>Yes</v>
      </c>
      <c r="E218" s="6" t="s">
        <v>2382</v>
      </c>
      <c r="F218" s="6" t="s">
        <v>2380</v>
      </c>
      <c r="G218" s="6" t="s">
        <v>2380</v>
      </c>
      <c r="H218" s="10">
        <f t="shared" si="9"/>
        <v>1</v>
      </c>
      <c r="I218" s="6">
        <v>1</v>
      </c>
      <c r="J218" s="6" t="str">
        <f t="shared" si="10"/>
        <v>Yes</v>
      </c>
      <c r="K218" s="6" t="str">
        <f t="shared" si="11"/>
        <v>yes</v>
      </c>
      <c r="L218" s="6" t="s">
        <v>2382</v>
      </c>
      <c r="M218" s="6"/>
      <c r="N218" t="str" cm="1">
        <f t="array" ref="N218">_xlfn.IFS(B218&lt;18.5,"Under Weight",B218&lt;=24.99,"Normal Weight",B218&lt;=29.99,"Over Weight",B218&gt;=30,"Obesity")</f>
        <v>Obesity</v>
      </c>
      <c r="O218" t="str" cm="1">
        <f t="array" ref="O218">_xlfn.IFS(C218&lt;5.7,"Normal",C218&lt;=6.49,"Prediabetes",C218&gt;=6.5,"Diabetes")</f>
        <v>Normal</v>
      </c>
    </row>
    <row r="219" spans="1:15" x14ac:dyDescent="0.3">
      <c r="A219" s="6" t="s">
        <v>2155</v>
      </c>
      <c r="B219" s="6">
        <v>33.69</v>
      </c>
      <c r="C219" s="6">
        <v>9.68</v>
      </c>
      <c r="D219" s="6" t="str">
        <f>PROPER(E:E)</f>
        <v>No</v>
      </c>
      <c r="E219" s="6" t="s">
        <v>2380</v>
      </c>
      <c r="F219" s="6" t="s">
        <v>2380</v>
      </c>
      <c r="G219" s="6" t="s">
        <v>2380</v>
      </c>
      <c r="H219" s="10" t="str">
        <f t="shared" si="9"/>
        <v>0</v>
      </c>
      <c r="I219" s="6" t="s">
        <v>2381</v>
      </c>
      <c r="J219" s="6" t="str">
        <f t="shared" si="10"/>
        <v>Yes</v>
      </c>
      <c r="K219" s="6" t="str">
        <f t="shared" si="11"/>
        <v>yes</v>
      </c>
      <c r="L219" s="6" t="s">
        <v>2382</v>
      </c>
      <c r="M219" s="6"/>
      <c r="N219" t="str" cm="1">
        <f t="array" ref="N219">_xlfn.IFS(B219&lt;18.5,"Under Weight",B219&lt;=24.99,"Normal Weight",B219&lt;=29.99,"Over Weight",B219&gt;=30,"Obesity")</f>
        <v>Obesity</v>
      </c>
      <c r="O219" t="str" cm="1">
        <f t="array" ref="O219">_xlfn.IFS(C219&lt;5.7,"Normal",C219&lt;=6.49,"Prediabetes",C219&gt;=6.5,"Diabetes")</f>
        <v>Diabetes</v>
      </c>
    </row>
    <row r="220" spans="1:15" x14ac:dyDescent="0.3">
      <c r="A220" s="6" t="s">
        <v>2154</v>
      </c>
      <c r="B220" s="6">
        <v>42.27</v>
      </c>
      <c r="C220" s="6">
        <v>6.05</v>
      </c>
      <c r="D220" s="6" t="str">
        <f>PROPER(E:E)</f>
        <v>Yes</v>
      </c>
      <c r="E220" s="6" t="s">
        <v>2382</v>
      </c>
      <c r="F220" s="6" t="s">
        <v>2380</v>
      </c>
      <c r="G220" s="6" t="s">
        <v>2380</v>
      </c>
      <c r="H220" s="10">
        <f t="shared" si="9"/>
        <v>1</v>
      </c>
      <c r="I220" s="6">
        <v>1</v>
      </c>
      <c r="J220" s="6" t="str">
        <f t="shared" si="10"/>
        <v>Yes</v>
      </c>
      <c r="K220" s="6" t="str">
        <f t="shared" si="11"/>
        <v>yes</v>
      </c>
      <c r="L220" s="6" t="s">
        <v>2382</v>
      </c>
      <c r="M220" s="6"/>
      <c r="N220" t="str" cm="1">
        <f t="array" ref="N220">_xlfn.IFS(B220&lt;18.5,"Under Weight",B220&lt;=24.99,"Normal Weight",B220&lt;=29.99,"Over Weight",B220&gt;=30,"Obesity")</f>
        <v>Obesity</v>
      </c>
      <c r="O220" t="str" cm="1">
        <f t="array" ref="O220">_xlfn.IFS(C220&lt;5.7,"Normal",C220&lt;=6.49,"Prediabetes",C220&gt;=6.5,"Diabetes")</f>
        <v>Prediabetes</v>
      </c>
    </row>
    <row r="221" spans="1:15" x14ac:dyDescent="0.3">
      <c r="A221" s="6" t="s">
        <v>2153</v>
      </c>
      <c r="B221" s="6">
        <v>53.25</v>
      </c>
      <c r="C221" s="6">
        <v>6.11</v>
      </c>
      <c r="D221" s="6" t="str">
        <f>PROPER(E:E)</f>
        <v>Yes</v>
      </c>
      <c r="E221" s="6" t="s">
        <v>2382</v>
      </c>
      <c r="F221" s="6" t="s">
        <v>2380</v>
      </c>
      <c r="G221" s="6" t="s">
        <v>2383</v>
      </c>
      <c r="H221" s="10">
        <f t="shared" si="9"/>
        <v>1</v>
      </c>
      <c r="I221" s="6">
        <v>1</v>
      </c>
      <c r="J221" s="6" t="str">
        <f t="shared" si="10"/>
        <v>Yes</v>
      </c>
      <c r="K221" s="6" t="str">
        <f t="shared" si="11"/>
        <v>yes</v>
      </c>
      <c r="L221" s="6" t="s">
        <v>2382</v>
      </c>
      <c r="M221" s="6"/>
      <c r="N221" t="str" cm="1">
        <f t="array" ref="N221">_xlfn.IFS(B221&lt;18.5,"Under Weight",B221&lt;=24.99,"Normal Weight",B221&lt;=29.99,"Over Weight",B221&gt;=30,"Obesity")</f>
        <v>Obesity</v>
      </c>
      <c r="O221" t="str" cm="1">
        <f t="array" ref="O221">_xlfn.IFS(C221&lt;5.7,"Normal",C221&lt;=6.49,"Prediabetes",C221&gt;=6.5,"Diabetes")</f>
        <v>Prediabetes</v>
      </c>
    </row>
    <row r="222" spans="1:15" x14ac:dyDescent="0.3">
      <c r="A222" s="6" t="s">
        <v>2152</v>
      </c>
      <c r="B222" s="6">
        <v>26.8</v>
      </c>
      <c r="C222" s="6">
        <v>10.93</v>
      </c>
      <c r="D222" s="6" t="str">
        <f>PROPER(E:E)</f>
        <v>Yes</v>
      </c>
      <c r="E222" s="6" t="s">
        <v>2382</v>
      </c>
      <c r="F222" s="6" t="s">
        <v>2380</v>
      </c>
      <c r="G222" s="6" t="s">
        <v>2380</v>
      </c>
      <c r="H222" s="10" t="str">
        <f t="shared" si="9"/>
        <v>0</v>
      </c>
      <c r="I222" s="6" t="s">
        <v>2381</v>
      </c>
      <c r="J222" s="6" t="str">
        <f t="shared" si="10"/>
        <v>No</v>
      </c>
      <c r="K222" s="6" t="str">
        <f t="shared" si="11"/>
        <v>No</v>
      </c>
      <c r="L222" s="6" t="s">
        <v>2380</v>
      </c>
      <c r="M222" s="6"/>
      <c r="N222" t="str" cm="1">
        <f t="array" ref="N222">_xlfn.IFS(B222&lt;18.5,"Under Weight",B222&lt;=24.99,"Normal Weight",B222&lt;=29.99,"Over Weight",B222&gt;=30,"Obesity")</f>
        <v>Over Weight</v>
      </c>
      <c r="O222" t="str" cm="1">
        <f t="array" ref="O222">_xlfn.IFS(C222&lt;5.7,"Normal",C222&lt;=6.49,"Prediabetes",C222&gt;=6.5,"Diabetes")</f>
        <v>Diabetes</v>
      </c>
    </row>
    <row r="223" spans="1:15" x14ac:dyDescent="0.3">
      <c r="A223" s="6" t="s">
        <v>2151</v>
      </c>
      <c r="B223" s="6">
        <v>28.5</v>
      </c>
      <c r="C223" s="6">
        <v>5.12</v>
      </c>
      <c r="D223" s="6" t="str">
        <f>PROPER(E:E)</f>
        <v>No</v>
      </c>
      <c r="E223" s="6" t="s">
        <v>2380</v>
      </c>
      <c r="F223" s="6" t="s">
        <v>2380</v>
      </c>
      <c r="G223" s="6" t="s">
        <v>2380</v>
      </c>
      <c r="H223" s="10">
        <f t="shared" si="9"/>
        <v>1</v>
      </c>
      <c r="I223" s="6">
        <v>1</v>
      </c>
      <c r="J223" s="6" t="str">
        <f t="shared" si="10"/>
        <v>Yes</v>
      </c>
      <c r="K223" s="6" t="str">
        <f t="shared" si="11"/>
        <v>yes</v>
      </c>
      <c r="L223" s="6" t="s">
        <v>2382</v>
      </c>
      <c r="M223" s="6"/>
      <c r="N223" t="str" cm="1">
        <f t="array" ref="N223">_xlfn.IFS(B223&lt;18.5,"Under Weight",B223&lt;=24.99,"Normal Weight",B223&lt;=29.99,"Over Weight",B223&gt;=30,"Obesity")</f>
        <v>Over Weight</v>
      </c>
      <c r="O223" t="str" cm="1">
        <f t="array" ref="O223">_xlfn.IFS(C223&lt;5.7,"Normal",C223&lt;=6.49,"Prediabetes",C223&gt;=6.5,"Diabetes")</f>
        <v>Normal</v>
      </c>
    </row>
    <row r="224" spans="1:15" x14ac:dyDescent="0.3">
      <c r="A224" s="6" t="s">
        <v>2150</v>
      </c>
      <c r="B224" s="6">
        <v>22.895</v>
      </c>
      <c r="C224" s="6">
        <v>5.72</v>
      </c>
      <c r="D224" s="6" t="str">
        <f>PROPER(E:E)</f>
        <v>No</v>
      </c>
      <c r="E224" s="6" t="s">
        <v>2380</v>
      </c>
      <c r="F224" s="6" t="s">
        <v>2380</v>
      </c>
      <c r="G224" s="6" t="s">
        <v>2380</v>
      </c>
      <c r="H224" s="10" t="str">
        <f t="shared" si="9"/>
        <v>0</v>
      </c>
      <c r="I224" s="6" t="s">
        <v>2381</v>
      </c>
      <c r="J224" s="6" t="str">
        <f t="shared" si="10"/>
        <v>Yes</v>
      </c>
      <c r="K224" s="6" t="str">
        <f t="shared" si="11"/>
        <v>yes</v>
      </c>
      <c r="L224" s="6" t="s">
        <v>2382</v>
      </c>
      <c r="M224" s="6"/>
      <c r="N224" t="str" cm="1">
        <f t="array" ref="N224">_xlfn.IFS(B224&lt;18.5,"Under Weight",B224&lt;=24.99,"Normal Weight",B224&lt;=29.99,"Over Weight",B224&gt;=30,"Obesity")</f>
        <v>Normal Weight</v>
      </c>
      <c r="O224" t="str" cm="1">
        <f t="array" ref="O224">_xlfn.IFS(C224&lt;5.7,"Normal",C224&lt;=6.49,"Prediabetes",C224&gt;=6.5,"Diabetes")</f>
        <v>Prediabetes</v>
      </c>
    </row>
    <row r="225" spans="1:15" x14ac:dyDescent="0.3">
      <c r="A225" s="6" t="s">
        <v>2149</v>
      </c>
      <c r="B225" s="6">
        <v>34.06</v>
      </c>
      <c r="C225" s="6">
        <v>11.83</v>
      </c>
      <c r="D225" s="6" t="str">
        <f>PROPER(E:E)</f>
        <v>Yes</v>
      </c>
      <c r="E225" s="6" t="s">
        <v>2382</v>
      </c>
      <c r="F225" s="6" t="s">
        <v>2380</v>
      </c>
      <c r="G225" s="6" t="s">
        <v>2380</v>
      </c>
      <c r="H225" s="10">
        <f t="shared" si="9"/>
        <v>1</v>
      </c>
      <c r="I225" s="6">
        <v>1</v>
      </c>
      <c r="J225" s="6" t="str">
        <f t="shared" si="10"/>
        <v>Yes</v>
      </c>
      <c r="K225" s="6" t="str">
        <f t="shared" si="11"/>
        <v>yes</v>
      </c>
      <c r="L225" s="6" t="s">
        <v>2382</v>
      </c>
      <c r="M225" s="6"/>
      <c r="N225" t="str" cm="1">
        <f t="array" ref="N225">_xlfn.IFS(B225&lt;18.5,"Under Weight",B225&lt;=24.99,"Normal Weight",B225&lt;=29.99,"Over Weight",B225&gt;=30,"Obesity")</f>
        <v>Obesity</v>
      </c>
      <c r="O225" t="str" cm="1">
        <f t="array" ref="O225">_xlfn.IFS(C225&lt;5.7,"Normal",C225&lt;=6.49,"Prediabetes",C225&gt;=6.5,"Diabetes")</f>
        <v>Diabetes</v>
      </c>
    </row>
    <row r="226" spans="1:15" x14ac:dyDescent="0.3">
      <c r="A226" s="6" t="s">
        <v>2148</v>
      </c>
      <c r="B226" s="6">
        <v>36.409999999999997</v>
      </c>
      <c r="C226" s="6">
        <v>4.55</v>
      </c>
      <c r="D226" s="6" t="str">
        <f>PROPER(E:E)</f>
        <v>No</v>
      </c>
      <c r="E226" s="6" t="s">
        <v>2380</v>
      </c>
      <c r="F226" s="6" t="s">
        <v>2380</v>
      </c>
      <c r="G226" s="6" t="s">
        <v>2380</v>
      </c>
      <c r="H226" s="10" t="str">
        <f t="shared" si="9"/>
        <v>0</v>
      </c>
      <c r="I226" s="6" t="s">
        <v>2381</v>
      </c>
      <c r="J226" s="6" t="str">
        <f t="shared" si="10"/>
        <v>Yes</v>
      </c>
      <c r="K226" s="6" t="str">
        <f t="shared" si="11"/>
        <v>yes</v>
      </c>
      <c r="L226" s="6" t="s">
        <v>2382</v>
      </c>
      <c r="M226" s="6"/>
      <c r="N226" t="str" cm="1">
        <f t="array" ref="N226">_xlfn.IFS(B226&lt;18.5,"Under Weight",B226&lt;=24.99,"Normal Weight",B226&lt;=29.99,"Over Weight",B226&gt;=30,"Obesity")</f>
        <v>Obesity</v>
      </c>
      <c r="O226" t="str" cm="1">
        <f t="array" ref="O226">_xlfn.IFS(C226&lt;5.7,"Normal",C226&lt;=6.49,"Prediabetes",C226&gt;=6.5,"Diabetes")</f>
        <v>Normal</v>
      </c>
    </row>
    <row r="227" spans="1:15" x14ac:dyDescent="0.3">
      <c r="A227" s="6" t="s">
        <v>2147</v>
      </c>
      <c r="B227" s="6">
        <v>52.3</v>
      </c>
      <c r="C227" s="6">
        <v>4.87</v>
      </c>
      <c r="D227" s="6" t="str">
        <f>PROPER(E:E)</f>
        <v>Yes</v>
      </c>
      <c r="E227" s="6" t="s">
        <v>2382</v>
      </c>
      <c r="F227" s="6" t="s">
        <v>2380</v>
      </c>
      <c r="G227" s="6" t="s">
        <v>2383</v>
      </c>
      <c r="H227" s="10">
        <f t="shared" si="9"/>
        <v>1</v>
      </c>
      <c r="I227" s="6">
        <v>1</v>
      </c>
      <c r="J227" s="6" t="str">
        <f t="shared" si="10"/>
        <v>Yes</v>
      </c>
      <c r="K227" s="6" t="str">
        <f t="shared" si="11"/>
        <v>yes</v>
      </c>
      <c r="L227" s="6" t="s">
        <v>2382</v>
      </c>
      <c r="M227" s="6"/>
      <c r="N227" t="str" cm="1">
        <f t="array" ref="N227">_xlfn.IFS(B227&lt;18.5,"Under Weight",B227&lt;=24.99,"Normal Weight",B227&lt;=29.99,"Over Weight",B227&gt;=30,"Obesity")</f>
        <v>Obesity</v>
      </c>
      <c r="O227" t="str" cm="1">
        <f t="array" ref="O227">_xlfn.IFS(C227&lt;5.7,"Normal",C227&lt;=6.49,"Prediabetes",C227&gt;=6.5,"Diabetes")</f>
        <v>Normal</v>
      </c>
    </row>
    <row r="228" spans="1:15" x14ac:dyDescent="0.3">
      <c r="A228" s="6" t="s">
        <v>2146</v>
      </c>
      <c r="B228" s="6">
        <v>52.66</v>
      </c>
      <c r="C228" s="6">
        <v>4.45</v>
      </c>
      <c r="D228" s="6" t="str">
        <f>PROPER(E:E)</f>
        <v>No</v>
      </c>
      <c r="E228" s="6" t="s">
        <v>2380</v>
      </c>
      <c r="F228" s="6" t="s">
        <v>2380</v>
      </c>
      <c r="G228" s="6" t="s">
        <v>2380</v>
      </c>
      <c r="H228" s="10">
        <f t="shared" si="9"/>
        <v>1</v>
      </c>
      <c r="I228" s="6">
        <v>1</v>
      </c>
      <c r="J228" s="6" t="str">
        <f t="shared" si="10"/>
        <v>Yes</v>
      </c>
      <c r="K228" s="6" t="str">
        <f t="shared" si="11"/>
        <v>yes</v>
      </c>
      <c r="L228" s="6" t="s">
        <v>2382</v>
      </c>
      <c r="M228" s="6"/>
      <c r="N228" t="str" cm="1">
        <f t="array" ref="N228">_xlfn.IFS(B228&lt;18.5,"Under Weight",B228&lt;=24.99,"Normal Weight",B228&lt;=29.99,"Over Weight",B228&gt;=30,"Obesity")</f>
        <v>Obesity</v>
      </c>
      <c r="O228" t="str" cm="1">
        <f t="array" ref="O228">_xlfn.IFS(C228&lt;5.7,"Normal",C228&lt;=6.49,"Prediabetes",C228&gt;=6.5,"Diabetes")</f>
        <v>Normal</v>
      </c>
    </row>
    <row r="229" spans="1:15" x14ac:dyDescent="0.3">
      <c r="A229" s="6" t="s">
        <v>2145</v>
      </c>
      <c r="B229" s="6">
        <v>29.57</v>
      </c>
      <c r="C229" s="6">
        <v>9.42</v>
      </c>
      <c r="D229" s="6" t="str">
        <f>PROPER(E:E)</f>
        <v>Yes</v>
      </c>
      <c r="E229" s="6" t="s">
        <v>2382</v>
      </c>
      <c r="F229" s="6" t="s">
        <v>2380</v>
      </c>
      <c r="G229" s="6" t="s">
        <v>2380</v>
      </c>
      <c r="H229" s="10" t="str">
        <f t="shared" si="9"/>
        <v>0</v>
      </c>
      <c r="I229" s="6" t="s">
        <v>2381</v>
      </c>
      <c r="J229" s="6" t="str">
        <f t="shared" si="10"/>
        <v>Yes</v>
      </c>
      <c r="K229" s="6" t="str">
        <f t="shared" si="11"/>
        <v>yes</v>
      </c>
      <c r="L229" s="6" t="s">
        <v>2382</v>
      </c>
      <c r="M229" s="6"/>
      <c r="N229" t="str" cm="1">
        <f t="array" ref="N229">_xlfn.IFS(B229&lt;18.5,"Under Weight",B229&lt;=24.99,"Normal Weight",B229&lt;=29.99,"Over Weight",B229&gt;=30,"Obesity")</f>
        <v>Over Weight</v>
      </c>
      <c r="O229" t="str" cm="1">
        <f t="array" ref="O229">_xlfn.IFS(C229&lt;5.7,"Normal",C229&lt;=6.49,"Prediabetes",C229&gt;=6.5,"Diabetes")</f>
        <v>Diabetes</v>
      </c>
    </row>
    <row r="230" spans="1:15" x14ac:dyDescent="0.3">
      <c r="A230" s="6" t="s">
        <v>2144</v>
      </c>
      <c r="B230" s="6">
        <v>36.99</v>
      </c>
      <c r="C230" s="6">
        <v>5.37</v>
      </c>
      <c r="D230" s="6" t="str">
        <f>PROPER(E:E)</f>
        <v>Yes</v>
      </c>
      <c r="E230" s="6" t="s">
        <v>2382</v>
      </c>
      <c r="F230" s="6" t="s">
        <v>2380</v>
      </c>
      <c r="G230" s="6" t="s">
        <v>2383</v>
      </c>
      <c r="H230" s="10">
        <f t="shared" si="9"/>
        <v>1</v>
      </c>
      <c r="I230" s="6">
        <v>1</v>
      </c>
      <c r="J230" s="6" t="str">
        <f t="shared" si="10"/>
        <v>Yes</v>
      </c>
      <c r="K230" s="6" t="str">
        <f t="shared" si="11"/>
        <v>yes</v>
      </c>
      <c r="L230" s="6" t="s">
        <v>2382</v>
      </c>
      <c r="M230" s="6"/>
      <c r="N230" t="str" cm="1">
        <f t="array" ref="N230">_xlfn.IFS(B230&lt;18.5,"Under Weight",B230&lt;=24.99,"Normal Weight",B230&lt;=29.99,"Over Weight",B230&gt;=30,"Obesity")</f>
        <v>Obesity</v>
      </c>
      <c r="O230" t="str" cm="1">
        <f t="array" ref="O230">_xlfn.IFS(C230&lt;5.7,"Normal",C230&lt;=6.49,"Prediabetes",C230&gt;=6.5,"Diabetes")</f>
        <v>Normal</v>
      </c>
    </row>
    <row r="231" spans="1:15" x14ac:dyDescent="0.3">
      <c r="A231" s="6" t="s">
        <v>2143</v>
      </c>
      <c r="B231" s="6">
        <v>31.4</v>
      </c>
      <c r="C231" s="6">
        <v>4.5999999999999996</v>
      </c>
      <c r="D231" s="6" t="str">
        <f>PROPER(E:E)</f>
        <v>Yes</v>
      </c>
      <c r="E231" s="6" t="s">
        <v>2382</v>
      </c>
      <c r="F231" s="6" t="s">
        <v>2380</v>
      </c>
      <c r="G231" s="6" t="s">
        <v>2380</v>
      </c>
      <c r="H231" s="10">
        <f t="shared" si="9"/>
        <v>1</v>
      </c>
      <c r="I231" s="6">
        <v>1</v>
      </c>
      <c r="J231" s="6" t="str">
        <f t="shared" si="10"/>
        <v>Yes</v>
      </c>
      <c r="K231" s="6" t="str">
        <f t="shared" si="11"/>
        <v>yes</v>
      </c>
      <c r="L231" s="6" t="s">
        <v>2382</v>
      </c>
      <c r="M231" s="6"/>
      <c r="N231" t="str" cm="1">
        <f t="array" ref="N231">_xlfn.IFS(B231&lt;18.5,"Under Weight",B231&lt;=24.99,"Normal Weight",B231&lt;=29.99,"Over Weight",B231&gt;=30,"Obesity")</f>
        <v>Obesity</v>
      </c>
      <c r="O231" t="str" cm="1">
        <f t="array" ref="O231">_xlfn.IFS(C231&lt;5.7,"Normal",C231&lt;=6.49,"Prediabetes",C231&gt;=6.5,"Diabetes")</f>
        <v>Normal</v>
      </c>
    </row>
    <row r="232" spans="1:15" x14ac:dyDescent="0.3">
      <c r="A232" s="6" t="s">
        <v>2142</v>
      </c>
      <c r="B232" s="6">
        <v>34.9</v>
      </c>
      <c r="C232" s="6">
        <v>6.22</v>
      </c>
      <c r="D232" s="6" t="str">
        <f>PROPER(E:E)</f>
        <v>No</v>
      </c>
      <c r="E232" s="6" t="s">
        <v>2380</v>
      </c>
      <c r="F232" s="6" t="s">
        <v>2380</v>
      </c>
      <c r="G232" s="6" t="s">
        <v>2383</v>
      </c>
      <c r="H232" s="10">
        <f t="shared" si="9"/>
        <v>1</v>
      </c>
      <c r="I232" s="6">
        <v>1</v>
      </c>
      <c r="J232" s="6" t="str">
        <f t="shared" si="10"/>
        <v>Yes</v>
      </c>
      <c r="K232" s="6" t="str">
        <f t="shared" si="11"/>
        <v>yes</v>
      </c>
      <c r="L232" s="6" t="s">
        <v>2382</v>
      </c>
      <c r="M232" s="6"/>
      <c r="N232" t="str" cm="1">
        <f t="array" ref="N232">_xlfn.IFS(B232&lt;18.5,"Under Weight",B232&lt;=24.99,"Normal Weight",B232&lt;=29.99,"Over Weight",B232&gt;=30,"Obesity")</f>
        <v>Obesity</v>
      </c>
      <c r="O232" t="str" cm="1">
        <f t="array" ref="O232">_xlfn.IFS(C232&lt;5.7,"Normal",C232&lt;=6.49,"Prediabetes",C232&gt;=6.5,"Diabetes")</f>
        <v>Prediabetes</v>
      </c>
    </row>
    <row r="233" spans="1:15" x14ac:dyDescent="0.3">
      <c r="A233" s="6" t="s">
        <v>2141</v>
      </c>
      <c r="B233" s="6">
        <v>31.13</v>
      </c>
      <c r="C233" s="6">
        <v>4.5199999999999996</v>
      </c>
      <c r="D233" s="6" t="str">
        <f>PROPER(E:E)</f>
        <v>Yes</v>
      </c>
      <c r="E233" s="6" t="s">
        <v>2382</v>
      </c>
      <c r="F233" s="6" t="s">
        <v>2380</v>
      </c>
      <c r="G233" s="6" t="s">
        <v>2380</v>
      </c>
      <c r="H233" s="10">
        <f t="shared" si="9"/>
        <v>1</v>
      </c>
      <c r="I233" s="6">
        <v>1</v>
      </c>
      <c r="J233" s="6" t="str">
        <f t="shared" si="10"/>
        <v>Yes</v>
      </c>
      <c r="K233" s="6" t="str">
        <f t="shared" si="11"/>
        <v>yes</v>
      </c>
      <c r="L233" s="6" t="s">
        <v>2382</v>
      </c>
      <c r="M233" s="6"/>
      <c r="N233" t="str" cm="1">
        <f t="array" ref="N233">_xlfn.IFS(B233&lt;18.5,"Under Weight",B233&lt;=24.99,"Normal Weight",B233&lt;=29.99,"Over Weight",B233&gt;=30,"Obesity")</f>
        <v>Obesity</v>
      </c>
      <c r="O233" t="str" cm="1">
        <f t="array" ref="O233">_xlfn.IFS(C233&lt;5.7,"Normal",C233&lt;=6.49,"Prediabetes",C233&gt;=6.5,"Diabetes")</f>
        <v>Normal</v>
      </c>
    </row>
    <row r="234" spans="1:15" x14ac:dyDescent="0.3">
      <c r="A234" s="6" t="s">
        <v>2140</v>
      </c>
      <c r="B234" s="6">
        <v>34.799999999999997</v>
      </c>
      <c r="C234" s="6">
        <v>6.18</v>
      </c>
      <c r="D234" s="6" t="str">
        <f>PROPER(E:E)</f>
        <v>No</v>
      </c>
      <c r="E234" s="6" t="s">
        <v>2380</v>
      </c>
      <c r="F234" s="6" t="s">
        <v>2380</v>
      </c>
      <c r="G234" s="6" t="s">
        <v>2383</v>
      </c>
      <c r="H234" s="10">
        <f t="shared" si="9"/>
        <v>1</v>
      </c>
      <c r="I234" s="6">
        <v>1</v>
      </c>
      <c r="J234" s="6" t="str">
        <f t="shared" si="10"/>
        <v>Yes</v>
      </c>
      <c r="K234" s="6" t="str">
        <f t="shared" si="11"/>
        <v>yes</v>
      </c>
      <c r="L234" s="6" t="s">
        <v>2382</v>
      </c>
      <c r="M234" s="6"/>
      <c r="N234" t="str" cm="1">
        <f t="array" ref="N234">_xlfn.IFS(B234&lt;18.5,"Under Weight",B234&lt;=24.99,"Normal Weight",B234&lt;=29.99,"Over Weight",B234&gt;=30,"Obesity")</f>
        <v>Obesity</v>
      </c>
      <c r="O234" t="str" cm="1">
        <f t="array" ref="O234">_xlfn.IFS(C234&lt;5.7,"Normal",C234&lt;=6.49,"Prediabetes",C234&gt;=6.5,"Diabetes")</f>
        <v>Prediabetes</v>
      </c>
    </row>
    <row r="235" spans="1:15" x14ac:dyDescent="0.3">
      <c r="A235" s="6" t="s">
        <v>2139</v>
      </c>
      <c r="B235" s="6">
        <v>31.68</v>
      </c>
      <c r="C235" s="6">
        <v>4.4000000000000004</v>
      </c>
      <c r="D235" s="6" t="str">
        <f>PROPER(E:E)</f>
        <v>No</v>
      </c>
      <c r="E235" s="6" t="s">
        <v>2380</v>
      </c>
      <c r="F235" s="6" t="s">
        <v>2380</v>
      </c>
      <c r="G235" s="6" t="s">
        <v>2380</v>
      </c>
      <c r="H235" s="10" t="str">
        <f t="shared" si="9"/>
        <v>0</v>
      </c>
      <c r="I235" s="6" t="s">
        <v>2381</v>
      </c>
      <c r="J235" s="6" t="str">
        <f t="shared" si="10"/>
        <v>Yes</v>
      </c>
      <c r="K235" s="6" t="str">
        <f t="shared" si="11"/>
        <v>yes</v>
      </c>
      <c r="L235" s="6" t="s">
        <v>2382</v>
      </c>
      <c r="M235" s="6"/>
      <c r="N235" t="str" cm="1">
        <f t="array" ref="N235">_xlfn.IFS(B235&lt;18.5,"Under Weight",B235&lt;=24.99,"Normal Weight",B235&lt;=29.99,"Over Weight",B235&gt;=30,"Obesity")</f>
        <v>Obesity</v>
      </c>
      <c r="O235" t="str" cm="1">
        <f t="array" ref="O235">_xlfn.IFS(C235&lt;5.7,"Normal",C235&lt;=6.49,"Prediabetes",C235&gt;=6.5,"Diabetes")</f>
        <v>Normal</v>
      </c>
    </row>
    <row r="236" spans="1:15" x14ac:dyDescent="0.3">
      <c r="A236" s="6" t="s">
        <v>2138</v>
      </c>
      <c r="B236" s="6">
        <v>33.534999999999997</v>
      </c>
      <c r="C236" s="6">
        <v>6.23</v>
      </c>
      <c r="D236" s="6" t="str">
        <f>PROPER(E:E)</f>
        <v>No</v>
      </c>
      <c r="E236" s="6" t="s">
        <v>2380</v>
      </c>
      <c r="F236" s="6" t="s">
        <v>2382</v>
      </c>
      <c r="G236" s="6" t="s">
        <v>2380</v>
      </c>
      <c r="H236" s="10">
        <f t="shared" si="9"/>
        <v>1</v>
      </c>
      <c r="I236" s="6">
        <v>1</v>
      </c>
      <c r="J236" s="6" t="str">
        <f t="shared" si="10"/>
        <v>Yes</v>
      </c>
      <c r="K236" s="6" t="str">
        <f t="shared" si="11"/>
        <v>yes</v>
      </c>
      <c r="L236" s="6" t="s">
        <v>2382</v>
      </c>
      <c r="M236" s="6"/>
      <c r="N236" t="str" cm="1">
        <f t="array" ref="N236">_xlfn.IFS(B236&lt;18.5,"Under Weight",B236&lt;=24.99,"Normal Weight",B236&lt;=29.99,"Over Weight",B236&gt;=30,"Obesity")</f>
        <v>Obesity</v>
      </c>
      <c r="O236" t="str" cm="1">
        <f t="array" ref="O236">_xlfn.IFS(C236&lt;5.7,"Normal",C236&lt;=6.49,"Prediabetes",C236&gt;=6.5,"Diabetes")</f>
        <v>Prediabetes</v>
      </c>
    </row>
    <row r="237" spans="1:15" x14ac:dyDescent="0.3">
      <c r="A237" s="6" t="s">
        <v>2137</v>
      </c>
      <c r="B237" s="6">
        <v>31.92</v>
      </c>
      <c r="C237" s="6">
        <v>5.33</v>
      </c>
      <c r="D237" s="6" t="str">
        <f>PROPER(E:E)</f>
        <v>Yes</v>
      </c>
      <c r="E237" s="6" t="s">
        <v>2382</v>
      </c>
      <c r="F237" s="6" t="s">
        <v>2380</v>
      </c>
      <c r="G237" s="6" t="s">
        <v>2380</v>
      </c>
      <c r="H237" s="10" t="str">
        <f t="shared" si="9"/>
        <v>0</v>
      </c>
      <c r="I237" s="6" t="s">
        <v>2381</v>
      </c>
      <c r="J237" s="6" t="str">
        <f t="shared" si="10"/>
        <v>Yes</v>
      </c>
      <c r="K237" s="6" t="str">
        <f t="shared" si="11"/>
        <v>yes</v>
      </c>
      <c r="L237" s="6" t="s">
        <v>2382</v>
      </c>
      <c r="M237" s="6"/>
      <c r="N237" t="str" cm="1">
        <f t="array" ref="N237">_xlfn.IFS(B237&lt;18.5,"Under Weight",B237&lt;=24.99,"Normal Weight",B237&lt;=29.99,"Over Weight",B237&gt;=30,"Obesity")</f>
        <v>Obesity</v>
      </c>
      <c r="O237" t="str" cm="1">
        <f t="array" ref="O237">_xlfn.IFS(C237&lt;5.7,"Normal",C237&lt;=6.49,"Prediabetes",C237&gt;=6.5,"Diabetes")</f>
        <v>Normal</v>
      </c>
    </row>
    <row r="238" spans="1:15" x14ac:dyDescent="0.3">
      <c r="A238" s="6" t="s">
        <v>2136</v>
      </c>
      <c r="B238" s="6">
        <v>32.700000000000003</v>
      </c>
      <c r="C238" s="6">
        <v>4.09</v>
      </c>
      <c r="D238" s="6" t="str">
        <f>PROPER(E:E)</f>
        <v>No</v>
      </c>
      <c r="E238" s="6" t="s">
        <v>2380</v>
      </c>
      <c r="F238" s="6" t="s">
        <v>2380</v>
      </c>
      <c r="G238" s="6" t="s">
        <v>2380</v>
      </c>
      <c r="H238" s="10">
        <f t="shared" si="9"/>
        <v>1</v>
      </c>
      <c r="I238" s="6">
        <v>1</v>
      </c>
      <c r="J238" s="6" t="str">
        <f t="shared" si="10"/>
        <v>Yes</v>
      </c>
      <c r="K238" s="6" t="str">
        <f t="shared" si="11"/>
        <v>yes</v>
      </c>
      <c r="L238" s="6" t="s">
        <v>2382</v>
      </c>
      <c r="M238" s="6"/>
      <c r="N238" t="str" cm="1">
        <f t="array" ref="N238">_xlfn.IFS(B238&lt;18.5,"Under Weight",B238&lt;=24.99,"Normal Weight",B238&lt;=29.99,"Over Weight",B238&gt;=30,"Obesity")</f>
        <v>Obesity</v>
      </c>
      <c r="O238" t="str" cm="1">
        <f t="array" ref="O238">_xlfn.IFS(C238&lt;5.7,"Normal",C238&lt;=6.49,"Prediabetes",C238&gt;=6.5,"Diabetes")</f>
        <v>Normal</v>
      </c>
    </row>
    <row r="239" spans="1:15" x14ac:dyDescent="0.3">
      <c r="A239" s="6" t="s">
        <v>2135</v>
      </c>
      <c r="B239" s="6">
        <v>41.25</v>
      </c>
      <c r="C239" s="6">
        <v>5.19</v>
      </c>
      <c r="D239" s="6" t="str">
        <f>PROPER(E:E)</f>
        <v>No</v>
      </c>
      <c r="E239" s="6" t="s">
        <v>2380</v>
      </c>
      <c r="F239" s="6" t="s">
        <v>2380</v>
      </c>
      <c r="G239" s="6" t="s">
        <v>2380</v>
      </c>
      <c r="H239" s="10" t="str">
        <f t="shared" si="9"/>
        <v>0</v>
      </c>
      <c r="I239" s="6" t="s">
        <v>2381</v>
      </c>
      <c r="J239" s="6" t="str">
        <f t="shared" si="10"/>
        <v>Yes</v>
      </c>
      <c r="K239" s="6" t="str">
        <f t="shared" si="11"/>
        <v>yes</v>
      </c>
      <c r="L239" s="6" t="s">
        <v>2382</v>
      </c>
      <c r="M239" s="6"/>
      <c r="N239" t="str" cm="1">
        <f t="array" ref="N239">_xlfn.IFS(B239&lt;18.5,"Under Weight",B239&lt;=24.99,"Normal Weight",B239&lt;=29.99,"Over Weight",B239&gt;=30,"Obesity")</f>
        <v>Obesity</v>
      </c>
      <c r="O239" t="str" cm="1">
        <f t="array" ref="O239">_xlfn.IFS(C239&lt;5.7,"Normal",C239&lt;=6.49,"Prediabetes",C239&gt;=6.5,"Diabetes")</f>
        <v>Normal</v>
      </c>
    </row>
    <row r="240" spans="1:15" x14ac:dyDescent="0.3">
      <c r="A240" s="6" t="s">
        <v>2134</v>
      </c>
      <c r="B240" s="6">
        <v>33.11</v>
      </c>
      <c r="C240" s="6">
        <v>4.12</v>
      </c>
      <c r="D240" s="6" t="str">
        <f>PROPER(E:E)</f>
        <v>No</v>
      </c>
      <c r="E240" s="6" t="s">
        <v>2380</v>
      </c>
      <c r="F240" s="6" t="s">
        <v>2380</v>
      </c>
      <c r="G240" s="6" t="s">
        <v>2383</v>
      </c>
      <c r="H240" s="10">
        <f t="shared" si="9"/>
        <v>1</v>
      </c>
      <c r="I240" s="6">
        <v>1</v>
      </c>
      <c r="J240" s="6" t="str">
        <f t="shared" si="10"/>
        <v>Yes</v>
      </c>
      <c r="K240" s="6" t="str">
        <f t="shared" si="11"/>
        <v>yes</v>
      </c>
      <c r="L240" s="6" t="s">
        <v>2382</v>
      </c>
      <c r="M240" s="6"/>
      <c r="N240" t="str" cm="1">
        <f t="array" ref="N240">_xlfn.IFS(B240&lt;18.5,"Under Weight",B240&lt;=24.99,"Normal Weight",B240&lt;=29.99,"Over Weight",B240&gt;=30,"Obesity")</f>
        <v>Obesity</v>
      </c>
      <c r="O240" t="str" cm="1">
        <f t="array" ref="O240">_xlfn.IFS(C240&lt;5.7,"Normal",C240&lt;=6.49,"Prediabetes",C240&gt;=6.5,"Diabetes")</f>
        <v>Normal</v>
      </c>
    </row>
    <row r="241" spans="1:15" x14ac:dyDescent="0.3">
      <c r="A241" s="6" t="s">
        <v>2133</v>
      </c>
      <c r="B241" s="6">
        <v>36.159999999999997</v>
      </c>
      <c r="C241" s="6">
        <v>5.0999999999999996</v>
      </c>
      <c r="D241" s="6" t="str">
        <f>PROPER(E:E)</f>
        <v>No</v>
      </c>
      <c r="E241" s="6" t="s">
        <v>2380</v>
      </c>
      <c r="F241" s="6" t="s">
        <v>2380</v>
      </c>
      <c r="G241" s="6" t="s">
        <v>2380</v>
      </c>
      <c r="H241" s="10">
        <f t="shared" si="9"/>
        <v>1</v>
      </c>
      <c r="I241" s="6">
        <v>1</v>
      </c>
      <c r="J241" s="6" t="str">
        <f t="shared" si="10"/>
        <v>Yes</v>
      </c>
      <c r="K241" s="6" t="str">
        <f t="shared" si="11"/>
        <v>yes</v>
      </c>
      <c r="L241" s="6" t="s">
        <v>2382</v>
      </c>
      <c r="M241" s="6"/>
      <c r="N241" t="str" cm="1">
        <f t="array" ref="N241">_xlfn.IFS(B241&lt;18.5,"Under Weight",B241&lt;=24.99,"Normal Weight",B241&lt;=29.99,"Over Weight",B241&gt;=30,"Obesity")</f>
        <v>Obesity</v>
      </c>
      <c r="O241" t="str" cm="1">
        <f t="array" ref="O241">_xlfn.IFS(C241&lt;5.7,"Normal",C241&lt;=6.49,"Prediabetes",C241&gt;=6.5,"Diabetes")</f>
        <v>Normal</v>
      </c>
    </row>
    <row r="242" spans="1:15" x14ac:dyDescent="0.3">
      <c r="A242" s="6" t="s">
        <v>2132</v>
      </c>
      <c r="B242" s="6">
        <v>33.72</v>
      </c>
      <c r="C242" s="6">
        <v>6.21</v>
      </c>
      <c r="D242" s="6" t="str">
        <f>PROPER(E:E)</f>
        <v>Yes</v>
      </c>
      <c r="E242" s="6" t="s">
        <v>2382</v>
      </c>
      <c r="F242" s="6" t="s">
        <v>2380</v>
      </c>
      <c r="G242" s="6" t="s">
        <v>2383</v>
      </c>
      <c r="H242" s="10">
        <f t="shared" si="9"/>
        <v>1</v>
      </c>
      <c r="I242" s="6">
        <v>1</v>
      </c>
      <c r="J242" s="6" t="str">
        <f t="shared" si="10"/>
        <v>Yes</v>
      </c>
      <c r="K242" s="6" t="str">
        <f t="shared" si="11"/>
        <v>yes</v>
      </c>
      <c r="L242" s="6" t="s">
        <v>2382</v>
      </c>
      <c r="M242" s="6"/>
      <c r="N242" t="str" cm="1">
        <f t="array" ref="N242">_xlfn.IFS(B242&lt;18.5,"Under Weight",B242&lt;=24.99,"Normal Weight",B242&lt;=29.99,"Over Weight",B242&gt;=30,"Obesity")</f>
        <v>Obesity</v>
      </c>
      <c r="O242" t="str" cm="1">
        <f t="array" ref="O242">_xlfn.IFS(C242&lt;5.7,"Normal",C242&lt;=6.49,"Prediabetes",C242&gt;=6.5,"Diabetes")</f>
        <v>Prediabetes</v>
      </c>
    </row>
    <row r="243" spans="1:15" x14ac:dyDescent="0.3">
      <c r="A243" s="6" t="s">
        <v>2130</v>
      </c>
      <c r="B243" s="6">
        <v>37.74</v>
      </c>
      <c r="C243" s="6">
        <v>9.5299999999999994</v>
      </c>
      <c r="D243" s="6" t="str">
        <f>PROPER(E:E)</f>
        <v>Yes</v>
      </c>
      <c r="E243" s="6" t="s">
        <v>2382</v>
      </c>
      <c r="F243" s="6" t="s">
        <v>2380</v>
      </c>
      <c r="G243" s="6" t="s">
        <v>2380</v>
      </c>
      <c r="H243" s="10">
        <f t="shared" si="9"/>
        <v>1</v>
      </c>
      <c r="I243" s="6">
        <v>1</v>
      </c>
      <c r="J243" s="6" t="str">
        <f t="shared" si="10"/>
        <v>Yes</v>
      </c>
      <c r="K243" s="6" t="str">
        <f t="shared" si="11"/>
        <v>yes</v>
      </c>
      <c r="L243" s="6" t="s">
        <v>2382</v>
      </c>
      <c r="M243" s="6"/>
      <c r="N243" t="str" cm="1">
        <f t="array" ref="N243">_xlfn.IFS(B243&lt;18.5,"Under Weight",B243&lt;=24.99,"Normal Weight",B243&lt;=29.99,"Over Weight",B243&gt;=30,"Obesity")</f>
        <v>Obesity</v>
      </c>
      <c r="O243" t="str" cm="1">
        <f t="array" ref="O243">_xlfn.IFS(C243&lt;5.7,"Normal",C243&lt;=6.49,"Prediabetes",C243&gt;=6.5,"Diabetes")</f>
        <v>Diabetes</v>
      </c>
    </row>
    <row r="244" spans="1:15" x14ac:dyDescent="0.3">
      <c r="A244" s="6" t="s">
        <v>2129</v>
      </c>
      <c r="B244" s="6">
        <v>48.75</v>
      </c>
      <c r="C244" s="6">
        <v>4.6399999999999997</v>
      </c>
      <c r="D244" s="6" t="str">
        <f>PROPER(E:E)</f>
        <v>Yes</v>
      </c>
      <c r="E244" s="6" t="s">
        <v>2382</v>
      </c>
      <c r="F244" s="6" t="s">
        <v>2380</v>
      </c>
      <c r="G244" s="6" t="s">
        <v>2380</v>
      </c>
      <c r="H244" s="10">
        <f t="shared" si="9"/>
        <v>1</v>
      </c>
      <c r="I244" s="6">
        <v>1</v>
      </c>
      <c r="J244" s="6" t="str">
        <f t="shared" si="10"/>
        <v>Yes</v>
      </c>
      <c r="K244" s="6" t="str">
        <f t="shared" si="11"/>
        <v>yes</v>
      </c>
      <c r="L244" s="6" t="s">
        <v>2382</v>
      </c>
      <c r="M244" s="6"/>
      <c r="N244" t="str" cm="1">
        <f t="array" ref="N244">_xlfn.IFS(B244&lt;18.5,"Under Weight",B244&lt;=24.99,"Normal Weight",B244&lt;=29.99,"Over Weight",B244&gt;=30,"Obesity")</f>
        <v>Obesity</v>
      </c>
      <c r="O244" t="str" cm="1">
        <f t="array" ref="O244">_xlfn.IFS(C244&lt;5.7,"Normal",C244&lt;=6.49,"Prediabetes",C244&gt;=6.5,"Diabetes")</f>
        <v>Normal</v>
      </c>
    </row>
    <row r="245" spans="1:15" x14ac:dyDescent="0.3">
      <c r="A245" s="6" t="s">
        <v>2128</v>
      </c>
      <c r="B245" s="6">
        <v>31.065000000000001</v>
      </c>
      <c r="C245" s="6">
        <v>5.05</v>
      </c>
      <c r="D245" s="6" t="str">
        <f>PROPER(E:E)</f>
        <v>No</v>
      </c>
      <c r="E245" s="6" t="s">
        <v>2380</v>
      </c>
      <c r="F245" s="6" t="s">
        <v>2380</v>
      </c>
      <c r="G245" s="6" t="s">
        <v>2380</v>
      </c>
      <c r="H245" s="10">
        <f t="shared" si="9"/>
        <v>1</v>
      </c>
      <c r="I245" s="6">
        <v>1</v>
      </c>
      <c r="J245" s="6" t="str">
        <f t="shared" si="10"/>
        <v>Yes</v>
      </c>
      <c r="K245" s="6" t="str">
        <f t="shared" si="11"/>
        <v>yes</v>
      </c>
      <c r="L245" s="6" t="s">
        <v>2382</v>
      </c>
      <c r="M245" s="6"/>
      <c r="N245" t="str" cm="1">
        <f t="array" ref="N245">_xlfn.IFS(B245&lt;18.5,"Under Weight",B245&lt;=24.99,"Normal Weight",B245&lt;=29.99,"Over Weight",B245&gt;=30,"Obesity")</f>
        <v>Obesity</v>
      </c>
      <c r="O245" t="str" cm="1">
        <f t="array" ref="O245">_xlfn.IFS(C245&lt;5.7,"Normal",C245&lt;=6.49,"Prediabetes",C245&gt;=6.5,"Diabetes")</f>
        <v>Normal</v>
      </c>
    </row>
    <row r="246" spans="1:15" x14ac:dyDescent="0.3">
      <c r="A246" s="6" t="s">
        <v>2127</v>
      </c>
      <c r="B246" s="6">
        <v>23.55</v>
      </c>
      <c r="C246" s="6">
        <v>10.38</v>
      </c>
      <c r="D246" s="6" t="str">
        <f>PROPER(E:E)</f>
        <v>No</v>
      </c>
      <c r="E246" s="6" t="s">
        <v>2380</v>
      </c>
      <c r="F246" s="6" t="s">
        <v>2380</v>
      </c>
      <c r="G246" s="6" t="s">
        <v>2380</v>
      </c>
      <c r="H246" s="10" t="str">
        <f t="shared" si="9"/>
        <v>0</v>
      </c>
      <c r="I246" s="6" t="s">
        <v>2381</v>
      </c>
      <c r="J246" s="6" t="str">
        <f t="shared" si="10"/>
        <v>Yes</v>
      </c>
      <c r="K246" s="6" t="str">
        <f t="shared" si="11"/>
        <v>yes</v>
      </c>
      <c r="L246" s="6" t="s">
        <v>2382</v>
      </c>
      <c r="M246" s="6"/>
      <c r="N246" t="str" cm="1">
        <f t="array" ref="N246">_xlfn.IFS(B246&lt;18.5,"Under Weight",B246&lt;=24.99,"Normal Weight",B246&lt;=29.99,"Over Weight",B246&gt;=30,"Obesity")</f>
        <v>Normal Weight</v>
      </c>
      <c r="O246" t="str" cm="1">
        <f t="array" ref="O246">_xlfn.IFS(C246&lt;5.7,"Normal",C246&lt;=6.49,"Prediabetes",C246&gt;=6.5,"Diabetes")</f>
        <v>Diabetes</v>
      </c>
    </row>
    <row r="247" spans="1:15" x14ac:dyDescent="0.3">
      <c r="A247" s="6" t="s">
        <v>2126</v>
      </c>
      <c r="B247" s="6">
        <v>30.18</v>
      </c>
      <c r="C247" s="6">
        <v>8.31</v>
      </c>
      <c r="D247" s="6" t="str">
        <f>PROPER(E:E)</f>
        <v>Yes</v>
      </c>
      <c r="E247" s="6" t="s">
        <v>2382</v>
      </c>
      <c r="F247" s="6" t="s">
        <v>2380</v>
      </c>
      <c r="G247" s="6" t="s">
        <v>2380</v>
      </c>
      <c r="H247" s="10">
        <f t="shared" si="9"/>
        <v>1</v>
      </c>
      <c r="I247" s="6">
        <v>1</v>
      </c>
      <c r="J247" s="6" t="str">
        <f t="shared" si="10"/>
        <v>Yes</v>
      </c>
      <c r="K247" s="6" t="str">
        <f t="shared" si="11"/>
        <v>yes</v>
      </c>
      <c r="L247" s="6" t="s">
        <v>2382</v>
      </c>
      <c r="M247" s="6"/>
      <c r="N247" t="str" cm="1">
        <f t="array" ref="N247">_xlfn.IFS(B247&lt;18.5,"Under Weight",B247&lt;=24.99,"Normal Weight",B247&lt;=29.99,"Over Weight",B247&gt;=30,"Obesity")</f>
        <v>Obesity</v>
      </c>
      <c r="O247" t="str" cm="1">
        <f t="array" ref="O247">_xlfn.IFS(C247&lt;5.7,"Normal",C247&lt;=6.49,"Prediabetes",C247&gt;=6.5,"Diabetes")</f>
        <v>Diabetes</v>
      </c>
    </row>
    <row r="248" spans="1:15" x14ac:dyDescent="0.3">
      <c r="A248" s="6" t="s">
        <v>2125</v>
      </c>
      <c r="B248" s="6">
        <v>29.94</v>
      </c>
      <c r="C248" s="6">
        <v>7.59</v>
      </c>
      <c r="D248" s="6" t="str">
        <f>PROPER(E:E)</f>
        <v>No</v>
      </c>
      <c r="E248" s="6" t="s">
        <v>2380</v>
      </c>
      <c r="F248" s="6" t="s">
        <v>2380</v>
      </c>
      <c r="G248" s="6" t="s">
        <v>2380</v>
      </c>
      <c r="H248" s="10" t="str">
        <f t="shared" si="9"/>
        <v>0</v>
      </c>
      <c r="I248" s="6" t="s">
        <v>2381</v>
      </c>
      <c r="J248" s="6" t="str">
        <f t="shared" si="10"/>
        <v>Yes</v>
      </c>
      <c r="K248" s="6" t="str">
        <f t="shared" si="11"/>
        <v>yes</v>
      </c>
      <c r="L248" s="6" t="s">
        <v>2382</v>
      </c>
      <c r="M248" s="6"/>
      <c r="N248" t="str" cm="1">
        <f t="array" ref="N248">_xlfn.IFS(B248&lt;18.5,"Under Weight",B248&lt;=24.99,"Normal Weight",B248&lt;=29.99,"Over Weight",B248&gt;=30,"Obesity")</f>
        <v>Over Weight</v>
      </c>
      <c r="O248" t="str" cm="1">
        <f t="array" ref="O248">_xlfn.IFS(C248&lt;5.7,"Normal",C248&lt;=6.49,"Prediabetes",C248&gt;=6.5,"Diabetes")</f>
        <v>Diabetes</v>
      </c>
    </row>
    <row r="249" spans="1:15" x14ac:dyDescent="0.3">
      <c r="A249" s="6" t="s">
        <v>2124</v>
      </c>
      <c r="B249" s="6">
        <v>31.4</v>
      </c>
      <c r="C249" s="6">
        <v>5.49</v>
      </c>
      <c r="D249" s="6" t="str">
        <f>PROPER(E:E)</f>
        <v>No</v>
      </c>
      <c r="E249" s="6" t="s">
        <v>2380</v>
      </c>
      <c r="F249" s="6" t="s">
        <v>2380</v>
      </c>
      <c r="G249" s="6" t="s">
        <v>2380</v>
      </c>
      <c r="H249" s="10" t="str">
        <f t="shared" si="9"/>
        <v>0</v>
      </c>
      <c r="I249" s="6" t="s">
        <v>2381</v>
      </c>
      <c r="J249" s="6" t="str">
        <f t="shared" si="10"/>
        <v>Yes</v>
      </c>
      <c r="K249" s="6" t="str">
        <f t="shared" si="11"/>
        <v>yes</v>
      </c>
      <c r="L249" s="6" t="s">
        <v>2382</v>
      </c>
      <c r="M249" s="6"/>
      <c r="N249" t="str" cm="1">
        <f t="array" ref="N249">_xlfn.IFS(B249&lt;18.5,"Under Weight",B249&lt;=24.99,"Normal Weight",B249&lt;=29.99,"Over Weight",B249&gt;=30,"Obesity")</f>
        <v>Obesity</v>
      </c>
      <c r="O249" t="str" cm="1">
        <f t="array" ref="O249">_xlfn.IFS(C249&lt;5.7,"Normal",C249&lt;=6.49,"Prediabetes",C249&gt;=6.5,"Diabetes")</f>
        <v>Normal</v>
      </c>
    </row>
    <row r="250" spans="1:15" x14ac:dyDescent="0.3">
      <c r="A250" s="6" t="s">
        <v>2123</v>
      </c>
      <c r="B250" s="6">
        <v>53.06</v>
      </c>
      <c r="C250" s="6">
        <v>11.68</v>
      </c>
      <c r="D250" s="6" t="str">
        <f>PROPER(E:E)</f>
        <v>No</v>
      </c>
      <c r="E250" s="6" t="s">
        <v>2380</v>
      </c>
      <c r="F250" s="6" t="s">
        <v>2380</v>
      </c>
      <c r="G250" s="6" t="s">
        <v>2380</v>
      </c>
      <c r="H250" s="10" t="str">
        <f t="shared" si="9"/>
        <v>0</v>
      </c>
      <c r="I250" s="6" t="s">
        <v>2381</v>
      </c>
      <c r="J250" s="6" t="str">
        <f t="shared" si="10"/>
        <v>Yes</v>
      </c>
      <c r="K250" s="6" t="str">
        <f t="shared" si="11"/>
        <v>yes</v>
      </c>
      <c r="L250" s="6" t="s">
        <v>2382</v>
      </c>
      <c r="M250" s="6"/>
      <c r="N250" t="str" cm="1">
        <f t="array" ref="N250">_xlfn.IFS(B250&lt;18.5,"Under Weight",B250&lt;=24.99,"Normal Weight",B250&lt;=29.99,"Over Weight",B250&gt;=30,"Obesity")</f>
        <v>Obesity</v>
      </c>
      <c r="O250" t="str" cm="1">
        <f t="array" ref="O250">_xlfn.IFS(C250&lt;5.7,"Normal",C250&lt;=6.49,"Prediabetes",C250&gt;=6.5,"Diabetes")</f>
        <v>Diabetes</v>
      </c>
    </row>
    <row r="251" spans="1:15" x14ac:dyDescent="0.3">
      <c r="A251" s="6" t="s">
        <v>2122</v>
      </c>
      <c r="B251" s="6">
        <v>30.25</v>
      </c>
      <c r="C251" s="6">
        <v>4.1900000000000004</v>
      </c>
      <c r="D251" s="6" t="str">
        <f>PROPER(E:E)</f>
        <v>No</v>
      </c>
      <c r="E251" s="6" t="s">
        <v>2380</v>
      </c>
      <c r="F251" s="6" t="s">
        <v>2380</v>
      </c>
      <c r="G251" s="6" t="s">
        <v>2380</v>
      </c>
      <c r="H251" s="10">
        <f t="shared" si="9"/>
        <v>2</v>
      </c>
      <c r="I251" s="6">
        <v>2</v>
      </c>
      <c r="J251" s="6" t="str">
        <f t="shared" si="10"/>
        <v>Yes</v>
      </c>
      <c r="K251" s="6" t="str">
        <f t="shared" si="11"/>
        <v>yes</v>
      </c>
      <c r="L251" s="6" t="s">
        <v>2382</v>
      </c>
      <c r="M251" s="6"/>
      <c r="N251" t="str" cm="1">
        <f t="array" ref="N251">_xlfn.IFS(B251&lt;18.5,"Under Weight",B251&lt;=24.99,"Normal Weight",B251&lt;=29.99,"Over Weight",B251&gt;=30,"Obesity")</f>
        <v>Obesity</v>
      </c>
      <c r="O251" t="str" cm="1">
        <f t="array" ref="O251">_xlfn.IFS(C251&lt;5.7,"Normal",C251&lt;=6.49,"Prediabetes",C251&gt;=6.5,"Diabetes")</f>
        <v>Normal</v>
      </c>
    </row>
    <row r="252" spans="1:15" x14ac:dyDescent="0.3">
      <c r="A252" s="6" t="s">
        <v>2121</v>
      </c>
      <c r="B252" s="6">
        <v>46.68</v>
      </c>
      <c r="C252" s="6">
        <v>4.01</v>
      </c>
      <c r="D252" s="6" t="str">
        <f>PROPER(E:E)</f>
        <v>No</v>
      </c>
      <c r="E252" s="6" t="s">
        <v>2380</v>
      </c>
      <c r="F252" s="6" t="s">
        <v>2380</v>
      </c>
      <c r="G252" s="6" t="s">
        <v>2380</v>
      </c>
      <c r="H252" s="10" t="str">
        <f t="shared" si="9"/>
        <v>0</v>
      </c>
      <c r="I252" s="6" t="s">
        <v>2381</v>
      </c>
      <c r="J252" s="6" t="str">
        <f t="shared" si="10"/>
        <v>Yes</v>
      </c>
      <c r="K252" s="6" t="str">
        <f t="shared" si="11"/>
        <v>yes</v>
      </c>
      <c r="L252" s="6" t="s">
        <v>2382</v>
      </c>
      <c r="M252" s="6"/>
      <c r="N252" t="str" cm="1">
        <f t="array" ref="N252">_xlfn.IFS(B252&lt;18.5,"Under Weight",B252&lt;=24.99,"Normal Weight",B252&lt;=29.99,"Over Weight",B252&gt;=30,"Obesity")</f>
        <v>Obesity</v>
      </c>
      <c r="O252" t="str" cm="1">
        <f t="array" ref="O252">_xlfn.IFS(C252&lt;5.7,"Normal",C252&lt;=6.49,"Prediabetes",C252&gt;=6.5,"Diabetes")</f>
        <v>Normal</v>
      </c>
    </row>
    <row r="253" spans="1:15" x14ac:dyDescent="0.3">
      <c r="A253" s="6" t="s">
        <v>2120</v>
      </c>
      <c r="B253" s="6">
        <v>30.4</v>
      </c>
      <c r="C253" s="6">
        <v>5.91</v>
      </c>
      <c r="D253" s="6" t="str">
        <f>PROPER(E:E)</f>
        <v>No</v>
      </c>
      <c r="E253" s="6" t="s">
        <v>2380</v>
      </c>
      <c r="F253" s="6" t="s">
        <v>2382</v>
      </c>
      <c r="G253" s="6" t="s">
        <v>2380</v>
      </c>
      <c r="H253" s="10">
        <f t="shared" si="9"/>
        <v>2</v>
      </c>
      <c r="I253" s="6">
        <v>2</v>
      </c>
      <c r="J253" s="6" t="str">
        <f t="shared" si="10"/>
        <v>Yes</v>
      </c>
      <c r="K253" s="6" t="str">
        <f t="shared" si="11"/>
        <v>yes</v>
      </c>
      <c r="L253" s="6" t="s">
        <v>2382</v>
      </c>
      <c r="M253" s="6"/>
      <c r="N253" t="str" cm="1">
        <f t="array" ref="N253">_xlfn.IFS(B253&lt;18.5,"Under Weight",B253&lt;=24.99,"Normal Weight",B253&lt;=29.99,"Over Weight",B253&gt;=30,"Obesity")</f>
        <v>Obesity</v>
      </c>
      <c r="O253" t="str" cm="1">
        <f t="array" ref="O253">_xlfn.IFS(C253&lt;5.7,"Normal",C253&lt;=6.49,"Prediabetes",C253&gt;=6.5,"Diabetes")</f>
        <v>Prediabetes</v>
      </c>
    </row>
    <row r="254" spans="1:15" x14ac:dyDescent="0.3">
      <c r="A254" s="6" t="s">
        <v>2119</v>
      </c>
      <c r="B254" s="6">
        <v>30.2</v>
      </c>
      <c r="C254" s="6">
        <v>4.47</v>
      </c>
      <c r="D254" s="6" t="str">
        <f>PROPER(E:E)</f>
        <v>Yes</v>
      </c>
      <c r="E254" s="6" t="s">
        <v>2382</v>
      </c>
      <c r="F254" s="6" t="s">
        <v>2380</v>
      </c>
      <c r="G254" s="6" t="s">
        <v>2383</v>
      </c>
      <c r="H254" s="10">
        <f t="shared" si="9"/>
        <v>1</v>
      </c>
      <c r="I254" s="6">
        <v>1</v>
      </c>
      <c r="J254" s="6" t="str">
        <f t="shared" si="10"/>
        <v>Yes</v>
      </c>
      <c r="K254" s="6" t="str">
        <f t="shared" si="11"/>
        <v>yes</v>
      </c>
      <c r="L254" s="6" t="s">
        <v>2382</v>
      </c>
      <c r="M254" s="6"/>
      <c r="N254" t="str" cm="1">
        <f t="array" ref="N254">_xlfn.IFS(B254&lt;18.5,"Under Weight",B254&lt;=24.99,"Normal Weight",B254&lt;=29.99,"Over Weight",B254&gt;=30,"Obesity")</f>
        <v>Obesity</v>
      </c>
      <c r="O254" t="str" cm="1">
        <f t="array" ref="O254">_xlfn.IFS(C254&lt;5.7,"Normal",C254&lt;=6.49,"Prediabetes",C254&gt;=6.5,"Diabetes")</f>
        <v>Normal</v>
      </c>
    </row>
    <row r="255" spans="1:15" x14ac:dyDescent="0.3">
      <c r="A255" s="6" t="s">
        <v>2118</v>
      </c>
      <c r="B255" s="6">
        <v>51.18</v>
      </c>
      <c r="C255" s="6">
        <v>4.5599999999999996</v>
      </c>
      <c r="D255" s="6" t="str">
        <f>PROPER(E:E)</f>
        <v>Yes</v>
      </c>
      <c r="E255" s="6" t="s">
        <v>2382</v>
      </c>
      <c r="F255" s="6" t="s">
        <v>2382</v>
      </c>
      <c r="G255" s="6" t="s">
        <v>2380</v>
      </c>
      <c r="H255" s="10">
        <f t="shared" si="9"/>
        <v>2</v>
      </c>
      <c r="I255" s="6">
        <v>2</v>
      </c>
      <c r="J255" s="6" t="str">
        <f t="shared" si="10"/>
        <v>Yes</v>
      </c>
      <c r="K255" s="6" t="str">
        <f t="shared" si="11"/>
        <v>yes</v>
      </c>
      <c r="L255" s="6" t="s">
        <v>2382</v>
      </c>
      <c r="M255" s="6"/>
      <c r="N255" t="str" cm="1">
        <f t="array" ref="N255">_xlfn.IFS(B255&lt;18.5,"Under Weight",B255&lt;=24.99,"Normal Weight",B255&lt;=29.99,"Over Weight",B255&gt;=30,"Obesity")</f>
        <v>Obesity</v>
      </c>
      <c r="O255" t="str" cm="1">
        <f t="array" ref="O255">_xlfn.IFS(C255&lt;5.7,"Normal",C255&lt;=6.49,"Prediabetes",C255&gt;=6.5,"Diabetes")</f>
        <v>Normal</v>
      </c>
    </row>
    <row r="256" spans="1:15" x14ac:dyDescent="0.3">
      <c r="A256" s="6" t="s">
        <v>2117</v>
      </c>
      <c r="B256" s="6">
        <v>22.18</v>
      </c>
      <c r="C256" s="6">
        <v>9.9</v>
      </c>
      <c r="D256" s="6" t="str">
        <f>PROPER(E:E)</f>
        <v>No</v>
      </c>
      <c r="E256" s="6" t="s">
        <v>2380</v>
      </c>
      <c r="F256" s="6" t="s">
        <v>2380</v>
      </c>
      <c r="G256" s="6" t="s">
        <v>2380</v>
      </c>
      <c r="H256" s="10" t="str">
        <f t="shared" si="9"/>
        <v>0</v>
      </c>
      <c r="I256" s="6" t="s">
        <v>2381</v>
      </c>
      <c r="J256" s="6" t="str">
        <f t="shared" si="10"/>
        <v>Yes</v>
      </c>
      <c r="K256" s="6" t="str">
        <f t="shared" si="11"/>
        <v>yes</v>
      </c>
      <c r="L256" s="6" t="s">
        <v>2382</v>
      </c>
      <c r="M256" s="6"/>
      <c r="N256" t="str" cm="1">
        <f t="array" ref="N256">_xlfn.IFS(B256&lt;18.5,"Under Weight",B256&lt;=24.99,"Normal Weight",B256&lt;=29.99,"Over Weight",B256&gt;=30,"Obesity")</f>
        <v>Normal Weight</v>
      </c>
      <c r="O256" t="str" cm="1">
        <f t="array" ref="O256">_xlfn.IFS(C256&lt;5.7,"Normal",C256&lt;=6.49,"Prediabetes",C256&gt;=6.5,"Diabetes")</f>
        <v>Diabetes</v>
      </c>
    </row>
    <row r="257" spans="1:15" x14ac:dyDescent="0.3">
      <c r="A257" s="6" t="s">
        <v>2116</v>
      </c>
      <c r="B257" s="6">
        <v>31.92</v>
      </c>
      <c r="C257" s="6">
        <v>5.1100000000000003</v>
      </c>
      <c r="D257" s="6" t="str">
        <f>PROPER(E:E)</f>
        <v>No</v>
      </c>
      <c r="E257" s="6" t="s">
        <v>2380</v>
      </c>
      <c r="F257" s="6" t="s">
        <v>2380</v>
      </c>
      <c r="G257" s="6" t="s">
        <v>2383</v>
      </c>
      <c r="H257" s="10">
        <f t="shared" si="9"/>
        <v>1</v>
      </c>
      <c r="I257" s="6">
        <v>1</v>
      </c>
      <c r="J257" s="6" t="str">
        <f t="shared" si="10"/>
        <v>Yes</v>
      </c>
      <c r="K257" s="6" t="str">
        <f t="shared" si="11"/>
        <v>yes</v>
      </c>
      <c r="L257" s="6" t="s">
        <v>2382</v>
      </c>
      <c r="M257" s="6"/>
      <c r="N257" t="str" cm="1">
        <f t="array" ref="N257">_xlfn.IFS(B257&lt;18.5,"Under Weight",B257&lt;=24.99,"Normal Weight",B257&lt;=29.99,"Over Weight",B257&gt;=30,"Obesity")</f>
        <v>Obesity</v>
      </c>
      <c r="O257" t="str" cm="1">
        <f t="array" ref="O257">_xlfn.IFS(C257&lt;5.7,"Normal",C257&lt;=6.49,"Prediabetes",C257&gt;=6.5,"Diabetes")</f>
        <v>Normal</v>
      </c>
    </row>
    <row r="258" spans="1:15" x14ac:dyDescent="0.3">
      <c r="A258" s="6" t="s">
        <v>2115</v>
      </c>
      <c r="B258" s="6">
        <v>31.73</v>
      </c>
      <c r="C258" s="6">
        <v>5.73</v>
      </c>
      <c r="D258" s="6" t="str">
        <f>PROPER(E:E)</f>
        <v>No</v>
      </c>
      <c r="E258" s="6" t="s">
        <v>2380</v>
      </c>
      <c r="F258" s="6" t="s">
        <v>2382</v>
      </c>
      <c r="G258" s="6" t="s">
        <v>2380</v>
      </c>
      <c r="H258" s="10">
        <f t="shared" si="9"/>
        <v>1</v>
      </c>
      <c r="I258" s="6">
        <v>1</v>
      </c>
      <c r="J258" s="6" t="str">
        <f t="shared" si="10"/>
        <v>Yes</v>
      </c>
      <c r="K258" s="6" t="str">
        <f t="shared" si="11"/>
        <v>yes</v>
      </c>
      <c r="L258" s="6" t="s">
        <v>2382</v>
      </c>
      <c r="M258" s="6"/>
      <c r="N258" t="str" cm="1">
        <f t="array" ref="N258">_xlfn.IFS(B258&lt;18.5,"Under Weight",B258&lt;=24.99,"Normal Weight",B258&lt;=29.99,"Over Weight",B258&gt;=30,"Obesity")</f>
        <v>Obesity</v>
      </c>
      <c r="O258" t="str" cm="1">
        <f t="array" ref="O258">_xlfn.IFS(C258&lt;5.7,"Normal",C258&lt;=6.49,"Prediabetes",C258&gt;=6.5,"Diabetes")</f>
        <v>Prediabetes</v>
      </c>
    </row>
    <row r="259" spans="1:15" x14ac:dyDescent="0.3">
      <c r="A259" s="6" t="s">
        <v>2114</v>
      </c>
      <c r="B259" s="6">
        <v>45.52</v>
      </c>
      <c r="C259" s="6">
        <v>6.04</v>
      </c>
      <c r="D259" s="6" t="str">
        <f>PROPER(E:E)</f>
        <v>No</v>
      </c>
      <c r="E259" s="6" t="s">
        <v>2380</v>
      </c>
      <c r="F259" s="6" t="s">
        <v>2380</v>
      </c>
      <c r="G259" s="6" t="s">
        <v>2383</v>
      </c>
      <c r="H259" s="10">
        <f t="shared" ref="H259:H322" si="12">IF(I259="No major surgery","0",I259)</f>
        <v>1</v>
      </c>
      <c r="I259" s="6">
        <v>1</v>
      </c>
      <c r="J259" s="6" t="str">
        <f t="shared" ref="J259:J322" si="13">PROPER(K259)</f>
        <v>Yes</v>
      </c>
      <c r="K259" s="6" t="str">
        <f t="shared" ref="K259:K322" si="14">IF(L259="?", "No", L259)</f>
        <v>yes</v>
      </c>
      <c r="L259" s="6" t="s">
        <v>2382</v>
      </c>
      <c r="M259" s="6"/>
      <c r="N259" t="str" cm="1">
        <f t="array" ref="N259">_xlfn.IFS(B259&lt;18.5,"Under Weight",B259&lt;=24.99,"Normal Weight",B259&lt;=29.99,"Over Weight",B259&gt;=30,"Obesity")</f>
        <v>Obesity</v>
      </c>
      <c r="O259" t="str" cm="1">
        <f t="array" ref="O259">_xlfn.IFS(C259&lt;5.7,"Normal",C259&lt;=6.49,"Prediabetes",C259&gt;=6.5,"Diabetes")</f>
        <v>Prediabetes</v>
      </c>
    </row>
    <row r="260" spans="1:15" x14ac:dyDescent="0.3">
      <c r="A260" s="6" t="s">
        <v>2113</v>
      </c>
      <c r="B260" s="6">
        <v>52.81</v>
      </c>
      <c r="C260" s="6">
        <v>5.19</v>
      </c>
      <c r="D260" s="6" t="str">
        <f>PROPER(E:E)</f>
        <v>No</v>
      </c>
      <c r="E260" s="6" t="s">
        <v>2380</v>
      </c>
      <c r="F260" s="6" t="s">
        <v>2380</v>
      </c>
      <c r="G260" s="6" t="s">
        <v>2383</v>
      </c>
      <c r="H260" s="10">
        <f t="shared" si="12"/>
        <v>1</v>
      </c>
      <c r="I260" s="6">
        <v>1</v>
      </c>
      <c r="J260" s="6" t="str">
        <f t="shared" si="13"/>
        <v>Yes</v>
      </c>
      <c r="K260" s="6" t="str">
        <f t="shared" si="14"/>
        <v>yes</v>
      </c>
      <c r="L260" s="6" t="s">
        <v>2382</v>
      </c>
      <c r="M260" s="6"/>
      <c r="N260" t="str" cm="1">
        <f t="array" ref="N260">_xlfn.IFS(B260&lt;18.5,"Under Weight",B260&lt;=24.99,"Normal Weight",B260&lt;=29.99,"Over Weight",B260&gt;=30,"Obesity")</f>
        <v>Obesity</v>
      </c>
      <c r="O260" t="str" cm="1">
        <f t="array" ref="O260">_xlfn.IFS(C260&lt;5.7,"Normal",C260&lt;=6.49,"Prediabetes",C260&gt;=6.5,"Diabetes")</f>
        <v>Normal</v>
      </c>
    </row>
    <row r="261" spans="1:15" x14ac:dyDescent="0.3">
      <c r="A261" s="6" t="s">
        <v>2112</v>
      </c>
      <c r="B261" s="6">
        <v>33.58</v>
      </c>
      <c r="C261" s="6">
        <v>5.56</v>
      </c>
      <c r="D261" s="6" t="str">
        <f>PROPER(E:E)</f>
        <v>No</v>
      </c>
      <c r="E261" s="6" t="s">
        <v>2380</v>
      </c>
      <c r="F261" s="6" t="s">
        <v>2380</v>
      </c>
      <c r="G261" s="6" t="s">
        <v>2380</v>
      </c>
      <c r="H261" s="10">
        <f t="shared" si="12"/>
        <v>1</v>
      </c>
      <c r="I261" s="6">
        <v>1</v>
      </c>
      <c r="J261" s="6" t="str">
        <f t="shared" si="13"/>
        <v>Yes</v>
      </c>
      <c r="K261" s="6" t="str">
        <f t="shared" si="14"/>
        <v>yes</v>
      </c>
      <c r="L261" s="6" t="s">
        <v>2382</v>
      </c>
      <c r="M261" s="6"/>
      <c r="N261" t="str" cm="1">
        <f t="array" ref="N261">_xlfn.IFS(B261&lt;18.5,"Under Weight",B261&lt;=24.99,"Normal Weight",B261&lt;=29.99,"Over Weight",B261&gt;=30,"Obesity")</f>
        <v>Obesity</v>
      </c>
      <c r="O261" t="str" cm="1">
        <f t="array" ref="O261">_xlfn.IFS(C261&lt;5.7,"Normal",C261&lt;=6.49,"Prediabetes",C261&gt;=6.5,"Diabetes")</f>
        <v>Normal</v>
      </c>
    </row>
    <row r="262" spans="1:15" x14ac:dyDescent="0.3">
      <c r="A262" s="6" t="s">
        <v>2111</v>
      </c>
      <c r="B262" s="6">
        <v>30.684999999999999</v>
      </c>
      <c r="C262" s="6">
        <v>8.23</v>
      </c>
      <c r="D262" s="6" t="str">
        <f>PROPER(E:E)</f>
        <v>No</v>
      </c>
      <c r="E262" s="6" t="s">
        <v>2380</v>
      </c>
      <c r="F262" s="6" t="s">
        <v>2380</v>
      </c>
      <c r="G262" s="6" t="s">
        <v>2380</v>
      </c>
      <c r="H262" s="10" t="str">
        <f t="shared" si="12"/>
        <v>0</v>
      </c>
      <c r="I262" s="6" t="s">
        <v>2381</v>
      </c>
      <c r="J262" s="6" t="str">
        <f t="shared" si="13"/>
        <v>Yes</v>
      </c>
      <c r="K262" s="6" t="str">
        <f t="shared" si="14"/>
        <v>yes</v>
      </c>
      <c r="L262" s="6" t="s">
        <v>2382</v>
      </c>
      <c r="M262" s="6"/>
      <c r="N262" t="str" cm="1">
        <f t="array" ref="N262">_xlfn.IFS(B262&lt;18.5,"Under Weight",B262&lt;=24.99,"Normal Weight",B262&lt;=29.99,"Over Weight",B262&gt;=30,"Obesity")</f>
        <v>Obesity</v>
      </c>
      <c r="O262" t="str" cm="1">
        <f t="array" ref="O262">_xlfn.IFS(C262&lt;5.7,"Normal",C262&lt;=6.49,"Prediabetes",C262&gt;=6.5,"Diabetes")</f>
        <v>Diabetes</v>
      </c>
    </row>
    <row r="263" spans="1:15" x14ac:dyDescent="0.3">
      <c r="A263" s="6" t="s">
        <v>2110</v>
      </c>
      <c r="B263" s="6">
        <v>37.524999999999999</v>
      </c>
      <c r="C263" s="6">
        <v>9.0299999999999994</v>
      </c>
      <c r="D263" s="6" t="str">
        <f>PROPER(E:E)</f>
        <v>Yes</v>
      </c>
      <c r="E263" s="6" t="s">
        <v>2382</v>
      </c>
      <c r="F263" s="6" t="s">
        <v>2380</v>
      </c>
      <c r="G263" s="6" t="s">
        <v>2380</v>
      </c>
      <c r="H263" s="10">
        <f t="shared" si="12"/>
        <v>2</v>
      </c>
      <c r="I263" s="6">
        <v>2</v>
      </c>
      <c r="J263" s="6" t="str">
        <f t="shared" si="13"/>
        <v>No</v>
      </c>
      <c r="K263" s="6" t="str">
        <f t="shared" si="14"/>
        <v>No</v>
      </c>
      <c r="L263" s="6" t="s">
        <v>2380</v>
      </c>
      <c r="M263" s="6"/>
      <c r="N263" t="str" cm="1">
        <f t="array" ref="N263">_xlfn.IFS(B263&lt;18.5,"Under Weight",B263&lt;=24.99,"Normal Weight",B263&lt;=29.99,"Over Weight",B263&gt;=30,"Obesity")</f>
        <v>Obesity</v>
      </c>
      <c r="O263" t="str" cm="1">
        <f t="array" ref="O263">_xlfn.IFS(C263&lt;5.7,"Normal",C263&lt;=6.49,"Prediabetes",C263&gt;=6.5,"Diabetes")</f>
        <v>Diabetes</v>
      </c>
    </row>
    <row r="264" spans="1:15" x14ac:dyDescent="0.3">
      <c r="A264" s="6" t="s">
        <v>2109</v>
      </c>
      <c r="B264" s="6">
        <v>34.5</v>
      </c>
      <c r="C264" s="6">
        <v>4.07</v>
      </c>
      <c r="D264" s="6" t="str">
        <f>PROPER(E:E)</f>
        <v>Yes</v>
      </c>
      <c r="E264" s="6" t="s">
        <v>2382</v>
      </c>
      <c r="F264" s="6" t="s">
        <v>2380</v>
      </c>
      <c r="G264" s="6" t="s">
        <v>2380</v>
      </c>
      <c r="H264" s="10" t="str">
        <f t="shared" si="12"/>
        <v>0</v>
      </c>
      <c r="I264" s="6" t="s">
        <v>2381</v>
      </c>
      <c r="J264" s="6" t="str">
        <f t="shared" si="13"/>
        <v>Yes</v>
      </c>
      <c r="K264" s="6" t="str">
        <f t="shared" si="14"/>
        <v>yes</v>
      </c>
      <c r="L264" s="6" t="s">
        <v>2382</v>
      </c>
      <c r="M264" s="6"/>
      <c r="N264" t="str" cm="1">
        <f t="array" ref="N264">_xlfn.IFS(B264&lt;18.5,"Under Weight",B264&lt;=24.99,"Normal Weight",B264&lt;=29.99,"Over Weight",B264&gt;=30,"Obesity")</f>
        <v>Obesity</v>
      </c>
      <c r="O264" t="str" cm="1">
        <f t="array" ref="O264">_xlfn.IFS(C264&lt;5.7,"Normal",C264&lt;=6.49,"Prediabetes",C264&gt;=6.5,"Diabetes")</f>
        <v>Normal</v>
      </c>
    </row>
    <row r="265" spans="1:15" x14ac:dyDescent="0.3">
      <c r="A265" s="6" t="s">
        <v>2108</v>
      </c>
      <c r="B265" s="6">
        <v>28.16</v>
      </c>
      <c r="C265" s="6">
        <v>5.77</v>
      </c>
      <c r="D265" s="6" t="str">
        <f>PROPER(E:E)</f>
        <v>No</v>
      </c>
      <c r="E265" s="6" t="s">
        <v>2380</v>
      </c>
      <c r="F265" s="6" t="s">
        <v>2380</v>
      </c>
      <c r="G265" s="6" t="s">
        <v>2380</v>
      </c>
      <c r="H265" s="10">
        <f t="shared" si="12"/>
        <v>2</v>
      </c>
      <c r="I265" s="6">
        <v>2</v>
      </c>
      <c r="J265" s="6" t="str">
        <f t="shared" si="13"/>
        <v>Yes</v>
      </c>
      <c r="K265" s="6" t="str">
        <f t="shared" si="14"/>
        <v>yes</v>
      </c>
      <c r="L265" s="6" t="s">
        <v>2382</v>
      </c>
      <c r="M265" s="6"/>
      <c r="N265" t="str" cm="1">
        <f t="array" ref="N265">_xlfn.IFS(B265&lt;18.5,"Under Weight",B265&lt;=24.99,"Normal Weight",B265&lt;=29.99,"Over Weight",B265&gt;=30,"Obesity")</f>
        <v>Over Weight</v>
      </c>
      <c r="O265" t="str" cm="1">
        <f t="array" ref="O265">_xlfn.IFS(C265&lt;5.7,"Normal",C265&lt;=6.49,"Prediabetes",C265&gt;=6.5,"Diabetes")</f>
        <v>Prediabetes</v>
      </c>
    </row>
    <row r="266" spans="1:15" x14ac:dyDescent="0.3">
      <c r="A266" s="6" t="s">
        <v>2107</v>
      </c>
      <c r="B266" s="6">
        <v>30.02</v>
      </c>
      <c r="C266" s="6">
        <v>5.98</v>
      </c>
      <c r="D266" s="6" t="str">
        <f>PROPER(E:E)</f>
        <v>No</v>
      </c>
      <c r="E266" s="6" t="s">
        <v>2380</v>
      </c>
      <c r="F266" s="6" t="s">
        <v>2380</v>
      </c>
      <c r="G266" s="6" t="s">
        <v>2383</v>
      </c>
      <c r="H266" s="10">
        <f t="shared" si="12"/>
        <v>1</v>
      </c>
      <c r="I266" s="6">
        <v>1</v>
      </c>
      <c r="J266" s="6" t="str">
        <f t="shared" si="13"/>
        <v>Yes</v>
      </c>
      <c r="K266" s="6" t="str">
        <f t="shared" si="14"/>
        <v>yes</v>
      </c>
      <c r="L266" s="6" t="s">
        <v>2382</v>
      </c>
      <c r="M266" s="6"/>
      <c r="N266" t="str" cm="1">
        <f t="array" ref="N266">_xlfn.IFS(B266&lt;18.5,"Under Weight",B266&lt;=24.99,"Normal Weight",B266&lt;=29.99,"Over Weight",B266&gt;=30,"Obesity")</f>
        <v>Obesity</v>
      </c>
      <c r="O266" t="str" cm="1">
        <f t="array" ref="O266">_xlfn.IFS(C266&lt;5.7,"Normal",C266&lt;=6.49,"Prediabetes",C266&gt;=6.5,"Diabetes")</f>
        <v>Prediabetes</v>
      </c>
    </row>
    <row r="267" spans="1:15" x14ac:dyDescent="0.3">
      <c r="A267" s="6" t="s">
        <v>2106</v>
      </c>
      <c r="B267" s="6">
        <v>37.82</v>
      </c>
      <c r="C267" s="6">
        <v>6.01</v>
      </c>
      <c r="D267" s="6" t="str">
        <f>PROPER(E:E)</f>
        <v>No</v>
      </c>
      <c r="E267" s="6" t="s">
        <v>2380</v>
      </c>
      <c r="F267" s="6" t="s">
        <v>2380</v>
      </c>
      <c r="G267" s="6" t="s">
        <v>2380</v>
      </c>
      <c r="H267" s="10" t="str">
        <f t="shared" si="12"/>
        <v>0</v>
      </c>
      <c r="I267" s="6" t="s">
        <v>2381</v>
      </c>
      <c r="J267" s="6" t="str">
        <f t="shared" si="13"/>
        <v>Yes</v>
      </c>
      <c r="K267" s="6" t="str">
        <f t="shared" si="14"/>
        <v>yes</v>
      </c>
      <c r="L267" s="6" t="s">
        <v>2382</v>
      </c>
      <c r="M267" s="6"/>
      <c r="N267" t="str" cm="1">
        <f t="array" ref="N267">_xlfn.IFS(B267&lt;18.5,"Under Weight",B267&lt;=24.99,"Normal Weight",B267&lt;=29.99,"Over Weight",B267&gt;=30,"Obesity")</f>
        <v>Obesity</v>
      </c>
      <c r="O267" t="str" cm="1">
        <f t="array" ref="O267">_xlfn.IFS(C267&lt;5.7,"Normal",C267&lt;=6.49,"Prediabetes",C267&gt;=6.5,"Diabetes")</f>
        <v>Prediabetes</v>
      </c>
    </row>
    <row r="268" spans="1:15" x14ac:dyDescent="0.3">
      <c r="A268" s="6" t="s">
        <v>2105</v>
      </c>
      <c r="B268" s="6">
        <v>33.14</v>
      </c>
      <c r="C268" s="6">
        <v>5.67</v>
      </c>
      <c r="D268" s="6" t="str">
        <f>PROPER(E:E)</f>
        <v>Yes</v>
      </c>
      <c r="E268" s="6" t="s">
        <v>2382</v>
      </c>
      <c r="F268" s="6" t="s">
        <v>2380</v>
      </c>
      <c r="G268" s="6" t="s">
        <v>2380</v>
      </c>
      <c r="H268" s="10" t="str">
        <f t="shared" si="12"/>
        <v>0</v>
      </c>
      <c r="I268" s="6" t="s">
        <v>2381</v>
      </c>
      <c r="J268" s="6" t="str">
        <f t="shared" si="13"/>
        <v>Yes</v>
      </c>
      <c r="K268" s="6" t="str">
        <f t="shared" si="14"/>
        <v>yes</v>
      </c>
      <c r="L268" s="6" t="s">
        <v>2382</v>
      </c>
      <c r="M268" s="6"/>
      <c r="N268" t="str" cm="1">
        <f t="array" ref="N268">_xlfn.IFS(B268&lt;18.5,"Under Weight",B268&lt;=24.99,"Normal Weight",B268&lt;=29.99,"Over Weight",B268&gt;=30,"Obesity")</f>
        <v>Obesity</v>
      </c>
      <c r="O268" t="str" cm="1">
        <f t="array" ref="O268">_xlfn.IFS(C268&lt;5.7,"Normal",C268&lt;=6.49,"Prediabetes",C268&gt;=6.5,"Diabetes")</f>
        <v>Normal</v>
      </c>
    </row>
    <row r="269" spans="1:15" x14ac:dyDescent="0.3">
      <c r="A269" s="6" t="s">
        <v>2104</v>
      </c>
      <c r="B269" s="6">
        <v>25.14</v>
      </c>
      <c r="C269" s="6">
        <v>6.02</v>
      </c>
      <c r="D269" s="6" t="str">
        <f>PROPER(E:E)</f>
        <v>Yes</v>
      </c>
      <c r="E269" s="6" t="s">
        <v>2382</v>
      </c>
      <c r="F269" s="6" t="s">
        <v>2380</v>
      </c>
      <c r="G269" s="6" t="s">
        <v>2383</v>
      </c>
      <c r="H269" s="10">
        <f t="shared" si="12"/>
        <v>1</v>
      </c>
      <c r="I269" s="6">
        <v>1</v>
      </c>
      <c r="J269" s="6" t="str">
        <f t="shared" si="13"/>
        <v>Yes</v>
      </c>
      <c r="K269" s="6" t="str">
        <f t="shared" si="14"/>
        <v>yes</v>
      </c>
      <c r="L269" s="6" t="s">
        <v>2382</v>
      </c>
      <c r="M269" s="6"/>
      <c r="N269" t="str" cm="1">
        <f t="array" ref="N269">_xlfn.IFS(B269&lt;18.5,"Under Weight",B269&lt;=24.99,"Normal Weight",B269&lt;=29.99,"Over Weight",B269&gt;=30,"Obesity")</f>
        <v>Over Weight</v>
      </c>
      <c r="O269" t="str" cm="1">
        <f t="array" ref="O269">_xlfn.IFS(C269&lt;5.7,"Normal",C269&lt;=6.49,"Prediabetes",C269&gt;=6.5,"Diabetes")</f>
        <v>Prediabetes</v>
      </c>
    </row>
    <row r="270" spans="1:15" x14ac:dyDescent="0.3">
      <c r="A270" s="6" t="s">
        <v>2103</v>
      </c>
      <c r="B270" s="6">
        <v>20.18</v>
      </c>
      <c r="C270" s="6">
        <v>11.19</v>
      </c>
      <c r="D270" s="6" t="str">
        <f>PROPER(E:E)</f>
        <v>No</v>
      </c>
      <c r="E270" s="6" t="s">
        <v>2380</v>
      </c>
      <c r="F270" s="6" t="s">
        <v>2380</v>
      </c>
      <c r="G270" s="6" t="s">
        <v>2380</v>
      </c>
      <c r="H270" s="10" t="str">
        <f t="shared" si="12"/>
        <v>0</v>
      </c>
      <c r="I270" s="6" t="s">
        <v>2381</v>
      </c>
      <c r="J270" s="6" t="str">
        <f t="shared" si="13"/>
        <v>Yes</v>
      </c>
      <c r="K270" s="6" t="str">
        <f t="shared" si="14"/>
        <v>yes</v>
      </c>
      <c r="L270" s="6" t="s">
        <v>2382</v>
      </c>
      <c r="M270" s="6"/>
      <c r="N270" t="str" cm="1">
        <f t="array" ref="N270">_xlfn.IFS(B270&lt;18.5,"Under Weight",B270&lt;=24.99,"Normal Weight",B270&lt;=29.99,"Over Weight",B270&gt;=30,"Obesity")</f>
        <v>Normal Weight</v>
      </c>
      <c r="O270" t="str" cm="1">
        <f t="array" ref="O270">_xlfn.IFS(C270&lt;5.7,"Normal",C270&lt;=6.49,"Prediabetes",C270&gt;=6.5,"Diabetes")</f>
        <v>Diabetes</v>
      </c>
    </row>
    <row r="271" spans="1:15" x14ac:dyDescent="0.3">
      <c r="A271" s="6" t="s">
        <v>2102</v>
      </c>
      <c r="B271" s="6">
        <v>44.36</v>
      </c>
      <c r="C271" s="6">
        <v>5.1100000000000003</v>
      </c>
      <c r="D271" s="6" t="str">
        <f>PROPER(E:E)</f>
        <v>No</v>
      </c>
      <c r="E271" s="6" t="s">
        <v>2380</v>
      </c>
      <c r="F271" s="6" t="s">
        <v>2380</v>
      </c>
      <c r="G271" s="6" t="s">
        <v>2380</v>
      </c>
      <c r="H271" s="10" t="str">
        <f t="shared" si="12"/>
        <v>0</v>
      </c>
      <c r="I271" s="6" t="s">
        <v>2381</v>
      </c>
      <c r="J271" s="6" t="str">
        <f t="shared" si="13"/>
        <v>Yes</v>
      </c>
      <c r="K271" s="6" t="str">
        <f t="shared" si="14"/>
        <v>yes</v>
      </c>
      <c r="L271" s="6" t="s">
        <v>2382</v>
      </c>
      <c r="M271" s="6"/>
      <c r="N271" t="str" cm="1">
        <f t="array" ref="N271">_xlfn.IFS(B271&lt;18.5,"Under Weight",B271&lt;=24.99,"Normal Weight",B271&lt;=29.99,"Over Weight",B271&gt;=30,"Obesity")</f>
        <v>Obesity</v>
      </c>
      <c r="O271" t="str" cm="1">
        <f t="array" ref="O271">_xlfn.IFS(C271&lt;5.7,"Normal",C271&lt;=6.49,"Prediabetes",C271&gt;=6.5,"Diabetes")</f>
        <v>Normal</v>
      </c>
    </row>
    <row r="272" spans="1:15" x14ac:dyDescent="0.3">
      <c r="A272" s="6" t="s">
        <v>2101</v>
      </c>
      <c r="B272" s="6">
        <v>23.82</v>
      </c>
      <c r="C272" s="6">
        <v>10.85</v>
      </c>
      <c r="D272" s="6" t="str">
        <f>PROPER(E:E)</f>
        <v>Yes</v>
      </c>
      <c r="E272" s="6" t="s">
        <v>2382</v>
      </c>
      <c r="F272" s="6" t="s">
        <v>2380</v>
      </c>
      <c r="G272" s="6" t="s">
        <v>2380</v>
      </c>
      <c r="H272" s="10" t="str">
        <f t="shared" si="12"/>
        <v>0</v>
      </c>
      <c r="I272" s="6" t="s">
        <v>2381</v>
      </c>
      <c r="J272" s="6" t="str">
        <f t="shared" si="13"/>
        <v>Yes</v>
      </c>
      <c r="K272" s="6" t="str">
        <f t="shared" si="14"/>
        <v>yes</v>
      </c>
      <c r="L272" s="6" t="s">
        <v>2382</v>
      </c>
      <c r="M272" s="6"/>
      <c r="N272" t="str" cm="1">
        <f t="array" ref="N272">_xlfn.IFS(B272&lt;18.5,"Under Weight",B272&lt;=24.99,"Normal Weight",B272&lt;=29.99,"Over Weight",B272&gt;=30,"Obesity")</f>
        <v>Normal Weight</v>
      </c>
      <c r="O272" t="str" cm="1">
        <f t="array" ref="O272">_xlfn.IFS(C272&lt;5.7,"Normal",C272&lt;=6.49,"Prediabetes",C272&gt;=6.5,"Diabetes")</f>
        <v>Diabetes</v>
      </c>
    </row>
    <row r="273" spans="1:15" x14ac:dyDescent="0.3">
      <c r="A273" s="6" t="s">
        <v>2100</v>
      </c>
      <c r="B273" s="6">
        <v>45</v>
      </c>
      <c r="C273" s="6">
        <v>5.24</v>
      </c>
      <c r="D273" s="6" t="str">
        <f>PROPER(E:E)</f>
        <v>Yes</v>
      </c>
      <c r="E273" s="6" t="s">
        <v>2382</v>
      </c>
      <c r="F273" s="6" t="s">
        <v>2380</v>
      </c>
      <c r="G273" s="6" t="s">
        <v>2380</v>
      </c>
      <c r="H273" s="10">
        <f t="shared" si="12"/>
        <v>1</v>
      </c>
      <c r="I273" s="6">
        <v>1</v>
      </c>
      <c r="J273" s="6" t="str">
        <f t="shared" si="13"/>
        <v>Yes</v>
      </c>
      <c r="K273" s="6" t="str">
        <f t="shared" si="14"/>
        <v>yes</v>
      </c>
      <c r="L273" s="6" t="s">
        <v>2382</v>
      </c>
      <c r="M273" s="6"/>
      <c r="N273" t="str" cm="1">
        <f t="array" ref="N273">_xlfn.IFS(B273&lt;18.5,"Under Weight",B273&lt;=24.99,"Normal Weight",B273&lt;=29.99,"Over Weight",B273&gt;=30,"Obesity")</f>
        <v>Obesity</v>
      </c>
      <c r="O273" t="str" cm="1">
        <f t="array" ref="O273">_xlfn.IFS(C273&lt;5.7,"Normal",C273&lt;=6.49,"Prediabetes",C273&gt;=6.5,"Diabetes")</f>
        <v>Normal</v>
      </c>
    </row>
    <row r="274" spans="1:15" x14ac:dyDescent="0.3">
      <c r="A274" s="6" t="s">
        <v>2099</v>
      </c>
      <c r="B274" s="6">
        <v>26.62</v>
      </c>
      <c r="C274" s="6">
        <v>10.08</v>
      </c>
      <c r="D274" s="6" t="str">
        <f>PROPER(E:E)</f>
        <v>No</v>
      </c>
      <c r="E274" s="6" t="s">
        <v>2380</v>
      </c>
      <c r="F274" s="6" t="s">
        <v>2380</v>
      </c>
      <c r="G274" s="6" t="s">
        <v>2380</v>
      </c>
      <c r="H274" s="10" t="str">
        <f t="shared" si="12"/>
        <v>0</v>
      </c>
      <c r="I274" s="6" t="s">
        <v>2381</v>
      </c>
      <c r="J274" s="6" t="str">
        <f t="shared" si="13"/>
        <v>Yes</v>
      </c>
      <c r="K274" s="6" t="str">
        <f t="shared" si="14"/>
        <v>yes</v>
      </c>
      <c r="L274" s="6" t="s">
        <v>2382</v>
      </c>
      <c r="M274" s="6"/>
      <c r="N274" t="str" cm="1">
        <f t="array" ref="N274">_xlfn.IFS(B274&lt;18.5,"Under Weight",B274&lt;=24.99,"Normal Weight",B274&lt;=29.99,"Over Weight",B274&gt;=30,"Obesity")</f>
        <v>Over Weight</v>
      </c>
      <c r="O274" t="str" cm="1">
        <f t="array" ref="O274">_xlfn.IFS(C274&lt;5.7,"Normal",C274&lt;=6.49,"Prediabetes",C274&gt;=6.5,"Diabetes")</f>
        <v>Diabetes</v>
      </c>
    </row>
    <row r="275" spans="1:15" x14ac:dyDescent="0.3">
      <c r="A275" s="6" t="s">
        <v>2098</v>
      </c>
      <c r="B275" s="6">
        <v>32.67</v>
      </c>
      <c r="C275" s="6">
        <v>10.97</v>
      </c>
      <c r="D275" s="6" t="str">
        <f>PROPER(E:E)</f>
        <v>Yes</v>
      </c>
      <c r="E275" s="6" t="s">
        <v>2382</v>
      </c>
      <c r="F275" s="6" t="s">
        <v>2380</v>
      </c>
      <c r="G275" s="6" t="s">
        <v>2380</v>
      </c>
      <c r="H275" s="10" t="str">
        <f t="shared" si="12"/>
        <v>0</v>
      </c>
      <c r="I275" s="6" t="s">
        <v>2381</v>
      </c>
      <c r="J275" s="6" t="str">
        <f t="shared" si="13"/>
        <v>Yes</v>
      </c>
      <c r="K275" s="6" t="str">
        <f t="shared" si="14"/>
        <v>yes</v>
      </c>
      <c r="L275" s="6" t="s">
        <v>2382</v>
      </c>
      <c r="M275" s="6"/>
      <c r="N275" t="str" cm="1">
        <f t="array" ref="N275">_xlfn.IFS(B275&lt;18.5,"Under Weight",B275&lt;=24.99,"Normal Weight",B275&lt;=29.99,"Over Weight",B275&gt;=30,"Obesity")</f>
        <v>Obesity</v>
      </c>
      <c r="O275" t="str" cm="1">
        <f t="array" ref="O275">_xlfn.IFS(C275&lt;5.7,"Normal",C275&lt;=6.49,"Prediabetes",C275&gt;=6.5,"Diabetes")</f>
        <v>Diabetes</v>
      </c>
    </row>
    <row r="276" spans="1:15" x14ac:dyDescent="0.3">
      <c r="A276" s="6" t="s">
        <v>2097</v>
      </c>
      <c r="B276" s="6">
        <v>44.44</v>
      </c>
      <c r="C276" s="6">
        <v>4.9000000000000004</v>
      </c>
      <c r="D276" s="6" t="str">
        <f>PROPER(E:E)</f>
        <v>Yes</v>
      </c>
      <c r="E276" s="6" t="s">
        <v>2382</v>
      </c>
      <c r="F276" s="6" t="s">
        <v>2380</v>
      </c>
      <c r="G276" s="6" t="s">
        <v>2380</v>
      </c>
      <c r="H276" s="10">
        <f t="shared" si="12"/>
        <v>1</v>
      </c>
      <c r="I276" s="6">
        <v>1</v>
      </c>
      <c r="J276" s="6" t="str">
        <f t="shared" si="13"/>
        <v>Yes</v>
      </c>
      <c r="K276" s="6" t="str">
        <f t="shared" si="14"/>
        <v>yes</v>
      </c>
      <c r="L276" s="6" t="s">
        <v>2382</v>
      </c>
      <c r="M276" s="6"/>
      <c r="N276" t="str" cm="1">
        <f t="array" ref="N276">_xlfn.IFS(B276&lt;18.5,"Under Weight",B276&lt;=24.99,"Normal Weight",B276&lt;=29.99,"Over Weight",B276&gt;=30,"Obesity")</f>
        <v>Obesity</v>
      </c>
      <c r="O276" t="str" cm="1">
        <f t="array" ref="O276">_xlfn.IFS(C276&lt;5.7,"Normal",C276&lt;=6.49,"Prediabetes",C276&gt;=6.5,"Diabetes")</f>
        <v>Normal</v>
      </c>
    </row>
    <row r="277" spans="1:15" x14ac:dyDescent="0.3">
      <c r="A277" s="6" t="s">
        <v>2096</v>
      </c>
      <c r="B277" s="6">
        <v>28.31</v>
      </c>
      <c r="C277" s="6">
        <v>5.33</v>
      </c>
      <c r="D277" s="6" t="str">
        <f>PROPER(E:E)</f>
        <v>No</v>
      </c>
      <c r="E277" s="6" t="s">
        <v>2380</v>
      </c>
      <c r="F277" s="6" t="s">
        <v>2380</v>
      </c>
      <c r="G277" s="6" t="s">
        <v>2380</v>
      </c>
      <c r="H277" s="10" t="str">
        <f t="shared" si="12"/>
        <v>0</v>
      </c>
      <c r="I277" s="6" t="s">
        <v>2381</v>
      </c>
      <c r="J277" s="6" t="str">
        <f t="shared" si="13"/>
        <v>Yes</v>
      </c>
      <c r="K277" s="6" t="str">
        <f t="shared" si="14"/>
        <v>yes</v>
      </c>
      <c r="L277" s="6" t="s">
        <v>2382</v>
      </c>
      <c r="M277" s="6"/>
      <c r="N277" t="str" cm="1">
        <f t="array" ref="N277">_xlfn.IFS(B277&lt;18.5,"Under Weight",B277&lt;=24.99,"Normal Weight",B277&lt;=29.99,"Over Weight",B277&gt;=30,"Obesity")</f>
        <v>Over Weight</v>
      </c>
      <c r="O277" t="str" cm="1">
        <f t="array" ref="O277">_xlfn.IFS(C277&lt;5.7,"Normal",C277&lt;=6.49,"Prediabetes",C277&gt;=6.5,"Diabetes")</f>
        <v>Normal</v>
      </c>
    </row>
    <row r="278" spans="1:15" x14ac:dyDescent="0.3">
      <c r="A278" s="6" t="s">
        <v>2095</v>
      </c>
      <c r="B278" s="6">
        <v>25.05</v>
      </c>
      <c r="C278" s="6">
        <v>4.6100000000000003</v>
      </c>
      <c r="D278" s="6" t="str">
        <f>PROPER(E:E)</f>
        <v>No</v>
      </c>
      <c r="E278" s="6" t="s">
        <v>2380</v>
      </c>
      <c r="F278" s="6" t="s">
        <v>2380</v>
      </c>
      <c r="G278" s="6" t="s">
        <v>2380</v>
      </c>
      <c r="H278" s="10">
        <f t="shared" si="12"/>
        <v>2</v>
      </c>
      <c r="I278" s="6">
        <v>2</v>
      </c>
      <c r="J278" s="6" t="str">
        <f t="shared" si="13"/>
        <v>Yes</v>
      </c>
      <c r="K278" s="6" t="str">
        <f t="shared" si="14"/>
        <v>yes</v>
      </c>
      <c r="L278" s="6" t="s">
        <v>2382</v>
      </c>
      <c r="M278" s="6"/>
      <c r="N278" t="str" cm="1">
        <f t="array" ref="N278">_xlfn.IFS(B278&lt;18.5,"Under Weight",B278&lt;=24.99,"Normal Weight",B278&lt;=29.99,"Over Weight",B278&gt;=30,"Obesity")</f>
        <v>Over Weight</v>
      </c>
      <c r="O278" t="str" cm="1">
        <f t="array" ref="O278">_xlfn.IFS(C278&lt;5.7,"Normal",C278&lt;=6.49,"Prediabetes",C278&gt;=6.5,"Diabetes")</f>
        <v>Normal</v>
      </c>
    </row>
    <row r="279" spans="1:15" x14ac:dyDescent="0.3">
      <c r="A279" s="6" t="s">
        <v>2094</v>
      </c>
      <c r="B279" s="6">
        <v>28.34</v>
      </c>
      <c r="C279" s="6">
        <v>8.18</v>
      </c>
      <c r="D279" s="6" t="str">
        <f>PROPER(E:E)</f>
        <v>No</v>
      </c>
      <c r="E279" s="6" t="s">
        <v>2380</v>
      </c>
      <c r="F279" s="6" t="s">
        <v>2380</v>
      </c>
      <c r="G279" s="6" t="s">
        <v>2380</v>
      </c>
      <c r="H279" s="10" t="str">
        <f t="shared" si="12"/>
        <v>0</v>
      </c>
      <c r="I279" s="6" t="s">
        <v>2381</v>
      </c>
      <c r="J279" s="6" t="str">
        <f t="shared" si="13"/>
        <v>Yes</v>
      </c>
      <c r="K279" s="6" t="str">
        <f t="shared" si="14"/>
        <v>yes</v>
      </c>
      <c r="L279" s="6" t="s">
        <v>2382</v>
      </c>
      <c r="M279" s="6"/>
      <c r="N279" t="str" cm="1">
        <f t="array" ref="N279">_xlfn.IFS(B279&lt;18.5,"Under Weight",B279&lt;=24.99,"Normal Weight",B279&lt;=29.99,"Over Weight",B279&gt;=30,"Obesity")</f>
        <v>Over Weight</v>
      </c>
      <c r="O279" t="str" cm="1">
        <f t="array" ref="O279">_xlfn.IFS(C279&lt;5.7,"Normal",C279&lt;=6.49,"Prediabetes",C279&gt;=6.5,"Diabetes")</f>
        <v>Diabetes</v>
      </c>
    </row>
    <row r="280" spans="1:15" x14ac:dyDescent="0.3">
      <c r="A280" s="6" t="s">
        <v>2093</v>
      </c>
      <c r="B280" s="6">
        <v>17.765000000000001</v>
      </c>
      <c r="C280" s="6">
        <v>5.62</v>
      </c>
      <c r="D280" s="6" t="str">
        <f>PROPER(E:E)</f>
        <v>No</v>
      </c>
      <c r="E280" s="6" t="s">
        <v>2380</v>
      </c>
      <c r="F280" s="6" t="s">
        <v>2380</v>
      </c>
      <c r="G280" s="6" t="s">
        <v>2380</v>
      </c>
      <c r="H280" s="10" t="str">
        <f t="shared" si="12"/>
        <v>0</v>
      </c>
      <c r="I280" s="6" t="s">
        <v>2381</v>
      </c>
      <c r="J280" s="6" t="str">
        <f t="shared" si="13"/>
        <v>Yes</v>
      </c>
      <c r="K280" s="6" t="str">
        <f t="shared" si="14"/>
        <v>yes</v>
      </c>
      <c r="L280" s="6" t="s">
        <v>2382</v>
      </c>
      <c r="M280" s="6"/>
      <c r="N280" t="str" cm="1">
        <f t="array" ref="N280">_xlfn.IFS(B280&lt;18.5,"Under Weight",B280&lt;=24.99,"Normal Weight",B280&lt;=29.99,"Over Weight",B280&gt;=30,"Obesity")</f>
        <v>Under Weight</v>
      </c>
      <c r="O280" t="str" cm="1">
        <f t="array" ref="O280">_xlfn.IFS(C280&lt;5.7,"Normal",C280&lt;=6.49,"Prediabetes",C280&gt;=6.5,"Diabetes")</f>
        <v>Normal</v>
      </c>
    </row>
    <row r="281" spans="1:15" x14ac:dyDescent="0.3">
      <c r="A281" s="6" t="s">
        <v>2092</v>
      </c>
      <c r="B281" s="6">
        <v>36.119999999999997</v>
      </c>
      <c r="C281" s="6">
        <v>5.82</v>
      </c>
      <c r="D281" s="6" t="str">
        <f>PROPER(E:E)</f>
        <v>No</v>
      </c>
      <c r="E281" s="6" t="s">
        <v>2380</v>
      </c>
      <c r="F281" s="6" t="s">
        <v>2380</v>
      </c>
      <c r="G281" s="6" t="s">
        <v>2380</v>
      </c>
      <c r="H281" s="10" t="str">
        <f t="shared" si="12"/>
        <v>0</v>
      </c>
      <c r="I281" s="6" t="s">
        <v>2381</v>
      </c>
      <c r="J281" s="6" t="str">
        <f t="shared" si="13"/>
        <v>Yes</v>
      </c>
      <c r="K281" s="6" t="str">
        <f t="shared" si="14"/>
        <v>yes</v>
      </c>
      <c r="L281" s="6" t="s">
        <v>2382</v>
      </c>
      <c r="M281" s="6"/>
      <c r="N281" t="str" cm="1">
        <f t="array" ref="N281">_xlfn.IFS(B281&lt;18.5,"Under Weight",B281&lt;=24.99,"Normal Weight",B281&lt;=29.99,"Over Weight",B281&gt;=30,"Obesity")</f>
        <v>Obesity</v>
      </c>
      <c r="O281" t="str" cm="1">
        <f t="array" ref="O281">_xlfn.IFS(C281&lt;5.7,"Normal",C281&lt;=6.49,"Prediabetes",C281&gt;=6.5,"Diabetes")</f>
        <v>Prediabetes</v>
      </c>
    </row>
    <row r="282" spans="1:15" x14ac:dyDescent="0.3">
      <c r="A282" s="6" t="s">
        <v>2091</v>
      </c>
      <c r="B282" s="6">
        <v>23.19</v>
      </c>
      <c r="C282" s="6">
        <v>7.66</v>
      </c>
      <c r="D282" s="6" t="str">
        <f>PROPER(E:E)</f>
        <v>No</v>
      </c>
      <c r="E282" s="6" t="s">
        <v>2380</v>
      </c>
      <c r="F282" s="6" t="s">
        <v>2380</v>
      </c>
      <c r="G282" s="6" t="s">
        <v>2380</v>
      </c>
      <c r="H282" s="10" t="str">
        <f t="shared" si="12"/>
        <v>0</v>
      </c>
      <c r="I282" s="6" t="s">
        <v>2381</v>
      </c>
      <c r="J282" s="6" t="str">
        <f t="shared" si="13"/>
        <v>Yes</v>
      </c>
      <c r="K282" s="6" t="str">
        <f t="shared" si="14"/>
        <v>yes</v>
      </c>
      <c r="L282" s="6" t="s">
        <v>2382</v>
      </c>
      <c r="M282" s="6"/>
      <c r="N282" t="str" cm="1">
        <f t="array" ref="N282">_xlfn.IFS(B282&lt;18.5,"Under Weight",B282&lt;=24.99,"Normal Weight",B282&lt;=29.99,"Over Weight",B282&gt;=30,"Obesity")</f>
        <v>Normal Weight</v>
      </c>
      <c r="O282" t="str" cm="1">
        <f t="array" ref="O282">_xlfn.IFS(C282&lt;5.7,"Normal",C282&lt;=6.49,"Prediabetes",C282&gt;=6.5,"Diabetes")</f>
        <v>Diabetes</v>
      </c>
    </row>
    <row r="283" spans="1:15" x14ac:dyDescent="0.3">
      <c r="A283" s="6" t="s">
        <v>2090</v>
      </c>
      <c r="B283" s="6">
        <v>35.99</v>
      </c>
      <c r="C283" s="6">
        <v>4.2300000000000004</v>
      </c>
      <c r="D283" s="6" t="str">
        <f>PROPER(E:E)</f>
        <v>No</v>
      </c>
      <c r="E283" s="6" t="s">
        <v>2380</v>
      </c>
      <c r="F283" s="6" t="s">
        <v>2380</v>
      </c>
      <c r="G283" s="6" t="s">
        <v>2380</v>
      </c>
      <c r="H283" s="10" t="str">
        <f t="shared" si="12"/>
        <v>0</v>
      </c>
      <c r="I283" s="6" t="s">
        <v>2381</v>
      </c>
      <c r="J283" s="6" t="str">
        <f t="shared" si="13"/>
        <v>Yes</v>
      </c>
      <c r="K283" s="6" t="str">
        <f t="shared" si="14"/>
        <v>yes</v>
      </c>
      <c r="L283" s="6" t="s">
        <v>2382</v>
      </c>
      <c r="M283" s="6"/>
      <c r="N283" t="str" cm="1">
        <f t="array" ref="N283">_xlfn.IFS(B283&lt;18.5,"Under Weight",B283&lt;=24.99,"Normal Weight",B283&lt;=29.99,"Over Weight",B283&gt;=30,"Obesity")</f>
        <v>Obesity</v>
      </c>
      <c r="O283" t="str" cm="1">
        <f t="array" ref="O283">_xlfn.IFS(C283&lt;5.7,"Normal",C283&lt;=6.49,"Prediabetes",C283&gt;=6.5,"Diabetes")</f>
        <v>Normal</v>
      </c>
    </row>
    <row r="284" spans="1:15" x14ac:dyDescent="0.3">
      <c r="A284" s="6" t="s">
        <v>2089</v>
      </c>
      <c r="B284" s="6">
        <v>30.25</v>
      </c>
      <c r="C284" s="6">
        <v>5.58</v>
      </c>
      <c r="D284" s="6" t="str">
        <f>PROPER(E:E)</f>
        <v>No</v>
      </c>
      <c r="E284" s="6" t="s">
        <v>2380</v>
      </c>
      <c r="F284" s="6" t="s">
        <v>2380</v>
      </c>
      <c r="G284" s="6" t="s">
        <v>2383</v>
      </c>
      <c r="H284" s="10">
        <f t="shared" si="12"/>
        <v>1</v>
      </c>
      <c r="I284" s="6">
        <v>1</v>
      </c>
      <c r="J284" s="6" t="str">
        <f t="shared" si="13"/>
        <v>Yes</v>
      </c>
      <c r="K284" s="6" t="str">
        <f t="shared" si="14"/>
        <v>yes</v>
      </c>
      <c r="L284" s="6" t="s">
        <v>2382</v>
      </c>
      <c r="M284" s="6"/>
      <c r="N284" t="str" cm="1">
        <f t="array" ref="N284">_xlfn.IFS(B284&lt;18.5,"Under Weight",B284&lt;=24.99,"Normal Weight",B284&lt;=29.99,"Over Weight",B284&gt;=30,"Obesity")</f>
        <v>Obesity</v>
      </c>
      <c r="O284" t="str" cm="1">
        <f t="array" ref="O284">_xlfn.IFS(C284&lt;5.7,"Normal",C284&lt;=6.49,"Prediabetes",C284&gt;=6.5,"Diabetes")</f>
        <v>Normal</v>
      </c>
    </row>
    <row r="285" spans="1:15" x14ac:dyDescent="0.3">
      <c r="A285" s="6" t="s">
        <v>2088</v>
      </c>
      <c r="B285" s="6">
        <v>26.24</v>
      </c>
      <c r="C285" s="6">
        <v>6.26</v>
      </c>
      <c r="D285" s="6" t="str">
        <f>PROPER(E:E)</f>
        <v>Yes</v>
      </c>
      <c r="E285" s="6" t="s">
        <v>2382</v>
      </c>
      <c r="F285" s="6" t="s">
        <v>2380</v>
      </c>
      <c r="G285" s="6" t="s">
        <v>2380</v>
      </c>
      <c r="H285" s="10" t="str">
        <f t="shared" si="12"/>
        <v>0</v>
      </c>
      <c r="I285" s="6" t="s">
        <v>2381</v>
      </c>
      <c r="J285" s="6" t="str">
        <f t="shared" si="13"/>
        <v>Yes</v>
      </c>
      <c r="K285" s="6" t="str">
        <f t="shared" si="14"/>
        <v>yes</v>
      </c>
      <c r="L285" s="6" t="s">
        <v>2382</v>
      </c>
      <c r="M285" s="6"/>
      <c r="N285" t="str" cm="1">
        <f t="array" ref="N285">_xlfn.IFS(B285&lt;18.5,"Under Weight",B285&lt;=24.99,"Normal Weight",B285&lt;=29.99,"Over Weight",B285&gt;=30,"Obesity")</f>
        <v>Over Weight</v>
      </c>
      <c r="O285" t="str" cm="1">
        <f t="array" ref="O285">_xlfn.IFS(C285&lt;5.7,"Normal",C285&lt;=6.49,"Prediabetes",C285&gt;=6.5,"Diabetes")</f>
        <v>Prediabetes</v>
      </c>
    </row>
    <row r="286" spans="1:15" x14ac:dyDescent="0.3">
      <c r="A286" s="6" t="s">
        <v>2087</v>
      </c>
      <c r="B286" s="6">
        <v>31.36</v>
      </c>
      <c r="C286" s="6">
        <v>10.6</v>
      </c>
      <c r="D286" s="6" t="str">
        <f>PROPER(E:E)</f>
        <v>Yes</v>
      </c>
      <c r="E286" s="6" t="s">
        <v>2382</v>
      </c>
      <c r="F286" s="6" t="s">
        <v>2380</v>
      </c>
      <c r="G286" s="6" t="s">
        <v>2380</v>
      </c>
      <c r="H286" s="10" t="str">
        <f t="shared" si="12"/>
        <v>0</v>
      </c>
      <c r="I286" s="6" t="s">
        <v>2381</v>
      </c>
      <c r="J286" s="6" t="str">
        <f t="shared" si="13"/>
        <v>Yes</v>
      </c>
      <c r="K286" s="6" t="str">
        <f t="shared" si="14"/>
        <v>yes</v>
      </c>
      <c r="L286" s="6" t="s">
        <v>2382</v>
      </c>
      <c r="M286" s="6"/>
      <c r="N286" t="str" cm="1">
        <f t="array" ref="N286">_xlfn.IFS(B286&lt;18.5,"Under Weight",B286&lt;=24.99,"Normal Weight",B286&lt;=29.99,"Over Weight",B286&gt;=30,"Obesity")</f>
        <v>Obesity</v>
      </c>
      <c r="O286" t="str" cm="1">
        <f t="array" ref="O286">_xlfn.IFS(C286&lt;5.7,"Normal",C286&lt;=6.49,"Prediabetes",C286&gt;=6.5,"Diabetes")</f>
        <v>Diabetes</v>
      </c>
    </row>
    <row r="287" spans="1:15" x14ac:dyDescent="0.3">
      <c r="A287" s="6" t="s">
        <v>2086</v>
      </c>
      <c r="B287" s="6">
        <v>25.69</v>
      </c>
      <c r="C287" s="6">
        <v>4.78</v>
      </c>
      <c r="D287" s="6" t="str">
        <f>PROPER(E:E)</f>
        <v>Yes</v>
      </c>
      <c r="E287" s="6" t="s">
        <v>2382</v>
      </c>
      <c r="F287" s="6" t="s">
        <v>2380</v>
      </c>
      <c r="G287" s="6" t="s">
        <v>2380</v>
      </c>
      <c r="H287" s="10" t="str">
        <f t="shared" si="12"/>
        <v>0</v>
      </c>
      <c r="I287" s="6" t="s">
        <v>2381</v>
      </c>
      <c r="J287" s="6" t="str">
        <f t="shared" si="13"/>
        <v>Yes</v>
      </c>
      <c r="K287" s="6" t="str">
        <f t="shared" si="14"/>
        <v>yes</v>
      </c>
      <c r="L287" s="6" t="s">
        <v>2382</v>
      </c>
      <c r="M287" s="6"/>
      <c r="N287" t="str" cm="1">
        <f t="array" ref="N287">_xlfn.IFS(B287&lt;18.5,"Under Weight",B287&lt;=24.99,"Normal Weight",B287&lt;=29.99,"Over Weight",B287&gt;=30,"Obesity")</f>
        <v>Over Weight</v>
      </c>
      <c r="O287" t="str" cm="1">
        <f t="array" ref="O287">_xlfn.IFS(C287&lt;5.7,"Normal",C287&lt;=6.49,"Prediabetes",C287&gt;=6.5,"Diabetes")</f>
        <v>Normal</v>
      </c>
    </row>
    <row r="288" spans="1:15" x14ac:dyDescent="0.3">
      <c r="A288" s="6" t="s">
        <v>2085</v>
      </c>
      <c r="B288" s="6">
        <v>25.46</v>
      </c>
      <c r="C288" s="6">
        <v>6.03</v>
      </c>
      <c r="D288" s="6" t="str">
        <f>PROPER(E:E)</f>
        <v>No</v>
      </c>
      <c r="E288" s="6" t="s">
        <v>2380</v>
      </c>
      <c r="F288" s="6" t="s">
        <v>2380</v>
      </c>
      <c r="G288" s="6" t="s">
        <v>2380</v>
      </c>
      <c r="H288" s="10">
        <f t="shared" si="12"/>
        <v>2</v>
      </c>
      <c r="I288" s="6">
        <v>2</v>
      </c>
      <c r="J288" s="6" t="str">
        <f t="shared" si="13"/>
        <v>Yes</v>
      </c>
      <c r="K288" s="6" t="str">
        <f t="shared" si="14"/>
        <v>yes</v>
      </c>
      <c r="L288" s="6" t="s">
        <v>2382</v>
      </c>
      <c r="M288" s="6"/>
      <c r="N288" t="str" cm="1">
        <f t="array" ref="N288">_xlfn.IFS(B288&lt;18.5,"Under Weight",B288&lt;=24.99,"Normal Weight",B288&lt;=29.99,"Over Weight",B288&gt;=30,"Obesity")</f>
        <v>Over Weight</v>
      </c>
      <c r="O288" t="str" cm="1">
        <f t="array" ref="O288">_xlfn.IFS(C288&lt;5.7,"Normal",C288&lt;=6.49,"Prediabetes",C288&gt;=6.5,"Diabetes")</f>
        <v>Prediabetes</v>
      </c>
    </row>
    <row r="289" spans="1:15" x14ac:dyDescent="0.3">
      <c r="A289" s="6" t="s">
        <v>2084</v>
      </c>
      <c r="B289" s="6">
        <v>31.83</v>
      </c>
      <c r="C289" s="6">
        <v>11.55</v>
      </c>
      <c r="D289" s="6" t="str">
        <f>PROPER(E:E)</f>
        <v>Yes</v>
      </c>
      <c r="E289" s="6" t="s">
        <v>2382</v>
      </c>
      <c r="F289" s="6" t="s">
        <v>2380</v>
      </c>
      <c r="G289" s="6" t="s">
        <v>2380</v>
      </c>
      <c r="H289" s="10">
        <f t="shared" si="12"/>
        <v>1</v>
      </c>
      <c r="I289" s="6">
        <v>1</v>
      </c>
      <c r="J289" s="6" t="str">
        <f t="shared" si="13"/>
        <v>Yes</v>
      </c>
      <c r="K289" s="6" t="str">
        <f t="shared" si="14"/>
        <v>yes</v>
      </c>
      <c r="L289" s="6" t="s">
        <v>2382</v>
      </c>
      <c r="M289" s="6"/>
      <c r="N289" t="str" cm="1">
        <f t="array" ref="N289">_xlfn.IFS(B289&lt;18.5,"Under Weight",B289&lt;=24.99,"Normal Weight",B289&lt;=29.99,"Over Weight",B289&gt;=30,"Obesity")</f>
        <v>Obesity</v>
      </c>
      <c r="O289" t="str" cm="1">
        <f t="array" ref="O289">_xlfn.IFS(C289&lt;5.7,"Normal",C289&lt;=6.49,"Prediabetes",C289&gt;=6.5,"Diabetes")</f>
        <v>Diabetes</v>
      </c>
    </row>
    <row r="290" spans="1:15" x14ac:dyDescent="0.3">
      <c r="A290" s="6" t="s">
        <v>2083</v>
      </c>
      <c r="B290" s="6">
        <v>24.43</v>
      </c>
      <c r="C290" s="6">
        <v>7.59</v>
      </c>
      <c r="D290" s="6" t="str">
        <f>PROPER(E:E)</f>
        <v>Yes</v>
      </c>
      <c r="E290" s="6" t="s">
        <v>2382</v>
      </c>
      <c r="F290" s="6" t="s">
        <v>2380</v>
      </c>
      <c r="G290" s="6" t="s">
        <v>2380</v>
      </c>
      <c r="H290" s="10">
        <f t="shared" si="12"/>
        <v>1</v>
      </c>
      <c r="I290" s="6">
        <v>1</v>
      </c>
      <c r="J290" s="6" t="str">
        <f t="shared" si="13"/>
        <v>Yes</v>
      </c>
      <c r="K290" s="6" t="str">
        <f t="shared" si="14"/>
        <v>yes</v>
      </c>
      <c r="L290" s="6" t="s">
        <v>2382</v>
      </c>
      <c r="M290" s="6"/>
      <c r="N290" t="str" cm="1">
        <f t="array" ref="N290">_xlfn.IFS(B290&lt;18.5,"Under Weight",B290&lt;=24.99,"Normal Weight",B290&lt;=29.99,"Over Weight",B290&gt;=30,"Obesity")</f>
        <v>Normal Weight</v>
      </c>
      <c r="O290" t="str" cm="1">
        <f t="array" ref="O290">_xlfn.IFS(C290&lt;5.7,"Normal",C290&lt;=6.49,"Prediabetes",C290&gt;=6.5,"Diabetes")</f>
        <v>Diabetes</v>
      </c>
    </row>
    <row r="291" spans="1:15" x14ac:dyDescent="0.3">
      <c r="A291" s="6" t="s">
        <v>2082</v>
      </c>
      <c r="B291" s="6">
        <v>41.9</v>
      </c>
      <c r="C291" s="6">
        <v>4.26</v>
      </c>
      <c r="D291" s="6" t="str">
        <f>PROPER(E:E)</f>
        <v>No</v>
      </c>
      <c r="E291" s="6" t="s">
        <v>2380</v>
      </c>
      <c r="F291" s="6" t="s">
        <v>2380</v>
      </c>
      <c r="G291" s="6" t="s">
        <v>2380</v>
      </c>
      <c r="H291" s="10" t="str">
        <f t="shared" si="12"/>
        <v>0</v>
      </c>
      <c r="I291" s="6" t="s">
        <v>2381</v>
      </c>
      <c r="J291" s="6" t="str">
        <f t="shared" si="13"/>
        <v>Yes</v>
      </c>
      <c r="K291" s="6" t="str">
        <f t="shared" si="14"/>
        <v>yes</v>
      </c>
      <c r="L291" s="6" t="s">
        <v>2382</v>
      </c>
      <c r="M291" s="6"/>
      <c r="N291" t="str" cm="1">
        <f t="array" ref="N291">_xlfn.IFS(B291&lt;18.5,"Under Weight",B291&lt;=24.99,"Normal Weight",B291&lt;=29.99,"Over Weight",B291&gt;=30,"Obesity")</f>
        <v>Obesity</v>
      </c>
      <c r="O291" t="str" cm="1">
        <f t="array" ref="O291">_xlfn.IFS(C291&lt;5.7,"Normal",C291&lt;=6.49,"Prediabetes",C291&gt;=6.5,"Diabetes")</f>
        <v>Normal</v>
      </c>
    </row>
    <row r="292" spans="1:15" x14ac:dyDescent="0.3">
      <c r="A292" s="6" t="s">
        <v>2081</v>
      </c>
      <c r="B292" s="6">
        <v>22.88</v>
      </c>
      <c r="C292" s="6">
        <v>5.9</v>
      </c>
      <c r="D292" s="6" t="str">
        <f>PROPER(E:E)</f>
        <v>Yes</v>
      </c>
      <c r="E292" s="6" t="s">
        <v>2382</v>
      </c>
      <c r="F292" s="6" t="s">
        <v>2380</v>
      </c>
      <c r="G292" s="6" t="s">
        <v>2383</v>
      </c>
      <c r="H292" s="10">
        <f t="shared" si="12"/>
        <v>1</v>
      </c>
      <c r="I292" s="6">
        <v>1</v>
      </c>
      <c r="J292" s="6" t="str">
        <f t="shared" si="13"/>
        <v>Yes</v>
      </c>
      <c r="K292" s="6" t="str">
        <f t="shared" si="14"/>
        <v>yes</v>
      </c>
      <c r="L292" s="6" t="s">
        <v>2382</v>
      </c>
      <c r="M292" s="6"/>
      <c r="N292" t="str" cm="1">
        <f t="array" ref="N292">_xlfn.IFS(B292&lt;18.5,"Under Weight",B292&lt;=24.99,"Normal Weight",B292&lt;=29.99,"Over Weight",B292&gt;=30,"Obesity")</f>
        <v>Normal Weight</v>
      </c>
      <c r="O292" t="str" cm="1">
        <f t="array" ref="O292">_xlfn.IFS(C292&lt;5.7,"Normal",C292&lt;=6.49,"Prediabetes",C292&gt;=6.5,"Diabetes")</f>
        <v>Prediabetes</v>
      </c>
    </row>
    <row r="293" spans="1:15" x14ac:dyDescent="0.3">
      <c r="A293" s="6" t="s">
        <v>2080</v>
      </c>
      <c r="B293" s="6">
        <v>29.734999999999999</v>
      </c>
      <c r="C293" s="6">
        <v>7.79</v>
      </c>
      <c r="D293" s="6" t="str">
        <f>PROPER(E:E)</f>
        <v>No</v>
      </c>
      <c r="E293" s="6" t="s">
        <v>2380</v>
      </c>
      <c r="F293" s="6" t="s">
        <v>2380</v>
      </c>
      <c r="G293" s="6" t="s">
        <v>2380</v>
      </c>
      <c r="H293" s="10" t="str">
        <f t="shared" si="12"/>
        <v>0</v>
      </c>
      <c r="I293" s="6" t="s">
        <v>2381</v>
      </c>
      <c r="J293" s="6" t="str">
        <f t="shared" si="13"/>
        <v>No</v>
      </c>
      <c r="K293" s="6" t="str">
        <f t="shared" si="14"/>
        <v>No</v>
      </c>
      <c r="L293" s="6" t="s">
        <v>2380</v>
      </c>
      <c r="M293" s="6"/>
      <c r="N293" t="str" cm="1">
        <f t="array" ref="N293">_xlfn.IFS(B293&lt;18.5,"Under Weight",B293&lt;=24.99,"Normal Weight",B293&lt;=29.99,"Over Weight",B293&gt;=30,"Obesity")</f>
        <v>Over Weight</v>
      </c>
      <c r="O293" t="str" cm="1">
        <f t="array" ref="O293">_xlfn.IFS(C293&lt;5.7,"Normal",C293&lt;=6.49,"Prediabetes",C293&gt;=6.5,"Diabetes")</f>
        <v>Diabetes</v>
      </c>
    </row>
    <row r="294" spans="1:15" x14ac:dyDescent="0.3">
      <c r="A294" s="6" t="s">
        <v>2079</v>
      </c>
      <c r="B294" s="6">
        <v>40.74</v>
      </c>
      <c r="C294" s="6">
        <v>5.28</v>
      </c>
      <c r="D294" s="6" t="str">
        <f>PROPER(E:E)</f>
        <v>No</v>
      </c>
      <c r="E294" s="6" t="s">
        <v>2380</v>
      </c>
      <c r="F294" s="6" t="s">
        <v>2380</v>
      </c>
      <c r="G294" s="6" t="s">
        <v>2383</v>
      </c>
      <c r="H294" s="10">
        <f t="shared" si="12"/>
        <v>1</v>
      </c>
      <c r="I294" s="6">
        <v>1</v>
      </c>
      <c r="J294" s="6" t="str">
        <f t="shared" si="13"/>
        <v>Yes</v>
      </c>
      <c r="K294" s="6" t="str">
        <f t="shared" si="14"/>
        <v>yes</v>
      </c>
      <c r="L294" s="6" t="s">
        <v>2382</v>
      </c>
      <c r="M294" s="6"/>
      <c r="N294" t="str" cm="1">
        <f t="array" ref="N294">_xlfn.IFS(B294&lt;18.5,"Under Weight",B294&lt;=24.99,"Normal Weight",B294&lt;=29.99,"Over Weight",B294&gt;=30,"Obesity")</f>
        <v>Obesity</v>
      </c>
      <c r="O294" t="str" cm="1">
        <f t="array" ref="O294">_xlfn.IFS(C294&lt;5.7,"Normal",C294&lt;=6.49,"Prediabetes",C294&gt;=6.5,"Diabetes")</f>
        <v>Normal</v>
      </c>
    </row>
    <row r="295" spans="1:15" x14ac:dyDescent="0.3">
      <c r="A295" s="6" t="s">
        <v>2078</v>
      </c>
      <c r="B295" s="6">
        <v>24.14</v>
      </c>
      <c r="C295" s="6">
        <v>5.87</v>
      </c>
      <c r="D295" s="6" t="str">
        <f>PROPER(E:E)</f>
        <v>No</v>
      </c>
      <c r="E295" s="6" t="s">
        <v>2380</v>
      </c>
      <c r="F295" s="6" t="s">
        <v>2380</v>
      </c>
      <c r="G295" s="6" t="s">
        <v>2380</v>
      </c>
      <c r="H295" s="10">
        <f t="shared" si="12"/>
        <v>2</v>
      </c>
      <c r="I295" s="6">
        <v>2</v>
      </c>
      <c r="J295" s="6" t="str">
        <f t="shared" si="13"/>
        <v>Yes</v>
      </c>
      <c r="K295" s="6" t="str">
        <f t="shared" si="14"/>
        <v>yes</v>
      </c>
      <c r="L295" s="6" t="s">
        <v>2382</v>
      </c>
      <c r="M295" s="6"/>
      <c r="N295" t="str" cm="1">
        <f t="array" ref="N295">_xlfn.IFS(B295&lt;18.5,"Under Weight",B295&lt;=24.99,"Normal Weight",B295&lt;=29.99,"Over Weight",B295&gt;=30,"Obesity")</f>
        <v>Normal Weight</v>
      </c>
      <c r="O295" t="str" cm="1">
        <f t="array" ref="O295">_xlfn.IFS(C295&lt;5.7,"Normal",C295&lt;=6.49,"Prediabetes",C295&gt;=6.5,"Diabetes")</f>
        <v>Prediabetes</v>
      </c>
    </row>
    <row r="296" spans="1:15" x14ac:dyDescent="0.3">
      <c r="A296" s="6" t="s">
        <v>2077</v>
      </c>
      <c r="B296" s="6">
        <v>25.15</v>
      </c>
      <c r="C296" s="6">
        <v>9.08</v>
      </c>
      <c r="D296" s="6" t="str">
        <f>PROPER(E:E)</f>
        <v>Yes</v>
      </c>
      <c r="E296" s="6" t="s">
        <v>2382</v>
      </c>
      <c r="F296" s="6" t="s">
        <v>2380</v>
      </c>
      <c r="G296" s="6" t="s">
        <v>2380</v>
      </c>
      <c r="H296" s="10">
        <f t="shared" si="12"/>
        <v>1</v>
      </c>
      <c r="I296" s="6">
        <v>1</v>
      </c>
      <c r="J296" s="6" t="str">
        <f t="shared" si="13"/>
        <v>Yes</v>
      </c>
      <c r="K296" s="6" t="str">
        <f t="shared" si="14"/>
        <v>yes</v>
      </c>
      <c r="L296" s="6" t="s">
        <v>2382</v>
      </c>
      <c r="M296" s="6"/>
      <c r="N296" t="str" cm="1">
        <f t="array" ref="N296">_xlfn.IFS(B296&lt;18.5,"Under Weight",B296&lt;=24.99,"Normal Weight",B296&lt;=29.99,"Over Weight",B296&gt;=30,"Obesity")</f>
        <v>Over Weight</v>
      </c>
      <c r="O296" t="str" cm="1">
        <f t="array" ref="O296">_xlfn.IFS(C296&lt;5.7,"Normal",C296&lt;=6.49,"Prediabetes",C296&gt;=6.5,"Diabetes")</f>
        <v>Diabetes</v>
      </c>
    </row>
    <row r="297" spans="1:15" x14ac:dyDescent="0.3">
      <c r="A297" s="6" t="s">
        <v>2076</v>
      </c>
      <c r="B297" s="6">
        <v>28.71</v>
      </c>
      <c r="C297" s="6">
        <v>5.2</v>
      </c>
      <c r="D297" s="6" t="str">
        <f>PROPER(E:E)</f>
        <v>No</v>
      </c>
      <c r="E297" s="6" t="s">
        <v>2380</v>
      </c>
      <c r="F297" s="6" t="s">
        <v>2380</v>
      </c>
      <c r="G297" s="6" t="s">
        <v>2380</v>
      </c>
      <c r="H297" s="10">
        <f t="shared" si="12"/>
        <v>1</v>
      </c>
      <c r="I297" s="6">
        <v>1</v>
      </c>
      <c r="J297" s="6" t="str">
        <f t="shared" si="13"/>
        <v>Yes</v>
      </c>
      <c r="K297" s="6" t="str">
        <f t="shared" si="14"/>
        <v>yes</v>
      </c>
      <c r="L297" s="6" t="s">
        <v>2382</v>
      </c>
      <c r="M297" s="6"/>
      <c r="N297" t="str" cm="1">
        <f t="array" ref="N297">_xlfn.IFS(B297&lt;18.5,"Under Weight",B297&lt;=24.99,"Normal Weight",B297&lt;=29.99,"Over Weight",B297&gt;=30,"Obesity")</f>
        <v>Over Weight</v>
      </c>
      <c r="O297" t="str" cm="1">
        <f t="array" ref="O297">_xlfn.IFS(C297&lt;5.7,"Normal",C297&lt;=6.49,"Prediabetes",C297&gt;=6.5,"Diabetes")</f>
        <v>Normal</v>
      </c>
    </row>
    <row r="298" spans="1:15" x14ac:dyDescent="0.3">
      <c r="A298" s="6" t="s">
        <v>2075</v>
      </c>
      <c r="B298" s="6">
        <v>23</v>
      </c>
      <c r="C298" s="6">
        <v>5.48</v>
      </c>
      <c r="D298" s="6" t="str">
        <f>PROPER(E:E)</f>
        <v>No</v>
      </c>
      <c r="E298" s="6" t="s">
        <v>2380</v>
      </c>
      <c r="F298" s="6" t="s">
        <v>2380</v>
      </c>
      <c r="G298" s="6" t="s">
        <v>2380</v>
      </c>
      <c r="H298" s="10" t="str">
        <f t="shared" si="12"/>
        <v>0</v>
      </c>
      <c r="I298" s="6" t="s">
        <v>2381</v>
      </c>
      <c r="J298" s="6" t="str">
        <f t="shared" si="13"/>
        <v>Yes</v>
      </c>
      <c r="K298" s="6" t="str">
        <f t="shared" si="14"/>
        <v>yes</v>
      </c>
      <c r="L298" s="6" t="s">
        <v>2382</v>
      </c>
      <c r="M298" s="6"/>
      <c r="N298" t="str" cm="1">
        <f t="array" ref="N298">_xlfn.IFS(B298&lt;18.5,"Under Weight",B298&lt;=24.99,"Normal Weight",B298&lt;=29.99,"Over Weight",B298&gt;=30,"Obesity")</f>
        <v>Normal Weight</v>
      </c>
      <c r="O298" t="str" cm="1">
        <f t="array" ref="O298">_xlfn.IFS(C298&lt;5.7,"Normal",C298&lt;=6.49,"Prediabetes",C298&gt;=6.5,"Diabetes")</f>
        <v>Normal</v>
      </c>
    </row>
    <row r="299" spans="1:15" x14ac:dyDescent="0.3">
      <c r="A299" s="6" t="s">
        <v>2074</v>
      </c>
      <c r="B299" s="6">
        <v>36.86</v>
      </c>
      <c r="C299" s="6">
        <v>11.95</v>
      </c>
      <c r="D299" s="6" t="str">
        <f>PROPER(E:E)</f>
        <v>No</v>
      </c>
      <c r="E299" s="6" t="s">
        <v>2380</v>
      </c>
      <c r="F299" s="6" t="s">
        <v>2380</v>
      </c>
      <c r="G299" s="6" t="s">
        <v>2380</v>
      </c>
      <c r="H299" s="10" t="str">
        <f t="shared" si="12"/>
        <v>0</v>
      </c>
      <c r="I299" s="6" t="s">
        <v>2381</v>
      </c>
      <c r="J299" s="6" t="str">
        <f t="shared" si="13"/>
        <v>No</v>
      </c>
      <c r="K299" s="6" t="str">
        <f t="shared" si="14"/>
        <v>No</v>
      </c>
      <c r="L299" s="6" t="s">
        <v>2380</v>
      </c>
      <c r="M299" s="6"/>
      <c r="N299" t="str" cm="1">
        <f t="array" ref="N299">_xlfn.IFS(B299&lt;18.5,"Under Weight",B299&lt;=24.99,"Normal Weight",B299&lt;=29.99,"Over Weight",B299&gt;=30,"Obesity")</f>
        <v>Obesity</v>
      </c>
      <c r="O299" t="str" cm="1">
        <f t="array" ref="O299">_xlfn.IFS(C299&lt;5.7,"Normal",C299&lt;=6.49,"Prediabetes",C299&gt;=6.5,"Diabetes")</f>
        <v>Diabetes</v>
      </c>
    </row>
    <row r="300" spans="1:15" x14ac:dyDescent="0.3">
      <c r="A300" s="6" t="s">
        <v>2073</v>
      </c>
      <c r="B300" s="6">
        <v>24.25</v>
      </c>
      <c r="C300" s="6">
        <v>8.6999999999999993</v>
      </c>
      <c r="D300" s="6" t="str">
        <f>PROPER(E:E)</f>
        <v>Yes</v>
      </c>
      <c r="E300" s="6" t="s">
        <v>2382</v>
      </c>
      <c r="F300" s="6" t="s">
        <v>2380</v>
      </c>
      <c r="G300" s="6" t="s">
        <v>2380</v>
      </c>
      <c r="H300" s="10">
        <f t="shared" si="12"/>
        <v>1</v>
      </c>
      <c r="I300" s="6">
        <v>1</v>
      </c>
      <c r="J300" s="6" t="str">
        <f t="shared" si="13"/>
        <v>Yes</v>
      </c>
      <c r="K300" s="6" t="str">
        <f t="shared" si="14"/>
        <v>yes</v>
      </c>
      <c r="L300" s="6" t="s">
        <v>2382</v>
      </c>
      <c r="M300" s="6"/>
      <c r="N300" t="str" cm="1">
        <f t="array" ref="N300">_xlfn.IFS(B300&lt;18.5,"Under Weight",B300&lt;=24.99,"Normal Weight",B300&lt;=29.99,"Over Weight",B300&gt;=30,"Obesity")</f>
        <v>Normal Weight</v>
      </c>
      <c r="O300" t="str" cm="1">
        <f t="array" ref="O300">_xlfn.IFS(C300&lt;5.7,"Normal",C300&lt;=6.49,"Prediabetes",C300&gt;=6.5,"Diabetes")</f>
        <v>Diabetes</v>
      </c>
    </row>
    <row r="301" spans="1:15" x14ac:dyDescent="0.3">
      <c r="A301" s="6" t="s">
        <v>2072</v>
      </c>
      <c r="B301" s="6">
        <v>23.85</v>
      </c>
      <c r="C301" s="6">
        <v>7.84</v>
      </c>
      <c r="D301" s="6" t="str">
        <f>PROPER(E:E)</f>
        <v>No</v>
      </c>
      <c r="E301" s="6" t="s">
        <v>2380</v>
      </c>
      <c r="F301" s="6" t="s">
        <v>2380</v>
      </c>
      <c r="G301" s="6" t="s">
        <v>2380</v>
      </c>
      <c r="H301" s="10" t="str">
        <f t="shared" si="12"/>
        <v>0</v>
      </c>
      <c r="I301" s="6" t="s">
        <v>2381</v>
      </c>
      <c r="J301" s="6" t="str">
        <f t="shared" si="13"/>
        <v>Yes</v>
      </c>
      <c r="K301" s="6" t="str">
        <f t="shared" si="14"/>
        <v>yes</v>
      </c>
      <c r="L301" s="6" t="s">
        <v>2382</v>
      </c>
      <c r="M301" s="6"/>
      <c r="N301" t="str" cm="1">
        <f t="array" ref="N301">_xlfn.IFS(B301&lt;18.5,"Under Weight",B301&lt;=24.99,"Normal Weight",B301&lt;=29.99,"Over Weight",B301&gt;=30,"Obesity")</f>
        <v>Normal Weight</v>
      </c>
      <c r="O301" t="str" cm="1">
        <f t="array" ref="O301">_xlfn.IFS(C301&lt;5.7,"Normal",C301&lt;=6.49,"Prediabetes",C301&gt;=6.5,"Diabetes")</f>
        <v>Diabetes</v>
      </c>
    </row>
    <row r="302" spans="1:15" x14ac:dyDescent="0.3">
      <c r="A302" s="6" t="s">
        <v>2071</v>
      </c>
      <c r="B302" s="6">
        <v>40.020000000000003</v>
      </c>
      <c r="C302" s="6">
        <v>5.19</v>
      </c>
      <c r="D302" s="6" t="str">
        <f>PROPER(E:E)</f>
        <v>Yes</v>
      </c>
      <c r="E302" s="6" t="s">
        <v>2382</v>
      </c>
      <c r="F302" s="6" t="s">
        <v>2380</v>
      </c>
      <c r="G302" s="6" t="s">
        <v>2380</v>
      </c>
      <c r="H302" s="10">
        <f t="shared" si="12"/>
        <v>1</v>
      </c>
      <c r="I302" s="6">
        <v>1</v>
      </c>
      <c r="J302" s="6" t="str">
        <f t="shared" si="13"/>
        <v>Yes</v>
      </c>
      <c r="K302" s="6" t="str">
        <f t="shared" si="14"/>
        <v>yes</v>
      </c>
      <c r="L302" s="6" t="s">
        <v>2382</v>
      </c>
      <c r="M302" s="6"/>
      <c r="N302" t="str" cm="1">
        <f t="array" ref="N302">_xlfn.IFS(B302&lt;18.5,"Under Weight",B302&lt;=24.99,"Normal Weight",B302&lt;=29.99,"Over Weight",B302&gt;=30,"Obesity")</f>
        <v>Obesity</v>
      </c>
      <c r="O302" t="str" cm="1">
        <f t="array" ref="O302">_xlfn.IFS(C302&lt;5.7,"Normal",C302&lt;=6.49,"Prediabetes",C302&gt;=6.5,"Diabetes")</f>
        <v>Normal</v>
      </c>
    </row>
    <row r="303" spans="1:15" x14ac:dyDescent="0.3">
      <c r="A303" s="6" t="s">
        <v>2070</v>
      </c>
      <c r="B303" s="6">
        <v>19.170000000000002</v>
      </c>
      <c r="C303" s="6">
        <v>8.41</v>
      </c>
      <c r="D303" s="6" t="str">
        <f>PROPER(E:E)</f>
        <v>No</v>
      </c>
      <c r="E303" s="6" t="s">
        <v>2380</v>
      </c>
      <c r="F303" s="6" t="s">
        <v>2380</v>
      </c>
      <c r="G303" s="6" t="s">
        <v>2380</v>
      </c>
      <c r="H303" s="10" t="str">
        <f t="shared" si="12"/>
        <v>0</v>
      </c>
      <c r="I303" s="6" t="s">
        <v>2381</v>
      </c>
      <c r="J303" s="6" t="str">
        <f t="shared" si="13"/>
        <v>Yes</v>
      </c>
      <c r="K303" s="6" t="str">
        <f t="shared" si="14"/>
        <v>yes</v>
      </c>
      <c r="L303" s="6" t="s">
        <v>2382</v>
      </c>
      <c r="M303" s="6"/>
      <c r="N303" t="str" cm="1">
        <f t="array" ref="N303">_xlfn.IFS(B303&lt;18.5,"Under Weight",B303&lt;=24.99,"Normal Weight",B303&lt;=29.99,"Over Weight",B303&gt;=30,"Obesity")</f>
        <v>Normal Weight</v>
      </c>
      <c r="O303" t="str" cm="1">
        <f t="array" ref="O303">_xlfn.IFS(C303&lt;5.7,"Normal",C303&lt;=6.49,"Prediabetes",C303&gt;=6.5,"Diabetes")</f>
        <v>Diabetes</v>
      </c>
    </row>
    <row r="304" spans="1:15" x14ac:dyDescent="0.3">
      <c r="A304" s="6" t="s">
        <v>2069</v>
      </c>
      <c r="B304" s="6">
        <v>43.53</v>
      </c>
      <c r="C304" s="6">
        <v>5.86</v>
      </c>
      <c r="D304" s="6" t="str">
        <f>PROPER(E:E)</f>
        <v>Yes</v>
      </c>
      <c r="E304" s="6" t="s">
        <v>2382</v>
      </c>
      <c r="F304" s="6" t="s">
        <v>2382</v>
      </c>
      <c r="G304" s="6" t="s">
        <v>2380</v>
      </c>
      <c r="H304" s="10">
        <f t="shared" si="12"/>
        <v>2</v>
      </c>
      <c r="I304" s="6">
        <v>2</v>
      </c>
      <c r="J304" s="6" t="str">
        <f t="shared" si="13"/>
        <v>Yes</v>
      </c>
      <c r="K304" s="6" t="str">
        <f t="shared" si="14"/>
        <v>yes</v>
      </c>
      <c r="L304" s="6" t="s">
        <v>2382</v>
      </c>
      <c r="M304" s="6"/>
      <c r="N304" t="str" cm="1">
        <f t="array" ref="N304">_xlfn.IFS(B304&lt;18.5,"Under Weight",B304&lt;=24.99,"Normal Weight",B304&lt;=29.99,"Over Weight",B304&gt;=30,"Obesity")</f>
        <v>Obesity</v>
      </c>
      <c r="O304" t="str" cm="1">
        <f t="array" ref="O304">_xlfn.IFS(C304&lt;5.7,"Normal",C304&lt;=6.49,"Prediabetes",C304&gt;=6.5,"Diabetes")</f>
        <v>Prediabetes</v>
      </c>
    </row>
    <row r="305" spans="1:15" x14ac:dyDescent="0.3">
      <c r="A305" s="6" t="s">
        <v>2068</v>
      </c>
      <c r="B305" s="6">
        <v>46.06</v>
      </c>
      <c r="C305" s="6">
        <v>4.18</v>
      </c>
      <c r="D305" s="6" t="str">
        <f>PROPER(E:E)</f>
        <v>No</v>
      </c>
      <c r="E305" s="6" t="s">
        <v>2380</v>
      </c>
      <c r="F305" s="6" t="s">
        <v>2382</v>
      </c>
      <c r="G305" s="6" t="s">
        <v>2380</v>
      </c>
      <c r="H305" s="10">
        <f t="shared" si="12"/>
        <v>1</v>
      </c>
      <c r="I305" s="6">
        <v>1</v>
      </c>
      <c r="J305" s="6" t="str">
        <f t="shared" si="13"/>
        <v>Yes</v>
      </c>
      <c r="K305" s="6" t="str">
        <f t="shared" si="14"/>
        <v>yes</v>
      </c>
      <c r="L305" s="6" t="s">
        <v>2382</v>
      </c>
      <c r="M305" s="6"/>
      <c r="N305" t="str" cm="1">
        <f t="array" ref="N305">_xlfn.IFS(B305&lt;18.5,"Under Weight",B305&lt;=24.99,"Normal Weight",B305&lt;=29.99,"Over Weight",B305&gt;=30,"Obesity")</f>
        <v>Obesity</v>
      </c>
      <c r="O305" t="str" cm="1">
        <f t="array" ref="O305">_xlfn.IFS(C305&lt;5.7,"Normal",C305&lt;=6.49,"Prediabetes",C305&gt;=6.5,"Diabetes")</f>
        <v>Normal</v>
      </c>
    </row>
    <row r="306" spans="1:15" x14ac:dyDescent="0.3">
      <c r="A306" s="6" t="s">
        <v>2067</v>
      </c>
      <c r="B306" s="6">
        <v>29.92</v>
      </c>
      <c r="C306" s="6">
        <v>11.99</v>
      </c>
      <c r="D306" s="6" t="str">
        <f>PROPER(E:E)</f>
        <v>Yes</v>
      </c>
      <c r="E306" s="6" t="s">
        <v>2382</v>
      </c>
      <c r="F306" s="6" t="s">
        <v>2380</v>
      </c>
      <c r="G306" s="6" t="s">
        <v>2380</v>
      </c>
      <c r="H306" s="10">
        <f t="shared" si="12"/>
        <v>2</v>
      </c>
      <c r="I306" s="6">
        <v>2</v>
      </c>
      <c r="J306" s="6" t="str">
        <f t="shared" si="13"/>
        <v>Yes</v>
      </c>
      <c r="K306" s="6" t="str">
        <f t="shared" si="14"/>
        <v>yes</v>
      </c>
      <c r="L306" s="6" t="s">
        <v>2382</v>
      </c>
      <c r="M306" s="6"/>
      <c r="N306" t="str" cm="1">
        <f t="array" ref="N306">_xlfn.IFS(B306&lt;18.5,"Under Weight",B306&lt;=24.99,"Normal Weight",B306&lt;=29.99,"Over Weight",B306&gt;=30,"Obesity")</f>
        <v>Over Weight</v>
      </c>
      <c r="O306" t="str" cm="1">
        <f t="array" ref="O306">_xlfn.IFS(C306&lt;5.7,"Normal",C306&lt;=6.49,"Prediabetes",C306&gt;=6.5,"Diabetes")</f>
        <v>Diabetes</v>
      </c>
    </row>
    <row r="307" spans="1:15" x14ac:dyDescent="0.3">
      <c r="A307" s="6" t="s">
        <v>2066</v>
      </c>
      <c r="B307" s="6">
        <v>28.46</v>
      </c>
      <c r="C307" s="6">
        <v>4.8499999999999996</v>
      </c>
      <c r="D307" s="6" t="str">
        <f>PROPER(E:E)</f>
        <v>Yes</v>
      </c>
      <c r="E307" s="6" t="s">
        <v>2382</v>
      </c>
      <c r="F307" s="6" t="s">
        <v>2380</v>
      </c>
      <c r="G307" s="6" t="s">
        <v>2380</v>
      </c>
      <c r="H307" s="10">
        <f t="shared" si="12"/>
        <v>1</v>
      </c>
      <c r="I307" s="6">
        <v>1</v>
      </c>
      <c r="J307" s="6" t="str">
        <f t="shared" si="13"/>
        <v>Yes</v>
      </c>
      <c r="K307" s="6" t="str">
        <f t="shared" si="14"/>
        <v>yes</v>
      </c>
      <c r="L307" s="6" t="s">
        <v>2382</v>
      </c>
      <c r="M307" s="6"/>
      <c r="N307" t="str" cm="1">
        <f t="array" ref="N307">_xlfn.IFS(B307&lt;18.5,"Under Weight",B307&lt;=24.99,"Normal Weight",B307&lt;=29.99,"Over Weight",B307&gt;=30,"Obesity")</f>
        <v>Over Weight</v>
      </c>
      <c r="O307" t="str" cm="1">
        <f t="array" ref="O307">_xlfn.IFS(C307&lt;5.7,"Normal",C307&lt;=6.49,"Prediabetes",C307&gt;=6.5,"Diabetes")</f>
        <v>Normal</v>
      </c>
    </row>
    <row r="308" spans="1:15" x14ac:dyDescent="0.3">
      <c r="A308" s="6" t="s">
        <v>2065</v>
      </c>
      <c r="B308" s="6">
        <v>24.56</v>
      </c>
      <c r="C308" s="6">
        <v>6.18</v>
      </c>
      <c r="D308" s="6" t="str">
        <f>PROPER(E:E)</f>
        <v>Yes</v>
      </c>
      <c r="E308" s="6" t="s">
        <v>2382</v>
      </c>
      <c r="F308" s="6" t="s">
        <v>2380</v>
      </c>
      <c r="G308" s="6" t="s">
        <v>2383</v>
      </c>
      <c r="H308" s="10">
        <f t="shared" si="12"/>
        <v>1</v>
      </c>
      <c r="I308" s="6">
        <v>1</v>
      </c>
      <c r="J308" s="6" t="str">
        <f t="shared" si="13"/>
        <v>Yes</v>
      </c>
      <c r="K308" s="6" t="str">
        <f t="shared" si="14"/>
        <v>yes</v>
      </c>
      <c r="L308" s="6" t="s">
        <v>2382</v>
      </c>
      <c r="M308" s="6"/>
      <c r="N308" t="str" cm="1">
        <f t="array" ref="N308">_xlfn.IFS(B308&lt;18.5,"Under Weight",B308&lt;=24.99,"Normal Weight",B308&lt;=29.99,"Over Weight",B308&gt;=30,"Obesity")</f>
        <v>Normal Weight</v>
      </c>
      <c r="O308" t="str" cm="1">
        <f t="array" ref="O308">_xlfn.IFS(C308&lt;5.7,"Normal",C308&lt;=6.49,"Prediabetes",C308&gt;=6.5,"Diabetes")</f>
        <v>Prediabetes</v>
      </c>
    </row>
    <row r="309" spans="1:15" x14ac:dyDescent="0.3">
      <c r="A309" s="6" t="s">
        <v>2064</v>
      </c>
      <c r="B309" s="6">
        <v>41.19</v>
      </c>
      <c r="C309" s="6">
        <v>6.37</v>
      </c>
      <c r="D309" s="6" t="str">
        <f>PROPER(E:E)</f>
        <v>No</v>
      </c>
      <c r="E309" s="6" t="s">
        <v>2380</v>
      </c>
      <c r="F309" s="6" t="s">
        <v>2380</v>
      </c>
      <c r="G309" s="6" t="s">
        <v>2380</v>
      </c>
      <c r="H309" s="10" t="str">
        <f t="shared" si="12"/>
        <v>0</v>
      </c>
      <c r="I309" s="6" t="s">
        <v>2381</v>
      </c>
      <c r="J309" s="6" t="str">
        <f t="shared" si="13"/>
        <v>Yes</v>
      </c>
      <c r="K309" s="6" t="str">
        <f t="shared" si="14"/>
        <v>yes</v>
      </c>
      <c r="L309" s="6" t="s">
        <v>2382</v>
      </c>
      <c r="M309" s="6"/>
      <c r="N309" t="str" cm="1">
        <f t="array" ref="N309">_xlfn.IFS(B309&lt;18.5,"Under Weight",B309&lt;=24.99,"Normal Weight",B309&lt;=29.99,"Over Weight",B309&gt;=30,"Obesity")</f>
        <v>Obesity</v>
      </c>
      <c r="O309" t="str" cm="1">
        <f t="array" ref="O309">_xlfn.IFS(C309&lt;5.7,"Normal",C309&lt;=6.49,"Prediabetes",C309&gt;=6.5,"Diabetes")</f>
        <v>Prediabetes</v>
      </c>
    </row>
    <row r="310" spans="1:15" x14ac:dyDescent="0.3">
      <c r="A310" s="6" t="s">
        <v>2063</v>
      </c>
      <c r="B310" s="6">
        <v>18.63</v>
      </c>
      <c r="C310" s="6">
        <v>9.81</v>
      </c>
      <c r="D310" s="6" t="str">
        <f>PROPER(E:E)</f>
        <v>Yes</v>
      </c>
      <c r="E310" s="6" t="s">
        <v>2382</v>
      </c>
      <c r="F310" s="6" t="s">
        <v>2380</v>
      </c>
      <c r="G310" s="6" t="s">
        <v>2380</v>
      </c>
      <c r="H310" s="10">
        <f t="shared" si="12"/>
        <v>2</v>
      </c>
      <c r="I310" s="6">
        <v>2</v>
      </c>
      <c r="J310" s="6" t="str">
        <f t="shared" si="13"/>
        <v>Yes</v>
      </c>
      <c r="K310" s="6" t="str">
        <f t="shared" si="14"/>
        <v>yes</v>
      </c>
      <c r="L310" s="6" t="s">
        <v>2382</v>
      </c>
      <c r="M310" s="6"/>
      <c r="N310" t="str" cm="1">
        <f t="array" ref="N310">_xlfn.IFS(B310&lt;18.5,"Under Weight",B310&lt;=24.99,"Normal Weight",B310&lt;=29.99,"Over Weight",B310&gt;=30,"Obesity")</f>
        <v>Normal Weight</v>
      </c>
      <c r="O310" t="str" cm="1">
        <f t="array" ref="O310">_xlfn.IFS(C310&lt;5.7,"Normal",C310&lt;=6.49,"Prediabetes",C310&gt;=6.5,"Diabetes")</f>
        <v>Diabetes</v>
      </c>
    </row>
    <row r="311" spans="1:15" x14ac:dyDescent="0.3">
      <c r="A311" s="6" t="s">
        <v>2062</v>
      </c>
      <c r="B311" s="6">
        <v>26.26</v>
      </c>
      <c r="C311" s="6">
        <v>11.8</v>
      </c>
      <c r="D311" s="6" t="str">
        <f>PROPER(E:E)</f>
        <v>Yes</v>
      </c>
      <c r="E311" s="6" t="s">
        <v>2382</v>
      </c>
      <c r="F311" s="6" t="s">
        <v>2380</v>
      </c>
      <c r="G311" s="6" t="s">
        <v>2380</v>
      </c>
      <c r="H311" s="10">
        <f t="shared" si="12"/>
        <v>1</v>
      </c>
      <c r="I311" s="6">
        <v>1</v>
      </c>
      <c r="J311" s="6" t="str">
        <f t="shared" si="13"/>
        <v>Yes</v>
      </c>
      <c r="K311" s="6" t="str">
        <f t="shared" si="14"/>
        <v>yes</v>
      </c>
      <c r="L311" s="6" t="s">
        <v>2382</v>
      </c>
      <c r="M311" s="6"/>
      <c r="N311" t="str" cm="1">
        <f t="array" ref="N311">_xlfn.IFS(B311&lt;18.5,"Under Weight",B311&lt;=24.99,"Normal Weight",B311&lt;=29.99,"Over Weight",B311&gt;=30,"Obesity")</f>
        <v>Over Weight</v>
      </c>
      <c r="O311" t="str" cm="1">
        <f t="array" ref="O311">_xlfn.IFS(C311&lt;5.7,"Normal",C311&lt;=6.49,"Prediabetes",C311&gt;=6.5,"Diabetes")</f>
        <v>Diabetes</v>
      </c>
    </row>
    <row r="312" spans="1:15" x14ac:dyDescent="0.3">
      <c r="A312" s="6" t="s">
        <v>2061</v>
      </c>
      <c r="B312" s="6">
        <v>22.37</v>
      </c>
      <c r="C312" s="6">
        <v>5.86</v>
      </c>
      <c r="D312" s="6" t="str">
        <f>PROPER(E:E)</f>
        <v>Yes</v>
      </c>
      <c r="E312" s="6" t="s">
        <v>2382</v>
      </c>
      <c r="F312" s="6" t="s">
        <v>2380</v>
      </c>
      <c r="G312" s="6" t="s">
        <v>2383</v>
      </c>
      <c r="H312" s="10">
        <f t="shared" si="12"/>
        <v>1</v>
      </c>
      <c r="I312" s="6">
        <v>1</v>
      </c>
      <c r="J312" s="6" t="str">
        <f t="shared" si="13"/>
        <v>Yes</v>
      </c>
      <c r="K312" s="6" t="str">
        <f t="shared" si="14"/>
        <v>yes</v>
      </c>
      <c r="L312" s="6" t="s">
        <v>2382</v>
      </c>
      <c r="M312" s="6"/>
      <c r="N312" t="str" cm="1">
        <f t="array" ref="N312">_xlfn.IFS(B312&lt;18.5,"Under Weight",B312&lt;=24.99,"Normal Weight",B312&lt;=29.99,"Over Weight",B312&gt;=30,"Obesity")</f>
        <v>Normal Weight</v>
      </c>
      <c r="O312" t="str" cm="1">
        <f t="array" ref="O312">_xlfn.IFS(C312&lt;5.7,"Normal",C312&lt;=6.49,"Prediabetes",C312&gt;=6.5,"Diabetes")</f>
        <v>Prediabetes</v>
      </c>
    </row>
    <row r="313" spans="1:15" x14ac:dyDescent="0.3">
      <c r="A313" s="6" t="s">
        <v>2060</v>
      </c>
      <c r="B313" s="6">
        <v>39.619999999999997</v>
      </c>
      <c r="C313" s="6">
        <v>4.28</v>
      </c>
      <c r="D313" s="6" t="str">
        <f>PROPER(E:E)</f>
        <v>No</v>
      </c>
      <c r="E313" s="6" t="s">
        <v>2380</v>
      </c>
      <c r="F313" s="6" t="s">
        <v>2380</v>
      </c>
      <c r="G313" s="6" t="s">
        <v>2380</v>
      </c>
      <c r="H313" s="10">
        <f t="shared" si="12"/>
        <v>1</v>
      </c>
      <c r="I313" s="6">
        <v>1</v>
      </c>
      <c r="J313" s="6" t="str">
        <f t="shared" si="13"/>
        <v>Yes</v>
      </c>
      <c r="K313" s="6" t="str">
        <f t="shared" si="14"/>
        <v>yes</v>
      </c>
      <c r="L313" s="6" t="s">
        <v>2382</v>
      </c>
      <c r="M313" s="6"/>
      <c r="N313" t="str" cm="1">
        <f t="array" ref="N313">_xlfn.IFS(B313&lt;18.5,"Under Weight",B313&lt;=24.99,"Normal Weight",B313&lt;=29.99,"Over Weight",B313&gt;=30,"Obesity")</f>
        <v>Obesity</v>
      </c>
      <c r="O313" t="str" cm="1">
        <f t="array" ref="O313">_xlfn.IFS(C313&lt;5.7,"Normal",C313&lt;=6.49,"Prediabetes",C313&gt;=6.5,"Diabetes")</f>
        <v>Normal</v>
      </c>
    </row>
    <row r="314" spans="1:15" x14ac:dyDescent="0.3">
      <c r="A314" s="6" t="s">
        <v>2059</v>
      </c>
      <c r="B314" s="6">
        <v>18.329999999999998</v>
      </c>
      <c r="C314" s="6">
        <v>4.16</v>
      </c>
      <c r="D314" s="6" t="str">
        <f>PROPER(E:E)</f>
        <v>Yes</v>
      </c>
      <c r="E314" s="6" t="s">
        <v>2382</v>
      </c>
      <c r="F314" s="6" t="s">
        <v>2380</v>
      </c>
      <c r="G314" s="6" t="s">
        <v>2380</v>
      </c>
      <c r="H314" s="10" t="str">
        <f t="shared" si="12"/>
        <v>0</v>
      </c>
      <c r="I314" s="6" t="s">
        <v>2381</v>
      </c>
      <c r="J314" s="6" t="str">
        <f t="shared" si="13"/>
        <v>Yes</v>
      </c>
      <c r="K314" s="6" t="str">
        <f t="shared" si="14"/>
        <v>yes</v>
      </c>
      <c r="L314" s="6" t="s">
        <v>2382</v>
      </c>
      <c r="M314" s="6"/>
      <c r="N314" t="str" cm="1">
        <f t="array" ref="N314">_xlfn.IFS(B314&lt;18.5,"Under Weight",B314&lt;=24.99,"Normal Weight",B314&lt;=29.99,"Over Weight",B314&gt;=30,"Obesity")</f>
        <v>Under Weight</v>
      </c>
      <c r="O314" t="str" cm="1">
        <f t="array" ref="O314">_xlfn.IFS(C314&lt;5.7,"Normal",C314&lt;=6.49,"Prediabetes",C314&gt;=6.5,"Diabetes")</f>
        <v>Normal</v>
      </c>
    </row>
    <row r="315" spans="1:15" x14ac:dyDescent="0.3">
      <c r="A315" s="6" t="s">
        <v>2058</v>
      </c>
      <c r="B315" s="6">
        <v>17.11</v>
      </c>
      <c r="C315" s="6">
        <v>4.9800000000000004</v>
      </c>
      <c r="D315" s="6" t="str">
        <f>PROPER(E:E)</f>
        <v>Yes</v>
      </c>
      <c r="E315" s="6" t="s">
        <v>2382</v>
      </c>
      <c r="F315" s="6" t="s">
        <v>2380</v>
      </c>
      <c r="G315" s="6" t="s">
        <v>2383</v>
      </c>
      <c r="H315" s="10">
        <f t="shared" si="12"/>
        <v>1</v>
      </c>
      <c r="I315" s="6">
        <v>1</v>
      </c>
      <c r="J315" s="6" t="str">
        <f t="shared" si="13"/>
        <v>Yes</v>
      </c>
      <c r="K315" s="6" t="str">
        <f t="shared" si="14"/>
        <v>yes</v>
      </c>
      <c r="L315" s="6" t="s">
        <v>2382</v>
      </c>
      <c r="M315" s="6"/>
      <c r="N315" t="str" cm="1">
        <f t="array" ref="N315">_xlfn.IFS(B315&lt;18.5,"Under Weight",B315&lt;=24.99,"Normal Weight",B315&lt;=29.99,"Over Weight",B315&gt;=30,"Obesity")</f>
        <v>Under Weight</v>
      </c>
      <c r="O315" t="str" cm="1">
        <f t="array" ref="O315">_xlfn.IFS(C315&lt;5.7,"Normal",C315&lt;=6.49,"Prediabetes",C315&gt;=6.5,"Diabetes")</f>
        <v>Normal</v>
      </c>
    </row>
    <row r="316" spans="1:15" x14ac:dyDescent="0.3">
      <c r="A316" s="6" t="s">
        <v>2057</v>
      </c>
      <c r="B316" s="6">
        <v>43.5</v>
      </c>
      <c r="C316" s="6">
        <v>6.38</v>
      </c>
      <c r="D316" s="6" t="str">
        <f>PROPER(E:E)</f>
        <v>No</v>
      </c>
      <c r="E316" s="6" t="s">
        <v>2380</v>
      </c>
      <c r="F316" s="6" t="s">
        <v>2382</v>
      </c>
      <c r="G316" s="6" t="s">
        <v>2380</v>
      </c>
      <c r="H316" s="10">
        <f t="shared" si="12"/>
        <v>1</v>
      </c>
      <c r="I316" s="6">
        <v>1</v>
      </c>
      <c r="J316" s="6" t="str">
        <f t="shared" si="13"/>
        <v>Yes</v>
      </c>
      <c r="K316" s="6" t="str">
        <f t="shared" si="14"/>
        <v>yes</v>
      </c>
      <c r="L316" s="6" t="s">
        <v>2382</v>
      </c>
      <c r="M316" s="6"/>
      <c r="N316" t="str" cm="1">
        <f t="array" ref="N316">_xlfn.IFS(B316&lt;18.5,"Under Weight",B316&lt;=24.99,"Normal Weight",B316&lt;=29.99,"Over Weight",B316&gt;=30,"Obesity")</f>
        <v>Obesity</v>
      </c>
      <c r="O316" t="str" cm="1">
        <f t="array" ref="O316">_xlfn.IFS(C316&lt;5.7,"Normal",C316&lt;=6.49,"Prediabetes",C316&gt;=6.5,"Diabetes")</f>
        <v>Prediabetes</v>
      </c>
    </row>
    <row r="317" spans="1:15" x14ac:dyDescent="0.3">
      <c r="A317" s="6" t="s">
        <v>2056</v>
      </c>
      <c r="B317" s="6">
        <v>25.364999999999998</v>
      </c>
      <c r="C317" s="6">
        <v>5.19</v>
      </c>
      <c r="D317" s="6" t="str">
        <f>PROPER(E:E)</f>
        <v>No</v>
      </c>
      <c r="E317" s="6" t="s">
        <v>2380</v>
      </c>
      <c r="F317" s="6" t="s">
        <v>2380</v>
      </c>
      <c r="G317" s="6" t="s">
        <v>2380</v>
      </c>
      <c r="H317" s="10">
        <f t="shared" si="12"/>
        <v>2</v>
      </c>
      <c r="I317" s="6">
        <v>2</v>
      </c>
      <c r="J317" s="6" t="str">
        <f t="shared" si="13"/>
        <v>No</v>
      </c>
      <c r="K317" s="6" t="str">
        <f t="shared" si="14"/>
        <v>No</v>
      </c>
      <c r="L317" s="6" t="s">
        <v>2380</v>
      </c>
      <c r="M317" s="6"/>
      <c r="N317" t="str" cm="1">
        <f t="array" ref="N317">_xlfn.IFS(B317&lt;18.5,"Under Weight",B317&lt;=24.99,"Normal Weight",B317&lt;=29.99,"Over Weight",B317&gt;=30,"Obesity")</f>
        <v>Over Weight</v>
      </c>
      <c r="O317" t="str" cm="1">
        <f t="array" ref="O317">_xlfn.IFS(C317&lt;5.7,"Normal",C317&lt;=6.49,"Prediabetes",C317&gt;=6.5,"Diabetes")</f>
        <v>Normal</v>
      </c>
    </row>
    <row r="318" spans="1:15" x14ac:dyDescent="0.3">
      <c r="A318" s="6" t="s">
        <v>2055</v>
      </c>
      <c r="B318" s="6">
        <v>28.594999999999999</v>
      </c>
      <c r="C318" s="6">
        <v>10.210000000000001</v>
      </c>
      <c r="D318" s="6" t="str">
        <f>PROPER(E:E)</f>
        <v>No</v>
      </c>
      <c r="E318" s="6" t="s">
        <v>2380</v>
      </c>
      <c r="F318" s="6" t="s">
        <v>2380</v>
      </c>
      <c r="G318" s="6" t="s">
        <v>2380</v>
      </c>
      <c r="H318" s="10" t="str">
        <f t="shared" si="12"/>
        <v>0</v>
      </c>
      <c r="I318" s="6" t="s">
        <v>2381</v>
      </c>
      <c r="J318" s="6" t="str">
        <f t="shared" si="13"/>
        <v>No</v>
      </c>
      <c r="K318" s="6" t="str">
        <f t="shared" si="14"/>
        <v>No</v>
      </c>
      <c r="L318" s="6" t="s">
        <v>2380</v>
      </c>
      <c r="M318" s="6"/>
      <c r="N318" t="str" cm="1">
        <f t="array" ref="N318">_xlfn.IFS(B318&lt;18.5,"Under Weight",B318&lt;=24.99,"Normal Weight",B318&lt;=29.99,"Over Weight",B318&gt;=30,"Obesity")</f>
        <v>Over Weight</v>
      </c>
      <c r="O318" t="str" cm="1">
        <f t="array" ref="O318">_xlfn.IFS(C318&lt;5.7,"Normal",C318&lt;=6.49,"Prediabetes",C318&gt;=6.5,"Diabetes")</f>
        <v>Diabetes</v>
      </c>
    </row>
    <row r="319" spans="1:15" x14ac:dyDescent="0.3">
      <c r="A319" s="6" t="s">
        <v>2054</v>
      </c>
      <c r="B319" s="6">
        <v>29.83</v>
      </c>
      <c r="C319" s="6">
        <v>9.6999999999999993</v>
      </c>
      <c r="D319" s="6" t="str">
        <f>PROPER(E:E)</f>
        <v>Yes</v>
      </c>
      <c r="E319" s="6" t="s">
        <v>2382</v>
      </c>
      <c r="F319" s="6" t="s">
        <v>2380</v>
      </c>
      <c r="G319" s="6" t="s">
        <v>2383</v>
      </c>
      <c r="H319" s="10">
        <f t="shared" si="12"/>
        <v>1</v>
      </c>
      <c r="I319" s="6">
        <v>1</v>
      </c>
      <c r="J319" s="6" t="str">
        <f t="shared" si="13"/>
        <v>Yes</v>
      </c>
      <c r="K319" s="6" t="str">
        <f t="shared" si="14"/>
        <v>yes</v>
      </c>
      <c r="L319" s="6" t="s">
        <v>2382</v>
      </c>
      <c r="M319" s="6"/>
      <c r="N319" t="str" cm="1">
        <f t="array" ref="N319">_xlfn.IFS(B319&lt;18.5,"Under Weight",B319&lt;=24.99,"Normal Weight",B319&lt;=29.99,"Over Weight",B319&gt;=30,"Obesity")</f>
        <v>Over Weight</v>
      </c>
      <c r="O319" t="str" cm="1">
        <f t="array" ref="O319">_xlfn.IFS(C319&lt;5.7,"Normal",C319&lt;=6.49,"Prediabetes",C319&gt;=6.5,"Diabetes")</f>
        <v>Diabetes</v>
      </c>
    </row>
    <row r="320" spans="1:15" x14ac:dyDescent="0.3">
      <c r="A320" s="6" t="s">
        <v>2053</v>
      </c>
      <c r="B320" s="6">
        <v>24.7</v>
      </c>
      <c r="C320" s="6">
        <v>10.25</v>
      </c>
      <c r="D320" s="6" t="str">
        <f>PROPER(E:E)</f>
        <v>No</v>
      </c>
      <c r="E320" s="6" t="s">
        <v>2380</v>
      </c>
      <c r="F320" s="6" t="s">
        <v>2380</v>
      </c>
      <c r="G320" s="6" t="s">
        <v>2380</v>
      </c>
      <c r="H320" s="10">
        <f t="shared" si="12"/>
        <v>3</v>
      </c>
      <c r="I320" s="6">
        <v>3</v>
      </c>
      <c r="J320" s="6" t="str">
        <f t="shared" si="13"/>
        <v>No</v>
      </c>
      <c r="K320" s="6" t="str">
        <f t="shared" si="14"/>
        <v>No</v>
      </c>
      <c r="L320" s="6" t="s">
        <v>2380</v>
      </c>
      <c r="M320" s="6"/>
      <c r="N320" t="str" cm="1">
        <f t="array" ref="N320">_xlfn.IFS(B320&lt;18.5,"Under Weight",B320&lt;=24.99,"Normal Weight",B320&lt;=29.99,"Over Weight",B320&gt;=30,"Obesity")</f>
        <v>Normal Weight</v>
      </c>
      <c r="O320" t="str" cm="1">
        <f t="array" ref="O320">_xlfn.IFS(C320&lt;5.7,"Normal",C320&lt;=6.49,"Prediabetes",C320&gt;=6.5,"Diabetes")</f>
        <v>Diabetes</v>
      </c>
    </row>
    <row r="321" spans="1:15" x14ac:dyDescent="0.3">
      <c r="A321" s="6" t="s">
        <v>2052</v>
      </c>
      <c r="B321" s="6">
        <v>17.940000000000001</v>
      </c>
      <c r="C321" s="6">
        <v>9.77</v>
      </c>
      <c r="D321" s="6" t="str">
        <f>PROPER(E:E)</f>
        <v>No</v>
      </c>
      <c r="E321" s="6" t="s">
        <v>2380</v>
      </c>
      <c r="F321" s="6" t="s">
        <v>2380</v>
      </c>
      <c r="G321" s="6" t="s">
        <v>2380</v>
      </c>
      <c r="H321" s="10" t="str">
        <f t="shared" si="12"/>
        <v>0</v>
      </c>
      <c r="I321" s="6" t="s">
        <v>2381</v>
      </c>
      <c r="J321" s="6" t="str">
        <f t="shared" si="13"/>
        <v>Yes</v>
      </c>
      <c r="K321" s="6" t="str">
        <f t="shared" si="14"/>
        <v>yes</v>
      </c>
      <c r="L321" s="6" t="s">
        <v>2382</v>
      </c>
      <c r="M321" s="6"/>
      <c r="N321" t="str" cm="1">
        <f t="array" ref="N321">_xlfn.IFS(B321&lt;18.5,"Under Weight",B321&lt;=24.99,"Normal Weight",B321&lt;=29.99,"Over Weight",B321&gt;=30,"Obesity")</f>
        <v>Under Weight</v>
      </c>
      <c r="O321" t="str" cm="1">
        <f t="array" ref="O321">_xlfn.IFS(C321&lt;5.7,"Normal",C321&lt;=6.49,"Prediabetes",C321&gt;=6.5,"Diabetes")</f>
        <v>Diabetes</v>
      </c>
    </row>
    <row r="322" spans="1:15" x14ac:dyDescent="0.3">
      <c r="A322" s="6" t="s">
        <v>2051</v>
      </c>
      <c r="B322" s="6">
        <v>21.08</v>
      </c>
      <c r="C322" s="6">
        <v>4.83</v>
      </c>
      <c r="D322" s="6" t="str">
        <f>PROPER(E:E)</f>
        <v>No</v>
      </c>
      <c r="E322" s="6" t="s">
        <v>2380</v>
      </c>
      <c r="F322" s="6" t="s">
        <v>2380</v>
      </c>
      <c r="G322" s="6" t="s">
        <v>2383</v>
      </c>
      <c r="H322" s="10">
        <f t="shared" si="12"/>
        <v>1</v>
      </c>
      <c r="I322" s="6">
        <v>1</v>
      </c>
      <c r="J322" s="6" t="str">
        <f t="shared" si="13"/>
        <v>Yes</v>
      </c>
      <c r="K322" s="6" t="str">
        <f t="shared" si="14"/>
        <v>yes</v>
      </c>
      <c r="L322" s="6" t="s">
        <v>2382</v>
      </c>
      <c r="M322" s="6"/>
      <c r="N322" t="str" cm="1">
        <f t="array" ref="N322">_xlfn.IFS(B322&lt;18.5,"Under Weight",B322&lt;=24.99,"Normal Weight",B322&lt;=29.99,"Over Weight",B322&gt;=30,"Obesity")</f>
        <v>Normal Weight</v>
      </c>
      <c r="O322" t="str" cm="1">
        <f t="array" ref="O322">_xlfn.IFS(C322&lt;5.7,"Normal",C322&lt;=6.49,"Prediabetes",C322&gt;=6.5,"Diabetes")</f>
        <v>Normal</v>
      </c>
    </row>
    <row r="323" spans="1:15" x14ac:dyDescent="0.3">
      <c r="A323" s="6" t="s">
        <v>2050</v>
      </c>
      <c r="B323" s="6">
        <v>37.715000000000003</v>
      </c>
      <c r="C323" s="6">
        <v>10.86</v>
      </c>
      <c r="D323" s="6" t="str">
        <f>PROPER(E:E)</f>
        <v>Yes</v>
      </c>
      <c r="E323" s="6" t="s">
        <v>2382</v>
      </c>
      <c r="F323" s="6" t="s">
        <v>2380</v>
      </c>
      <c r="G323" s="6" t="s">
        <v>2380</v>
      </c>
      <c r="H323" s="10" t="str">
        <f t="shared" ref="H323:H386" si="15">IF(I323="No major surgery","0",I323)</f>
        <v>0</v>
      </c>
      <c r="I323" s="6" t="s">
        <v>2381</v>
      </c>
      <c r="J323" s="6" t="str">
        <f t="shared" ref="J323:J386" si="16">PROPER(K323)</f>
        <v>No</v>
      </c>
      <c r="K323" s="6" t="str">
        <f t="shared" ref="K323:K386" si="17">IF(L323="?", "No", L323)</f>
        <v>No</v>
      </c>
      <c r="L323" s="6" t="s">
        <v>2380</v>
      </c>
      <c r="M323" s="6"/>
      <c r="N323" t="str" cm="1">
        <f t="array" ref="N323">_xlfn.IFS(B323&lt;18.5,"Under Weight",B323&lt;=24.99,"Normal Weight",B323&lt;=29.99,"Over Weight",B323&gt;=30,"Obesity")</f>
        <v>Obesity</v>
      </c>
      <c r="O323" t="str" cm="1">
        <f t="array" ref="O323">_xlfn.IFS(C323&lt;5.7,"Normal",C323&lt;=6.49,"Prediabetes",C323&gt;=6.5,"Diabetes")</f>
        <v>Diabetes</v>
      </c>
    </row>
    <row r="324" spans="1:15" x14ac:dyDescent="0.3">
      <c r="A324" s="6" t="s">
        <v>2049</v>
      </c>
      <c r="B324" s="6">
        <v>22.39</v>
      </c>
      <c r="C324" s="6">
        <v>9.5299999999999994</v>
      </c>
      <c r="D324" s="6" t="str">
        <f>PROPER(E:E)</f>
        <v>Yes</v>
      </c>
      <c r="E324" s="6" t="s">
        <v>2382</v>
      </c>
      <c r="F324" s="6" t="s">
        <v>2380</v>
      </c>
      <c r="G324" s="6" t="s">
        <v>2380</v>
      </c>
      <c r="H324" s="10" t="str">
        <f t="shared" si="15"/>
        <v>0</v>
      </c>
      <c r="I324" s="6" t="s">
        <v>2381</v>
      </c>
      <c r="J324" s="6" t="str">
        <f t="shared" si="16"/>
        <v>Yes</v>
      </c>
      <c r="K324" s="6" t="str">
        <f t="shared" si="17"/>
        <v>yes</v>
      </c>
      <c r="L324" s="6" t="s">
        <v>2382</v>
      </c>
      <c r="M324" s="6"/>
      <c r="N324" t="str" cm="1">
        <f t="array" ref="N324">_xlfn.IFS(B324&lt;18.5,"Under Weight",B324&lt;=24.99,"Normal Weight",B324&lt;=29.99,"Over Weight",B324&gt;=30,"Obesity")</f>
        <v>Normal Weight</v>
      </c>
      <c r="O324" t="str" cm="1">
        <f t="array" ref="O324">_xlfn.IFS(C324&lt;5.7,"Normal",C324&lt;=6.49,"Prediabetes",C324&gt;=6.5,"Diabetes")</f>
        <v>Diabetes</v>
      </c>
    </row>
    <row r="325" spans="1:15" x14ac:dyDescent="0.3">
      <c r="A325" s="6" t="s">
        <v>2048</v>
      </c>
      <c r="B325" s="6">
        <v>28.78</v>
      </c>
      <c r="C325" s="6">
        <v>5.68</v>
      </c>
      <c r="D325" s="6" t="str">
        <f>PROPER(E:E)</f>
        <v>No</v>
      </c>
      <c r="E325" s="6" t="s">
        <v>2380</v>
      </c>
      <c r="F325" s="6" t="s">
        <v>2380</v>
      </c>
      <c r="G325" s="6" t="s">
        <v>2380</v>
      </c>
      <c r="H325" s="10" t="str">
        <f t="shared" si="15"/>
        <v>0</v>
      </c>
      <c r="I325" s="6" t="s">
        <v>2381</v>
      </c>
      <c r="J325" s="6" t="str">
        <f t="shared" si="16"/>
        <v>Yes</v>
      </c>
      <c r="K325" s="6" t="str">
        <f t="shared" si="17"/>
        <v>yes</v>
      </c>
      <c r="L325" s="6" t="s">
        <v>2382</v>
      </c>
      <c r="M325" s="6"/>
      <c r="N325" t="str" cm="1">
        <f t="array" ref="N325">_xlfn.IFS(B325&lt;18.5,"Under Weight",B325&lt;=24.99,"Normal Weight",B325&lt;=29.99,"Over Weight",B325&gt;=30,"Obesity")</f>
        <v>Over Weight</v>
      </c>
      <c r="O325" t="str" cm="1">
        <f t="array" ref="O325">_xlfn.IFS(C325&lt;5.7,"Normal",C325&lt;=6.49,"Prediabetes",C325&gt;=6.5,"Diabetes")</f>
        <v>Normal</v>
      </c>
    </row>
    <row r="326" spans="1:15" x14ac:dyDescent="0.3">
      <c r="A326" s="6" t="s">
        <v>2047</v>
      </c>
      <c r="B326" s="6">
        <v>18.329999999999998</v>
      </c>
      <c r="C326" s="6">
        <v>5.57</v>
      </c>
      <c r="D326" s="6" t="str">
        <f>PROPER(E:E)</f>
        <v>Yes</v>
      </c>
      <c r="E326" s="6" t="s">
        <v>2382</v>
      </c>
      <c r="F326" s="6" t="s">
        <v>2380</v>
      </c>
      <c r="G326" s="6" t="s">
        <v>2380</v>
      </c>
      <c r="H326" s="10" t="str">
        <f t="shared" si="15"/>
        <v>0</v>
      </c>
      <c r="I326" s="6" t="s">
        <v>2381</v>
      </c>
      <c r="J326" s="6" t="str">
        <f t="shared" si="16"/>
        <v>Yes</v>
      </c>
      <c r="K326" s="6" t="str">
        <f t="shared" si="17"/>
        <v>yes</v>
      </c>
      <c r="L326" s="6" t="s">
        <v>2382</v>
      </c>
      <c r="M326" s="6"/>
      <c r="N326" t="str" cm="1">
        <f t="array" ref="N326">_xlfn.IFS(B326&lt;18.5,"Under Weight",B326&lt;=24.99,"Normal Weight",B326&lt;=29.99,"Over Weight",B326&gt;=30,"Obesity")</f>
        <v>Under Weight</v>
      </c>
      <c r="O326" t="str" cm="1">
        <f t="array" ref="O326">_xlfn.IFS(C326&lt;5.7,"Normal",C326&lt;=6.49,"Prediabetes",C326&gt;=6.5,"Diabetes")</f>
        <v>Normal</v>
      </c>
    </row>
    <row r="327" spans="1:15" x14ac:dyDescent="0.3">
      <c r="A327" s="6" t="s">
        <v>2046</v>
      </c>
      <c r="B327" s="6">
        <v>26.39</v>
      </c>
      <c r="C327" s="6">
        <v>4.58</v>
      </c>
      <c r="D327" s="6" t="str">
        <f>PROPER(E:E)</f>
        <v>Yes</v>
      </c>
      <c r="E327" s="6" t="s">
        <v>2382</v>
      </c>
      <c r="F327" s="6" t="s">
        <v>2380</v>
      </c>
      <c r="G327" s="6" t="s">
        <v>2380</v>
      </c>
      <c r="H327" s="10">
        <f t="shared" si="15"/>
        <v>1</v>
      </c>
      <c r="I327" s="6">
        <v>1</v>
      </c>
      <c r="J327" s="6" t="str">
        <f t="shared" si="16"/>
        <v>Yes</v>
      </c>
      <c r="K327" s="6" t="str">
        <f t="shared" si="17"/>
        <v>yes</v>
      </c>
      <c r="L327" s="6" t="s">
        <v>2382</v>
      </c>
      <c r="M327" s="6"/>
      <c r="N327" t="str" cm="1">
        <f t="array" ref="N327">_xlfn.IFS(B327&lt;18.5,"Under Weight",B327&lt;=24.99,"Normal Weight",B327&lt;=29.99,"Over Weight",B327&gt;=30,"Obesity")</f>
        <v>Over Weight</v>
      </c>
      <c r="O327" t="str" cm="1">
        <f t="array" ref="O327">_xlfn.IFS(C327&lt;5.7,"Normal",C327&lt;=6.49,"Prediabetes",C327&gt;=6.5,"Diabetes")</f>
        <v>Normal</v>
      </c>
    </row>
    <row r="328" spans="1:15" x14ac:dyDescent="0.3">
      <c r="A328" s="6" t="s">
        <v>2045</v>
      </c>
      <c r="B328" s="6">
        <v>19.260000000000002</v>
      </c>
      <c r="C328" s="6">
        <v>8.9600000000000009</v>
      </c>
      <c r="D328" s="6" t="str">
        <f>PROPER(E:E)</f>
        <v>Yes</v>
      </c>
      <c r="E328" s="6" t="s">
        <v>2382</v>
      </c>
      <c r="F328" s="6" t="s">
        <v>2380</v>
      </c>
      <c r="G328" s="6" t="s">
        <v>2380</v>
      </c>
      <c r="H328" s="10">
        <f t="shared" si="15"/>
        <v>1</v>
      </c>
      <c r="I328" s="6">
        <v>1</v>
      </c>
      <c r="J328" s="6" t="str">
        <f t="shared" si="16"/>
        <v>Yes</v>
      </c>
      <c r="K328" s="6" t="str">
        <f t="shared" si="17"/>
        <v>yes</v>
      </c>
      <c r="L328" s="6" t="s">
        <v>2382</v>
      </c>
      <c r="M328" s="6"/>
      <c r="N328" t="str" cm="1">
        <f t="array" ref="N328">_xlfn.IFS(B328&lt;18.5,"Under Weight",B328&lt;=24.99,"Normal Weight",B328&lt;=29.99,"Over Weight",B328&gt;=30,"Obesity")</f>
        <v>Normal Weight</v>
      </c>
      <c r="O328" t="str" cm="1">
        <f t="array" ref="O328">_xlfn.IFS(C328&lt;5.7,"Normal",C328&lt;=6.49,"Prediabetes",C328&gt;=6.5,"Diabetes")</f>
        <v>Diabetes</v>
      </c>
    </row>
    <row r="329" spans="1:15" x14ac:dyDescent="0.3">
      <c r="A329" s="6" t="s">
        <v>2044</v>
      </c>
      <c r="B329" s="6">
        <v>26.92</v>
      </c>
      <c r="C329" s="6">
        <v>6.09</v>
      </c>
      <c r="D329" s="6" t="str">
        <f>PROPER(E:E)</f>
        <v>No</v>
      </c>
      <c r="E329" s="6" t="s">
        <v>2380</v>
      </c>
      <c r="F329" s="6" t="s">
        <v>2380</v>
      </c>
      <c r="G329" s="6" t="s">
        <v>2380</v>
      </c>
      <c r="H329" s="10" t="str">
        <f t="shared" si="15"/>
        <v>0</v>
      </c>
      <c r="I329" s="6" t="s">
        <v>2381</v>
      </c>
      <c r="J329" s="6" t="str">
        <f t="shared" si="16"/>
        <v>Yes</v>
      </c>
      <c r="K329" s="6" t="str">
        <f t="shared" si="17"/>
        <v>yes</v>
      </c>
      <c r="L329" s="6" t="s">
        <v>2382</v>
      </c>
      <c r="M329" s="6"/>
      <c r="N329" t="str" cm="1">
        <f t="array" ref="N329">_xlfn.IFS(B329&lt;18.5,"Under Weight",B329&lt;=24.99,"Normal Weight",B329&lt;=29.99,"Over Weight",B329&gt;=30,"Obesity")</f>
        <v>Over Weight</v>
      </c>
      <c r="O329" t="str" cm="1">
        <f t="array" ref="O329">_xlfn.IFS(C329&lt;5.7,"Normal",C329&lt;=6.49,"Prediabetes",C329&gt;=6.5,"Diabetes")</f>
        <v>Prediabetes</v>
      </c>
    </row>
    <row r="330" spans="1:15" x14ac:dyDescent="0.3">
      <c r="A330" s="6" t="s">
        <v>2043</v>
      </c>
      <c r="B330" s="6">
        <v>19.73</v>
      </c>
      <c r="C330" s="6">
        <v>4.3600000000000003</v>
      </c>
      <c r="D330" s="6" t="str">
        <f>PROPER(E:E)</f>
        <v>No</v>
      </c>
      <c r="E330" s="6" t="s">
        <v>2380</v>
      </c>
      <c r="F330" s="6" t="s">
        <v>2380</v>
      </c>
      <c r="G330" s="6" t="s">
        <v>2380</v>
      </c>
      <c r="H330" s="10" t="str">
        <f t="shared" si="15"/>
        <v>0</v>
      </c>
      <c r="I330" s="6" t="s">
        <v>2381</v>
      </c>
      <c r="J330" s="6" t="str">
        <f t="shared" si="16"/>
        <v>Yes</v>
      </c>
      <c r="K330" s="6" t="str">
        <f t="shared" si="17"/>
        <v>yes</v>
      </c>
      <c r="L330" s="6" t="s">
        <v>2382</v>
      </c>
      <c r="M330" s="6"/>
      <c r="N330" t="str" cm="1">
        <f t="array" ref="N330">_xlfn.IFS(B330&lt;18.5,"Under Weight",B330&lt;=24.99,"Normal Weight",B330&lt;=29.99,"Over Weight",B330&gt;=30,"Obesity")</f>
        <v>Normal Weight</v>
      </c>
      <c r="O330" t="str" cm="1">
        <f t="array" ref="O330">_xlfn.IFS(C330&lt;5.7,"Normal",C330&lt;=6.49,"Prediabetes",C330&gt;=6.5,"Diabetes")</f>
        <v>Normal</v>
      </c>
    </row>
    <row r="331" spans="1:15" x14ac:dyDescent="0.3">
      <c r="A331" s="6" t="s">
        <v>2042</v>
      </c>
      <c r="B331" s="6">
        <v>23.56</v>
      </c>
      <c r="C331" s="6">
        <v>11.74</v>
      </c>
      <c r="D331" s="6" t="str">
        <f>PROPER(E:E)</f>
        <v>Yes</v>
      </c>
      <c r="E331" s="6" t="s">
        <v>2382</v>
      </c>
      <c r="F331" s="6" t="s">
        <v>2380</v>
      </c>
      <c r="G331" s="6" t="s">
        <v>2380</v>
      </c>
      <c r="H331" s="10" t="str">
        <f t="shared" si="15"/>
        <v>0</v>
      </c>
      <c r="I331" s="6" t="s">
        <v>2381</v>
      </c>
      <c r="J331" s="6" t="str">
        <f t="shared" si="16"/>
        <v>Yes</v>
      </c>
      <c r="K331" s="6" t="str">
        <f t="shared" si="17"/>
        <v>yes</v>
      </c>
      <c r="L331" s="6" t="s">
        <v>2382</v>
      </c>
      <c r="M331" s="6"/>
      <c r="N331" t="str" cm="1">
        <f t="array" ref="N331">_xlfn.IFS(B331&lt;18.5,"Under Weight",B331&lt;=24.99,"Normal Weight",B331&lt;=29.99,"Over Weight",B331&gt;=30,"Obesity")</f>
        <v>Normal Weight</v>
      </c>
      <c r="O331" t="str" cm="1">
        <f t="array" ref="O331">_xlfn.IFS(C331&lt;5.7,"Normal",C331&lt;=6.49,"Prediabetes",C331&gt;=6.5,"Diabetes")</f>
        <v>Diabetes</v>
      </c>
    </row>
    <row r="332" spans="1:15" x14ac:dyDescent="0.3">
      <c r="A332" s="6" t="s">
        <v>2041</v>
      </c>
      <c r="B332" s="6">
        <v>37.67</v>
      </c>
      <c r="C332" s="6">
        <v>5.89</v>
      </c>
      <c r="D332" s="6" t="str">
        <f>PROPER(E:E)</f>
        <v>No</v>
      </c>
      <c r="E332" s="6" t="s">
        <v>2380</v>
      </c>
      <c r="F332" s="6" t="s">
        <v>2380</v>
      </c>
      <c r="G332" s="6" t="s">
        <v>2380</v>
      </c>
      <c r="H332" s="10">
        <f t="shared" si="15"/>
        <v>1</v>
      </c>
      <c r="I332" s="6">
        <v>1</v>
      </c>
      <c r="J332" s="6" t="str">
        <f t="shared" si="16"/>
        <v>Yes</v>
      </c>
      <c r="K332" s="6" t="str">
        <f t="shared" si="17"/>
        <v>yes</v>
      </c>
      <c r="L332" s="6" t="s">
        <v>2382</v>
      </c>
      <c r="M332" s="6"/>
      <c r="N332" t="str" cm="1">
        <f t="array" ref="N332">_xlfn.IFS(B332&lt;18.5,"Under Weight",B332&lt;=24.99,"Normal Weight",B332&lt;=29.99,"Over Weight",B332&gt;=30,"Obesity")</f>
        <v>Obesity</v>
      </c>
      <c r="O332" t="str" cm="1">
        <f t="array" ref="O332">_xlfn.IFS(C332&lt;5.7,"Normal",C332&lt;=6.49,"Prediabetes",C332&gt;=6.5,"Diabetes")</f>
        <v>Prediabetes</v>
      </c>
    </row>
    <row r="333" spans="1:15" x14ac:dyDescent="0.3">
      <c r="A333" s="6" t="s">
        <v>2040</v>
      </c>
      <c r="B333" s="6">
        <v>18.73</v>
      </c>
      <c r="C333" s="6">
        <v>10.64</v>
      </c>
      <c r="D333" s="6" t="str">
        <f>PROPER(E:E)</f>
        <v>No</v>
      </c>
      <c r="E333" s="6" t="s">
        <v>2380</v>
      </c>
      <c r="F333" s="6" t="s">
        <v>2380</v>
      </c>
      <c r="G333" s="6" t="s">
        <v>2380</v>
      </c>
      <c r="H333" s="10">
        <f t="shared" si="15"/>
        <v>2</v>
      </c>
      <c r="I333" s="6">
        <v>2</v>
      </c>
      <c r="J333" s="6" t="str">
        <f t="shared" si="16"/>
        <v>Yes</v>
      </c>
      <c r="K333" s="6" t="str">
        <f t="shared" si="17"/>
        <v>yes</v>
      </c>
      <c r="L333" s="6" t="s">
        <v>2382</v>
      </c>
      <c r="M333" s="6"/>
      <c r="N333" t="str" cm="1">
        <f t="array" ref="N333">_xlfn.IFS(B333&lt;18.5,"Under Weight",B333&lt;=24.99,"Normal Weight",B333&lt;=29.99,"Over Weight",B333&gt;=30,"Obesity")</f>
        <v>Normal Weight</v>
      </c>
      <c r="O333" t="str" cm="1">
        <f t="array" ref="O333">_xlfn.IFS(C333&lt;5.7,"Normal",C333&lt;=6.49,"Prediabetes",C333&gt;=6.5,"Diabetes")</f>
        <v>Diabetes</v>
      </c>
    </row>
    <row r="334" spans="1:15" x14ac:dyDescent="0.3">
      <c r="A334" s="6" t="s">
        <v>2039</v>
      </c>
      <c r="B334" s="6">
        <v>33.090000000000003</v>
      </c>
      <c r="C334" s="6">
        <v>6.06</v>
      </c>
      <c r="D334" s="6" t="str">
        <f>PROPER(E:E)</f>
        <v>No</v>
      </c>
      <c r="E334" s="6" t="s">
        <v>2380</v>
      </c>
      <c r="F334" s="6" t="s">
        <v>2380</v>
      </c>
      <c r="G334" s="6" t="s">
        <v>2383</v>
      </c>
      <c r="H334" s="10">
        <f t="shared" si="15"/>
        <v>1</v>
      </c>
      <c r="I334" s="6">
        <v>1</v>
      </c>
      <c r="J334" s="6" t="str">
        <f t="shared" si="16"/>
        <v>Yes</v>
      </c>
      <c r="K334" s="6" t="str">
        <f t="shared" si="17"/>
        <v>yes</v>
      </c>
      <c r="L334" s="6" t="s">
        <v>2382</v>
      </c>
      <c r="M334" s="6"/>
      <c r="N334" t="str" cm="1">
        <f t="array" ref="N334">_xlfn.IFS(B334&lt;18.5,"Under Weight",B334&lt;=24.99,"Normal Weight",B334&lt;=29.99,"Over Weight",B334&gt;=30,"Obesity")</f>
        <v>Obesity</v>
      </c>
      <c r="O334" t="str" cm="1">
        <f t="array" ref="O334">_xlfn.IFS(C334&lt;5.7,"Normal",C334&lt;=6.49,"Prediabetes",C334&gt;=6.5,"Diabetes")</f>
        <v>Prediabetes</v>
      </c>
    </row>
    <row r="335" spans="1:15" x14ac:dyDescent="0.3">
      <c r="A335" s="6" t="s">
        <v>2038</v>
      </c>
      <c r="B335" s="6">
        <v>18.329999999999998</v>
      </c>
      <c r="C335" s="6">
        <v>7.46</v>
      </c>
      <c r="D335" s="6" t="str">
        <f>PROPER(E:E)</f>
        <v>Yes</v>
      </c>
      <c r="E335" s="6" t="s">
        <v>2382</v>
      </c>
      <c r="F335" s="6" t="s">
        <v>2380</v>
      </c>
      <c r="G335" s="6" t="s">
        <v>2380</v>
      </c>
      <c r="H335" s="10">
        <f t="shared" si="15"/>
        <v>1</v>
      </c>
      <c r="I335" s="6">
        <v>1</v>
      </c>
      <c r="J335" s="6" t="str">
        <f t="shared" si="16"/>
        <v>Yes</v>
      </c>
      <c r="K335" s="6" t="str">
        <f t="shared" si="17"/>
        <v>yes</v>
      </c>
      <c r="L335" s="6" t="s">
        <v>2382</v>
      </c>
      <c r="M335" s="6"/>
      <c r="N335" t="str" cm="1">
        <f t="array" ref="N335">_xlfn.IFS(B335&lt;18.5,"Under Weight",B335&lt;=24.99,"Normal Weight",B335&lt;=29.99,"Over Weight",B335&gt;=30,"Obesity")</f>
        <v>Under Weight</v>
      </c>
      <c r="O335" t="str" cm="1">
        <f t="array" ref="O335">_xlfn.IFS(C335&lt;5.7,"Normal",C335&lt;=6.49,"Prediabetes",C335&gt;=6.5,"Diabetes")</f>
        <v>Diabetes</v>
      </c>
    </row>
    <row r="336" spans="1:15" x14ac:dyDescent="0.3">
      <c r="A336" s="6" t="s">
        <v>2037</v>
      </c>
      <c r="B336" s="6">
        <v>27.74</v>
      </c>
      <c r="C336" s="6">
        <v>4.68</v>
      </c>
      <c r="D336" s="6" t="str">
        <f>PROPER(E:E)</f>
        <v>Yes</v>
      </c>
      <c r="E336" s="6" t="s">
        <v>2382</v>
      </c>
      <c r="F336" s="6" t="s">
        <v>2380</v>
      </c>
      <c r="G336" s="6" t="s">
        <v>2380</v>
      </c>
      <c r="H336" s="10">
        <f t="shared" si="15"/>
        <v>2</v>
      </c>
      <c r="I336" s="6">
        <v>2</v>
      </c>
      <c r="J336" s="6" t="str">
        <f t="shared" si="16"/>
        <v>Yes</v>
      </c>
      <c r="K336" s="6" t="str">
        <f t="shared" si="17"/>
        <v>yes</v>
      </c>
      <c r="L336" s="6" t="s">
        <v>2382</v>
      </c>
      <c r="M336" s="6"/>
      <c r="N336" t="str" cm="1">
        <f t="array" ref="N336">_xlfn.IFS(B336&lt;18.5,"Under Weight",B336&lt;=24.99,"Normal Weight",B336&lt;=29.99,"Over Weight",B336&gt;=30,"Obesity")</f>
        <v>Over Weight</v>
      </c>
      <c r="O336" t="str" cm="1">
        <f t="array" ref="O336">_xlfn.IFS(C336&lt;5.7,"Normal",C336&lt;=6.49,"Prediabetes",C336&gt;=6.5,"Diabetes")</f>
        <v>Normal</v>
      </c>
    </row>
    <row r="337" spans="1:15" x14ac:dyDescent="0.3">
      <c r="A337" s="6" t="s">
        <v>2036</v>
      </c>
      <c r="B337" s="6">
        <v>24.2</v>
      </c>
      <c r="C337" s="6">
        <v>6.15</v>
      </c>
      <c r="D337" s="6" t="str">
        <f>PROPER(E:E)</f>
        <v>No</v>
      </c>
      <c r="E337" s="6" t="s">
        <v>2380</v>
      </c>
      <c r="F337" s="6" t="s">
        <v>2380</v>
      </c>
      <c r="G337" s="6" t="s">
        <v>2380</v>
      </c>
      <c r="H337" s="10">
        <f t="shared" si="15"/>
        <v>1</v>
      </c>
      <c r="I337" s="6">
        <v>1</v>
      </c>
      <c r="J337" s="6" t="str">
        <f t="shared" si="16"/>
        <v>Yes</v>
      </c>
      <c r="K337" s="6" t="str">
        <f t="shared" si="17"/>
        <v>yes</v>
      </c>
      <c r="L337" s="6" t="s">
        <v>2382</v>
      </c>
      <c r="M337" s="6"/>
      <c r="N337" t="str" cm="1">
        <f t="array" ref="N337">_xlfn.IFS(B337&lt;18.5,"Under Weight",B337&lt;=24.99,"Normal Weight",B337&lt;=29.99,"Over Weight",B337&gt;=30,"Obesity")</f>
        <v>Normal Weight</v>
      </c>
      <c r="O337" t="str" cm="1">
        <f t="array" ref="O337">_xlfn.IFS(C337&lt;5.7,"Normal",C337&lt;=6.49,"Prediabetes",C337&gt;=6.5,"Diabetes")</f>
        <v>Prediabetes</v>
      </c>
    </row>
    <row r="338" spans="1:15" x14ac:dyDescent="0.3">
      <c r="A338" s="6" t="s">
        <v>2035</v>
      </c>
      <c r="B338" s="6">
        <v>22.03</v>
      </c>
      <c r="C338" s="6">
        <v>4.28</v>
      </c>
      <c r="D338" s="6" t="str">
        <f>PROPER(E:E)</f>
        <v>Yes</v>
      </c>
      <c r="E338" s="6" t="s">
        <v>2382</v>
      </c>
      <c r="F338" s="6" t="s">
        <v>2380</v>
      </c>
      <c r="G338" s="6" t="s">
        <v>2380</v>
      </c>
      <c r="H338" s="10" t="str">
        <f t="shared" si="15"/>
        <v>0</v>
      </c>
      <c r="I338" s="6" t="s">
        <v>2381</v>
      </c>
      <c r="J338" s="6" t="str">
        <f t="shared" si="16"/>
        <v>Yes</v>
      </c>
      <c r="K338" s="6" t="str">
        <f t="shared" si="17"/>
        <v>yes</v>
      </c>
      <c r="L338" s="6" t="s">
        <v>2382</v>
      </c>
      <c r="M338" s="6"/>
      <c r="N338" t="str" cm="1">
        <f t="array" ref="N338">_xlfn.IFS(B338&lt;18.5,"Under Weight",B338&lt;=24.99,"Normal Weight",B338&lt;=29.99,"Over Weight",B338&gt;=30,"Obesity")</f>
        <v>Normal Weight</v>
      </c>
      <c r="O338" t="str" cm="1">
        <f t="array" ref="O338">_xlfn.IFS(C338&lt;5.7,"Normal",C338&lt;=6.49,"Prediabetes",C338&gt;=6.5,"Diabetes")</f>
        <v>Normal</v>
      </c>
    </row>
    <row r="339" spans="1:15" x14ac:dyDescent="0.3">
      <c r="A339" s="6" t="s">
        <v>2034</v>
      </c>
      <c r="B339" s="6">
        <v>26.885000000000002</v>
      </c>
      <c r="C339" s="6">
        <v>9.86</v>
      </c>
      <c r="D339" s="6" t="str">
        <f>PROPER(E:E)</f>
        <v>No</v>
      </c>
      <c r="E339" s="6" t="s">
        <v>2380</v>
      </c>
      <c r="F339" s="6" t="s">
        <v>2380</v>
      </c>
      <c r="G339" s="6" t="s">
        <v>2380</v>
      </c>
      <c r="H339" s="10">
        <f t="shared" si="15"/>
        <v>3</v>
      </c>
      <c r="I339" s="6">
        <v>3</v>
      </c>
      <c r="J339" s="6" t="str">
        <f t="shared" si="16"/>
        <v>Yes</v>
      </c>
      <c r="K339" s="6" t="str">
        <f t="shared" si="17"/>
        <v>yes</v>
      </c>
      <c r="L339" s="6" t="s">
        <v>2382</v>
      </c>
      <c r="M339" s="6"/>
      <c r="N339" t="str" cm="1">
        <f t="array" ref="N339">_xlfn.IFS(B339&lt;18.5,"Under Weight",B339&lt;=24.99,"Normal Weight",B339&lt;=29.99,"Over Weight",B339&gt;=30,"Obesity")</f>
        <v>Over Weight</v>
      </c>
      <c r="O339" t="str" cm="1">
        <f t="array" ref="O339">_xlfn.IFS(C339&lt;5.7,"Normal",C339&lt;=6.49,"Prediabetes",C339&gt;=6.5,"Diabetes")</f>
        <v>Diabetes</v>
      </c>
    </row>
    <row r="340" spans="1:15" x14ac:dyDescent="0.3">
      <c r="A340" s="6" t="s">
        <v>2033</v>
      </c>
      <c r="B340" s="6">
        <v>16.36</v>
      </c>
      <c r="C340" s="6">
        <v>11.19</v>
      </c>
      <c r="D340" s="6" t="str">
        <f>PROPER(E:E)</f>
        <v>No</v>
      </c>
      <c r="E340" s="6" t="s">
        <v>2380</v>
      </c>
      <c r="F340" s="6" t="s">
        <v>2380</v>
      </c>
      <c r="G340" s="6" t="s">
        <v>2380</v>
      </c>
      <c r="H340" s="10" t="str">
        <f t="shared" si="15"/>
        <v>0</v>
      </c>
      <c r="I340" s="6" t="s">
        <v>2381</v>
      </c>
      <c r="J340" s="6" t="str">
        <f t="shared" si="16"/>
        <v>Yes</v>
      </c>
      <c r="K340" s="6" t="str">
        <f t="shared" si="17"/>
        <v>yes</v>
      </c>
      <c r="L340" s="6" t="s">
        <v>2382</v>
      </c>
      <c r="M340" s="6"/>
      <c r="N340" t="str" cm="1">
        <f t="array" ref="N340">_xlfn.IFS(B340&lt;18.5,"Under Weight",B340&lt;=24.99,"Normal Weight",B340&lt;=29.99,"Over Weight",B340&gt;=30,"Obesity")</f>
        <v>Under Weight</v>
      </c>
      <c r="O340" t="str" cm="1">
        <f t="array" ref="O340">_xlfn.IFS(C340&lt;5.7,"Normal",C340&lt;=6.49,"Prediabetes",C340&gt;=6.5,"Diabetes")</f>
        <v>Diabetes</v>
      </c>
    </row>
    <row r="341" spans="1:15" x14ac:dyDescent="0.3">
      <c r="A341" s="6" t="s">
        <v>2032</v>
      </c>
      <c r="B341" s="6">
        <v>32.299999999999997</v>
      </c>
      <c r="C341" s="6">
        <v>4.8899999999999997</v>
      </c>
      <c r="D341" s="6" t="str">
        <f>PROPER(E:E)</f>
        <v>Yes</v>
      </c>
      <c r="E341" s="6" t="s">
        <v>2382</v>
      </c>
      <c r="F341" s="6" t="s">
        <v>2380</v>
      </c>
      <c r="G341" s="6" t="s">
        <v>2383</v>
      </c>
      <c r="H341" s="10">
        <f t="shared" si="15"/>
        <v>1</v>
      </c>
      <c r="I341" s="6">
        <v>1</v>
      </c>
      <c r="J341" s="6" t="str">
        <f t="shared" si="16"/>
        <v>No</v>
      </c>
      <c r="K341" s="6" t="str">
        <f t="shared" si="17"/>
        <v>No</v>
      </c>
      <c r="L341" s="6" t="s">
        <v>2380</v>
      </c>
      <c r="M341" s="6"/>
      <c r="N341" t="str" cm="1">
        <f t="array" ref="N341">_xlfn.IFS(B341&lt;18.5,"Under Weight",B341&lt;=24.99,"Normal Weight",B341&lt;=29.99,"Over Weight",B341&gt;=30,"Obesity")</f>
        <v>Obesity</v>
      </c>
      <c r="O341" t="str" cm="1">
        <f t="array" ref="O341">_xlfn.IFS(C341&lt;5.7,"Normal",C341&lt;=6.49,"Prediabetes",C341&gt;=6.5,"Diabetes")</f>
        <v>Normal</v>
      </c>
    </row>
    <row r="342" spans="1:15" x14ac:dyDescent="0.3">
      <c r="A342" s="6" t="s">
        <v>2031</v>
      </c>
      <c r="B342" s="6">
        <v>16.05</v>
      </c>
      <c r="C342" s="6">
        <v>4.3499999999999996</v>
      </c>
      <c r="D342" s="6" t="str">
        <f>PROPER(E:E)</f>
        <v>Yes</v>
      </c>
      <c r="E342" s="6" t="s">
        <v>2382</v>
      </c>
      <c r="F342" s="6" t="s">
        <v>2380</v>
      </c>
      <c r="G342" s="6" t="s">
        <v>2380</v>
      </c>
      <c r="H342" s="10" t="str">
        <f t="shared" si="15"/>
        <v>0</v>
      </c>
      <c r="I342" s="6" t="s">
        <v>2381</v>
      </c>
      <c r="J342" s="6" t="str">
        <f t="shared" si="16"/>
        <v>Yes</v>
      </c>
      <c r="K342" s="6" t="str">
        <f t="shared" si="17"/>
        <v>yes</v>
      </c>
      <c r="L342" s="6" t="s">
        <v>2382</v>
      </c>
      <c r="M342" s="6"/>
      <c r="N342" t="str" cm="1">
        <f t="array" ref="N342">_xlfn.IFS(B342&lt;18.5,"Under Weight",B342&lt;=24.99,"Normal Weight",B342&lt;=29.99,"Over Weight",B342&gt;=30,"Obesity")</f>
        <v>Under Weight</v>
      </c>
      <c r="O342" t="str" cm="1">
        <f t="array" ref="O342">_xlfn.IFS(C342&lt;5.7,"Normal",C342&lt;=6.49,"Prediabetes",C342&gt;=6.5,"Diabetes")</f>
        <v>Normal</v>
      </c>
    </row>
    <row r="343" spans="1:15" x14ac:dyDescent="0.3">
      <c r="A343" s="6" t="s">
        <v>2030</v>
      </c>
      <c r="B343" s="6">
        <v>29.07</v>
      </c>
      <c r="C343" s="6">
        <v>8.66</v>
      </c>
      <c r="D343" s="6" t="str">
        <f>PROPER(E:E)</f>
        <v>Yes</v>
      </c>
      <c r="E343" s="6" t="s">
        <v>2382</v>
      </c>
      <c r="F343" s="6" t="s">
        <v>2380</v>
      </c>
      <c r="G343" s="6" t="s">
        <v>2380</v>
      </c>
      <c r="H343" s="10">
        <f t="shared" si="15"/>
        <v>2</v>
      </c>
      <c r="I343" s="6">
        <v>2</v>
      </c>
      <c r="J343" s="6" t="str">
        <f t="shared" si="16"/>
        <v>Yes</v>
      </c>
      <c r="K343" s="6" t="str">
        <f t="shared" si="17"/>
        <v>yes</v>
      </c>
      <c r="L343" s="6" t="s">
        <v>2382</v>
      </c>
      <c r="M343" s="6"/>
      <c r="N343" t="str" cm="1">
        <f t="array" ref="N343">_xlfn.IFS(B343&lt;18.5,"Under Weight",B343&lt;=24.99,"Normal Weight",B343&lt;=29.99,"Over Weight",B343&gt;=30,"Obesity")</f>
        <v>Over Weight</v>
      </c>
      <c r="O343" t="str" cm="1">
        <f t="array" ref="O343">_xlfn.IFS(C343&lt;5.7,"Normal",C343&lt;=6.49,"Prediabetes",C343&gt;=6.5,"Diabetes")</f>
        <v>Diabetes</v>
      </c>
    </row>
    <row r="344" spans="1:15" x14ac:dyDescent="0.3">
      <c r="A344" s="6" t="s">
        <v>2029</v>
      </c>
      <c r="B344" s="6">
        <v>17.43</v>
      </c>
      <c r="C344" s="6">
        <v>8.64</v>
      </c>
      <c r="D344" s="6" t="str">
        <f>PROPER(E:E)</f>
        <v>No</v>
      </c>
      <c r="E344" s="6" t="s">
        <v>2380</v>
      </c>
      <c r="F344" s="6" t="s">
        <v>2380</v>
      </c>
      <c r="G344" s="6" t="s">
        <v>2380</v>
      </c>
      <c r="H344" s="10" t="str">
        <f t="shared" si="15"/>
        <v>0</v>
      </c>
      <c r="I344" s="6" t="s">
        <v>2381</v>
      </c>
      <c r="J344" s="6" t="str">
        <f t="shared" si="16"/>
        <v>Yes</v>
      </c>
      <c r="K344" s="6" t="str">
        <f t="shared" si="17"/>
        <v>yes</v>
      </c>
      <c r="L344" s="6" t="s">
        <v>2382</v>
      </c>
      <c r="M344" s="6"/>
      <c r="N344" t="str" cm="1">
        <f t="array" ref="N344">_xlfn.IFS(B344&lt;18.5,"Under Weight",B344&lt;=24.99,"Normal Weight",B344&lt;=29.99,"Over Weight",B344&gt;=30,"Obesity")</f>
        <v>Under Weight</v>
      </c>
      <c r="O344" t="str" cm="1">
        <f t="array" ref="O344">_xlfn.IFS(C344&lt;5.7,"Normal",C344&lt;=6.49,"Prediabetes",C344&gt;=6.5,"Diabetes")</f>
        <v>Diabetes</v>
      </c>
    </row>
    <row r="345" spans="1:15" x14ac:dyDescent="0.3">
      <c r="A345" s="6" t="s">
        <v>2028</v>
      </c>
      <c r="B345" s="6">
        <v>19.329999999999998</v>
      </c>
      <c r="C345" s="6">
        <v>4.2699999999999996</v>
      </c>
      <c r="D345" s="6" t="str">
        <f>PROPER(E:E)</f>
        <v>No</v>
      </c>
      <c r="E345" s="6" t="s">
        <v>2380</v>
      </c>
      <c r="F345" s="6" t="s">
        <v>2380</v>
      </c>
      <c r="G345" s="6" t="s">
        <v>2380</v>
      </c>
      <c r="H345" s="10" t="str">
        <f t="shared" si="15"/>
        <v>0</v>
      </c>
      <c r="I345" s="6" t="s">
        <v>2381</v>
      </c>
      <c r="J345" s="6" t="str">
        <f t="shared" si="16"/>
        <v>Yes</v>
      </c>
      <c r="K345" s="6" t="str">
        <f t="shared" si="17"/>
        <v>yes</v>
      </c>
      <c r="L345" s="6" t="s">
        <v>2382</v>
      </c>
      <c r="M345" s="6"/>
      <c r="N345" t="str" cm="1">
        <f t="array" ref="N345">_xlfn.IFS(B345&lt;18.5,"Under Weight",B345&lt;=24.99,"Normal Weight",B345&lt;=29.99,"Over Weight",B345&gt;=30,"Obesity")</f>
        <v>Normal Weight</v>
      </c>
      <c r="O345" t="str" cm="1">
        <f t="array" ref="O345">_xlfn.IFS(C345&lt;5.7,"Normal",C345&lt;=6.49,"Prediabetes",C345&gt;=6.5,"Diabetes")</f>
        <v>Normal</v>
      </c>
    </row>
    <row r="346" spans="1:15" x14ac:dyDescent="0.3">
      <c r="A346" s="6" t="s">
        <v>2027</v>
      </c>
      <c r="B346" s="6">
        <v>30.52</v>
      </c>
      <c r="C346" s="6">
        <v>4.21</v>
      </c>
      <c r="D346" s="6" t="str">
        <f>PROPER(E:E)</f>
        <v>No</v>
      </c>
      <c r="E346" s="6" t="s">
        <v>2380</v>
      </c>
      <c r="F346" s="6" t="s">
        <v>2380</v>
      </c>
      <c r="G346" s="6" t="s">
        <v>2380</v>
      </c>
      <c r="H346" s="10">
        <f t="shared" si="15"/>
        <v>1</v>
      </c>
      <c r="I346" s="6">
        <v>1</v>
      </c>
      <c r="J346" s="6" t="str">
        <f t="shared" si="16"/>
        <v>Yes</v>
      </c>
      <c r="K346" s="6" t="str">
        <f t="shared" si="17"/>
        <v>yes</v>
      </c>
      <c r="L346" s="6" t="s">
        <v>2382</v>
      </c>
      <c r="M346" s="6"/>
      <c r="N346" t="str" cm="1">
        <f t="array" ref="N346">_xlfn.IFS(B346&lt;18.5,"Under Weight",B346&lt;=24.99,"Normal Weight",B346&lt;=29.99,"Over Weight",B346&gt;=30,"Obesity")</f>
        <v>Obesity</v>
      </c>
      <c r="O346" t="str" cm="1">
        <f t="array" ref="O346">_xlfn.IFS(C346&lt;5.7,"Normal",C346&lt;=6.49,"Prediabetes",C346&gt;=6.5,"Diabetes")</f>
        <v>Normal</v>
      </c>
    </row>
    <row r="347" spans="1:15" x14ac:dyDescent="0.3">
      <c r="A347" s="6" t="s">
        <v>2026</v>
      </c>
      <c r="B347" s="6">
        <v>39.21</v>
      </c>
      <c r="C347" s="6">
        <v>5.04</v>
      </c>
      <c r="D347" s="6" t="str">
        <f>PROPER(E:E)</f>
        <v>No</v>
      </c>
      <c r="E347" s="6" t="s">
        <v>2380</v>
      </c>
      <c r="F347" s="6" t="s">
        <v>2380</v>
      </c>
      <c r="G347" s="6" t="s">
        <v>2383</v>
      </c>
      <c r="H347" s="10">
        <f t="shared" si="15"/>
        <v>1</v>
      </c>
      <c r="I347" s="6">
        <v>1</v>
      </c>
      <c r="J347" s="6" t="str">
        <f t="shared" si="16"/>
        <v>Yes</v>
      </c>
      <c r="K347" s="6" t="str">
        <f t="shared" si="17"/>
        <v>yes</v>
      </c>
      <c r="L347" s="6" t="s">
        <v>2382</v>
      </c>
      <c r="M347" s="6"/>
      <c r="N347" t="str" cm="1">
        <f t="array" ref="N347">_xlfn.IFS(B347&lt;18.5,"Under Weight",B347&lt;=24.99,"Normal Weight",B347&lt;=29.99,"Over Weight",B347&gt;=30,"Obesity")</f>
        <v>Obesity</v>
      </c>
      <c r="O347" t="str" cm="1">
        <f t="array" ref="O347">_xlfn.IFS(C347&lt;5.7,"Normal",C347&lt;=6.49,"Prediabetes",C347&gt;=6.5,"Diabetes")</f>
        <v>Normal</v>
      </c>
    </row>
    <row r="348" spans="1:15" x14ac:dyDescent="0.3">
      <c r="A348" s="6" t="s">
        <v>2025</v>
      </c>
      <c r="B348" s="6">
        <v>26.98</v>
      </c>
      <c r="C348" s="6">
        <v>5.21</v>
      </c>
      <c r="D348" s="6" t="str">
        <f>PROPER(E:E)</f>
        <v>Yes</v>
      </c>
      <c r="E348" s="6" t="s">
        <v>2382</v>
      </c>
      <c r="F348" s="6" t="s">
        <v>2380</v>
      </c>
      <c r="G348" s="6" t="s">
        <v>2380</v>
      </c>
      <c r="H348" s="10">
        <f t="shared" si="15"/>
        <v>2</v>
      </c>
      <c r="I348" s="6">
        <v>2</v>
      </c>
      <c r="J348" s="6" t="str">
        <f t="shared" si="16"/>
        <v>Yes</v>
      </c>
      <c r="K348" s="6" t="str">
        <f t="shared" si="17"/>
        <v>yes</v>
      </c>
      <c r="L348" s="6" t="s">
        <v>2382</v>
      </c>
      <c r="M348" s="6"/>
      <c r="N348" t="str" cm="1">
        <f t="array" ref="N348">_xlfn.IFS(B348&lt;18.5,"Under Weight",B348&lt;=24.99,"Normal Weight",B348&lt;=29.99,"Over Weight",B348&gt;=30,"Obesity")</f>
        <v>Over Weight</v>
      </c>
      <c r="O348" t="str" cm="1">
        <f t="array" ref="O348">_xlfn.IFS(C348&lt;5.7,"Normal",C348&lt;=6.49,"Prediabetes",C348&gt;=6.5,"Diabetes")</f>
        <v>Normal</v>
      </c>
    </row>
    <row r="349" spans="1:15" x14ac:dyDescent="0.3">
      <c r="A349" s="6" t="s">
        <v>2024</v>
      </c>
      <c r="B349" s="6">
        <v>25.84</v>
      </c>
      <c r="C349" s="6">
        <v>8.83</v>
      </c>
      <c r="D349" s="6" t="str">
        <f>PROPER(E:E)</f>
        <v>No</v>
      </c>
      <c r="E349" s="6" t="s">
        <v>2380</v>
      </c>
      <c r="F349" s="6" t="s">
        <v>2380</v>
      </c>
      <c r="G349" s="6" t="s">
        <v>2380</v>
      </c>
      <c r="H349" s="10" t="str">
        <f t="shared" si="15"/>
        <v>0</v>
      </c>
      <c r="I349" s="6" t="s">
        <v>2381</v>
      </c>
      <c r="J349" s="6" t="str">
        <f t="shared" si="16"/>
        <v>No</v>
      </c>
      <c r="K349" s="6" t="str">
        <f t="shared" si="17"/>
        <v>No</v>
      </c>
      <c r="L349" s="6" t="s">
        <v>2380</v>
      </c>
      <c r="M349" s="6"/>
      <c r="N349" t="str" cm="1">
        <f t="array" ref="N349">_xlfn.IFS(B349&lt;18.5,"Under Weight",B349&lt;=24.99,"Normal Weight",B349&lt;=29.99,"Over Weight",B349&gt;=30,"Obesity")</f>
        <v>Over Weight</v>
      </c>
      <c r="O349" t="str" cm="1">
        <f t="array" ref="O349">_xlfn.IFS(C349&lt;5.7,"Normal",C349&lt;=6.49,"Prediabetes",C349&gt;=6.5,"Diabetes")</f>
        <v>Diabetes</v>
      </c>
    </row>
    <row r="350" spans="1:15" x14ac:dyDescent="0.3">
      <c r="A350" s="6" t="s">
        <v>2023</v>
      </c>
      <c r="B350" s="6">
        <v>28.31</v>
      </c>
      <c r="C350" s="6">
        <v>8.4700000000000006</v>
      </c>
      <c r="D350" s="6" t="str">
        <f>PROPER(E:E)</f>
        <v>Yes</v>
      </c>
      <c r="E350" s="6" t="s">
        <v>2382</v>
      </c>
      <c r="F350" s="6" t="s">
        <v>2380</v>
      </c>
      <c r="G350" s="6" t="s">
        <v>2380</v>
      </c>
      <c r="H350" s="10">
        <f t="shared" si="15"/>
        <v>2</v>
      </c>
      <c r="I350" s="6">
        <v>2</v>
      </c>
      <c r="J350" s="6" t="str">
        <f t="shared" si="16"/>
        <v>Yes</v>
      </c>
      <c r="K350" s="6" t="str">
        <f t="shared" si="17"/>
        <v>yes</v>
      </c>
      <c r="L350" s="6" t="s">
        <v>2382</v>
      </c>
      <c r="M350" s="6"/>
      <c r="N350" t="str" cm="1">
        <f t="array" ref="N350">_xlfn.IFS(B350&lt;18.5,"Under Weight",B350&lt;=24.99,"Normal Weight",B350&lt;=29.99,"Over Weight",B350&gt;=30,"Obesity")</f>
        <v>Over Weight</v>
      </c>
      <c r="O350" t="str" cm="1">
        <f t="array" ref="O350">_xlfn.IFS(C350&lt;5.7,"Normal",C350&lt;=6.49,"Prediabetes",C350&gt;=6.5,"Diabetes")</f>
        <v>Diabetes</v>
      </c>
    </row>
    <row r="351" spans="1:15" x14ac:dyDescent="0.3">
      <c r="A351" s="6" t="s">
        <v>2022</v>
      </c>
      <c r="B351" s="6">
        <v>23.94</v>
      </c>
      <c r="C351" s="6">
        <v>4.2</v>
      </c>
      <c r="D351" s="6" t="str">
        <f>PROPER(E:E)</f>
        <v>No</v>
      </c>
      <c r="E351" s="6" t="s">
        <v>2380</v>
      </c>
      <c r="F351" s="6" t="s">
        <v>2380</v>
      </c>
      <c r="G351" s="6" t="s">
        <v>2380</v>
      </c>
      <c r="H351" s="10" t="str">
        <f t="shared" si="15"/>
        <v>0</v>
      </c>
      <c r="I351" s="6" t="s">
        <v>2381</v>
      </c>
      <c r="J351" s="6" t="str">
        <f t="shared" si="16"/>
        <v>Yes</v>
      </c>
      <c r="K351" s="6" t="str">
        <f t="shared" si="17"/>
        <v>yes</v>
      </c>
      <c r="L351" s="6" t="s">
        <v>2382</v>
      </c>
      <c r="M351" s="6"/>
      <c r="N351" t="str" cm="1">
        <f t="array" ref="N351">_xlfn.IFS(B351&lt;18.5,"Under Weight",B351&lt;=24.99,"Normal Weight",B351&lt;=29.99,"Over Weight",B351&gt;=30,"Obesity")</f>
        <v>Normal Weight</v>
      </c>
      <c r="O351" t="str" cm="1">
        <f t="array" ref="O351">_xlfn.IFS(C351&lt;5.7,"Normal",C351&lt;=6.49,"Prediabetes",C351&gt;=6.5,"Diabetes")</f>
        <v>Normal</v>
      </c>
    </row>
    <row r="352" spans="1:15" x14ac:dyDescent="0.3">
      <c r="A352" s="6" t="s">
        <v>2021</v>
      </c>
      <c r="B352" s="6">
        <v>20.03</v>
      </c>
      <c r="C352" s="6">
        <v>6.14</v>
      </c>
      <c r="D352" s="6" t="str">
        <f>PROPER(E:E)</f>
        <v>Yes</v>
      </c>
      <c r="E352" s="6" t="s">
        <v>2382</v>
      </c>
      <c r="F352" s="6" t="s">
        <v>2380</v>
      </c>
      <c r="G352" s="6" t="s">
        <v>2380</v>
      </c>
      <c r="H352" s="10" t="str">
        <f t="shared" si="15"/>
        <v>0</v>
      </c>
      <c r="I352" s="6" t="s">
        <v>2381</v>
      </c>
      <c r="J352" s="6" t="str">
        <f t="shared" si="16"/>
        <v>Yes</v>
      </c>
      <c r="K352" s="6" t="str">
        <f t="shared" si="17"/>
        <v>yes</v>
      </c>
      <c r="L352" s="6" t="s">
        <v>2382</v>
      </c>
      <c r="M352" s="6"/>
      <c r="N352" t="str" cm="1">
        <f t="array" ref="N352">_xlfn.IFS(B352&lt;18.5,"Under Weight",B352&lt;=24.99,"Normal Weight",B352&lt;=29.99,"Over Weight",B352&gt;=30,"Obesity")</f>
        <v>Normal Weight</v>
      </c>
      <c r="O352" t="str" cm="1">
        <f t="array" ref="O352">_xlfn.IFS(C352&lt;5.7,"Normal",C352&lt;=6.49,"Prediabetes",C352&gt;=6.5,"Diabetes")</f>
        <v>Prediabetes</v>
      </c>
    </row>
    <row r="353" spans="1:15" x14ac:dyDescent="0.3">
      <c r="A353" s="6" t="s">
        <v>2020</v>
      </c>
      <c r="B353" s="6">
        <v>41.42</v>
      </c>
      <c r="C353" s="6">
        <v>6.07</v>
      </c>
      <c r="D353" s="6" t="str">
        <f>PROPER(E:E)</f>
        <v>No</v>
      </c>
      <c r="E353" s="6" t="s">
        <v>2380</v>
      </c>
      <c r="F353" s="6" t="s">
        <v>2380</v>
      </c>
      <c r="G353" s="6" t="s">
        <v>2380</v>
      </c>
      <c r="H353" s="10" t="str">
        <f t="shared" si="15"/>
        <v>0</v>
      </c>
      <c r="I353" s="6" t="s">
        <v>2381</v>
      </c>
      <c r="J353" s="6" t="str">
        <f t="shared" si="16"/>
        <v>No</v>
      </c>
      <c r="K353" s="6" t="str">
        <f t="shared" si="17"/>
        <v>No</v>
      </c>
      <c r="L353" s="6" t="s">
        <v>2380</v>
      </c>
      <c r="M353" s="6"/>
      <c r="N353" t="str" cm="1">
        <f t="array" ref="N353">_xlfn.IFS(B353&lt;18.5,"Under Weight",B353&lt;=24.99,"Normal Weight",B353&lt;=29.99,"Over Weight",B353&gt;=30,"Obesity")</f>
        <v>Obesity</v>
      </c>
      <c r="O353" t="str" cm="1">
        <f t="array" ref="O353">_xlfn.IFS(C353&lt;5.7,"Normal",C353&lt;=6.49,"Prediabetes",C353&gt;=6.5,"Diabetes")</f>
        <v>Prediabetes</v>
      </c>
    </row>
    <row r="354" spans="1:15" x14ac:dyDescent="0.3">
      <c r="A354" s="6" t="s">
        <v>2019</v>
      </c>
      <c r="B354" s="6">
        <v>36.67</v>
      </c>
      <c r="C354" s="6">
        <v>10.210000000000001</v>
      </c>
      <c r="D354" s="6" t="str">
        <f>PROPER(E:E)</f>
        <v>No</v>
      </c>
      <c r="E354" s="6" t="s">
        <v>2380</v>
      </c>
      <c r="F354" s="6" t="s">
        <v>2380</v>
      </c>
      <c r="G354" s="6" t="s">
        <v>2380</v>
      </c>
      <c r="H354" s="10" t="str">
        <f t="shared" si="15"/>
        <v>0</v>
      </c>
      <c r="I354" s="6" t="s">
        <v>2381</v>
      </c>
      <c r="J354" s="6" t="str">
        <f t="shared" si="16"/>
        <v>No</v>
      </c>
      <c r="K354" s="6" t="str">
        <f t="shared" si="17"/>
        <v>No</v>
      </c>
      <c r="L354" s="6" t="s">
        <v>2380</v>
      </c>
      <c r="M354" s="6"/>
      <c r="N354" t="str" cm="1">
        <f t="array" ref="N354">_xlfn.IFS(B354&lt;18.5,"Under Weight",B354&lt;=24.99,"Normal Weight",B354&lt;=29.99,"Over Weight",B354&gt;=30,"Obesity")</f>
        <v>Obesity</v>
      </c>
      <c r="O354" t="str" cm="1">
        <f t="array" ref="O354">_xlfn.IFS(C354&lt;5.7,"Normal",C354&lt;=6.49,"Prediabetes",C354&gt;=6.5,"Diabetes")</f>
        <v>Diabetes</v>
      </c>
    </row>
    <row r="355" spans="1:15" x14ac:dyDescent="0.3">
      <c r="A355" s="6" t="s">
        <v>2018</v>
      </c>
      <c r="B355" s="6">
        <v>27.645</v>
      </c>
      <c r="C355" s="6">
        <v>4.6900000000000004</v>
      </c>
      <c r="D355" s="6" t="str">
        <f>PROPER(E:E)</f>
        <v>No</v>
      </c>
      <c r="E355" s="6" t="s">
        <v>2380</v>
      </c>
      <c r="F355" s="6" t="s">
        <v>2380</v>
      </c>
      <c r="G355" s="6" t="s">
        <v>2380</v>
      </c>
      <c r="H355" s="10" t="str">
        <f t="shared" si="15"/>
        <v>0</v>
      </c>
      <c r="I355" s="6" t="s">
        <v>2381</v>
      </c>
      <c r="J355" s="6" t="str">
        <f t="shared" si="16"/>
        <v>No</v>
      </c>
      <c r="K355" s="6" t="str">
        <f t="shared" si="17"/>
        <v>No</v>
      </c>
      <c r="L355" s="6" t="s">
        <v>2380</v>
      </c>
      <c r="M355" s="6"/>
      <c r="N355" t="str" cm="1">
        <f t="array" ref="N355">_xlfn.IFS(B355&lt;18.5,"Under Weight",B355&lt;=24.99,"Normal Weight",B355&lt;=29.99,"Over Weight",B355&gt;=30,"Obesity")</f>
        <v>Over Weight</v>
      </c>
      <c r="O355" t="str" cm="1">
        <f t="array" ref="O355">_xlfn.IFS(C355&lt;5.7,"Normal",C355&lt;=6.49,"Prediabetes",C355&gt;=6.5,"Diabetes")</f>
        <v>Normal</v>
      </c>
    </row>
    <row r="356" spans="1:15" x14ac:dyDescent="0.3">
      <c r="A356" s="6" t="s">
        <v>2017</v>
      </c>
      <c r="B356" s="6">
        <v>22.72</v>
      </c>
      <c r="C356" s="6">
        <v>5.71</v>
      </c>
      <c r="D356" s="6" t="str">
        <f>PROPER(E:E)</f>
        <v>No</v>
      </c>
      <c r="E356" s="6" t="s">
        <v>2380</v>
      </c>
      <c r="F356" s="6" t="s">
        <v>2380</v>
      </c>
      <c r="G356" s="6" t="s">
        <v>2380</v>
      </c>
      <c r="H356" s="10" t="str">
        <f t="shared" si="15"/>
        <v>0</v>
      </c>
      <c r="I356" s="6" t="s">
        <v>2381</v>
      </c>
      <c r="J356" s="6" t="str">
        <f t="shared" si="16"/>
        <v>Yes</v>
      </c>
      <c r="K356" s="6" t="str">
        <f t="shared" si="17"/>
        <v>yes</v>
      </c>
      <c r="L356" s="6" t="s">
        <v>2382</v>
      </c>
      <c r="M356" s="6"/>
      <c r="N356" t="str" cm="1">
        <f t="array" ref="N356">_xlfn.IFS(B356&lt;18.5,"Under Weight",B356&lt;=24.99,"Normal Weight",B356&lt;=29.99,"Over Weight",B356&gt;=30,"Obesity")</f>
        <v>Normal Weight</v>
      </c>
      <c r="O356" t="str" cm="1">
        <f t="array" ref="O356">_xlfn.IFS(C356&lt;5.7,"Normal",C356&lt;=6.49,"Prediabetes",C356&gt;=6.5,"Diabetes")</f>
        <v>Prediabetes</v>
      </c>
    </row>
    <row r="357" spans="1:15" x14ac:dyDescent="0.3">
      <c r="A357" s="6" t="s">
        <v>2016</v>
      </c>
      <c r="B357" s="6">
        <v>36.520000000000003</v>
      </c>
      <c r="C357" s="6">
        <v>9.07</v>
      </c>
      <c r="D357" s="6" t="str">
        <f>PROPER(E:E)</f>
        <v>Yes</v>
      </c>
      <c r="E357" s="6" t="s">
        <v>2382</v>
      </c>
      <c r="F357" s="6" t="s">
        <v>2380</v>
      </c>
      <c r="G357" s="6" t="s">
        <v>2383</v>
      </c>
      <c r="H357" s="10">
        <f t="shared" si="15"/>
        <v>1</v>
      </c>
      <c r="I357" s="6">
        <v>1</v>
      </c>
      <c r="J357" s="6" t="str">
        <f t="shared" si="16"/>
        <v>No</v>
      </c>
      <c r="K357" s="6" t="str">
        <f t="shared" si="17"/>
        <v>No</v>
      </c>
      <c r="L357" s="6" t="s">
        <v>2380</v>
      </c>
      <c r="M357" s="6"/>
      <c r="N357" t="str" cm="1">
        <f t="array" ref="N357">_xlfn.IFS(B357&lt;18.5,"Under Weight",B357&lt;=24.99,"Normal Weight",B357&lt;=29.99,"Over Weight",B357&gt;=30,"Obesity")</f>
        <v>Obesity</v>
      </c>
      <c r="O357" t="str" cm="1">
        <f t="array" ref="O357">_xlfn.IFS(C357&lt;5.7,"Normal",C357&lt;=6.49,"Prediabetes",C357&gt;=6.5,"Diabetes")</f>
        <v>Diabetes</v>
      </c>
    </row>
    <row r="358" spans="1:15" x14ac:dyDescent="0.3">
      <c r="A358" s="6" t="s">
        <v>2015</v>
      </c>
      <c r="B358" s="6">
        <v>33.96</v>
      </c>
      <c r="C358" s="6">
        <v>4.99</v>
      </c>
      <c r="D358" s="6" t="str">
        <f>PROPER(E:E)</f>
        <v>No</v>
      </c>
      <c r="E358" s="6" t="s">
        <v>2380</v>
      </c>
      <c r="F358" s="6" t="s">
        <v>2380</v>
      </c>
      <c r="G358" s="6" t="s">
        <v>2380</v>
      </c>
      <c r="H358" s="10" t="str">
        <f t="shared" si="15"/>
        <v>0</v>
      </c>
      <c r="I358" s="6" t="s">
        <v>2381</v>
      </c>
      <c r="J358" s="6" t="str">
        <f t="shared" si="16"/>
        <v>Yes</v>
      </c>
      <c r="K358" s="6" t="str">
        <f t="shared" si="17"/>
        <v>yes</v>
      </c>
      <c r="L358" s="6" t="s">
        <v>2382</v>
      </c>
      <c r="M358" s="6"/>
      <c r="N358" t="str" cm="1">
        <f t="array" ref="N358">_xlfn.IFS(B358&lt;18.5,"Under Weight",B358&lt;=24.99,"Normal Weight",B358&lt;=29.99,"Over Weight",B358&gt;=30,"Obesity")</f>
        <v>Obesity</v>
      </c>
      <c r="O358" t="str" cm="1">
        <f t="array" ref="O358">_xlfn.IFS(C358&lt;5.7,"Normal",C358&lt;=6.49,"Prediabetes",C358&gt;=6.5,"Diabetes")</f>
        <v>Normal</v>
      </c>
    </row>
    <row r="359" spans="1:15" x14ac:dyDescent="0.3">
      <c r="A359" s="6" t="s">
        <v>2014</v>
      </c>
      <c r="B359" s="6">
        <v>26.695</v>
      </c>
      <c r="C359" s="6">
        <v>8.31</v>
      </c>
      <c r="D359" s="6" t="str">
        <f>PROPER(E:E)</f>
        <v>No</v>
      </c>
      <c r="E359" s="6" t="s">
        <v>2380</v>
      </c>
      <c r="F359" s="6" t="s">
        <v>2380</v>
      </c>
      <c r="G359" s="6" t="s">
        <v>2380</v>
      </c>
      <c r="H359" s="10" t="str">
        <f t="shared" si="15"/>
        <v>0</v>
      </c>
      <c r="I359" s="6" t="s">
        <v>2381</v>
      </c>
      <c r="J359" s="6" t="str">
        <f t="shared" si="16"/>
        <v>Yes</v>
      </c>
      <c r="K359" s="6" t="str">
        <f t="shared" si="17"/>
        <v>yes</v>
      </c>
      <c r="L359" s="6" t="s">
        <v>2382</v>
      </c>
      <c r="M359" s="6"/>
      <c r="N359" t="str" cm="1">
        <f t="array" ref="N359">_xlfn.IFS(B359&lt;18.5,"Under Weight",B359&lt;=24.99,"Normal Weight",B359&lt;=29.99,"Over Weight",B359&gt;=30,"Obesity")</f>
        <v>Over Weight</v>
      </c>
      <c r="O359" t="str" cm="1">
        <f t="array" ref="O359">_xlfn.IFS(C359&lt;5.7,"Normal",C359&lt;=6.49,"Prediabetes",C359&gt;=6.5,"Diabetes")</f>
        <v>Diabetes</v>
      </c>
    </row>
    <row r="360" spans="1:15" x14ac:dyDescent="0.3">
      <c r="A360" s="6" t="s">
        <v>2013</v>
      </c>
      <c r="B360" s="6">
        <v>18.45</v>
      </c>
      <c r="C360" s="6">
        <v>5.07</v>
      </c>
      <c r="D360" s="6" t="str">
        <f>PROPER(E:E)</f>
        <v>Yes</v>
      </c>
      <c r="E360" s="6" t="s">
        <v>2382</v>
      </c>
      <c r="F360" s="6" t="s">
        <v>2380</v>
      </c>
      <c r="G360" s="6" t="s">
        <v>2380</v>
      </c>
      <c r="H360" s="10" t="str">
        <f t="shared" si="15"/>
        <v>0</v>
      </c>
      <c r="I360" s="6" t="s">
        <v>2381</v>
      </c>
      <c r="J360" s="6" t="str">
        <f t="shared" si="16"/>
        <v>Yes</v>
      </c>
      <c r="K360" s="6" t="str">
        <f t="shared" si="17"/>
        <v>yes</v>
      </c>
      <c r="L360" s="6" t="s">
        <v>2382</v>
      </c>
      <c r="M360" s="6"/>
      <c r="N360" t="str" cm="1">
        <f t="array" ref="N360">_xlfn.IFS(B360&lt;18.5,"Under Weight",B360&lt;=24.99,"Normal Weight",B360&lt;=29.99,"Over Weight",B360&gt;=30,"Obesity")</f>
        <v>Under Weight</v>
      </c>
      <c r="O360" t="str" cm="1">
        <f t="array" ref="O360">_xlfn.IFS(C360&lt;5.7,"Normal",C360&lt;=6.49,"Prediabetes",C360&gt;=6.5,"Diabetes")</f>
        <v>Normal</v>
      </c>
    </row>
    <row r="361" spans="1:15" x14ac:dyDescent="0.3">
      <c r="A361" s="6" t="s">
        <v>2012</v>
      </c>
      <c r="B361" s="6">
        <v>33.18</v>
      </c>
      <c r="C361" s="6">
        <v>4.79</v>
      </c>
      <c r="D361" s="6" t="str">
        <f>PROPER(E:E)</f>
        <v>No</v>
      </c>
      <c r="E361" s="6" t="s">
        <v>2380</v>
      </c>
      <c r="F361" s="6" t="s">
        <v>2380</v>
      </c>
      <c r="G361" s="6" t="s">
        <v>2380</v>
      </c>
      <c r="H361" s="10" t="str">
        <f t="shared" si="15"/>
        <v>0</v>
      </c>
      <c r="I361" s="6" t="s">
        <v>2381</v>
      </c>
      <c r="J361" s="6" t="str">
        <f t="shared" si="16"/>
        <v>Yes</v>
      </c>
      <c r="K361" s="6" t="str">
        <f t="shared" si="17"/>
        <v>yes</v>
      </c>
      <c r="L361" s="6" t="s">
        <v>2382</v>
      </c>
      <c r="M361" s="6"/>
      <c r="N361" t="str" cm="1">
        <f t="array" ref="N361">_xlfn.IFS(B361&lt;18.5,"Under Weight",B361&lt;=24.99,"Normal Weight",B361&lt;=29.99,"Over Weight",B361&gt;=30,"Obesity")</f>
        <v>Obesity</v>
      </c>
      <c r="O361" t="str" cm="1">
        <f t="array" ref="O361">_xlfn.IFS(C361&lt;5.7,"Normal",C361&lt;=6.49,"Prediabetes",C361&gt;=6.5,"Diabetes")</f>
        <v>Normal</v>
      </c>
    </row>
    <row r="362" spans="1:15" x14ac:dyDescent="0.3">
      <c r="A362" s="6" t="s">
        <v>2011</v>
      </c>
      <c r="B362" s="6">
        <v>36.1</v>
      </c>
      <c r="C362" s="6">
        <v>11.39</v>
      </c>
      <c r="D362" s="6" t="str">
        <f>PROPER(E:E)</f>
        <v>Yes</v>
      </c>
      <c r="E362" s="6" t="s">
        <v>2382</v>
      </c>
      <c r="F362" s="6" t="s">
        <v>2380</v>
      </c>
      <c r="G362" s="6" t="s">
        <v>2380</v>
      </c>
      <c r="H362" s="10">
        <f t="shared" si="15"/>
        <v>2</v>
      </c>
      <c r="I362" s="6">
        <v>2</v>
      </c>
      <c r="J362" s="6" t="str">
        <f t="shared" si="16"/>
        <v>No</v>
      </c>
      <c r="K362" s="6" t="str">
        <f t="shared" si="17"/>
        <v>No</v>
      </c>
      <c r="L362" s="6" t="s">
        <v>2380</v>
      </c>
      <c r="M362" s="6"/>
      <c r="N362" t="str" cm="1">
        <f t="array" ref="N362">_xlfn.IFS(B362&lt;18.5,"Under Weight",B362&lt;=24.99,"Normal Weight",B362&lt;=29.99,"Over Weight",B362&gt;=30,"Obesity")</f>
        <v>Obesity</v>
      </c>
      <c r="O362" t="str" cm="1">
        <f t="array" ref="O362">_xlfn.IFS(C362&lt;5.7,"Normal",C362&lt;=6.49,"Prediabetes",C362&gt;=6.5,"Diabetes")</f>
        <v>Diabetes</v>
      </c>
    </row>
    <row r="363" spans="1:15" x14ac:dyDescent="0.3">
      <c r="A363" s="6" t="s">
        <v>2010</v>
      </c>
      <c r="B363" s="6">
        <v>22.77</v>
      </c>
      <c r="C363" s="6">
        <v>6</v>
      </c>
      <c r="D363" s="6" t="str">
        <f>PROPER(E:E)</f>
        <v>No</v>
      </c>
      <c r="E363" s="6" t="s">
        <v>2380</v>
      </c>
      <c r="F363" s="6" t="s">
        <v>2380</v>
      </c>
      <c r="G363" s="6" t="s">
        <v>2380</v>
      </c>
      <c r="H363" s="10" t="str">
        <f t="shared" si="15"/>
        <v>0</v>
      </c>
      <c r="I363" s="6" t="s">
        <v>2381</v>
      </c>
      <c r="J363" s="6" t="str">
        <f t="shared" si="16"/>
        <v>Yes</v>
      </c>
      <c r="K363" s="6" t="str">
        <f t="shared" si="17"/>
        <v>yes</v>
      </c>
      <c r="L363" s="6" t="s">
        <v>2382</v>
      </c>
      <c r="M363" s="6"/>
      <c r="N363" t="str" cm="1">
        <f t="array" ref="N363">_xlfn.IFS(B363&lt;18.5,"Under Weight",B363&lt;=24.99,"Normal Weight",B363&lt;=29.99,"Over Weight",B363&gt;=30,"Obesity")</f>
        <v>Normal Weight</v>
      </c>
      <c r="O363" t="str" cm="1">
        <f t="array" ref="O363">_xlfn.IFS(C363&lt;5.7,"Normal",C363&lt;=6.49,"Prediabetes",C363&gt;=6.5,"Diabetes")</f>
        <v>Prediabetes</v>
      </c>
    </row>
    <row r="364" spans="1:15" x14ac:dyDescent="0.3">
      <c r="A364" s="6" t="s">
        <v>2009</v>
      </c>
      <c r="B364" s="6">
        <v>21.24</v>
      </c>
      <c r="C364" s="6">
        <v>5.13</v>
      </c>
      <c r="D364" s="6" t="str">
        <f>PROPER(E:E)</f>
        <v>No</v>
      </c>
      <c r="E364" s="6" t="s">
        <v>2380</v>
      </c>
      <c r="F364" s="6" t="s">
        <v>2380</v>
      </c>
      <c r="G364" s="6" t="s">
        <v>2380</v>
      </c>
      <c r="H364" s="10" t="str">
        <f t="shared" si="15"/>
        <v>0</v>
      </c>
      <c r="I364" s="6" t="s">
        <v>2381</v>
      </c>
      <c r="J364" s="6" t="str">
        <f t="shared" si="16"/>
        <v>Yes</v>
      </c>
      <c r="K364" s="6" t="str">
        <f t="shared" si="17"/>
        <v>yes</v>
      </c>
      <c r="L364" s="6" t="s">
        <v>2382</v>
      </c>
      <c r="M364" s="6"/>
      <c r="N364" t="str" cm="1">
        <f t="array" ref="N364">_xlfn.IFS(B364&lt;18.5,"Under Weight",B364&lt;=24.99,"Normal Weight",B364&lt;=29.99,"Over Weight",B364&gt;=30,"Obesity")</f>
        <v>Normal Weight</v>
      </c>
      <c r="O364" t="str" cm="1">
        <f t="array" ref="O364">_xlfn.IFS(C364&lt;5.7,"Normal",C364&lt;=6.49,"Prediabetes",C364&gt;=6.5,"Diabetes")</f>
        <v>Normal</v>
      </c>
    </row>
    <row r="365" spans="1:15" x14ac:dyDescent="0.3">
      <c r="A365" s="6" t="s">
        <v>2008</v>
      </c>
      <c r="B365" s="6">
        <v>17.600000000000001</v>
      </c>
      <c r="C365" s="6">
        <v>5.26</v>
      </c>
      <c r="D365" s="6" t="str">
        <f>PROPER(E:E)</f>
        <v>Yes</v>
      </c>
      <c r="E365" s="6" t="s">
        <v>2382</v>
      </c>
      <c r="F365" s="6" t="s">
        <v>2380</v>
      </c>
      <c r="G365" s="6" t="s">
        <v>2380</v>
      </c>
      <c r="H365" s="10" t="str">
        <f t="shared" si="15"/>
        <v>0</v>
      </c>
      <c r="I365" s="6" t="s">
        <v>2381</v>
      </c>
      <c r="J365" s="6" t="str">
        <f t="shared" si="16"/>
        <v>Yes</v>
      </c>
      <c r="K365" s="6" t="str">
        <f t="shared" si="17"/>
        <v>yes</v>
      </c>
      <c r="L365" s="6" t="s">
        <v>2382</v>
      </c>
      <c r="M365" s="6"/>
      <c r="N365" t="str" cm="1">
        <f t="array" ref="N365">_xlfn.IFS(B365&lt;18.5,"Under Weight",B365&lt;=24.99,"Normal Weight",B365&lt;=29.99,"Over Weight",B365&gt;=30,"Obesity")</f>
        <v>Under Weight</v>
      </c>
      <c r="O365" t="str" cm="1">
        <f t="array" ref="O365">_xlfn.IFS(C365&lt;5.7,"Normal",C365&lt;=6.49,"Prediabetes",C365&gt;=6.5,"Diabetes")</f>
        <v>Normal</v>
      </c>
    </row>
    <row r="366" spans="1:15" x14ac:dyDescent="0.3">
      <c r="A366" s="6" t="s">
        <v>2007</v>
      </c>
      <c r="B366" s="6">
        <v>26.29</v>
      </c>
      <c r="C366" s="6">
        <v>6.84</v>
      </c>
      <c r="D366" s="6" t="str">
        <f>PROPER(E:E)</f>
        <v>No</v>
      </c>
      <c r="E366" s="6" t="s">
        <v>2380</v>
      </c>
      <c r="F366" s="6" t="s">
        <v>2380</v>
      </c>
      <c r="G366" s="6" t="s">
        <v>2380</v>
      </c>
      <c r="H366" s="10" t="str">
        <f t="shared" si="15"/>
        <v>0</v>
      </c>
      <c r="I366" s="6" t="s">
        <v>2381</v>
      </c>
      <c r="J366" s="6" t="str">
        <f t="shared" si="16"/>
        <v>Yes</v>
      </c>
      <c r="K366" s="6" t="str">
        <f t="shared" si="17"/>
        <v>yes</v>
      </c>
      <c r="L366" s="6" t="s">
        <v>2382</v>
      </c>
      <c r="M366" s="6"/>
      <c r="N366" t="str" cm="1">
        <f t="array" ref="N366">_xlfn.IFS(B366&lt;18.5,"Under Weight",B366&lt;=24.99,"Normal Weight",B366&lt;=29.99,"Over Weight",B366&gt;=30,"Obesity")</f>
        <v>Over Weight</v>
      </c>
      <c r="O366" t="str" cm="1">
        <f t="array" ref="O366">_xlfn.IFS(C366&lt;5.7,"Normal",C366&lt;=6.49,"Prediabetes",C366&gt;=6.5,"Diabetes")</f>
        <v>Diabetes</v>
      </c>
    </row>
    <row r="367" spans="1:15" x14ac:dyDescent="0.3">
      <c r="A367" s="6" t="s">
        <v>2006</v>
      </c>
      <c r="B367" s="6">
        <v>35.31</v>
      </c>
      <c r="C367" s="6">
        <v>9.0399999999999991</v>
      </c>
      <c r="D367" s="6" t="str">
        <f>PROPER(E:E)</f>
        <v>No</v>
      </c>
      <c r="E367" s="6" t="s">
        <v>2380</v>
      </c>
      <c r="F367" s="6" t="s">
        <v>2380</v>
      </c>
      <c r="G367" s="6" t="s">
        <v>2380</v>
      </c>
      <c r="H367" s="10" t="str">
        <f t="shared" si="15"/>
        <v>0</v>
      </c>
      <c r="I367" s="6" t="s">
        <v>2381</v>
      </c>
      <c r="J367" s="6" t="str">
        <f t="shared" si="16"/>
        <v>No</v>
      </c>
      <c r="K367" s="6" t="str">
        <f t="shared" si="17"/>
        <v>No</v>
      </c>
      <c r="L367" s="6" t="s">
        <v>2380</v>
      </c>
      <c r="M367" s="6"/>
      <c r="N367" t="str" cm="1">
        <f t="array" ref="N367">_xlfn.IFS(B367&lt;18.5,"Under Weight",B367&lt;=24.99,"Normal Weight",B367&lt;=29.99,"Over Weight",B367&gt;=30,"Obesity")</f>
        <v>Obesity</v>
      </c>
      <c r="O367" t="str" cm="1">
        <f t="array" ref="O367">_xlfn.IFS(C367&lt;5.7,"Normal",C367&lt;=6.49,"Prediabetes",C367&gt;=6.5,"Diabetes")</f>
        <v>Diabetes</v>
      </c>
    </row>
    <row r="368" spans="1:15" x14ac:dyDescent="0.3">
      <c r="A368" s="6" t="s">
        <v>2005</v>
      </c>
      <c r="B368" s="6">
        <v>27.04</v>
      </c>
      <c r="C368" s="6">
        <v>4.0999999999999996</v>
      </c>
      <c r="D368" s="6" t="str">
        <f>PROPER(E:E)</f>
        <v>No</v>
      </c>
      <c r="E368" s="6" t="s">
        <v>2380</v>
      </c>
      <c r="F368" s="6" t="s">
        <v>2380</v>
      </c>
      <c r="G368" s="6" t="s">
        <v>2380</v>
      </c>
      <c r="H368" s="10">
        <f t="shared" si="15"/>
        <v>1</v>
      </c>
      <c r="I368" s="6">
        <v>1</v>
      </c>
      <c r="J368" s="6" t="str">
        <f t="shared" si="16"/>
        <v>Yes</v>
      </c>
      <c r="K368" s="6" t="str">
        <f t="shared" si="17"/>
        <v>yes</v>
      </c>
      <c r="L368" s="6" t="s">
        <v>2382</v>
      </c>
      <c r="M368" s="6"/>
      <c r="N368" t="str" cm="1">
        <f t="array" ref="N368">_xlfn.IFS(B368&lt;18.5,"Under Weight",B368&lt;=24.99,"Normal Weight",B368&lt;=29.99,"Over Weight",B368&gt;=30,"Obesity")</f>
        <v>Over Weight</v>
      </c>
      <c r="O368" t="str" cm="1">
        <f t="array" ref="O368">_xlfn.IFS(C368&lt;5.7,"Normal",C368&lt;=6.49,"Prediabetes",C368&gt;=6.5,"Diabetes")</f>
        <v>Normal</v>
      </c>
    </row>
    <row r="369" spans="1:15" x14ac:dyDescent="0.3">
      <c r="A369" s="6" t="s">
        <v>2004</v>
      </c>
      <c r="B369" s="6">
        <v>30.23</v>
      </c>
      <c r="C369" s="6">
        <v>4.2300000000000004</v>
      </c>
      <c r="D369" s="6" t="str">
        <f>PROPER(E:E)</f>
        <v>Yes</v>
      </c>
      <c r="E369" s="6" t="s">
        <v>2382</v>
      </c>
      <c r="F369" s="6" t="s">
        <v>2380</v>
      </c>
      <c r="G369" s="6" t="s">
        <v>2383</v>
      </c>
      <c r="H369" s="10">
        <f t="shared" si="15"/>
        <v>1</v>
      </c>
      <c r="I369" s="6">
        <v>1</v>
      </c>
      <c r="J369" s="6" t="str">
        <f t="shared" si="16"/>
        <v>Yes</v>
      </c>
      <c r="K369" s="6" t="str">
        <f t="shared" si="17"/>
        <v>yes</v>
      </c>
      <c r="L369" s="6" t="s">
        <v>2382</v>
      </c>
      <c r="M369" s="6"/>
      <c r="N369" t="str" cm="1">
        <f t="array" ref="N369">_xlfn.IFS(B369&lt;18.5,"Under Weight",B369&lt;=24.99,"Normal Weight",B369&lt;=29.99,"Over Weight",B369&gt;=30,"Obesity")</f>
        <v>Obesity</v>
      </c>
      <c r="O369" t="str" cm="1">
        <f t="array" ref="O369">_xlfn.IFS(C369&lt;5.7,"Normal",C369&lt;=6.49,"Prediabetes",C369&gt;=6.5,"Diabetes")</f>
        <v>Normal</v>
      </c>
    </row>
    <row r="370" spans="1:15" x14ac:dyDescent="0.3">
      <c r="A370" s="6" t="s">
        <v>2003</v>
      </c>
      <c r="B370" s="6">
        <v>30.6</v>
      </c>
      <c r="C370" s="6">
        <v>6.48</v>
      </c>
      <c r="D370" s="6" t="str">
        <f>PROPER(E:E)</f>
        <v>Yes</v>
      </c>
      <c r="E370" s="6" t="s">
        <v>2382</v>
      </c>
      <c r="F370" s="6" t="s">
        <v>2380</v>
      </c>
      <c r="G370" s="6" t="s">
        <v>2383</v>
      </c>
      <c r="H370" s="10">
        <f t="shared" si="15"/>
        <v>1</v>
      </c>
      <c r="I370" s="6">
        <v>1</v>
      </c>
      <c r="J370" s="6" t="str">
        <f t="shared" si="16"/>
        <v>Yes</v>
      </c>
      <c r="K370" s="6" t="str">
        <f t="shared" si="17"/>
        <v>yes</v>
      </c>
      <c r="L370" s="6" t="s">
        <v>2382</v>
      </c>
      <c r="M370" s="6"/>
      <c r="N370" t="str" cm="1">
        <f t="array" ref="N370">_xlfn.IFS(B370&lt;18.5,"Under Weight",B370&lt;=24.99,"Normal Weight",B370&lt;=29.99,"Over Weight",B370&gt;=30,"Obesity")</f>
        <v>Obesity</v>
      </c>
      <c r="O370" t="str" cm="1">
        <f t="array" ref="O370">_xlfn.IFS(C370&lt;5.7,"Normal",C370&lt;=6.49,"Prediabetes",C370&gt;=6.5,"Diabetes")</f>
        <v>Prediabetes</v>
      </c>
    </row>
    <row r="371" spans="1:15" x14ac:dyDescent="0.3">
      <c r="A371" s="6" t="s">
        <v>2002</v>
      </c>
      <c r="B371" s="6">
        <v>26.8</v>
      </c>
      <c r="C371" s="6">
        <v>5.53</v>
      </c>
      <c r="D371" s="6" t="str">
        <f>PROPER(E:E)</f>
        <v>No</v>
      </c>
      <c r="E371" s="6" t="s">
        <v>2380</v>
      </c>
      <c r="F371" s="6" t="s">
        <v>2380</v>
      </c>
      <c r="G371" s="6" t="s">
        <v>2380</v>
      </c>
      <c r="H371" s="10">
        <f t="shared" si="15"/>
        <v>1</v>
      </c>
      <c r="I371" s="6">
        <v>1</v>
      </c>
      <c r="J371" s="6" t="str">
        <f t="shared" si="16"/>
        <v>Yes</v>
      </c>
      <c r="K371" s="6" t="str">
        <f t="shared" si="17"/>
        <v>yes</v>
      </c>
      <c r="L371" s="6" t="s">
        <v>2382</v>
      </c>
      <c r="M371" s="6"/>
      <c r="N371" t="str" cm="1">
        <f t="array" ref="N371">_xlfn.IFS(B371&lt;18.5,"Under Weight",B371&lt;=24.99,"Normal Weight",B371&lt;=29.99,"Over Weight",B371&gt;=30,"Obesity")</f>
        <v>Over Weight</v>
      </c>
      <c r="O371" t="str" cm="1">
        <f t="array" ref="O371">_xlfn.IFS(C371&lt;5.7,"Normal",C371&lt;=6.49,"Prediabetes",C371&gt;=6.5,"Diabetes")</f>
        <v>Normal</v>
      </c>
    </row>
    <row r="372" spans="1:15" x14ac:dyDescent="0.3">
      <c r="A372" s="6" t="s">
        <v>2001</v>
      </c>
      <c r="B372" s="6">
        <v>16.86</v>
      </c>
      <c r="C372" s="6">
        <v>4.07</v>
      </c>
      <c r="D372" s="6" t="str">
        <f>PROPER(E:E)</f>
        <v>Yes</v>
      </c>
      <c r="E372" s="6" t="s">
        <v>2382</v>
      </c>
      <c r="F372" s="6" t="s">
        <v>2380</v>
      </c>
      <c r="G372" s="6" t="s">
        <v>2380</v>
      </c>
      <c r="H372" s="10" t="str">
        <f t="shared" si="15"/>
        <v>0</v>
      </c>
      <c r="I372" s="6" t="s">
        <v>2381</v>
      </c>
      <c r="J372" s="6" t="str">
        <f t="shared" si="16"/>
        <v>Yes</v>
      </c>
      <c r="K372" s="6" t="str">
        <f t="shared" si="17"/>
        <v>yes</v>
      </c>
      <c r="L372" s="6" t="s">
        <v>2382</v>
      </c>
      <c r="M372" s="6"/>
      <c r="N372" t="str" cm="1">
        <f t="array" ref="N372">_xlfn.IFS(B372&lt;18.5,"Under Weight",B372&lt;=24.99,"Normal Weight",B372&lt;=29.99,"Over Weight",B372&gt;=30,"Obesity")</f>
        <v>Under Weight</v>
      </c>
      <c r="O372" t="str" cm="1">
        <f t="array" ref="O372">_xlfn.IFS(C372&lt;5.7,"Normal",C372&lt;=6.49,"Prediabetes",C372&gt;=6.5,"Diabetes")</f>
        <v>Normal</v>
      </c>
    </row>
    <row r="373" spans="1:15" x14ac:dyDescent="0.3">
      <c r="A373" s="6" t="s">
        <v>2000</v>
      </c>
      <c r="B373" s="6">
        <v>16.3</v>
      </c>
      <c r="C373" s="6">
        <v>5.51</v>
      </c>
      <c r="D373" s="6" t="str">
        <f>PROPER(E:E)</f>
        <v>No</v>
      </c>
      <c r="E373" s="6" t="s">
        <v>2380</v>
      </c>
      <c r="F373" s="6" t="s">
        <v>2380</v>
      </c>
      <c r="G373" s="6" t="s">
        <v>2380</v>
      </c>
      <c r="H373" s="10">
        <f t="shared" si="15"/>
        <v>1</v>
      </c>
      <c r="I373" s="6">
        <v>1</v>
      </c>
      <c r="J373" s="6" t="str">
        <f t="shared" si="16"/>
        <v>Yes</v>
      </c>
      <c r="K373" s="6" t="str">
        <f t="shared" si="17"/>
        <v>yes</v>
      </c>
      <c r="L373" s="6" t="s">
        <v>2382</v>
      </c>
      <c r="M373" s="6"/>
      <c r="N373" t="str" cm="1">
        <f t="array" ref="N373">_xlfn.IFS(B373&lt;18.5,"Under Weight",B373&lt;=24.99,"Normal Weight",B373&lt;=29.99,"Over Weight",B373&gt;=30,"Obesity")</f>
        <v>Under Weight</v>
      </c>
      <c r="O373" t="str" cm="1">
        <f t="array" ref="O373">_xlfn.IFS(C373&lt;5.7,"Normal",C373&lt;=6.49,"Prediabetes",C373&gt;=6.5,"Diabetes")</f>
        <v>Normal</v>
      </c>
    </row>
    <row r="374" spans="1:15" x14ac:dyDescent="0.3">
      <c r="A374" s="6" t="s">
        <v>1999</v>
      </c>
      <c r="B374" s="6">
        <v>29.81</v>
      </c>
      <c r="C374" s="6">
        <v>11.66</v>
      </c>
      <c r="D374" s="6" t="str">
        <f>PROPER(E:E)</f>
        <v>No</v>
      </c>
      <c r="E374" s="6" t="s">
        <v>2380</v>
      </c>
      <c r="F374" s="6" t="s">
        <v>2380</v>
      </c>
      <c r="G374" s="6" t="s">
        <v>2380</v>
      </c>
      <c r="H374" s="10" t="str">
        <f t="shared" si="15"/>
        <v>0</v>
      </c>
      <c r="I374" s="6" t="s">
        <v>2381</v>
      </c>
      <c r="J374" s="6" t="str">
        <f t="shared" si="16"/>
        <v>Yes</v>
      </c>
      <c r="K374" s="6" t="str">
        <f t="shared" si="17"/>
        <v>yes</v>
      </c>
      <c r="L374" s="6" t="s">
        <v>2382</v>
      </c>
      <c r="M374" s="6"/>
      <c r="N374" t="str" cm="1">
        <f t="array" ref="N374">_xlfn.IFS(B374&lt;18.5,"Under Weight",B374&lt;=24.99,"Normal Weight",B374&lt;=29.99,"Over Weight",B374&gt;=30,"Obesity")</f>
        <v>Over Weight</v>
      </c>
      <c r="O374" t="str" cm="1">
        <f t="array" ref="O374">_xlfn.IFS(C374&lt;5.7,"Normal",C374&lt;=6.49,"Prediabetes",C374&gt;=6.5,"Diabetes")</f>
        <v>Diabetes</v>
      </c>
    </row>
    <row r="375" spans="1:15" x14ac:dyDescent="0.3">
      <c r="A375" s="6" t="s">
        <v>1998</v>
      </c>
      <c r="B375" s="6">
        <v>16.329999999999998</v>
      </c>
      <c r="C375" s="6">
        <v>7.26</v>
      </c>
      <c r="D375" s="6" t="str">
        <f>PROPER(E:E)</f>
        <v>Yes</v>
      </c>
      <c r="E375" s="6" t="s">
        <v>2382</v>
      </c>
      <c r="F375" s="6" t="s">
        <v>2380</v>
      </c>
      <c r="G375" s="6" t="s">
        <v>2380</v>
      </c>
      <c r="H375" s="10" t="str">
        <f t="shared" si="15"/>
        <v>0</v>
      </c>
      <c r="I375" s="6" t="s">
        <v>2381</v>
      </c>
      <c r="J375" s="6" t="str">
        <f t="shared" si="16"/>
        <v>Yes</v>
      </c>
      <c r="K375" s="6" t="str">
        <f t="shared" si="17"/>
        <v>yes</v>
      </c>
      <c r="L375" s="6" t="s">
        <v>2382</v>
      </c>
      <c r="M375" s="6"/>
      <c r="N375" t="str" cm="1">
        <f t="array" ref="N375">_xlfn.IFS(B375&lt;18.5,"Under Weight",B375&lt;=24.99,"Normal Weight",B375&lt;=29.99,"Over Weight",B375&gt;=30,"Obesity")</f>
        <v>Under Weight</v>
      </c>
      <c r="O375" t="str" cm="1">
        <f t="array" ref="O375">_xlfn.IFS(C375&lt;5.7,"Normal",C375&lt;=6.49,"Prediabetes",C375&gt;=6.5,"Diabetes")</f>
        <v>Diabetes</v>
      </c>
    </row>
    <row r="376" spans="1:15" x14ac:dyDescent="0.3">
      <c r="A376" s="6" t="s">
        <v>1997</v>
      </c>
      <c r="B376" s="6">
        <v>16.37</v>
      </c>
      <c r="C376" s="6">
        <v>4.79</v>
      </c>
      <c r="D376" s="6" t="str">
        <f>PROPER(E:E)</f>
        <v>Yes</v>
      </c>
      <c r="E376" s="6" t="s">
        <v>2382</v>
      </c>
      <c r="F376" s="6" t="s">
        <v>2380</v>
      </c>
      <c r="G376" s="6" t="s">
        <v>2380</v>
      </c>
      <c r="H376" s="10" t="str">
        <f t="shared" si="15"/>
        <v>0</v>
      </c>
      <c r="I376" s="6" t="s">
        <v>2381</v>
      </c>
      <c r="J376" s="6" t="str">
        <f t="shared" si="16"/>
        <v>Yes</v>
      </c>
      <c r="K376" s="6" t="str">
        <f t="shared" si="17"/>
        <v>yes</v>
      </c>
      <c r="L376" s="6" t="s">
        <v>2382</v>
      </c>
      <c r="M376" s="6"/>
      <c r="N376" t="str" cm="1">
        <f t="array" ref="N376">_xlfn.IFS(B376&lt;18.5,"Under Weight",B376&lt;=24.99,"Normal Weight",B376&lt;=29.99,"Over Weight",B376&gt;=30,"Obesity")</f>
        <v>Under Weight</v>
      </c>
      <c r="O376" t="str" cm="1">
        <f t="array" ref="O376">_xlfn.IFS(C376&lt;5.7,"Normal",C376&lt;=6.49,"Prediabetes",C376&gt;=6.5,"Diabetes")</f>
        <v>Normal</v>
      </c>
    </row>
    <row r="377" spans="1:15" x14ac:dyDescent="0.3">
      <c r="A377" s="6" t="s">
        <v>1996</v>
      </c>
      <c r="B377" s="6">
        <v>22.42</v>
      </c>
      <c r="C377" s="6">
        <v>4.68</v>
      </c>
      <c r="D377" s="6" t="str">
        <f>PROPER(E:E)</f>
        <v>Yes</v>
      </c>
      <c r="E377" s="6" t="s">
        <v>2382</v>
      </c>
      <c r="F377" s="6" t="s">
        <v>2380</v>
      </c>
      <c r="G377" s="6" t="s">
        <v>2380</v>
      </c>
      <c r="H377" s="10">
        <f t="shared" si="15"/>
        <v>1</v>
      </c>
      <c r="I377" s="6">
        <v>1</v>
      </c>
      <c r="J377" s="6" t="str">
        <f t="shared" si="16"/>
        <v>No</v>
      </c>
      <c r="K377" s="6" t="str">
        <f t="shared" si="17"/>
        <v>No</v>
      </c>
      <c r="L377" s="6" t="s">
        <v>2380</v>
      </c>
      <c r="M377" s="6"/>
      <c r="N377" t="str" cm="1">
        <f t="array" ref="N377">_xlfn.IFS(B377&lt;18.5,"Under Weight",B377&lt;=24.99,"Normal Weight",B377&lt;=29.99,"Over Weight",B377&gt;=30,"Obesity")</f>
        <v>Normal Weight</v>
      </c>
      <c r="O377" t="str" cm="1">
        <f t="array" ref="O377">_xlfn.IFS(C377&lt;5.7,"Normal",C377&lt;=6.49,"Prediabetes",C377&gt;=6.5,"Diabetes")</f>
        <v>Normal</v>
      </c>
    </row>
    <row r="378" spans="1:15" x14ac:dyDescent="0.3">
      <c r="A378" s="6" t="s">
        <v>1995</v>
      </c>
      <c r="B378" s="6">
        <v>31.35</v>
      </c>
      <c r="C378" s="6">
        <v>4.33</v>
      </c>
      <c r="D378" s="6" t="str">
        <f>PROPER(E:E)</f>
        <v>Yes</v>
      </c>
      <c r="E378" s="6" t="s">
        <v>2382</v>
      </c>
      <c r="F378" s="6" t="s">
        <v>2380</v>
      </c>
      <c r="G378" s="6" t="s">
        <v>2383</v>
      </c>
      <c r="H378" s="10">
        <f t="shared" si="15"/>
        <v>1</v>
      </c>
      <c r="I378" s="6">
        <v>1</v>
      </c>
      <c r="J378" s="6" t="str">
        <f t="shared" si="16"/>
        <v>No</v>
      </c>
      <c r="K378" s="6" t="str">
        <f t="shared" si="17"/>
        <v>No</v>
      </c>
      <c r="L378" s="6" t="s">
        <v>2380</v>
      </c>
      <c r="M378" s="6"/>
      <c r="N378" t="str" cm="1">
        <f t="array" ref="N378">_xlfn.IFS(B378&lt;18.5,"Under Weight",B378&lt;=24.99,"Normal Weight",B378&lt;=29.99,"Over Weight",B378&gt;=30,"Obesity")</f>
        <v>Obesity</v>
      </c>
      <c r="O378" t="str" cm="1">
        <f t="array" ref="O378">_xlfn.IFS(C378&lt;5.7,"Normal",C378&lt;=6.49,"Prediabetes",C378&gt;=6.5,"Diabetes")</f>
        <v>Normal</v>
      </c>
    </row>
    <row r="379" spans="1:15" x14ac:dyDescent="0.3">
      <c r="A379" s="6" t="s">
        <v>1994</v>
      </c>
      <c r="B379" s="6">
        <v>31.9</v>
      </c>
      <c r="C379" s="6">
        <v>11.89</v>
      </c>
      <c r="D379" s="6" t="str">
        <f>PROPER(E:E)</f>
        <v>No</v>
      </c>
      <c r="E379" s="6" t="s">
        <v>2380</v>
      </c>
      <c r="F379" s="6" t="s">
        <v>2380</v>
      </c>
      <c r="G379" s="6" t="s">
        <v>2380</v>
      </c>
      <c r="H379" s="10" t="str">
        <f t="shared" si="15"/>
        <v>0</v>
      </c>
      <c r="I379" s="6" t="s">
        <v>2381</v>
      </c>
      <c r="J379" s="6" t="str">
        <f t="shared" si="16"/>
        <v>No</v>
      </c>
      <c r="K379" s="6" t="str">
        <f t="shared" si="17"/>
        <v>No</v>
      </c>
      <c r="L379" s="6" t="s">
        <v>2380</v>
      </c>
      <c r="M379" s="6"/>
      <c r="N379" t="str" cm="1">
        <f t="array" ref="N379">_xlfn.IFS(B379&lt;18.5,"Under Weight",B379&lt;=24.99,"Normal Weight",B379&lt;=29.99,"Over Weight",B379&gt;=30,"Obesity")</f>
        <v>Obesity</v>
      </c>
      <c r="O379" t="str" cm="1">
        <f t="array" ref="O379">_xlfn.IFS(C379&lt;5.7,"Normal",C379&lt;=6.49,"Prediabetes",C379&gt;=6.5,"Diabetes")</f>
        <v>Diabetes</v>
      </c>
    </row>
    <row r="380" spans="1:15" x14ac:dyDescent="0.3">
      <c r="A380" s="6" t="s">
        <v>1993</v>
      </c>
      <c r="B380" s="6">
        <v>30.6</v>
      </c>
      <c r="C380" s="6">
        <v>5.24</v>
      </c>
      <c r="D380" s="6" t="str">
        <f>PROPER(E:E)</f>
        <v>No</v>
      </c>
      <c r="E380" s="6" t="s">
        <v>2380</v>
      </c>
      <c r="F380" s="6" t="s">
        <v>2380</v>
      </c>
      <c r="G380" s="6" t="s">
        <v>2380</v>
      </c>
      <c r="H380" s="10" t="str">
        <f t="shared" si="15"/>
        <v>0</v>
      </c>
      <c r="I380" s="6" t="s">
        <v>2381</v>
      </c>
      <c r="J380" s="6" t="str">
        <f t="shared" si="16"/>
        <v>Yes</v>
      </c>
      <c r="K380" s="6" t="str">
        <f t="shared" si="17"/>
        <v>yes</v>
      </c>
      <c r="L380" s="6" t="s">
        <v>2382</v>
      </c>
      <c r="M380" s="6"/>
      <c r="N380" t="str" cm="1">
        <f t="array" ref="N380">_xlfn.IFS(B380&lt;18.5,"Under Weight",B380&lt;=24.99,"Normal Weight",B380&lt;=29.99,"Over Weight",B380&gt;=30,"Obesity")</f>
        <v>Obesity</v>
      </c>
      <c r="O380" t="str" cm="1">
        <f t="array" ref="O380">_xlfn.IFS(C380&lt;5.7,"Normal",C380&lt;=6.49,"Prediabetes",C380&gt;=6.5,"Diabetes")</f>
        <v>Normal</v>
      </c>
    </row>
    <row r="381" spans="1:15" x14ac:dyDescent="0.3">
      <c r="A381" s="6" t="s">
        <v>1992</v>
      </c>
      <c r="B381" s="6">
        <v>28.975000000000001</v>
      </c>
      <c r="C381" s="6">
        <v>7.63</v>
      </c>
      <c r="D381" s="6" t="str">
        <f>PROPER(E:E)</f>
        <v>No</v>
      </c>
      <c r="E381" s="6" t="s">
        <v>2380</v>
      </c>
      <c r="F381" s="6" t="s">
        <v>2380</v>
      </c>
      <c r="G381" s="6" t="s">
        <v>2380</v>
      </c>
      <c r="H381" s="10" t="str">
        <f t="shared" si="15"/>
        <v>0</v>
      </c>
      <c r="I381" s="6" t="s">
        <v>2381</v>
      </c>
      <c r="J381" s="6" t="str">
        <f t="shared" si="16"/>
        <v>Yes</v>
      </c>
      <c r="K381" s="6" t="str">
        <f t="shared" si="17"/>
        <v>yes</v>
      </c>
      <c r="L381" s="6" t="s">
        <v>2382</v>
      </c>
      <c r="M381" s="6"/>
      <c r="N381" t="str" cm="1">
        <f t="array" ref="N381">_xlfn.IFS(B381&lt;18.5,"Under Weight",B381&lt;=24.99,"Normal Weight",B381&lt;=29.99,"Over Weight",B381&gt;=30,"Obesity")</f>
        <v>Over Weight</v>
      </c>
      <c r="O381" t="str" cm="1">
        <f t="array" ref="O381">_xlfn.IFS(C381&lt;5.7,"Normal",C381&lt;=6.49,"Prediabetes",C381&gt;=6.5,"Diabetes")</f>
        <v>Diabetes</v>
      </c>
    </row>
    <row r="382" spans="1:15" x14ac:dyDescent="0.3">
      <c r="A382" s="6" t="s">
        <v>1991</v>
      </c>
      <c r="B382" s="6">
        <v>24.86</v>
      </c>
      <c r="C382" s="6">
        <v>8.92</v>
      </c>
      <c r="D382" s="6" t="str">
        <f>PROPER(E:E)</f>
        <v>Yes</v>
      </c>
      <c r="E382" s="6" t="s">
        <v>2382</v>
      </c>
      <c r="F382" s="6" t="s">
        <v>2380</v>
      </c>
      <c r="G382" s="6" t="s">
        <v>2380</v>
      </c>
      <c r="H382" s="10">
        <f t="shared" si="15"/>
        <v>2</v>
      </c>
      <c r="I382" s="6">
        <v>2</v>
      </c>
      <c r="J382" s="6" t="str">
        <f t="shared" si="16"/>
        <v>No</v>
      </c>
      <c r="K382" s="6" t="str">
        <f t="shared" si="17"/>
        <v>No</v>
      </c>
      <c r="L382" s="6" t="s">
        <v>2380</v>
      </c>
      <c r="M382" s="6"/>
      <c r="N382" t="str" cm="1">
        <f t="array" ref="N382">_xlfn.IFS(B382&lt;18.5,"Under Weight",B382&lt;=24.99,"Normal Weight",B382&lt;=29.99,"Over Weight",B382&gt;=30,"Obesity")</f>
        <v>Normal Weight</v>
      </c>
      <c r="O382" t="str" cm="1">
        <f t="array" ref="O382">_xlfn.IFS(C382&lt;5.7,"Normal",C382&lt;=6.49,"Prediabetes",C382&gt;=6.5,"Diabetes")</f>
        <v>Diabetes</v>
      </c>
    </row>
    <row r="383" spans="1:15" x14ac:dyDescent="0.3">
      <c r="A383" s="6" t="s">
        <v>1990</v>
      </c>
      <c r="B383" s="6">
        <v>19.54</v>
      </c>
      <c r="C383" s="6">
        <v>5.37</v>
      </c>
      <c r="D383" s="6" t="str">
        <f>PROPER(E:E)</f>
        <v>No</v>
      </c>
      <c r="E383" s="6" t="s">
        <v>2380</v>
      </c>
      <c r="F383" s="6" t="s">
        <v>2380</v>
      </c>
      <c r="G383" s="6" t="s">
        <v>2380</v>
      </c>
      <c r="H383" s="10" t="str">
        <f t="shared" si="15"/>
        <v>0</v>
      </c>
      <c r="I383" s="6" t="s">
        <v>2381</v>
      </c>
      <c r="J383" s="6" t="str">
        <f t="shared" si="16"/>
        <v>Yes</v>
      </c>
      <c r="K383" s="6" t="str">
        <f t="shared" si="17"/>
        <v>yes</v>
      </c>
      <c r="L383" s="6" t="s">
        <v>2382</v>
      </c>
      <c r="M383" s="6"/>
      <c r="N383" t="str" cm="1">
        <f t="array" ref="N383">_xlfn.IFS(B383&lt;18.5,"Under Weight",B383&lt;=24.99,"Normal Weight",B383&lt;=29.99,"Over Weight",B383&gt;=30,"Obesity")</f>
        <v>Normal Weight</v>
      </c>
      <c r="O383" t="str" cm="1">
        <f t="array" ref="O383">_xlfn.IFS(C383&lt;5.7,"Normal",C383&lt;=6.49,"Prediabetes",C383&gt;=6.5,"Diabetes")</f>
        <v>Normal</v>
      </c>
    </row>
    <row r="384" spans="1:15" x14ac:dyDescent="0.3">
      <c r="A384" s="6" t="s">
        <v>1989</v>
      </c>
      <c r="B384" s="6">
        <v>26.74</v>
      </c>
      <c r="C384" s="6">
        <v>4.3099999999999996</v>
      </c>
      <c r="D384" s="6" t="str">
        <f>PROPER(E:E)</f>
        <v>No</v>
      </c>
      <c r="E384" s="6" t="s">
        <v>2380</v>
      </c>
      <c r="F384" s="6" t="s">
        <v>2380</v>
      </c>
      <c r="G384" s="6" t="s">
        <v>2380</v>
      </c>
      <c r="H384" s="10" t="str">
        <f t="shared" si="15"/>
        <v>0</v>
      </c>
      <c r="I384" s="6" t="s">
        <v>2381</v>
      </c>
      <c r="J384" s="6" t="str">
        <f t="shared" si="16"/>
        <v>Yes</v>
      </c>
      <c r="K384" s="6" t="str">
        <f t="shared" si="17"/>
        <v>yes</v>
      </c>
      <c r="L384" s="6" t="s">
        <v>2382</v>
      </c>
      <c r="M384" s="6"/>
      <c r="N384" t="str" cm="1">
        <f t="array" ref="N384">_xlfn.IFS(B384&lt;18.5,"Under Weight",B384&lt;=24.99,"Normal Weight",B384&lt;=29.99,"Over Weight",B384&gt;=30,"Obesity")</f>
        <v>Over Weight</v>
      </c>
      <c r="O384" t="str" cm="1">
        <f t="array" ref="O384">_xlfn.IFS(C384&lt;5.7,"Normal",C384&lt;=6.49,"Prediabetes",C384&gt;=6.5,"Diabetes")</f>
        <v>Normal</v>
      </c>
    </row>
    <row r="385" spans="1:15" x14ac:dyDescent="0.3">
      <c r="A385" s="6" t="s">
        <v>1988</v>
      </c>
      <c r="B385" s="6">
        <v>22.99</v>
      </c>
      <c r="C385" s="6">
        <v>10.46</v>
      </c>
      <c r="D385" s="6" t="str">
        <f>PROPER(E:E)</f>
        <v>No</v>
      </c>
      <c r="E385" s="6" t="s">
        <v>2380</v>
      </c>
      <c r="F385" s="6" t="s">
        <v>2380</v>
      </c>
      <c r="G385" s="6" t="s">
        <v>2380</v>
      </c>
      <c r="H385" s="10">
        <f t="shared" si="15"/>
        <v>3</v>
      </c>
      <c r="I385" s="6">
        <v>3</v>
      </c>
      <c r="J385" s="6" t="str">
        <f t="shared" si="16"/>
        <v>Yes</v>
      </c>
      <c r="K385" s="6" t="str">
        <f t="shared" si="17"/>
        <v>yes</v>
      </c>
      <c r="L385" s="6" t="s">
        <v>2382</v>
      </c>
      <c r="M385" s="6"/>
      <c r="N385" t="str" cm="1">
        <f t="array" ref="N385">_xlfn.IFS(B385&lt;18.5,"Under Weight",B385&lt;=24.99,"Normal Weight",B385&lt;=29.99,"Over Weight",B385&gt;=30,"Obesity")</f>
        <v>Normal Weight</v>
      </c>
      <c r="O385" t="str" cm="1">
        <f t="array" ref="O385">_xlfn.IFS(C385&lt;5.7,"Normal",C385&lt;=6.49,"Prediabetes",C385&gt;=6.5,"Diabetes")</f>
        <v>Diabetes</v>
      </c>
    </row>
    <row r="386" spans="1:15" x14ac:dyDescent="0.3">
      <c r="A386" s="6" t="s">
        <v>1987</v>
      </c>
      <c r="B386" s="6">
        <v>31.46</v>
      </c>
      <c r="C386" s="6">
        <v>7.39</v>
      </c>
      <c r="D386" s="6" t="str">
        <f>PROPER(E:E)</f>
        <v>No</v>
      </c>
      <c r="E386" s="6" t="s">
        <v>2380</v>
      </c>
      <c r="F386" s="6" t="s">
        <v>2380</v>
      </c>
      <c r="G386" s="6" t="s">
        <v>2380</v>
      </c>
      <c r="H386" s="10" t="str">
        <f t="shared" si="15"/>
        <v>0</v>
      </c>
      <c r="I386" s="6" t="s">
        <v>2381</v>
      </c>
      <c r="J386" s="6" t="str">
        <f t="shared" si="16"/>
        <v>No</v>
      </c>
      <c r="K386" s="6" t="str">
        <f t="shared" si="17"/>
        <v>No</v>
      </c>
      <c r="L386" s="6" t="s">
        <v>2380</v>
      </c>
      <c r="M386" s="6"/>
      <c r="N386" t="str" cm="1">
        <f t="array" ref="N386">_xlfn.IFS(B386&lt;18.5,"Under Weight",B386&lt;=24.99,"Normal Weight",B386&lt;=29.99,"Over Weight",B386&gt;=30,"Obesity")</f>
        <v>Obesity</v>
      </c>
      <c r="O386" t="str" cm="1">
        <f t="array" ref="O386">_xlfn.IFS(C386&lt;5.7,"Normal",C386&lt;=6.49,"Prediabetes",C386&gt;=6.5,"Diabetes")</f>
        <v>Diabetes</v>
      </c>
    </row>
    <row r="387" spans="1:15" x14ac:dyDescent="0.3">
      <c r="A387" s="6" t="s">
        <v>1986</v>
      </c>
      <c r="B387" s="6">
        <v>30.86</v>
      </c>
      <c r="C387" s="6">
        <v>6.18</v>
      </c>
      <c r="D387" s="6" t="str">
        <f>PROPER(E:E)</f>
        <v>No</v>
      </c>
      <c r="E387" s="6" t="s">
        <v>2380</v>
      </c>
      <c r="F387" s="6" t="s">
        <v>2382</v>
      </c>
      <c r="G387" s="6" t="s">
        <v>2380</v>
      </c>
      <c r="H387" s="10">
        <f t="shared" ref="H387:H450" si="18">IF(I387="No major surgery","0",I387)</f>
        <v>2</v>
      </c>
      <c r="I387" s="6">
        <v>2</v>
      </c>
      <c r="J387" s="6" t="str">
        <f t="shared" ref="J387:J450" si="19">PROPER(K387)</f>
        <v>Yes</v>
      </c>
      <c r="K387" s="6" t="str">
        <f t="shared" ref="K387:K450" si="20">IF(L387="?", "No", L387)</f>
        <v>yes</v>
      </c>
      <c r="L387" s="6" t="s">
        <v>2382</v>
      </c>
      <c r="M387" s="6"/>
      <c r="N387" t="str" cm="1">
        <f t="array" ref="N387">_xlfn.IFS(B387&lt;18.5,"Under Weight",B387&lt;=24.99,"Normal Weight",B387&lt;=29.99,"Over Weight",B387&gt;=30,"Obesity")</f>
        <v>Obesity</v>
      </c>
      <c r="O387" t="str" cm="1">
        <f t="array" ref="O387">_xlfn.IFS(C387&lt;5.7,"Normal",C387&lt;=6.49,"Prediabetes",C387&gt;=6.5,"Diabetes")</f>
        <v>Prediabetes</v>
      </c>
    </row>
    <row r="388" spans="1:15" x14ac:dyDescent="0.3">
      <c r="A388" s="6" t="s">
        <v>1985</v>
      </c>
      <c r="B388" s="6">
        <v>31.96</v>
      </c>
      <c r="C388" s="6">
        <v>8.86</v>
      </c>
      <c r="D388" s="6" t="str">
        <f>PROPER(E:E)</f>
        <v>No</v>
      </c>
      <c r="E388" s="6" t="s">
        <v>2380</v>
      </c>
      <c r="F388" s="6" t="s">
        <v>2380</v>
      </c>
      <c r="G388" s="6" t="s">
        <v>2380</v>
      </c>
      <c r="H388" s="10" t="str">
        <f t="shared" si="18"/>
        <v>0</v>
      </c>
      <c r="I388" s="6" t="s">
        <v>2381</v>
      </c>
      <c r="J388" s="6" t="str">
        <f t="shared" si="19"/>
        <v>Yes</v>
      </c>
      <c r="K388" s="6" t="str">
        <f t="shared" si="20"/>
        <v>yes</v>
      </c>
      <c r="L388" s="6" t="s">
        <v>2382</v>
      </c>
      <c r="M388" s="6"/>
      <c r="N388" t="str" cm="1">
        <f t="array" ref="N388">_xlfn.IFS(B388&lt;18.5,"Under Weight",B388&lt;=24.99,"Normal Weight",B388&lt;=29.99,"Over Weight",B388&gt;=30,"Obesity")</f>
        <v>Obesity</v>
      </c>
      <c r="O388" t="str" cm="1">
        <f t="array" ref="O388">_xlfn.IFS(C388&lt;5.7,"Normal",C388&lt;=6.49,"Prediabetes",C388&gt;=6.5,"Diabetes")</f>
        <v>Diabetes</v>
      </c>
    </row>
    <row r="389" spans="1:15" x14ac:dyDescent="0.3">
      <c r="A389" s="6" t="s">
        <v>1984</v>
      </c>
      <c r="B389" s="6">
        <v>23.76</v>
      </c>
      <c r="C389" s="6">
        <v>10.96</v>
      </c>
      <c r="D389" s="6" t="str">
        <f>PROPER(E:E)</f>
        <v>No</v>
      </c>
      <c r="E389" s="6" t="s">
        <v>2380</v>
      </c>
      <c r="F389" s="6" t="s">
        <v>2380</v>
      </c>
      <c r="G389" s="6" t="s">
        <v>2380</v>
      </c>
      <c r="H389" s="10">
        <f t="shared" si="18"/>
        <v>3</v>
      </c>
      <c r="I389" s="6">
        <v>3</v>
      </c>
      <c r="J389" s="6" t="str">
        <f t="shared" si="19"/>
        <v>Yes</v>
      </c>
      <c r="K389" s="6" t="str">
        <f t="shared" si="20"/>
        <v>yes</v>
      </c>
      <c r="L389" s="6" t="s">
        <v>2382</v>
      </c>
      <c r="M389" s="6"/>
      <c r="N389" t="str" cm="1">
        <f t="array" ref="N389">_xlfn.IFS(B389&lt;18.5,"Under Weight",B389&lt;=24.99,"Normal Weight",B389&lt;=29.99,"Over Weight",B389&gt;=30,"Obesity")</f>
        <v>Normal Weight</v>
      </c>
      <c r="O389" t="str" cm="1">
        <f t="array" ref="O389">_xlfn.IFS(C389&lt;5.7,"Normal",C389&lt;=6.49,"Prediabetes",C389&gt;=6.5,"Diabetes")</f>
        <v>Diabetes</v>
      </c>
    </row>
    <row r="390" spans="1:15" x14ac:dyDescent="0.3">
      <c r="A390" s="6" t="s">
        <v>1983</v>
      </c>
      <c r="B390" s="6">
        <v>19.38</v>
      </c>
      <c r="C390" s="6">
        <v>6.28</v>
      </c>
      <c r="D390" s="6" t="str">
        <f>PROPER(E:E)</f>
        <v>No</v>
      </c>
      <c r="E390" s="6" t="s">
        <v>2380</v>
      </c>
      <c r="F390" s="6" t="s">
        <v>2380</v>
      </c>
      <c r="G390" s="6" t="s">
        <v>2380</v>
      </c>
      <c r="H390" s="10" t="str">
        <f t="shared" si="18"/>
        <v>0</v>
      </c>
      <c r="I390" s="6" t="s">
        <v>2381</v>
      </c>
      <c r="J390" s="6" t="str">
        <f t="shared" si="19"/>
        <v>Yes</v>
      </c>
      <c r="K390" s="6" t="str">
        <f t="shared" si="20"/>
        <v>yes</v>
      </c>
      <c r="L390" s="6" t="s">
        <v>2382</v>
      </c>
      <c r="M390" s="6"/>
      <c r="N390" t="str" cm="1">
        <f t="array" ref="N390">_xlfn.IFS(B390&lt;18.5,"Under Weight",B390&lt;=24.99,"Normal Weight",B390&lt;=29.99,"Over Weight",B390&gt;=30,"Obesity")</f>
        <v>Normal Weight</v>
      </c>
      <c r="O390" t="str" cm="1">
        <f t="array" ref="O390">_xlfn.IFS(C390&lt;5.7,"Normal",C390&lt;=6.49,"Prediabetes",C390&gt;=6.5,"Diabetes")</f>
        <v>Prediabetes</v>
      </c>
    </row>
    <row r="391" spans="1:15" x14ac:dyDescent="0.3">
      <c r="A391" s="6" t="s">
        <v>1982</v>
      </c>
      <c r="B391" s="6">
        <v>16.21</v>
      </c>
      <c r="C391" s="6">
        <v>6.29</v>
      </c>
      <c r="D391" s="6" t="str">
        <f>PROPER(E:E)</f>
        <v>Yes</v>
      </c>
      <c r="E391" s="6" t="s">
        <v>2382</v>
      </c>
      <c r="F391" s="6" t="s">
        <v>2380</v>
      </c>
      <c r="G391" s="6" t="s">
        <v>2380</v>
      </c>
      <c r="H391" s="10">
        <f t="shared" si="18"/>
        <v>1</v>
      </c>
      <c r="I391" s="6">
        <v>1</v>
      </c>
      <c r="J391" s="6" t="str">
        <f t="shared" si="19"/>
        <v>Yes</v>
      </c>
      <c r="K391" s="6" t="str">
        <f t="shared" si="20"/>
        <v>yes</v>
      </c>
      <c r="L391" s="6" t="s">
        <v>2382</v>
      </c>
      <c r="M391" s="6"/>
      <c r="N391" t="str" cm="1">
        <f t="array" ref="N391">_xlfn.IFS(B391&lt;18.5,"Under Weight",B391&lt;=24.99,"Normal Weight",B391&lt;=29.99,"Over Weight",B391&gt;=30,"Obesity")</f>
        <v>Under Weight</v>
      </c>
      <c r="O391" t="str" cm="1">
        <f t="array" ref="O391">_xlfn.IFS(C391&lt;5.7,"Normal",C391&lt;=6.49,"Prediabetes",C391&gt;=6.5,"Diabetes")</f>
        <v>Prediabetes</v>
      </c>
    </row>
    <row r="392" spans="1:15" x14ac:dyDescent="0.3">
      <c r="A392" s="6" t="s">
        <v>1981</v>
      </c>
      <c r="B392" s="6">
        <v>32.54</v>
      </c>
      <c r="C392" s="6">
        <v>4.0199999999999996</v>
      </c>
      <c r="D392" s="6" t="str">
        <f>PROPER(E:E)</f>
        <v>No</v>
      </c>
      <c r="E392" s="6" t="s">
        <v>2380</v>
      </c>
      <c r="F392" s="6" t="s">
        <v>2382</v>
      </c>
      <c r="G392" s="6" t="s">
        <v>2380</v>
      </c>
      <c r="H392" s="10">
        <f t="shared" si="18"/>
        <v>1</v>
      </c>
      <c r="I392" s="6">
        <v>1</v>
      </c>
      <c r="J392" s="6" t="str">
        <f t="shared" si="19"/>
        <v>Yes</v>
      </c>
      <c r="K392" s="6" t="str">
        <f t="shared" si="20"/>
        <v>yes</v>
      </c>
      <c r="L392" s="6" t="s">
        <v>2382</v>
      </c>
      <c r="M392" s="6"/>
      <c r="N392" t="str" cm="1">
        <f t="array" ref="N392">_xlfn.IFS(B392&lt;18.5,"Under Weight",B392&lt;=24.99,"Normal Weight",B392&lt;=29.99,"Over Weight",B392&gt;=30,"Obesity")</f>
        <v>Obesity</v>
      </c>
      <c r="O392" t="str" cm="1">
        <f t="array" ref="O392">_xlfn.IFS(C392&lt;5.7,"Normal",C392&lt;=6.49,"Prediabetes",C392&gt;=6.5,"Diabetes")</f>
        <v>Normal</v>
      </c>
    </row>
    <row r="393" spans="1:15" x14ac:dyDescent="0.3">
      <c r="A393" s="6" t="s">
        <v>1980</v>
      </c>
      <c r="B393" s="6">
        <v>36.765000000000001</v>
      </c>
      <c r="C393" s="6">
        <v>11.95</v>
      </c>
      <c r="D393" s="6" t="str">
        <f>PROPER(E:E)</f>
        <v>Yes</v>
      </c>
      <c r="E393" s="6" t="s">
        <v>2382</v>
      </c>
      <c r="F393" s="6" t="s">
        <v>2380</v>
      </c>
      <c r="G393" s="6" t="s">
        <v>2380</v>
      </c>
      <c r="H393" s="10">
        <f t="shared" si="18"/>
        <v>2</v>
      </c>
      <c r="I393" s="6">
        <v>2</v>
      </c>
      <c r="J393" s="6" t="str">
        <f t="shared" si="19"/>
        <v>No</v>
      </c>
      <c r="K393" s="6" t="str">
        <f t="shared" si="20"/>
        <v>No</v>
      </c>
      <c r="L393" s="6" t="s">
        <v>2380</v>
      </c>
      <c r="M393" s="6"/>
      <c r="N393" t="str" cm="1">
        <f t="array" ref="N393">_xlfn.IFS(B393&lt;18.5,"Under Weight",B393&lt;=24.99,"Normal Weight",B393&lt;=29.99,"Over Weight",B393&gt;=30,"Obesity")</f>
        <v>Obesity</v>
      </c>
      <c r="O393" t="str" cm="1">
        <f t="array" ref="O393">_xlfn.IFS(C393&lt;5.7,"Normal",C393&lt;=6.49,"Prediabetes",C393&gt;=6.5,"Diabetes")</f>
        <v>Diabetes</v>
      </c>
    </row>
    <row r="394" spans="1:15" x14ac:dyDescent="0.3">
      <c r="A394" s="6" t="s">
        <v>1979</v>
      </c>
      <c r="B394" s="6">
        <v>35.909999999999997</v>
      </c>
      <c r="C394" s="6">
        <v>8.7100000000000009</v>
      </c>
      <c r="D394" s="6" t="str">
        <f>PROPER(E:E)</f>
        <v>No</v>
      </c>
      <c r="E394" s="6" t="s">
        <v>2380</v>
      </c>
      <c r="F394" s="6" t="s">
        <v>2380</v>
      </c>
      <c r="G394" s="6" t="s">
        <v>2380</v>
      </c>
      <c r="H394" s="10" t="str">
        <f t="shared" si="18"/>
        <v>0</v>
      </c>
      <c r="I394" s="6" t="s">
        <v>2381</v>
      </c>
      <c r="J394" s="6" t="str">
        <f t="shared" si="19"/>
        <v>No</v>
      </c>
      <c r="K394" s="6" t="str">
        <f t="shared" si="20"/>
        <v>No</v>
      </c>
      <c r="L394" s="6" t="s">
        <v>2380</v>
      </c>
      <c r="M394" s="6"/>
      <c r="N394" t="str" cm="1">
        <f t="array" ref="N394">_xlfn.IFS(B394&lt;18.5,"Under Weight",B394&lt;=24.99,"Normal Weight",B394&lt;=29.99,"Over Weight",B394&gt;=30,"Obesity")</f>
        <v>Obesity</v>
      </c>
      <c r="O394" t="str" cm="1">
        <f t="array" ref="O394">_xlfn.IFS(C394&lt;5.7,"Normal",C394&lt;=6.49,"Prediabetes",C394&gt;=6.5,"Diabetes")</f>
        <v>Diabetes</v>
      </c>
    </row>
    <row r="395" spans="1:15" x14ac:dyDescent="0.3">
      <c r="A395" s="6" t="s">
        <v>1978</v>
      </c>
      <c r="B395" s="6">
        <v>32.06</v>
      </c>
      <c r="C395" s="6">
        <v>4.67</v>
      </c>
      <c r="D395" s="6" t="str">
        <f>PROPER(E:E)</f>
        <v>No</v>
      </c>
      <c r="E395" s="6" t="s">
        <v>2380</v>
      </c>
      <c r="F395" s="6" t="s">
        <v>2382</v>
      </c>
      <c r="G395" s="6" t="s">
        <v>2380</v>
      </c>
      <c r="H395" s="10">
        <f t="shared" si="18"/>
        <v>1</v>
      </c>
      <c r="I395" s="6">
        <v>1</v>
      </c>
      <c r="J395" s="6" t="str">
        <f t="shared" si="19"/>
        <v>Yes</v>
      </c>
      <c r="K395" s="6" t="str">
        <f t="shared" si="20"/>
        <v>yes</v>
      </c>
      <c r="L395" s="6" t="s">
        <v>2382</v>
      </c>
      <c r="M395" s="6"/>
      <c r="N395" t="str" cm="1">
        <f t="array" ref="N395">_xlfn.IFS(B395&lt;18.5,"Under Weight",B395&lt;=24.99,"Normal Weight",B395&lt;=29.99,"Over Weight",B395&gt;=30,"Obesity")</f>
        <v>Obesity</v>
      </c>
      <c r="O395" t="str" cm="1">
        <f t="array" ref="O395">_xlfn.IFS(C395&lt;5.7,"Normal",C395&lt;=6.49,"Prediabetes",C395&gt;=6.5,"Diabetes")</f>
        <v>Normal</v>
      </c>
    </row>
    <row r="396" spans="1:15" x14ac:dyDescent="0.3">
      <c r="A396" s="6" t="s">
        <v>1977</v>
      </c>
      <c r="B396" s="6">
        <v>24.1</v>
      </c>
      <c r="C396" s="6">
        <v>11.14</v>
      </c>
      <c r="D396" s="6" t="str">
        <f>PROPER(E:E)</f>
        <v>Yes</v>
      </c>
      <c r="E396" s="6" t="s">
        <v>2382</v>
      </c>
      <c r="F396" s="6" t="s">
        <v>2380</v>
      </c>
      <c r="G396" s="6" t="s">
        <v>2380</v>
      </c>
      <c r="H396" s="10">
        <f t="shared" si="18"/>
        <v>1</v>
      </c>
      <c r="I396" s="6">
        <v>1</v>
      </c>
      <c r="J396" s="6" t="str">
        <f t="shared" si="19"/>
        <v>No</v>
      </c>
      <c r="K396" s="6" t="str">
        <f t="shared" si="20"/>
        <v>No</v>
      </c>
      <c r="L396" s="6" t="s">
        <v>2380</v>
      </c>
      <c r="M396" s="6"/>
      <c r="N396" t="str" cm="1">
        <f t="array" ref="N396">_xlfn.IFS(B396&lt;18.5,"Under Weight",B396&lt;=24.99,"Normal Weight",B396&lt;=29.99,"Over Weight",B396&gt;=30,"Obesity")</f>
        <v>Normal Weight</v>
      </c>
      <c r="O396" t="str" cm="1">
        <f t="array" ref="O396">_xlfn.IFS(C396&lt;5.7,"Normal",C396&lt;=6.49,"Prediabetes",C396&gt;=6.5,"Diabetes")</f>
        <v>Diabetes</v>
      </c>
    </row>
    <row r="397" spans="1:15" x14ac:dyDescent="0.3">
      <c r="A397" s="6" t="s">
        <v>1976</v>
      </c>
      <c r="B397" s="6">
        <v>27.1</v>
      </c>
      <c r="C397" s="6">
        <v>9.0500000000000007</v>
      </c>
      <c r="D397" s="6" t="str">
        <f>PROPER(E:E)</f>
        <v>No</v>
      </c>
      <c r="E397" s="6" t="s">
        <v>2380</v>
      </c>
      <c r="F397" s="6" t="s">
        <v>2380</v>
      </c>
      <c r="G397" s="6" t="s">
        <v>2380</v>
      </c>
      <c r="H397" s="10">
        <f t="shared" si="18"/>
        <v>2</v>
      </c>
      <c r="I397" s="6">
        <v>2</v>
      </c>
      <c r="J397" s="6" t="str">
        <f t="shared" si="19"/>
        <v>No</v>
      </c>
      <c r="K397" s="6" t="str">
        <f t="shared" si="20"/>
        <v>No</v>
      </c>
      <c r="L397" s="6" t="s">
        <v>2380</v>
      </c>
      <c r="M397" s="6"/>
      <c r="N397" t="str" cm="1">
        <f t="array" ref="N397">_xlfn.IFS(B397&lt;18.5,"Under Weight",B397&lt;=24.99,"Normal Weight",B397&lt;=29.99,"Over Weight",B397&gt;=30,"Obesity")</f>
        <v>Over Weight</v>
      </c>
      <c r="O397" t="str" cm="1">
        <f t="array" ref="O397">_xlfn.IFS(C397&lt;5.7,"Normal",C397&lt;=6.49,"Prediabetes",C397&gt;=6.5,"Diabetes")</f>
        <v>Diabetes</v>
      </c>
    </row>
    <row r="398" spans="1:15" x14ac:dyDescent="0.3">
      <c r="A398" s="6" t="s">
        <v>1975</v>
      </c>
      <c r="B398" s="6">
        <v>24.42</v>
      </c>
      <c r="C398" s="6">
        <v>11.31</v>
      </c>
      <c r="D398" s="6" t="str">
        <f>PROPER(E:E)</f>
        <v>No</v>
      </c>
      <c r="E398" s="6" t="s">
        <v>2380</v>
      </c>
      <c r="F398" s="6" t="s">
        <v>2380</v>
      </c>
      <c r="G398" s="6" t="s">
        <v>2380</v>
      </c>
      <c r="H398" s="10" t="str">
        <f t="shared" si="18"/>
        <v>0</v>
      </c>
      <c r="I398" s="6" t="s">
        <v>2381</v>
      </c>
      <c r="J398" s="6" t="str">
        <f t="shared" si="19"/>
        <v>Yes</v>
      </c>
      <c r="K398" s="6" t="str">
        <f t="shared" si="20"/>
        <v>yes</v>
      </c>
      <c r="L398" s="6" t="s">
        <v>2382</v>
      </c>
      <c r="M398" s="6"/>
      <c r="N398" t="str" cm="1">
        <f t="array" ref="N398">_xlfn.IFS(B398&lt;18.5,"Under Weight",B398&lt;=24.99,"Normal Weight",B398&lt;=29.99,"Over Weight",B398&gt;=30,"Obesity")</f>
        <v>Normal Weight</v>
      </c>
      <c r="O398" t="str" cm="1">
        <f t="array" ref="O398">_xlfn.IFS(C398&lt;5.7,"Normal",C398&lt;=6.49,"Prediabetes",C398&gt;=6.5,"Diabetes")</f>
        <v>Diabetes</v>
      </c>
    </row>
    <row r="399" spans="1:15" x14ac:dyDescent="0.3">
      <c r="A399" s="6" t="s">
        <v>1974</v>
      </c>
      <c r="B399" s="6">
        <v>26.695</v>
      </c>
      <c r="C399" s="6">
        <v>4.68</v>
      </c>
      <c r="D399" s="6" t="str">
        <f>PROPER(E:E)</f>
        <v>Yes</v>
      </c>
      <c r="E399" s="6" t="s">
        <v>2382</v>
      </c>
      <c r="F399" s="6" t="s">
        <v>2380</v>
      </c>
      <c r="G399" s="6" t="s">
        <v>2380</v>
      </c>
      <c r="H399" s="10">
        <f t="shared" si="18"/>
        <v>2</v>
      </c>
      <c r="I399" s="6">
        <v>2</v>
      </c>
      <c r="J399" s="6" t="str">
        <f t="shared" si="19"/>
        <v>Yes</v>
      </c>
      <c r="K399" s="6" t="str">
        <f t="shared" si="20"/>
        <v>yes</v>
      </c>
      <c r="L399" s="6" t="s">
        <v>2382</v>
      </c>
      <c r="M399" s="6"/>
      <c r="N399" t="str" cm="1">
        <f t="array" ref="N399">_xlfn.IFS(B399&lt;18.5,"Under Weight",B399&lt;=24.99,"Normal Weight",B399&lt;=29.99,"Over Weight",B399&gt;=30,"Obesity")</f>
        <v>Over Weight</v>
      </c>
      <c r="O399" t="str" cm="1">
        <f t="array" ref="O399">_xlfn.IFS(C399&lt;5.7,"Normal",C399&lt;=6.49,"Prediabetes",C399&gt;=6.5,"Diabetes")</f>
        <v>Normal</v>
      </c>
    </row>
    <row r="400" spans="1:15" x14ac:dyDescent="0.3">
      <c r="A400" s="6" t="s">
        <v>1973</v>
      </c>
      <c r="B400" s="6">
        <v>27.79</v>
      </c>
      <c r="C400" s="6">
        <v>6.05</v>
      </c>
      <c r="D400" s="6" t="str">
        <f>PROPER(E:E)</f>
        <v>Yes</v>
      </c>
      <c r="E400" s="6" t="s">
        <v>2382</v>
      </c>
      <c r="F400" s="6" t="s">
        <v>2382</v>
      </c>
      <c r="G400" s="6" t="s">
        <v>2380</v>
      </c>
      <c r="H400" s="10">
        <f t="shared" si="18"/>
        <v>1</v>
      </c>
      <c r="I400" s="6">
        <v>1</v>
      </c>
      <c r="J400" s="6" t="str">
        <f t="shared" si="19"/>
        <v>Yes</v>
      </c>
      <c r="K400" s="6" t="str">
        <f t="shared" si="20"/>
        <v>yes</v>
      </c>
      <c r="L400" s="6" t="s">
        <v>2382</v>
      </c>
      <c r="M400" s="6"/>
      <c r="N400" t="str" cm="1">
        <f t="array" ref="N400">_xlfn.IFS(B400&lt;18.5,"Under Weight",B400&lt;=24.99,"Normal Weight",B400&lt;=29.99,"Over Weight",B400&gt;=30,"Obesity")</f>
        <v>Over Weight</v>
      </c>
      <c r="O400" t="str" cm="1">
        <f t="array" ref="O400">_xlfn.IFS(C400&lt;5.7,"Normal",C400&lt;=6.49,"Prediabetes",C400&gt;=6.5,"Diabetes")</f>
        <v>Prediabetes</v>
      </c>
    </row>
    <row r="401" spans="1:15" x14ac:dyDescent="0.3">
      <c r="A401" s="6" t="s">
        <v>1972</v>
      </c>
      <c r="B401" s="6">
        <v>32.68</v>
      </c>
      <c r="C401" s="6">
        <v>4.68</v>
      </c>
      <c r="D401" s="6" t="str">
        <f>PROPER(E:E)</f>
        <v>Yes</v>
      </c>
      <c r="E401" s="6" t="s">
        <v>2382</v>
      </c>
      <c r="F401" s="6" t="s">
        <v>2380</v>
      </c>
      <c r="G401" s="6" t="s">
        <v>2380</v>
      </c>
      <c r="H401" s="10" t="str">
        <f t="shared" si="18"/>
        <v>0</v>
      </c>
      <c r="I401" s="6" t="s">
        <v>2381</v>
      </c>
      <c r="J401" s="6" t="str">
        <f t="shared" si="19"/>
        <v>No</v>
      </c>
      <c r="K401" s="6" t="str">
        <f t="shared" si="20"/>
        <v>No</v>
      </c>
      <c r="L401" s="6" t="s">
        <v>2380</v>
      </c>
      <c r="M401" s="6"/>
      <c r="N401" t="str" cm="1">
        <f t="array" ref="N401">_xlfn.IFS(B401&lt;18.5,"Under Weight",B401&lt;=24.99,"Normal Weight",B401&lt;=29.99,"Over Weight",B401&gt;=30,"Obesity")</f>
        <v>Obesity</v>
      </c>
      <c r="O401" t="str" cm="1">
        <f t="array" ref="O401">_xlfn.IFS(C401&lt;5.7,"Normal",C401&lt;=6.49,"Prediabetes",C401&gt;=6.5,"Diabetes")</f>
        <v>Normal</v>
      </c>
    </row>
    <row r="402" spans="1:15" x14ac:dyDescent="0.3">
      <c r="A402" s="6" t="s">
        <v>1971</v>
      </c>
      <c r="B402" s="6">
        <v>26.4</v>
      </c>
      <c r="C402" s="6">
        <v>9.5</v>
      </c>
      <c r="D402" s="6" t="str">
        <f>PROPER(E:E)</f>
        <v>Yes</v>
      </c>
      <c r="E402" s="6" t="s">
        <v>2382</v>
      </c>
      <c r="F402" s="6" t="s">
        <v>2380</v>
      </c>
      <c r="G402" s="6" t="s">
        <v>2380</v>
      </c>
      <c r="H402" s="10">
        <f t="shared" si="18"/>
        <v>2</v>
      </c>
      <c r="I402" s="6">
        <v>2</v>
      </c>
      <c r="J402" s="6" t="str">
        <f t="shared" si="19"/>
        <v>No</v>
      </c>
      <c r="K402" s="6" t="str">
        <f t="shared" si="20"/>
        <v>No</v>
      </c>
      <c r="L402" s="6" t="s">
        <v>2380</v>
      </c>
      <c r="M402" s="6"/>
      <c r="N402" t="str" cm="1">
        <f t="array" ref="N402">_xlfn.IFS(B402&lt;18.5,"Under Weight",B402&lt;=24.99,"Normal Weight",B402&lt;=29.99,"Over Weight",B402&gt;=30,"Obesity")</f>
        <v>Over Weight</v>
      </c>
      <c r="O402" t="str" cm="1">
        <f t="array" ref="O402">_xlfn.IFS(C402&lt;5.7,"Normal",C402&lt;=6.49,"Prediabetes",C402&gt;=6.5,"Diabetes")</f>
        <v>Diabetes</v>
      </c>
    </row>
    <row r="403" spans="1:15" x14ac:dyDescent="0.3">
      <c r="A403" s="6" t="s">
        <v>1970</v>
      </c>
      <c r="B403" s="6">
        <v>23.655000000000001</v>
      </c>
      <c r="C403" s="6">
        <v>10.84</v>
      </c>
      <c r="D403" s="6" t="str">
        <f>PROPER(E:E)</f>
        <v>Yes</v>
      </c>
      <c r="E403" s="6" t="s">
        <v>2382</v>
      </c>
      <c r="F403" s="6" t="s">
        <v>2380</v>
      </c>
      <c r="G403" s="6" t="s">
        <v>2383</v>
      </c>
      <c r="H403" s="10">
        <f t="shared" si="18"/>
        <v>1</v>
      </c>
      <c r="I403" s="6">
        <v>1</v>
      </c>
      <c r="J403" s="6" t="str">
        <f t="shared" si="19"/>
        <v>Yes</v>
      </c>
      <c r="K403" s="6" t="str">
        <f t="shared" si="20"/>
        <v>yes</v>
      </c>
      <c r="L403" s="6" t="s">
        <v>2382</v>
      </c>
      <c r="M403" s="6"/>
      <c r="N403" t="str" cm="1">
        <f t="array" ref="N403">_xlfn.IFS(B403&lt;18.5,"Under Weight",B403&lt;=24.99,"Normal Weight",B403&lt;=29.99,"Over Weight",B403&gt;=30,"Obesity")</f>
        <v>Normal Weight</v>
      </c>
      <c r="O403" t="str" cm="1">
        <f t="array" ref="O403">_xlfn.IFS(C403&lt;5.7,"Normal",C403&lt;=6.49,"Prediabetes",C403&gt;=6.5,"Diabetes")</f>
        <v>Diabetes</v>
      </c>
    </row>
    <row r="404" spans="1:15" x14ac:dyDescent="0.3">
      <c r="A404" s="6" t="s">
        <v>1969</v>
      </c>
      <c r="B404" s="6">
        <v>27.36</v>
      </c>
      <c r="C404" s="6">
        <v>5.88</v>
      </c>
      <c r="D404" s="6" t="str">
        <f>PROPER(E:E)</f>
        <v>No</v>
      </c>
      <c r="E404" s="6" t="s">
        <v>2380</v>
      </c>
      <c r="F404" s="6" t="s">
        <v>2380</v>
      </c>
      <c r="G404" s="6" t="s">
        <v>2380</v>
      </c>
      <c r="H404" s="10">
        <f t="shared" si="18"/>
        <v>2</v>
      </c>
      <c r="I404" s="6">
        <v>2</v>
      </c>
      <c r="J404" s="6" t="str">
        <f t="shared" si="19"/>
        <v>No</v>
      </c>
      <c r="K404" s="6" t="str">
        <f t="shared" si="20"/>
        <v>No</v>
      </c>
      <c r="L404" s="6" t="s">
        <v>2380</v>
      </c>
      <c r="M404" s="6"/>
      <c r="N404" t="str" cm="1">
        <f t="array" ref="N404">_xlfn.IFS(B404&lt;18.5,"Under Weight",B404&lt;=24.99,"Normal Weight",B404&lt;=29.99,"Over Weight",B404&gt;=30,"Obesity")</f>
        <v>Over Weight</v>
      </c>
      <c r="O404" t="str" cm="1">
        <f t="array" ref="O404">_xlfn.IFS(C404&lt;5.7,"Normal",C404&lt;=6.49,"Prediabetes",C404&gt;=6.5,"Diabetes")</f>
        <v>Prediabetes</v>
      </c>
    </row>
    <row r="405" spans="1:15" x14ac:dyDescent="0.3">
      <c r="A405" s="6" t="s">
        <v>1968</v>
      </c>
      <c r="B405" s="6">
        <v>27.82</v>
      </c>
      <c r="C405" s="6">
        <v>5.24</v>
      </c>
      <c r="D405" s="6" t="str">
        <f>PROPER(E:E)</f>
        <v>Yes</v>
      </c>
      <c r="E405" s="6" t="s">
        <v>2382</v>
      </c>
      <c r="F405" s="6" t="s">
        <v>2380</v>
      </c>
      <c r="G405" s="6" t="s">
        <v>2380</v>
      </c>
      <c r="H405" s="10" t="str">
        <f t="shared" si="18"/>
        <v>0</v>
      </c>
      <c r="I405" s="6" t="s">
        <v>2381</v>
      </c>
      <c r="J405" s="6" t="str">
        <f t="shared" si="19"/>
        <v>Yes</v>
      </c>
      <c r="K405" s="6" t="str">
        <f t="shared" si="20"/>
        <v>yes</v>
      </c>
      <c r="L405" s="6" t="s">
        <v>2382</v>
      </c>
      <c r="M405" s="6"/>
      <c r="N405" t="str" cm="1">
        <f t="array" ref="N405">_xlfn.IFS(B405&lt;18.5,"Under Weight",B405&lt;=24.99,"Normal Weight",B405&lt;=29.99,"Over Weight",B405&gt;=30,"Obesity")</f>
        <v>Over Weight</v>
      </c>
      <c r="O405" t="str" cm="1">
        <f t="array" ref="O405">_xlfn.IFS(C405&lt;5.7,"Normal",C405&lt;=6.49,"Prediabetes",C405&gt;=6.5,"Diabetes")</f>
        <v>Normal</v>
      </c>
    </row>
    <row r="406" spans="1:15" x14ac:dyDescent="0.3">
      <c r="A406" s="6" t="s">
        <v>1967</v>
      </c>
      <c r="B406" s="6">
        <v>25.46</v>
      </c>
      <c r="C406" s="6">
        <v>11.75</v>
      </c>
      <c r="D406" s="6" t="str">
        <f>PROPER(E:E)</f>
        <v>No</v>
      </c>
      <c r="E406" s="6" t="s">
        <v>2380</v>
      </c>
      <c r="F406" s="6" t="s">
        <v>2380</v>
      </c>
      <c r="G406" s="6" t="s">
        <v>2380</v>
      </c>
      <c r="H406" s="10" t="str">
        <f t="shared" si="18"/>
        <v>0</v>
      </c>
      <c r="I406" s="6" t="s">
        <v>2381</v>
      </c>
      <c r="J406" s="6" t="str">
        <f t="shared" si="19"/>
        <v>No</v>
      </c>
      <c r="K406" s="6" t="str">
        <f t="shared" si="20"/>
        <v>No</v>
      </c>
      <c r="L406" s="6" t="s">
        <v>2380</v>
      </c>
      <c r="M406" s="6"/>
      <c r="N406" t="str" cm="1">
        <f t="array" ref="N406">_xlfn.IFS(B406&lt;18.5,"Under Weight",B406&lt;=24.99,"Normal Weight",B406&lt;=29.99,"Over Weight",B406&gt;=30,"Obesity")</f>
        <v>Over Weight</v>
      </c>
      <c r="O406" t="str" cm="1">
        <f t="array" ref="O406">_xlfn.IFS(C406&lt;5.7,"Normal",C406&lt;=6.49,"Prediabetes",C406&gt;=6.5,"Diabetes")</f>
        <v>Diabetes</v>
      </c>
    </row>
    <row r="407" spans="1:15" x14ac:dyDescent="0.3">
      <c r="A407" s="6" t="s">
        <v>1966</v>
      </c>
      <c r="B407" s="6">
        <v>25.1</v>
      </c>
      <c r="C407" s="6">
        <v>6.97</v>
      </c>
      <c r="D407" s="6" t="str">
        <f>PROPER(E:E)</f>
        <v>No</v>
      </c>
      <c r="E407" s="6" t="s">
        <v>2380</v>
      </c>
      <c r="F407" s="6" t="s">
        <v>2380</v>
      </c>
      <c r="G407" s="6" t="s">
        <v>2380</v>
      </c>
      <c r="H407" s="10" t="str">
        <f t="shared" si="18"/>
        <v>0</v>
      </c>
      <c r="I407" s="6" t="s">
        <v>2381</v>
      </c>
      <c r="J407" s="6" t="str">
        <f t="shared" si="19"/>
        <v>Yes</v>
      </c>
      <c r="K407" s="6" t="str">
        <f t="shared" si="20"/>
        <v>yes</v>
      </c>
      <c r="L407" s="6" t="s">
        <v>2382</v>
      </c>
      <c r="M407" s="6"/>
      <c r="N407" t="str" cm="1">
        <f t="array" ref="N407">_xlfn.IFS(B407&lt;18.5,"Under Weight",B407&lt;=24.99,"Normal Weight",B407&lt;=29.99,"Over Weight",B407&gt;=30,"Obesity")</f>
        <v>Over Weight</v>
      </c>
      <c r="O407" t="str" cm="1">
        <f t="array" ref="O407">_xlfn.IFS(C407&lt;5.7,"Normal",C407&lt;=6.49,"Prediabetes",C407&gt;=6.5,"Diabetes")</f>
        <v>Diabetes</v>
      </c>
    </row>
    <row r="408" spans="1:15" x14ac:dyDescent="0.3">
      <c r="A408" s="6" t="s">
        <v>1965</v>
      </c>
      <c r="B408" s="6">
        <v>32.11</v>
      </c>
      <c r="C408" s="6">
        <v>4.76</v>
      </c>
      <c r="D408" s="6" t="str">
        <f>PROPER(E:E)</f>
        <v>No</v>
      </c>
      <c r="E408" s="6" t="s">
        <v>2380</v>
      </c>
      <c r="F408" s="6" t="s">
        <v>2380</v>
      </c>
      <c r="G408" s="6" t="s">
        <v>2380</v>
      </c>
      <c r="H408" s="10">
        <f t="shared" si="18"/>
        <v>2</v>
      </c>
      <c r="I408" s="6">
        <v>2</v>
      </c>
      <c r="J408" s="6" t="str">
        <f t="shared" si="19"/>
        <v>No</v>
      </c>
      <c r="K408" s="6" t="str">
        <f t="shared" si="20"/>
        <v>No</v>
      </c>
      <c r="L408" s="6" t="s">
        <v>2380</v>
      </c>
      <c r="M408" s="6"/>
      <c r="N408" t="str" cm="1">
        <f t="array" ref="N408">_xlfn.IFS(B408&lt;18.5,"Under Weight",B408&lt;=24.99,"Normal Weight",B408&lt;=29.99,"Over Weight",B408&gt;=30,"Obesity")</f>
        <v>Obesity</v>
      </c>
      <c r="O408" t="str" cm="1">
        <f t="array" ref="O408">_xlfn.IFS(C408&lt;5.7,"Normal",C408&lt;=6.49,"Prediabetes",C408&gt;=6.5,"Diabetes")</f>
        <v>Normal</v>
      </c>
    </row>
    <row r="409" spans="1:15" x14ac:dyDescent="0.3">
      <c r="A409" s="6" t="s">
        <v>1964</v>
      </c>
      <c r="B409" s="6">
        <v>29.8</v>
      </c>
      <c r="C409" s="6">
        <v>8.24</v>
      </c>
      <c r="D409" s="6" t="str">
        <f>PROPER(E:E)</f>
        <v>Yes</v>
      </c>
      <c r="E409" s="6" t="s">
        <v>2382</v>
      </c>
      <c r="F409" s="6" t="s">
        <v>2380</v>
      </c>
      <c r="G409" s="6" t="s">
        <v>2380</v>
      </c>
      <c r="H409" s="10">
        <f t="shared" si="18"/>
        <v>1</v>
      </c>
      <c r="I409" s="6">
        <v>1</v>
      </c>
      <c r="J409" s="6" t="str">
        <f t="shared" si="19"/>
        <v>Yes</v>
      </c>
      <c r="K409" s="6" t="str">
        <f t="shared" si="20"/>
        <v>yes</v>
      </c>
      <c r="L409" s="6" t="s">
        <v>2382</v>
      </c>
      <c r="M409" s="6"/>
      <c r="N409" t="str" cm="1">
        <f t="array" ref="N409">_xlfn.IFS(B409&lt;18.5,"Under Weight",B409&lt;=24.99,"Normal Weight",B409&lt;=29.99,"Over Weight",B409&gt;=30,"Obesity")</f>
        <v>Over Weight</v>
      </c>
      <c r="O409" t="str" cm="1">
        <f t="array" ref="O409">_xlfn.IFS(C409&lt;5.7,"Normal",C409&lt;=6.49,"Prediabetes",C409&gt;=6.5,"Diabetes")</f>
        <v>Diabetes</v>
      </c>
    </row>
    <row r="410" spans="1:15" x14ac:dyDescent="0.3">
      <c r="A410" s="6" t="s">
        <v>1963</v>
      </c>
      <c r="B410" s="6">
        <v>24.01</v>
      </c>
      <c r="C410" s="6">
        <v>4.76</v>
      </c>
      <c r="D410" s="6" t="str">
        <f>PROPER(E:E)</f>
        <v>No</v>
      </c>
      <c r="E410" s="6" t="s">
        <v>2380</v>
      </c>
      <c r="F410" s="6" t="s">
        <v>2380</v>
      </c>
      <c r="G410" s="6" t="s">
        <v>2380</v>
      </c>
      <c r="H410" s="10">
        <f t="shared" si="18"/>
        <v>1</v>
      </c>
      <c r="I410" s="6">
        <v>1</v>
      </c>
      <c r="J410" s="6" t="str">
        <f t="shared" si="19"/>
        <v>Yes</v>
      </c>
      <c r="K410" s="6" t="str">
        <f t="shared" si="20"/>
        <v>yes</v>
      </c>
      <c r="L410" s="6" t="s">
        <v>2382</v>
      </c>
      <c r="M410" s="6"/>
      <c r="N410" t="str" cm="1">
        <f t="array" ref="N410">_xlfn.IFS(B410&lt;18.5,"Under Weight",B410&lt;=24.99,"Normal Weight",B410&lt;=29.99,"Over Weight",B410&gt;=30,"Obesity")</f>
        <v>Normal Weight</v>
      </c>
      <c r="O410" t="str" cm="1">
        <f t="array" ref="O410">_xlfn.IFS(C410&lt;5.7,"Normal",C410&lt;=6.49,"Prediabetes",C410&gt;=6.5,"Diabetes")</f>
        <v>Normal</v>
      </c>
    </row>
    <row r="411" spans="1:15" x14ac:dyDescent="0.3">
      <c r="A411" s="6" t="s">
        <v>1962</v>
      </c>
      <c r="B411" s="6">
        <v>23.21</v>
      </c>
      <c r="C411" s="6">
        <v>6.03</v>
      </c>
      <c r="D411" s="6" t="str">
        <f>PROPER(E:E)</f>
        <v>No</v>
      </c>
      <c r="E411" s="6" t="s">
        <v>2380</v>
      </c>
      <c r="F411" s="6" t="s">
        <v>2380</v>
      </c>
      <c r="G411" s="6" t="s">
        <v>2380</v>
      </c>
      <c r="H411" s="10">
        <f t="shared" si="18"/>
        <v>1</v>
      </c>
      <c r="I411" s="6">
        <v>1</v>
      </c>
      <c r="J411" s="6" t="str">
        <f t="shared" si="19"/>
        <v>No</v>
      </c>
      <c r="K411" s="6" t="str">
        <f t="shared" si="20"/>
        <v>No</v>
      </c>
      <c r="L411" s="6" t="s">
        <v>2380</v>
      </c>
      <c r="M411" s="6"/>
      <c r="N411" t="str" cm="1">
        <f t="array" ref="N411">_xlfn.IFS(B411&lt;18.5,"Under Weight",B411&lt;=24.99,"Normal Weight",B411&lt;=29.99,"Over Weight",B411&gt;=30,"Obesity")</f>
        <v>Normal Weight</v>
      </c>
      <c r="O411" t="str" cm="1">
        <f t="array" ref="O411">_xlfn.IFS(C411&lt;5.7,"Normal",C411&lt;=6.49,"Prediabetes",C411&gt;=6.5,"Diabetes")</f>
        <v>Prediabetes</v>
      </c>
    </row>
    <row r="412" spans="1:15" x14ac:dyDescent="0.3">
      <c r="A412" s="6" t="s">
        <v>1961</v>
      </c>
      <c r="B412" s="6">
        <v>21.2</v>
      </c>
      <c r="C412" s="6">
        <v>4.07</v>
      </c>
      <c r="D412" s="6" t="str">
        <f>PROPER(E:E)</f>
        <v>Yes</v>
      </c>
      <c r="E412" s="6" t="s">
        <v>2382</v>
      </c>
      <c r="F412" s="6" t="s">
        <v>2380</v>
      </c>
      <c r="G412" s="6" t="s">
        <v>2380</v>
      </c>
      <c r="H412" s="10">
        <f t="shared" si="18"/>
        <v>1</v>
      </c>
      <c r="I412" s="6">
        <v>1</v>
      </c>
      <c r="J412" s="6" t="str">
        <f t="shared" si="19"/>
        <v>Yes</v>
      </c>
      <c r="K412" s="6" t="str">
        <f t="shared" si="20"/>
        <v>yes</v>
      </c>
      <c r="L412" s="6" t="s">
        <v>2382</v>
      </c>
      <c r="M412" s="6"/>
      <c r="N412" t="str" cm="1">
        <f t="array" ref="N412">_xlfn.IFS(B412&lt;18.5,"Under Weight",B412&lt;=24.99,"Normal Weight",B412&lt;=29.99,"Over Weight",B412&gt;=30,"Obesity")</f>
        <v>Normal Weight</v>
      </c>
      <c r="O412" t="str" cm="1">
        <f t="array" ref="O412">_xlfn.IFS(C412&lt;5.7,"Normal",C412&lt;=6.49,"Prediabetes",C412&gt;=6.5,"Diabetes")</f>
        <v>Normal</v>
      </c>
    </row>
    <row r="413" spans="1:15" x14ac:dyDescent="0.3">
      <c r="A413" s="6" t="s">
        <v>1960</v>
      </c>
      <c r="B413" s="6">
        <v>28.215</v>
      </c>
      <c r="C413" s="6">
        <v>8.26</v>
      </c>
      <c r="D413" s="6" t="str">
        <f>PROPER(E:E)</f>
        <v>Yes</v>
      </c>
      <c r="E413" s="6" t="s">
        <v>2382</v>
      </c>
      <c r="F413" s="6" t="s">
        <v>2380</v>
      </c>
      <c r="G413" s="6" t="s">
        <v>2380</v>
      </c>
      <c r="H413" s="10">
        <f t="shared" si="18"/>
        <v>1</v>
      </c>
      <c r="I413" s="6">
        <v>1</v>
      </c>
      <c r="J413" s="6" t="str">
        <f t="shared" si="19"/>
        <v>Yes</v>
      </c>
      <c r="K413" s="6" t="str">
        <f t="shared" si="20"/>
        <v>yes</v>
      </c>
      <c r="L413" s="6" t="s">
        <v>2382</v>
      </c>
      <c r="M413" s="6"/>
      <c r="N413" t="str" cm="1">
        <f t="array" ref="N413">_xlfn.IFS(B413&lt;18.5,"Under Weight",B413&lt;=24.99,"Normal Weight",B413&lt;=29.99,"Over Weight",B413&gt;=30,"Obesity")</f>
        <v>Over Weight</v>
      </c>
      <c r="O413" t="str" cm="1">
        <f t="array" ref="O413">_xlfn.IFS(C413&lt;5.7,"Normal",C413&lt;=6.49,"Prediabetes",C413&gt;=6.5,"Diabetes")</f>
        <v>Diabetes</v>
      </c>
    </row>
    <row r="414" spans="1:15" x14ac:dyDescent="0.3">
      <c r="A414" s="6" t="s">
        <v>1959</v>
      </c>
      <c r="B414" s="6">
        <v>38.094999999999999</v>
      </c>
      <c r="C414" s="6">
        <v>4.76</v>
      </c>
      <c r="D414" s="6" t="str">
        <f>PROPER(E:E)</f>
        <v>No</v>
      </c>
      <c r="E414" s="6" t="s">
        <v>2380</v>
      </c>
      <c r="F414" s="6" t="s">
        <v>2380</v>
      </c>
      <c r="G414" s="6" t="s">
        <v>2380</v>
      </c>
      <c r="H414" s="10">
        <f t="shared" si="18"/>
        <v>1</v>
      </c>
      <c r="I414" s="6">
        <v>1</v>
      </c>
      <c r="J414" s="6" t="str">
        <f t="shared" si="19"/>
        <v>No</v>
      </c>
      <c r="K414" s="6" t="str">
        <f t="shared" si="20"/>
        <v>No</v>
      </c>
      <c r="L414" s="6" t="s">
        <v>2380</v>
      </c>
      <c r="M414" s="6"/>
      <c r="N414" t="str" cm="1">
        <f t="array" ref="N414">_xlfn.IFS(B414&lt;18.5,"Under Weight",B414&lt;=24.99,"Normal Weight",B414&lt;=29.99,"Over Weight",B414&gt;=30,"Obesity")</f>
        <v>Obesity</v>
      </c>
      <c r="O414" t="str" cm="1">
        <f t="array" ref="O414">_xlfn.IFS(C414&lt;5.7,"Normal",C414&lt;=6.49,"Prediabetes",C414&gt;=6.5,"Diabetes")</f>
        <v>Normal</v>
      </c>
    </row>
    <row r="415" spans="1:15" x14ac:dyDescent="0.3">
      <c r="A415" s="6" t="s">
        <v>1958</v>
      </c>
      <c r="B415" s="6">
        <v>22.61</v>
      </c>
      <c r="C415" s="6">
        <v>6.13</v>
      </c>
      <c r="D415" s="6" t="str">
        <f>PROPER(E:E)</f>
        <v>Yes</v>
      </c>
      <c r="E415" s="6" t="s">
        <v>2382</v>
      </c>
      <c r="F415" s="6" t="s">
        <v>2380</v>
      </c>
      <c r="G415" s="6" t="s">
        <v>2383</v>
      </c>
      <c r="H415" s="10">
        <f t="shared" si="18"/>
        <v>1</v>
      </c>
      <c r="I415" s="6">
        <v>1</v>
      </c>
      <c r="J415" s="6" t="str">
        <f t="shared" si="19"/>
        <v>Yes</v>
      </c>
      <c r="K415" s="6" t="str">
        <f t="shared" si="20"/>
        <v>yes</v>
      </c>
      <c r="L415" s="6" t="s">
        <v>2382</v>
      </c>
      <c r="M415" s="6"/>
      <c r="N415" t="str" cm="1">
        <f t="array" ref="N415">_xlfn.IFS(B415&lt;18.5,"Under Weight",B415&lt;=24.99,"Normal Weight",B415&lt;=29.99,"Over Weight",B415&gt;=30,"Obesity")</f>
        <v>Normal Weight</v>
      </c>
      <c r="O415" t="str" cm="1">
        <f t="array" ref="O415">_xlfn.IFS(C415&lt;5.7,"Normal",C415&lt;=6.49,"Prediabetes",C415&gt;=6.5,"Diabetes")</f>
        <v>Prediabetes</v>
      </c>
    </row>
    <row r="416" spans="1:15" x14ac:dyDescent="0.3">
      <c r="A416" s="6" t="s">
        <v>1957</v>
      </c>
      <c r="B416" s="6">
        <v>24.32</v>
      </c>
      <c r="C416" s="6">
        <v>10.47</v>
      </c>
      <c r="D416" s="6" t="str">
        <f>PROPER(E:E)</f>
        <v>Yes</v>
      </c>
      <c r="E416" s="6" t="s">
        <v>2382</v>
      </c>
      <c r="F416" s="6" t="s">
        <v>2380</v>
      </c>
      <c r="G416" s="6" t="s">
        <v>2380</v>
      </c>
      <c r="H416" s="10">
        <f t="shared" si="18"/>
        <v>2</v>
      </c>
      <c r="I416" s="6">
        <v>2</v>
      </c>
      <c r="J416" s="6" t="str">
        <f t="shared" si="19"/>
        <v>Yes</v>
      </c>
      <c r="K416" s="6" t="str">
        <f t="shared" si="20"/>
        <v>yes</v>
      </c>
      <c r="L416" s="6" t="s">
        <v>2382</v>
      </c>
      <c r="M416" s="6"/>
      <c r="N416" t="str" cm="1">
        <f t="array" ref="N416">_xlfn.IFS(B416&lt;18.5,"Under Weight",B416&lt;=24.99,"Normal Weight",B416&lt;=29.99,"Over Weight",B416&gt;=30,"Obesity")</f>
        <v>Normal Weight</v>
      </c>
      <c r="O416" t="str" cm="1">
        <f t="array" ref="O416">_xlfn.IFS(C416&lt;5.7,"Normal",C416&lt;=6.49,"Prediabetes",C416&gt;=6.5,"Diabetes")</f>
        <v>Diabetes</v>
      </c>
    </row>
    <row r="417" spans="1:15" x14ac:dyDescent="0.3">
      <c r="A417" s="6" t="s">
        <v>1956</v>
      </c>
      <c r="B417" s="6">
        <v>20.96</v>
      </c>
      <c r="C417" s="6">
        <v>4.04</v>
      </c>
      <c r="D417" s="6" t="str">
        <f>PROPER(E:E)</f>
        <v>Yes</v>
      </c>
      <c r="E417" s="6" t="s">
        <v>2382</v>
      </c>
      <c r="F417" s="6" t="s">
        <v>2380</v>
      </c>
      <c r="G417" s="6" t="s">
        <v>2380</v>
      </c>
      <c r="H417" s="10">
        <f t="shared" si="18"/>
        <v>1</v>
      </c>
      <c r="I417" s="6">
        <v>1</v>
      </c>
      <c r="J417" s="6" t="str">
        <f t="shared" si="19"/>
        <v>Yes</v>
      </c>
      <c r="K417" s="6" t="str">
        <f t="shared" si="20"/>
        <v>yes</v>
      </c>
      <c r="L417" s="6" t="s">
        <v>2382</v>
      </c>
      <c r="M417" s="6"/>
      <c r="N417" t="str" cm="1">
        <f t="array" ref="N417">_xlfn.IFS(B417&lt;18.5,"Under Weight",B417&lt;=24.99,"Normal Weight",B417&lt;=29.99,"Over Weight",B417&gt;=30,"Obesity")</f>
        <v>Normal Weight</v>
      </c>
      <c r="O417" t="str" cm="1">
        <f t="array" ref="O417">_xlfn.IFS(C417&lt;5.7,"Normal",C417&lt;=6.49,"Prediabetes",C417&gt;=6.5,"Diabetes")</f>
        <v>Normal</v>
      </c>
    </row>
    <row r="418" spans="1:15" x14ac:dyDescent="0.3">
      <c r="A418" s="6" t="s">
        <v>1955</v>
      </c>
      <c r="B418" s="6">
        <v>19.68</v>
      </c>
      <c r="C418" s="6">
        <v>5.74</v>
      </c>
      <c r="D418" s="6" t="str">
        <f>PROPER(E:E)</f>
        <v>No</v>
      </c>
      <c r="E418" s="6" t="s">
        <v>2380</v>
      </c>
      <c r="F418" s="6" t="s">
        <v>2380</v>
      </c>
      <c r="G418" s="6" t="s">
        <v>2380</v>
      </c>
      <c r="H418" s="10" t="str">
        <f t="shared" si="18"/>
        <v>0</v>
      </c>
      <c r="I418" s="6" t="s">
        <v>2381</v>
      </c>
      <c r="J418" s="6" t="str">
        <f t="shared" si="19"/>
        <v>Yes</v>
      </c>
      <c r="K418" s="6" t="str">
        <f t="shared" si="20"/>
        <v>yes</v>
      </c>
      <c r="L418" s="6" t="s">
        <v>2382</v>
      </c>
      <c r="M418" s="6"/>
      <c r="N418" t="str" cm="1">
        <f t="array" ref="N418">_xlfn.IFS(B418&lt;18.5,"Under Weight",B418&lt;=24.99,"Normal Weight",B418&lt;=29.99,"Over Weight",B418&gt;=30,"Obesity")</f>
        <v>Normal Weight</v>
      </c>
      <c r="O418" t="str" cm="1">
        <f t="array" ref="O418">_xlfn.IFS(C418&lt;5.7,"Normal",C418&lt;=6.49,"Prediabetes",C418&gt;=6.5,"Diabetes")</f>
        <v>Prediabetes</v>
      </c>
    </row>
    <row r="419" spans="1:15" x14ac:dyDescent="0.3">
      <c r="A419" s="6" t="s">
        <v>1954</v>
      </c>
      <c r="B419" s="6">
        <v>18.100000000000001</v>
      </c>
      <c r="C419" s="6">
        <v>6.33</v>
      </c>
      <c r="D419" s="6" t="str">
        <f>PROPER(E:E)</f>
        <v>No</v>
      </c>
      <c r="E419" s="6" t="s">
        <v>2380</v>
      </c>
      <c r="F419" s="6" t="s">
        <v>2380</v>
      </c>
      <c r="G419" s="6" t="s">
        <v>2380</v>
      </c>
      <c r="H419" s="10">
        <f t="shared" si="18"/>
        <v>1</v>
      </c>
      <c r="I419" s="6">
        <v>1</v>
      </c>
      <c r="J419" s="6" t="str">
        <f t="shared" si="19"/>
        <v>Yes</v>
      </c>
      <c r="K419" s="6" t="str">
        <f t="shared" si="20"/>
        <v>yes</v>
      </c>
      <c r="L419" s="6" t="s">
        <v>2382</v>
      </c>
      <c r="M419" s="6"/>
      <c r="N419" t="str" cm="1">
        <f t="array" ref="N419">_xlfn.IFS(B419&lt;18.5,"Under Weight",B419&lt;=24.99,"Normal Weight",B419&lt;=29.99,"Over Weight",B419&gt;=30,"Obesity")</f>
        <v>Under Weight</v>
      </c>
      <c r="O419" t="str" cm="1">
        <f t="array" ref="O419">_xlfn.IFS(C419&lt;5.7,"Normal",C419&lt;=6.49,"Prediabetes",C419&gt;=6.5,"Diabetes")</f>
        <v>Prediabetes</v>
      </c>
    </row>
    <row r="420" spans="1:15" x14ac:dyDescent="0.3">
      <c r="A420" s="6" t="s">
        <v>1953</v>
      </c>
      <c r="B420" s="6">
        <v>29.64</v>
      </c>
      <c r="C420" s="6">
        <v>4.28</v>
      </c>
      <c r="D420" s="6" t="str">
        <f>PROPER(E:E)</f>
        <v>Yes</v>
      </c>
      <c r="E420" s="6" t="s">
        <v>2382</v>
      </c>
      <c r="F420" s="6" t="s">
        <v>2380</v>
      </c>
      <c r="G420" s="6" t="s">
        <v>2380</v>
      </c>
      <c r="H420" s="10" t="str">
        <f t="shared" si="18"/>
        <v>0</v>
      </c>
      <c r="I420" s="6" t="s">
        <v>2381</v>
      </c>
      <c r="J420" s="6" t="str">
        <f t="shared" si="19"/>
        <v>No</v>
      </c>
      <c r="K420" s="6" t="str">
        <f t="shared" si="20"/>
        <v>No</v>
      </c>
      <c r="L420" s="6" t="s">
        <v>2380</v>
      </c>
      <c r="M420" s="6"/>
      <c r="N420" t="str" cm="1">
        <f t="array" ref="N420">_xlfn.IFS(B420&lt;18.5,"Under Weight",B420&lt;=24.99,"Normal Weight",B420&lt;=29.99,"Over Weight",B420&gt;=30,"Obesity")</f>
        <v>Over Weight</v>
      </c>
      <c r="O420" t="str" cm="1">
        <f t="array" ref="O420">_xlfn.IFS(C420&lt;5.7,"Normal",C420&lt;=6.49,"Prediabetes",C420&gt;=6.5,"Diabetes")</f>
        <v>Normal</v>
      </c>
    </row>
    <row r="421" spans="1:15" x14ac:dyDescent="0.3">
      <c r="A421" s="6" t="s">
        <v>1952</v>
      </c>
      <c r="B421" s="6">
        <v>25.3</v>
      </c>
      <c r="C421" s="6">
        <v>9.4700000000000006</v>
      </c>
      <c r="D421" s="6" t="str">
        <f>PROPER(E:E)</f>
        <v>Yes</v>
      </c>
      <c r="E421" s="6" t="s">
        <v>2382</v>
      </c>
      <c r="F421" s="6" t="s">
        <v>2380</v>
      </c>
      <c r="G421" s="6" t="s">
        <v>2380</v>
      </c>
      <c r="H421" s="10">
        <f t="shared" si="18"/>
        <v>2</v>
      </c>
      <c r="I421" s="6">
        <v>2</v>
      </c>
      <c r="J421" s="6" t="str">
        <f t="shared" si="19"/>
        <v>Yes</v>
      </c>
      <c r="K421" s="6" t="str">
        <f t="shared" si="20"/>
        <v>yes</v>
      </c>
      <c r="L421" s="6" t="s">
        <v>2382</v>
      </c>
      <c r="M421" s="6"/>
      <c r="N421" t="str" cm="1">
        <f t="array" ref="N421">_xlfn.IFS(B421&lt;18.5,"Under Weight",B421&lt;=24.99,"Normal Weight",B421&lt;=29.99,"Over Weight",B421&gt;=30,"Obesity")</f>
        <v>Over Weight</v>
      </c>
      <c r="O421" t="str" cm="1">
        <f t="array" ref="O421">_xlfn.IFS(C421&lt;5.7,"Normal",C421&lt;=6.49,"Prediabetes",C421&gt;=6.5,"Diabetes")</f>
        <v>Diabetes</v>
      </c>
    </row>
    <row r="422" spans="1:15" x14ac:dyDescent="0.3">
      <c r="A422" s="6" t="s">
        <v>1951</v>
      </c>
      <c r="B422" s="6">
        <v>27.6</v>
      </c>
      <c r="C422" s="6">
        <v>4.8499999999999996</v>
      </c>
      <c r="D422" s="6" t="str">
        <f>PROPER(E:E)</f>
        <v>Yes</v>
      </c>
      <c r="E422" s="6" t="s">
        <v>2382</v>
      </c>
      <c r="F422" s="6" t="s">
        <v>2380</v>
      </c>
      <c r="G422" s="6" t="s">
        <v>2380</v>
      </c>
      <c r="H422" s="10" t="str">
        <f t="shared" si="18"/>
        <v>0</v>
      </c>
      <c r="I422" s="6" t="s">
        <v>2381</v>
      </c>
      <c r="J422" s="6" t="str">
        <f t="shared" si="19"/>
        <v>No</v>
      </c>
      <c r="K422" s="6" t="str">
        <f t="shared" si="20"/>
        <v>No</v>
      </c>
      <c r="L422" s="6" t="s">
        <v>2380</v>
      </c>
      <c r="M422" s="6"/>
      <c r="N422" t="str" cm="1">
        <f t="array" ref="N422">_xlfn.IFS(B422&lt;18.5,"Under Weight",B422&lt;=24.99,"Normal Weight",B422&lt;=29.99,"Over Weight",B422&gt;=30,"Obesity")</f>
        <v>Over Weight</v>
      </c>
      <c r="O422" t="str" cm="1">
        <f t="array" ref="O422">_xlfn.IFS(C422&lt;5.7,"Normal",C422&lt;=6.49,"Prediabetes",C422&gt;=6.5,"Diabetes")</f>
        <v>Normal</v>
      </c>
    </row>
    <row r="423" spans="1:15" x14ac:dyDescent="0.3">
      <c r="A423" s="6" t="s">
        <v>1950</v>
      </c>
      <c r="B423" s="6">
        <v>27.645</v>
      </c>
      <c r="C423" s="6">
        <v>11.03</v>
      </c>
      <c r="D423" s="6" t="str">
        <f>PROPER(E:E)</f>
        <v>Yes</v>
      </c>
      <c r="E423" s="6" t="s">
        <v>2382</v>
      </c>
      <c r="F423" s="6" t="s">
        <v>2380</v>
      </c>
      <c r="G423" s="6" t="s">
        <v>2380</v>
      </c>
      <c r="H423" s="10">
        <f t="shared" si="18"/>
        <v>1</v>
      </c>
      <c r="I423" s="6">
        <v>1</v>
      </c>
      <c r="J423" s="6" t="str">
        <f t="shared" si="19"/>
        <v>Yes</v>
      </c>
      <c r="K423" s="6" t="str">
        <f t="shared" si="20"/>
        <v>yes</v>
      </c>
      <c r="L423" s="6" t="s">
        <v>2382</v>
      </c>
      <c r="M423" s="6"/>
      <c r="N423" t="str" cm="1">
        <f t="array" ref="N423">_xlfn.IFS(B423&lt;18.5,"Under Weight",B423&lt;=24.99,"Normal Weight",B423&lt;=29.99,"Over Weight",B423&gt;=30,"Obesity")</f>
        <v>Over Weight</v>
      </c>
      <c r="O423" t="str" cm="1">
        <f t="array" ref="O423">_xlfn.IFS(C423&lt;5.7,"Normal",C423&lt;=6.49,"Prediabetes",C423&gt;=6.5,"Diabetes")</f>
        <v>Diabetes</v>
      </c>
    </row>
    <row r="424" spans="1:15" x14ac:dyDescent="0.3">
      <c r="A424" s="6" t="s">
        <v>1949</v>
      </c>
      <c r="B424" s="6">
        <v>27.6</v>
      </c>
      <c r="C424" s="6">
        <v>5.22</v>
      </c>
      <c r="D424" s="6" t="str">
        <f>PROPER(E:E)</f>
        <v>No</v>
      </c>
      <c r="E424" s="6" t="s">
        <v>2380</v>
      </c>
      <c r="F424" s="6" t="s">
        <v>2380</v>
      </c>
      <c r="G424" s="6" t="s">
        <v>2380</v>
      </c>
      <c r="H424" s="10">
        <f t="shared" si="18"/>
        <v>2</v>
      </c>
      <c r="I424" s="6">
        <v>2</v>
      </c>
      <c r="J424" s="6" t="str">
        <f t="shared" si="19"/>
        <v>Yes</v>
      </c>
      <c r="K424" s="6" t="str">
        <f t="shared" si="20"/>
        <v>yes</v>
      </c>
      <c r="L424" s="6" t="s">
        <v>2382</v>
      </c>
      <c r="M424" s="6"/>
      <c r="N424" t="str" cm="1">
        <f t="array" ref="N424">_xlfn.IFS(B424&lt;18.5,"Under Weight",B424&lt;=24.99,"Normal Weight",B424&lt;=29.99,"Over Weight",B424&gt;=30,"Obesity")</f>
        <v>Over Weight</v>
      </c>
      <c r="O424" t="str" cm="1">
        <f t="array" ref="O424">_xlfn.IFS(C424&lt;5.7,"Normal",C424&lt;=6.49,"Prediabetes",C424&gt;=6.5,"Diabetes")</f>
        <v>Normal</v>
      </c>
    </row>
    <row r="425" spans="1:15" x14ac:dyDescent="0.3">
      <c r="A425" s="6" t="s">
        <v>1948</v>
      </c>
      <c r="B425" s="6">
        <v>25.08</v>
      </c>
      <c r="C425" s="6">
        <v>9.52</v>
      </c>
      <c r="D425" s="6" t="str">
        <f>PROPER(E:E)</f>
        <v>Yes</v>
      </c>
      <c r="E425" s="6" t="s">
        <v>2382</v>
      </c>
      <c r="F425" s="6" t="s">
        <v>2380</v>
      </c>
      <c r="G425" s="6" t="s">
        <v>2380</v>
      </c>
      <c r="H425" s="10">
        <f t="shared" si="18"/>
        <v>2</v>
      </c>
      <c r="I425" s="6">
        <v>2</v>
      </c>
      <c r="J425" s="6" t="str">
        <f t="shared" si="19"/>
        <v>No</v>
      </c>
      <c r="K425" s="6" t="str">
        <f t="shared" si="20"/>
        <v>No</v>
      </c>
      <c r="L425" s="6" t="s">
        <v>2380</v>
      </c>
      <c r="M425" s="6"/>
      <c r="N425" t="str" cm="1">
        <f t="array" ref="N425">_xlfn.IFS(B425&lt;18.5,"Under Weight",B425&lt;=24.99,"Normal Weight",B425&lt;=29.99,"Over Weight",B425&gt;=30,"Obesity")</f>
        <v>Over Weight</v>
      </c>
      <c r="O425" t="str" cm="1">
        <f t="array" ref="O425">_xlfn.IFS(C425&lt;5.7,"Normal",C425&lt;=6.49,"Prediabetes",C425&gt;=6.5,"Diabetes")</f>
        <v>Diabetes</v>
      </c>
    </row>
    <row r="426" spans="1:15" x14ac:dyDescent="0.3">
      <c r="A426" s="6" t="s">
        <v>1947</v>
      </c>
      <c r="B426" s="6">
        <v>30.02</v>
      </c>
      <c r="C426" s="6">
        <v>11.09</v>
      </c>
      <c r="D426" s="6" t="str">
        <f>PROPER(E:E)</f>
        <v>No</v>
      </c>
      <c r="E426" s="6" t="s">
        <v>2380</v>
      </c>
      <c r="F426" s="6" t="s">
        <v>2380</v>
      </c>
      <c r="G426" s="6" t="s">
        <v>2380</v>
      </c>
      <c r="H426" s="10" t="str">
        <f t="shared" si="18"/>
        <v>0</v>
      </c>
      <c r="I426" s="6" t="s">
        <v>2381</v>
      </c>
      <c r="J426" s="6" t="str">
        <f t="shared" si="19"/>
        <v>No</v>
      </c>
      <c r="K426" s="6" t="str">
        <f t="shared" si="20"/>
        <v>No</v>
      </c>
      <c r="L426" s="6" t="s">
        <v>2380</v>
      </c>
      <c r="M426" s="6"/>
      <c r="N426" t="str" cm="1">
        <f t="array" ref="N426">_xlfn.IFS(B426&lt;18.5,"Under Weight",B426&lt;=24.99,"Normal Weight",B426&lt;=29.99,"Over Weight",B426&gt;=30,"Obesity")</f>
        <v>Obesity</v>
      </c>
      <c r="O426" t="str" cm="1">
        <f t="array" ref="O426">_xlfn.IFS(C426&lt;5.7,"Normal",C426&lt;=6.49,"Prediabetes",C426&gt;=6.5,"Diabetes")</f>
        <v>Diabetes</v>
      </c>
    </row>
    <row r="427" spans="1:15" x14ac:dyDescent="0.3">
      <c r="A427" s="6" t="s">
        <v>1946</v>
      </c>
      <c r="B427" s="6">
        <v>27.36</v>
      </c>
      <c r="C427" s="6">
        <v>9.4499999999999993</v>
      </c>
      <c r="D427" s="6" t="str">
        <f>PROPER(E:E)</f>
        <v>Yes</v>
      </c>
      <c r="E427" s="6" t="s">
        <v>2382</v>
      </c>
      <c r="F427" s="6" t="s">
        <v>2380</v>
      </c>
      <c r="G427" s="6" t="s">
        <v>2380</v>
      </c>
      <c r="H427" s="10">
        <f t="shared" si="18"/>
        <v>2</v>
      </c>
      <c r="I427" s="6">
        <v>2</v>
      </c>
      <c r="J427" s="6" t="str">
        <f t="shared" si="19"/>
        <v>Yes</v>
      </c>
      <c r="K427" s="6" t="str">
        <f t="shared" si="20"/>
        <v>yes</v>
      </c>
      <c r="L427" s="6" t="s">
        <v>2382</v>
      </c>
      <c r="M427" s="6"/>
      <c r="N427" t="str" cm="1">
        <f t="array" ref="N427">_xlfn.IFS(B427&lt;18.5,"Under Weight",B427&lt;=24.99,"Normal Weight",B427&lt;=29.99,"Over Weight",B427&gt;=30,"Obesity")</f>
        <v>Over Weight</v>
      </c>
      <c r="O427" t="str" cm="1">
        <f t="array" ref="O427">_xlfn.IFS(C427&lt;5.7,"Normal",C427&lt;=6.49,"Prediabetes",C427&gt;=6.5,"Diabetes")</f>
        <v>Diabetes</v>
      </c>
    </row>
    <row r="428" spans="1:15" x14ac:dyDescent="0.3">
      <c r="A428" s="6" t="s">
        <v>1945</v>
      </c>
      <c r="B428" s="6">
        <v>22.2</v>
      </c>
      <c r="C428" s="6">
        <v>5.51</v>
      </c>
      <c r="D428" s="6" t="str">
        <f>PROPER(E:E)</f>
        <v>No</v>
      </c>
      <c r="E428" s="6" t="s">
        <v>2380</v>
      </c>
      <c r="F428" s="6" t="s">
        <v>2380</v>
      </c>
      <c r="G428" s="6" t="s">
        <v>2380</v>
      </c>
      <c r="H428" s="10" t="str">
        <f t="shared" si="18"/>
        <v>0</v>
      </c>
      <c r="I428" s="6" t="s">
        <v>2381</v>
      </c>
      <c r="J428" s="6" t="str">
        <f t="shared" si="19"/>
        <v>Yes</v>
      </c>
      <c r="K428" s="6" t="str">
        <f t="shared" si="20"/>
        <v>yes</v>
      </c>
      <c r="L428" s="6" t="s">
        <v>2382</v>
      </c>
      <c r="M428" s="6"/>
      <c r="N428" t="str" cm="1">
        <f t="array" ref="N428">_xlfn.IFS(B428&lt;18.5,"Under Weight",B428&lt;=24.99,"Normal Weight",B428&lt;=29.99,"Over Weight",B428&gt;=30,"Obesity")</f>
        <v>Normal Weight</v>
      </c>
      <c r="O428" t="str" cm="1">
        <f t="array" ref="O428">_xlfn.IFS(C428&lt;5.7,"Normal",C428&lt;=6.49,"Prediabetes",C428&gt;=6.5,"Diabetes")</f>
        <v>Normal</v>
      </c>
    </row>
    <row r="429" spans="1:15" x14ac:dyDescent="0.3">
      <c r="A429" s="6" t="s">
        <v>1944</v>
      </c>
      <c r="B429" s="6">
        <v>25.71</v>
      </c>
      <c r="C429" s="6">
        <v>4.18</v>
      </c>
      <c r="D429" s="6" t="str">
        <f>PROPER(E:E)</f>
        <v>No</v>
      </c>
      <c r="E429" s="6" t="s">
        <v>2380</v>
      </c>
      <c r="F429" s="6" t="s">
        <v>2382</v>
      </c>
      <c r="G429" s="6" t="s">
        <v>2380</v>
      </c>
      <c r="H429" s="10">
        <f t="shared" si="18"/>
        <v>1</v>
      </c>
      <c r="I429" s="6">
        <v>1</v>
      </c>
      <c r="J429" s="6" t="str">
        <f t="shared" si="19"/>
        <v>Yes</v>
      </c>
      <c r="K429" s="6" t="str">
        <f t="shared" si="20"/>
        <v>yes</v>
      </c>
      <c r="L429" s="6" t="s">
        <v>2382</v>
      </c>
      <c r="M429" s="6"/>
      <c r="N429" t="str" cm="1">
        <f t="array" ref="N429">_xlfn.IFS(B429&lt;18.5,"Under Weight",B429&lt;=24.99,"Normal Weight",B429&lt;=29.99,"Over Weight",B429&gt;=30,"Obesity")</f>
        <v>Over Weight</v>
      </c>
      <c r="O429" t="str" cm="1">
        <f t="array" ref="O429">_xlfn.IFS(C429&lt;5.7,"Normal",C429&lt;=6.49,"Prediabetes",C429&gt;=6.5,"Diabetes")</f>
        <v>Normal</v>
      </c>
    </row>
    <row r="430" spans="1:15" x14ac:dyDescent="0.3">
      <c r="A430" s="6" t="s">
        <v>1943</v>
      </c>
      <c r="B430" s="6">
        <v>41.91</v>
      </c>
      <c r="C430" s="6">
        <v>5.98</v>
      </c>
      <c r="D430" s="6" t="str">
        <f>PROPER(E:E)</f>
        <v>Yes</v>
      </c>
      <c r="E430" s="6" t="s">
        <v>2382</v>
      </c>
      <c r="F430" s="6" t="s">
        <v>2380</v>
      </c>
      <c r="G430" s="6" t="s">
        <v>2380</v>
      </c>
      <c r="H430" s="10">
        <f t="shared" si="18"/>
        <v>1</v>
      </c>
      <c r="I430" s="6">
        <v>1</v>
      </c>
      <c r="J430" s="6" t="str">
        <f t="shared" si="19"/>
        <v>No</v>
      </c>
      <c r="K430" s="6" t="str">
        <f t="shared" si="20"/>
        <v>No</v>
      </c>
      <c r="L430" s="6" t="s">
        <v>2380</v>
      </c>
      <c r="M430" s="6"/>
      <c r="N430" t="str" cm="1">
        <f t="array" ref="N430">_xlfn.IFS(B430&lt;18.5,"Under Weight",B430&lt;=24.99,"Normal Weight",B430&lt;=29.99,"Over Weight",B430&gt;=30,"Obesity")</f>
        <v>Obesity</v>
      </c>
      <c r="O430" t="str" cm="1">
        <f t="array" ref="O430">_xlfn.IFS(C430&lt;5.7,"Normal",C430&lt;=6.49,"Prediabetes",C430&gt;=6.5,"Diabetes")</f>
        <v>Prediabetes</v>
      </c>
    </row>
    <row r="431" spans="1:15" x14ac:dyDescent="0.3">
      <c r="A431" s="6" t="s">
        <v>1942</v>
      </c>
      <c r="B431" s="6">
        <v>25.85</v>
      </c>
      <c r="C431" s="6">
        <v>10.16</v>
      </c>
      <c r="D431" s="6" t="str">
        <f>PROPER(E:E)</f>
        <v>No</v>
      </c>
      <c r="E431" s="6" t="s">
        <v>2380</v>
      </c>
      <c r="F431" s="6" t="s">
        <v>2380</v>
      </c>
      <c r="G431" s="6" t="s">
        <v>2380</v>
      </c>
      <c r="H431" s="10" t="str">
        <f t="shared" si="18"/>
        <v>0</v>
      </c>
      <c r="I431" s="6" t="s">
        <v>2381</v>
      </c>
      <c r="J431" s="6" t="str">
        <f t="shared" si="19"/>
        <v>Yes</v>
      </c>
      <c r="K431" s="6" t="str">
        <f t="shared" si="20"/>
        <v>yes</v>
      </c>
      <c r="L431" s="6" t="s">
        <v>2382</v>
      </c>
      <c r="M431" s="6"/>
      <c r="N431" t="str" cm="1">
        <f t="array" ref="N431">_xlfn.IFS(B431&lt;18.5,"Under Weight",B431&lt;=24.99,"Normal Weight",B431&lt;=29.99,"Over Weight",B431&gt;=30,"Obesity")</f>
        <v>Over Weight</v>
      </c>
      <c r="O431" t="str" cm="1">
        <f t="array" ref="O431">_xlfn.IFS(C431&lt;5.7,"Normal",C431&lt;=6.49,"Prediabetes",C431&gt;=6.5,"Diabetes")</f>
        <v>Diabetes</v>
      </c>
    </row>
    <row r="432" spans="1:15" x14ac:dyDescent="0.3">
      <c r="A432" s="6" t="s">
        <v>1941</v>
      </c>
      <c r="B432" s="6">
        <v>23.844999999999999</v>
      </c>
      <c r="C432" s="6">
        <v>11.71</v>
      </c>
      <c r="D432" s="6" t="str">
        <f>PROPER(E:E)</f>
        <v>No</v>
      </c>
      <c r="E432" s="6" t="s">
        <v>2380</v>
      </c>
      <c r="F432" s="6" t="s">
        <v>2380</v>
      </c>
      <c r="G432" s="6" t="s">
        <v>2380</v>
      </c>
      <c r="H432" s="10">
        <f t="shared" si="18"/>
        <v>2</v>
      </c>
      <c r="I432" s="6">
        <v>2</v>
      </c>
      <c r="J432" s="6" t="str">
        <f t="shared" si="19"/>
        <v>Yes</v>
      </c>
      <c r="K432" s="6" t="str">
        <f t="shared" si="20"/>
        <v>yes</v>
      </c>
      <c r="L432" s="6" t="s">
        <v>2382</v>
      </c>
      <c r="M432" s="6"/>
      <c r="N432" t="str" cm="1">
        <f t="array" ref="N432">_xlfn.IFS(B432&lt;18.5,"Under Weight",B432&lt;=24.99,"Normal Weight",B432&lt;=29.99,"Over Weight",B432&gt;=30,"Obesity")</f>
        <v>Normal Weight</v>
      </c>
      <c r="O432" t="str" cm="1">
        <f t="array" ref="O432">_xlfn.IFS(C432&lt;5.7,"Normal",C432&lt;=6.49,"Prediabetes",C432&gt;=6.5,"Diabetes")</f>
        <v>Diabetes</v>
      </c>
    </row>
    <row r="433" spans="1:15" x14ac:dyDescent="0.3">
      <c r="A433" s="6" t="s">
        <v>1940</v>
      </c>
      <c r="B433" s="6">
        <v>30.59</v>
      </c>
      <c r="C433" s="6">
        <v>5.23</v>
      </c>
      <c r="D433" s="6" t="str">
        <f>PROPER(E:E)</f>
        <v>No</v>
      </c>
      <c r="E433" s="6" t="s">
        <v>2380</v>
      </c>
      <c r="F433" s="6" t="s">
        <v>2380</v>
      </c>
      <c r="G433" s="6" t="s">
        <v>2383</v>
      </c>
      <c r="H433" s="10">
        <f t="shared" si="18"/>
        <v>1</v>
      </c>
      <c r="I433" s="6">
        <v>1</v>
      </c>
      <c r="J433" s="6" t="str">
        <f t="shared" si="19"/>
        <v>No</v>
      </c>
      <c r="K433" s="6" t="str">
        <f t="shared" si="20"/>
        <v>No</v>
      </c>
      <c r="L433" s="6" t="s">
        <v>2380</v>
      </c>
      <c r="M433" s="6"/>
      <c r="N433" t="str" cm="1">
        <f t="array" ref="N433">_xlfn.IFS(B433&lt;18.5,"Under Weight",B433&lt;=24.99,"Normal Weight",B433&lt;=29.99,"Over Weight",B433&gt;=30,"Obesity")</f>
        <v>Obesity</v>
      </c>
      <c r="O433" t="str" cm="1">
        <f t="array" ref="O433">_xlfn.IFS(C433&lt;5.7,"Normal",C433&lt;=6.49,"Prediabetes",C433&gt;=6.5,"Diabetes")</f>
        <v>Normal</v>
      </c>
    </row>
    <row r="434" spans="1:15" x14ac:dyDescent="0.3">
      <c r="A434" s="6" t="s">
        <v>1939</v>
      </c>
      <c r="B434" s="6">
        <v>24.795000000000002</v>
      </c>
      <c r="C434" s="6">
        <v>6.85</v>
      </c>
      <c r="D434" s="6" t="str">
        <f>PROPER(E:E)</f>
        <v>No</v>
      </c>
      <c r="E434" s="6" t="s">
        <v>2380</v>
      </c>
      <c r="F434" s="6" t="s">
        <v>2380</v>
      </c>
      <c r="G434" s="6" t="s">
        <v>2380</v>
      </c>
      <c r="H434" s="10" t="str">
        <f t="shared" si="18"/>
        <v>0</v>
      </c>
      <c r="I434" s="6" t="s">
        <v>2381</v>
      </c>
      <c r="J434" s="6" t="str">
        <f t="shared" si="19"/>
        <v>Yes</v>
      </c>
      <c r="K434" s="6" t="str">
        <f t="shared" si="20"/>
        <v>yes</v>
      </c>
      <c r="L434" s="6" t="s">
        <v>2382</v>
      </c>
      <c r="M434" s="6"/>
      <c r="N434" t="str" cm="1">
        <f t="array" ref="N434">_xlfn.IFS(B434&lt;18.5,"Under Weight",B434&lt;=24.99,"Normal Weight",B434&lt;=29.99,"Over Weight",B434&gt;=30,"Obesity")</f>
        <v>Normal Weight</v>
      </c>
      <c r="O434" t="str" cm="1">
        <f t="array" ref="O434">_xlfn.IFS(C434&lt;5.7,"Normal",C434&lt;=6.49,"Prediabetes",C434&gt;=6.5,"Diabetes")</f>
        <v>Diabetes</v>
      </c>
    </row>
    <row r="435" spans="1:15" x14ac:dyDescent="0.3">
      <c r="A435" s="6" t="s">
        <v>1938</v>
      </c>
      <c r="B435" s="6">
        <v>24.13</v>
      </c>
      <c r="C435" s="6">
        <v>7.05</v>
      </c>
      <c r="D435" s="6" t="str">
        <f>PROPER(E:E)</f>
        <v>Yes</v>
      </c>
      <c r="E435" s="6" t="s">
        <v>2382</v>
      </c>
      <c r="F435" s="6" t="s">
        <v>2380</v>
      </c>
      <c r="G435" s="6" t="s">
        <v>2380</v>
      </c>
      <c r="H435" s="10">
        <f t="shared" si="18"/>
        <v>2</v>
      </c>
      <c r="I435" s="6">
        <v>2</v>
      </c>
      <c r="J435" s="6" t="str">
        <f t="shared" si="19"/>
        <v>Yes</v>
      </c>
      <c r="K435" s="6" t="str">
        <f t="shared" si="20"/>
        <v>yes</v>
      </c>
      <c r="L435" s="6" t="s">
        <v>2382</v>
      </c>
      <c r="M435" s="6"/>
      <c r="N435" t="str" cm="1">
        <f t="array" ref="N435">_xlfn.IFS(B435&lt;18.5,"Under Weight",B435&lt;=24.99,"Normal Weight",B435&lt;=29.99,"Over Weight",B435&gt;=30,"Obesity")</f>
        <v>Normal Weight</v>
      </c>
      <c r="O435" t="str" cm="1">
        <f t="array" ref="O435">_xlfn.IFS(C435&lt;5.7,"Normal",C435&lt;=6.49,"Prediabetes",C435&gt;=6.5,"Diabetes")</f>
        <v>Diabetes</v>
      </c>
    </row>
    <row r="436" spans="1:15" x14ac:dyDescent="0.3">
      <c r="A436" s="6" t="s">
        <v>1937</v>
      </c>
      <c r="B436" s="6">
        <v>25.84</v>
      </c>
      <c r="C436" s="6">
        <v>11.64</v>
      </c>
      <c r="D436" s="6" t="str">
        <f>PROPER(E:E)</f>
        <v>No</v>
      </c>
      <c r="E436" s="6" t="s">
        <v>2380</v>
      </c>
      <c r="F436" s="6" t="s">
        <v>2380</v>
      </c>
      <c r="G436" s="6" t="s">
        <v>2380</v>
      </c>
      <c r="H436" s="10">
        <f t="shared" si="18"/>
        <v>2</v>
      </c>
      <c r="I436" s="6">
        <v>2</v>
      </c>
      <c r="J436" s="6" t="str">
        <f t="shared" si="19"/>
        <v>Yes</v>
      </c>
      <c r="K436" s="6" t="str">
        <f t="shared" si="20"/>
        <v>yes</v>
      </c>
      <c r="L436" s="6" t="s">
        <v>2382</v>
      </c>
      <c r="M436" s="6"/>
      <c r="N436" t="str" cm="1">
        <f t="array" ref="N436">_xlfn.IFS(B436&lt;18.5,"Under Weight",B436&lt;=24.99,"Normal Weight",B436&lt;=29.99,"Over Weight",B436&gt;=30,"Obesity")</f>
        <v>Over Weight</v>
      </c>
      <c r="O436" t="str" cm="1">
        <f t="array" ref="O436">_xlfn.IFS(C436&lt;5.7,"Normal",C436&lt;=6.49,"Prediabetes",C436&gt;=6.5,"Diabetes")</f>
        <v>Diabetes</v>
      </c>
    </row>
    <row r="437" spans="1:15" x14ac:dyDescent="0.3">
      <c r="A437" s="6" t="s">
        <v>1936</v>
      </c>
      <c r="B437" s="6">
        <v>28</v>
      </c>
      <c r="C437" s="6">
        <v>10.52</v>
      </c>
      <c r="D437" s="6" t="str">
        <f>PROPER(E:E)</f>
        <v>No</v>
      </c>
      <c r="E437" s="6" t="s">
        <v>2380</v>
      </c>
      <c r="F437" s="6" t="s">
        <v>2380</v>
      </c>
      <c r="G437" s="6" t="s">
        <v>2380</v>
      </c>
      <c r="H437" s="10" t="str">
        <f t="shared" si="18"/>
        <v>0</v>
      </c>
      <c r="I437" s="6" t="s">
        <v>2381</v>
      </c>
      <c r="J437" s="6" t="str">
        <f t="shared" si="19"/>
        <v>Yes</v>
      </c>
      <c r="K437" s="6" t="str">
        <f t="shared" si="20"/>
        <v>yes</v>
      </c>
      <c r="L437" s="6" t="s">
        <v>2382</v>
      </c>
      <c r="M437" s="6"/>
      <c r="N437" t="str" cm="1">
        <f t="array" ref="N437">_xlfn.IFS(B437&lt;18.5,"Under Weight",B437&lt;=24.99,"Normal Weight",B437&lt;=29.99,"Over Weight",B437&gt;=30,"Obesity")</f>
        <v>Over Weight</v>
      </c>
      <c r="O437" t="str" cm="1">
        <f t="array" ref="O437">_xlfn.IFS(C437&lt;5.7,"Normal",C437&lt;=6.49,"Prediabetes",C437&gt;=6.5,"Diabetes")</f>
        <v>Diabetes</v>
      </c>
    </row>
    <row r="438" spans="1:15" x14ac:dyDescent="0.3">
      <c r="A438" s="6" t="s">
        <v>1935</v>
      </c>
      <c r="B438" s="6">
        <v>34.1</v>
      </c>
      <c r="C438" s="6">
        <v>4.01</v>
      </c>
      <c r="D438" s="6" t="str">
        <f>PROPER(E:E)</f>
        <v>Yes</v>
      </c>
      <c r="E438" s="6" t="s">
        <v>2382</v>
      </c>
      <c r="F438" s="6" t="s">
        <v>2380</v>
      </c>
      <c r="G438" s="6" t="s">
        <v>2383</v>
      </c>
      <c r="H438" s="10">
        <f t="shared" si="18"/>
        <v>1</v>
      </c>
      <c r="I438" s="6">
        <v>1</v>
      </c>
      <c r="J438" s="6" t="str">
        <f t="shared" si="19"/>
        <v>No</v>
      </c>
      <c r="K438" s="6" t="str">
        <f t="shared" si="20"/>
        <v>No</v>
      </c>
      <c r="L438" s="6" t="s">
        <v>2380</v>
      </c>
      <c r="M438" s="6"/>
      <c r="N438" t="str" cm="1">
        <f t="array" ref="N438">_xlfn.IFS(B438&lt;18.5,"Under Weight",B438&lt;=24.99,"Normal Weight",B438&lt;=29.99,"Over Weight",B438&gt;=30,"Obesity")</f>
        <v>Obesity</v>
      </c>
      <c r="O438" t="str" cm="1">
        <f t="array" ref="O438">_xlfn.IFS(C438&lt;5.7,"Normal",C438&lt;=6.49,"Prediabetes",C438&gt;=6.5,"Diabetes")</f>
        <v>Normal</v>
      </c>
    </row>
    <row r="439" spans="1:15" x14ac:dyDescent="0.3">
      <c r="A439" s="6" t="s">
        <v>1934</v>
      </c>
      <c r="B439" s="6">
        <v>26.125</v>
      </c>
      <c r="C439" s="6">
        <v>8.56</v>
      </c>
      <c r="D439" s="6" t="str">
        <f>PROPER(E:E)</f>
        <v>Yes</v>
      </c>
      <c r="E439" s="6" t="s">
        <v>2382</v>
      </c>
      <c r="F439" s="6" t="s">
        <v>2380</v>
      </c>
      <c r="G439" s="6" t="s">
        <v>2380</v>
      </c>
      <c r="H439" s="10">
        <f t="shared" si="18"/>
        <v>1</v>
      </c>
      <c r="I439" s="6">
        <v>1</v>
      </c>
      <c r="J439" s="6" t="str">
        <f t="shared" si="19"/>
        <v>Yes</v>
      </c>
      <c r="K439" s="6" t="str">
        <f t="shared" si="20"/>
        <v>yes</v>
      </c>
      <c r="L439" s="6" t="s">
        <v>2382</v>
      </c>
      <c r="M439" s="6"/>
      <c r="N439" t="str" cm="1">
        <f t="array" ref="N439">_xlfn.IFS(B439&lt;18.5,"Under Weight",B439&lt;=24.99,"Normal Weight",B439&lt;=29.99,"Over Weight",B439&gt;=30,"Obesity")</f>
        <v>Over Weight</v>
      </c>
      <c r="O439" t="str" cm="1">
        <f t="array" ref="O439">_xlfn.IFS(C439&lt;5.7,"Normal",C439&lt;=6.49,"Prediabetes",C439&gt;=6.5,"Diabetes")</f>
        <v>Diabetes</v>
      </c>
    </row>
    <row r="440" spans="1:15" x14ac:dyDescent="0.3">
      <c r="A440" s="6" t="s">
        <v>1933</v>
      </c>
      <c r="B440" s="6">
        <v>25.6</v>
      </c>
      <c r="C440" s="6">
        <v>10.5</v>
      </c>
      <c r="D440" s="6" t="str">
        <f>PROPER(E:E)</f>
        <v>No</v>
      </c>
      <c r="E440" s="6" t="s">
        <v>2380</v>
      </c>
      <c r="F440" s="6" t="s">
        <v>2380</v>
      </c>
      <c r="G440" s="6" t="s">
        <v>2380</v>
      </c>
      <c r="H440" s="10">
        <f t="shared" si="18"/>
        <v>2</v>
      </c>
      <c r="I440" s="6">
        <v>2</v>
      </c>
      <c r="J440" s="6" t="str">
        <f t="shared" si="19"/>
        <v>Yes</v>
      </c>
      <c r="K440" s="6" t="str">
        <f t="shared" si="20"/>
        <v>yes</v>
      </c>
      <c r="L440" s="6" t="s">
        <v>2382</v>
      </c>
      <c r="M440" s="6"/>
      <c r="N440" t="str" cm="1">
        <f t="array" ref="N440">_xlfn.IFS(B440&lt;18.5,"Under Weight",B440&lt;=24.99,"Normal Weight",B440&lt;=29.99,"Over Weight",B440&gt;=30,"Obesity")</f>
        <v>Over Weight</v>
      </c>
      <c r="O440" t="str" cm="1">
        <f t="array" ref="O440">_xlfn.IFS(C440&lt;5.7,"Normal",C440&lt;=6.49,"Prediabetes",C440&gt;=6.5,"Diabetes")</f>
        <v>Diabetes</v>
      </c>
    </row>
    <row r="441" spans="1:15" x14ac:dyDescent="0.3">
      <c r="A441" s="6" t="s">
        <v>1932</v>
      </c>
      <c r="B441" s="6">
        <v>24.32</v>
      </c>
      <c r="C441" s="6">
        <v>6.39</v>
      </c>
      <c r="D441" s="6" t="str">
        <f>PROPER(E:E)</f>
        <v>No</v>
      </c>
      <c r="E441" s="6" t="s">
        <v>2380</v>
      </c>
      <c r="F441" s="6" t="s">
        <v>2380</v>
      </c>
      <c r="G441" s="6" t="s">
        <v>2380</v>
      </c>
      <c r="H441" s="10" t="str">
        <f t="shared" si="18"/>
        <v>0</v>
      </c>
      <c r="I441" s="6" t="s">
        <v>2381</v>
      </c>
      <c r="J441" s="6" t="str">
        <f t="shared" si="19"/>
        <v>No</v>
      </c>
      <c r="K441" s="6" t="str">
        <f t="shared" si="20"/>
        <v>No</v>
      </c>
      <c r="L441" s="6" t="s">
        <v>2380</v>
      </c>
      <c r="M441" s="6"/>
      <c r="N441" t="str" cm="1">
        <f t="array" ref="N441">_xlfn.IFS(B441&lt;18.5,"Under Weight",B441&lt;=24.99,"Normal Weight",B441&lt;=29.99,"Over Weight",B441&gt;=30,"Obesity")</f>
        <v>Normal Weight</v>
      </c>
      <c r="O441" t="str" cm="1">
        <f t="array" ref="O441">_xlfn.IFS(C441&lt;5.7,"Normal",C441&lt;=6.49,"Prediabetes",C441&gt;=6.5,"Diabetes")</f>
        <v>Prediabetes</v>
      </c>
    </row>
    <row r="442" spans="1:15" x14ac:dyDescent="0.3">
      <c r="A442" s="6" t="s">
        <v>1931</v>
      </c>
      <c r="B442" s="6">
        <v>22.88</v>
      </c>
      <c r="C442" s="6">
        <v>5.71</v>
      </c>
      <c r="D442" s="6" t="str">
        <f>PROPER(E:E)</f>
        <v>Yes</v>
      </c>
      <c r="E442" s="6" t="s">
        <v>2382</v>
      </c>
      <c r="F442" s="6" t="s">
        <v>2380</v>
      </c>
      <c r="G442" s="6" t="s">
        <v>2383</v>
      </c>
      <c r="H442" s="10">
        <f t="shared" si="18"/>
        <v>1</v>
      </c>
      <c r="I442" s="6">
        <v>1</v>
      </c>
      <c r="J442" s="6" t="str">
        <f t="shared" si="19"/>
        <v>Yes</v>
      </c>
      <c r="K442" s="6" t="str">
        <f t="shared" si="20"/>
        <v>yes</v>
      </c>
      <c r="L442" s="6" t="s">
        <v>2382</v>
      </c>
      <c r="M442" s="6"/>
      <c r="N442" t="str" cm="1">
        <f t="array" ref="N442">_xlfn.IFS(B442&lt;18.5,"Under Weight",B442&lt;=24.99,"Normal Weight",B442&lt;=29.99,"Over Weight",B442&gt;=30,"Obesity")</f>
        <v>Normal Weight</v>
      </c>
      <c r="O442" t="str" cm="1">
        <f t="array" ref="O442">_xlfn.IFS(C442&lt;5.7,"Normal",C442&lt;=6.49,"Prediabetes",C442&gt;=6.5,"Diabetes")</f>
        <v>Prediabetes</v>
      </c>
    </row>
    <row r="443" spans="1:15" x14ac:dyDescent="0.3">
      <c r="A443" s="6" t="s">
        <v>1930</v>
      </c>
      <c r="B443" s="6">
        <v>24.984999999999999</v>
      </c>
      <c r="C443" s="6">
        <v>4.43</v>
      </c>
      <c r="D443" s="6" t="str">
        <f>PROPER(E:E)</f>
        <v>Yes</v>
      </c>
      <c r="E443" s="6" t="s">
        <v>2382</v>
      </c>
      <c r="F443" s="6" t="s">
        <v>2380</v>
      </c>
      <c r="G443" s="6" t="s">
        <v>2383</v>
      </c>
      <c r="H443" s="10">
        <f t="shared" si="18"/>
        <v>1</v>
      </c>
      <c r="I443" s="6">
        <v>1</v>
      </c>
      <c r="J443" s="6" t="str">
        <f t="shared" si="19"/>
        <v>No</v>
      </c>
      <c r="K443" s="6" t="str">
        <f t="shared" si="20"/>
        <v>No</v>
      </c>
      <c r="L443" s="6" t="s">
        <v>2380</v>
      </c>
      <c r="M443" s="6"/>
      <c r="N443" t="str" cm="1">
        <f t="array" ref="N443">_xlfn.IFS(B443&lt;18.5,"Under Weight",B443&lt;=24.99,"Normal Weight",B443&lt;=29.99,"Over Weight",B443&gt;=30,"Obesity")</f>
        <v>Normal Weight</v>
      </c>
      <c r="O443" t="str" cm="1">
        <f t="array" ref="O443">_xlfn.IFS(C443&lt;5.7,"Normal",C443&lt;=6.49,"Prediabetes",C443&gt;=6.5,"Diabetes")</f>
        <v>Normal</v>
      </c>
    </row>
    <row r="444" spans="1:15" x14ac:dyDescent="0.3">
      <c r="A444" s="6" t="s">
        <v>1929</v>
      </c>
      <c r="B444" s="6">
        <v>33.1</v>
      </c>
      <c r="C444" s="6">
        <v>5.52</v>
      </c>
      <c r="D444" s="6" t="str">
        <f>PROPER(E:E)</f>
        <v>No</v>
      </c>
      <c r="E444" s="6" t="s">
        <v>2380</v>
      </c>
      <c r="F444" s="6" t="s">
        <v>2380</v>
      </c>
      <c r="G444" s="6" t="s">
        <v>2383</v>
      </c>
      <c r="H444" s="10">
        <f t="shared" si="18"/>
        <v>1</v>
      </c>
      <c r="I444" s="6">
        <v>1</v>
      </c>
      <c r="J444" s="6" t="str">
        <f t="shared" si="19"/>
        <v>No</v>
      </c>
      <c r="K444" s="6" t="str">
        <f t="shared" si="20"/>
        <v>No</v>
      </c>
      <c r="L444" s="6" t="s">
        <v>2380</v>
      </c>
      <c r="M444" s="6"/>
      <c r="N444" t="str" cm="1">
        <f t="array" ref="N444">_xlfn.IFS(B444&lt;18.5,"Under Weight",B444&lt;=24.99,"Normal Weight",B444&lt;=29.99,"Over Weight",B444&gt;=30,"Obesity")</f>
        <v>Obesity</v>
      </c>
      <c r="O444" t="str" cm="1">
        <f t="array" ref="O444">_xlfn.IFS(C444&lt;5.7,"Normal",C444&lt;=6.49,"Prediabetes",C444&gt;=6.5,"Diabetes")</f>
        <v>Normal</v>
      </c>
    </row>
    <row r="445" spans="1:15" x14ac:dyDescent="0.3">
      <c r="A445" s="6" t="s">
        <v>1928</v>
      </c>
      <c r="B445" s="6">
        <v>27.83</v>
      </c>
      <c r="C445" s="6">
        <v>9.1999999999999993</v>
      </c>
      <c r="D445" s="6" t="str">
        <f>PROPER(E:E)</f>
        <v>Yes</v>
      </c>
      <c r="E445" s="6" t="s">
        <v>2382</v>
      </c>
      <c r="F445" s="6" t="s">
        <v>2380</v>
      </c>
      <c r="G445" s="6" t="s">
        <v>2380</v>
      </c>
      <c r="H445" s="10">
        <f t="shared" si="18"/>
        <v>1</v>
      </c>
      <c r="I445" s="6">
        <v>1</v>
      </c>
      <c r="J445" s="6" t="str">
        <f t="shared" si="19"/>
        <v>Yes</v>
      </c>
      <c r="K445" s="6" t="str">
        <f t="shared" si="20"/>
        <v>yes</v>
      </c>
      <c r="L445" s="6" t="s">
        <v>2382</v>
      </c>
      <c r="M445" s="6"/>
      <c r="N445" t="str" cm="1">
        <f t="array" ref="N445">_xlfn.IFS(B445&lt;18.5,"Under Weight",B445&lt;=24.99,"Normal Weight",B445&lt;=29.99,"Over Weight",B445&gt;=30,"Obesity")</f>
        <v>Over Weight</v>
      </c>
      <c r="O445" t="str" cm="1">
        <f t="array" ref="O445">_xlfn.IFS(C445&lt;5.7,"Normal",C445&lt;=6.49,"Prediabetes",C445&gt;=6.5,"Diabetes")</f>
        <v>Diabetes</v>
      </c>
    </row>
    <row r="446" spans="1:15" x14ac:dyDescent="0.3">
      <c r="A446" s="6" t="s">
        <v>1927</v>
      </c>
      <c r="B446" s="6">
        <v>30.875</v>
      </c>
      <c r="C446" s="6">
        <v>10.97</v>
      </c>
      <c r="D446" s="6" t="str">
        <f>PROPER(E:E)</f>
        <v>Yes</v>
      </c>
      <c r="E446" s="6" t="s">
        <v>2382</v>
      </c>
      <c r="F446" s="6" t="s">
        <v>2380</v>
      </c>
      <c r="G446" s="6" t="s">
        <v>2380</v>
      </c>
      <c r="H446" s="10">
        <f t="shared" si="18"/>
        <v>2</v>
      </c>
      <c r="I446" s="6">
        <v>2</v>
      </c>
      <c r="J446" s="6" t="str">
        <f t="shared" si="19"/>
        <v>No</v>
      </c>
      <c r="K446" s="6" t="str">
        <f t="shared" si="20"/>
        <v>No</v>
      </c>
      <c r="L446" s="6" t="s">
        <v>2380</v>
      </c>
      <c r="M446" s="6"/>
      <c r="N446" t="str" cm="1">
        <f t="array" ref="N446">_xlfn.IFS(B446&lt;18.5,"Under Weight",B446&lt;=24.99,"Normal Weight",B446&lt;=29.99,"Over Weight",B446&gt;=30,"Obesity")</f>
        <v>Obesity</v>
      </c>
      <c r="O446" t="str" cm="1">
        <f t="array" ref="O446">_xlfn.IFS(C446&lt;5.7,"Normal",C446&lt;=6.49,"Prediabetes",C446&gt;=6.5,"Diabetes")</f>
        <v>Diabetes</v>
      </c>
    </row>
    <row r="447" spans="1:15" x14ac:dyDescent="0.3">
      <c r="A447" s="6" t="s">
        <v>1926</v>
      </c>
      <c r="B447" s="6">
        <v>27.265000000000001</v>
      </c>
      <c r="C447" s="6">
        <v>4.25</v>
      </c>
      <c r="D447" s="6" t="str">
        <f>PROPER(E:E)</f>
        <v>No</v>
      </c>
      <c r="E447" s="6" t="s">
        <v>2380</v>
      </c>
      <c r="F447" s="6" t="s">
        <v>2380</v>
      </c>
      <c r="G447" s="6" t="s">
        <v>2383</v>
      </c>
      <c r="H447" s="10">
        <f t="shared" si="18"/>
        <v>1</v>
      </c>
      <c r="I447" s="6">
        <v>1</v>
      </c>
      <c r="J447" s="6" t="str">
        <f t="shared" si="19"/>
        <v>No</v>
      </c>
      <c r="K447" s="6" t="str">
        <f t="shared" si="20"/>
        <v>No</v>
      </c>
      <c r="L447" s="6" t="s">
        <v>2380</v>
      </c>
      <c r="M447" s="6"/>
      <c r="N447" t="str" cm="1">
        <f t="array" ref="N447">_xlfn.IFS(B447&lt;18.5,"Under Weight",B447&lt;=24.99,"Normal Weight",B447&lt;=29.99,"Over Weight",B447&gt;=30,"Obesity")</f>
        <v>Over Weight</v>
      </c>
      <c r="O447" t="str" cm="1">
        <f t="array" ref="O447">_xlfn.IFS(C447&lt;5.7,"Normal",C447&lt;=6.49,"Prediabetes",C447&gt;=6.5,"Diabetes")</f>
        <v>Normal</v>
      </c>
    </row>
    <row r="448" spans="1:15" x14ac:dyDescent="0.3">
      <c r="A448" s="6" t="s">
        <v>1925</v>
      </c>
      <c r="B448" s="6">
        <v>26.7</v>
      </c>
      <c r="C448" s="6">
        <v>5.23</v>
      </c>
      <c r="D448" s="6" t="str">
        <f>PROPER(E:E)</f>
        <v>No</v>
      </c>
      <c r="E448" s="6" t="s">
        <v>2380</v>
      </c>
      <c r="F448" s="6" t="s">
        <v>2380</v>
      </c>
      <c r="G448" s="6" t="s">
        <v>2383</v>
      </c>
      <c r="H448" s="10">
        <f t="shared" si="18"/>
        <v>1</v>
      </c>
      <c r="I448" s="6">
        <v>1</v>
      </c>
      <c r="J448" s="6" t="str">
        <f t="shared" si="19"/>
        <v>Yes</v>
      </c>
      <c r="K448" s="6" t="str">
        <f t="shared" si="20"/>
        <v>yes</v>
      </c>
      <c r="L448" s="6" t="s">
        <v>2382</v>
      </c>
      <c r="M448" s="6"/>
      <c r="N448" t="str" cm="1">
        <f t="array" ref="N448">_xlfn.IFS(B448&lt;18.5,"Under Weight",B448&lt;=24.99,"Normal Weight",B448&lt;=29.99,"Over Weight",B448&gt;=30,"Obesity")</f>
        <v>Over Weight</v>
      </c>
      <c r="O448" t="str" cm="1">
        <f t="array" ref="O448">_xlfn.IFS(C448&lt;5.7,"Normal",C448&lt;=6.49,"Prediabetes",C448&gt;=6.5,"Diabetes")</f>
        <v>Normal</v>
      </c>
    </row>
    <row r="449" spans="1:15" x14ac:dyDescent="0.3">
      <c r="A449" s="6" t="s">
        <v>1924</v>
      </c>
      <c r="B449" s="6">
        <v>29.925000000000001</v>
      </c>
      <c r="C449" s="6">
        <v>5.96</v>
      </c>
      <c r="D449" s="6" t="str">
        <f>PROPER(E:E)</f>
        <v>Yes</v>
      </c>
      <c r="E449" s="6" t="s">
        <v>2382</v>
      </c>
      <c r="F449" s="6" t="s">
        <v>2380</v>
      </c>
      <c r="G449" s="6" t="s">
        <v>2383</v>
      </c>
      <c r="H449" s="10">
        <f t="shared" si="18"/>
        <v>1</v>
      </c>
      <c r="I449" s="6">
        <v>1</v>
      </c>
      <c r="J449" s="6" t="str">
        <f t="shared" si="19"/>
        <v>Yes</v>
      </c>
      <c r="K449" s="6" t="str">
        <f t="shared" si="20"/>
        <v>yes</v>
      </c>
      <c r="L449" s="6" t="s">
        <v>2382</v>
      </c>
      <c r="M449" s="6"/>
      <c r="N449" t="str" cm="1">
        <f t="array" ref="N449">_xlfn.IFS(B449&lt;18.5,"Under Weight",B449&lt;=24.99,"Normal Weight",B449&lt;=29.99,"Over Weight",B449&gt;=30,"Obesity")</f>
        <v>Over Weight</v>
      </c>
      <c r="O449" t="str" cm="1">
        <f t="array" ref="O449">_xlfn.IFS(C449&lt;5.7,"Normal",C449&lt;=6.49,"Prediabetes",C449&gt;=6.5,"Diabetes")</f>
        <v>Prediabetes</v>
      </c>
    </row>
    <row r="450" spans="1:15" x14ac:dyDescent="0.3">
      <c r="A450" s="6" t="s">
        <v>1923</v>
      </c>
      <c r="B450" s="6">
        <v>19.95</v>
      </c>
      <c r="C450" s="6">
        <v>4.29</v>
      </c>
      <c r="D450" s="6" t="str">
        <f>PROPER(E:E)</f>
        <v>Yes</v>
      </c>
      <c r="E450" s="6" t="s">
        <v>2382</v>
      </c>
      <c r="F450" s="6" t="s">
        <v>2380</v>
      </c>
      <c r="G450" s="6" t="s">
        <v>2380</v>
      </c>
      <c r="H450" s="10">
        <f t="shared" si="18"/>
        <v>2</v>
      </c>
      <c r="I450" s="6">
        <v>2</v>
      </c>
      <c r="J450" s="6" t="str">
        <f t="shared" si="19"/>
        <v>Yes</v>
      </c>
      <c r="K450" s="6" t="str">
        <f t="shared" si="20"/>
        <v>yes</v>
      </c>
      <c r="L450" s="6" t="s">
        <v>2382</v>
      </c>
      <c r="M450" s="6"/>
      <c r="N450" t="str" cm="1">
        <f t="array" ref="N450">_xlfn.IFS(B450&lt;18.5,"Under Weight",B450&lt;=24.99,"Normal Weight",B450&lt;=29.99,"Over Weight",B450&gt;=30,"Obesity")</f>
        <v>Normal Weight</v>
      </c>
      <c r="O450" t="str" cm="1">
        <f t="array" ref="O450">_xlfn.IFS(C450&lt;5.7,"Normal",C450&lt;=6.49,"Prediabetes",C450&gt;=6.5,"Diabetes")</f>
        <v>Normal</v>
      </c>
    </row>
    <row r="451" spans="1:15" x14ac:dyDescent="0.3">
      <c r="A451" s="6" t="s">
        <v>1922</v>
      </c>
      <c r="B451" s="6">
        <v>24.225000000000001</v>
      </c>
      <c r="C451" s="6">
        <v>4.09</v>
      </c>
      <c r="D451" s="6" t="str">
        <f>PROPER(E:E)</f>
        <v>No</v>
      </c>
      <c r="E451" s="6" t="s">
        <v>2380</v>
      </c>
      <c r="F451" s="6" t="s">
        <v>2380</v>
      </c>
      <c r="G451" s="6" t="s">
        <v>2380</v>
      </c>
      <c r="H451" s="10" t="str">
        <f t="shared" ref="H451:H514" si="21">IF(I451="No major surgery","0",I451)</f>
        <v>0</v>
      </c>
      <c r="I451" s="6" t="s">
        <v>2381</v>
      </c>
      <c r="J451" s="6" t="str">
        <f t="shared" ref="J451:J514" si="22">PROPER(K451)</f>
        <v>No</v>
      </c>
      <c r="K451" s="6" t="str">
        <f t="shared" ref="K451:K514" si="23">IF(L451="?", "No", L451)</f>
        <v>No</v>
      </c>
      <c r="L451" s="6" t="s">
        <v>2380</v>
      </c>
      <c r="M451" s="6"/>
      <c r="N451" t="str" cm="1">
        <f t="array" ref="N451">_xlfn.IFS(B451&lt;18.5,"Under Weight",B451&lt;=24.99,"Normal Weight",B451&lt;=29.99,"Over Weight",B451&gt;=30,"Obesity")</f>
        <v>Normal Weight</v>
      </c>
      <c r="O451" t="str" cm="1">
        <f t="array" ref="O451">_xlfn.IFS(C451&lt;5.7,"Normal",C451&lt;=6.49,"Prediabetes",C451&gt;=6.5,"Diabetes")</f>
        <v>Normal</v>
      </c>
    </row>
    <row r="452" spans="1:15" x14ac:dyDescent="0.3">
      <c r="A452" s="6" t="s">
        <v>1921</v>
      </c>
      <c r="B452" s="6">
        <v>28.12</v>
      </c>
      <c r="C452" s="6">
        <v>4.88</v>
      </c>
      <c r="D452" s="6" t="str">
        <f>PROPER(E:E)</f>
        <v>No</v>
      </c>
      <c r="E452" s="6" t="s">
        <v>2380</v>
      </c>
      <c r="F452" s="6" t="s">
        <v>2380</v>
      </c>
      <c r="G452" s="6" t="s">
        <v>2380</v>
      </c>
      <c r="H452" s="10" t="str">
        <f t="shared" si="21"/>
        <v>0</v>
      </c>
      <c r="I452" s="6" t="s">
        <v>2381</v>
      </c>
      <c r="J452" s="6" t="str">
        <f t="shared" si="22"/>
        <v>Yes</v>
      </c>
      <c r="K452" s="6" t="str">
        <f t="shared" si="23"/>
        <v>yes</v>
      </c>
      <c r="L452" s="6" t="s">
        <v>2382</v>
      </c>
      <c r="M452" s="6"/>
      <c r="N452" t="str" cm="1">
        <f t="array" ref="N452">_xlfn.IFS(B452&lt;18.5,"Under Weight",B452&lt;=24.99,"Normal Weight",B452&lt;=29.99,"Over Weight",B452&gt;=30,"Obesity")</f>
        <v>Over Weight</v>
      </c>
      <c r="O452" t="str" cm="1">
        <f t="array" ref="O452">_xlfn.IFS(C452&lt;5.7,"Normal",C452&lt;=6.49,"Prediabetes",C452&gt;=6.5,"Diabetes")</f>
        <v>Normal</v>
      </c>
    </row>
    <row r="453" spans="1:15" x14ac:dyDescent="0.3">
      <c r="A453" s="6" t="s">
        <v>1920</v>
      </c>
      <c r="B453" s="6">
        <v>23.21</v>
      </c>
      <c r="C453" s="6">
        <v>6.76</v>
      </c>
      <c r="D453" s="6" t="str">
        <f>PROPER(E:E)</f>
        <v>No</v>
      </c>
      <c r="E453" s="6" t="s">
        <v>2380</v>
      </c>
      <c r="F453" s="6" t="s">
        <v>2380</v>
      </c>
      <c r="G453" s="6" t="s">
        <v>2380</v>
      </c>
      <c r="H453" s="10" t="str">
        <f t="shared" si="21"/>
        <v>0</v>
      </c>
      <c r="I453" s="6" t="s">
        <v>2381</v>
      </c>
      <c r="J453" s="6" t="str">
        <f t="shared" si="22"/>
        <v>Yes</v>
      </c>
      <c r="K453" s="6" t="str">
        <f t="shared" si="23"/>
        <v>yes</v>
      </c>
      <c r="L453" s="6" t="s">
        <v>2382</v>
      </c>
      <c r="M453" s="6"/>
      <c r="N453" t="str" cm="1">
        <f t="array" ref="N453">_xlfn.IFS(B453&lt;18.5,"Under Weight",B453&lt;=24.99,"Normal Weight",B453&lt;=29.99,"Over Weight",B453&gt;=30,"Obesity")</f>
        <v>Normal Weight</v>
      </c>
      <c r="O453" t="str" cm="1">
        <f t="array" ref="O453">_xlfn.IFS(C453&lt;5.7,"Normal",C453&lt;=6.49,"Prediabetes",C453&gt;=6.5,"Diabetes")</f>
        <v>Diabetes</v>
      </c>
    </row>
    <row r="454" spans="1:15" x14ac:dyDescent="0.3">
      <c r="A454" s="6" t="s">
        <v>1919</v>
      </c>
      <c r="B454" s="6">
        <v>23.98</v>
      </c>
      <c r="C454" s="6">
        <v>10.67</v>
      </c>
      <c r="D454" s="6" t="str">
        <f>PROPER(E:E)</f>
        <v>No</v>
      </c>
      <c r="E454" s="6" t="s">
        <v>2380</v>
      </c>
      <c r="F454" s="6" t="s">
        <v>2380</v>
      </c>
      <c r="G454" s="6" t="s">
        <v>2380</v>
      </c>
      <c r="H454" s="10" t="str">
        <f t="shared" si="21"/>
        <v>0</v>
      </c>
      <c r="I454" s="6" t="s">
        <v>2381</v>
      </c>
      <c r="J454" s="6" t="str">
        <f t="shared" si="22"/>
        <v>No</v>
      </c>
      <c r="K454" s="6" t="str">
        <f t="shared" si="23"/>
        <v>No</v>
      </c>
      <c r="L454" s="6" t="s">
        <v>2380</v>
      </c>
      <c r="M454" s="6"/>
      <c r="N454" t="str" cm="1">
        <f t="array" ref="N454">_xlfn.IFS(B454&lt;18.5,"Under Weight",B454&lt;=24.99,"Normal Weight",B454&lt;=29.99,"Over Weight",B454&gt;=30,"Obesity")</f>
        <v>Normal Weight</v>
      </c>
      <c r="O454" t="str" cm="1">
        <f t="array" ref="O454">_xlfn.IFS(C454&lt;5.7,"Normal",C454&lt;=6.49,"Prediabetes",C454&gt;=6.5,"Diabetes")</f>
        <v>Diabetes</v>
      </c>
    </row>
    <row r="455" spans="1:15" x14ac:dyDescent="0.3">
      <c r="A455" s="6" t="s">
        <v>1918</v>
      </c>
      <c r="B455" s="6">
        <v>30</v>
      </c>
      <c r="C455" s="6">
        <v>6.21</v>
      </c>
      <c r="D455" s="6" t="str">
        <f>PROPER(E:E)</f>
        <v>No</v>
      </c>
      <c r="E455" s="6" t="s">
        <v>2380</v>
      </c>
      <c r="F455" s="6" t="s">
        <v>2380</v>
      </c>
      <c r="G455" s="6" t="s">
        <v>2380</v>
      </c>
      <c r="H455" s="10" t="str">
        <f t="shared" si="21"/>
        <v>0</v>
      </c>
      <c r="I455" s="6" t="s">
        <v>2381</v>
      </c>
      <c r="J455" s="6" t="str">
        <f t="shared" si="22"/>
        <v>Yes</v>
      </c>
      <c r="K455" s="6" t="str">
        <f t="shared" si="23"/>
        <v>yes</v>
      </c>
      <c r="L455" s="6" t="s">
        <v>2382</v>
      </c>
      <c r="M455" s="6"/>
      <c r="N455" t="str" cm="1">
        <f t="array" ref="N455">_xlfn.IFS(B455&lt;18.5,"Under Weight",B455&lt;=24.99,"Normal Weight",B455&lt;=29.99,"Over Weight",B455&gt;=30,"Obesity")</f>
        <v>Obesity</v>
      </c>
      <c r="O455" t="str" cm="1">
        <f t="array" ref="O455">_xlfn.IFS(C455&lt;5.7,"Normal",C455&lt;=6.49,"Prediabetes",C455&gt;=6.5,"Diabetes")</f>
        <v>Prediabetes</v>
      </c>
    </row>
    <row r="456" spans="1:15" x14ac:dyDescent="0.3">
      <c r="A456" s="6" t="s">
        <v>1917</v>
      </c>
      <c r="B456" s="6">
        <v>17.350000000000001</v>
      </c>
      <c r="C456" s="6">
        <v>5.03</v>
      </c>
      <c r="D456" s="6" t="str">
        <f>PROPER(E:E)</f>
        <v>Yes</v>
      </c>
      <c r="E456" s="6" t="s">
        <v>2382</v>
      </c>
      <c r="F456" s="6" t="s">
        <v>2380</v>
      </c>
      <c r="G456" s="6" t="s">
        <v>2380</v>
      </c>
      <c r="H456" s="10" t="str">
        <f t="shared" si="21"/>
        <v>0</v>
      </c>
      <c r="I456" s="6" t="s">
        <v>2381</v>
      </c>
      <c r="J456" s="6" t="str">
        <f t="shared" si="22"/>
        <v>Yes</v>
      </c>
      <c r="K456" s="6" t="str">
        <f t="shared" si="23"/>
        <v>yes</v>
      </c>
      <c r="L456" s="6" t="s">
        <v>2382</v>
      </c>
      <c r="M456" s="6"/>
      <c r="N456" t="str" cm="1">
        <f t="array" ref="N456">_xlfn.IFS(B456&lt;18.5,"Under Weight",B456&lt;=24.99,"Normal Weight",B456&lt;=29.99,"Over Weight",B456&gt;=30,"Obesity")</f>
        <v>Under Weight</v>
      </c>
      <c r="O456" t="str" cm="1">
        <f t="array" ref="O456">_xlfn.IFS(C456&lt;5.7,"Normal",C456&lt;=6.49,"Prediabetes",C456&gt;=6.5,"Diabetes")</f>
        <v>Normal</v>
      </c>
    </row>
    <row r="457" spans="1:15" x14ac:dyDescent="0.3">
      <c r="A457" s="6" t="s">
        <v>1916</v>
      </c>
      <c r="B457" s="6">
        <v>22.704999999999998</v>
      </c>
      <c r="C457" s="6">
        <v>5.27</v>
      </c>
      <c r="D457" s="6" t="str">
        <f>PROPER(E:E)</f>
        <v>No</v>
      </c>
      <c r="E457" s="6" t="s">
        <v>2380</v>
      </c>
      <c r="F457" s="6" t="s">
        <v>2380</v>
      </c>
      <c r="G457" s="6" t="s">
        <v>2380</v>
      </c>
      <c r="H457" s="10" t="str">
        <f t="shared" si="21"/>
        <v>0</v>
      </c>
      <c r="I457" s="6" t="s">
        <v>2381</v>
      </c>
      <c r="J457" s="6" t="str">
        <f t="shared" si="22"/>
        <v>No</v>
      </c>
      <c r="K457" s="6" t="str">
        <f t="shared" si="23"/>
        <v>No</v>
      </c>
      <c r="L457" s="6" t="s">
        <v>2380</v>
      </c>
      <c r="M457" s="6"/>
      <c r="N457" t="str" cm="1">
        <f t="array" ref="N457">_xlfn.IFS(B457&lt;18.5,"Under Weight",B457&lt;=24.99,"Normal Weight",B457&lt;=29.99,"Over Weight",B457&gt;=30,"Obesity")</f>
        <v>Normal Weight</v>
      </c>
      <c r="O457" t="str" cm="1">
        <f t="array" ref="O457">_xlfn.IFS(C457&lt;5.7,"Normal",C457&lt;=6.49,"Prediabetes",C457&gt;=6.5,"Diabetes")</f>
        <v>Normal</v>
      </c>
    </row>
    <row r="458" spans="1:15" x14ac:dyDescent="0.3">
      <c r="A458" s="6" t="s">
        <v>1915</v>
      </c>
      <c r="B458" s="6">
        <v>25.41</v>
      </c>
      <c r="C458" s="6">
        <v>10.53</v>
      </c>
      <c r="D458" s="6" t="str">
        <f>PROPER(E:E)</f>
        <v>Yes</v>
      </c>
      <c r="E458" s="6" t="s">
        <v>2382</v>
      </c>
      <c r="F458" s="6" t="s">
        <v>2380</v>
      </c>
      <c r="G458" s="6" t="s">
        <v>2380</v>
      </c>
      <c r="H458" s="10">
        <f t="shared" si="21"/>
        <v>1</v>
      </c>
      <c r="I458" s="6">
        <v>1</v>
      </c>
      <c r="J458" s="6" t="str">
        <f t="shared" si="22"/>
        <v>Yes</v>
      </c>
      <c r="K458" s="6" t="str">
        <f t="shared" si="23"/>
        <v>yes</v>
      </c>
      <c r="L458" s="6" t="s">
        <v>2382</v>
      </c>
      <c r="M458" s="6"/>
      <c r="N458" t="str" cm="1">
        <f t="array" ref="N458">_xlfn.IFS(B458&lt;18.5,"Under Weight",B458&lt;=24.99,"Normal Weight",B458&lt;=29.99,"Over Weight",B458&gt;=30,"Obesity")</f>
        <v>Over Weight</v>
      </c>
      <c r="O458" t="str" cm="1">
        <f t="array" ref="O458">_xlfn.IFS(C458&lt;5.7,"Normal",C458&lt;=6.49,"Prediabetes",C458&gt;=6.5,"Diabetes")</f>
        <v>Diabetes</v>
      </c>
    </row>
    <row r="459" spans="1:15" x14ac:dyDescent="0.3">
      <c r="A459" s="6" t="s">
        <v>1914</v>
      </c>
      <c r="B459" s="6">
        <v>18.23</v>
      </c>
      <c r="C459" s="6">
        <v>5.78</v>
      </c>
      <c r="D459" s="6" t="str">
        <f>PROPER(E:E)</f>
        <v>No</v>
      </c>
      <c r="E459" s="6" t="s">
        <v>2380</v>
      </c>
      <c r="F459" s="6" t="s">
        <v>2380</v>
      </c>
      <c r="G459" s="6" t="s">
        <v>2383</v>
      </c>
      <c r="H459" s="10">
        <f t="shared" si="21"/>
        <v>1</v>
      </c>
      <c r="I459" s="6">
        <v>1</v>
      </c>
      <c r="J459" s="6" t="str">
        <f t="shared" si="22"/>
        <v>Yes</v>
      </c>
      <c r="K459" s="6" t="str">
        <f t="shared" si="23"/>
        <v>yes</v>
      </c>
      <c r="L459" s="6" t="s">
        <v>2382</v>
      </c>
      <c r="M459" s="6"/>
      <c r="N459" t="str" cm="1">
        <f t="array" ref="N459">_xlfn.IFS(B459&lt;18.5,"Under Weight",B459&lt;=24.99,"Normal Weight",B459&lt;=29.99,"Over Weight",B459&gt;=30,"Obesity")</f>
        <v>Under Weight</v>
      </c>
      <c r="O459" t="str" cm="1">
        <f t="array" ref="O459">_xlfn.IFS(C459&lt;5.7,"Normal",C459&lt;=6.49,"Prediabetes",C459&gt;=6.5,"Diabetes")</f>
        <v>Prediabetes</v>
      </c>
    </row>
    <row r="460" spans="1:15" x14ac:dyDescent="0.3">
      <c r="A460" s="6" t="s">
        <v>1913</v>
      </c>
      <c r="B460" s="6">
        <v>24.7</v>
      </c>
      <c r="C460" s="6">
        <v>4.3600000000000003</v>
      </c>
      <c r="D460" s="6" t="str">
        <f>PROPER(E:E)</f>
        <v>No</v>
      </c>
      <c r="E460" s="6" t="s">
        <v>2380</v>
      </c>
      <c r="F460" s="6" t="s">
        <v>2380</v>
      </c>
      <c r="G460" s="6" t="s">
        <v>2383</v>
      </c>
      <c r="H460" s="10">
        <f t="shared" si="21"/>
        <v>1</v>
      </c>
      <c r="I460" s="6">
        <v>1</v>
      </c>
      <c r="J460" s="6" t="str">
        <f t="shared" si="22"/>
        <v>Yes</v>
      </c>
      <c r="K460" s="6" t="str">
        <f t="shared" si="23"/>
        <v>yes</v>
      </c>
      <c r="L460" s="6" t="s">
        <v>2382</v>
      </c>
      <c r="M460" s="6"/>
      <c r="N460" t="str" cm="1">
        <f t="array" ref="N460">_xlfn.IFS(B460&lt;18.5,"Under Weight",B460&lt;=24.99,"Normal Weight",B460&lt;=29.99,"Over Weight",B460&gt;=30,"Obesity")</f>
        <v>Normal Weight</v>
      </c>
      <c r="O460" t="str" cm="1">
        <f t="array" ref="O460">_xlfn.IFS(C460&lt;5.7,"Normal",C460&lt;=6.49,"Prediabetes",C460&gt;=6.5,"Diabetes")</f>
        <v>Normal</v>
      </c>
    </row>
    <row r="461" spans="1:15" x14ac:dyDescent="0.3">
      <c r="A461" s="6" t="s">
        <v>1912</v>
      </c>
      <c r="B461" s="6">
        <v>37.4</v>
      </c>
      <c r="C461" s="6">
        <v>9.7200000000000006</v>
      </c>
      <c r="D461" s="6" t="str">
        <f>PROPER(E:E)</f>
        <v>Yes</v>
      </c>
      <c r="E461" s="6" t="s">
        <v>2382</v>
      </c>
      <c r="F461" s="6" t="s">
        <v>2380</v>
      </c>
      <c r="G461" s="6" t="s">
        <v>2383</v>
      </c>
      <c r="H461" s="10">
        <f t="shared" si="21"/>
        <v>1</v>
      </c>
      <c r="I461" s="6">
        <v>1</v>
      </c>
      <c r="J461" s="6" t="str">
        <f t="shared" si="22"/>
        <v>No</v>
      </c>
      <c r="K461" s="6" t="str">
        <f t="shared" si="23"/>
        <v>No</v>
      </c>
      <c r="L461" s="6" t="s">
        <v>2380</v>
      </c>
      <c r="M461" s="6"/>
      <c r="N461" t="str" cm="1">
        <f t="array" ref="N461">_xlfn.IFS(B461&lt;18.5,"Under Weight",B461&lt;=24.99,"Normal Weight",B461&lt;=29.99,"Over Weight",B461&gt;=30,"Obesity")</f>
        <v>Obesity</v>
      </c>
      <c r="O461" t="str" cm="1">
        <f t="array" ref="O461">_xlfn.IFS(C461&lt;5.7,"Normal",C461&lt;=6.49,"Prediabetes",C461&gt;=6.5,"Diabetes")</f>
        <v>Diabetes</v>
      </c>
    </row>
    <row r="462" spans="1:15" x14ac:dyDescent="0.3">
      <c r="A462" s="6" t="s">
        <v>1911</v>
      </c>
      <c r="B462" s="6">
        <v>26.885000000000002</v>
      </c>
      <c r="C462" s="6">
        <v>5.18</v>
      </c>
      <c r="D462" s="6" t="str">
        <f>PROPER(E:E)</f>
        <v>No</v>
      </c>
      <c r="E462" s="6" t="s">
        <v>2380</v>
      </c>
      <c r="F462" s="6" t="s">
        <v>2380</v>
      </c>
      <c r="G462" s="6" t="s">
        <v>2383</v>
      </c>
      <c r="H462" s="10">
        <f t="shared" si="21"/>
        <v>1</v>
      </c>
      <c r="I462" s="6">
        <v>1</v>
      </c>
      <c r="J462" s="6" t="str">
        <f t="shared" si="22"/>
        <v>Yes</v>
      </c>
      <c r="K462" s="6" t="str">
        <f t="shared" si="23"/>
        <v>yes</v>
      </c>
      <c r="L462" s="6" t="s">
        <v>2382</v>
      </c>
      <c r="M462" s="6"/>
      <c r="N462" t="str" cm="1">
        <f t="array" ref="N462">_xlfn.IFS(B462&lt;18.5,"Under Weight",B462&lt;=24.99,"Normal Weight",B462&lt;=29.99,"Over Weight",B462&gt;=30,"Obesity")</f>
        <v>Over Weight</v>
      </c>
      <c r="O462" t="str" cm="1">
        <f t="array" ref="O462">_xlfn.IFS(C462&lt;5.7,"Normal",C462&lt;=6.49,"Prediabetes",C462&gt;=6.5,"Diabetes")</f>
        <v>Normal</v>
      </c>
    </row>
    <row r="463" spans="1:15" x14ac:dyDescent="0.3">
      <c r="A463" s="6" t="s">
        <v>1910</v>
      </c>
      <c r="B463" s="6">
        <v>25.27</v>
      </c>
      <c r="C463" s="6">
        <v>5.29</v>
      </c>
      <c r="D463" s="6" t="str">
        <f>PROPER(E:E)</f>
        <v>No</v>
      </c>
      <c r="E463" s="6" t="s">
        <v>2380</v>
      </c>
      <c r="F463" s="6" t="s">
        <v>2380</v>
      </c>
      <c r="G463" s="6" t="s">
        <v>2383</v>
      </c>
      <c r="H463" s="10">
        <f t="shared" si="21"/>
        <v>1</v>
      </c>
      <c r="I463" s="6">
        <v>1</v>
      </c>
      <c r="J463" s="6" t="str">
        <f t="shared" si="22"/>
        <v>Yes</v>
      </c>
      <c r="K463" s="6" t="str">
        <f t="shared" si="23"/>
        <v>yes</v>
      </c>
      <c r="L463" s="6" t="s">
        <v>2382</v>
      </c>
      <c r="M463" s="6"/>
      <c r="N463" t="str" cm="1">
        <f t="array" ref="N463">_xlfn.IFS(B463&lt;18.5,"Under Weight",B463&lt;=24.99,"Normal Weight",B463&lt;=29.99,"Over Weight",B463&gt;=30,"Obesity")</f>
        <v>Over Weight</v>
      </c>
      <c r="O463" t="str" cm="1">
        <f t="array" ref="O463">_xlfn.IFS(C463&lt;5.7,"Normal",C463&lt;=6.49,"Prediabetes",C463&gt;=6.5,"Diabetes")</f>
        <v>Normal</v>
      </c>
    </row>
    <row r="464" spans="1:15" x14ac:dyDescent="0.3">
      <c r="A464" s="6" t="s">
        <v>1909</v>
      </c>
      <c r="B464" s="6">
        <v>23.655000000000001</v>
      </c>
      <c r="C464" s="6">
        <v>4.8600000000000003</v>
      </c>
      <c r="D464" s="6" t="str">
        <f>PROPER(E:E)</f>
        <v>Yes</v>
      </c>
      <c r="E464" s="6" t="s">
        <v>2382</v>
      </c>
      <c r="F464" s="6" t="s">
        <v>2380</v>
      </c>
      <c r="G464" s="6" t="s">
        <v>2380</v>
      </c>
      <c r="H464" s="10" t="str">
        <f t="shared" si="21"/>
        <v>0</v>
      </c>
      <c r="I464" s="6" t="s">
        <v>2381</v>
      </c>
      <c r="J464" s="6" t="str">
        <f t="shared" si="22"/>
        <v>Yes</v>
      </c>
      <c r="K464" s="6" t="str">
        <f t="shared" si="23"/>
        <v>yes</v>
      </c>
      <c r="L464" s="6" t="s">
        <v>2382</v>
      </c>
      <c r="M464" s="6"/>
      <c r="N464" t="str" cm="1">
        <f t="array" ref="N464">_xlfn.IFS(B464&lt;18.5,"Under Weight",B464&lt;=24.99,"Normal Weight",B464&lt;=29.99,"Over Weight",B464&gt;=30,"Obesity")</f>
        <v>Normal Weight</v>
      </c>
      <c r="O464" t="str" cm="1">
        <f t="array" ref="O464">_xlfn.IFS(C464&lt;5.7,"Normal",C464&lt;=6.49,"Prediabetes",C464&gt;=6.5,"Diabetes")</f>
        <v>Normal</v>
      </c>
    </row>
    <row r="465" spans="1:15" x14ac:dyDescent="0.3">
      <c r="A465" s="6" t="s">
        <v>1908</v>
      </c>
      <c r="B465" s="6">
        <v>55.05</v>
      </c>
      <c r="C465" s="6">
        <v>7.66</v>
      </c>
      <c r="D465" s="6" t="str">
        <f>PROPER(E:E)</f>
        <v>No</v>
      </c>
      <c r="E465" s="6" t="s">
        <v>2380</v>
      </c>
      <c r="F465" s="6" t="s">
        <v>2380</v>
      </c>
      <c r="G465" s="6" t="s">
        <v>2380</v>
      </c>
      <c r="H465" s="10" t="str">
        <f t="shared" si="21"/>
        <v>0</v>
      </c>
      <c r="I465" s="6" t="s">
        <v>2381</v>
      </c>
      <c r="J465" s="6" t="str">
        <f t="shared" si="22"/>
        <v>No</v>
      </c>
      <c r="K465" s="6" t="str">
        <f t="shared" si="23"/>
        <v>No</v>
      </c>
      <c r="L465" s="6" t="s">
        <v>2380</v>
      </c>
      <c r="M465" s="6"/>
      <c r="N465" t="str" cm="1">
        <f t="array" ref="N465">_xlfn.IFS(B465&lt;18.5,"Under Weight",B465&lt;=24.99,"Normal Weight",B465&lt;=29.99,"Over Weight",B465&gt;=30,"Obesity")</f>
        <v>Obesity</v>
      </c>
      <c r="O465" t="str" cm="1">
        <f t="array" ref="O465">_xlfn.IFS(C465&lt;5.7,"Normal",C465&lt;=6.49,"Prediabetes",C465&gt;=6.5,"Diabetes")</f>
        <v>Diabetes</v>
      </c>
    </row>
    <row r="466" spans="1:15" x14ac:dyDescent="0.3">
      <c r="A466" s="6" t="s">
        <v>1907</v>
      </c>
      <c r="B466" s="6">
        <v>24.89</v>
      </c>
      <c r="C466" s="6">
        <v>6.1</v>
      </c>
      <c r="D466" s="6" t="str">
        <f>PROPER(E:E)</f>
        <v>Yes</v>
      </c>
      <c r="E466" s="6" t="s">
        <v>2382</v>
      </c>
      <c r="F466" s="6" t="s">
        <v>2380</v>
      </c>
      <c r="G466" s="6" t="s">
        <v>2383</v>
      </c>
      <c r="H466" s="10">
        <f t="shared" si="21"/>
        <v>1</v>
      </c>
      <c r="I466" s="6">
        <v>1</v>
      </c>
      <c r="J466" s="6" t="str">
        <f t="shared" si="22"/>
        <v>Yes</v>
      </c>
      <c r="K466" s="6" t="str">
        <f t="shared" si="23"/>
        <v>yes</v>
      </c>
      <c r="L466" s="6" t="s">
        <v>2382</v>
      </c>
      <c r="M466" s="6"/>
      <c r="N466" t="str" cm="1">
        <f t="array" ref="N466">_xlfn.IFS(B466&lt;18.5,"Under Weight",B466&lt;=24.99,"Normal Weight",B466&lt;=29.99,"Over Weight",B466&gt;=30,"Obesity")</f>
        <v>Normal Weight</v>
      </c>
      <c r="O466" t="str" cm="1">
        <f t="array" ref="O466">_xlfn.IFS(C466&lt;5.7,"Normal",C466&lt;=6.49,"Prediabetes",C466&gt;=6.5,"Diabetes")</f>
        <v>Prediabetes</v>
      </c>
    </row>
    <row r="467" spans="1:15" x14ac:dyDescent="0.3">
      <c r="A467" s="6" t="s">
        <v>1906</v>
      </c>
      <c r="B467" s="6">
        <v>18.715</v>
      </c>
      <c r="C467" s="6">
        <v>4.4400000000000004</v>
      </c>
      <c r="D467" s="6" t="str">
        <f>PROPER(E:E)</f>
        <v>No</v>
      </c>
      <c r="E467" s="6" t="s">
        <v>2380</v>
      </c>
      <c r="F467" s="6" t="s">
        <v>2380</v>
      </c>
      <c r="G467" s="6" t="s">
        <v>2380</v>
      </c>
      <c r="H467" s="10" t="str">
        <f t="shared" si="21"/>
        <v>0</v>
      </c>
      <c r="I467" s="6" t="s">
        <v>2381</v>
      </c>
      <c r="J467" s="6" t="str">
        <f t="shared" si="22"/>
        <v>No</v>
      </c>
      <c r="K467" s="6" t="str">
        <f t="shared" si="23"/>
        <v>No</v>
      </c>
      <c r="L467" s="6" t="s">
        <v>2380</v>
      </c>
      <c r="M467" s="6"/>
      <c r="N467" t="str" cm="1">
        <f t="array" ref="N467">_xlfn.IFS(B467&lt;18.5,"Under Weight",B467&lt;=24.99,"Normal Weight",B467&lt;=29.99,"Over Weight",B467&gt;=30,"Obesity")</f>
        <v>Normal Weight</v>
      </c>
      <c r="O467" t="str" cm="1">
        <f t="array" ref="O467">_xlfn.IFS(C467&lt;5.7,"Normal",C467&lt;=6.49,"Prediabetes",C467&gt;=6.5,"Diabetes")</f>
        <v>Normal</v>
      </c>
    </row>
    <row r="468" spans="1:15" x14ac:dyDescent="0.3">
      <c r="A468" s="6" t="s">
        <v>1905</v>
      </c>
      <c r="B468" s="6">
        <v>28.12</v>
      </c>
      <c r="C468" s="6">
        <v>6.15</v>
      </c>
      <c r="D468" s="6" t="str">
        <f>PROPER(E:E)</f>
        <v>No</v>
      </c>
      <c r="E468" s="6" t="s">
        <v>2380</v>
      </c>
      <c r="F468" s="6" t="s">
        <v>2380</v>
      </c>
      <c r="G468" s="6" t="s">
        <v>2380</v>
      </c>
      <c r="H468" s="10" t="str">
        <f t="shared" si="21"/>
        <v>0</v>
      </c>
      <c r="I468" s="6" t="s">
        <v>2381</v>
      </c>
      <c r="J468" s="6" t="str">
        <f t="shared" si="22"/>
        <v>Yes</v>
      </c>
      <c r="K468" s="6" t="str">
        <f t="shared" si="23"/>
        <v>yes</v>
      </c>
      <c r="L468" s="6" t="s">
        <v>2382</v>
      </c>
      <c r="M468" s="6"/>
      <c r="N468" t="str" cm="1">
        <f t="array" ref="N468">_xlfn.IFS(B468&lt;18.5,"Under Weight",B468&lt;=24.99,"Normal Weight",B468&lt;=29.99,"Over Weight",B468&gt;=30,"Obesity")</f>
        <v>Over Weight</v>
      </c>
      <c r="O468" t="str" cm="1">
        <f t="array" ref="O468">_xlfn.IFS(C468&lt;5.7,"Normal",C468&lt;=6.49,"Prediabetes",C468&gt;=6.5,"Diabetes")</f>
        <v>Prediabetes</v>
      </c>
    </row>
    <row r="469" spans="1:15" x14ac:dyDescent="0.3">
      <c r="A469" s="6" t="s">
        <v>1904</v>
      </c>
      <c r="B469" s="6">
        <v>26.6</v>
      </c>
      <c r="C469" s="6">
        <v>4.53</v>
      </c>
      <c r="D469" s="6" t="str">
        <f>PROPER(E:E)</f>
        <v>No</v>
      </c>
      <c r="E469" s="6" t="s">
        <v>2380</v>
      </c>
      <c r="F469" s="6" t="s">
        <v>2380</v>
      </c>
      <c r="G469" s="6" t="s">
        <v>2380</v>
      </c>
      <c r="H469" s="10" t="str">
        <f t="shared" si="21"/>
        <v>0</v>
      </c>
      <c r="I469" s="6" t="s">
        <v>2381</v>
      </c>
      <c r="J469" s="6" t="str">
        <f t="shared" si="22"/>
        <v>Yes</v>
      </c>
      <c r="K469" s="6" t="str">
        <f t="shared" si="23"/>
        <v>yes</v>
      </c>
      <c r="L469" s="6" t="s">
        <v>2382</v>
      </c>
      <c r="M469" s="6"/>
      <c r="N469" t="str" cm="1">
        <f t="array" ref="N469">_xlfn.IFS(B469&lt;18.5,"Under Weight",B469&lt;=24.99,"Normal Weight",B469&lt;=29.99,"Over Weight",B469&gt;=30,"Obesity")</f>
        <v>Over Weight</v>
      </c>
      <c r="O469" t="str" cm="1">
        <f t="array" ref="O469">_xlfn.IFS(C469&lt;5.7,"Normal",C469&lt;=6.49,"Prediabetes",C469&gt;=6.5,"Diabetes")</f>
        <v>Normal</v>
      </c>
    </row>
    <row r="470" spans="1:15" x14ac:dyDescent="0.3">
      <c r="A470" s="6" t="s">
        <v>1903</v>
      </c>
      <c r="B470" s="6">
        <v>30.114999999999998</v>
      </c>
      <c r="C470" s="6">
        <v>5.48</v>
      </c>
      <c r="D470" s="6" t="str">
        <f>PROPER(E:E)</f>
        <v>No</v>
      </c>
      <c r="E470" s="6" t="s">
        <v>2380</v>
      </c>
      <c r="F470" s="6" t="s">
        <v>2382</v>
      </c>
      <c r="G470" s="6" t="s">
        <v>2380</v>
      </c>
      <c r="H470" s="10">
        <f t="shared" si="21"/>
        <v>1</v>
      </c>
      <c r="I470" s="6">
        <v>1</v>
      </c>
      <c r="J470" s="6" t="str">
        <f t="shared" si="22"/>
        <v>No</v>
      </c>
      <c r="K470" s="6" t="str">
        <f t="shared" si="23"/>
        <v>No</v>
      </c>
      <c r="L470" s="6" t="s">
        <v>2380</v>
      </c>
      <c r="M470" s="6"/>
      <c r="N470" t="str" cm="1">
        <f t="array" ref="N470">_xlfn.IFS(B470&lt;18.5,"Under Weight",B470&lt;=24.99,"Normal Weight",B470&lt;=29.99,"Over Weight",B470&gt;=30,"Obesity")</f>
        <v>Obesity</v>
      </c>
      <c r="O470" t="str" cm="1">
        <f t="array" ref="O470">_xlfn.IFS(C470&lt;5.7,"Normal",C470&lt;=6.49,"Prediabetes",C470&gt;=6.5,"Diabetes")</f>
        <v>Normal</v>
      </c>
    </row>
    <row r="471" spans="1:15" x14ac:dyDescent="0.3">
      <c r="A471" s="6" t="s">
        <v>1902</v>
      </c>
      <c r="B471" s="6">
        <v>24.605</v>
      </c>
      <c r="C471" s="6">
        <v>5.48</v>
      </c>
      <c r="D471" s="6" t="str">
        <f>PROPER(E:E)</f>
        <v>No</v>
      </c>
      <c r="E471" s="6" t="s">
        <v>2380</v>
      </c>
      <c r="F471" s="6" t="s">
        <v>2380</v>
      </c>
      <c r="G471" s="6" t="s">
        <v>2380</v>
      </c>
      <c r="H471" s="10" t="str">
        <f t="shared" si="21"/>
        <v>0</v>
      </c>
      <c r="I471" s="6" t="s">
        <v>2381</v>
      </c>
      <c r="J471" s="6" t="str">
        <f t="shared" si="22"/>
        <v>Yes</v>
      </c>
      <c r="K471" s="6" t="str">
        <f t="shared" si="23"/>
        <v>yes</v>
      </c>
      <c r="L471" s="6" t="s">
        <v>2382</v>
      </c>
      <c r="M471" s="6"/>
      <c r="N471" t="str" cm="1">
        <f t="array" ref="N471">_xlfn.IFS(B471&lt;18.5,"Under Weight",B471&lt;=24.99,"Normal Weight",B471&lt;=29.99,"Over Weight",B471&gt;=30,"Obesity")</f>
        <v>Normal Weight</v>
      </c>
      <c r="O471" t="str" cm="1">
        <f t="array" ref="O471">_xlfn.IFS(C471&lt;5.7,"Normal",C471&lt;=6.49,"Prediabetes",C471&gt;=6.5,"Diabetes")</f>
        <v>Normal</v>
      </c>
    </row>
    <row r="472" spans="1:15" x14ac:dyDescent="0.3">
      <c r="A472" s="6" t="s">
        <v>1901</v>
      </c>
      <c r="B472" s="6">
        <v>29.6</v>
      </c>
      <c r="C472" s="6">
        <v>8.1</v>
      </c>
      <c r="D472" s="6" t="str">
        <f>PROPER(E:E)</f>
        <v>No</v>
      </c>
      <c r="E472" s="6" t="s">
        <v>2380</v>
      </c>
      <c r="F472" s="6" t="s">
        <v>2380</v>
      </c>
      <c r="G472" s="6" t="s">
        <v>2380</v>
      </c>
      <c r="H472" s="10" t="str">
        <f t="shared" si="21"/>
        <v>0</v>
      </c>
      <c r="I472" s="6" t="s">
        <v>2381</v>
      </c>
      <c r="J472" s="6" t="str">
        <f t="shared" si="22"/>
        <v>No</v>
      </c>
      <c r="K472" s="6" t="str">
        <f t="shared" si="23"/>
        <v>No</v>
      </c>
      <c r="L472" s="6" t="s">
        <v>2380</v>
      </c>
      <c r="M472" s="6"/>
      <c r="N472" t="str" cm="1">
        <f t="array" ref="N472">_xlfn.IFS(B472&lt;18.5,"Under Weight",B472&lt;=24.99,"Normal Weight",B472&lt;=29.99,"Over Weight",B472&gt;=30,"Obesity")</f>
        <v>Over Weight</v>
      </c>
      <c r="O472" t="str" cm="1">
        <f t="array" ref="O472">_xlfn.IFS(C472&lt;5.7,"Normal",C472&lt;=6.49,"Prediabetes",C472&gt;=6.5,"Diabetes")</f>
        <v>Diabetes</v>
      </c>
    </row>
    <row r="473" spans="1:15" x14ac:dyDescent="0.3">
      <c r="A473" s="6" t="s">
        <v>1900</v>
      </c>
      <c r="B473" s="6">
        <v>24.42</v>
      </c>
      <c r="C473" s="6">
        <v>7.16</v>
      </c>
      <c r="D473" s="6" t="str">
        <f>PROPER(E:E)</f>
        <v>No</v>
      </c>
      <c r="E473" s="6" t="s">
        <v>2380</v>
      </c>
      <c r="F473" s="6" t="s">
        <v>2380</v>
      </c>
      <c r="G473" s="6" t="s">
        <v>2380</v>
      </c>
      <c r="H473" s="10" t="str">
        <f t="shared" si="21"/>
        <v>0</v>
      </c>
      <c r="I473" s="6" t="s">
        <v>2381</v>
      </c>
      <c r="J473" s="6" t="str">
        <f t="shared" si="22"/>
        <v>Yes</v>
      </c>
      <c r="K473" s="6" t="str">
        <f t="shared" si="23"/>
        <v>yes</v>
      </c>
      <c r="L473" s="6" t="s">
        <v>2382</v>
      </c>
      <c r="M473" s="6"/>
      <c r="N473" t="str" cm="1">
        <f t="array" ref="N473">_xlfn.IFS(B473&lt;18.5,"Under Weight",B473&lt;=24.99,"Normal Weight",B473&lt;=29.99,"Over Weight",B473&gt;=30,"Obesity")</f>
        <v>Normal Weight</v>
      </c>
      <c r="O473" t="str" cm="1">
        <f t="array" ref="O473">_xlfn.IFS(C473&lt;5.7,"Normal",C473&lt;=6.49,"Prediabetes",C473&gt;=6.5,"Diabetes")</f>
        <v>Diabetes</v>
      </c>
    </row>
    <row r="474" spans="1:15" x14ac:dyDescent="0.3">
      <c r="A474" s="6" t="s">
        <v>1899</v>
      </c>
      <c r="B474" s="6">
        <v>20.9</v>
      </c>
      <c r="C474" s="6">
        <v>4.55</v>
      </c>
      <c r="D474" s="6" t="str">
        <f>PROPER(E:E)</f>
        <v>Yes</v>
      </c>
      <c r="E474" s="6" t="s">
        <v>2382</v>
      </c>
      <c r="F474" s="6" t="s">
        <v>2380</v>
      </c>
      <c r="G474" s="6" t="s">
        <v>2383</v>
      </c>
      <c r="H474" s="10">
        <f t="shared" si="21"/>
        <v>1</v>
      </c>
      <c r="I474" s="6">
        <v>1</v>
      </c>
      <c r="J474" s="6" t="str">
        <f t="shared" si="22"/>
        <v>Yes</v>
      </c>
      <c r="K474" s="6" t="str">
        <f t="shared" si="23"/>
        <v>yes</v>
      </c>
      <c r="L474" s="6" t="s">
        <v>2382</v>
      </c>
      <c r="M474" s="6"/>
      <c r="N474" t="str" cm="1">
        <f t="array" ref="N474">_xlfn.IFS(B474&lt;18.5,"Under Weight",B474&lt;=24.99,"Normal Weight",B474&lt;=29.99,"Over Weight",B474&gt;=30,"Obesity")</f>
        <v>Normal Weight</v>
      </c>
      <c r="O474" t="str" cm="1">
        <f t="array" ref="O474">_xlfn.IFS(C474&lt;5.7,"Normal",C474&lt;=6.49,"Prediabetes",C474&gt;=6.5,"Diabetes")</f>
        <v>Normal</v>
      </c>
    </row>
    <row r="475" spans="1:15" x14ac:dyDescent="0.3">
      <c r="A475" s="6" t="s">
        <v>1898</v>
      </c>
      <c r="B475" s="6">
        <v>22.895</v>
      </c>
      <c r="C475" s="6">
        <v>6.03</v>
      </c>
      <c r="D475" s="6" t="str">
        <f>PROPER(E:E)</f>
        <v>No</v>
      </c>
      <c r="E475" s="6" t="s">
        <v>2380</v>
      </c>
      <c r="F475" s="6" t="s">
        <v>2380</v>
      </c>
      <c r="G475" s="6" t="s">
        <v>2380</v>
      </c>
      <c r="H475" s="10" t="str">
        <f t="shared" si="21"/>
        <v>0</v>
      </c>
      <c r="I475" s="6" t="s">
        <v>2381</v>
      </c>
      <c r="J475" s="6" t="str">
        <f t="shared" si="22"/>
        <v>Yes</v>
      </c>
      <c r="K475" s="6" t="str">
        <f t="shared" si="23"/>
        <v>yes</v>
      </c>
      <c r="L475" s="6" t="s">
        <v>2382</v>
      </c>
      <c r="M475" s="6"/>
      <c r="N475" t="str" cm="1">
        <f t="array" ref="N475">_xlfn.IFS(B475&lt;18.5,"Under Weight",B475&lt;=24.99,"Normal Weight",B475&lt;=29.99,"Over Weight",B475&gt;=30,"Obesity")</f>
        <v>Normal Weight</v>
      </c>
      <c r="O475" t="str" cm="1">
        <f t="array" ref="O475">_xlfn.IFS(C475&lt;5.7,"Normal",C475&lt;=6.49,"Prediabetes",C475&gt;=6.5,"Diabetes")</f>
        <v>Prediabetes</v>
      </c>
    </row>
    <row r="476" spans="1:15" x14ac:dyDescent="0.3">
      <c r="A476" s="6" t="s">
        <v>1897</v>
      </c>
      <c r="B476" s="6">
        <v>28.3</v>
      </c>
      <c r="C476" s="6">
        <v>5.47</v>
      </c>
      <c r="D476" s="6" t="str">
        <f>PROPER(E:E)</f>
        <v>Yes</v>
      </c>
      <c r="E476" s="6" t="s">
        <v>2382</v>
      </c>
      <c r="F476" s="6" t="s">
        <v>2380</v>
      </c>
      <c r="G476" s="6" t="s">
        <v>2383</v>
      </c>
      <c r="H476" s="10">
        <f t="shared" si="21"/>
        <v>1</v>
      </c>
      <c r="I476" s="6">
        <v>1</v>
      </c>
      <c r="J476" s="6" t="str">
        <f t="shared" si="22"/>
        <v>Yes</v>
      </c>
      <c r="K476" s="6" t="str">
        <f t="shared" si="23"/>
        <v>yes</v>
      </c>
      <c r="L476" s="6" t="s">
        <v>2382</v>
      </c>
      <c r="M476" s="6"/>
      <c r="N476" t="str" cm="1">
        <f t="array" ref="N476">_xlfn.IFS(B476&lt;18.5,"Under Weight",B476&lt;=24.99,"Normal Weight",B476&lt;=29.99,"Over Weight",B476&gt;=30,"Obesity")</f>
        <v>Over Weight</v>
      </c>
      <c r="O476" t="str" cm="1">
        <f t="array" ref="O476">_xlfn.IFS(C476&lt;5.7,"Normal",C476&lt;=6.49,"Prediabetes",C476&gt;=6.5,"Diabetes")</f>
        <v>Normal</v>
      </c>
    </row>
    <row r="477" spans="1:15" x14ac:dyDescent="0.3">
      <c r="A477" s="6" t="s">
        <v>1895</v>
      </c>
      <c r="B477" s="6">
        <v>54.3</v>
      </c>
      <c r="C477" s="6">
        <v>4.1500000000000004</v>
      </c>
      <c r="D477" s="6" t="str">
        <f>PROPER(E:E)</f>
        <v>Yes</v>
      </c>
      <c r="E477" s="6" t="s">
        <v>2382</v>
      </c>
      <c r="F477" s="6" t="s">
        <v>2380</v>
      </c>
      <c r="G477" s="6" t="s">
        <v>2380</v>
      </c>
      <c r="H477" s="10">
        <f t="shared" si="21"/>
        <v>1</v>
      </c>
      <c r="I477" s="6">
        <v>1</v>
      </c>
      <c r="J477" s="6" t="str">
        <f t="shared" si="22"/>
        <v>No</v>
      </c>
      <c r="K477" s="6" t="str">
        <f t="shared" si="23"/>
        <v>No</v>
      </c>
      <c r="L477" s="6" t="s">
        <v>2380</v>
      </c>
      <c r="M477" s="6"/>
      <c r="N477" t="str" cm="1">
        <f t="array" ref="N477">_xlfn.IFS(B477&lt;18.5,"Under Weight",B477&lt;=24.99,"Normal Weight",B477&lt;=29.99,"Over Weight",B477&gt;=30,"Obesity")</f>
        <v>Obesity</v>
      </c>
      <c r="O477" t="str" cm="1">
        <f t="array" ref="O477">_xlfn.IFS(C477&lt;5.7,"Normal",C477&lt;=6.49,"Prediabetes",C477&gt;=6.5,"Diabetes")</f>
        <v>Normal</v>
      </c>
    </row>
    <row r="478" spans="1:15" x14ac:dyDescent="0.3">
      <c r="A478" s="6" t="s">
        <v>1894</v>
      </c>
      <c r="B478" s="6">
        <v>33.344999999999999</v>
      </c>
      <c r="C478" s="6">
        <v>11.32</v>
      </c>
      <c r="D478" s="6" t="str">
        <f>PROPER(E:E)</f>
        <v>Yes</v>
      </c>
      <c r="E478" s="6" t="s">
        <v>2382</v>
      </c>
      <c r="F478" s="6" t="s">
        <v>2380</v>
      </c>
      <c r="G478" s="6" t="s">
        <v>2380</v>
      </c>
      <c r="H478" s="10">
        <f t="shared" si="21"/>
        <v>1</v>
      </c>
      <c r="I478" s="6">
        <v>1</v>
      </c>
      <c r="J478" s="6" t="str">
        <f t="shared" si="22"/>
        <v>No</v>
      </c>
      <c r="K478" s="6" t="str">
        <f t="shared" si="23"/>
        <v>No</v>
      </c>
      <c r="L478" s="6" t="s">
        <v>2380</v>
      </c>
      <c r="M478" s="6"/>
      <c r="N478" t="str" cm="1">
        <f t="array" ref="N478">_xlfn.IFS(B478&lt;18.5,"Under Weight",B478&lt;=24.99,"Normal Weight",B478&lt;=29.99,"Over Weight",B478&gt;=30,"Obesity")</f>
        <v>Obesity</v>
      </c>
      <c r="O478" t="str" cm="1">
        <f t="array" ref="O478">_xlfn.IFS(C478&lt;5.7,"Normal",C478&lt;=6.49,"Prediabetes",C478&gt;=6.5,"Diabetes")</f>
        <v>Diabetes</v>
      </c>
    </row>
    <row r="479" spans="1:15" x14ac:dyDescent="0.3">
      <c r="A479" s="6" t="s">
        <v>1893</v>
      </c>
      <c r="B479" s="6">
        <v>33</v>
      </c>
      <c r="C479" s="6">
        <v>9.51</v>
      </c>
      <c r="D479" s="6" t="str">
        <f>PROPER(E:E)</f>
        <v>Yes</v>
      </c>
      <c r="E479" s="6" t="s">
        <v>2382</v>
      </c>
      <c r="F479" s="6" t="s">
        <v>2380</v>
      </c>
      <c r="G479" s="6" t="s">
        <v>2380</v>
      </c>
      <c r="H479" s="10" t="str">
        <f t="shared" si="21"/>
        <v>0</v>
      </c>
      <c r="I479" s="6" t="s">
        <v>2381</v>
      </c>
      <c r="J479" s="6" t="str">
        <f t="shared" si="22"/>
        <v>No</v>
      </c>
      <c r="K479" s="6" t="str">
        <f t="shared" si="23"/>
        <v>No</v>
      </c>
      <c r="L479" s="6" t="s">
        <v>2380</v>
      </c>
      <c r="M479" s="6"/>
      <c r="N479" t="str" cm="1">
        <f t="array" ref="N479">_xlfn.IFS(B479&lt;18.5,"Under Weight",B479&lt;=24.99,"Normal Weight",B479&lt;=29.99,"Over Weight",B479&gt;=30,"Obesity")</f>
        <v>Obesity</v>
      </c>
      <c r="O479" t="str" cm="1">
        <f t="array" ref="O479">_xlfn.IFS(C479&lt;5.7,"Normal",C479&lt;=6.49,"Prediabetes",C479&gt;=6.5,"Diabetes")</f>
        <v>Diabetes</v>
      </c>
    </row>
    <row r="480" spans="1:15" x14ac:dyDescent="0.3">
      <c r="A480" s="6" t="s">
        <v>1892</v>
      </c>
      <c r="B480" s="6">
        <v>28.024999999999999</v>
      </c>
      <c r="C480" s="6">
        <v>7.67</v>
      </c>
      <c r="D480" s="6" t="str">
        <f>PROPER(E:E)</f>
        <v>Yes</v>
      </c>
      <c r="E480" s="6" t="s">
        <v>2382</v>
      </c>
      <c r="F480" s="6" t="s">
        <v>2380</v>
      </c>
      <c r="G480" s="6" t="s">
        <v>2380</v>
      </c>
      <c r="H480" s="10">
        <f t="shared" si="21"/>
        <v>1</v>
      </c>
      <c r="I480" s="6">
        <v>1</v>
      </c>
      <c r="J480" s="6" t="str">
        <f t="shared" si="22"/>
        <v>Yes</v>
      </c>
      <c r="K480" s="6" t="str">
        <f t="shared" si="23"/>
        <v>yes</v>
      </c>
      <c r="L480" s="6" t="s">
        <v>2382</v>
      </c>
      <c r="M480" s="6"/>
      <c r="N480" t="str" cm="1">
        <f t="array" ref="N480">_xlfn.IFS(B480&lt;18.5,"Under Weight",B480&lt;=24.99,"Normal Weight",B480&lt;=29.99,"Over Weight",B480&gt;=30,"Obesity")</f>
        <v>Over Weight</v>
      </c>
      <c r="O480" t="str" cm="1">
        <f t="array" ref="O480">_xlfn.IFS(C480&lt;5.7,"Normal",C480&lt;=6.49,"Prediabetes",C480&gt;=6.5,"Diabetes")</f>
        <v>Diabetes</v>
      </c>
    </row>
    <row r="481" spans="1:15" x14ac:dyDescent="0.3">
      <c r="A481" s="6" t="s">
        <v>1891</v>
      </c>
      <c r="B481" s="6">
        <v>28.69</v>
      </c>
      <c r="C481" s="6">
        <v>6.23</v>
      </c>
      <c r="D481" s="6" t="str">
        <f>PROPER(E:E)</f>
        <v>No</v>
      </c>
      <c r="E481" s="6" t="s">
        <v>2380</v>
      </c>
      <c r="F481" s="6" t="s">
        <v>2380</v>
      </c>
      <c r="G481" s="6" t="s">
        <v>2380</v>
      </c>
      <c r="H481" s="10">
        <f t="shared" si="21"/>
        <v>1</v>
      </c>
      <c r="I481" s="6">
        <v>1</v>
      </c>
      <c r="J481" s="6" t="str">
        <f t="shared" si="22"/>
        <v>Yes</v>
      </c>
      <c r="K481" s="6" t="str">
        <f t="shared" si="23"/>
        <v>yes</v>
      </c>
      <c r="L481" s="6" t="s">
        <v>2382</v>
      </c>
      <c r="M481" s="6"/>
      <c r="N481" t="str" cm="1">
        <f t="array" ref="N481">_xlfn.IFS(B481&lt;18.5,"Under Weight",B481&lt;=24.99,"Normal Weight",B481&lt;=29.99,"Over Weight",B481&gt;=30,"Obesity")</f>
        <v>Over Weight</v>
      </c>
      <c r="O481" t="str" cm="1">
        <f t="array" ref="O481">_xlfn.IFS(C481&lt;5.7,"Normal",C481&lt;=6.49,"Prediabetes",C481&gt;=6.5,"Diabetes")</f>
        <v>Prediabetes</v>
      </c>
    </row>
    <row r="482" spans="1:15" x14ac:dyDescent="0.3">
      <c r="A482" s="6" t="s">
        <v>1890</v>
      </c>
      <c r="B482" s="6">
        <v>40.28</v>
      </c>
      <c r="C482" s="6">
        <v>8.9</v>
      </c>
      <c r="D482" s="6" t="str">
        <f>PROPER(E:E)</f>
        <v>No</v>
      </c>
      <c r="E482" s="6" t="s">
        <v>2380</v>
      </c>
      <c r="F482" s="6" t="s">
        <v>2380</v>
      </c>
      <c r="G482" s="6" t="s">
        <v>2380</v>
      </c>
      <c r="H482" s="10" t="str">
        <f t="shared" si="21"/>
        <v>0</v>
      </c>
      <c r="I482" s="6" t="s">
        <v>2381</v>
      </c>
      <c r="J482" s="6" t="str">
        <f t="shared" si="22"/>
        <v>No</v>
      </c>
      <c r="K482" s="6" t="str">
        <f t="shared" si="23"/>
        <v>No</v>
      </c>
      <c r="L482" s="6" t="s">
        <v>2380</v>
      </c>
      <c r="M482" s="6"/>
      <c r="N482" t="str" cm="1">
        <f t="array" ref="N482">_xlfn.IFS(B482&lt;18.5,"Under Weight",B482&lt;=24.99,"Normal Weight",B482&lt;=29.99,"Over Weight",B482&gt;=30,"Obesity")</f>
        <v>Obesity</v>
      </c>
      <c r="O482" t="str" cm="1">
        <f t="array" ref="O482">_xlfn.IFS(C482&lt;5.7,"Normal",C482&lt;=6.49,"Prediabetes",C482&gt;=6.5,"Diabetes")</f>
        <v>Diabetes</v>
      </c>
    </row>
    <row r="483" spans="1:15" x14ac:dyDescent="0.3">
      <c r="A483" s="6" t="s">
        <v>1889</v>
      </c>
      <c r="B483" s="6">
        <v>37.299999999999997</v>
      </c>
      <c r="C483" s="6">
        <v>7.79</v>
      </c>
      <c r="D483" s="6" t="str">
        <f>PROPER(E:E)</f>
        <v>Yes</v>
      </c>
      <c r="E483" s="6" t="s">
        <v>2382</v>
      </c>
      <c r="F483" s="6" t="s">
        <v>2380</v>
      </c>
      <c r="G483" s="6" t="s">
        <v>2380</v>
      </c>
      <c r="H483" s="10" t="str">
        <f t="shared" si="21"/>
        <v>0</v>
      </c>
      <c r="I483" s="6" t="s">
        <v>2381</v>
      </c>
      <c r="J483" s="6" t="str">
        <f t="shared" si="22"/>
        <v>No</v>
      </c>
      <c r="K483" s="6" t="str">
        <f t="shared" si="23"/>
        <v>No</v>
      </c>
      <c r="L483" s="6" t="s">
        <v>2380</v>
      </c>
      <c r="M483" s="6"/>
      <c r="N483" t="str" cm="1">
        <f t="array" ref="N483">_xlfn.IFS(B483&lt;18.5,"Under Weight",B483&lt;=24.99,"Normal Weight",B483&lt;=29.99,"Over Weight",B483&gt;=30,"Obesity")</f>
        <v>Obesity</v>
      </c>
      <c r="O483" t="str" cm="1">
        <f t="array" ref="O483">_xlfn.IFS(C483&lt;5.7,"Normal",C483&lt;=6.49,"Prediabetes",C483&gt;=6.5,"Diabetes")</f>
        <v>Diabetes</v>
      </c>
    </row>
    <row r="484" spans="1:15" x14ac:dyDescent="0.3">
      <c r="A484" s="6" t="s">
        <v>1888</v>
      </c>
      <c r="B484" s="6">
        <v>54.47</v>
      </c>
      <c r="C484" s="6">
        <v>4.49</v>
      </c>
      <c r="D484" s="6" t="str">
        <f>PROPER(E:E)</f>
        <v>Yes</v>
      </c>
      <c r="E484" s="6" t="s">
        <v>2382</v>
      </c>
      <c r="F484" s="6" t="s">
        <v>2380</v>
      </c>
      <c r="G484" s="6" t="s">
        <v>2380</v>
      </c>
      <c r="H484" s="10">
        <f t="shared" si="21"/>
        <v>2</v>
      </c>
      <c r="I484" s="6">
        <v>2</v>
      </c>
      <c r="J484" s="6" t="str">
        <f t="shared" si="22"/>
        <v>No</v>
      </c>
      <c r="K484" s="6" t="str">
        <f t="shared" si="23"/>
        <v>No</v>
      </c>
      <c r="L484" s="6" t="s">
        <v>2380</v>
      </c>
      <c r="M484" s="6"/>
      <c r="N484" t="str" cm="1">
        <f t="array" ref="N484">_xlfn.IFS(B484&lt;18.5,"Under Weight",B484&lt;=24.99,"Normal Weight",B484&lt;=29.99,"Over Weight",B484&gt;=30,"Obesity")</f>
        <v>Obesity</v>
      </c>
      <c r="O484" t="str" cm="1">
        <f t="array" ref="O484">_xlfn.IFS(C484&lt;5.7,"Normal",C484&lt;=6.49,"Prediabetes",C484&gt;=6.5,"Diabetes")</f>
        <v>Normal</v>
      </c>
    </row>
    <row r="485" spans="1:15" x14ac:dyDescent="0.3">
      <c r="A485" s="6" t="s">
        <v>1887</v>
      </c>
      <c r="B485" s="6">
        <v>38.06</v>
      </c>
      <c r="C485" s="6">
        <v>5.24</v>
      </c>
      <c r="D485" s="6" t="str">
        <f>PROPER(E:E)</f>
        <v>Yes</v>
      </c>
      <c r="E485" s="6" t="s">
        <v>2382</v>
      </c>
      <c r="F485" s="6" t="s">
        <v>2380</v>
      </c>
      <c r="G485" s="6" t="s">
        <v>2383</v>
      </c>
      <c r="H485" s="10">
        <f t="shared" si="21"/>
        <v>1</v>
      </c>
      <c r="I485" s="6">
        <v>1</v>
      </c>
      <c r="J485" s="6" t="str">
        <f t="shared" si="22"/>
        <v>No</v>
      </c>
      <c r="K485" s="6" t="str">
        <f t="shared" si="23"/>
        <v>No</v>
      </c>
      <c r="L485" s="6" t="s">
        <v>2380</v>
      </c>
      <c r="M485" s="6"/>
      <c r="N485" t="str" cm="1">
        <f t="array" ref="N485">_xlfn.IFS(B485&lt;18.5,"Under Weight",B485&lt;=24.99,"Normal Weight",B485&lt;=29.99,"Over Weight",B485&gt;=30,"Obesity")</f>
        <v>Obesity</v>
      </c>
      <c r="O485" t="str" cm="1">
        <f t="array" ref="O485">_xlfn.IFS(C485&lt;5.7,"Normal",C485&lt;=6.49,"Prediabetes",C485&gt;=6.5,"Diabetes")</f>
        <v>Normal</v>
      </c>
    </row>
    <row r="486" spans="1:15" x14ac:dyDescent="0.3">
      <c r="A486" s="6" t="s">
        <v>1886</v>
      </c>
      <c r="B486" s="6">
        <v>51.47</v>
      </c>
      <c r="C486" s="6">
        <v>9.6</v>
      </c>
      <c r="D486" s="6" t="str">
        <f>PROPER(E:E)</f>
        <v>No</v>
      </c>
      <c r="E486" s="6" t="s">
        <v>2380</v>
      </c>
      <c r="F486" s="6" t="s">
        <v>2380</v>
      </c>
      <c r="G486" s="6" t="s">
        <v>2380</v>
      </c>
      <c r="H486" s="10" t="str">
        <f t="shared" si="21"/>
        <v>0</v>
      </c>
      <c r="I486" s="6" t="s">
        <v>2381</v>
      </c>
      <c r="J486" s="6" t="str">
        <f t="shared" si="22"/>
        <v>No</v>
      </c>
      <c r="K486" s="6" t="str">
        <f t="shared" si="23"/>
        <v>No</v>
      </c>
      <c r="L486" s="6" t="s">
        <v>2380</v>
      </c>
      <c r="M486" s="6"/>
      <c r="N486" t="str" cm="1">
        <f t="array" ref="N486">_xlfn.IFS(B486&lt;18.5,"Under Weight",B486&lt;=24.99,"Normal Weight",B486&lt;=29.99,"Over Weight",B486&gt;=30,"Obesity")</f>
        <v>Obesity</v>
      </c>
      <c r="O486" t="str" cm="1">
        <f t="array" ref="O486">_xlfn.IFS(C486&lt;5.7,"Normal",C486&lt;=6.49,"Prediabetes",C486&gt;=6.5,"Diabetes")</f>
        <v>Diabetes</v>
      </c>
    </row>
    <row r="487" spans="1:15" x14ac:dyDescent="0.3">
      <c r="A487" s="6" t="s">
        <v>1885</v>
      </c>
      <c r="B487" s="6">
        <v>29.8</v>
      </c>
      <c r="C487" s="6">
        <v>5.78</v>
      </c>
      <c r="D487" s="6" t="str">
        <f>PROPER(E:E)</f>
        <v>Yes</v>
      </c>
      <c r="E487" s="6" t="s">
        <v>2382</v>
      </c>
      <c r="F487" s="6" t="s">
        <v>2380</v>
      </c>
      <c r="G487" s="6" t="s">
        <v>2380</v>
      </c>
      <c r="H487" s="10" t="str">
        <f t="shared" si="21"/>
        <v>0</v>
      </c>
      <c r="I487" s="6" t="s">
        <v>2381</v>
      </c>
      <c r="J487" s="6" t="str">
        <f t="shared" si="22"/>
        <v>No</v>
      </c>
      <c r="K487" s="6" t="str">
        <f t="shared" si="23"/>
        <v>No</v>
      </c>
      <c r="L487" s="6" t="s">
        <v>2380</v>
      </c>
      <c r="M487" s="6"/>
      <c r="N487" t="str" cm="1">
        <f t="array" ref="N487">_xlfn.IFS(B487&lt;18.5,"Under Weight",B487&lt;=24.99,"Normal Weight",B487&lt;=29.99,"Over Weight",B487&gt;=30,"Obesity")</f>
        <v>Over Weight</v>
      </c>
      <c r="O487" t="str" cm="1">
        <f t="array" ref="O487">_xlfn.IFS(C487&lt;5.7,"Normal",C487&lt;=6.49,"Prediabetes",C487&gt;=6.5,"Diabetes")</f>
        <v>Prediabetes</v>
      </c>
    </row>
    <row r="488" spans="1:15" x14ac:dyDescent="0.3">
      <c r="A488" s="6" t="s">
        <v>1884</v>
      </c>
      <c r="B488" s="6">
        <v>49.77</v>
      </c>
      <c r="C488" s="6">
        <v>7.02</v>
      </c>
      <c r="D488" s="6" t="str">
        <f>PROPER(E:E)</f>
        <v>No</v>
      </c>
      <c r="E488" s="6" t="s">
        <v>2380</v>
      </c>
      <c r="F488" s="6" t="s">
        <v>2380</v>
      </c>
      <c r="G488" s="6" t="s">
        <v>2380</v>
      </c>
      <c r="H488" s="10" t="str">
        <f t="shared" si="21"/>
        <v>0</v>
      </c>
      <c r="I488" s="6" t="s">
        <v>2381</v>
      </c>
      <c r="J488" s="6" t="str">
        <f t="shared" si="22"/>
        <v>No</v>
      </c>
      <c r="K488" s="6" t="str">
        <f t="shared" si="23"/>
        <v>No</v>
      </c>
      <c r="L488" s="6" t="s">
        <v>2380</v>
      </c>
      <c r="M488" s="6"/>
      <c r="N488" t="str" cm="1">
        <f t="array" ref="N488">_xlfn.IFS(B488&lt;18.5,"Under Weight",B488&lt;=24.99,"Normal Weight",B488&lt;=29.99,"Over Weight",B488&gt;=30,"Obesity")</f>
        <v>Obesity</v>
      </c>
      <c r="O488" t="str" cm="1">
        <f t="array" ref="O488">_xlfn.IFS(C488&lt;5.7,"Normal",C488&lt;=6.49,"Prediabetes",C488&gt;=6.5,"Diabetes")</f>
        <v>Diabetes</v>
      </c>
    </row>
    <row r="489" spans="1:15" x14ac:dyDescent="0.3">
      <c r="A489" s="6" t="s">
        <v>1883</v>
      </c>
      <c r="B489" s="6">
        <v>25.555</v>
      </c>
      <c r="C489" s="6">
        <v>4.09</v>
      </c>
      <c r="D489" s="6" t="str">
        <f>PROPER(E:E)</f>
        <v>Yes</v>
      </c>
      <c r="E489" s="6" t="s">
        <v>2382</v>
      </c>
      <c r="F489" s="6" t="s">
        <v>2380</v>
      </c>
      <c r="G489" s="6" t="s">
        <v>2380</v>
      </c>
      <c r="H489" s="10" t="str">
        <f t="shared" si="21"/>
        <v>0</v>
      </c>
      <c r="I489" s="6" t="s">
        <v>2381</v>
      </c>
      <c r="J489" s="6" t="str">
        <f t="shared" si="22"/>
        <v>Yes</v>
      </c>
      <c r="K489" s="6" t="str">
        <f t="shared" si="23"/>
        <v>yes</v>
      </c>
      <c r="L489" s="6" t="s">
        <v>2382</v>
      </c>
      <c r="M489" s="6"/>
      <c r="N489" t="str" cm="1">
        <f t="array" ref="N489">_xlfn.IFS(B489&lt;18.5,"Under Weight",B489&lt;=24.99,"Normal Weight",B489&lt;=29.99,"Over Weight",B489&gt;=30,"Obesity")</f>
        <v>Over Weight</v>
      </c>
      <c r="O489" t="str" cm="1">
        <f t="array" ref="O489">_xlfn.IFS(C489&lt;5.7,"Normal",C489&lt;=6.49,"Prediabetes",C489&gt;=6.5,"Diabetes")</f>
        <v>Normal</v>
      </c>
    </row>
    <row r="490" spans="1:15" x14ac:dyDescent="0.3">
      <c r="A490" s="6" t="s">
        <v>1882</v>
      </c>
      <c r="B490" s="6">
        <v>29.64</v>
      </c>
      <c r="C490" s="6">
        <v>4.93</v>
      </c>
      <c r="D490" s="6" t="str">
        <f>PROPER(E:E)</f>
        <v>No</v>
      </c>
      <c r="E490" s="6" t="s">
        <v>2380</v>
      </c>
      <c r="F490" s="6" t="s">
        <v>2380</v>
      </c>
      <c r="G490" s="6" t="s">
        <v>2383</v>
      </c>
      <c r="H490" s="10">
        <f t="shared" si="21"/>
        <v>1</v>
      </c>
      <c r="I490" s="6">
        <v>1</v>
      </c>
      <c r="J490" s="6" t="str">
        <f t="shared" si="22"/>
        <v>No</v>
      </c>
      <c r="K490" s="6" t="str">
        <f t="shared" si="23"/>
        <v>No</v>
      </c>
      <c r="L490" s="6" t="s">
        <v>2380</v>
      </c>
      <c r="M490" s="6"/>
      <c r="N490" t="str" cm="1">
        <f t="array" ref="N490">_xlfn.IFS(B490&lt;18.5,"Under Weight",B490&lt;=24.99,"Normal Weight",B490&lt;=29.99,"Over Weight",B490&gt;=30,"Obesity")</f>
        <v>Over Weight</v>
      </c>
      <c r="O490" t="str" cm="1">
        <f t="array" ref="O490">_xlfn.IFS(C490&lt;5.7,"Normal",C490&lt;=6.49,"Prediabetes",C490&gt;=6.5,"Diabetes")</f>
        <v>Normal</v>
      </c>
    </row>
    <row r="491" spans="1:15" x14ac:dyDescent="0.3">
      <c r="A491" s="6" t="s">
        <v>1881</v>
      </c>
      <c r="B491" s="6">
        <v>53.93</v>
      </c>
      <c r="C491" s="6">
        <v>5.34</v>
      </c>
      <c r="D491" s="6" t="str">
        <f>PROPER(E:E)</f>
        <v>Yes</v>
      </c>
      <c r="E491" s="6" t="s">
        <v>2382</v>
      </c>
      <c r="F491" s="6" t="s">
        <v>2380</v>
      </c>
      <c r="G491" s="6" t="s">
        <v>2380</v>
      </c>
      <c r="H491" s="10">
        <f t="shared" si="21"/>
        <v>2</v>
      </c>
      <c r="I491" s="6">
        <v>2</v>
      </c>
      <c r="J491" s="6" t="str">
        <f t="shared" si="22"/>
        <v>No</v>
      </c>
      <c r="K491" s="6" t="str">
        <f t="shared" si="23"/>
        <v>No</v>
      </c>
      <c r="L491" s="6" t="s">
        <v>2380</v>
      </c>
      <c r="M491" s="6"/>
      <c r="N491" t="str" cm="1">
        <f t="array" ref="N491">_xlfn.IFS(B491&lt;18.5,"Under Weight",B491&lt;=24.99,"Normal Weight",B491&lt;=29.99,"Over Weight",B491&gt;=30,"Obesity")</f>
        <v>Obesity</v>
      </c>
      <c r="O491" t="str" cm="1">
        <f t="array" ref="O491">_xlfn.IFS(C491&lt;5.7,"Normal",C491&lt;=6.49,"Prediabetes",C491&gt;=6.5,"Diabetes")</f>
        <v>Normal</v>
      </c>
    </row>
    <row r="492" spans="1:15" x14ac:dyDescent="0.3">
      <c r="A492" s="6" t="s">
        <v>1880</v>
      </c>
      <c r="B492" s="6">
        <v>28.024999999999999</v>
      </c>
      <c r="C492" s="6">
        <v>5.65</v>
      </c>
      <c r="D492" s="6" t="str">
        <f>PROPER(E:E)</f>
        <v>No</v>
      </c>
      <c r="E492" s="6" t="s">
        <v>2380</v>
      </c>
      <c r="F492" s="6" t="s">
        <v>2380</v>
      </c>
      <c r="G492" s="6" t="s">
        <v>2380</v>
      </c>
      <c r="H492" s="10">
        <f t="shared" si="21"/>
        <v>1</v>
      </c>
      <c r="I492" s="6">
        <v>1</v>
      </c>
      <c r="J492" s="6" t="str">
        <f t="shared" si="22"/>
        <v>Yes</v>
      </c>
      <c r="K492" s="6" t="str">
        <f t="shared" si="23"/>
        <v>yes</v>
      </c>
      <c r="L492" s="6" t="s">
        <v>2382</v>
      </c>
      <c r="M492" s="6"/>
      <c r="N492" t="str" cm="1">
        <f t="array" ref="N492">_xlfn.IFS(B492&lt;18.5,"Under Weight",B492&lt;=24.99,"Normal Weight",B492&lt;=29.99,"Over Weight",B492&gt;=30,"Obesity")</f>
        <v>Over Weight</v>
      </c>
      <c r="O492" t="str" cm="1">
        <f t="array" ref="O492">_xlfn.IFS(C492&lt;5.7,"Normal",C492&lt;=6.49,"Prediabetes",C492&gt;=6.5,"Diabetes")</f>
        <v>Normal</v>
      </c>
    </row>
    <row r="493" spans="1:15" x14ac:dyDescent="0.3">
      <c r="A493" s="6" t="s">
        <v>1879</v>
      </c>
      <c r="B493" s="6">
        <v>27.5</v>
      </c>
      <c r="C493" s="6">
        <v>4.49</v>
      </c>
      <c r="D493" s="6" t="str">
        <f>PROPER(E:E)</f>
        <v>No</v>
      </c>
      <c r="E493" s="6" t="s">
        <v>2380</v>
      </c>
      <c r="F493" s="6" t="s">
        <v>2380</v>
      </c>
      <c r="G493" s="6" t="s">
        <v>2380</v>
      </c>
      <c r="H493" s="10" t="str">
        <f t="shared" si="21"/>
        <v>0</v>
      </c>
      <c r="I493" s="6" t="s">
        <v>2381</v>
      </c>
      <c r="J493" s="6" t="str">
        <f t="shared" si="22"/>
        <v>No</v>
      </c>
      <c r="K493" s="6" t="str">
        <f t="shared" si="23"/>
        <v>No</v>
      </c>
      <c r="L493" s="6" t="s">
        <v>2380</v>
      </c>
      <c r="M493" s="6"/>
      <c r="N493" t="str" cm="1">
        <f t="array" ref="N493">_xlfn.IFS(B493&lt;18.5,"Under Weight",B493&lt;=24.99,"Normal Weight",B493&lt;=29.99,"Over Weight",B493&gt;=30,"Obesity")</f>
        <v>Over Weight</v>
      </c>
      <c r="O493" t="str" cm="1">
        <f t="array" ref="O493">_xlfn.IFS(C493&lt;5.7,"Normal",C493&lt;=6.49,"Prediabetes",C493&gt;=6.5,"Diabetes")</f>
        <v>Normal</v>
      </c>
    </row>
    <row r="494" spans="1:15" x14ac:dyDescent="0.3">
      <c r="A494" s="6" t="s">
        <v>1878</v>
      </c>
      <c r="B494" s="6">
        <v>21.8</v>
      </c>
      <c r="C494" s="6">
        <v>10.55</v>
      </c>
      <c r="D494" s="6" t="str">
        <f>PROPER(E:E)</f>
        <v>No</v>
      </c>
      <c r="E494" s="6" t="s">
        <v>2380</v>
      </c>
      <c r="F494" s="6" t="s">
        <v>2380</v>
      </c>
      <c r="G494" s="6" t="s">
        <v>2380</v>
      </c>
      <c r="H494" s="10" t="str">
        <f t="shared" si="21"/>
        <v>0</v>
      </c>
      <c r="I494" s="6" t="s">
        <v>2381</v>
      </c>
      <c r="J494" s="6" t="str">
        <f t="shared" si="22"/>
        <v>Yes</v>
      </c>
      <c r="K494" s="6" t="str">
        <f t="shared" si="23"/>
        <v>yes</v>
      </c>
      <c r="L494" s="6" t="s">
        <v>2382</v>
      </c>
      <c r="M494" s="6"/>
      <c r="N494" t="str" cm="1">
        <f t="array" ref="N494">_xlfn.IFS(B494&lt;18.5,"Under Weight",B494&lt;=24.99,"Normal Weight",B494&lt;=29.99,"Over Weight",B494&gt;=30,"Obesity")</f>
        <v>Normal Weight</v>
      </c>
      <c r="O494" t="str" cm="1">
        <f t="array" ref="O494">_xlfn.IFS(C494&lt;5.7,"Normal",C494&lt;=6.49,"Prediabetes",C494&gt;=6.5,"Diabetes")</f>
        <v>Diabetes</v>
      </c>
    </row>
    <row r="495" spans="1:15" x14ac:dyDescent="0.3">
      <c r="A495" s="6" t="s">
        <v>1877</v>
      </c>
      <c r="B495" s="6">
        <v>26.41</v>
      </c>
      <c r="C495" s="6">
        <v>4.92</v>
      </c>
      <c r="D495" s="6" t="str">
        <f>PROPER(E:E)</f>
        <v>Yes</v>
      </c>
      <c r="E495" s="6" t="s">
        <v>2382</v>
      </c>
      <c r="F495" s="6" t="s">
        <v>2380</v>
      </c>
      <c r="G495" s="6" t="s">
        <v>2383</v>
      </c>
      <c r="H495" s="10">
        <f t="shared" si="21"/>
        <v>1</v>
      </c>
      <c r="I495" s="6">
        <v>1</v>
      </c>
      <c r="J495" s="6" t="str">
        <f t="shared" si="22"/>
        <v>Yes</v>
      </c>
      <c r="K495" s="6" t="str">
        <f t="shared" si="23"/>
        <v>yes</v>
      </c>
      <c r="L495" s="6" t="s">
        <v>2382</v>
      </c>
      <c r="M495" s="6"/>
      <c r="N495" t="str" cm="1">
        <f t="array" ref="N495">_xlfn.IFS(B495&lt;18.5,"Under Weight",B495&lt;=24.99,"Normal Weight",B495&lt;=29.99,"Over Weight",B495&gt;=30,"Obesity")</f>
        <v>Over Weight</v>
      </c>
      <c r="O495" t="str" cm="1">
        <f t="array" ref="O495">_xlfn.IFS(C495&lt;5.7,"Normal",C495&lt;=6.49,"Prediabetes",C495&gt;=6.5,"Diabetes")</f>
        <v>Normal</v>
      </c>
    </row>
    <row r="496" spans="1:15" x14ac:dyDescent="0.3">
      <c r="A496" s="6" t="s">
        <v>1876</v>
      </c>
      <c r="B496" s="6">
        <v>27.835000000000001</v>
      </c>
      <c r="C496" s="6">
        <v>5.9</v>
      </c>
      <c r="D496" s="6" t="str">
        <f>PROPER(E:E)</f>
        <v>Yes</v>
      </c>
      <c r="E496" s="6" t="s">
        <v>2382</v>
      </c>
      <c r="F496" s="6" t="s">
        <v>2380</v>
      </c>
      <c r="G496" s="6" t="s">
        <v>2380</v>
      </c>
      <c r="H496" s="10">
        <f t="shared" si="21"/>
        <v>1</v>
      </c>
      <c r="I496" s="6">
        <v>1</v>
      </c>
      <c r="J496" s="6" t="str">
        <f t="shared" si="22"/>
        <v>Yes</v>
      </c>
      <c r="K496" s="6" t="str">
        <f t="shared" si="23"/>
        <v>yes</v>
      </c>
      <c r="L496" s="6" t="s">
        <v>2382</v>
      </c>
      <c r="M496" s="6"/>
      <c r="N496" t="str" cm="1">
        <f t="array" ref="N496">_xlfn.IFS(B496&lt;18.5,"Under Weight",B496&lt;=24.99,"Normal Weight",B496&lt;=29.99,"Over Weight",B496&gt;=30,"Obesity")</f>
        <v>Over Weight</v>
      </c>
      <c r="O496" t="str" cm="1">
        <f t="array" ref="O496">_xlfn.IFS(C496&lt;5.7,"Normal",C496&lt;=6.49,"Prediabetes",C496&gt;=6.5,"Diabetes")</f>
        <v>Prediabetes</v>
      </c>
    </row>
    <row r="497" spans="1:15" x14ac:dyDescent="0.3">
      <c r="A497" s="6" t="s">
        <v>1875</v>
      </c>
      <c r="B497" s="6">
        <v>51.74</v>
      </c>
      <c r="C497" s="6">
        <v>4.9800000000000004</v>
      </c>
      <c r="D497" s="6" t="str">
        <f>PROPER(E:E)</f>
        <v>Yes</v>
      </c>
      <c r="E497" s="6" t="s">
        <v>2382</v>
      </c>
      <c r="F497" s="6" t="s">
        <v>2380</v>
      </c>
      <c r="G497" s="6" t="s">
        <v>2380</v>
      </c>
      <c r="H497" s="10">
        <f t="shared" si="21"/>
        <v>2</v>
      </c>
      <c r="I497" s="6">
        <v>2</v>
      </c>
      <c r="J497" s="6" t="str">
        <f t="shared" si="22"/>
        <v>No</v>
      </c>
      <c r="K497" s="6" t="str">
        <f t="shared" si="23"/>
        <v>No</v>
      </c>
      <c r="L497" s="6" t="s">
        <v>2380</v>
      </c>
      <c r="M497" s="6"/>
      <c r="N497" t="str" cm="1">
        <f t="array" ref="N497">_xlfn.IFS(B497&lt;18.5,"Under Weight",B497&lt;=24.99,"Normal Weight",B497&lt;=29.99,"Over Weight",B497&gt;=30,"Obesity")</f>
        <v>Obesity</v>
      </c>
      <c r="O497" t="str" cm="1">
        <f t="array" ref="O497">_xlfn.IFS(C497&lt;5.7,"Normal",C497&lt;=6.49,"Prediabetes",C497&gt;=6.5,"Diabetes")</f>
        <v>Normal</v>
      </c>
    </row>
    <row r="498" spans="1:15" x14ac:dyDescent="0.3">
      <c r="A498" s="6" t="s">
        <v>1874</v>
      </c>
      <c r="B498" s="6">
        <v>23.37</v>
      </c>
      <c r="C498" s="6">
        <v>5.8</v>
      </c>
      <c r="D498" s="6" t="str">
        <f>PROPER(E:E)</f>
        <v>No</v>
      </c>
      <c r="E498" s="6" t="s">
        <v>2380</v>
      </c>
      <c r="F498" s="6" t="s">
        <v>2380</v>
      </c>
      <c r="G498" s="6" t="s">
        <v>2380</v>
      </c>
      <c r="H498" s="10" t="str">
        <f t="shared" si="21"/>
        <v>0</v>
      </c>
      <c r="I498" s="6" t="s">
        <v>2381</v>
      </c>
      <c r="J498" s="6" t="str">
        <f t="shared" si="22"/>
        <v>Yes</v>
      </c>
      <c r="K498" s="6" t="str">
        <f t="shared" si="23"/>
        <v>yes</v>
      </c>
      <c r="L498" s="6" t="s">
        <v>2382</v>
      </c>
      <c r="M498" s="6"/>
      <c r="N498" t="str" cm="1">
        <f t="array" ref="N498">_xlfn.IFS(B498&lt;18.5,"Under Weight",B498&lt;=24.99,"Normal Weight",B498&lt;=29.99,"Over Weight",B498&gt;=30,"Obesity")</f>
        <v>Normal Weight</v>
      </c>
      <c r="O498" t="str" cm="1">
        <f t="array" ref="O498">_xlfn.IFS(C498&lt;5.7,"Normal",C498&lt;=6.49,"Prediabetes",C498&gt;=6.5,"Diabetes")</f>
        <v>Prediabetes</v>
      </c>
    </row>
    <row r="499" spans="1:15" x14ac:dyDescent="0.3">
      <c r="A499" s="6" t="s">
        <v>1873</v>
      </c>
      <c r="B499" s="6">
        <v>29.7</v>
      </c>
      <c r="C499" s="6">
        <v>6.21</v>
      </c>
      <c r="D499" s="6" t="str">
        <f>PROPER(E:E)</f>
        <v>Yes</v>
      </c>
      <c r="E499" s="6" t="s">
        <v>2382</v>
      </c>
      <c r="F499" s="6" t="s">
        <v>2380</v>
      </c>
      <c r="G499" s="6" t="s">
        <v>2383</v>
      </c>
      <c r="H499" s="10">
        <f t="shared" si="21"/>
        <v>1</v>
      </c>
      <c r="I499" s="6">
        <v>1</v>
      </c>
      <c r="J499" s="6" t="str">
        <f t="shared" si="22"/>
        <v>Yes</v>
      </c>
      <c r="K499" s="6" t="str">
        <f t="shared" si="23"/>
        <v>yes</v>
      </c>
      <c r="L499" s="6" t="s">
        <v>2382</v>
      </c>
      <c r="M499" s="6"/>
      <c r="N499" t="str" cm="1">
        <f t="array" ref="N499">_xlfn.IFS(B499&lt;18.5,"Under Weight",B499&lt;=24.99,"Normal Weight",B499&lt;=29.99,"Over Weight",B499&gt;=30,"Obesity")</f>
        <v>Over Weight</v>
      </c>
      <c r="O499" t="str" cm="1">
        <f t="array" ref="O499">_xlfn.IFS(C499&lt;5.7,"Normal",C499&lt;=6.49,"Prediabetes",C499&gt;=6.5,"Diabetes")</f>
        <v>Prediabetes</v>
      </c>
    </row>
    <row r="500" spans="1:15" x14ac:dyDescent="0.3">
      <c r="A500" s="6" t="s">
        <v>1872</v>
      </c>
      <c r="B500" s="6">
        <v>20.045000000000002</v>
      </c>
      <c r="C500" s="6">
        <v>6.17</v>
      </c>
      <c r="D500" s="6" t="str">
        <f>PROPER(E:E)</f>
        <v>No</v>
      </c>
      <c r="E500" s="6" t="s">
        <v>2380</v>
      </c>
      <c r="F500" s="6" t="s">
        <v>2380</v>
      </c>
      <c r="G500" s="6" t="s">
        <v>2383</v>
      </c>
      <c r="H500" s="10">
        <f t="shared" si="21"/>
        <v>1</v>
      </c>
      <c r="I500" s="6">
        <v>1</v>
      </c>
      <c r="J500" s="6" t="str">
        <f t="shared" si="22"/>
        <v>Yes</v>
      </c>
      <c r="K500" s="6" t="str">
        <f t="shared" si="23"/>
        <v>yes</v>
      </c>
      <c r="L500" s="6" t="s">
        <v>2382</v>
      </c>
      <c r="M500" s="6"/>
      <c r="N500" t="str" cm="1">
        <f t="array" ref="N500">_xlfn.IFS(B500&lt;18.5,"Under Weight",B500&lt;=24.99,"Normal Weight",B500&lt;=29.99,"Over Weight",B500&gt;=30,"Obesity")</f>
        <v>Normal Weight</v>
      </c>
      <c r="O500" t="str" cm="1">
        <f t="array" ref="O500">_xlfn.IFS(C500&lt;5.7,"Normal",C500&lt;=6.49,"Prediabetes",C500&gt;=6.5,"Diabetes")</f>
        <v>Prediabetes</v>
      </c>
    </row>
    <row r="501" spans="1:15" x14ac:dyDescent="0.3">
      <c r="A501" s="6" t="s">
        <v>1871</v>
      </c>
      <c r="B501" s="6">
        <v>27.83</v>
      </c>
      <c r="C501" s="6">
        <v>5.36</v>
      </c>
      <c r="D501" s="6" t="str">
        <f>PROPER(E:E)</f>
        <v>No</v>
      </c>
      <c r="E501" s="6" t="s">
        <v>2380</v>
      </c>
      <c r="F501" s="6" t="s">
        <v>2380</v>
      </c>
      <c r="G501" s="6" t="s">
        <v>2380</v>
      </c>
      <c r="H501" s="10">
        <f t="shared" si="21"/>
        <v>2</v>
      </c>
      <c r="I501" s="6">
        <v>2</v>
      </c>
      <c r="J501" s="6" t="str">
        <f t="shared" si="22"/>
        <v>No</v>
      </c>
      <c r="K501" s="6" t="str">
        <f t="shared" si="23"/>
        <v>No</v>
      </c>
      <c r="L501" s="6" t="s">
        <v>2380</v>
      </c>
      <c r="M501" s="6"/>
      <c r="N501" t="str" cm="1">
        <f t="array" ref="N501">_xlfn.IFS(B501&lt;18.5,"Under Weight",B501&lt;=24.99,"Normal Weight",B501&lt;=29.99,"Over Weight",B501&gt;=30,"Obesity")</f>
        <v>Over Weight</v>
      </c>
      <c r="O501" t="str" cm="1">
        <f t="array" ref="O501">_xlfn.IFS(C501&lt;5.7,"Normal",C501&lt;=6.49,"Prediabetes",C501&gt;=6.5,"Diabetes")</f>
        <v>Normal</v>
      </c>
    </row>
    <row r="502" spans="1:15" x14ac:dyDescent="0.3">
      <c r="A502" s="6" t="s">
        <v>1870</v>
      </c>
      <c r="B502" s="6">
        <v>28.93</v>
      </c>
      <c r="C502" s="6">
        <v>5.2</v>
      </c>
      <c r="D502" s="6" t="str">
        <f>PROPER(E:E)</f>
        <v>No</v>
      </c>
      <c r="E502" s="6" t="s">
        <v>2380</v>
      </c>
      <c r="F502" s="6" t="s">
        <v>2380</v>
      </c>
      <c r="G502" s="6" t="s">
        <v>2380</v>
      </c>
      <c r="H502" s="10" t="str">
        <f t="shared" si="21"/>
        <v>0</v>
      </c>
      <c r="I502" s="6" t="s">
        <v>2381</v>
      </c>
      <c r="J502" s="6" t="str">
        <f t="shared" si="22"/>
        <v>Yes</v>
      </c>
      <c r="K502" s="6" t="str">
        <f t="shared" si="23"/>
        <v>yes</v>
      </c>
      <c r="L502" s="6" t="s">
        <v>2382</v>
      </c>
      <c r="M502" s="6"/>
      <c r="N502" t="str" cm="1">
        <f t="array" ref="N502">_xlfn.IFS(B502&lt;18.5,"Under Weight",B502&lt;=24.99,"Normal Weight",B502&lt;=29.99,"Over Weight",B502&gt;=30,"Obesity")</f>
        <v>Over Weight</v>
      </c>
      <c r="O502" t="str" cm="1">
        <f t="array" ref="O502">_xlfn.IFS(C502&lt;5.7,"Normal",C502&lt;=6.49,"Prediabetes",C502&gt;=6.5,"Diabetes")</f>
        <v>Normal</v>
      </c>
    </row>
    <row r="503" spans="1:15" x14ac:dyDescent="0.3">
      <c r="A503" s="6" t="s">
        <v>1869</v>
      </c>
      <c r="B503" s="6">
        <v>33.82</v>
      </c>
      <c r="C503" s="6">
        <v>5.42</v>
      </c>
      <c r="D503" s="6" t="str">
        <f>PROPER(E:E)</f>
        <v>No</v>
      </c>
      <c r="E503" s="6" t="s">
        <v>2380</v>
      </c>
      <c r="F503" s="6" t="s">
        <v>2380</v>
      </c>
      <c r="G503" s="6" t="s">
        <v>2380</v>
      </c>
      <c r="H503" s="10" t="str">
        <f t="shared" si="21"/>
        <v>0</v>
      </c>
      <c r="I503" s="6" t="s">
        <v>2381</v>
      </c>
      <c r="J503" s="6" t="str">
        <f t="shared" si="22"/>
        <v>No</v>
      </c>
      <c r="K503" s="6" t="str">
        <f t="shared" si="23"/>
        <v>No</v>
      </c>
      <c r="L503" s="6" t="s">
        <v>2380</v>
      </c>
      <c r="M503" s="6"/>
      <c r="N503" t="str" cm="1">
        <f t="array" ref="N503">_xlfn.IFS(B503&lt;18.5,"Under Weight",B503&lt;=24.99,"Normal Weight",B503&lt;=29.99,"Over Weight",B503&gt;=30,"Obesity")</f>
        <v>Obesity</v>
      </c>
      <c r="O503" t="str" cm="1">
        <f t="array" ref="O503">_xlfn.IFS(C503&lt;5.7,"Normal",C503&lt;=6.49,"Prediabetes",C503&gt;=6.5,"Diabetes")</f>
        <v>Normal</v>
      </c>
    </row>
    <row r="504" spans="1:15" x14ac:dyDescent="0.3">
      <c r="A504" s="6" t="s">
        <v>1868</v>
      </c>
      <c r="B504" s="6">
        <v>20.234999999999999</v>
      </c>
      <c r="C504" s="6">
        <v>6.84</v>
      </c>
      <c r="D504" s="6" t="str">
        <f>PROPER(E:E)</f>
        <v>No</v>
      </c>
      <c r="E504" s="6" t="s">
        <v>2380</v>
      </c>
      <c r="F504" s="6" t="s">
        <v>2380</v>
      </c>
      <c r="G504" s="6" t="s">
        <v>2380</v>
      </c>
      <c r="H504" s="10" t="str">
        <f t="shared" si="21"/>
        <v>0</v>
      </c>
      <c r="I504" s="6" t="s">
        <v>2381</v>
      </c>
      <c r="J504" s="6" t="str">
        <f t="shared" si="22"/>
        <v>Yes</v>
      </c>
      <c r="K504" s="6" t="str">
        <f t="shared" si="23"/>
        <v>yes</v>
      </c>
      <c r="L504" s="6" t="s">
        <v>2382</v>
      </c>
      <c r="M504" s="6"/>
      <c r="N504" t="str" cm="1">
        <f t="array" ref="N504">_xlfn.IFS(B504&lt;18.5,"Under Weight",B504&lt;=24.99,"Normal Weight",B504&lt;=29.99,"Over Weight",B504&gt;=30,"Obesity")</f>
        <v>Normal Weight</v>
      </c>
      <c r="O504" t="str" cm="1">
        <f t="array" ref="O504">_xlfn.IFS(C504&lt;5.7,"Normal",C504&lt;=6.49,"Prediabetes",C504&gt;=6.5,"Diabetes")</f>
        <v>Diabetes</v>
      </c>
    </row>
    <row r="505" spans="1:15" x14ac:dyDescent="0.3">
      <c r="A505" s="6" t="s">
        <v>1867</v>
      </c>
      <c r="B505" s="6">
        <v>49.2</v>
      </c>
      <c r="C505" s="6">
        <v>10.9</v>
      </c>
      <c r="D505" s="6" t="str">
        <f>PROPER(E:E)</f>
        <v>Yes</v>
      </c>
      <c r="E505" s="6" t="s">
        <v>2382</v>
      </c>
      <c r="F505" s="6" t="s">
        <v>2380</v>
      </c>
      <c r="G505" s="6" t="s">
        <v>2383</v>
      </c>
      <c r="H505" s="10">
        <f t="shared" si="21"/>
        <v>1</v>
      </c>
      <c r="I505" s="6">
        <v>1</v>
      </c>
      <c r="J505" s="6" t="str">
        <f t="shared" si="22"/>
        <v>No</v>
      </c>
      <c r="K505" s="6" t="str">
        <f t="shared" si="23"/>
        <v>No</v>
      </c>
      <c r="L505" s="6" t="s">
        <v>2380</v>
      </c>
      <c r="M505" s="6"/>
      <c r="N505" t="str" cm="1">
        <f t="array" ref="N505">_xlfn.IFS(B505&lt;18.5,"Under Weight",B505&lt;=24.99,"Normal Weight",B505&lt;=29.99,"Over Weight",B505&gt;=30,"Obesity")</f>
        <v>Obesity</v>
      </c>
      <c r="O505" t="str" cm="1">
        <f t="array" ref="O505">_xlfn.IFS(C505&lt;5.7,"Normal",C505&lt;=6.49,"Prediabetes",C505&gt;=6.5,"Diabetes")</f>
        <v>Diabetes</v>
      </c>
    </row>
    <row r="506" spans="1:15" x14ac:dyDescent="0.3">
      <c r="A506" s="6" t="s">
        <v>1866</v>
      </c>
      <c r="B506" s="6">
        <v>26.4</v>
      </c>
      <c r="C506" s="6">
        <v>4.87</v>
      </c>
      <c r="D506" s="6" t="str">
        <f>PROPER(E:E)</f>
        <v>Yes</v>
      </c>
      <c r="E506" s="6" t="s">
        <v>2382</v>
      </c>
      <c r="F506" s="6" t="s">
        <v>2380</v>
      </c>
      <c r="G506" s="6" t="s">
        <v>2380</v>
      </c>
      <c r="H506" s="10" t="str">
        <f t="shared" si="21"/>
        <v>0</v>
      </c>
      <c r="I506" s="6" t="s">
        <v>2381</v>
      </c>
      <c r="J506" s="6" t="str">
        <f t="shared" si="22"/>
        <v>Yes</v>
      </c>
      <c r="K506" s="6" t="str">
        <f t="shared" si="23"/>
        <v>yes</v>
      </c>
      <c r="L506" s="6" t="s">
        <v>2382</v>
      </c>
      <c r="M506" s="6"/>
      <c r="N506" t="str" cm="1">
        <f t="array" ref="N506">_xlfn.IFS(B506&lt;18.5,"Under Weight",B506&lt;=24.99,"Normal Weight",B506&lt;=29.99,"Over Weight",B506&gt;=30,"Obesity")</f>
        <v>Over Weight</v>
      </c>
      <c r="O506" t="str" cm="1">
        <f t="array" ref="O506">_xlfn.IFS(C506&lt;5.7,"Normal",C506&lt;=6.49,"Prediabetes",C506&gt;=6.5,"Diabetes")</f>
        <v>Normal</v>
      </c>
    </row>
    <row r="507" spans="1:15" x14ac:dyDescent="0.3">
      <c r="A507" s="6" t="s">
        <v>1865</v>
      </c>
      <c r="B507" s="6">
        <v>28.38</v>
      </c>
      <c r="C507" s="6">
        <v>6.07</v>
      </c>
      <c r="D507" s="6" t="str">
        <f>PROPER(E:E)</f>
        <v>No</v>
      </c>
      <c r="E507" s="6" t="s">
        <v>2380</v>
      </c>
      <c r="F507" s="6" t="s">
        <v>2380</v>
      </c>
      <c r="G507" s="6" t="s">
        <v>2380</v>
      </c>
      <c r="H507" s="10">
        <f t="shared" si="21"/>
        <v>1</v>
      </c>
      <c r="I507" s="6">
        <v>1</v>
      </c>
      <c r="J507" s="6" t="str">
        <f t="shared" si="22"/>
        <v>Yes</v>
      </c>
      <c r="K507" s="6" t="str">
        <f t="shared" si="23"/>
        <v>yes</v>
      </c>
      <c r="L507" s="6" t="s">
        <v>2382</v>
      </c>
      <c r="M507" s="6"/>
      <c r="N507" t="str" cm="1">
        <f t="array" ref="N507">_xlfn.IFS(B507&lt;18.5,"Under Weight",B507&lt;=24.99,"Normal Weight",B507&lt;=29.99,"Over Weight",B507&gt;=30,"Obesity")</f>
        <v>Over Weight</v>
      </c>
      <c r="O507" t="str" cm="1">
        <f t="array" ref="O507">_xlfn.IFS(C507&lt;5.7,"Normal",C507&lt;=6.49,"Prediabetes",C507&gt;=6.5,"Diabetes")</f>
        <v>Prediabetes</v>
      </c>
    </row>
    <row r="508" spans="1:15" x14ac:dyDescent="0.3">
      <c r="A508" s="6" t="s">
        <v>1864</v>
      </c>
      <c r="B508" s="6">
        <v>24.64</v>
      </c>
      <c r="C508" s="6">
        <v>4.33</v>
      </c>
      <c r="D508" s="6" t="str">
        <f>PROPER(E:E)</f>
        <v>No</v>
      </c>
      <c r="E508" s="6" t="s">
        <v>2380</v>
      </c>
      <c r="F508" s="6" t="s">
        <v>2380</v>
      </c>
      <c r="G508" s="6" t="s">
        <v>2380</v>
      </c>
      <c r="H508" s="10" t="str">
        <f t="shared" si="21"/>
        <v>0</v>
      </c>
      <c r="I508" s="6" t="s">
        <v>2381</v>
      </c>
      <c r="J508" s="6" t="str">
        <f t="shared" si="22"/>
        <v>Yes</v>
      </c>
      <c r="K508" s="6" t="str">
        <f t="shared" si="23"/>
        <v>yes</v>
      </c>
      <c r="L508" s="6" t="s">
        <v>2382</v>
      </c>
      <c r="M508" s="6"/>
      <c r="N508" t="str" cm="1">
        <f t="array" ref="N508">_xlfn.IFS(B508&lt;18.5,"Under Weight",B508&lt;=24.99,"Normal Weight",B508&lt;=29.99,"Over Weight",B508&gt;=30,"Obesity")</f>
        <v>Normal Weight</v>
      </c>
      <c r="O508" t="str" cm="1">
        <f t="array" ref="O508">_xlfn.IFS(C508&lt;5.7,"Normal",C508&lt;=6.49,"Prediabetes",C508&gt;=6.5,"Diabetes")</f>
        <v>Normal</v>
      </c>
    </row>
    <row r="509" spans="1:15" x14ac:dyDescent="0.3">
      <c r="A509" s="6" t="s">
        <v>1863</v>
      </c>
      <c r="B509" s="6">
        <v>39.71</v>
      </c>
      <c r="C509" s="6">
        <v>5.83</v>
      </c>
      <c r="D509" s="6" t="str">
        <f>PROPER(E:E)</f>
        <v>No</v>
      </c>
      <c r="E509" s="6" t="s">
        <v>2380</v>
      </c>
      <c r="F509" s="6" t="s">
        <v>2380</v>
      </c>
      <c r="G509" s="6" t="s">
        <v>2380</v>
      </c>
      <c r="H509" s="10">
        <f t="shared" si="21"/>
        <v>1</v>
      </c>
      <c r="I509" s="6">
        <v>1</v>
      </c>
      <c r="J509" s="6" t="str">
        <f t="shared" si="22"/>
        <v>No</v>
      </c>
      <c r="K509" s="6" t="str">
        <f t="shared" si="23"/>
        <v>No</v>
      </c>
      <c r="L509" s="6" t="s">
        <v>2380</v>
      </c>
      <c r="M509" s="6"/>
      <c r="N509" t="str" cm="1">
        <f t="array" ref="N509">_xlfn.IFS(B509&lt;18.5,"Under Weight",B509&lt;=24.99,"Normal Weight",B509&lt;=29.99,"Over Weight",B509&gt;=30,"Obesity")</f>
        <v>Obesity</v>
      </c>
      <c r="O509" t="str" cm="1">
        <f t="array" ref="O509">_xlfn.IFS(C509&lt;5.7,"Normal",C509&lt;=6.49,"Prediabetes",C509&gt;=6.5,"Diabetes")</f>
        <v>Prediabetes</v>
      </c>
    </row>
    <row r="510" spans="1:15" x14ac:dyDescent="0.3">
      <c r="A510" s="6" t="s">
        <v>1862</v>
      </c>
      <c r="B510" s="6">
        <v>22.22</v>
      </c>
      <c r="C510" s="6">
        <v>5.5</v>
      </c>
      <c r="D510" s="6" t="str">
        <f>PROPER(E:E)</f>
        <v>No</v>
      </c>
      <c r="E510" s="6" t="s">
        <v>2380</v>
      </c>
      <c r="F510" s="6" t="s">
        <v>2380</v>
      </c>
      <c r="G510" s="6" t="s">
        <v>2380</v>
      </c>
      <c r="H510" s="10" t="str">
        <f t="shared" si="21"/>
        <v>0</v>
      </c>
      <c r="I510" s="6" t="s">
        <v>2381</v>
      </c>
      <c r="J510" s="6" t="str">
        <f t="shared" si="22"/>
        <v>Yes</v>
      </c>
      <c r="K510" s="6" t="str">
        <f t="shared" si="23"/>
        <v>yes</v>
      </c>
      <c r="L510" s="6" t="s">
        <v>2382</v>
      </c>
      <c r="M510" s="6"/>
      <c r="N510" t="str" cm="1">
        <f t="array" ref="N510">_xlfn.IFS(B510&lt;18.5,"Under Weight",B510&lt;=24.99,"Normal Weight",B510&lt;=29.99,"Over Weight",B510&gt;=30,"Obesity")</f>
        <v>Normal Weight</v>
      </c>
      <c r="O510" t="str" cm="1">
        <f t="array" ref="O510">_xlfn.IFS(C510&lt;5.7,"Normal",C510&lt;=6.49,"Prediabetes",C510&gt;=6.5,"Diabetes")</f>
        <v>Normal</v>
      </c>
    </row>
    <row r="511" spans="1:15" x14ac:dyDescent="0.3">
      <c r="A511" s="6" t="s">
        <v>1861</v>
      </c>
      <c r="B511" s="6">
        <v>33.344999999999999</v>
      </c>
      <c r="C511" s="6">
        <v>4.79</v>
      </c>
      <c r="D511" s="6" t="str">
        <f>PROPER(E:E)</f>
        <v>No</v>
      </c>
      <c r="E511" s="6" t="s">
        <v>2380</v>
      </c>
      <c r="F511" s="6" t="s">
        <v>2380</v>
      </c>
      <c r="G511" s="6" t="s">
        <v>2383</v>
      </c>
      <c r="H511" s="10">
        <f t="shared" si="21"/>
        <v>1</v>
      </c>
      <c r="I511" s="6">
        <v>1</v>
      </c>
      <c r="J511" s="6" t="str">
        <f t="shared" si="22"/>
        <v>No</v>
      </c>
      <c r="K511" s="6" t="str">
        <f t="shared" si="23"/>
        <v>No</v>
      </c>
      <c r="L511" s="6" t="s">
        <v>2380</v>
      </c>
      <c r="M511" s="6"/>
      <c r="N511" t="str" cm="1">
        <f t="array" ref="N511">_xlfn.IFS(B511&lt;18.5,"Under Weight",B511&lt;=24.99,"Normal Weight",B511&lt;=29.99,"Over Weight",B511&gt;=30,"Obesity")</f>
        <v>Obesity</v>
      </c>
      <c r="O511" t="str" cm="1">
        <f t="array" ref="O511">_xlfn.IFS(C511&lt;5.7,"Normal",C511&lt;=6.49,"Prediabetes",C511&gt;=6.5,"Diabetes")</f>
        <v>Normal</v>
      </c>
    </row>
    <row r="512" spans="1:15" x14ac:dyDescent="0.3">
      <c r="A512" s="6" t="s">
        <v>1860</v>
      </c>
      <c r="B512" s="6">
        <v>24.42</v>
      </c>
      <c r="C512" s="6">
        <v>5.81</v>
      </c>
      <c r="D512" s="6" t="str">
        <f>PROPER(E:E)</f>
        <v>No</v>
      </c>
      <c r="E512" s="6" t="s">
        <v>2380</v>
      </c>
      <c r="F512" s="6" t="s">
        <v>2380</v>
      </c>
      <c r="G512" s="6" t="s">
        <v>2380</v>
      </c>
      <c r="H512" s="10">
        <f t="shared" si="21"/>
        <v>1</v>
      </c>
      <c r="I512" s="6">
        <v>1</v>
      </c>
      <c r="J512" s="6" t="str">
        <f t="shared" si="22"/>
        <v>Yes</v>
      </c>
      <c r="K512" s="6" t="str">
        <f t="shared" si="23"/>
        <v>yes</v>
      </c>
      <c r="L512" s="6" t="s">
        <v>2382</v>
      </c>
      <c r="M512" s="6"/>
      <c r="N512" t="str" cm="1">
        <f t="array" ref="N512">_xlfn.IFS(B512&lt;18.5,"Under Weight",B512&lt;=24.99,"Normal Weight",B512&lt;=29.99,"Over Weight",B512&gt;=30,"Obesity")</f>
        <v>Normal Weight</v>
      </c>
      <c r="O512" t="str" cm="1">
        <f t="array" ref="O512">_xlfn.IFS(C512&lt;5.7,"Normal",C512&lt;=6.49,"Prediabetes",C512&gt;=6.5,"Diabetes")</f>
        <v>Prediabetes</v>
      </c>
    </row>
    <row r="513" spans="1:15" x14ac:dyDescent="0.3">
      <c r="A513" s="6" t="s">
        <v>1859</v>
      </c>
      <c r="B513" s="6">
        <v>29.81</v>
      </c>
      <c r="C513" s="6">
        <v>5.58</v>
      </c>
      <c r="D513" s="6" t="str">
        <f>PROPER(E:E)</f>
        <v>No</v>
      </c>
      <c r="E513" s="6" t="s">
        <v>2380</v>
      </c>
      <c r="F513" s="6" t="s">
        <v>2380</v>
      </c>
      <c r="G513" s="6" t="s">
        <v>2380</v>
      </c>
      <c r="H513" s="10" t="str">
        <f t="shared" si="21"/>
        <v>0</v>
      </c>
      <c r="I513" s="6" t="s">
        <v>2381</v>
      </c>
      <c r="J513" s="6" t="str">
        <f t="shared" si="22"/>
        <v>Yes</v>
      </c>
      <c r="K513" s="6" t="str">
        <f t="shared" si="23"/>
        <v>yes</v>
      </c>
      <c r="L513" s="6" t="s">
        <v>2382</v>
      </c>
      <c r="M513" s="6"/>
      <c r="N513" t="str" cm="1">
        <f t="array" ref="N513">_xlfn.IFS(B513&lt;18.5,"Under Weight",B513&lt;=24.99,"Normal Weight",B513&lt;=29.99,"Over Weight",B513&gt;=30,"Obesity")</f>
        <v>Over Weight</v>
      </c>
      <c r="O513" t="str" cm="1">
        <f t="array" ref="O513">_xlfn.IFS(C513&lt;5.7,"Normal",C513&lt;=6.49,"Prediabetes",C513&gt;=6.5,"Diabetes")</f>
        <v>Normal</v>
      </c>
    </row>
    <row r="514" spans="1:15" x14ac:dyDescent="0.3">
      <c r="A514" s="6" t="s">
        <v>1858</v>
      </c>
      <c r="B514" s="6">
        <v>51.18</v>
      </c>
      <c r="C514" s="6">
        <v>4.4000000000000004</v>
      </c>
      <c r="D514" s="6" t="str">
        <f>PROPER(E:E)</f>
        <v>Yes</v>
      </c>
      <c r="E514" s="6" t="s">
        <v>2382</v>
      </c>
      <c r="F514" s="6" t="s">
        <v>2380</v>
      </c>
      <c r="G514" s="6" t="s">
        <v>2380</v>
      </c>
      <c r="H514" s="10">
        <f t="shared" si="21"/>
        <v>2</v>
      </c>
      <c r="I514" s="6">
        <v>2</v>
      </c>
      <c r="J514" s="6" t="str">
        <f t="shared" si="22"/>
        <v>No</v>
      </c>
      <c r="K514" s="6" t="str">
        <f t="shared" si="23"/>
        <v>No</v>
      </c>
      <c r="L514" s="6" t="s">
        <v>2380</v>
      </c>
      <c r="M514" s="6"/>
      <c r="N514" t="str" cm="1">
        <f t="array" ref="N514">_xlfn.IFS(B514&lt;18.5,"Under Weight",B514&lt;=24.99,"Normal Weight",B514&lt;=29.99,"Over Weight",B514&gt;=30,"Obesity")</f>
        <v>Obesity</v>
      </c>
      <c r="O514" t="str" cm="1">
        <f t="array" ref="O514">_xlfn.IFS(C514&lt;5.7,"Normal",C514&lt;=6.49,"Prediabetes",C514&gt;=6.5,"Diabetes")</f>
        <v>Normal</v>
      </c>
    </row>
    <row r="515" spans="1:15" x14ac:dyDescent="0.3">
      <c r="A515" s="6" t="s">
        <v>1857</v>
      </c>
      <c r="B515" s="6">
        <v>51.37</v>
      </c>
      <c r="C515" s="6">
        <v>8.18</v>
      </c>
      <c r="D515" s="6" t="str">
        <f>PROPER(E:E)</f>
        <v>Yes</v>
      </c>
      <c r="E515" s="6" t="s">
        <v>2382</v>
      </c>
      <c r="F515" s="6" t="s">
        <v>2380</v>
      </c>
      <c r="G515" s="6" t="s">
        <v>2380</v>
      </c>
      <c r="H515" s="10" t="str">
        <f t="shared" ref="H515:H578" si="24">IF(I515="No major surgery","0",I515)</f>
        <v>0</v>
      </c>
      <c r="I515" s="6" t="s">
        <v>2381</v>
      </c>
      <c r="J515" s="6" t="str">
        <f t="shared" ref="J515:J578" si="25">PROPER(K515)</f>
        <v>No</v>
      </c>
      <c r="K515" s="6" t="str">
        <f t="shared" ref="K515:K578" si="26">IF(L515="?", "No", L515)</f>
        <v>No</v>
      </c>
      <c r="L515" s="6" t="s">
        <v>2380</v>
      </c>
      <c r="M515" s="6"/>
      <c r="N515" t="str" cm="1">
        <f t="array" ref="N515">_xlfn.IFS(B515&lt;18.5,"Under Weight",B515&lt;=24.99,"Normal Weight",B515&lt;=29.99,"Over Weight",B515&gt;=30,"Obesity")</f>
        <v>Obesity</v>
      </c>
      <c r="O515" t="str" cm="1">
        <f t="array" ref="O515">_xlfn.IFS(C515&lt;5.7,"Normal",C515&lt;=6.49,"Prediabetes",C515&gt;=6.5,"Diabetes")</f>
        <v>Diabetes</v>
      </c>
    </row>
    <row r="516" spans="1:15" x14ac:dyDescent="0.3">
      <c r="A516" s="6" t="s">
        <v>1856</v>
      </c>
      <c r="B516" s="6">
        <v>36.19</v>
      </c>
      <c r="C516" s="6">
        <v>5.52</v>
      </c>
      <c r="D516" s="6" t="str">
        <f>PROPER(E:E)</f>
        <v>Yes</v>
      </c>
      <c r="E516" s="6" t="s">
        <v>2382</v>
      </c>
      <c r="F516" s="6" t="s">
        <v>2380</v>
      </c>
      <c r="G516" s="6" t="s">
        <v>2380</v>
      </c>
      <c r="H516" s="10" t="str">
        <f t="shared" si="24"/>
        <v>0</v>
      </c>
      <c r="I516" s="6" t="s">
        <v>2381</v>
      </c>
      <c r="J516" s="6" t="str">
        <f t="shared" si="25"/>
        <v>No</v>
      </c>
      <c r="K516" s="6" t="str">
        <f t="shared" si="26"/>
        <v>No</v>
      </c>
      <c r="L516" s="6" t="s">
        <v>2380</v>
      </c>
      <c r="M516" s="6"/>
      <c r="N516" t="str" cm="1">
        <f t="array" ref="N516">_xlfn.IFS(B516&lt;18.5,"Under Weight",B516&lt;=24.99,"Normal Weight",B516&lt;=29.99,"Over Weight",B516&gt;=30,"Obesity")</f>
        <v>Obesity</v>
      </c>
      <c r="O516" t="str" cm="1">
        <f t="array" ref="O516">_xlfn.IFS(C516&lt;5.7,"Normal",C516&lt;=6.49,"Prediabetes",C516&gt;=6.5,"Diabetes")</f>
        <v>Normal</v>
      </c>
    </row>
    <row r="517" spans="1:15" x14ac:dyDescent="0.3">
      <c r="A517" s="6" t="s">
        <v>1855</v>
      </c>
      <c r="B517" s="6">
        <v>25.9</v>
      </c>
      <c r="C517" s="6">
        <v>4.84</v>
      </c>
      <c r="D517" s="6" t="str">
        <f>PROPER(E:E)</f>
        <v>No</v>
      </c>
      <c r="E517" s="6" t="s">
        <v>2380</v>
      </c>
      <c r="F517" s="6" t="s">
        <v>2380</v>
      </c>
      <c r="G517" s="6" t="s">
        <v>2380</v>
      </c>
      <c r="H517" s="10" t="str">
        <f t="shared" si="24"/>
        <v>0</v>
      </c>
      <c r="I517" s="6" t="s">
        <v>2381</v>
      </c>
      <c r="J517" s="6" t="str">
        <f t="shared" si="25"/>
        <v>Yes</v>
      </c>
      <c r="K517" s="6" t="str">
        <f t="shared" si="26"/>
        <v>yes</v>
      </c>
      <c r="L517" s="6" t="s">
        <v>2382</v>
      </c>
      <c r="M517" s="6"/>
      <c r="N517" t="str" cm="1">
        <f t="array" ref="N517">_xlfn.IFS(B517&lt;18.5,"Under Weight",B517&lt;=24.99,"Normal Weight",B517&lt;=29.99,"Over Weight",B517&gt;=30,"Obesity")</f>
        <v>Over Weight</v>
      </c>
      <c r="O517" t="str" cm="1">
        <f t="array" ref="O517">_xlfn.IFS(C517&lt;5.7,"Normal",C517&lt;=6.49,"Prediabetes",C517&gt;=6.5,"Diabetes")</f>
        <v>Normal</v>
      </c>
    </row>
    <row r="518" spans="1:15" x14ac:dyDescent="0.3">
      <c r="A518" s="6" t="s">
        <v>1854</v>
      </c>
      <c r="B518" s="6">
        <v>35.72</v>
      </c>
      <c r="C518" s="6">
        <v>4.08</v>
      </c>
      <c r="D518" s="6" t="str">
        <f>PROPER(E:E)</f>
        <v>No</v>
      </c>
      <c r="E518" s="6" t="s">
        <v>2380</v>
      </c>
      <c r="F518" s="6" t="s">
        <v>2380</v>
      </c>
      <c r="G518" s="6" t="s">
        <v>2383</v>
      </c>
      <c r="H518" s="10">
        <f t="shared" si="24"/>
        <v>1</v>
      </c>
      <c r="I518" s="6">
        <v>1</v>
      </c>
      <c r="J518" s="6" t="str">
        <f t="shared" si="25"/>
        <v>No</v>
      </c>
      <c r="K518" s="6" t="str">
        <f t="shared" si="26"/>
        <v>No</v>
      </c>
      <c r="L518" s="6" t="s">
        <v>2380</v>
      </c>
      <c r="M518" s="6"/>
      <c r="N518" t="str" cm="1">
        <f t="array" ref="N518">_xlfn.IFS(B518&lt;18.5,"Under Weight",B518&lt;=24.99,"Normal Weight",B518&lt;=29.99,"Over Weight",B518&gt;=30,"Obesity")</f>
        <v>Obesity</v>
      </c>
      <c r="O518" t="str" cm="1">
        <f t="array" ref="O518">_xlfn.IFS(C518&lt;5.7,"Normal",C518&lt;=6.49,"Prediabetes",C518&gt;=6.5,"Diabetes")</f>
        <v>Normal</v>
      </c>
    </row>
    <row r="519" spans="1:15" x14ac:dyDescent="0.3">
      <c r="A519" s="6" t="s">
        <v>1853</v>
      </c>
      <c r="B519" s="6">
        <v>27.94</v>
      </c>
      <c r="C519" s="6">
        <v>4.4800000000000004</v>
      </c>
      <c r="D519" s="6" t="str">
        <f>PROPER(E:E)</f>
        <v>No</v>
      </c>
      <c r="E519" s="6" t="s">
        <v>2380</v>
      </c>
      <c r="F519" s="6" t="s">
        <v>2380</v>
      </c>
      <c r="G519" s="6" t="s">
        <v>2383</v>
      </c>
      <c r="H519" s="10">
        <f t="shared" si="24"/>
        <v>1</v>
      </c>
      <c r="I519" s="6">
        <v>1</v>
      </c>
      <c r="J519" s="6" t="str">
        <f t="shared" si="25"/>
        <v>Yes</v>
      </c>
      <c r="K519" s="6" t="str">
        <f t="shared" si="26"/>
        <v>yes</v>
      </c>
      <c r="L519" s="6" t="s">
        <v>2382</v>
      </c>
      <c r="M519" s="6"/>
      <c r="N519" t="str" cm="1">
        <f t="array" ref="N519">_xlfn.IFS(B519&lt;18.5,"Under Weight",B519&lt;=24.99,"Normal Weight",B519&lt;=29.99,"Over Weight",B519&gt;=30,"Obesity")</f>
        <v>Over Weight</v>
      </c>
      <c r="O519" t="str" cm="1">
        <f t="array" ref="O519">_xlfn.IFS(C519&lt;5.7,"Normal",C519&lt;=6.49,"Prediabetes",C519&gt;=6.5,"Diabetes")</f>
        <v>Normal</v>
      </c>
    </row>
    <row r="520" spans="1:15" x14ac:dyDescent="0.3">
      <c r="A520" s="6" t="s">
        <v>1852</v>
      </c>
      <c r="B520" s="6">
        <v>27.1</v>
      </c>
      <c r="C520" s="6">
        <v>5.73</v>
      </c>
      <c r="D520" s="6" t="str">
        <f>PROPER(E:E)</f>
        <v>No</v>
      </c>
      <c r="E520" s="6" t="s">
        <v>2380</v>
      </c>
      <c r="F520" s="6" t="s">
        <v>2380</v>
      </c>
      <c r="G520" s="6" t="s">
        <v>2380</v>
      </c>
      <c r="H520" s="10" t="str">
        <f t="shared" si="24"/>
        <v>0</v>
      </c>
      <c r="I520" s="6" t="s">
        <v>2381</v>
      </c>
      <c r="J520" s="6" t="str">
        <f t="shared" si="25"/>
        <v>Yes</v>
      </c>
      <c r="K520" s="6" t="str">
        <f t="shared" si="26"/>
        <v>yes</v>
      </c>
      <c r="L520" s="6" t="s">
        <v>2382</v>
      </c>
      <c r="M520" s="6"/>
      <c r="N520" t="str" cm="1">
        <f t="array" ref="N520">_xlfn.IFS(B520&lt;18.5,"Under Weight",B520&lt;=24.99,"Normal Weight",B520&lt;=29.99,"Over Weight",B520&gt;=30,"Obesity")</f>
        <v>Over Weight</v>
      </c>
      <c r="O520" t="str" cm="1">
        <f t="array" ref="O520">_xlfn.IFS(C520&lt;5.7,"Normal",C520&lt;=6.49,"Prediabetes",C520&gt;=6.5,"Diabetes")</f>
        <v>Prediabetes</v>
      </c>
    </row>
    <row r="521" spans="1:15" x14ac:dyDescent="0.3">
      <c r="A521" s="6" t="s">
        <v>1851</v>
      </c>
      <c r="B521" s="6">
        <v>18.3</v>
      </c>
      <c r="C521" s="6">
        <v>5.46</v>
      </c>
      <c r="D521" s="6" t="str">
        <f>PROPER(E:E)</f>
        <v>Yes</v>
      </c>
      <c r="E521" s="6" t="s">
        <v>2382</v>
      </c>
      <c r="F521" s="6" t="s">
        <v>2380</v>
      </c>
      <c r="G521" s="6" t="s">
        <v>2383</v>
      </c>
      <c r="H521" s="10">
        <f t="shared" si="24"/>
        <v>1</v>
      </c>
      <c r="I521" s="6">
        <v>1</v>
      </c>
      <c r="J521" s="6" t="str">
        <f t="shared" si="25"/>
        <v>Yes</v>
      </c>
      <c r="K521" s="6" t="str">
        <f t="shared" si="26"/>
        <v>yes</v>
      </c>
      <c r="L521" s="6" t="s">
        <v>2382</v>
      </c>
      <c r="M521" s="6"/>
      <c r="N521" t="str" cm="1">
        <f t="array" ref="N521">_xlfn.IFS(B521&lt;18.5,"Under Weight",B521&lt;=24.99,"Normal Weight",B521&lt;=29.99,"Over Weight",B521&gt;=30,"Obesity")</f>
        <v>Under Weight</v>
      </c>
      <c r="O521" t="str" cm="1">
        <f t="array" ref="O521">_xlfn.IFS(C521&lt;5.7,"Normal",C521&lt;=6.49,"Prediabetes",C521&gt;=6.5,"Diabetes")</f>
        <v>Normal</v>
      </c>
    </row>
    <row r="522" spans="1:15" x14ac:dyDescent="0.3">
      <c r="A522" s="6" t="s">
        <v>1850</v>
      </c>
      <c r="B522" s="6">
        <v>25.3</v>
      </c>
      <c r="C522" s="6">
        <v>5.0199999999999996</v>
      </c>
      <c r="D522" s="6" t="str">
        <f>PROPER(E:E)</f>
        <v>Yes</v>
      </c>
      <c r="E522" s="6" t="s">
        <v>2382</v>
      </c>
      <c r="F522" s="6" t="s">
        <v>2380</v>
      </c>
      <c r="G522" s="6" t="s">
        <v>2380</v>
      </c>
      <c r="H522" s="10">
        <f t="shared" si="24"/>
        <v>1</v>
      </c>
      <c r="I522" s="6">
        <v>1</v>
      </c>
      <c r="J522" s="6" t="str">
        <f t="shared" si="25"/>
        <v>Yes</v>
      </c>
      <c r="K522" s="6" t="str">
        <f t="shared" si="26"/>
        <v>yes</v>
      </c>
      <c r="L522" s="6" t="s">
        <v>2382</v>
      </c>
      <c r="M522" s="6"/>
      <c r="N522" t="str" cm="1">
        <f t="array" ref="N522">_xlfn.IFS(B522&lt;18.5,"Under Weight",B522&lt;=24.99,"Normal Weight",B522&lt;=29.99,"Over Weight",B522&gt;=30,"Obesity")</f>
        <v>Over Weight</v>
      </c>
      <c r="O522" t="str" cm="1">
        <f t="array" ref="O522">_xlfn.IFS(C522&lt;5.7,"Normal",C522&lt;=6.49,"Prediabetes",C522&gt;=6.5,"Diabetes")</f>
        <v>Normal</v>
      </c>
    </row>
    <row r="523" spans="1:15" x14ac:dyDescent="0.3">
      <c r="A523" s="6" t="s">
        <v>1849</v>
      </c>
      <c r="B523" s="6">
        <v>38.83</v>
      </c>
      <c r="C523" s="6">
        <v>6.36</v>
      </c>
      <c r="D523" s="6" t="str">
        <f>PROPER(E:E)</f>
        <v>No</v>
      </c>
      <c r="E523" s="6" t="s">
        <v>2380</v>
      </c>
      <c r="F523" s="6" t="s">
        <v>2380</v>
      </c>
      <c r="G523" s="6" t="s">
        <v>2380</v>
      </c>
      <c r="H523" s="10">
        <f t="shared" si="24"/>
        <v>1</v>
      </c>
      <c r="I523" s="6">
        <v>1</v>
      </c>
      <c r="J523" s="6" t="str">
        <f t="shared" si="25"/>
        <v>No</v>
      </c>
      <c r="K523" s="6" t="str">
        <f t="shared" si="26"/>
        <v>No</v>
      </c>
      <c r="L523" s="6" t="s">
        <v>2380</v>
      </c>
      <c r="M523" s="6"/>
      <c r="N523" t="str" cm="1">
        <f t="array" ref="N523">_xlfn.IFS(B523&lt;18.5,"Under Weight",B523&lt;=24.99,"Normal Weight",B523&lt;=29.99,"Over Weight",B523&gt;=30,"Obesity")</f>
        <v>Obesity</v>
      </c>
      <c r="O523" t="str" cm="1">
        <f t="array" ref="O523">_xlfn.IFS(C523&lt;5.7,"Normal",C523&lt;=6.49,"Prediabetes",C523&gt;=6.5,"Diabetes")</f>
        <v>Prediabetes</v>
      </c>
    </row>
    <row r="524" spans="1:15" x14ac:dyDescent="0.3">
      <c r="A524" s="6" t="s">
        <v>1848</v>
      </c>
      <c r="B524" s="6">
        <v>27.6</v>
      </c>
      <c r="C524" s="6">
        <v>5.36</v>
      </c>
      <c r="D524" s="6" t="str">
        <f>PROPER(E:E)</f>
        <v>No</v>
      </c>
      <c r="E524" s="6" t="s">
        <v>2380</v>
      </c>
      <c r="F524" s="6" t="s">
        <v>2380</v>
      </c>
      <c r="G524" s="6" t="s">
        <v>2380</v>
      </c>
      <c r="H524" s="10">
        <f t="shared" si="24"/>
        <v>1</v>
      </c>
      <c r="I524" s="6">
        <v>1</v>
      </c>
      <c r="J524" s="6" t="str">
        <f t="shared" si="25"/>
        <v>No</v>
      </c>
      <c r="K524" s="6" t="str">
        <f t="shared" si="26"/>
        <v>No</v>
      </c>
      <c r="L524" s="6" t="s">
        <v>2380</v>
      </c>
      <c r="M524" s="6"/>
      <c r="N524" t="str" cm="1">
        <f t="array" ref="N524">_xlfn.IFS(B524&lt;18.5,"Under Weight",B524&lt;=24.99,"Normal Weight",B524&lt;=29.99,"Over Weight",B524&gt;=30,"Obesity")</f>
        <v>Over Weight</v>
      </c>
      <c r="O524" t="str" cm="1">
        <f t="array" ref="O524">_xlfn.IFS(C524&lt;5.7,"Normal",C524&lt;=6.49,"Prediabetes",C524&gt;=6.5,"Diabetes")</f>
        <v>Normal</v>
      </c>
    </row>
    <row r="525" spans="1:15" x14ac:dyDescent="0.3">
      <c r="A525" s="6" t="s">
        <v>1847</v>
      </c>
      <c r="B525" s="6">
        <v>46.4</v>
      </c>
      <c r="C525" s="6">
        <v>8.3699999999999992</v>
      </c>
      <c r="D525" s="6" t="str">
        <f>PROPER(E:E)</f>
        <v>Yes</v>
      </c>
      <c r="E525" s="6" t="s">
        <v>2382</v>
      </c>
      <c r="F525" s="6" t="s">
        <v>2380</v>
      </c>
      <c r="G525" s="6" t="s">
        <v>2383</v>
      </c>
      <c r="H525" s="10">
        <f t="shared" si="24"/>
        <v>1</v>
      </c>
      <c r="I525" s="6">
        <v>1</v>
      </c>
      <c r="J525" s="6" t="str">
        <f t="shared" si="25"/>
        <v>No</v>
      </c>
      <c r="K525" s="6" t="str">
        <f t="shared" si="26"/>
        <v>No</v>
      </c>
      <c r="L525" s="6" t="s">
        <v>2380</v>
      </c>
      <c r="M525" s="6"/>
      <c r="N525" t="str" cm="1">
        <f t="array" ref="N525">_xlfn.IFS(B525&lt;18.5,"Under Weight",B525&lt;=24.99,"Normal Weight",B525&lt;=29.99,"Over Weight",B525&gt;=30,"Obesity")</f>
        <v>Obesity</v>
      </c>
      <c r="O525" t="str" cm="1">
        <f t="array" ref="O525">_xlfn.IFS(C525&lt;5.7,"Normal",C525&lt;=6.49,"Prediabetes",C525&gt;=6.5,"Diabetes")</f>
        <v>Diabetes</v>
      </c>
    </row>
    <row r="526" spans="1:15" x14ac:dyDescent="0.3">
      <c r="A526" s="6" t="s">
        <v>1846</v>
      </c>
      <c r="B526" s="6">
        <v>51.92</v>
      </c>
      <c r="C526" s="6">
        <v>5.18</v>
      </c>
      <c r="D526" s="6" t="str">
        <f>PROPER(E:E)</f>
        <v>Yes</v>
      </c>
      <c r="E526" s="6" t="s">
        <v>2382</v>
      </c>
      <c r="F526" s="6" t="s">
        <v>2380</v>
      </c>
      <c r="G526" s="6" t="s">
        <v>2383</v>
      </c>
      <c r="H526" s="10">
        <f t="shared" si="24"/>
        <v>1</v>
      </c>
      <c r="I526" s="6">
        <v>1</v>
      </c>
      <c r="J526" s="6" t="str">
        <f t="shared" si="25"/>
        <v>No</v>
      </c>
      <c r="K526" s="6" t="str">
        <f t="shared" si="26"/>
        <v>No</v>
      </c>
      <c r="L526" s="6" t="s">
        <v>2380</v>
      </c>
      <c r="M526" s="6"/>
      <c r="N526" t="str" cm="1">
        <f t="array" ref="N526">_xlfn.IFS(B526&lt;18.5,"Under Weight",B526&lt;=24.99,"Normal Weight",B526&lt;=29.99,"Over Weight",B526&gt;=30,"Obesity")</f>
        <v>Obesity</v>
      </c>
      <c r="O526" t="str" cm="1">
        <f t="array" ref="O526">_xlfn.IFS(C526&lt;5.7,"Normal",C526&lt;=6.49,"Prediabetes",C526&gt;=6.5,"Diabetes")</f>
        <v>Normal</v>
      </c>
    </row>
    <row r="527" spans="1:15" x14ac:dyDescent="0.3">
      <c r="A527" s="6" t="s">
        <v>1845</v>
      </c>
      <c r="B527" s="6">
        <v>32.395000000000003</v>
      </c>
      <c r="C527" s="6">
        <v>5.68</v>
      </c>
      <c r="D527" s="6" t="str">
        <f>PROPER(E:E)</f>
        <v>Yes</v>
      </c>
      <c r="E527" s="6" t="s">
        <v>2382</v>
      </c>
      <c r="F527" s="6" t="s">
        <v>2380</v>
      </c>
      <c r="G527" s="6" t="s">
        <v>2380</v>
      </c>
      <c r="H527" s="10">
        <f t="shared" si="24"/>
        <v>1</v>
      </c>
      <c r="I527" s="6">
        <v>1</v>
      </c>
      <c r="J527" s="6" t="str">
        <f t="shared" si="25"/>
        <v>No</v>
      </c>
      <c r="K527" s="6" t="str">
        <f t="shared" si="26"/>
        <v>No</v>
      </c>
      <c r="L527" s="6" t="s">
        <v>2380</v>
      </c>
      <c r="M527" s="6"/>
      <c r="N527" t="str" cm="1">
        <f t="array" ref="N527">_xlfn.IFS(B527&lt;18.5,"Under Weight",B527&lt;=24.99,"Normal Weight",B527&lt;=29.99,"Over Weight",B527&gt;=30,"Obesity")</f>
        <v>Obesity</v>
      </c>
      <c r="O527" t="str" cm="1">
        <f t="array" ref="O527">_xlfn.IFS(C527&lt;5.7,"Normal",C527&lt;=6.49,"Prediabetes",C527&gt;=6.5,"Diabetes")</f>
        <v>Normal</v>
      </c>
    </row>
    <row r="528" spans="1:15" x14ac:dyDescent="0.3">
      <c r="A528" s="6" t="s">
        <v>1844</v>
      </c>
      <c r="B528" s="6">
        <v>46.19</v>
      </c>
      <c r="C528" s="6">
        <v>7.31</v>
      </c>
      <c r="D528" s="6" t="str">
        <f>PROPER(E:E)</f>
        <v>Yes</v>
      </c>
      <c r="E528" s="6" t="s">
        <v>2382</v>
      </c>
      <c r="F528" s="6" t="s">
        <v>2380</v>
      </c>
      <c r="G528" s="6" t="s">
        <v>2383</v>
      </c>
      <c r="H528" s="10">
        <f t="shared" si="24"/>
        <v>1</v>
      </c>
      <c r="I528" s="6">
        <v>1</v>
      </c>
      <c r="J528" s="6" t="str">
        <f t="shared" si="25"/>
        <v>No</v>
      </c>
      <c r="K528" s="6" t="str">
        <f t="shared" si="26"/>
        <v>No</v>
      </c>
      <c r="L528" s="6" t="s">
        <v>2380</v>
      </c>
      <c r="M528" s="6"/>
      <c r="N528" t="str" cm="1">
        <f t="array" ref="N528">_xlfn.IFS(B528&lt;18.5,"Under Weight",B528&lt;=24.99,"Normal Weight",B528&lt;=29.99,"Over Weight",B528&gt;=30,"Obesity")</f>
        <v>Obesity</v>
      </c>
      <c r="O528" t="str" cm="1">
        <f t="array" ref="O528">_xlfn.IFS(C528&lt;5.7,"Normal",C528&lt;=6.49,"Prediabetes",C528&gt;=6.5,"Diabetes")</f>
        <v>Diabetes</v>
      </c>
    </row>
    <row r="529" spans="1:15" x14ac:dyDescent="0.3">
      <c r="A529" s="6" t="s">
        <v>1843</v>
      </c>
      <c r="B529" s="6">
        <v>27.93</v>
      </c>
      <c r="C529" s="6">
        <v>4.67</v>
      </c>
      <c r="D529" s="6" t="str">
        <f>PROPER(E:E)</f>
        <v>No</v>
      </c>
      <c r="E529" s="6" t="s">
        <v>2380</v>
      </c>
      <c r="F529" s="6" t="s">
        <v>2380</v>
      </c>
      <c r="G529" s="6" t="s">
        <v>2383</v>
      </c>
      <c r="H529" s="10">
        <f t="shared" si="24"/>
        <v>1</v>
      </c>
      <c r="I529" s="6">
        <v>1</v>
      </c>
      <c r="J529" s="6" t="str">
        <f t="shared" si="25"/>
        <v>No</v>
      </c>
      <c r="K529" s="6" t="str">
        <f t="shared" si="26"/>
        <v>No</v>
      </c>
      <c r="L529" s="6" t="s">
        <v>2380</v>
      </c>
      <c r="M529" s="6"/>
      <c r="N529" t="str" cm="1">
        <f t="array" ref="N529">_xlfn.IFS(B529&lt;18.5,"Under Weight",B529&lt;=24.99,"Normal Weight",B529&lt;=29.99,"Over Weight",B529&gt;=30,"Obesity")</f>
        <v>Over Weight</v>
      </c>
      <c r="O529" t="str" cm="1">
        <f t="array" ref="O529">_xlfn.IFS(C529&lt;5.7,"Normal",C529&lt;=6.49,"Prediabetes",C529&gt;=6.5,"Diabetes")</f>
        <v>Normal</v>
      </c>
    </row>
    <row r="530" spans="1:15" x14ac:dyDescent="0.3">
      <c r="A530" s="6" t="s">
        <v>1842</v>
      </c>
      <c r="B530" s="6">
        <v>45.62</v>
      </c>
      <c r="C530" s="6">
        <v>6.87</v>
      </c>
      <c r="D530" s="6" t="str">
        <f>PROPER(E:E)</f>
        <v>No</v>
      </c>
      <c r="E530" s="6" t="s">
        <v>2380</v>
      </c>
      <c r="F530" s="6" t="s">
        <v>2380</v>
      </c>
      <c r="G530" s="6" t="s">
        <v>2380</v>
      </c>
      <c r="H530" s="10" t="str">
        <f t="shared" si="24"/>
        <v>0</v>
      </c>
      <c r="I530" s="6" t="s">
        <v>2381</v>
      </c>
      <c r="J530" s="6" t="str">
        <f t="shared" si="25"/>
        <v>No</v>
      </c>
      <c r="K530" s="6" t="str">
        <f t="shared" si="26"/>
        <v>No</v>
      </c>
      <c r="L530" s="6" t="s">
        <v>2380</v>
      </c>
      <c r="M530" s="6"/>
      <c r="N530" t="str" cm="1">
        <f t="array" ref="N530">_xlfn.IFS(B530&lt;18.5,"Under Weight",B530&lt;=24.99,"Normal Weight",B530&lt;=29.99,"Over Weight",B530&gt;=30,"Obesity")</f>
        <v>Obesity</v>
      </c>
      <c r="O530" t="str" cm="1">
        <f t="array" ref="O530">_xlfn.IFS(C530&lt;5.7,"Normal",C530&lt;=6.49,"Prediabetes",C530&gt;=6.5,"Diabetes")</f>
        <v>Diabetes</v>
      </c>
    </row>
    <row r="531" spans="1:15" x14ac:dyDescent="0.3">
      <c r="A531" s="6" t="s">
        <v>1841</v>
      </c>
      <c r="B531" s="6">
        <v>35.31</v>
      </c>
      <c r="C531" s="6">
        <v>5.87</v>
      </c>
      <c r="D531" s="6" t="str">
        <f>PROPER(E:E)</f>
        <v>No</v>
      </c>
      <c r="E531" s="6" t="s">
        <v>2380</v>
      </c>
      <c r="F531" s="6" t="s">
        <v>2380</v>
      </c>
      <c r="G531" s="6" t="s">
        <v>2383</v>
      </c>
      <c r="H531" s="10">
        <f t="shared" si="24"/>
        <v>1</v>
      </c>
      <c r="I531" s="6">
        <v>1</v>
      </c>
      <c r="J531" s="6" t="str">
        <f t="shared" si="25"/>
        <v>No</v>
      </c>
      <c r="K531" s="6" t="str">
        <f t="shared" si="26"/>
        <v>No</v>
      </c>
      <c r="L531" s="6" t="s">
        <v>2380</v>
      </c>
      <c r="M531" s="6"/>
      <c r="N531" t="str" cm="1">
        <f t="array" ref="N531">_xlfn.IFS(B531&lt;18.5,"Under Weight",B531&lt;=24.99,"Normal Weight",B531&lt;=29.99,"Over Weight",B531&gt;=30,"Obesity")</f>
        <v>Obesity</v>
      </c>
      <c r="O531" t="str" cm="1">
        <f t="array" ref="O531">_xlfn.IFS(C531&lt;5.7,"Normal",C531&lt;=6.49,"Prediabetes",C531&gt;=6.5,"Diabetes")</f>
        <v>Prediabetes</v>
      </c>
    </row>
    <row r="532" spans="1:15" x14ac:dyDescent="0.3">
      <c r="A532" s="6" t="s">
        <v>1840</v>
      </c>
      <c r="B532" s="6">
        <v>30.4</v>
      </c>
      <c r="C532" s="6">
        <v>4.07</v>
      </c>
      <c r="D532" s="6" t="str">
        <f>PROPER(E:E)</f>
        <v>Yes</v>
      </c>
      <c r="E532" s="6" t="s">
        <v>2382</v>
      </c>
      <c r="F532" s="6" t="s">
        <v>2380</v>
      </c>
      <c r="G532" s="6" t="s">
        <v>2380</v>
      </c>
      <c r="H532" s="10">
        <f t="shared" si="24"/>
        <v>1</v>
      </c>
      <c r="I532" s="6">
        <v>1</v>
      </c>
      <c r="J532" s="6" t="str">
        <f t="shared" si="25"/>
        <v>No</v>
      </c>
      <c r="K532" s="6" t="str">
        <f t="shared" si="26"/>
        <v>No</v>
      </c>
      <c r="L532" s="6" t="s">
        <v>2380</v>
      </c>
      <c r="M532" s="6"/>
      <c r="N532" t="str" cm="1">
        <f t="array" ref="N532">_xlfn.IFS(B532&lt;18.5,"Under Weight",B532&lt;=24.99,"Normal Weight",B532&lt;=29.99,"Over Weight",B532&gt;=30,"Obesity")</f>
        <v>Obesity</v>
      </c>
      <c r="O532" t="str" cm="1">
        <f t="array" ref="O532">_xlfn.IFS(C532&lt;5.7,"Normal",C532&lt;=6.49,"Prediabetes",C532&gt;=6.5,"Diabetes")</f>
        <v>Normal</v>
      </c>
    </row>
    <row r="533" spans="1:15" x14ac:dyDescent="0.3">
      <c r="A533" s="6" t="s">
        <v>1839</v>
      </c>
      <c r="B533" s="6">
        <v>20.13</v>
      </c>
      <c r="C533" s="6">
        <v>6.47</v>
      </c>
      <c r="D533" s="6" t="str">
        <f>PROPER(E:E)</f>
        <v>No</v>
      </c>
      <c r="E533" s="6" t="s">
        <v>2380</v>
      </c>
      <c r="F533" s="6" t="s">
        <v>2380</v>
      </c>
      <c r="G533" s="6" t="s">
        <v>2383</v>
      </c>
      <c r="H533" s="10">
        <f t="shared" si="24"/>
        <v>1</v>
      </c>
      <c r="I533" s="6">
        <v>1</v>
      </c>
      <c r="J533" s="6" t="str">
        <f t="shared" si="25"/>
        <v>Yes</v>
      </c>
      <c r="K533" s="6" t="str">
        <f t="shared" si="26"/>
        <v>yes</v>
      </c>
      <c r="L533" s="6" t="s">
        <v>2382</v>
      </c>
      <c r="M533" s="6"/>
      <c r="N533" t="str" cm="1">
        <f t="array" ref="N533">_xlfn.IFS(B533&lt;18.5,"Under Weight",B533&lt;=24.99,"Normal Weight",B533&lt;=29.99,"Over Weight",B533&gt;=30,"Obesity")</f>
        <v>Normal Weight</v>
      </c>
      <c r="O533" t="str" cm="1">
        <f t="array" ref="O533">_xlfn.IFS(C533&lt;5.7,"Normal",C533&lt;=6.49,"Prediabetes",C533&gt;=6.5,"Diabetes")</f>
        <v>Prediabetes</v>
      </c>
    </row>
    <row r="534" spans="1:15" x14ac:dyDescent="0.3">
      <c r="A534" s="6" t="s">
        <v>1838</v>
      </c>
      <c r="B534" s="6">
        <v>23.655000000000001</v>
      </c>
      <c r="C534" s="6">
        <v>5.14</v>
      </c>
      <c r="D534" s="6" t="str">
        <f>PROPER(E:E)</f>
        <v>No</v>
      </c>
      <c r="E534" s="6" t="s">
        <v>2380</v>
      </c>
      <c r="F534" s="6" t="s">
        <v>2380</v>
      </c>
      <c r="G534" s="6" t="s">
        <v>2380</v>
      </c>
      <c r="H534" s="10">
        <f t="shared" si="24"/>
        <v>1</v>
      </c>
      <c r="I534" s="6">
        <v>1</v>
      </c>
      <c r="J534" s="6" t="str">
        <f t="shared" si="25"/>
        <v>Yes</v>
      </c>
      <c r="K534" s="6" t="str">
        <f t="shared" si="26"/>
        <v>yes</v>
      </c>
      <c r="L534" s="6" t="s">
        <v>2382</v>
      </c>
      <c r="M534" s="6"/>
      <c r="N534" t="str" cm="1">
        <f t="array" ref="N534">_xlfn.IFS(B534&lt;18.5,"Under Weight",B534&lt;=24.99,"Normal Weight",B534&lt;=29.99,"Over Weight",B534&gt;=30,"Obesity")</f>
        <v>Normal Weight</v>
      </c>
      <c r="O534" t="str" cm="1">
        <f t="array" ref="O534">_xlfn.IFS(C534&lt;5.7,"Normal",C534&lt;=6.49,"Prediabetes",C534&gt;=6.5,"Diabetes")</f>
        <v>Normal</v>
      </c>
    </row>
    <row r="535" spans="1:15" x14ac:dyDescent="0.3">
      <c r="A535" s="6" t="s">
        <v>1837</v>
      </c>
      <c r="B535" s="6">
        <v>49.05</v>
      </c>
      <c r="C535" s="6">
        <v>9.77</v>
      </c>
      <c r="D535" s="6" t="str">
        <f>PROPER(E:E)</f>
        <v>Yes</v>
      </c>
      <c r="E535" s="6" t="s">
        <v>2382</v>
      </c>
      <c r="F535" s="6" t="s">
        <v>2380</v>
      </c>
      <c r="G535" s="6" t="s">
        <v>2380</v>
      </c>
      <c r="H535" s="10" t="str">
        <f t="shared" si="24"/>
        <v>0</v>
      </c>
      <c r="I535" s="6" t="s">
        <v>2381</v>
      </c>
      <c r="J535" s="6" t="str">
        <f t="shared" si="25"/>
        <v>No</v>
      </c>
      <c r="K535" s="6" t="str">
        <f t="shared" si="26"/>
        <v>No</v>
      </c>
      <c r="L535" s="6" t="s">
        <v>2380</v>
      </c>
      <c r="M535" s="6"/>
      <c r="N535" t="str" cm="1">
        <f t="array" ref="N535">_xlfn.IFS(B535&lt;18.5,"Under Weight",B535&lt;=24.99,"Normal Weight",B535&lt;=29.99,"Over Weight",B535&gt;=30,"Obesity")</f>
        <v>Obesity</v>
      </c>
      <c r="O535" t="str" cm="1">
        <f t="array" ref="O535">_xlfn.IFS(C535&lt;5.7,"Normal",C535&lt;=6.49,"Prediabetes",C535&gt;=6.5,"Diabetes")</f>
        <v>Diabetes</v>
      </c>
    </row>
    <row r="536" spans="1:15" x14ac:dyDescent="0.3">
      <c r="A536" s="6" t="s">
        <v>1836</v>
      </c>
      <c r="B536" s="6">
        <v>51.94</v>
      </c>
      <c r="C536" s="6">
        <v>8.8000000000000007</v>
      </c>
      <c r="D536" s="6" t="str">
        <f>PROPER(E:E)</f>
        <v>Yes</v>
      </c>
      <c r="E536" s="6" t="s">
        <v>2382</v>
      </c>
      <c r="F536" s="6" t="s">
        <v>2380</v>
      </c>
      <c r="G536" s="6" t="s">
        <v>2380</v>
      </c>
      <c r="H536" s="10">
        <f t="shared" si="24"/>
        <v>2</v>
      </c>
      <c r="I536" s="6">
        <v>2</v>
      </c>
      <c r="J536" s="6" t="str">
        <f t="shared" si="25"/>
        <v>No</v>
      </c>
      <c r="K536" s="6" t="str">
        <f t="shared" si="26"/>
        <v>No</v>
      </c>
      <c r="L536" s="6" t="s">
        <v>2380</v>
      </c>
      <c r="M536" s="6"/>
      <c r="N536" t="str" cm="1">
        <f t="array" ref="N536">_xlfn.IFS(B536&lt;18.5,"Under Weight",B536&lt;=24.99,"Normal Weight",B536&lt;=29.99,"Over Weight",B536&gt;=30,"Obesity")</f>
        <v>Obesity</v>
      </c>
      <c r="O536" t="str" cm="1">
        <f t="array" ref="O536">_xlfn.IFS(C536&lt;5.7,"Normal",C536&lt;=6.49,"Prediabetes",C536&gt;=6.5,"Diabetes")</f>
        <v>Diabetes</v>
      </c>
    </row>
    <row r="537" spans="1:15" x14ac:dyDescent="0.3">
      <c r="A537" s="6" t="s">
        <v>1835</v>
      </c>
      <c r="B537" s="6">
        <v>29.83</v>
      </c>
      <c r="C537" s="6">
        <v>5.84</v>
      </c>
      <c r="D537" s="6" t="str">
        <f>PROPER(E:E)</f>
        <v>No</v>
      </c>
      <c r="E537" s="6" t="s">
        <v>2380</v>
      </c>
      <c r="F537" s="6" t="s">
        <v>2380</v>
      </c>
      <c r="G537" s="6" t="s">
        <v>2380</v>
      </c>
      <c r="H537" s="10">
        <f t="shared" si="24"/>
        <v>1</v>
      </c>
      <c r="I537" s="6">
        <v>1</v>
      </c>
      <c r="J537" s="6" t="str">
        <f t="shared" si="25"/>
        <v>Yes</v>
      </c>
      <c r="K537" s="6" t="str">
        <f t="shared" si="26"/>
        <v>yes</v>
      </c>
      <c r="L537" s="6" t="s">
        <v>2382</v>
      </c>
      <c r="M537" s="6"/>
      <c r="N537" t="str" cm="1">
        <f t="array" ref="N537">_xlfn.IFS(B537&lt;18.5,"Under Weight",B537&lt;=24.99,"Normal Weight",B537&lt;=29.99,"Over Weight",B537&gt;=30,"Obesity")</f>
        <v>Over Weight</v>
      </c>
      <c r="O537" t="str" cm="1">
        <f t="array" ref="O537">_xlfn.IFS(C537&lt;5.7,"Normal",C537&lt;=6.49,"Prediabetes",C537&gt;=6.5,"Diabetes")</f>
        <v>Prediabetes</v>
      </c>
    </row>
    <row r="538" spans="1:15" x14ac:dyDescent="0.3">
      <c r="A538" s="6" t="s">
        <v>1834</v>
      </c>
      <c r="B538" s="6">
        <v>22.6</v>
      </c>
      <c r="C538" s="6">
        <v>10.43</v>
      </c>
      <c r="D538" s="6" t="str">
        <f>PROPER(E:E)</f>
        <v>Yes</v>
      </c>
      <c r="E538" s="6" t="s">
        <v>2382</v>
      </c>
      <c r="F538" s="6" t="s">
        <v>2380</v>
      </c>
      <c r="G538" s="6" t="s">
        <v>2380</v>
      </c>
      <c r="H538" s="10">
        <f t="shared" si="24"/>
        <v>1</v>
      </c>
      <c r="I538" s="6">
        <v>1</v>
      </c>
      <c r="J538" s="6" t="str">
        <f t="shared" si="25"/>
        <v>Yes</v>
      </c>
      <c r="K538" s="6" t="str">
        <f t="shared" si="26"/>
        <v>yes</v>
      </c>
      <c r="L538" s="6" t="s">
        <v>2382</v>
      </c>
      <c r="M538" s="6"/>
      <c r="N538" t="str" cm="1">
        <f t="array" ref="N538">_xlfn.IFS(B538&lt;18.5,"Under Weight",B538&lt;=24.99,"Normal Weight",B538&lt;=29.99,"Over Weight",B538&gt;=30,"Obesity")</f>
        <v>Normal Weight</v>
      </c>
      <c r="O538" t="str" cm="1">
        <f t="array" ref="O538">_xlfn.IFS(C538&lt;5.7,"Normal",C538&lt;=6.49,"Prediabetes",C538&gt;=6.5,"Diabetes")</f>
        <v>Diabetes</v>
      </c>
    </row>
    <row r="539" spans="1:15" x14ac:dyDescent="0.3">
      <c r="A539" s="6" t="s">
        <v>1833</v>
      </c>
      <c r="B539" s="6">
        <v>46.69</v>
      </c>
      <c r="C539" s="6">
        <v>4.25</v>
      </c>
      <c r="D539" s="6" t="str">
        <f>PROPER(E:E)</f>
        <v>Yes</v>
      </c>
      <c r="E539" s="6" t="s">
        <v>2382</v>
      </c>
      <c r="F539" s="6" t="s">
        <v>2380</v>
      </c>
      <c r="G539" s="6" t="s">
        <v>2380</v>
      </c>
      <c r="H539" s="10">
        <f t="shared" si="24"/>
        <v>1</v>
      </c>
      <c r="I539" s="6">
        <v>1</v>
      </c>
      <c r="J539" s="6" t="str">
        <f t="shared" si="25"/>
        <v>No</v>
      </c>
      <c r="K539" s="6" t="str">
        <f t="shared" si="26"/>
        <v>No</v>
      </c>
      <c r="L539" s="6" t="s">
        <v>2380</v>
      </c>
      <c r="M539" s="6"/>
      <c r="N539" t="str" cm="1">
        <f t="array" ref="N539">_xlfn.IFS(B539&lt;18.5,"Under Weight",B539&lt;=24.99,"Normal Weight",B539&lt;=29.99,"Over Weight",B539&gt;=30,"Obesity")</f>
        <v>Obesity</v>
      </c>
      <c r="O539" t="str" cm="1">
        <f t="array" ref="O539">_xlfn.IFS(C539&lt;5.7,"Normal",C539&lt;=6.49,"Prediabetes",C539&gt;=6.5,"Diabetes")</f>
        <v>Normal</v>
      </c>
    </row>
    <row r="540" spans="1:15" x14ac:dyDescent="0.3">
      <c r="A540" s="6" t="s">
        <v>1832</v>
      </c>
      <c r="B540" s="6">
        <v>28.49</v>
      </c>
      <c r="C540" s="6">
        <v>4.8899999999999997</v>
      </c>
      <c r="D540" s="6" t="str">
        <f>PROPER(E:E)</f>
        <v>No</v>
      </c>
      <c r="E540" s="6" t="s">
        <v>2380</v>
      </c>
      <c r="F540" s="6" t="s">
        <v>2380</v>
      </c>
      <c r="G540" s="6" t="s">
        <v>2380</v>
      </c>
      <c r="H540" s="10" t="str">
        <f t="shared" si="24"/>
        <v>0</v>
      </c>
      <c r="I540" s="6" t="s">
        <v>2381</v>
      </c>
      <c r="J540" s="6" t="str">
        <f t="shared" si="25"/>
        <v>Yes</v>
      </c>
      <c r="K540" s="6" t="str">
        <f t="shared" si="26"/>
        <v>yes</v>
      </c>
      <c r="L540" s="6" t="s">
        <v>2382</v>
      </c>
      <c r="M540" s="6"/>
      <c r="N540" t="str" cm="1">
        <f t="array" ref="N540">_xlfn.IFS(B540&lt;18.5,"Under Weight",B540&lt;=24.99,"Normal Weight",B540&lt;=29.99,"Over Weight",B540&gt;=30,"Obesity")</f>
        <v>Over Weight</v>
      </c>
      <c r="O540" t="str" cm="1">
        <f t="array" ref="O540">_xlfn.IFS(C540&lt;5.7,"Normal",C540&lt;=6.49,"Prediabetes",C540&gt;=6.5,"Diabetes")</f>
        <v>Normal</v>
      </c>
    </row>
    <row r="541" spans="1:15" x14ac:dyDescent="0.3">
      <c r="A541" s="6" t="s">
        <v>1831</v>
      </c>
      <c r="B541" s="6">
        <v>28.5</v>
      </c>
      <c r="C541" s="6">
        <v>5.55</v>
      </c>
      <c r="D541" s="6" t="str">
        <f>PROPER(E:E)</f>
        <v>Yes</v>
      </c>
      <c r="E541" s="6" t="s">
        <v>2382</v>
      </c>
      <c r="F541" s="6" t="s">
        <v>2380</v>
      </c>
      <c r="G541" s="6" t="s">
        <v>2380</v>
      </c>
      <c r="H541" s="10">
        <f t="shared" si="24"/>
        <v>1</v>
      </c>
      <c r="I541" s="6">
        <v>1</v>
      </c>
      <c r="J541" s="6" t="str">
        <f t="shared" si="25"/>
        <v>Yes</v>
      </c>
      <c r="K541" s="6" t="str">
        <f t="shared" si="26"/>
        <v>yes</v>
      </c>
      <c r="L541" s="6" t="s">
        <v>2382</v>
      </c>
      <c r="M541" s="6"/>
      <c r="N541" t="str" cm="1">
        <f t="array" ref="N541">_xlfn.IFS(B541&lt;18.5,"Under Weight",B541&lt;=24.99,"Normal Weight",B541&lt;=29.99,"Over Weight",B541&gt;=30,"Obesity")</f>
        <v>Over Weight</v>
      </c>
      <c r="O541" t="str" cm="1">
        <f t="array" ref="O541">_xlfn.IFS(C541&lt;5.7,"Normal",C541&lt;=6.49,"Prediabetes",C541&gt;=6.5,"Diabetes")</f>
        <v>Normal</v>
      </c>
    </row>
    <row r="542" spans="1:15" x14ac:dyDescent="0.3">
      <c r="A542" s="6" t="s">
        <v>1830</v>
      </c>
      <c r="B542" s="6">
        <v>24.4</v>
      </c>
      <c r="C542" s="6">
        <v>4.5199999999999996</v>
      </c>
      <c r="D542" s="6" t="str">
        <f>PROPER(E:E)</f>
        <v>No</v>
      </c>
      <c r="E542" s="6" t="s">
        <v>2380</v>
      </c>
      <c r="F542" s="6" t="s">
        <v>2380</v>
      </c>
      <c r="G542" s="6" t="s">
        <v>2380</v>
      </c>
      <c r="H542" s="10">
        <f t="shared" si="24"/>
        <v>1</v>
      </c>
      <c r="I542" s="6">
        <v>1</v>
      </c>
      <c r="J542" s="6" t="str">
        <f t="shared" si="25"/>
        <v>Yes</v>
      </c>
      <c r="K542" s="6" t="str">
        <f t="shared" si="26"/>
        <v>yes</v>
      </c>
      <c r="L542" s="6" t="s">
        <v>2382</v>
      </c>
      <c r="M542" s="6"/>
      <c r="N542" t="str" cm="1">
        <f t="array" ref="N542">_xlfn.IFS(B542&lt;18.5,"Under Weight",B542&lt;=24.99,"Normal Weight",B542&lt;=29.99,"Over Weight",B542&gt;=30,"Obesity")</f>
        <v>Normal Weight</v>
      </c>
      <c r="O542" t="str" cm="1">
        <f t="array" ref="O542">_xlfn.IFS(C542&lt;5.7,"Normal",C542&lt;=6.49,"Prediabetes",C542&gt;=6.5,"Diabetes")</f>
        <v>Normal</v>
      </c>
    </row>
    <row r="543" spans="1:15" x14ac:dyDescent="0.3">
      <c r="A543" s="6" t="s">
        <v>1829</v>
      </c>
      <c r="B543" s="6">
        <v>29.15</v>
      </c>
      <c r="C543" s="6">
        <v>4.45</v>
      </c>
      <c r="D543" s="6" t="str">
        <f>PROPER(E:E)</f>
        <v>Yes</v>
      </c>
      <c r="E543" s="6" t="s">
        <v>2382</v>
      </c>
      <c r="F543" s="6" t="s">
        <v>2380</v>
      </c>
      <c r="G543" s="6" t="s">
        <v>2380</v>
      </c>
      <c r="H543" s="10">
        <f t="shared" si="24"/>
        <v>1</v>
      </c>
      <c r="I543" s="6">
        <v>1</v>
      </c>
      <c r="J543" s="6" t="str">
        <f t="shared" si="25"/>
        <v>Yes</v>
      </c>
      <c r="K543" s="6" t="str">
        <f t="shared" si="26"/>
        <v>yes</v>
      </c>
      <c r="L543" s="6" t="s">
        <v>2382</v>
      </c>
      <c r="M543" s="6"/>
      <c r="N543" t="str" cm="1">
        <f t="array" ref="N543">_xlfn.IFS(B543&lt;18.5,"Under Weight",B543&lt;=24.99,"Normal Weight",B543&lt;=29.99,"Over Weight",B543&gt;=30,"Obesity")</f>
        <v>Over Weight</v>
      </c>
      <c r="O543" t="str" cm="1">
        <f t="array" ref="O543">_xlfn.IFS(C543&lt;5.7,"Normal",C543&lt;=6.49,"Prediabetes",C543&gt;=6.5,"Diabetes")</f>
        <v>Normal</v>
      </c>
    </row>
    <row r="544" spans="1:15" x14ac:dyDescent="0.3">
      <c r="A544" s="6" t="s">
        <v>1828</v>
      </c>
      <c r="B544" s="6">
        <v>27.28</v>
      </c>
      <c r="C544" s="6">
        <v>4.72</v>
      </c>
      <c r="D544" s="6" t="str">
        <f>PROPER(E:E)</f>
        <v>No</v>
      </c>
      <c r="E544" s="6" t="s">
        <v>2380</v>
      </c>
      <c r="F544" s="6" t="s">
        <v>2382</v>
      </c>
      <c r="G544" s="6" t="s">
        <v>2380</v>
      </c>
      <c r="H544" s="10">
        <f t="shared" si="24"/>
        <v>1</v>
      </c>
      <c r="I544" s="6">
        <v>1</v>
      </c>
      <c r="J544" s="6" t="str">
        <f t="shared" si="25"/>
        <v>Yes</v>
      </c>
      <c r="K544" s="6" t="str">
        <f t="shared" si="26"/>
        <v>yes</v>
      </c>
      <c r="L544" s="6" t="s">
        <v>2382</v>
      </c>
      <c r="M544" s="6"/>
      <c r="N544" t="str" cm="1">
        <f t="array" ref="N544">_xlfn.IFS(B544&lt;18.5,"Under Weight",B544&lt;=24.99,"Normal Weight",B544&lt;=29.99,"Over Weight",B544&gt;=30,"Obesity")</f>
        <v>Over Weight</v>
      </c>
      <c r="O544" t="str" cm="1">
        <f t="array" ref="O544">_xlfn.IFS(C544&lt;5.7,"Normal",C544&lt;=6.49,"Prediabetes",C544&gt;=6.5,"Diabetes")</f>
        <v>Normal</v>
      </c>
    </row>
    <row r="545" spans="1:15" x14ac:dyDescent="0.3">
      <c r="A545" s="6" t="s">
        <v>1827</v>
      </c>
      <c r="B545" s="6">
        <v>32.229999999999997</v>
      </c>
      <c r="C545" s="6">
        <v>4.6500000000000004</v>
      </c>
      <c r="D545" s="6" t="str">
        <f>PROPER(E:E)</f>
        <v>Yes</v>
      </c>
      <c r="E545" s="6" t="s">
        <v>2382</v>
      </c>
      <c r="F545" s="6" t="s">
        <v>2380</v>
      </c>
      <c r="G545" s="6" t="s">
        <v>2383</v>
      </c>
      <c r="H545" s="10">
        <f t="shared" si="24"/>
        <v>1</v>
      </c>
      <c r="I545" s="6">
        <v>1</v>
      </c>
      <c r="J545" s="6" t="str">
        <f t="shared" si="25"/>
        <v>No</v>
      </c>
      <c r="K545" s="6" t="str">
        <f t="shared" si="26"/>
        <v>No</v>
      </c>
      <c r="L545" s="6" t="s">
        <v>2380</v>
      </c>
      <c r="M545" s="6"/>
      <c r="N545" t="str" cm="1">
        <f t="array" ref="N545">_xlfn.IFS(B545&lt;18.5,"Under Weight",B545&lt;=24.99,"Normal Weight",B545&lt;=29.99,"Over Weight",B545&gt;=30,"Obesity")</f>
        <v>Obesity</v>
      </c>
      <c r="O545" t="str" cm="1">
        <f t="array" ref="O545">_xlfn.IFS(C545&lt;5.7,"Normal",C545&lt;=6.49,"Prediabetes",C545&gt;=6.5,"Diabetes")</f>
        <v>Normal</v>
      </c>
    </row>
    <row r="546" spans="1:15" x14ac:dyDescent="0.3">
      <c r="A546" s="6" t="s">
        <v>1826</v>
      </c>
      <c r="B546" s="6">
        <v>44.2</v>
      </c>
      <c r="C546" s="6">
        <v>11.34</v>
      </c>
      <c r="D546" s="6" t="str">
        <f>PROPER(E:E)</f>
        <v>Yes</v>
      </c>
      <c r="E546" s="6" t="s">
        <v>2382</v>
      </c>
      <c r="F546" s="6" t="s">
        <v>2380</v>
      </c>
      <c r="G546" s="6" t="s">
        <v>2383</v>
      </c>
      <c r="H546" s="10">
        <f t="shared" si="24"/>
        <v>1</v>
      </c>
      <c r="I546" s="6">
        <v>1</v>
      </c>
      <c r="J546" s="6" t="str">
        <f t="shared" si="25"/>
        <v>No</v>
      </c>
      <c r="K546" s="6" t="str">
        <f t="shared" si="26"/>
        <v>No</v>
      </c>
      <c r="L546" s="6" t="s">
        <v>2380</v>
      </c>
      <c r="M546" s="6"/>
      <c r="N546" t="str" cm="1">
        <f t="array" ref="N546">_xlfn.IFS(B546&lt;18.5,"Under Weight",B546&lt;=24.99,"Normal Weight",B546&lt;=29.99,"Over Weight",B546&gt;=30,"Obesity")</f>
        <v>Obesity</v>
      </c>
      <c r="O546" t="str" cm="1">
        <f t="array" ref="O546">_xlfn.IFS(C546&lt;5.7,"Normal",C546&lt;=6.49,"Prediabetes",C546&gt;=6.5,"Diabetes")</f>
        <v>Diabetes</v>
      </c>
    </row>
    <row r="547" spans="1:15" x14ac:dyDescent="0.3">
      <c r="A547" s="6" t="s">
        <v>1825</v>
      </c>
      <c r="B547" s="6">
        <v>29.734999999999999</v>
      </c>
      <c r="C547" s="6">
        <v>4.53</v>
      </c>
      <c r="D547" s="6" t="str">
        <f>PROPER(E:E)</f>
        <v>No</v>
      </c>
      <c r="E547" s="6" t="s">
        <v>2380</v>
      </c>
      <c r="F547" s="6" t="s">
        <v>2380</v>
      </c>
      <c r="G547" s="6" t="s">
        <v>2383</v>
      </c>
      <c r="H547" s="10">
        <f t="shared" si="24"/>
        <v>1</v>
      </c>
      <c r="I547" s="6">
        <v>1</v>
      </c>
      <c r="J547" s="6" t="str">
        <f t="shared" si="25"/>
        <v>No</v>
      </c>
      <c r="K547" s="6" t="str">
        <f t="shared" si="26"/>
        <v>No</v>
      </c>
      <c r="L547" s="6" t="s">
        <v>2380</v>
      </c>
      <c r="M547" s="6"/>
      <c r="N547" t="str" cm="1">
        <f t="array" ref="N547">_xlfn.IFS(B547&lt;18.5,"Under Weight",B547&lt;=24.99,"Normal Weight",B547&lt;=29.99,"Over Weight",B547&gt;=30,"Obesity")</f>
        <v>Over Weight</v>
      </c>
      <c r="O547" t="str" cm="1">
        <f t="array" ref="O547">_xlfn.IFS(C547&lt;5.7,"Normal",C547&lt;=6.49,"Prediabetes",C547&gt;=6.5,"Diabetes")</f>
        <v>Normal</v>
      </c>
    </row>
    <row r="548" spans="1:15" x14ac:dyDescent="0.3">
      <c r="A548" s="6" t="s">
        <v>1824</v>
      </c>
      <c r="B548" s="6">
        <v>28.31</v>
      </c>
      <c r="C548" s="6">
        <v>6.35</v>
      </c>
      <c r="D548" s="6" t="str">
        <f>PROPER(E:E)</f>
        <v>No</v>
      </c>
      <c r="E548" s="6" t="s">
        <v>2380</v>
      </c>
      <c r="F548" s="6" t="s">
        <v>2380</v>
      </c>
      <c r="G548" s="6" t="s">
        <v>2380</v>
      </c>
      <c r="H548" s="10" t="str">
        <f t="shared" si="24"/>
        <v>0</v>
      </c>
      <c r="I548" s="6" t="s">
        <v>2381</v>
      </c>
      <c r="J548" s="6" t="str">
        <f t="shared" si="25"/>
        <v>Yes</v>
      </c>
      <c r="K548" s="6" t="str">
        <f t="shared" si="26"/>
        <v>yes</v>
      </c>
      <c r="L548" s="6" t="s">
        <v>2382</v>
      </c>
      <c r="M548" s="6"/>
      <c r="N548" t="str" cm="1">
        <f t="array" ref="N548">_xlfn.IFS(B548&lt;18.5,"Under Weight",B548&lt;=24.99,"Normal Weight",B548&lt;=29.99,"Over Weight",B548&gt;=30,"Obesity")</f>
        <v>Over Weight</v>
      </c>
      <c r="O548" t="str" cm="1">
        <f t="array" ref="O548">_xlfn.IFS(C548&lt;5.7,"Normal",C548&lt;=6.49,"Prediabetes",C548&gt;=6.5,"Diabetes")</f>
        <v>Prediabetes</v>
      </c>
    </row>
    <row r="549" spans="1:15" x14ac:dyDescent="0.3">
      <c r="A549" s="6" t="s">
        <v>1823</v>
      </c>
      <c r="B549" s="6">
        <v>46.62</v>
      </c>
      <c r="C549" s="6">
        <v>8.51</v>
      </c>
      <c r="D549" s="6" t="str">
        <f>PROPER(E:E)</f>
        <v>No</v>
      </c>
      <c r="E549" s="6" t="s">
        <v>2380</v>
      </c>
      <c r="F549" s="6" t="s">
        <v>2380</v>
      </c>
      <c r="G549" s="6" t="s">
        <v>2380</v>
      </c>
      <c r="H549" s="10" t="str">
        <f t="shared" si="24"/>
        <v>0</v>
      </c>
      <c r="I549" s="6" t="s">
        <v>2381</v>
      </c>
      <c r="J549" s="6" t="str">
        <f t="shared" si="25"/>
        <v>No</v>
      </c>
      <c r="K549" s="6" t="str">
        <f t="shared" si="26"/>
        <v>No</v>
      </c>
      <c r="L549" s="6" t="s">
        <v>2380</v>
      </c>
      <c r="M549" s="6"/>
      <c r="N549" t="str" cm="1">
        <f t="array" ref="N549">_xlfn.IFS(B549&lt;18.5,"Under Weight",B549&lt;=24.99,"Normal Weight",B549&lt;=29.99,"Over Weight",B549&gt;=30,"Obesity")</f>
        <v>Obesity</v>
      </c>
      <c r="O549" t="str" cm="1">
        <f t="array" ref="O549">_xlfn.IFS(C549&lt;5.7,"Normal",C549&lt;=6.49,"Prediabetes",C549&gt;=6.5,"Diabetes")</f>
        <v>Diabetes</v>
      </c>
    </row>
    <row r="550" spans="1:15" x14ac:dyDescent="0.3">
      <c r="A550" s="6" t="s">
        <v>1822</v>
      </c>
      <c r="B550" s="6">
        <v>51.75</v>
      </c>
      <c r="C550" s="6">
        <v>8.59</v>
      </c>
      <c r="D550" s="6" t="str">
        <f>PROPER(E:E)</f>
        <v>Yes</v>
      </c>
      <c r="E550" s="6" t="s">
        <v>2382</v>
      </c>
      <c r="F550" s="6" t="s">
        <v>2380</v>
      </c>
      <c r="G550" s="6" t="s">
        <v>2380</v>
      </c>
      <c r="H550" s="10">
        <f t="shared" si="24"/>
        <v>1</v>
      </c>
      <c r="I550" s="6">
        <v>1</v>
      </c>
      <c r="J550" s="6" t="str">
        <f t="shared" si="25"/>
        <v>No</v>
      </c>
      <c r="K550" s="6" t="str">
        <f t="shared" si="26"/>
        <v>No</v>
      </c>
      <c r="L550" s="6" t="s">
        <v>2380</v>
      </c>
      <c r="M550" s="6"/>
      <c r="N550" t="str" cm="1">
        <f t="array" ref="N550">_xlfn.IFS(B550&lt;18.5,"Under Weight",B550&lt;=24.99,"Normal Weight",B550&lt;=29.99,"Over Weight",B550&gt;=30,"Obesity")</f>
        <v>Obesity</v>
      </c>
      <c r="O550" t="str" cm="1">
        <f t="array" ref="O550">_xlfn.IFS(C550&lt;5.7,"Normal",C550&lt;=6.49,"Prediabetes",C550&gt;=6.5,"Diabetes")</f>
        <v>Diabetes</v>
      </c>
    </row>
    <row r="551" spans="1:15" x14ac:dyDescent="0.3">
      <c r="A551" s="6" t="s">
        <v>1821</v>
      </c>
      <c r="B551" s="6">
        <v>25.7</v>
      </c>
      <c r="C551" s="6">
        <v>4.13</v>
      </c>
      <c r="D551" s="6" t="str">
        <f>PROPER(E:E)</f>
        <v>Yes</v>
      </c>
      <c r="E551" s="6" t="s">
        <v>2382</v>
      </c>
      <c r="F551" s="6" t="s">
        <v>2380</v>
      </c>
      <c r="G551" s="6" t="s">
        <v>2380</v>
      </c>
      <c r="H551" s="10" t="str">
        <f t="shared" si="24"/>
        <v>0</v>
      </c>
      <c r="I551" s="6" t="s">
        <v>2381</v>
      </c>
      <c r="J551" s="6" t="str">
        <f t="shared" si="25"/>
        <v>Yes</v>
      </c>
      <c r="K551" s="6" t="str">
        <f t="shared" si="26"/>
        <v>yes</v>
      </c>
      <c r="L551" s="6" t="s">
        <v>2382</v>
      </c>
      <c r="M551" s="6"/>
      <c r="N551" t="str" cm="1">
        <f t="array" ref="N551">_xlfn.IFS(B551&lt;18.5,"Under Weight",B551&lt;=24.99,"Normal Weight",B551&lt;=29.99,"Over Weight",B551&gt;=30,"Obesity")</f>
        <v>Over Weight</v>
      </c>
      <c r="O551" t="str" cm="1">
        <f t="array" ref="O551">_xlfn.IFS(C551&lt;5.7,"Normal",C551&lt;=6.49,"Prediabetes",C551&gt;=6.5,"Diabetes")</f>
        <v>Normal</v>
      </c>
    </row>
    <row r="552" spans="1:15" x14ac:dyDescent="0.3">
      <c r="A552" s="6" t="s">
        <v>1820</v>
      </c>
      <c r="B552" s="6">
        <v>31.79</v>
      </c>
      <c r="C552" s="6">
        <v>4.55</v>
      </c>
      <c r="D552" s="6" t="str">
        <f>PROPER(E:E)</f>
        <v>No</v>
      </c>
      <c r="E552" s="6" t="s">
        <v>2380</v>
      </c>
      <c r="F552" s="6" t="s">
        <v>2380</v>
      </c>
      <c r="G552" s="6" t="s">
        <v>2380</v>
      </c>
      <c r="H552" s="10" t="str">
        <f t="shared" si="24"/>
        <v>0</v>
      </c>
      <c r="I552" s="6" t="s">
        <v>2381</v>
      </c>
      <c r="J552" s="6" t="str">
        <f t="shared" si="25"/>
        <v>No</v>
      </c>
      <c r="K552" s="6" t="str">
        <f t="shared" si="26"/>
        <v>No</v>
      </c>
      <c r="L552" s="6" t="s">
        <v>2380</v>
      </c>
      <c r="M552" s="6"/>
      <c r="N552" t="str" cm="1">
        <f t="array" ref="N552">_xlfn.IFS(B552&lt;18.5,"Under Weight",B552&lt;=24.99,"Normal Weight",B552&lt;=29.99,"Over Weight",B552&gt;=30,"Obesity")</f>
        <v>Obesity</v>
      </c>
      <c r="O552" t="str" cm="1">
        <f t="array" ref="O552">_xlfn.IFS(C552&lt;5.7,"Normal",C552&lt;=6.49,"Prediabetes",C552&gt;=6.5,"Diabetes")</f>
        <v>Normal</v>
      </c>
    </row>
    <row r="553" spans="1:15" x14ac:dyDescent="0.3">
      <c r="A553" s="6" t="s">
        <v>1819</v>
      </c>
      <c r="B553" s="6">
        <v>24.795000000000002</v>
      </c>
      <c r="C553" s="6">
        <v>4.5199999999999996</v>
      </c>
      <c r="D553" s="6" t="str">
        <f>PROPER(E:E)</f>
        <v>No</v>
      </c>
      <c r="E553" s="6" t="s">
        <v>2380</v>
      </c>
      <c r="F553" s="6" t="s">
        <v>2380</v>
      </c>
      <c r="G553" s="6" t="s">
        <v>2380</v>
      </c>
      <c r="H553" s="10" t="str">
        <f t="shared" si="24"/>
        <v>0</v>
      </c>
      <c r="I553" s="6" t="s">
        <v>2381</v>
      </c>
      <c r="J553" s="6" t="str">
        <f t="shared" si="25"/>
        <v>Yes</v>
      </c>
      <c r="K553" s="6" t="str">
        <f t="shared" si="26"/>
        <v>yes</v>
      </c>
      <c r="L553" s="6" t="s">
        <v>2382</v>
      </c>
      <c r="M553" s="6"/>
      <c r="N553" t="str" cm="1">
        <f t="array" ref="N553">_xlfn.IFS(B553&lt;18.5,"Under Weight",B553&lt;=24.99,"Normal Weight",B553&lt;=29.99,"Over Weight",B553&gt;=30,"Obesity")</f>
        <v>Normal Weight</v>
      </c>
      <c r="O553" t="str" cm="1">
        <f t="array" ref="O553">_xlfn.IFS(C553&lt;5.7,"Normal",C553&lt;=6.49,"Prediabetes",C553&gt;=6.5,"Diabetes")</f>
        <v>Normal</v>
      </c>
    </row>
    <row r="554" spans="1:15" x14ac:dyDescent="0.3">
      <c r="A554" s="6" t="s">
        <v>1818</v>
      </c>
      <c r="B554" s="6">
        <v>53.98</v>
      </c>
      <c r="C554" s="6">
        <v>5.07</v>
      </c>
      <c r="D554" s="6" t="str">
        <f>PROPER(E:E)</f>
        <v>No</v>
      </c>
      <c r="E554" s="6" t="s">
        <v>2380</v>
      </c>
      <c r="F554" s="6" t="s">
        <v>2380</v>
      </c>
      <c r="G554" s="6" t="s">
        <v>2383</v>
      </c>
      <c r="H554" s="10">
        <f t="shared" si="24"/>
        <v>1</v>
      </c>
      <c r="I554" s="6">
        <v>1</v>
      </c>
      <c r="J554" s="6" t="str">
        <f t="shared" si="25"/>
        <v>No</v>
      </c>
      <c r="K554" s="6" t="str">
        <f t="shared" si="26"/>
        <v>No</v>
      </c>
      <c r="L554" s="6" t="s">
        <v>2380</v>
      </c>
      <c r="M554" s="6"/>
      <c r="N554" t="str" cm="1">
        <f t="array" ref="N554">_xlfn.IFS(B554&lt;18.5,"Under Weight",B554&lt;=24.99,"Normal Weight",B554&lt;=29.99,"Over Weight",B554&gt;=30,"Obesity")</f>
        <v>Obesity</v>
      </c>
      <c r="O554" t="str" cm="1">
        <f t="array" ref="O554">_xlfn.IFS(C554&lt;5.7,"Normal",C554&lt;=6.49,"Prediabetes",C554&gt;=6.5,"Diabetes")</f>
        <v>Normal</v>
      </c>
    </row>
    <row r="555" spans="1:15" x14ac:dyDescent="0.3">
      <c r="A555" s="6" t="s">
        <v>1817</v>
      </c>
      <c r="B555" s="6">
        <v>41.325000000000003</v>
      </c>
      <c r="C555" s="6">
        <v>4.04</v>
      </c>
      <c r="D555" s="6" t="str">
        <f>PROPER(E:E)</f>
        <v>Yes</v>
      </c>
      <c r="E555" s="6" t="s">
        <v>2382</v>
      </c>
      <c r="F555" s="6" t="s">
        <v>2380</v>
      </c>
      <c r="G555" s="6" t="s">
        <v>2383</v>
      </c>
      <c r="H555" s="10">
        <f t="shared" si="24"/>
        <v>1</v>
      </c>
      <c r="I555" s="6">
        <v>1</v>
      </c>
      <c r="J555" s="6" t="str">
        <f t="shared" si="25"/>
        <v>No</v>
      </c>
      <c r="K555" s="6" t="str">
        <f t="shared" si="26"/>
        <v>No</v>
      </c>
      <c r="L555" s="6" t="s">
        <v>2380</v>
      </c>
      <c r="M555" s="6"/>
      <c r="N555" t="str" cm="1">
        <f t="array" ref="N555">_xlfn.IFS(B555&lt;18.5,"Under Weight",B555&lt;=24.99,"Normal Weight",B555&lt;=29.99,"Over Weight",B555&gt;=30,"Obesity")</f>
        <v>Obesity</v>
      </c>
      <c r="O555" t="str" cm="1">
        <f t="array" ref="O555">_xlfn.IFS(C555&lt;5.7,"Normal",C555&lt;=6.49,"Prediabetes",C555&gt;=6.5,"Diabetes")</f>
        <v>Normal</v>
      </c>
    </row>
    <row r="556" spans="1:15" x14ac:dyDescent="0.3">
      <c r="A556" s="6" t="s">
        <v>1816</v>
      </c>
      <c r="B556" s="6">
        <v>51.65</v>
      </c>
      <c r="C556" s="6">
        <v>5.3</v>
      </c>
      <c r="D556" s="6" t="str">
        <f>PROPER(E:E)</f>
        <v>Yes</v>
      </c>
      <c r="E556" s="6" t="s">
        <v>2382</v>
      </c>
      <c r="F556" s="6" t="s">
        <v>2380</v>
      </c>
      <c r="G556" s="6" t="s">
        <v>2380</v>
      </c>
      <c r="H556" s="10" t="str">
        <f t="shared" si="24"/>
        <v>0</v>
      </c>
      <c r="I556" s="6" t="s">
        <v>2381</v>
      </c>
      <c r="J556" s="6" t="str">
        <f t="shared" si="25"/>
        <v>No</v>
      </c>
      <c r="K556" s="6" t="str">
        <f t="shared" si="26"/>
        <v>No</v>
      </c>
      <c r="L556" s="6" t="s">
        <v>2380</v>
      </c>
      <c r="M556" s="6"/>
      <c r="N556" t="str" cm="1">
        <f t="array" ref="N556">_xlfn.IFS(B556&lt;18.5,"Under Weight",B556&lt;=24.99,"Normal Weight",B556&lt;=29.99,"Over Weight",B556&gt;=30,"Obesity")</f>
        <v>Obesity</v>
      </c>
      <c r="O556" t="str" cm="1">
        <f t="array" ref="O556">_xlfn.IFS(C556&lt;5.7,"Normal",C556&lt;=6.49,"Prediabetes",C556&gt;=6.5,"Diabetes")</f>
        <v>Normal</v>
      </c>
    </row>
    <row r="557" spans="1:15" x14ac:dyDescent="0.3">
      <c r="A557" s="6" t="s">
        <v>1815</v>
      </c>
      <c r="B557" s="6">
        <v>44.52</v>
      </c>
      <c r="C557" s="6">
        <v>8.64</v>
      </c>
      <c r="D557" s="6" t="str">
        <f>PROPER(E:E)</f>
        <v>Yes</v>
      </c>
      <c r="E557" s="6" t="s">
        <v>2382</v>
      </c>
      <c r="F557" s="6" t="s">
        <v>2380</v>
      </c>
      <c r="G557" s="6" t="s">
        <v>2383</v>
      </c>
      <c r="H557" s="10">
        <f t="shared" si="24"/>
        <v>1</v>
      </c>
      <c r="I557" s="6">
        <v>1</v>
      </c>
      <c r="J557" s="6" t="str">
        <f t="shared" si="25"/>
        <v>No</v>
      </c>
      <c r="K557" s="6" t="str">
        <f t="shared" si="26"/>
        <v>No</v>
      </c>
      <c r="L557" s="6" t="s">
        <v>2380</v>
      </c>
      <c r="M557" s="6"/>
      <c r="N557" t="str" cm="1">
        <f t="array" ref="N557">_xlfn.IFS(B557&lt;18.5,"Under Weight",B557&lt;=24.99,"Normal Weight",B557&lt;=29.99,"Over Weight",B557&gt;=30,"Obesity")</f>
        <v>Obesity</v>
      </c>
      <c r="O557" t="str" cm="1">
        <f t="array" ref="O557">_xlfn.IFS(C557&lt;5.7,"Normal",C557&lt;=6.49,"Prediabetes",C557&gt;=6.5,"Diabetes")</f>
        <v>Diabetes</v>
      </c>
    </row>
    <row r="558" spans="1:15" x14ac:dyDescent="0.3">
      <c r="A558" s="6" t="s">
        <v>1814</v>
      </c>
      <c r="B558" s="6">
        <v>53.29</v>
      </c>
      <c r="C558" s="6">
        <v>4.03</v>
      </c>
      <c r="D558" s="6" t="str">
        <f>PROPER(E:E)</f>
        <v>No</v>
      </c>
      <c r="E558" s="6" t="s">
        <v>2380</v>
      </c>
      <c r="F558" s="6" t="s">
        <v>2380</v>
      </c>
      <c r="G558" s="6" t="s">
        <v>2383</v>
      </c>
      <c r="H558" s="10">
        <f t="shared" si="24"/>
        <v>1</v>
      </c>
      <c r="I558" s="6">
        <v>1</v>
      </c>
      <c r="J558" s="6" t="str">
        <f t="shared" si="25"/>
        <v>No</v>
      </c>
      <c r="K558" s="6" t="str">
        <f t="shared" si="26"/>
        <v>No</v>
      </c>
      <c r="L558" s="6" t="s">
        <v>2380</v>
      </c>
      <c r="M558" s="6"/>
      <c r="N558" t="str" cm="1">
        <f t="array" ref="N558">_xlfn.IFS(B558&lt;18.5,"Under Weight",B558&lt;=24.99,"Normal Weight",B558&lt;=29.99,"Over Weight",B558&gt;=30,"Obesity")</f>
        <v>Obesity</v>
      </c>
      <c r="O558" t="str" cm="1">
        <f t="array" ref="O558">_xlfn.IFS(C558&lt;5.7,"Normal",C558&lt;=6.49,"Prediabetes",C558&gt;=6.5,"Diabetes")</f>
        <v>Normal</v>
      </c>
    </row>
    <row r="559" spans="1:15" x14ac:dyDescent="0.3">
      <c r="A559" s="6" t="s">
        <v>1813</v>
      </c>
      <c r="B559" s="6">
        <v>46.63</v>
      </c>
      <c r="C559" s="6">
        <v>4.26</v>
      </c>
      <c r="D559" s="6" t="str">
        <f>PROPER(E:E)</f>
        <v>Yes</v>
      </c>
      <c r="E559" s="6" t="s">
        <v>2382</v>
      </c>
      <c r="F559" s="6" t="s">
        <v>2380</v>
      </c>
      <c r="G559" s="6" t="s">
        <v>2380</v>
      </c>
      <c r="H559" s="10">
        <f t="shared" si="24"/>
        <v>2</v>
      </c>
      <c r="I559" s="6">
        <v>2</v>
      </c>
      <c r="J559" s="6" t="str">
        <f t="shared" si="25"/>
        <v>No</v>
      </c>
      <c r="K559" s="6" t="str">
        <f t="shared" si="26"/>
        <v>No</v>
      </c>
      <c r="L559" s="6" t="s">
        <v>2380</v>
      </c>
      <c r="M559" s="6"/>
      <c r="N559" t="str" cm="1">
        <f t="array" ref="N559">_xlfn.IFS(B559&lt;18.5,"Under Weight",B559&lt;=24.99,"Normal Weight",B559&lt;=29.99,"Over Weight",B559&gt;=30,"Obesity")</f>
        <v>Obesity</v>
      </c>
      <c r="O559" t="str" cm="1">
        <f t="array" ref="O559">_xlfn.IFS(C559&lt;5.7,"Normal",C559&lt;=6.49,"Prediabetes",C559&gt;=6.5,"Diabetes")</f>
        <v>Normal</v>
      </c>
    </row>
    <row r="560" spans="1:15" x14ac:dyDescent="0.3">
      <c r="A560" s="6" t="s">
        <v>1812</v>
      </c>
      <c r="B560" s="6">
        <v>28.88</v>
      </c>
      <c r="C560" s="6">
        <v>5.35</v>
      </c>
      <c r="D560" s="6" t="str">
        <f>PROPER(E:E)</f>
        <v>No</v>
      </c>
      <c r="E560" s="6" t="s">
        <v>2380</v>
      </c>
      <c r="F560" s="6" t="s">
        <v>2380</v>
      </c>
      <c r="G560" s="6" t="s">
        <v>2383</v>
      </c>
      <c r="H560" s="10">
        <f t="shared" si="24"/>
        <v>1</v>
      </c>
      <c r="I560" s="6">
        <v>1</v>
      </c>
      <c r="J560" s="6" t="str">
        <f t="shared" si="25"/>
        <v>Yes</v>
      </c>
      <c r="K560" s="6" t="str">
        <f t="shared" si="26"/>
        <v>yes</v>
      </c>
      <c r="L560" s="6" t="s">
        <v>2382</v>
      </c>
      <c r="M560" s="6"/>
      <c r="N560" t="str" cm="1">
        <f t="array" ref="N560">_xlfn.IFS(B560&lt;18.5,"Under Weight",B560&lt;=24.99,"Normal Weight",B560&lt;=29.99,"Over Weight",B560&gt;=30,"Obesity")</f>
        <v>Over Weight</v>
      </c>
      <c r="O560" t="str" cm="1">
        <f t="array" ref="O560">_xlfn.IFS(C560&lt;5.7,"Normal",C560&lt;=6.49,"Prediabetes",C560&gt;=6.5,"Diabetes")</f>
        <v>Normal</v>
      </c>
    </row>
    <row r="561" spans="1:15" x14ac:dyDescent="0.3">
      <c r="A561" s="6" t="s">
        <v>1811</v>
      </c>
      <c r="B561" s="6">
        <v>23.98</v>
      </c>
      <c r="C561" s="6">
        <v>4.9000000000000004</v>
      </c>
      <c r="D561" s="6" t="str">
        <f>PROPER(E:E)</f>
        <v>No</v>
      </c>
      <c r="E561" s="6" t="s">
        <v>2380</v>
      </c>
      <c r="F561" s="6" t="s">
        <v>2380</v>
      </c>
      <c r="G561" s="6" t="s">
        <v>2380</v>
      </c>
      <c r="H561" s="10" t="str">
        <f t="shared" si="24"/>
        <v>0</v>
      </c>
      <c r="I561" s="6" t="s">
        <v>2381</v>
      </c>
      <c r="J561" s="6" t="str">
        <f t="shared" si="25"/>
        <v>No</v>
      </c>
      <c r="K561" s="6" t="str">
        <f t="shared" si="26"/>
        <v>No</v>
      </c>
      <c r="L561" s="6" t="s">
        <v>31</v>
      </c>
      <c r="M561" s="6"/>
      <c r="N561" t="str" cm="1">
        <f t="array" ref="N561">_xlfn.IFS(B561&lt;18.5,"Under Weight",B561&lt;=24.99,"Normal Weight",B561&lt;=29.99,"Over Weight",B561&gt;=30,"Obesity")</f>
        <v>Normal Weight</v>
      </c>
      <c r="O561" t="str" cm="1">
        <f t="array" ref="O561">_xlfn.IFS(C561&lt;5.7,"Normal",C561&lt;=6.49,"Prediabetes",C561&gt;=6.5,"Diabetes")</f>
        <v>Normal</v>
      </c>
    </row>
    <row r="562" spans="1:15" x14ac:dyDescent="0.3">
      <c r="A562" s="6" t="s">
        <v>1810</v>
      </c>
      <c r="B562" s="6">
        <v>23.65</v>
      </c>
      <c r="C562" s="6">
        <v>4.5</v>
      </c>
      <c r="D562" s="6" t="str">
        <f>PROPER(E:E)</f>
        <v>No</v>
      </c>
      <c r="E562" s="6" t="s">
        <v>2380</v>
      </c>
      <c r="F562" s="6" t="s">
        <v>2380</v>
      </c>
      <c r="G562" s="6" t="s">
        <v>2380</v>
      </c>
      <c r="H562" s="10" t="str">
        <f t="shared" si="24"/>
        <v>0</v>
      </c>
      <c r="I562" s="6" t="s">
        <v>2381</v>
      </c>
      <c r="J562" s="6" t="str">
        <f t="shared" si="25"/>
        <v>No</v>
      </c>
      <c r="K562" s="6" t="str">
        <f t="shared" si="26"/>
        <v>No</v>
      </c>
      <c r="L562" s="6" t="s">
        <v>2380</v>
      </c>
      <c r="M562" s="6"/>
      <c r="N562" t="str" cm="1">
        <f t="array" ref="N562">_xlfn.IFS(B562&lt;18.5,"Under Weight",B562&lt;=24.99,"Normal Weight",B562&lt;=29.99,"Over Weight",B562&gt;=30,"Obesity")</f>
        <v>Normal Weight</v>
      </c>
      <c r="O562" t="str" cm="1">
        <f t="array" ref="O562">_xlfn.IFS(C562&lt;5.7,"Normal",C562&lt;=6.49,"Prediabetes",C562&gt;=6.5,"Diabetes")</f>
        <v>Normal</v>
      </c>
    </row>
    <row r="563" spans="1:15" x14ac:dyDescent="0.3">
      <c r="A563" s="6" t="s">
        <v>1809</v>
      </c>
      <c r="B563" s="6">
        <v>49.09</v>
      </c>
      <c r="C563" s="6">
        <v>8.3800000000000008</v>
      </c>
      <c r="D563" s="6" t="str">
        <f>PROPER(E:E)</f>
        <v>Yes</v>
      </c>
      <c r="E563" s="6" t="s">
        <v>2382</v>
      </c>
      <c r="F563" s="6" t="s">
        <v>2380</v>
      </c>
      <c r="G563" s="6" t="s">
        <v>2380</v>
      </c>
      <c r="H563" s="10">
        <f t="shared" si="24"/>
        <v>2</v>
      </c>
      <c r="I563" s="6">
        <v>2</v>
      </c>
      <c r="J563" s="6" t="str">
        <f t="shared" si="25"/>
        <v>No</v>
      </c>
      <c r="K563" s="6" t="str">
        <f t="shared" si="26"/>
        <v>No</v>
      </c>
      <c r="L563" s="6" t="s">
        <v>2380</v>
      </c>
      <c r="M563" s="6"/>
      <c r="N563" t="str" cm="1">
        <f t="array" ref="N563">_xlfn.IFS(B563&lt;18.5,"Under Weight",B563&lt;=24.99,"Normal Weight",B563&lt;=29.99,"Over Weight",B563&gt;=30,"Obesity")</f>
        <v>Obesity</v>
      </c>
      <c r="O563" t="str" cm="1">
        <f t="array" ref="O563">_xlfn.IFS(C563&lt;5.7,"Normal",C563&lt;=6.49,"Prediabetes",C563&gt;=6.5,"Diabetes")</f>
        <v>Diabetes</v>
      </c>
    </row>
    <row r="564" spans="1:15" x14ac:dyDescent="0.3">
      <c r="A564" s="6" t="s">
        <v>1808</v>
      </c>
      <c r="B564" s="6">
        <v>28.024999999999999</v>
      </c>
      <c r="C564" s="6">
        <v>7.03</v>
      </c>
      <c r="D564" s="6" t="str">
        <f>PROPER(E:E)</f>
        <v>No</v>
      </c>
      <c r="E564" s="6" t="s">
        <v>2380</v>
      </c>
      <c r="F564" s="6" t="s">
        <v>2380</v>
      </c>
      <c r="G564" s="6" t="s">
        <v>2380</v>
      </c>
      <c r="H564" s="10" t="str">
        <f t="shared" si="24"/>
        <v>0</v>
      </c>
      <c r="I564" s="6" t="s">
        <v>2381</v>
      </c>
      <c r="J564" s="6" t="str">
        <f t="shared" si="25"/>
        <v>Yes</v>
      </c>
      <c r="K564" s="6" t="str">
        <f t="shared" si="26"/>
        <v>yes</v>
      </c>
      <c r="L564" s="6" t="s">
        <v>2382</v>
      </c>
      <c r="M564" s="6"/>
      <c r="N564" t="str" cm="1">
        <f t="array" ref="N564">_xlfn.IFS(B564&lt;18.5,"Under Weight",B564&lt;=24.99,"Normal Weight",B564&lt;=29.99,"Over Weight",B564&gt;=30,"Obesity")</f>
        <v>Over Weight</v>
      </c>
      <c r="O564" t="str" cm="1">
        <f t="array" ref="O564">_xlfn.IFS(C564&lt;5.7,"Normal",C564&lt;=6.49,"Prediabetes",C564&gt;=6.5,"Diabetes")</f>
        <v>Diabetes</v>
      </c>
    </row>
    <row r="565" spans="1:15" x14ac:dyDescent="0.3">
      <c r="A565" s="6" t="s">
        <v>1807</v>
      </c>
      <c r="B565" s="6">
        <v>43.32</v>
      </c>
      <c r="C565" s="6">
        <v>8.75</v>
      </c>
      <c r="D565" s="6" t="str">
        <f>PROPER(E:E)</f>
        <v>Yes</v>
      </c>
      <c r="E565" s="6" t="s">
        <v>2382</v>
      </c>
      <c r="F565" s="6" t="s">
        <v>2380</v>
      </c>
      <c r="G565" s="6" t="s">
        <v>2383</v>
      </c>
      <c r="H565" s="10">
        <f t="shared" si="24"/>
        <v>1</v>
      </c>
      <c r="I565" s="6">
        <v>1</v>
      </c>
      <c r="J565" s="6" t="str">
        <f t="shared" si="25"/>
        <v>No</v>
      </c>
      <c r="K565" s="6" t="str">
        <f t="shared" si="26"/>
        <v>No</v>
      </c>
      <c r="L565" s="6" t="s">
        <v>2380</v>
      </c>
      <c r="M565" s="6"/>
      <c r="N565" t="str" cm="1">
        <f t="array" ref="N565">_xlfn.IFS(B565&lt;18.5,"Under Weight",B565&lt;=24.99,"Normal Weight",B565&lt;=29.99,"Over Weight",B565&gt;=30,"Obesity")</f>
        <v>Obesity</v>
      </c>
      <c r="O565" t="str" cm="1">
        <f t="array" ref="O565">_xlfn.IFS(C565&lt;5.7,"Normal",C565&lt;=6.49,"Prediabetes",C565&gt;=6.5,"Diabetes")</f>
        <v>Diabetes</v>
      </c>
    </row>
    <row r="566" spans="1:15" x14ac:dyDescent="0.3">
      <c r="A566" s="6" t="s">
        <v>1806</v>
      </c>
      <c r="B566" s="6">
        <v>45.92</v>
      </c>
      <c r="C566" s="6">
        <v>9.51</v>
      </c>
      <c r="D566" s="6" t="str">
        <f>PROPER(E:E)</f>
        <v>No</v>
      </c>
      <c r="E566" s="6" t="s">
        <v>2380</v>
      </c>
      <c r="F566" s="6" t="s">
        <v>2380</v>
      </c>
      <c r="G566" s="6" t="s">
        <v>2380</v>
      </c>
      <c r="H566" s="10" t="str">
        <f t="shared" si="24"/>
        <v>0</v>
      </c>
      <c r="I566" s="6" t="s">
        <v>2381</v>
      </c>
      <c r="J566" s="6" t="str">
        <f t="shared" si="25"/>
        <v>No</v>
      </c>
      <c r="K566" s="6" t="str">
        <f t="shared" si="26"/>
        <v>No</v>
      </c>
      <c r="L566" s="6" t="s">
        <v>2380</v>
      </c>
      <c r="M566" s="6"/>
      <c r="N566" t="str" cm="1">
        <f t="array" ref="N566">_xlfn.IFS(B566&lt;18.5,"Under Weight",B566&lt;=24.99,"Normal Weight",B566&lt;=29.99,"Over Weight",B566&gt;=30,"Obesity")</f>
        <v>Obesity</v>
      </c>
      <c r="O566" t="str" cm="1">
        <f t="array" ref="O566">_xlfn.IFS(C566&lt;5.7,"Normal",C566&lt;=6.49,"Prediabetes",C566&gt;=6.5,"Diabetes")</f>
        <v>Diabetes</v>
      </c>
    </row>
    <row r="567" spans="1:15" x14ac:dyDescent="0.3">
      <c r="A567" s="6" t="s">
        <v>1805</v>
      </c>
      <c r="B567" s="6">
        <v>44.03</v>
      </c>
      <c r="C567" s="6">
        <v>9.36</v>
      </c>
      <c r="D567" s="6" t="str">
        <f>PROPER(E:E)</f>
        <v>No</v>
      </c>
      <c r="E567" s="6" t="s">
        <v>2380</v>
      </c>
      <c r="F567" s="6" t="s">
        <v>2380</v>
      </c>
      <c r="G567" s="6" t="s">
        <v>2380</v>
      </c>
      <c r="H567" s="10" t="str">
        <f t="shared" si="24"/>
        <v>0</v>
      </c>
      <c r="I567" s="6" t="s">
        <v>2381</v>
      </c>
      <c r="J567" s="6" t="str">
        <f t="shared" si="25"/>
        <v>No</v>
      </c>
      <c r="K567" s="6" t="str">
        <f t="shared" si="26"/>
        <v>No</v>
      </c>
      <c r="L567" s="6" t="s">
        <v>2380</v>
      </c>
      <c r="M567" s="6"/>
      <c r="N567" t="str" cm="1">
        <f t="array" ref="N567">_xlfn.IFS(B567&lt;18.5,"Under Weight",B567&lt;=24.99,"Normal Weight",B567&lt;=29.99,"Over Weight",B567&gt;=30,"Obesity")</f>
        <v>Obesity</v>
      </c>
      <c r="O567" t="str" cm="1">
        <f t="array" ref="O567">_xlfn.IFS(C567&lt;5.7,"Normal",C567&lt;=6.49,"Prediabetes",C567&gt;=6.5,"Diabetes")</f>
        <v>Diabetes</v>
      </c>
    </row>
    <row r="568" spans="1:15" x14ac:dyDescent="0.3">
      <c r="A568" s="6" t="s">
        <v>1804</v>
      </c>
      <c r="B568" s="6">
        <v>24.6</v>
      </c>
      <c r="C568" s="6">
        <v>4.8099999999999996</v>
      </c>
      <c r="D568" s="6" t="str">
        <f>PROPER(E:E)</f>
        <v>No</v>
      </c>
      <c r="E568" s="6" t="s">
        <v>2380</v>
      </c>
      <c r="F568" s="6" t="s">
        <v>2380</v>
      </c>
      <c r="G568" s="6" t="s">
        <v>2380</v>
      </c>
      <c r="H568" s="10" t="str">
        <f t="shared" si="24"/>
        <v>0</v>
      </c>
      <c r="I568" s="6" t="s">
        <v>2381</v>
      </c>
      <c r="J568" s="6" t="str">
        <f t="shared" si="25"/>
        <v>Yes</v>
      </c>
      <c r="K568" s="6" t="str">
        <f t="shared" si="26"/>
        <v>yes</v>
      </c>
      <c r="L568" s="6" t="s">
        <v>2382</v>
      </c>
      <c r="M568" s="6"/>
      <c r="N568" t="str" cm="1">
        <f t="array" ref="N568">_xlfn.IFS(B568&lt;18.5,"Under Weight",B568&lt;=24.99,"Normal Weight",B568&lt;=29.99,"Over Weight",B568&gt;=30,"Obesity")</f>
        <v>Normal Weight</v>
      </c>
      <c r="O568" t="str" cm="1">
        <f t="array" ref="O568">_xlfn.IFS(C568&lt;5.7,"Normal",C568&lt;=6.49,"Prediabetes",C568&gt;=6.5,"Diabetes")</f>
        <v>Normal</v>
      </c>
    </row>
    <row r="569" spans="1:15" x14ac:dyDescent="0.3">
      <c r="A569" s="6" t="s">
        <v>1803</v>
      </c>
      <c r="B569" s="6">
        <v>49.15</v>
      </c>
      <c r="C569" s="6">
        <v>8.08</v>
      </c>
      <c r="D569" s="6" t="str">
        <f>PROPER(E:E)</f>
        <v>No</v>
      </c>
      <c r="E569" s="6" t="s">
        <v>2380</v>
      </c>
      <c r="F569" s="6" t="s">
        <v>2380</v>
      </c>
      <c r="G569" s="6" t="s">
        <v>2380</v>
      </c>
      <c r="H569" s="10" t="str">
        <f t="shared" si="24"/>
        <v>0</v>
      </c>
      <c r="I569" s="6" t="s">
        <v>2381</v>
      </c>
      <c r="J569" s="6" t="str">
        <f t="shared" si="25"/>
        <v>No</v>
      </c>
      <c r="K569" s="6" t="str">
        <f t="shared" si="26"/>
        <v>No</v>
      </c>
      <c r="L569" s="6" t="s">
        <v>2380</v>
      </c>
      <c r="M569" s="6"/>
      <c r="N569" t="str" cm="1">
        <f t="array" ref="N569">_xlfn.IFS(B569&lt;18.5,"Under Weight",B569&lt;=24.99,"Normal Weight",B569&lt;=29.99,"Over Weight",B569&gt;=30,"Obesity")</f>
        <v>Obesity</v>
      </c>
      <c r="O569" t="str" cm="1">
        <f t="array" ref="O569">_xlfn.IFS(C569&lt;5.7,"Normal",C569&lt;=6.49,"Prediabetes",C569&gt;=6.5,"Diabetes")</f>
        <v>Diabetes</v>
      </c>
    </row>
    <row r="570" spans="1:15" x14ac:dyDescent="0.3">
      <c r="A570" s="6" t="s">
        <v>1802</v>
      </c>
      <c r="B570" s="6">
        <v>28.31</v>
      </c>
      <c r="C570" s="6">
        <v>6.29</v>
      </c>
      <c r="D570" s="6" t="str">
        <f>PROPER(E:E)</f>
        <v>No</v>
      </c>
      <c r="E570" s="6" t="s">
        <v>2380</v>
      </c>
      <c r="F570" s="6" t="s">
        <v>2380</v>
      </c>
      <c r="G570" s="6" t="s">
        <v>2383</v>
      </c>
      <c r="H570" s="10">
        <f t="shared" si="24"/>
        <v>1</v>
      </c>
      <c r="I570" s="6">
        <v>1</v>
      </c>
      <c r="J570" s="6" t="str">
        <f t="shared" si="25"/>
        <v>Yes</v>
      </c>
      <c r="K570" s="6" t="str">
        <f t="shared" si="26"/>
        <v>yes</v>
      </c>
      <c r="L570" s="6" t="s">
        <v>2382</v>
      </c>
      <c r="M570" s="6"/>
      <c r="N570" t="str" cm="1">
        <f t="array" ref="N570">_xlfn.IFS(B570&lt;18.5,"Under Weight",B570&lt;=24.99,"Normal Weight",B570&lt;=29.99,"Over Weight",B570&gt;=30,"Obesity")</f>
        <v>Over Weight</v>
      </c>
      <c r="O570" t="str" cm="1">
        <f t="array" ref="O570">_xlfn.IFS(C570&lt;5.7,"Normal",C570&lt;=6.49,"Prediabetes",C570&gt;=6.5,"Diabetes")</f>
        <v>Prediabetes</v>
      </c>
    </row>
    <row r="571" spans="1:15" x14ac:dyDescent="0.3">
      <c r="A571" s="6" t="s">
        <v>1801</v>
      </c>
      <c r="B571" s="6">
        <v>22.99</v>
      </c>
      <c r="C571" s="6">
        <v>6.29</v>
      </c>
      <c r="D571" s="6" t="str">
        <f>PROPER(E:E)</f>
        <v>No</v>
      </c>
      <c r="E571" s="6" t="s">
        <v>2380</v>
      </c>
      <c r="F571" s="6" t="s">
        <v>2380</v>
      </c>
      <c r="G571" s="6" t="s">
        <v>2380</v>
      </c>
      <c r="H571" s="10">
        <f t="shared" si="24"/>
        <v>1</v>
      </c>
      <c r="I571" s="6">
        <v>1</v>
      </c>
      <c r="J571" s="6" t="str">
        <f t="shared" si="25"/>
        <v>Yes</v>
      </c>
      <c r="K571" s="6" t="str">
        <f t="shared" si="26"/>
        <v>yes</v>
      </c>
      <c r="L571" s="6" t="s">
        <v>2382</v>
      </c>
      <c r="M571" s="6"/>
      <c r="N571" t="str" cm="1">
        <f t="array" ref="N571">_xlfn.IFS(B571&lt;18.5,"Under Weight",B571&lt;=24.99,"Normal Weight",B571&lt;=29.99,"Over Weight",B571&gt;=30,"Obesity")</f>
        <v>Normal Weight</v>
      </c>
      <c r="O571" t="str" cm="1">
        <f t="array" ref="O571">_xlfn.IFS(C571&lt;5.7,"Normal",C571&lt;=6.49,"Prediabetes",C571&gt;=6.5,"Diabetes")</f>
        <v>Prediabetes</v>
      </c>
    </row>
    <row r="572" spans="1:15" x14ac:dyDescent="0.3">
      <c r="A572" s="6" t="s">
        <v>1800</v>
      </c>
      <c r="B572" s="6">
        <v>29.07</v>
      </c>
      <c r="C572" s="6">
        <v>5.12</v>
      </c>
      <c r="D572" s="6" t="str">
        <f>PROPER(E:E)</f>
        <v>No</v>
      </c>
      <c r="E572" s="6" t="s">
        <v>2380</v>
      </c>
      <c r="F572" s="6" t="s">
        <v>2380</v>
      </c>
      <c r="G572" s="6" t="s">
        <v>2383</v>
      </c>
      <c r="H572" s="10">
        <f t="shared" si="24"/>
        <v>1</v>
      </c>
      <c r="I572" s="6">
        <v>1</v>
      </c>
      <c r="J572" s="6" t="str">
        <f t="shared" si="25"/>
        <v>Yes</v>
      </c>
      <c r="K572" s="6" t="str">
        <f t="shared" si="26"/>
        <v>yes</v>
      </c>
      <c r="L572" s="6" t="s">
        <v>2382</v>
      </c>
      <c r="M572" s="6"/>
      <c r="N572" t="str" cm="1">
        <f t="array" ref="N572">_xlfn.IFS(B572&lt;18.5,"Under Weight",B572&lt;=24.99,"Normal Weight",B572&lt;=29.99,"Over Weight",B572&gt;=30,"Obesity")</f>
        <v>Over Weight</v>
      </c>
      <c r="O572" t="str" cm="1">
        <f t="array" ref="O572">_xlfn.IFS(C572&lt;5.7,"Normal",C572&lt;=6.49,"Prediabetes",C572&gt;=6.5,"Diabetes")</f>
        <v>Normal</v>
      </c>
    </row>
    <row r="573" spans="1:15" x14ac:dyDescent="0.3">
      <c r="A573" s="6" t="s">
        <v>1799</v>
      </c>
      <c r="B573" s="6">
        <v>42.02</v>
      </c>
      <c r="C573" s="6">
        <v>9.9499999999999993</v>
      </c>
      <c r="D573" s="6" t="str">
        <f>PROPER(E:E)</f>
        <v>Yes</v>
      </c>
      <c r="E573" s="6" t="s">
        <v>2382</v>
      </c>
      <c r="F573" s="6" t="s">
        <v>2380</v>
      </c>
      <c r="G573" s="6" t="s">
        <v>2383</v>
      </c>
      <c r="H573" s="10">
        <f t="shared" si="24"/>
        <v>1</v>
      </c>
      <c r="I573" s="6">
        <v>1</v>
      </c>
      <c r="J573" s="6" t="str">
        <f t="shared" si="25"/>
        <v>No</v>
      </c>
      <c r="K573" s="6" t="str">
        <f t="shared" si="26"/>
        <v>No</v>
      </c>
      <c r="L573" s="6" t="s">
        <v>2380</v>
      </c>
      <c r="M573" s="6"/>
      <c r="N573" t="str" cm="1">
        <f t="array" ref="N573">_xlfn.IFS(B573&lt;18.5,"Under Weight",B573&lt;=24.99,"Normal Weight",B573&lt;=29.99,"Over Weight",B573&gt;=30,"Obesity")</f>
        <v>Obesity</v>
      </c>
      <c r="O573" t="str" cm="1">
        <f t="array" ref="O573">_xlfn.IFS(C573&lt;5.7,"Normal",C573&lt;=6.49,"Prediabetes",C573&gt;=6.5,"Diabetes")</f>
        <v>Diabetes</v>
      </c>
    </row>
    <row r="574" spans="1:15" x14ac:dyDescent="0.3">
      <c r="A574" s="6" t="s">
        <v>1798</v>
      </c>
      <c r="B574" s="6">
        <v>49.07</v>
      </c>
      <c r="C574" s="6">
        <v>9.08</v>
      </c>
      <c r="D574" s="6" t="str">
        <f>PROPER(E:E)</f>
        <v>Yes</v>
      </c>
      <c r="E574" s="6" t="s">
        <v>2382</v>
      </c>
      <c r="F574" s="6" t="s">
        <v>2380</v>
      </c>
      <c r="G574" s="6" t="s">
        <v>2380</v>
      </c>
      <c r="H574" s="10">
        <f t="shared" si="24"/>
        <v>1</v>
      </c>
      <c r="I574" s="6">
        <v>1</v>
      </c>
      <c r="J574" s="6" t="str">
        <f t="shared" si="25"/>
        <v>No</v>
      </c>
      <c r="K574" s="6" t="str">
        <f t="shared" si="26"/>
        <v>No</v>
      </c>
      <c r="L574" s="6" t="s">
        <v>2380</v>
      </c>
      <c r="M574" s="6"/>
      <c r="N574" t="str" cm="1">
        <f t="array" ref="N574">_xlfn.IFS(B574&lt;18.5,"Under Weight",B574&lt;=24.99,"Normal Weight",B574&lt;=29.99,"Over Weight",B574&gt;=30,"Obesity")</f>
        <v>Obesity</v>
      </c>
      <c r="O574" t="str" cm="1">
        <f t="array" ref="O574">_xlfn.IFS(C574&lt;5.7,"Normal",C574&lt;=6.49,"Prediabetes",C574&gt;=6.5,"Diabetes")</f>
        <v>Diabetes</v>
      </c>
    </row>
    <row r="575" spans="1:15" x14ac:dyDescent="0.3">
      <c r="A575" s="6" t="s">
        <v>1797</v>
      </c>
      <c r="B575" s="6">
        <v>19.8</v>
      </c>
      <c r="C575" s="6">
        <v>4.82</v>
      </c>
      <c r="D575" s="6" t="str">
        <f>PROPER(E:E)</f>
        <v>No</v>
      </c>
      <c r="E575" s="6" t="s">
        <v>2380</v>
      </c>
      <c r="F575" s="6" t="s">
        <v>2380</v>
      </c>
      <c r="G575" s="6" t="s">
        <v>2380</v>
      </c>
      <c r="H575" s="10" t="str">
        <f t="shared" si="24"/>
        <v>0</v>
      </c>
      <c r="I575" s="6" t="s">
        <v>2381</v>
      </c>
      <c r="J575" s="6" t="str">
        <f t="shared" si="25"/>
        <v>Yes</v>
      </c>
      <c r="K575" s="6" t="str">
        <f t="shared" si="26"/>
        <v>yes</v>
      </c>
      <c r="L575" s="6" t="s">
        <v>2382</v>
      </c>
      <c r="M575" s="6"/>
      <c r="N575" t="str" cm="1">
        <f t="array" ref="N575">_xlfn.IFS(B575&lt;18.5,"Under Weight",B575&lt;=24.99,"Normal Weight",B575&lt;=29.99,"Over Weight",B575&gt;=30,"Obesity")</f>
        <v>Normal Weight</v>
      </c>
      <c r="O575" t="str" cm="1">
        <f t="array" ref="O575">_xlfn.IFS(C575&lt;5.7,"Normal",C575&lt;=6.49,"Prediabetes",C575&gt;=6.5,"Diabetes")</f>
        <v>Normal</v>
      </c>
    </row>
    <row r="576" spans="1:15" x14ac:dyDescent="0.3">
      <c r="A576" s="6" t="s">
        <v>1796</v>
      </c>
      <c r="B576" s="6">
        <v>27.36</v>
      </c>
      <c r="C576" s="6">
        <v>4.6500000000000004</v>
      </c>
      <c r="D576" s="6" t="str">
        <f>PROPER(E:E)</f>
        <v>No</v>
      </c>
      <c r="E576" s="6" t="s">
        <v>2380</v>
      </c>
      <c r="F576" s="6" t="s">
        <v>2382</v>
      </c>
      <c r="G576" s="6" t="s">
        <v>2380</v>
      </c>
      <c r="H576" s="10">
        <f t="shared" si="24"/>
        <v>1</v>
      </c>
      <c r="I576" s="6">
        <v>1</v>
      </c>
      <c r="J576" s="6" t="str">
        <f t="shared" si="25"/>
        <v>Yes</v>
      </c>
      <c r="K576" s="6" t="str">
        <f t="shared" si="26"/>
        <v>yes</v>
      </c>
      <c r="L576" s="6" t="s">
        <v>2382</v>
      </c>
      <c r="M576" s="6"/>
      <c r="N576" t="str" cm="1">
        <f t="array" ref="N576">_xlfn.IFS(B576&lt;18.5,"Under Weight",B576&lt;=24.99,"Normal Weight",B576&lt;=29.99,"Over Weight",B576&gt;=30,"Obesity")</f>
        <v>Over Weight</v>
      </c>
      <c r="O576" t="str" cm="1">
        <f t="array" ref="O576">_xlfn.IFS(C576&lt;5.7,"Normal",C576&lt;=6.49,"Prediabetes",C576&gt;=6.5,"Diabetes")</f>
        <v>Normal</v>
      </c>
    </row>
    <row r="577" spans="1:15" x14ac:dyDescent="0.3">
      <c r="A577" s="6" t="s">
        <v>1795</v>
      </c>
      <c r="B577" s="6">
        <v>42.95</v>
      </c>
      <c r="C577" s="6">
        <v>5.16</v>
      </c>
      <c r="D577" s="6" t="str">
        <f>PROPER(E:E)</f>
        <v>Yes</v>
      </c>
      <c r="E577" s="6" t="s">
        <v>2382</v>
      </c>
      <c r="F577" s="6" t="s">
        <v>2380</v>
      </c>
      <c r="G577" s="6" t="s">
        <v>2380</v>
      </c>
      <c r="H577" s="10">
        <f t="shared" si="24"/>
        <v>1</v>
      </c>
      <c r="I577" s="6">
        <v>1</v>
      </c>
      <c r="J577" s="6" t="str">
        <f t="shared" si="25"/>
        <v>No</v>
      </c>
      <c r="K577" s="6" t="str">
        <f t="shared" si="26"/>
        <v>No</v>
      </c>
      <c r="L577" s="6" t="s">
        <v>2380</v>
      </c>
      <c r="M577" s="6"/>
      <c r="N577" t="str" cm="1">
        <f t="array" ref="N577">_xlfn.IFS(B577&lt;18.5,"Under Weight",B577&lt;=24.99,"Normal Weight",B577&lt;=29.99,"Over Weight",B577&gt;=30,"Obesity")</f>
        <v>Obesity</v>
      </c>
      <c r="O577" t="str" cm="1">
        <f t="array" ref="O577">_xlfn.IFS(C577&lt;5.7,"Normal",C577&lt;=6.49,"Prediabetes",C577&gt;=6.5,"Diabetes")</f>
        <v>Normal</v>
      </c>
    </row>
    <row r="578" spans="1:15" x14ac:dyDescent="0.3">
      <c r="A578" s="6" t="s">
        <v>1794</v>
      </c>
      <c r="B578" s="6">
        <v>42.66</v>
      </c>
      <c r="C578" s="6">
        <v>10.44</v>
      </c>
      <c r="D578" s="6" t="str">
        <f>PROPER(E:E)</f>
        <v>No</v>
      </c>
      <c r="E578" s="6" t="s">
        <v>2380</v>
      </c>
      <c r="F578" s="6" t="s">
        <v>2380</v>
      </c>
      <c r="G578" s="6" t="s">
        <v>2380</v>
      </c>
      <c r="H578" s="10" t="str">
        <f t="shared" si="24"/>
        <v>0</v>
      </c>
      <c r="I578" s="6" t="s">
        <v>2381</v>
      </c>
      <c r="J578" s="6" t="str">
        <f t="shared" si="25"/>
        <v>No</v>
      </c>
      <c r="K578" s="6" t="str">
        <f t="shared" si="26"/>
        <v>No</v>
      </c>
      <c r="L578" s="6" t="s">
        <v>2380</v>
      </c>
      <c r="M578" s="6"/>
      <c r="N578" t="str" cm="1">
        <f t="array" ref="N578">_xlfn.IFS(B578&lt;18.5,"Under Weight",B578&lt;=24.99,"Normal Weight",B578&lt;=29.99,"Over Weight",B578&gt;=30,"Obesity")</f>
        <v>Obesity</v>
      </c>
      <c r="O578" t="str" cm="1">
        <f t="array" ref="O578">_xlfn.IFS(C578&lt;5.7,"Normal",C578&lt;=6.49,"Prediabetes",C578&gt;=6.5,"Diabetes")</f>
        <v>Diabetes</v>
      </c>
    </row>
    <row r="579" spans="1:15" x14ac:dyDescent="0.3">
      <c r="A579" s="6" t="s">
        <v>1793</v>
      </c>
      <c r="B579" s="6">
        <v>33.630000000000003</v>
      </c>
      <c r="C579" s="6">
        <v>5.69</v>
      </c>
      <c r="D579" s="6" t="str">
        <f>PROPER(E:E)</f>
        <v>No</v>
      </c>
      <c r="E579" s="6" t="s">
        <v>2380</v>
      </c>
      <c r="F579" s="6" t="s">
        <v>2380</v>
      </c>
      <c r="G579" s="6" t="s">
        <v>2380</v>
      </c>
      <c r="H579" s="10">
        <f t="shared" ref="H579:H642" si="27">IF(I579="No major surgery","0",I579)</f>
        <v>1</v>
      </c>
      <c r="I579" s="6">
        <v>1</v>
      </c>
      <c r="J579" s="6" t="str">
        <f t="shared" ref="J579:J642" si="28">PROPER(K579)</f>
        <v>No</v>
      </c>
      <c r="K579" s="6" t="str">
        <f t="shared" ref="K579:K642" si="29">IF(L579="?", "No", L579)</f>
        <v>No</v>
      </c>
      <c r="L579" s="6" t="s">
        <v>2380</v>
      </c>
      <c r="M579" s="6"/>
      <c r="N579" t="str" cm="1">
        <f t="array" ref="N579">_xlfn.IFS(B579&lt;18.5,"Under Weight",B579&lt;=24.99,"Normal Weight",B579&lt;=29.99,"Over Weight",B579&gt;=30,"Obesity")</f>
        <v>Obesity</v>
      </c>
      <c r="O579" t="str" cm="1">
        <f t="array" ref="O579">_xlfn.IFS(C579&lt;5.7,"Normal",C579&lt;=6.49,"Prediabetes",C579&gt;=6.5,"Diabetes")</f>
        <v>Normal</v>
      </c>
    </row>
    <row r="580" spans="1:15" x14ac:dyDescent="0.3">
      <c r="A580" s="6" t="s">
        <v>1792</v>
      </c>
      <c r="B580" s="6">
        <v>26.84</v>
      </c>
      <c r="C580" s="6">
        <v>6.5</v>
      </c>
      <c r="D580" s="6" t="str">
        <f>PROPER(E:E)</f>
        <v>No</v>
      </c>
      <c r="E580" s="6" t="s">
        <v>2380</v>
      </c>
      <c r="F580" s="6" t="s">
        <v>2380</v>
      </c>
      <c r="G580" s="6" t="s">
        <v>2380</v>
      </c>
      <c r="H580" s="10" t="str">
        <f t="shared" si="27"/>
        <v>0</v>
      </c>
      <c r="I580" s="6" t="s">
        <v>2381</v>
      </c>
      <c r="J580" s="6" t="str">
        <f t="shared" si="28"/>
        <v>Yes</v>
      </c>
      <c r="K580" s="6" t="str">
        <f t="shared" si="29"/>
        <v>yes</v>
      </c>
      <c r="L580" s="6" t="s">
        <v>2382</v>
      </c>
      <c r="M580" s="6"/>
      <c r="N580" t="str" cm="1">
        <f t="array" ref="N580">_xlfn.IFS(B580&lt;18.5,"Under Weight",B580&lt;=24.99,"Normal Weight",B580&lt;=29.99,"Over Weight",B580&gt;=30,"Obesity")</f>
        <v>Over Weight</v>
      </c>
      <c r="O580" t="str" cm="1">
        <f t="array" ref="O580">_xlfn.IFS(C580&lt;5.7,"Normal",C580&lt;=6.49,"Prediabetes",C580&gt;=6.5,"Diabetes")</f>
        <v>Diabetes</v>
      </c>
    </row>
    <row r="581" spans="1:15" x14ac:dyDescent="0.3">
      <c r="A581" s="6" t="s">
        <v>1791</v>
      </c>
      <c r="B581" s="6">
        <v>28.3</v>
      </c>
      <c r="C581" s="6">
        <v>5.73</v>
      </c>
      <c r="D581" s="6" t="str">
        <f>PROPER(E:E)</f>
        <v>No</v>
      </c>
      <c r="E581" s="6" t="s">
        <v>2380</v>
      </c>
      <c r="F581" s="6" t="s">
        <v>2380</v>
      </c>
      <c r="G581" s="6" t="s">
        <v>2383</v>
      </c>
      <c r="H581" s="10">
        <f t="shared" si="27"/>
        <v>1</v>
      </c>
      <c r="I581" s="6">
        <v>1</v>
      </c>
      <c r="J581" s="6" t="str">
        <f t="shared" si="28"/>
        <v>Yes</v>
      </c>
      <c r="K581" s="6" t="str">
        <f t="shared" si="29"/>
        <v>yes</v>
      </c>
      <c r="L581" s="6" t="s">
        <v>2382</v>
      </c>
      <c r="M581" s="6"/>
      <c r="N581" t="str" cm="1">
        <f t="array" ref="N581">_xlfn.IFS(B581&lt;18.5,"Under Weight",B581&lt;=24.99,"Normal Weight",B581&lt;=29.99,"Over Weight",B581&gt;=30,"Obesity")</f>
        <v>Over Weight</v>
      </c>
      <c r="O581" t="str" cm="1">
        <f t="array" ref="O581">_xlfn.IFS(C581&lt;5.7,"Normal",C581&lt;=6.49,"Prediabetes",C581&gt;=6.5,"Diabetes")</f>
        <v>Prediabetes</v>
      </c>
    </row>
    <row r="582" spans="1:15" x14ac:dyDescent="0.3">
      <c r="A582" s="6" t="s">
        <v>1790</v>
      </c>
      <c r="B582" s="6">
        <v>27.06</v>
      </c>
      <c r="C582" s="6">
        <v>5.74</v>
      </c>
      <c r="D582" s="6" t="str">
        <f>PROPER(E:E)</f>
        <v>Yes</v>
      </c>
      <c r="E582" s="6" t="s">
        <v>2382</v>
      </c>
      <c r="F582" s="6" t="s">
        <v>2380</v>
      </c>
      <c r="G582" s="6" t="s">
        <v>2380</v>
      </c>
      <c r="H582" s="10" t="str">
        <f t="shared" si="27"/>
        <v>0</v>
      </c>
      <c r="I582" s="6" t="s">
        <v>2381</v>
      </c>
      <c r="J582" s="6" t="str">
        <f t="shared" si="28"/>
        <v>Yes</v>
      </c>
      <c r="K582" s="6" t="str">
        <f t="shared" si="29"/>
        <v>yes</v>
      </c>
      <c r="L582" s="6" t="s">
        <v>2382</v>
      </c>
      <c r="M582" s="6"/>
      <c r="N582" t="str" cm="1">
        <f t="array" ref="N582">_xlfn.IFS(B582&lt;18.5,"Under Weight",B582&lt;=24.99,"Normal Weight",B582&lt;=29.99,"Over Weight",B582&gt;=30,"Obesity")</f>
        <v>Over Weight</v>
      </c>
      <c r="O582" t="str" cm="1">
        <f t="array" ref="O582">_xlfn.IFS(C582&lt;5.7,"Normal",C582&lt;=6.49,"Prediabetes",C582&gt;=6.5,"Diabetes")</f>
        <v>Prediabetes</v>
      </c>
    </row>
    <row r="583" spans="1:15" x14ac:dyDescent="0.3">
      <c r="A583" s="6" t="s">
        <v>1789</v>
      </c>
      <c r="B583" s="6">
        <v>47.13</v>
      </c>
      <c r="C583" s="6">
        <v>8.6999999999999993</v>
      </c>
      <c r="D583" s="6" t="str">
        <f>PROPER(E:E)</f>
        <v>No</v>
      </c>
      <c r="E583" s="6" t="s">
        <v>2380</v>
      </c>
      <c r="F583" s="6" t="s">
        <v>2380</v>
      </c>
      <c r="G583" s="6" t="s">
        <v>2380</v>
      </c>
      <c r="H583" s="10" t="str">
        <f t="shared" si="27"/>
        <v>0</v>
      </c>
      <c r="I583" s="6" t="s">
        <v>2381</v>
      </c>
      <c r="J583" s="6" t="str">
        <f t="shared" si="28"/>
        <v>No</v>
      </c>
      <c r="K583" s="6" t="str">
        <f t="shared" si="29"/>
        <v>No</v>
      </c>
      <c r="L583" s="6" t="s">
        <v>2380</v>
      </c>
      <c r="M583" s="6"/>
      <c r="N583" t="str" cm="1">
        <f t="array" ref="N583">_xlfn.IFS(B583&lt;18.5,"Under Weight",B583&lt;=24.99,"Normal Weight",B583&lt;=29.99,"Over Weight",B583&gt;=30,"Obesity")</f>
        <v>Obesity</v>
      </c>
      <c r="O583" t="str" cm="1">
        <f t="array" ref="O583">_xlfn.IFS(C583&lt;5.7,"Normal",C583&lt;=6.49,"Prediabetes",C583&gt;=6.5,"Diabetes")</f>
        <v>Diabetes</v>
      </c>
    </row>
    <row r="584" spans="1:15" x14ac:dyDescent="0.3">
      <c r="A584" s="6" t="s">
        <v>1788</v>
      </c>
      <c r="B584" s="6">
        <v>51.72</v>
      </c>
      <c r="C584" s="6">
        <v>5.09</v>
      </c>
      <c r="D584" s="6" t="str">
        <f>PROPER(E:E)</f>
        <v>No</v>
      </c>
      <c r="E584" s="6" t="s">
        <v>2380</v>
      </c>
      <c r="F584" s="6" t="s">
        <v>2380</v>
      </c>
      <c r="G584" s="6" t="s">
        <v>2380</v>
      </c>
      <c r="H584" s="10" t="str">
        <f t="shared" si="27"/>
        <v>0</v>
      </c>
      <c r="I584" s="6" t="s">
        <v>2381</v>
      </c>
      <c r="J584" s="6" t="str">
        <f t="shared" si="28"/>
        <v>No</v>
      </c>
      <c r="K584" s="6" t="str">
        <f t="shared" si="29"/>
        <v>No</v>
      </c>
      <c r="L584" s="6" t="s">
        <v>2380</v>
      </c>
      <c r="M584" s="6"/>
      <c r="N584" t="str" cm="1">
        <f t="array" ref="N584">_xlfn.IFS(B584&lt;18.5,"Under Weight",B584&lt;=24.99,"Normal Weight",B584&lt;=29.99,"Over Weight",B584&gt;=30,"Obesity")</f>
        <v>Obesity</v>
      </c>
      <c r="O584" t="str" cm="1">
        <f t="array" ref="O584">_xlfn.IFS(C584&lt;5.7,"Normal",C584&lt;=6.49,"Prediabetes",C584&gt;=6.5,"Diabetes")</f>
        <v>Normal</v>
      </c>
    </row>
    <row r="585" spans="1:15" x14ac:dyDescent="0.3">
      <c r="A585" s="6" t="s">
        <v>1787</v>
      </c>
      <c r="B585" s="6">
        <v>48.59</v>
      </c>
      <c r="C585" s="6">
        <v>5.57</v>
      </c>
      <c r="D585" s="6" t="str">
        <f>PROPER(E:E)</f>
        <v>No</v>
      </c>
      <c r="E585" s="6" t="s">
        <v>2380</v>
      </c>
      <c r="F585" s="6" t="s">
        <v>2380</v>
      </c>
      <c r="G585" s="6" t="s">
        <v>2380</v>
      </c>
      <c r="H585" s="10" t="str">
        <f t="shared" si="27"/>
        <v>0</v>
      </c>
      <c r="I585" s="6" t="s">
        <v>2381</v>
      </c>
      <c r="J585" s="6" t="str">
        <f t="shared" si="28"/>
        <v>No</v>
      </c>
      <c r="K585" s="6" t="str">
        <f t="shared" si="29"/>
        <v>No</v>
      </c>
      <c r="L585" s="6" t="s">
        <v>2380</v>
      </c>
      <c r="M585" s="6"/>
      <c r="N585" t="str" cm="1">
        <f t="array" ref="N585">_xlfn.IFS(B585&lt;18.5,"Under Weight",B585&lt;=24.99,"Normal Weight",B585&lt;=29.99,"Over Weight",B585&gt;=30,"Obesity")</f>
        <v>Obesity</v>
      </c>
      <c r="O585" t="str" cm="1">
        <f t="array" ref="O585">_xlfn.IFS(C585&lt;5.7,"Normal",C585&lt;=6.49,"Prediabetes",C585&gt;=6.5,"Diabetes")</f>
        <v>Normal</v>
      </c>
    </row>
    <row r="586" spans="1:15" x14ac:dyDescent="0.3">
      <c r="A586" s="6" t="s">
        <v>1786</v>
      </c>
      <c r="B586" s="6">
        <v>45.18</v>
      </c>
      <c r="C586" s="6">
        <v>10.87</v>
      </c>
      <c r="D586" s="6" t="str">
        <f>PROPER(E:E)</f>
        <v>No</v>
      </c>
      <c r="E586" s="6" t="s">
        <v>2380</v>
      </c>
      <c r="F586" s="6" t="s">
        <v>2380</v>
      </c>
      <c r="G586" s="6" t="s">
        <v>2380</v>
      </c>
      <c r="H586" s="10" t="str">
        <f t="shared" si="27"/>
        <v>0</v>
      </c>
      <c r="I586" s="6" t="s">
        <v>2381</v>
      </c>
      <c r="J586" s="6" t="str">
        <f t="shared" si="28"/>
        <v>No</v>
      </c>
      <c r="K586" s="6" t="str">
        <f t="shared" si="29"/>
        <v>No</v>
      </c>
      <c r="L586" s="6" t="s">
        <v>2380</v>
      </c>
      <c r="M586" s="6"/>
      <c r="N586" t="str" cm="1">
        <f t="array" ref="N586">_xlfn.IFS(B586&lt;18.5,"Under Weight",B586&lt;=24.99,"Normal Weight",B586&lt;=29.99,"Over Weight",B586&gt;=30,"Obesity")</f>
        <v>Obesity</v>
      </c>
      <c r="O586" t="str" cm="1">
        <f t="array" ref="O586">_xlfn.IFS(C586&lt;5.7,"Normal",C586&lt;=6.49,"Prediabetes",C586&gt;=6.5,"Diabetes")</f>
        <v>Diabetes</v>
      </c>
    </row>
    <row r="587" spans="1:15" x14ac:dyDescent="0.3">
      <c r="A587" s="6" t="s">
        <v>1785</v>
      </c>
      <c r="B587" s="6">
        <v>27.9</v>
      </c>
      <c r="C587" s="6">
        <v>6.02</v>
      </c>
      <c r="D587" s="6" t="str">
        <f>PROPER(E:E)</f>
        <v>No</v>
      </c>
      <c r="E587" s="6" t="s">
        <v>2380</v>
      </c>
      <c r="F587" s="6" t="s">
        <v>2380</v>
      </c>
      <c r="G587" s="6" t="s">
        <v>2383</v>
      </c>
      <c r="H587" s="10">
        <f t="shared" si="27"/>
        <v>1</v>
      </c>
      <c r="I587" s="6">
        <v>1</v>
      </c>
      <c r="J587" s="6" t="str">
        <f t="shared" si="28"/>
        <v>Yes</v>
      </c>
      <c r="K587" s="6" t="str">
        <f t="shared" si="29"/>
        <v>yes</v>
      </c>
      <c r="L587" s="6" t="s">
        <v>2382</v>
      </c>
      <c r="M587" s="6"/>
      <c r="N587" t="str" cm="1">
        <f t="array" ref="N587">_xlfn.IFS(B587&lt;18.5,"Under Weight",B587&lt;=24.99,"Normal Weight",B587&lt;=29.99,"Over Weight",B587&gt;=30,"Obesity")</f>
        <v>Over Weight</v>
      </c>
      <c r="O587" t="str" cm="1">
        <f t="array" ref="O587">_xlfn.IFS(C587&lt;5.7,"Normal",C587&lt;=6.49,"Prediabetes",C587&gt;=6.5,"Diabetes")</f>
        <v>Prediabetes</v>
      </c>
    </row>
    <row r="588" spans="1:15" x14ac:dyDescent="0.3">
      <c r="A588" s="6" t="s">
        <v>1784</v>
      </c>
      <c r="B588" s="6">
        <v>51.33</v>
      </c>
      <c r="C588" s="6">
        <v>7</v>
      </c>
      <c r="D588" s="6" t="str">
        <f>PROPER(E:E)</f>
        <v>No</v>
      </c>
      <c r="E588" s="6" t="s">
        <v>2380</v>
      </c>
      <c r="F588" s="6" t="s">
        <v>2380</v>
      </c>
      <c r="G588" s="6" t="s">
        <v>2380</v>
      </c>
      <c r="H588" s="10" t="str">
        <f t="shared" si="27"/>
        <v>0</v>
      </c>
      <c r="I588" s="6" t="s">
        <v>2381</v>
      </c>
      <c r="J588" s="6" t="str">
        <f t="shared" si="28"/>
        <v>No</v>
      </c>
      <c r="K588" s="6" t="str">
        <f t="shared" si="29"/>
        <v>No</v>
      </c>
      <c r="L588" s="6" t="s">
        <v>2380</v>
      </c>
      <c r="M588" s="6"/>
      <c r="N588" t="str" cm="1">
        <f t="array" ref="N588">_xlfn.IFS(B588&lt;18.5,"Under Weight",B588&lt;=24.99,"Normal Weight",B588&lt;=29.99,"Over Weight",B588&gt;=30,"Obesity")</f>
        <v>Obesity</v>
      </c>
      <c r="O588" t="str" cm="1">
        <f t="array" ref="O588">_xlfn.IFS(C588&lt;5.7,"Normal",C588&lt;=6.49,"Prediabetes",C588&gt;=6.5,"Diabetes")</f>
        <v>Diabetes</v>
      </c>
    </row>
    <row r="589" spans="1:15" x14ac:dyDescent="0.3">
      <c r="A589" s="6" t="s">
        <v>1783</v>
      </c>
      <c r="B589" s="6">
        <v>30.59</v>
      </c>
      <c r="C589" s="6">
        <v>5.56</v>
      </c>
      <c r="D589" s="6" t="str">
        <f>PROPER(E:E)</f>
        <v>Yes</v>
      </c>
      <c r="E589" s="6" t="s">
        <v>2382</v>
      </c>
      <c r="F589" s="6" t="s">
        <v>2380</v>
      </c>
      <c r="G589" s="6" t="s">
        <v>2380</v>
      </c>
      <c r="H589" s="10">
        <f t="shared" si="27"/>
        <v>1</v>
      </c>
      <c r="I589" s="6">
        <v>1</v>
      </c>
      <c r="J589" s="6" t="str">
        <f t="shared" si="28"/>
        <v>No</v>
      </c>
      <c r="K589" s="6" t="str">
        <f t="shared" si="29"/>
        <v>No</v>
      </c>
      <c r="L589" s="6" t="s">
        <v>2380</v>
      </c>
      <c r="M589" s="6"/>
      <c r="N589" t="str" cm="1">
        <f t="array" ref="N589">_xlfn.IFS(B589&lt;18.5,"Under Weight",B589&lt;=24.99,"Normal Weight",B589&lt;=29.99,"Over Weight",B589&gt;=30,"Obesity")</f>
        <v>Obesity</v>
      </c>
      <c r="O589" t="str" cm="1">
        <f t="array" ref="O589">_xlfn.IFS(C589&lt;5.7,"Normal",C589&lt;=6.49,"Prediabetes",C589&gt;=6.5,"Diabetes")</f>
        <v>Normal</v>
      </c>
    </row>
    <row r="590" spans="1:15" x14ac:dyDescent="0.3">
      <c r="A590" s="6" t="s">
        <v>1782</v>
      </c>
      <c r="B590" s="6">
        <v>39.229999999999997</v>
      </c>
      <c r="C590" s="6">
        <v>8.4499999999999993</v>
      </c>
      <c r="D590" s="6" t="str">
        <f>PROPER(E:E)</f>
        <v>No</v>
      </c>
      <c r="E590" s="6" t="s">
        <v>2380</v>
      </c>
      <c r="F590" s="6" t="s">
        <v>2380</v>
      </c>
      <c r="G590" s="6" t="s">
        <v>2380</v>
      </c>
      <c r="H590" s="10" t="str">
        <f t="shared" si="27"/>
        <v>0</v>
      </c>
      <c r="I590" s="6" t="s">
        <v>2381</v>
      </c>
      <c r="J590" s="6" t="str">
        <f t="shared" si="28"/>
        <v>No</v>
      </c>
      <c r="K590" s="6" t="str">
        <f t="shared" si="29"/>
        <v>No</v>
      </c>
      <c r="L590" s="6" t="s">
        <v>2380</v>
      </c>
      <c r="M590" s="6"/>
      <c r="N590" t="str" cm="1">
        <f t="array" ref="N590">_xlfn.IFS(B590&lt;18.5,"Under Weight",B590&lt;=24.99,"Normal Weight",B590&lt;=29.99,"Over Weight",B590&gt;=30,"Obesity")</f>
        <v>Obesity</v>
      </c>
      <c r="O590" t="str" cm="1">
        <f t="array" ref="O590">_xlfn.IFS(C590&lt;5.7,"Normal",C590&lt;=6.49,"Prediabetes",C590&gt;=6.5,"Diabetes")</f>
        <v>Diabetes</v>
      </c>
    </row>
    <row r="591" spans="1:15" x14ac:dyDescent="0.3">
      <c r="A591" s="6" t="s">
        <v>1781</v>
      </c>
      <c r="B591" s="6">
        <v>19.094999999999999</v>
      </c>
      <c r="C591" s="6">
        <v>6.19</v>
      </c>
      <c r="D591" s="6" t="str">
        <f>PROPER(E:E)</f>
        <v>No</v>
      </c>
      <c r="E591" s="6" t="s">
        <v>2380</v>
      </c>
      <c r="F591" s="6" t="s">
        <v>2380</v>
      </c>
      <c r="G591" s="6" t="s">
        <v>2380</v>
      </c>
      <c r="H591" s="10" t="str">
        <f t="shared" si="27"/>
        <v>0</v>
      </c>
      <c r="I591" s="6" t="s">
        <v>2381</v>
      </c>
      <c r="J591" s="6" t="str">
        <f t="shared" si="28"/>
        <v>Yes</v>
      </c>
      <c r="K591" s="6" t="str">
        <f t="shared" si="29"/>
        <v>yes</v>
      </c>
      <c r="L591" s="6" t="s">
        <v>2382</v>
      </c>
      <c r="M591" s="6"/>
      <c r="N591" t="str" cm="1">
        <f t="array" ref="N591">_xlfn.IFS(B591&lt;18.5,"Under Weight",B591&lt;=24.99,"Normal Weight",B591&lt;=29.99,"Over Weight",B591&gt;=30,"Obesity")</f>
        <v>Normal Weight</v>
      </c>
      <c r="O591" t="str" cm="1">
        <f t="array" ref="O591">_xlfn.IFS(C591&lt;5.7,"Normal",C591&lt;=6.49,"Prediabetes",C591&gt;=6.5,"Diabetes")</f>
        <v>Prediabetes</v>
      </c>
    </row>
    <row r="592" spans="1:15" x14ac:dyDescent="0.3">
      <c r="A592" s="6" t="s">
        <v>1780</v>
      </c>
      <c r="B592" s="6">
        <v>49.72</v>
      </c>
      <c r="C592" s="6">
        <v>7.71</v>
      </c>
      <c r="D592" s="6" t="str">
        <f>PROPER(E:E)</f>
        <v>No</v>
      </c>
      <c r="E592" s="6" t="s">
        <v>2380</v>
      </c>
      <c r="F592" s="6" t="s">
        <v>2380</v>
      </c>
      <c r="G592" s="6" t="s">
        <v>2380</v>
      </c>
      <c r="H592" s="10" t="str">
        <f t="shared" si="27"/>
        <v>0</v>
      </c>
      <c r="I592" s="6" t="s">
        <v>2381</v>
      </c>
      <c r="J592" s="6" t="str">
        <f t="shared" si="28"/>
        <v>No</v>
      </c>
      <c r="K592" s="6" t="str">
        <f t="shared" si="29"/>
        <v>No</v>
      </c>
      <c r="L592" s="6" t="s">
        <v>2380</v>
      </c>
      <c r="M592" s="6"/>
      <c r="N592" t="str" cm="1">
        <f t="array" ref="N592">_xlfn.IFS(B592&lt;18.5,"Under Weight",B592&lt;=24.99,"Normal Weight",B592&lt;=29.99,"Over Weight",B592&gt;=30,"Obesity")</f>
        <v>Obesity</v>
      </c>
      <c r="O592" t="str" cm="1">
        <f t="array" ref="O592">_xlfn.IFS(C592&lt;5.7,"Normal",C592&lt;=6.49,"Prediabetes",C592&gt;=6.5,"Diabetes")</f>
        <v>Diabetes</v>
      </c>
    </row>
    <row r="593" spans="1:15" x14ac:dyDescent="0.3">
      <c r="A593" s="6" t="s">
        <v>1779</v>
      </c>
      <c r="B593" s="6">
        <v>21.754999999999999</v>
      </c>
      <c r="C593" s="6">
        <v>4.63</v>
      </c>
      <c r="D593" s="6" t="str">
        <f>PROPER(E:E)</f>
        <v>No</v>
      </c>
      <c r="E593" s="6" t="s">
        <v>2380</v>
      </c>
      <c r="F593" s="6" t="s">
        <v>2380</v>
      </c>
      <c r="G593" s="6" t="s">
        <v>2383</v>
      </c>
      <c r="H593" s="10">
        <f t="shared" si="27"/>
        <v>1</v>
      </c>
      <c r="I593" s="6">
        <v>1</v>
      </c>
      <c r="J593" s="6" t="str">
        <f t="shared" si="28"/>
        <v>Yes</v>
      </c>
      <c r="K593" s="6" t="str">
        <f t="shared" si="29"/>
        <v>yes</v>
      </c>
      <c r="L593" s="6" t="s">
        <v>2382</v>
      </c>
      <c r="M593" s="6"/>
      <c r="N593" t="str" cm="1">
        <f t="array" ref="N593">_xlfn.IFS(B593&lt;18.5,"Under Weight",B593&lt;=24.99,"Normal Weight",B593&lt;=29.99,"Over Weight",B593&gt;=30,"Obesity")</f>
        <v>Normal Weight</v>
      </c>
      <c r="O593" t="str" cm="1">
        <f t="array" ref="O593">_xlfn.IFS(C593&lt;5.7,"Normal",C593&lt;=6.49,"Prediabetes",C593&gt;=6.5,"Diabetes")</f>
        <v>Normal</v>
      </c>
    </row>
    <row r="594" spans="1:15" x14ac:dyDescent="0.3">
      <c r="A594" s="6" t="s">
        <v>1778</v>
      </c>
      <c r="B594" s="6">
        <v>48.39</v>
      </c>
      <c r="C594" s="6">
        <v>4.6100000000000003</v>
      </c>
      <c r="D594" s="6" t="str">
        <f>PROPER(E:E)</f>
        <v>No</v>
      </c>
      <c r="E594" s="6" t="s">
        <v>2380</v>
      </c>
      <c r="F594" s="6" t="s">
        <v>2380</v>
      </c>
      <c r="G594" s="6" t="s">
        <v>2380</v>
      </c>
      <c r="H594" s="10" t="str">
        <f t="shared" si="27"/>
        <v>0</v>
      </c>
      <c r="I594" s="6" t="s">
        <v>2381</v>
      </c>
      <c r="J594" s="6" t="str">
        <f t="shared" si="28"/>
        <v>No</v>
      </c>
      <c r="K594" s="6" t="str">
        <f t="shared" si="29"/>
        <v>No</v>
      </c>
      <c r="L594" s="6" t="s">
        <v>2380</v>
      </c>
      <c r="M594" s="6"/>
      <c r="N594" t="str" cm="1">
        <f t="array" ref="N594">_xlfn.IFS(B594&lt;18.5,"Under Weight",B594&lt;=24.99,"Normal Weight",B594&lt;=29.99,"Over Weight",B594&gt;=30,"Obesity")</f>
        <v>Obesity</v>
      </c>
      <c r="O594" t="str" cm="1">
        <f t="array" ref="O594">_xlfn.IFS(C594&lt;5.7,"Normal",C594&lt;=6.49,"Prediabetes",C594&gt;=6.5,"Diabetes")</f>
        <v>Normal</v>
      </c>
    </row>
    <row r="595" spans="1:15" x14ac:dyDescent="0.3">
      <c r="A595" s="6" t="s">
        <v>1777</v>
      </c>
      <c r="B595" s="6">
        <v>47.15</v>
      </c>
      <c r="C595" s="6">
        <v>9.5299999999999994</v>
      </c>
      <c r="D595" s="6" t="str">
        <f>PROPER(E:E)</f>
        <v>Yes</v>
      </c>
      <c r="E595" s="6" t="s">
        <v>2382</v>
      </c>
      <c r="F595" s="6" t="s">
        <v>2380</v>
      </c>
      <c r="G595" s="6" t="s">
        <v>2380</v>
      </c>
      <c r="H595" s="10">
        <f t="shared" si="27"/>
        <v>1</v>
      </c>
      <c r="I595" s="6">
        <v>1</v>
      </c>
      <c r="J595" s="6" t="str">
        <f t="shared" si="28"/>
        <v>No</v>
      </c>
      <c r="K595" s="6" t="str">
        <f t="shared" si="29"/>
        <v>No</v>
      </c>
      <c r="L595" s="6" t="s">
        <v>2380</v>
      </c>
      <c r="M595" s="6"/>
      <c r="N595" t="str" cm="1">
        <f t="array" ref="N595">_xlfn.IFS(B595&lt;18.5,"Under Weight",B595&lt;=24.99,"Normal Weight",B595&lt;=29.99,"Over Weight",B595&gt;=30,"Obesity")</f>
        <v>Obesity</v>
      </c>
      <c r="O595" t="str" cm="1">
        <f t="array" ref="O595">_xlfn.IFS(C595&lt;5.7,"Normal",C595&lt;=6.49,"Prediabetes",C595&gt;=6.5,"Diabetes")</f>
        <v>Diabetes</v>
      </c>
    </row>
    <row r="596" spans="1:15" x14ac:dyDescent="0.3">
      <c r="A596" s="6" t="s">
        <v>1776</v>
      </c>
      <c r="B596" s="6">
        <v>47.59</v>
      </c>
      <c r="C596" s="6">
        <v>11.43</v>
      </c>
      <c r="D596" s="6" t="str">
        <f>PROPER(E:E)</f>
        <v>Yes</v>
      </c>
      <c r="E596" s="6" t="s">
        <v>2382</v>
      </c>
      <c r="F596" s="6" t="s">
        <v>2380</v>
      </c>
      <c r="G596" s="6" t="s">
        <v>2380</v>
      </c>
      <c r="H596" s="10">
        <f t="shared" si="27"/>
        <v>2</v>
      </c>
      <c r="I596" s="6">
        <v>2</v>
      </c>
      <c r="J596" s="6" t="str">
        <f t="shared" si="28"/>
        <v>No</v>
      </c>
      <c r="K596" s="6" t="str">
        <f t="shared" si="29"/>
        <v>No</v>
      </c>
      <c r="L596" s="6" t="s">
        <v>2380</v>
      </c>
      <c r="M596" s="6"/>
      <c r="N596" t="str" cm="1">
        <f t="array" ref="N596">_xlfn.IFS(B596&lt;18.5,"Under Weight",B596&lt;=24.99,"Normal Weight",B596&lt;=29.99,"Over Weight",B596&gt;=30,"Obesity")</f>
        <v>Obesity</v>
      </c>
      <c r="O596" t="str" cm="1">
        <f t="array" ref="O596">_xlfn.IFS(C596&lt;5.7,"Normal",C596&lt;=6.49,"Prediabetes",C596&gt;=6.5,"Diabetes")</f>
        <v>Diabetes</v>
      </c>
    </row>
    <row r="597" spans="1:15" x14ac:dyDescent="0.3">
      <c r="A597" s="6" t="s">
        <v>1775</v>
      </c>
      <c r="B597" s="6">
        <v>39.81</v>
      </c>
      <c r="C597" s="6">
        <v>7.65</v>
      </c>
      <c r="D597" s="6" t="str">
        <f>PROPER(E:E)</f>
        <v>Yes</v>
      </c>
      <c r="E597" s="6" t="s">
        <v>2382</v>
      </c>
      <c r="F597" s="6" t="s">
        <v>2380</v>
      </c>
      <c r="G597" s="6" t="s">
        <v>2383</v>
      </c>
      <c r="H597" s="10">
        <f t="shared" si="27"/>
        <v>1</v>
      </c>
      <c r="I597" s="6">
        <v>1</v>
      </c>
      <c r="J597" s="6" t="str">
        <f t="shared" si="28"/>
        <v>No</v>
      </c>
      <c r="K597" s="6" t="str">
        <f t="shared" si="29"/>
        <v>No</v>
      </c>
      <c r="L597" s="6" t="s">
        <v>2380</v>
      </c>
      <c r="M597" s="6"/>
      <c r="N597" t="str" cm="1">
        <f t="array" ref="N597">_xlfn.IFS(B597&lt;18.5,"Under Weight",B597&lt;=24.99,"Normal Weight",B597&lt;=29.99,"Over Weight",B597&gt;=30,"Obesity")</f>
        <v>Obesity</v>
      </c>
      <c r="O597" t="str" cm="1">
        <f t="array" ref="O597">_xlfn.IFS(C597&lt;5.7,"Normal",C597&lt;=6.49,"Prediabetes",C597&gt;=6.5,"Diabetes")</f>
        <v>Diabetes</v>
      </c>
    </row>
    <row r="598" spans="1:15" x14ac:dyDescent="0.3">
      <c r="A598" s="6" t="s">
        <v>1774</v>
      </c>
      <c r="B598" s="6">
        <v>31.02</v>
      </c>
      <c r="C598" s="6">
        <v>5.87</v>
      </c>
      <c r="D598" s="6" t="str">
        <f>PROPER(E:E)</f>
        <v>Yes</v>
      </c>
      <c r="E598" s="6" t="s">
        <v>2382</v>
      </c>
      <c r="F598" s="6" t="s">
        <v>2380</v>
      </c>
      <c r="G598" s="6" t="s">
        <v>2380</v>
      </c>
      <c r="H598" s="10" t="str">
        <f t="shared" si="27"/>
        <v>0</v>
      </c>
      <c r="I598" s="6" t="s">
        <v>2381</v>
      </c>
      <c r="J598" s="6" t="str">
        <f t="shared" si="28"/>
        <v>No</v>
      </c>
      <c r="K598" s="6" t="str">
        <f t="shared" si="29"/>
        <v>No</v>
      </c>
      <c r="L598" s="6" t="s">
        <v>2380</v>
      </c>
      <c r="M598" s="6"/>
      <c r="N598" t="str" cm="1">
        <f t="array" ref="N598">_xlfn.IFS(B598&lt;18.5,"Under Weight",B598&lt;=24.99,"Normal Weight",B598&lt;=29.99,"Over Weight",B598&gt;=30,"Obesity")</f>
        <v>Obesity</v>
      </c>
      <c r="O598" t="str" cm="1">
        <f t="array" ref="O598">_xlfn.IFS(C598&lt;5.7,"Normal",C598&lt;=6.49,"Prediabetes",C598&gt;=6.5,"Diabetes")</f>
        <v>Prediabetes</v>
      </c>
    </row>
    <row r="599" spans="1:15" x14ac:dyDescent="0.3">
      <c r="A599" s="6" t="s">
        <v>1773</v>
      </c>
      <c r="B599" s="6">
        <v>24.75</v>
      </c>
      <c r="C599" s="6">
        <v>4.3600000000000003</v>
      </c>
      <c r="D599" s="6" t="str">
        <f>PROPER(E:E)</f>
        <v>Yes</v>
      </c>
      <c r="E599" s="6" t="s">
        <v>2382</v>
      </c>
      <c r="F599" s="6" t="s">
        <v>2380</v>
      </c>
      <c r="G599" s="6" t="s">
        <v>2380</v>
      </c>
      <c r="H599" s="10">
        <f t="shared" si="27"/>
        <v>1</v>
      </c>
      <c r="I599" s="6">
        <v>1</v>
      </c>
      <c r="J599" s="6" t="str">
        <f t="shared" si="28"/>
        <v>Yes</v>
      </c>
      <c r="K599" s="6" t="str">
        <f t="shared" si="29"/>
        <v>yes</v>
      </c>
      <c r="L599" s="6" t="s">
        <v>2382</v>
      </c>
      <c r="M599" s="6"/>
      <c r="N599" t="str" cm="1">
        <f t="array" ref="N599">_xlfn.IFS(B599&lt;18.5,"Under Weight",B599&lt;=24.99,"Normal Weight",B599&lt;=29.99,"Over Weight",B599&gt;=30,"Obesity")</f>
        <v>Normal Weight</v>
      </c>
      <c r="O599" t="str" cm="1">
        <f t="array" ref="O599">_xlfn.IFS(C599&lt;5.7,"Normal",C599&lt;=6.49,"Prediabetes",C599&gt;=6.5,"Diabetes")</f>
        <v>Normal</v>
      </c>
    </row>
    <row r="600" spans="1:15" x14ac:dyDescent="0.3">
      <c r="A600" s="6" t="s">
        <v>1772</v>
      </c>
      <c r="B600" s="6">
        <v>30.114999999999998</v>
      </c>
      <c r="C600" s="6">
        <v>10.119999999999999</v>
      </c>
      <c r="D600" s="6" t="str">
        <f>PROPER(E:E)</f>
        <v>No</v>
      </c>
      <c r="E600" s="6" t="s">
        <v>2380</v>
      </c>
      <c r="F600" s="6" t="s">
        <v>2380</v>
      </c>
      <c r="G600" s="6" t="s">
        <v>2380</v>
      </c>
      <c r="H600" s="10">
        <f t="shared" si="27"/>
        <v>3</v>
      </c>
      <c r="I600" s="6">
        <v>3</v>
      </c>
      <c r="J600" s="6" t="str">
        <f t="shared" si="28"/>
        <v>No</v>
      </c>
      <c r="K600" s="6" t="str">
        <f t="shared" si="29"/>
        <v>No</v>
      </c>
      <c r="L600" s="6" t="s">
        <v>2380</v>
      </c>
      <c r="M600" s="6"/>
      <c r="N600" t="str" cm="1">
        <f t="array" ref="N600">_xlfn.IFS(B600&lt;18.5,"Under Weight",B600&lt;=24.99,"Normal Weight",B600&lt;=29.99,"Over Weight",B600&gt;=30,"Obesity")</f>
        <v>Obesity</v>
      </c>
      <c r="O600" t="str" cm="1">
        <f t="array" ref="O600">_xlfn.IFS(C600&lt;5.7,"Normal",C600&lt;=6.49,"Prediabetes",C600&gt;=6.5,"Diabetes")</f>
        <v>Diabetes</v>
      </c>
    </row>
    <row r="601" spans="1:15" x14ac:dyDescent="0.3">
      <c r="A601" s="6" t="s">
        <v>1771</v>
      </c>
      <c r="B601" s="6">
        <v>26.03</v>
      </c>
      <c r="C601" s="6">
        <v>4.01</v>
      </c>
      <c r="D601" s="6" t="str">
        <f>PROPER(E:E)</f>
        <v>No</v>
      </c>
      <c r="E601" s="6" t="s">
        <v>2380</v>
      </c>
      <c r="F601" s="6" t="s">
        <v>2380</v>
      </c>
      <c r="G601" s="6" t="s">
        <v>2383</v>
      </c>
      <c r="H601" s="10">
        <f t="shared" si="27"/>
        <v>1</v>
      </c>
      <c r="I601" s="6">
        <v>1</v>
      </c>
      <c r="J601" s="6" t="str">
        <f t="shared" si="28"/>
        <v>Yes</v>
      </c>
      <c r="K601" s="6" t="str">
        <f t="shared" si="29"/>
        <v>yes</v>
      </c>
      <c r="L601" s="6" t="s">
        <v>2382</v>
      </c>
      <c r="M601" s="6"/>
      <c r="N601" t="str" cm="1">
        <f t="array" ref="N601">_xlfn.IFS(B601&lt;18.5,"Under Weight",B601&lt;=24.99,"Normal Weight",B601&lt;=29.99,"Over Weight",B601&gt;=30,"Obesity")</f>
        <v>Over Weight</v>
      </c>
      <c r="O601" t="str" cm="1">
        <f t="array" ref="O601">_xlfn.IFS(C601&lt;5.7,"Normal",C601&lt;=6.49,"Prediabetes",C601&gt;=6.5,"Diabetes")</f>
        <v>Normal</v>
      </c>
    </row>
    <row r="602" spans="1:15" x14ac:dyDescent="0.3">
      <c r="A602" s="6" t="s">
        <v>1770</v>
      </c>
      <c r="B602" s="6">
        <v>20.045000000000002</v>
      </c>
      <c r="C602" s="6">
        <v>4.7699999999999996</v>
      </c>
      <c r="D602" s="6" t="str">
        <f>PROPER(E:E)</f>
        <v>Yes</v>
      </c>
      <c r="E602" s="6" t="s">
        <v>2382</v>
      </c>
      <c r="F602" s="6" t="s">
        <v>2380</v>
      </c>
      <c r="G602" s="6" t="s">
        <v>2380</v>
      </c>
      <c r="H602" s="10">
        <f t="shared" si="27"/>
        <v>1</v>
      </c>
      <c r="I602" s="6">
        <v>1</v>
      </c>
      <c r="J602" s="6" t="str">
        <f t="shared" si="28"/>
        <v>Yes</v>
      </c>
      <c r="K602" s="6" t="str">
        <f t="shared" si="29"/>
        <v>yes</v>
      </c>
      <c r="L602" s="6" t="s">
        <v>2382</v>
      </c>
      <c r="M602" s="6"/>
      <c r="N602" t="str" cm="1">
        <f t="array" ref="N602">_xlfn.IFS(B602&lt;18.5,"Under Weight",B602&lt;=24.99,"Normal Weight",B602&lt;=29.99,"Over Weight",B602&gt;=30,"Obesity")</f>
        <v>Normal Weight</v>
      </c>
      <c r="O602" t="str" cm="1">
        <f t="array" ref="O602">_xlfn.IFS(C602&lt;5.7,"Normal",C602&lt;=6.49,"Prediabetes",C602&gt;=6.5,"Diabetes")</f>
        <v>Normal</v>
      </c>
    </row>
    <row r="603" spans="1:15" x14ac:dyDescent="0.3">
      <c r="A603" s="6" t="s">
        <v>1769</v>
      </c>
      <c r="B603" s="6">
        <v>40.24</v>
      </c>
      <c r="C603" s="6">
        <v>6.83</v>
      </c>
      <c r="D603" s="6" t="str">
        <f>PROPER(E:E)</f>
        <v>No</v>
      </c>
      <c r="E603" s="6" t="s">
        <v>2380</v>
      </c>
      <c r="F603" s="6" t="s">
        <v>2380</v>
      </c>
      <c r="G603" s="6" t="s">
        <v>2380</v>
      </c>
      <c r="H603" s="10" t="str">
        <f t="shared" si="27"/>
        <v>0</v>
      </c>
      <c r="I603" s="6" t="s">
        <v>2381</v>
      </c>
      <c r="J603" s="6" t="str">
        <f t="shared" si="28"/>
        <v>No</v>
      </c>
      <c r="K603" s="6" t="str">
        <f t="shared" si="29"/>
        <v>No</v>
      </c>
      <c r="L603" s="6" t="s">
        <v>2380</v>
      </c>
      <c r="M603" s="6"/>
      <c r="N603" t="str" cm="1">
        <f t="array" ref="N603">_xlfn.IFS(B603&lt;18.5,"Under Weight",B603&lt;=24.99,"Normal Weight",B603&lt;=29.99,"Over Weight",B603&gt;=30,"Obesity")</f>
        <v>Obesity</v>
      </c>
      <c r="O603" t="str" cm="1">
        <f t="array" ref="O603">_xlfn.IFS(C603&lt;5.7,"Normal",C603&lt;=6.49,"Prediabetes",C603&gt;=6.5,"Diabetes")</f>
        <v>Diabetes</v>
      </c>
    </row>
    <row r="604" spans="1:15" x14ac:dyDescent="0.3">
      <c r="A604" s="6" t="s">
        <v>1768</v>
      </c>
      <c r="B604" s="6">
        <v>43.15</v>
      </c>
      <c r="C604" s="6">
        <v>6.14</v>
      </c>
      <c r="D604" s="6" t="str">
        <f>PROPER(E:E)</f>
        <v>Yes</v>
      </c>
      <c r="E604" s="6" t="s">
        <v>2382</v>
      </c>
      <c r="F604" s="6" t="s">
        <v>2380</v>
      </c>
      <c r="G604" s="6" t="s">
        <v>2383</v>
      </c>
      <c r="H604" s="10">
        <f t="shared" si="27"/>
        <v>1</v>
      </c>
      <c r="I604" s="6">
        <v>1</v>
      </c>
      <c r="J604" s="6" t="str">
        <f t="shared" si="28"/>
        <v>No</v>
      </c>
      <c r="K604" s="6" t="str">
        <f t="shared" si="29"/>
        <v>No</v>
      </c>
      <c r="L604" s="6" t="s">
        <v>2380</v>
      </c>
      <c r="M604" s="6"/>
      <c r="N604" t="str" cm="1">
        <f t="array" ref="N604">_xlfn.IFS(B604&lt;18.5,"Under Weight",B604&lt;=24.99,"Normal Weight",B604&lt;=29.99,"Over Weight",B604&gt;=30,"Obesity")</f>
        <v>Obesity</v>
      </c>
      <c r="O604" t="str" cm="1">
        <f t="array" ref="O604">_xlfn.IFS(C604&lt;5.7,"Normal",C604&lt;=6.49,"Prediabetes",C604&gt;=6.5,"Diabetes")</f>
        <v>Prediabetes</v>
      </c>
    </row>
    <row r="605" spans="1:15" x14ac:dyDescent="0.3">
      <c r="A605" s="6" t="s">
        <v>1767</v>
      </c>
      <c r="B605" s="6">
        <v>27.7</v>
      </c>
      <c r="C605" s="6">
        <v>5.6</v>
      </c>
      <c r="D605" s="6" t="str">
        <f>PROPER(E:E)</f>
        <v>No</v>
      </c>
      <c r="E605" s="6" t="s">
        <v>2380</v>
      </c>
      <c r="F605" s="6" t="s">
        <v>2380</v>
      </c>
      <c r="G605" s="6" t="s">
        <v>2383</v>
      </c>
      <c r="H605" s="10">
        <f t="shared" si="27"/>
        <v>1</v>
      </c>
      <c r="I605" s="6">
        <v>1</v>
      </c>
      <c r="J605" s="6" t="str">
        <f t="shared" si="28"/>
        <v>Yes</v>
      </c>
      <c r="K605" s="6" t="str">
        <f t="shared" si="29"/>
        <v>yes</v>
      </c>
      <c r="L605" s="6" t="s">
        <v>2382</v>
      </c>
      <c r="M605" s="6"/>
      <c r="N605" t="str" cm="1">
        <f t="array" ref="N605">_xlfn.IFS(B605&lt;18.5,"Under Weight",B605&lt;=24.99,"Normal Weight",B605&lt;=29.99,"Over Weight",B605&gt;=30,"Obesity")</f>
        <v>Over Weight</v>
      </c>
      <c r="O605" t="str" cm="1">
        <f t="array" ref="O605">_xlfn.IFS(C605&lt;5.7,"Normal",C605&lt;=6.49,"Prediabetes",C605&gt;=6.5,"Diabetes")</f>
        <v>Normal</v>
      </c>
    </row>
    <row r="606" spans="1:15" x14ac:dyDescent="0.3">
      <c r="A606" s="6" t="s">
        <v>1766</v>
      </c>
      <c r="B606" s="6">
        <v>45.68</v>
      </c>
      <c r="C606" s="6">
        <v>4.8</v>
      </c>
      <c r="D606" s="6" t="str">
        <f>PROPER(E:E)</f>
        <v>No</v>
      </c>
      <c r="E606" s="6" t="s">
        <v>2380</v>
      </c>
      <c r="F606" s="6" t="s">
        <v>2380</v>
      </c>
      <c r="G606" s="6" t="s">
        <v>2380</v>
      </c>
      <c r="H606" s="10">
        <f t="shared" si="27"/>
        <v>2</v>
      </c>
      <c r="I606" s="6">
        <v>2</v>
      </c>
      <c r="J606" s="6" t="str">
        <f t="shared" si="28"/>
        <v>No</v>
      </c>
      <c r="K606" s="6" t="str">
        <f t="shared" si="29"/>
        <v>No</v>
      </c>
      <c r="L606" s="6" t="s">
        <v>2380</v>
      </c>
      <c r="M606" s="6"/>
      <c r="N606" t="str" cm="1">
        <f t="array" ref="N606">_xlfn.IFS(B606&lt;18.5,"Under Weight",B606&lt;=24.99,"Normal Weight",B606&lt;=29.99,"Over Weight",B606&gt;=30,"Obesity")</f>
        <v>Obesity</v>
      </c>
      <c r="O606" t="str" cm="1">
        <f t="array" ref="O606">_xlfn.IFS(C606&lt;5.7,"Normal",C606&lt;=6.49,"Prediabetes",C606&gt;=6.5,"Diabetes")</f>
        <v>Normal</v>
      </c>
    </row>
    <row r="607" spans="1:15" x14ac:dyDescent="0.3">
      <c r="A607" s="6" t="s">
        <v>1765</v>
      </c>
      <c r="B607" s="6">
        <v>27.3</v>
      </c>
      <c r="C607" s="6">
        <v>11.89</v>
      </c>
      <c r="D607" s="6" t="str">
        <f>PROPER(E:E)</f>
        <v>No</v>
      </c>
      <c r="E607" s="6" t="s">
        <v>2380</v>
      </c>
      <c r="F607" s="6" t="s">
        <v>2380</v>
      </c>
      <c r="G607" s="6" t="s">
        <v>2380</v>
      </c>
      <c r="H607" s="10" t="str">
        <f t="shared" si="27"/>
        <v>0</v>
      </c>
      <c r="I607" s="6" t="s">
        <v>2381</v>
      </c>
      <c r="J607" s="6" t="str">
        <f t="shared" si="28"/>
        <v>Yes</v>
      </c>
      <c r="K607" s="6" t="str">
        <f t="shared" si="29"/>
        <v>yes</v>
      </c>
      <c r="L607" s="6" t="s">
        <v>2382</v>
      </c>
      <c r="M607" s="6"/>
      <c r="N607" t="str" cm="1">
        <f t="array" ref="N607">_xlfn.IFS(B607&lt;18.5,"Under Weight",B607&lt;=24.99,"Normal Weight",B607&lt;=29.99,"Over Weight",B607&gt;=30,"Obesity")</f>
        <v>Over Weight</v>
      </c>
      <c r="O607" t="str" cm="1">
        <f t="array" ref="O607">_xlfn.IFS(C607&lt;5.7,"Normal",C607&lt;=6.49,"Prediabetes",C607&gt;=6.5,"Diabetes")</f>
        <v>Diabetes</v>
      </c>
    </row>
    <row r="608" spans="1:15" x14ac:dyDescent="0.3">
      <c r="A608" s="6" t="s">
        <v>1764</v>
      </c>
      <c r="B608" s="6">
        <v>54.45</v>
      </c>
      <c r="C608" s="6">
        <v>4.7300000000000004</v>
      </c>
      <c r="D608" s="6" t="str">
        <f>PROPER(E:E)</f>
        <v>Yes</v>
      </c>
      <c r="E608" s="6" t="s">
        <v>2382</v>
      </c>
      <c r="F608" s="6" t="s">
        <v>2380</v>
      </c>
      <c r="G608" s="6" t="s">
        <v>2380</v>
      </c>
      <c r="H608" s="10">
        <f t="shared" si="27"/>
        <v>1</v>
      </c>
      <c r="I608" s="6">
        <v>1</v>
      </c>
      <c r="J608" s="6" t="str">
        <f t="shared" si="28"/>
        <v>No</v>
      </c>
      <c r="K608" s="6" t="str">
        <f t="shared" si="29"/>
        <v>No</v>
      </c>
      <c r="L608" s="6" t="s">
        <v>2380</v>
      </c>
      <c r="M608" s="6"/>
      <c r="N608" t="str" cm="1">
        <f t="array" ref="N608">_xlfn.IFS(B608&lt;18.5,"Under Weight",B608&lt;=24.99,"Normal Weight",B608&lt;=29.99,"Over Weight",B608&gt;=30,"Obesity")</f>
        <v>Obesity</v>
      </c>
      <c r="O608" t="str" cm="1">
        <f t="array" ref="O608">_xlfn.IFS(C608&lt;5.7,"Normal",C608&lt;=6.49,"Prediabetes",C608&gt;=6.5,"Diabetes")</f>
        <v>Normal</v>
      </c>
    </row>
    <row r="609" spans="1:15" x14ac:dyDescent="0.3">
      <c r="A609" s="6" t="s">
        <v>1763</v>
      </c>
      <c r="B609" s="6">
        <v>54.43</v>
      </c>
      <c r="C609" s="6">
        <v>4.6100000000000003</v>
      </c>
      <c r="D609" s="6" t="str">
        <f>PROPER(E:E)</f>
        <v>Yes</v>
      </c>
      <c r="E609" s="6" t="s">
        <v>2382</v>
      </c>
      <c r="F609" s="6" t="s">
        <v>2380</v>
      </c>
      <c r="G609" s="6" t="s">
        <v>2380</v>
      </c>
      <c r="H609" s="10">
        <f t="shared" si="27"/>
        <v>1</v>
      </c>
      <c r="I609" s="6">
        <v>1</v>
      </c>
      <c r="J609" s="6" t="str">
        <f t="shared" si="28"/>
        <v>No</v>
      </c>
      <c r="K609" s="6" t="str">
        <f t="shared" si="29"/>
        <v>No</v>
      </c>
      <c r="L609" s="6" t="s">
        <v>2380</v>
      </c>
      <c r="M609" s="6"/>
      <c r="N609" t="str" cm="1">
        <f t="array" ref="N609">_xlfn.IFS(B609&lt;18.5,"Under Weight",B609&lt;=24.99,"Normal Weight",B609&lt;=29.99,"Over Weight",B609&gt;=30,"Obesity")</f>
        <v>Obesity</v>
      </c>
      <c r="O609" t="str" cm="1">
        <f t="array" ref="O609">_xlfn.IFS(C609&lt;5.7,"Normal",C609&lt;=6.49,"Prediabetes",C609&gt;=6.5,"Diabetes")</f>
        <v>Normal</v>
      </c>
    </row>
    <row r="610" spans="1:15" x14ac:dyDescent="0.3">
      <c r="A610" s="6" t="s">
        <v>1762</v>
      </c>
      <c r="B610" s="6">
        <v>48.01</v>
      </c>
      <c r="C610" s="6">
        <v>7.3</v>
      </c>
      <c r="D610" s="6" t="str">
        <f>PROPER(E:E)</f>
        <v>No</v>
      </c>
      <c r="E610" s="6" t="s">
        <v>2380</v>
      </c>
      <c r="F610" s="6" t="s">
        <v>2380</v>
      </c>
      <c r="G610" s="6" t="s">
        <v>2380</v>
      </c>
      <c r="H610" s="10" t="str">
        <f t="shared" si="27"/>
        <v>0</v>
      </c>
      <c r="I610" s="6" t="s">
        <v>2381</v>
      </c>
      <c r="J610" s="6" t="str">
        <f t="shared" si="28"/>
        <v>No</v>
      </c>
      <c r="K610" s="6" t="str">
        <f t="shared" si="29"/>
        <v>No</v>
      </c>
      <c r="L610" s="6" t="s">
        <v>2380</v>
      </c>
      <c r="M610" s="6"/>
      <c r="N610" t="str" cm="1">
        <f t="array" ref="N610">_xlfn.IFS(B610&lt;18.5,"Under Weight",B610&lt;=24.99,"Normal Weight",B610&lt;=29.99,"Over Weight",B610&gt;=30,"Obesity")</f>
        <v>Obesity</v>
      </c>
      <c r="O610" t="str" cm="1">
        <f t="array" ref="O610">_xlfn.IFS(C610&lt;5.7,"Normal",C610&lt;=6.49,"Prediabetes",C610&gt;=6.5,"Diabetes")</f>
        <v>Diabetes</v>
      </c>
    </row>
    <row r="611" spans="1:15" x14ac:dyDescent="0.3">
      <c r="A611" s="6" t="s">
        <v>1761</v>
      </c>
      <c r="B611" s="6">
        <v>48.32</v>
      </c>
      <c r="C611" s="6">
        <v>5.88</v>
      </c>
      <c r="D611" s="6" t="str">
        <f>PROPER(E:E)</f>
        <v>No</v>
      </c>
      <c r="E611" s="6" t="s">
        <v>2380</v>
      </c>
      <c r="F611" s="6" t="s">
        <v>2380</v>
      </c>
      <c r="G611" s="6" t="s">
        <v>2380</v>
      </c>
      <c r="H611" s="10" t="str">
        <f t="shared" si="27"/>
        <v>0</v>
      </c>
      <c r="I611" s="6" t="s">
        <v>2381</v>
      </c>
      <c r="J611" s="6" t="str">
        <f t="shared" si="28"/>
        <v>No</v>
      </c>
      <c r="K611" s="6" t="str">
        <f t="shared" si="29"/>
        <v>No</v>
      </c>
      <c r="L611" s="6" t="s">
        <v>2380</v>
      </c>
      <c r="M611" s="6"/>
      <c r="N611" t="str" cm="1">
        <f t="array" ref="N611">_xlfn.IFS(B611&lt;18.5,"Under Weight",B611&lt;=24.99,"Normal Weight",B611&lt;=29.99,"Over Weight",B611&gt;=30,"Obesity")</f>
        <v>Obesity</v>
      </c>
      <c r="O611" t="str" cm="1">
        <f t="array" ref="O611">_xlfn.IFS(C611&lt;5.7,"Normal",C611&lt;=6.49,"Prediabetes",C611&gt;=6.5,"Diabetes")</f>
        <v>Prediabetes</v>
      </c>
    </row>
    <row r="612" spans="1:15" x14ac:dyDescent="0.3">
      <c r="A612" s="6" t="s">
        <v>1760</v>
      </c>
      <c r="B612" s="6">
        <v>22.895</v>
      </c>
      <c r="C612" s="6">
        <v>4.0599999999999996</v>
      </c>
      <c r="D612" s="6" t="str">
        <f>PROPER(E:E)</f>
        <v>No</v>
      </c>
      <c r="E612" s="6" t="s">
        <v>2380</v>
      </c>
      <c r="F612" s="6" t="s">
        <v>2380</v>
      </c>
      <c r="G612" s="6" t="s">
        <v>2383</v>
      </c>
      <c r="H612" s="10">
        <f t="shared" si="27"/>
        <v>1</v>
      </c>
      <c r="I612" s="6">
        <v>1</v>
      </c>
      <c r="J612" s="6" t="str">
        <f t="shared" si="28"/>
        <v>Yes</v>
      </c>
      <c r="K612" s="6" t="str">
        <f t="shared" si="29"/>
        <v>yes</v>
      </c>
      <c r="L612" s="6" t="s">
        <v>2382</v>
      </c>
      <c r="M612" s="6"/>
      <c r="N612" t="str" cm="1">
        <f t="array" ref="N612">_xlfn.IFS(B612&lt;18.5,"Under Weight",B612&lt;=24.99,"Normal Weight",B612&lt;=29.99,"Over Weight",B612&gt;=30,"Obesity")</f>
        <v>Normal Weight</v>
      </c>
      <c r="O612" t="str" cm="1">
        <f t="array" ref="O612">_xlfn.IFS(C612&lt;5.7,"Normal",C612&lt;=6.49,"Prediabetes",C612&gt;=6.5,"Diabetes")</f>
        <v>Normal</v>
      </c>
    </row>
    <row r="613" spans="1:15" x14ac:dyDescent="0.3">
      <c r="A613" s="6" t="s">
        <v>1759</v>
      </c>
      <c r="B613" s="6">
        <v>54.85</v>
      </c>
      <c r="C613" s="6">
        <v>4.9000000000000004</v>
      </c>
      <c r="D613" s="6" t="str">
        <f>PROPER(E:E)</f>
        <v>No</v>
      </c>
      <c r="E613" s="6" t="s">
        <v>2380</v>
      </c>
      <c r="F613" s="6" t="s">
        <v>2380</v>
      </c>
      <c r="G613" s="6" t="s">
        <v>2380</v>
      </c>
      <c r="H613" s="10">
        <f t="shared" si="27"/>
        <v>1</v>
      </c>
      <c r="I613" s="6">
        <v>1</v>
      </c>
      <c r="J613" s="6" t="str">
        <f t="shared" si="28"/>
        <v>No</v>
      </c>
      <c r="K613" s="6" t="str">
        <f t="shared" si="29"/>
        <v>No</v>
      </c>
      <c r="L613" s="6" t="s">
        <v>2380</v>
      </c>
      <c r="M613" s="6"/>
      <c r="N613" t="str" cm="1">
        <f t="array" ref="N613">_xlfn.IFS(B613&lt;18.5,"Under Weight",B613&lt;=24.99,"Normal Weight",B613&lt;=29.99,"Over Weight",B613&gt;=30,"Obesity")</f>
        <v>Obesity</v>
      </c>
      <c r="O613" t="str" cm="1">
        <f t="array" ref="O613">_xlfn.IFS(C613&lt;5.7,"Normal",C613&lt;=6.49,"Prediabetes",C613&gt;=6.5,"Diabetes")</f>
        <v>Normal</v>
      </c>
    </row>
    <row r="614" spans="1:15" x14ac:dyDescent="0.3">
      <c r="A614" s="6" t="s">
        <v>1758</v>
      </c>
      <c r="B614" s="6">
        <v>21.85</v>
      </c>
      <c r="C614" s="6">
        <v>5.52</v>
      </c>
      <c r="D614" s="6" t="str">
        <f>PROPER(E:E)</f>
        <v>No</v>
      </c>
      <c r="E614" s="6" t="s">
        <v>2380</v>
      </c>
      <c r="F614" s="6" t="s">
        <v>2380</v>
      </c>
      <c r="G614" s="6" t="s">
        <v>2383</v>
      </c>
      <c r="H614" s="10">
        <f t="shared" si="27"/>
        <v>1</v>
      </c>
      <c r="I614" s="6">
        <v>1</v>
      </c>
      <c r="J614" s="6" t="str">
        <f t="shared" si="28"/>
        <v>Yes</v>
      </c>
      <c r="K614" s="6" t="str">
        <f t="shared" si="29"/>
        <v>yes</v>
      </c>
      <c r="L614" s="6" t="s">
        <v>2382</v>
      </c>
      <c r="M614" s="6"/>
      <c r="N614" t="str" cm="1">
        <f t="array" ref="N614">_xlfn.IFS(B614&lt;18.5,"Under Weight",B614&lt;=24.99,"Normal Weight",B614&lt;=29.99,"Over Weight",B614&gt;=30,"Obesity")</f>
        <v>Normal Weight</v>
      </c>
      <c r="O614" t="str" cm="1">
        <f t="array" ref="O614">_xlfn.IFS(C614&lt;5.7,"Normal",C614&lt;=6.49,"Prediabetes",C614&gt;=6.5,"Diabetes")</f>
        <v>Normal</v>
      </c>
    </row>
    <row r="615" spans="1:15" x14ac:dyDescent="0.3">
      <c r="A615" s="6" t="s">
        <v>1757</v>
      </c>
      <c r="B615" s="6">
        <v>51.86</v>
      </c>
      <c r="C615" s="6">
        <v>5.2</v>
      </c>
      <c r="D615" s="6" t="str">
        <f>PROPER(E:E)</f>
        <v>Yes</v>
      </c>
      <c r="E615" s="6" t="s">
        <v>2382</v>
      </c>
      <c r="F615" s="6" t="s">
        <v>2380</v>
      </c>
      <c r="G615" s="6" t="s">
        <v>2380</v>
      </c>
      <c r="H615" s="10" t="str">
        <f t="shared" si="27"/>
        <v>0</v>
      </c>
      <c r="I615" s="6" t="s">
        <v>2381</v>
      </c>
      <c r="J615" s="6" t="str">
        <f t="shared" si="28"/>
        <v>No</v>
      </c>
      <c r="K615" s="6" t="str">
        <f t="shared" si="29"/>
        <v>No</v>
      </c>
      <c r="L615" s="6" t="s">
        <v>2380</v>
      </c>
      <c r="M615" s="6"/>
      <c r="N615" t="str" cm="1">
        <f t="array" ref="N615">_xlfn.IFS(B615&lt;18.5,"Under Weight",B615&lt;=24.99,"Normal Weight",B615&lt;=29.99,"Over Weight",B615&gt;=30,"Obesity")</f>
        <v>Obesity</v>
      </c>
      <c r="O615" t="str" cm="1">
        <f t="array" ref="O615">_xlfn.IFS(C615&lt;5.7,"Normal",C615&lt;=6.49,"Prediabetes",C615&gt;=6.5,"Diabetes")</f>
        <v>Normal</v>
      </c>
    </row>
    <row r="616" spans="1:15" x14ac:dyDescent="0.3">
      <c r="A616" s="6" t="s">
        <v>1756</v>
      </c>
      <c r="B616" s="6">
        <v>39.049999999999997</v>
      </c>
      <c r="C616" s="6">
        <v>7.59</v>
      </c>
      <c r="D616" s="6" t="str">
        <f>PROPER(E:E)</f>
        <v>No</v>
      </c>
      <c r="E616" s="6" t="s">
        <v>2380</v>
      </c>
      <c r="F616" s="6" t="s">
        <v>2380</v>
      </c>
      <c r="G616" s="6" t="s">
        <v>2380</v>
      </c>
      <c r="H616" s="10">
        <f t="shared" si="27"/>
        <v>3</v>
      </c>
      <c r="I616" s="6">
        <v>3</v>
      </c>
      <c r="J616" s="6" t="str">
        <f t="shared" si="28"/>
        <v>No</v>
      </c>
      <c r="K616" s="6" t="str">
        <f t="shared" si="29"/>
        <v>No</v>
      </c>
      <c r="L616" s="6" t="s">
        <v>2380</v>
      </c>
      <c r="M616" s="6"/>
      <c r="N616" t="str" cm="1">
        <f t="array" ref="N616">_xlfn.IFS(B616&lt;18.5,"Under Weight",B616&lt;=24.99,"Normal Weight",B616&lt;=29.99,"Over Weight",B616&gt;=30,"Obesity")</f>
        <v>Obesity</v>
      </c>
      <c r="O616" t="str" cm="1">
        <f t="array" ref="O616">_xlfn.IFS(C616&lt;5.7,"Normal",C616&lt;=6.49,"Prediabetes",C616&gt;=6.5,"Diabetes")</f>
        <v>Diabetes</v>
      </c>
    </row>
    <row r="617" spans="1:15" x14ac:dyDescent="0.3">
      <c r="A617" s="6" t="s">
        <v>1755</v>
      </c>
      <c r="B617" s="6">
        <v>31.824999999999999</v>
      </c>
      <c r="C617" s="6">
        <v>8.2799999999999994</v>
      </c>
      <c r="D617" s="6" t="str">
        <f>PROPER(E:E)</f>
        <v>No</v>
      </c>
      <c r="E617" s="6" t="s">
        <v>2380</v>
      </c>
      <c r="F617" s="6" t="s">
        <v>2380</v>
      </c>
      <c r="G617" s="6" t="s">
        <v>2380</v>
      </c>
      <c r="H617" s="10">
        <f t="shared" si="27"/>
        <v>3</v>
      </c>
      <c r="I617" s="6">
        <v>3</v>
      </c>
      <c r="J617" s="6" t="str">
        <f t="shared" si="28"/>
        <v>No</v>
      </c>
      <c r="K617" s="6" t="str">
        <f t="shared" si="29"/>
        <v>No</v>
      </c>
      <c r="L617" s="6" t="s">
        <v>2380</v>
      </c>
      <c r="M617" s="6"/>
      <c r="N617" t="str" cm="1">
        <f t="array" ref="N617">_xlfn.IFS(B617&lt;18.5,"Under Weight",B617&lt;=24.99,"Normal Weight",B617&lt;=29.99,"Over Weight",B617&gt;=30,"Obesity")</f>
        <v>Obesity</v>
      </c>
      <c r="O617" t="str" cm="1">
        <f t="array" ref="O617">_xlfn.IFS(C617&lt;5.7,"Normal",C617&lt;=6.49,"Prediabetes",C617&gt;=6.5,"Diabetes")</f>
        <v>Diabetes</v>
      </c>
    </row>
    <row r="618" spans="1:15" x14ac:dyDescent="0.3">
      <c r="A618" s="6" t="s">
        <v>1754</v>
      </c>
      <c r="B618" s="6">
        <v>46.43</v>
      </c>
      <c r="C618" s="6">
        <v>6.72</v>
      </c>
      <c r="D618" s="6" t="str">
        <f>PROPER(E:E)</f>
        <v>No</v>
      </c>
      <c r="E618" s="6" t="s">
        <v>2380</v>
      </c>
      <c r="F618" s="6" t="s">
        <v>2380</v>
      </c>
      <c r="G618" s="6" t="s">
        <v>2380</v>
      </c>
      <c r="H618" s="10" t="str">
        <f t="shared" si="27"/>
        <v>0</v>
      </c>
      <c r="I618" s="6" t="s">
        <v>2381</v>
      </c>
      <c r="J618" s="6" t="str">
        <f t="shared" si="28"/>
        <v>No</v>
      </c>
      <c r="K618" s="6" t="str">
        <f t="shared" si="29"/>
        <v>No</v>
      </c>
      <c r="L618" s="6" t="s">
        <v>2380</v>
      </c>
      <c r="M618" s="6"/>
      <c r="N618" t="str" cm="1">
        <f t="array" ref="N618">_xlfn.IFS(B618&lt;18.5,"Under Weight",B618&lt;=24.99,"Normal Weight",B618&lt;=29.99,"Over Weight",B618&gt;=30,"Obesity")</f>
        <v>Obesity</v>
      </c>
      <c r="O618" t="str" cm="1">
        <f t="array" ref="O618">_xlfn.IFS(C618&lt;5.7,"Normal",C618&lt;=6.49,"Prediabetes",C618&gt;=6.5,"Diabetes")</f>
        <v>Diabetes</v>
      </c>
    </row>
    <row r="619" spans="1:15" x14ac:dyDescent="0.3">
      <c r="A619" s="6" t="s">
        <v>1753</v>
      </c>
      <c r="B619" s="6">
        <v>53.63</v>
      </c>
      <c r="C619" s="6">
        <v>5.47</v>
      </c>
      <c r="D619" s="6" t="str">
        <f>PROPER(E:E)</f>
        <v>Yes</v>
      </c>
      <c r="E619" s="6" t="s">
        <v>2382</v>
      </c>
      <c r="F619" s="6" t="s">
        <v>2380</v>
      </c>
      <c r="G619" s="6" t="s">
        <v>2380</v>
      </c>
      <c r="H619" s="10">
        <f t="shared" si="27"/>
        <v>1</v>
      </c>
      <c r="I619" s="6">
        <v>1</v>
      </c>
      <c r="J619" s="6" t="str">
        <f t="shared" si="28"/>
        <v>No</v>
      </c>
      <c r="K619" s="6" t="str">
        <f t="shared" si="29"/>
        <v>No</v>
      </c>
      <c r="L619" s="6" t="s">
        <v>2380</v>
      </c>
      <c r="M619" s="6"/>
      <c r="N619" t="str" cm="1">
        <f t="array" ref="N619">_xlfn.IFS(B619&lt;18.5,"Under Weight",B619&lt;=24.99,"Normal Weight",B619&lt;=29.99,"Over Weight",B619&gt;=30,"Obesity")</f>
        <v>Obesity</v>
      </c>
      <c r="O619" t="str" cm="1">
        <f t="array" ref="O619">_xlfn.IFS(C619&lt;5.7,"Normal",C619&lt;=6.49,"Prediabetes",C619&gt;=6.5,"Diabetes")</f>
        <v>Normal</v>
      </c>
    </row>
    <row r="620" spans="1:15" x14ac:dyDescent="0.3">
      <c r="A620" s="6" t="s">
        <v>1752</v>
      </c>
      <c r="B620" s="6">
        <v>48.7</v>
      </c>
      <c r="C620" s="6">
        <v>4.71</v>
      </c>
      <c r="D620" s="6" t="str">
        <f>PROPER(E:E)</f>
        <v>No</v>
      </c>
      <c r="E620" s="6" t="s">
        <v>2380</v>
      </c>
      <c r="F620" s="6" t="s">
        <v>2380</v>
      </c>
      <c r="G620" s="6" t="s">
        <v>2380</v>
      </c>
      <c r="H620" s="10" t="str">
        <f t="shared" si="27"/>
        <v>0</v>
      </c>
      <c r="I620" s="6" t="s">
        <v>2381</v>
      </c>
      <c r="J620" s="6" t="str">
        <f t="shared" si="28"/>
        <v>No</v>
      </c>
      <c r="K620" s="6" t="str">
        <f t="shared" si="29"/>
        <v>No</v>
      </c>
      <c r="L620" s="6" t="s">
        <v>2380</v>
      </c>
      <c r="M620" s="6"/>
      <c r="N620" t="str" cm="1">
        <f t="array" ref="N620">_xlfn.IFS(B620&lt;18.5,"Under Weight",B620&lt;=24.99,"Normal Weight",B620&lt;=29.99,"Over Weight",B620&gt;=30,"Obesity")</f>
        <v>Obesity</v>
      </c>
      <c r="O620" t="str" cm="1">
        <f t="array" ref="O620">_xlfn.IFS(C620&lt;5.7,"Normal",C620&lt;=6.49,"Prediabetes",C620&gt;=6.5,"Diabetes")</f>
        <v>Normal</v>
      </c>
    </row>
    <row r="621" spans="1:15" x14ac:dyDescent="0.3">
      <c r="A621" s="6" t="s">
        <v>1751</v>
      </c>
      <c r="B621" s="6">
        <v>48.81</v>
      </c>
      <c r="C621" s="6">
        <v>5.49</v>
      </c>
      <c r="D621" s="6" t="str">
        <f>PROPER(E:E)</f>
        <v>No</v>
      </c>
      <c r="E621" s="6" t="s">
        <v>2380</v>
      </c>
      <c r="F621" s="6" t="s">
        <v>2380</v>
      </c>
      <c r="G621" s="6" t="s">
        <v>2380</v>
      </c>
      <c r="H621" s="10" t="str">
        <f t="shared" si="27"/>
        <v>0</v>
      </c>
      <c r="I621" s="6" t="s">
        <v>2381</v>
      </c>
      <c r="J621" s="6" t="str">
        <f t="shared" si="28"/>
        <v>No</v>
      </c>
      <c r="K621" s="6" t="str">
        <f t="shared" si="29"/>
        <v>No</v>
      </c>
      <c r="L621" s="6" t="s">
        <v>2380</v>
      </c>
      <c r="M621" s="6"/>
      <c r="N621" t="str" cm="1">
        <f t="array" ref="N621">_xlfn.IFS(B621&lt;18.5,"Under Weight",B621&lt;=24.99,"Normal Weight",B621&lt;=29.99,"Over Weight",B621&gt;=30,"Obesity")</f>
        <v>Obesity</v>
      </c>
      <c r="O621" t="str" cm="1">
        <f t="array" ref="O621">_xlfn.IFS(C621&lt;5.7,"Normal",C621&lt;=6.49,"Prediabetes",C621&gt;=6.5,"Diabetes")</f>
        <v>Normal</v>
      </c>
    </row>
    <row r="622" spans="1:15" x14ac:dyDescent="0.3">
      <c r="A622" s="6" t="s">
        <v>1750</v>
      </c>
      <c r="B622" s="6">
        <v>47.53</v>
      </c>
      <c r="C622" s="6">
        <v>4.72</v>
      </c>
      <c r="D622" s="6" t="str">
        <f>PROPER(E:E)</f>
        <v>No</v>
      </c>
      <c r="E622" s="6" t="s">
        <v>2380</v>
      </c>
      <c r="F622" s="6" t="s">
        <v>2380</v>
      </c>
      <c r="G622" s="6" t="s">
        <v>2380</v>
      </c>
      <c r="H622" s="10" t="str">
        <f t="shared" si="27"/>
        <v>0</v>
      </c>
      <c r="I622" s="6" t="s">
        <v>2381</v>
      </c>
      <c r="J622" s="6" t="str">
        <f t="shared" si="28"/>
        <v>No</v>
      </c>
      <c r="K622" s="6" t="str">
        <f t="shared" si="29"/>
        <v>No</v>
      </c>
      <c r="L622" s="6" t="s">
        <v>2380</v>
      </c>
      <c r="M622" s="6"/>
      <c r="N622" t="str" cm="1">
        <f t="array" ref="N622">_xlfn.IFS(B622&lt;18.5,"Under Weight",B622&lt;=24.99,"Normal Weight",B622&lt;=29.99,"Over Weight",B622&gt;=30,"Obesity")</f>
        <v>Obesity</v>
      </c>
      <c r="O622" t="str" cm="1">
        <f t="array" ref="O622">_xlfn.IFS(C622&lt;5.7,"Normal",C622&lt;=6.49,"Prediabetes",C622&gt;=6.5,"Diabetes")</f>
        <v>Normal</v>
      </c>
    </row>
    <row r="623" spans="1:15" x14ac:dyDescent="0.3">
      <c r="A623" s="6" t="s">
        <v>1749</v>
      </c>
      <c r="B623" s="6">
        <v>36.85</v>
      </c>
      <c r="C623" s="6">
        <v>6.7</v>
      </c>
      <c r="D623" s="6" t="str">
        <f>PROPER(E:E)</f>
        <v>No</v>
      </c>
      <c r="E623" s="6" t="s">
        <v>2380</v>
      </c>
      <c r="F623" s="6" t="s">
        <v>2380</v>
      </c>
      <c r="G623" s="6" t="s">
        <v>2380</v>
      </c>
      <c r="H623" s="10" t="str">
        <f t="shared" si="27"/>
        <v>0</v>
      </c>
      <c r="I623" s="6" t="s">
        <v>2381</v>
      </c>
      <c r="J623" s="6" t="str">
        <f t="shared" si="28"/>
        <v>No</v>
      </c>
      <c r="K623" s="6" t="str">
        <f t="shared" si="29"/>
        <v>No</v>
      </c>
      <c r="L623" s="6" t="s">
        <v>2380</v>
      </c>
      <c r="M623" s="6"/>
      <c r="N623" t="str" cm="1">
        <f t="array" ref="N623">_xlfn.IFS(B623&lt;18.5,"Under Weight",B623&lt;=24.99,"Normal Weight",B623&lt;=29.99,"Over Weight",B623&gt;=30,"Obesity")</f>
        <v>Obesity</v>
      </c>
      <c r="O623" t="str" cm="1">
        <f t="array" ref="O623">_xlfn.IFS(C623&lt;5.7,"Normal",C623&lt;=6.49,"Prediabetes",C623&gt;=6.5,"Diabetes")</f>
        <v>Diabetes</v>
      </c>
    </row>
    <row r="624" spans="1:15" x14ac:dyDescent="0.3">
      <c r="A624" s="6" t="s">
        <v>1748</v>
      </c>
      <c r="B624" s="6">
        <v>29.3</v>
      </c>
      <c r="C624" s="6">
        <v>5.5</v>
      </c>
      <c r="D624" s="6" t="str">
        <f>PROPER(E:E)</f>
        <v>No</v>
      </c>
      <c r="E624" s="6" t="s">
        <v>2380</v>
      </c>
      <c r="F624" s="6" t="s">
        <v>2380</v>
      </c>
      <c r="G624" s="6" t="s">
        <v>2380</v>
      </c>
      <c r="H624" s="10" t="str">
        <f t="shared" si="27"/>
        <v>0</v>
      </c>
      <c r="I624" s="6" t="s">
        <v>2381</v>
      </c>
      <c r="J624" s="6" t="str">
        <f t="shared" si="28"/>
        <v>No</v>
      </c>
      <c r="K624" s="6" t="str">
        <f t="shared" si="29"/>
        <v>No</v>
      </c>
      <c r="L624" s="6" t="s">
        <v>2380</v>
      </c>
      <c r="M624" s="6"/>
      <c r="N624" t="str" cm="1">
        <f t="array" ref="N624">_xlfn.IFS(B624&lt;18.5,"Under Weight",B624&lt;=24.99,"Normal Weight",B624&lt;=29.99,"Over Weight",B624&gt;=30,"Obesity")</f>
        <v>Over Weight</v>
      </c>
      <c r="O624" t="str" cm="1">
        <f t="array" ref="O624">_xlfn.IFS(C624&lt;5.7,"Normal",C624&lt;=6.49,"Prediabetes",C624&gt;=6.5,"Diabetes")</f>
        <v>Normal</v>
      </c>
    </row>
    <row r="625" spans="1:15" x14ac:dyDescent="0.3">
      <c r="A625" s="6" t="s">
        <v>1747</v>
      </c>
      <c r="B625" s="6">
        <v>19.3</v>
      </c>
      <c r="C625" s="6">
        <v>4.46</v>
      </c>
      <c r="D625" s="6" t="str">
        <f>PROPER(E:E)</f>
        <v>No</v>
      </c>
      <c r="E625" s="6" t="s">
        <v>2380</v>
      </c>
      <c r="F625" s="6" t="s">
        <v>2380</v>
      </c>
      <c r="G625" s="6" t="s">
        <v>2380</v>
      </c>
      <c r="H625" s="10">
        <f t="shared" si="27"/>
        <v>1</v>
      </c>
      <c r="I625" s="6">
        <v>1</v>
      </c>
      <c r="J625" s="6" t="str">
        <f t="shared" si="28"/>
        <v>Yes</v>
      </c>
      <c r="K625" s="6" t="str">
        <f t="shared" si="29"/>
        <v>yes</v>
      </c>
      <c r="L625" s="6" t="s">
        <v>2382</v>
      </c>
      <c r="M625" s="6"/>
      <c r="N625" t="str" cm="1">
        <f t="array" ref="N625">_xlfn.IFS(B625&lt;18.5,"Under Weight",B625&lt;=24.99,"Normal Weight",B625&lt;=29.99,"Over Weight",B625&gt;=30,"Obesity")</f>
        <v>Normal Weight</v>
      </c>
      <c r="O625" t="str" cm="1">
        <f t="array" ref="O625">_xlfn.IFS(C625&lt;5.7,"Normal",C625&lt;=6.49,"Prediabetes",C625&gt;=6.5,"Diabetes")</f>
        <v>Normal</v>
      </c>
    </row>
    <row r="626" spans="1:15" x14ac:dyDescent="0.3">
      <c r="A626" s="6" t="s">
        <v>1746</v>
      </c>
      <c r="B626" s="6">
        <v>24.13</v>
      </c>
      <c r="C626" s="6">
        <v>5.29</v>
      </c>
      <c r="D626" s="6" t="str">
        <f>PROPER(E:E)</f>
        <v>Yes</v>
      </c>
      <c r="E626" s="6" t="s">
        <v>2382</v>
      </c>
      <c r="F626" s="6" t="s">
        <v>2380</v>
      </c>
      <c r="G626" s="6" t="s">
        <v>2383</v>
      </c>
      <c r="H626" s="10">
        <f t="shared" si="27"/>
        <v>1</v>
      </c>
      <c r="I626" s="6">
        <v>1</v>
      </c>
      <c r="J626" s="6" t="str">
        <f t="shared" si="28"/>
        <v>Yes</v>
      </c>
      <c r="K626" s="6" t="str">
        <f t="shared" si="29"/>
        <v>yes</v>
      </c>
      <c r="L626" s="6" t="s">
        <v>2382</v>
      </c>
      <c r="M626" s="6"/>
      <c r="N626" t="str" cm="1">
        <f t="array" ref="N626">_xlfn.IFS(B626&lt;18.5,"Under Weight",B626&lt;=24.99,"Normal Weight",B626&lt;=29.99,"Over Weight",B626&gt;=30,"Obesity")</f>
        <v>Normal Weight</v>
      </c>
      <c r="O626" t="str" cm="1">
        <f t="array" ref="O626">_xlfn.IFS(C626&lt;5.7,"Normal",C626&lt;=6.49,"Prediabetes",C626&gt;=6.5,"Diabetes")</f>
        <v>Normal</v>
      </c>
    </row>
    <row r="627" spans="1:15" x14ac:dyDescent="0.3">
      <c r="A627" s="6" t="s">
        <v>1745</v>
      </c>
      <c r="B627" s="6">
        <v>46.7</v>
      </c>
      <c r="C627" s="6">
        <v>10.99</v>
      </c>
      <c r="D627" s="6" t="str">
        <f>PROPER(E:E)</f>
        <v>No</v>
      </c>
      <c r="E627" s="6" t="s">
        <v>2380</v>
      </c>
      <c r="F627" s="6" t="s">
        <v>2380</v>
      </c>
      <c r="G627" s="6" t="s">
        <v>2380</v>
      </c>
      <c r="H627" s="10" t="str">
        <f t="shared" si="27"/>
        <v>0</v>
      </c>
      <c r="I627" s="6" t="s">
        <v>2381</v>
      </c>
      <c r="J627" s="6" t="str">
        <f t="shared" si="28"/>
        <v>No</v>
      </c>
      <c r="K627" s="6" t="str">
        <f t="shared" si="29"/>
        <v>No</v>
      </c>
      <c r="L627" s="6" t="s">
        <v>2380</v>
      </c>
      <c r="M627" s="6"/>
      <c r="N627" t="str" cm="1">
        <f t="array" ref="N627">_xlfn.IFS(B627&lt;18.5,"Under Weight",B627&lt;=24.99,"Normal Weight",B627&lt;=29.99,"Over Weight",B627&gt;=30,"Obesity")</f>
        <v>Obesity</v>
      </c>
      <c r="O627" t="str" cm="1">
        <f t="array" ref="O627">_xlfn.IFS(C627&lt;5.7,"Normal",C627&lt;=6.49,"Prediabetes",C627&gt;=6.5,"Diabetes")</f>
        <v>Diabetes</v>
      </c>
    </row>
    <row r="628" spans="1:15" x14ac:dyDescent="0.3">
      <c r="A628" s="6" t="s">
        <v>1744</v>
      </c>
      <c r="B628" s="6">
        <v>45.27</v>
      </c>
      <c r="C628" s="6">
        <v>5.2</v>
      </c>
      <c r="D628" s="6" t="str">
        <f>PROPER(E:E)</f>
        <v>Yes</v>
      </c>
      <c r="E628" s="6" t="s">
        <v>2382</v>
      </c>
      <c r="F628" s="6" t="s">
        <v>2380</v>
      </c>
      <c r="G628" s="6" t="s">
        <v>2380</v>
      </c>
      <c r="H628" s="10" t="str">
        <f t="shared" si="27"/>
        <v>0</v>
      </c>
      <c r="I628" s="6" t="s">
        <v>2381</v>
      </c>
      <c r="J628" s="6" t="str">
        <f t="shared" si="28"/>
        <v>No</v>
      </c>
      <c r="K628" s="6" t="str">
        <f t="shared" si="29"/>
        <v>No</v>
      </c>
      <c r="L628" s="6" t="s">
        <v>2380</v>
      </c>
      <c r="M628" s="6"/>
      <c r="N628" t="str" cm="1">
        <f t="array" ref="N628">_xlfn.IFS(B628&lt;18.5,"Under Weight",B628&lt;=24.99,"Normal Weight",B628&lt;=29.99,"Over Weight",B628&gt;=30,"Obesity")</f>
        <v>Obesity</v>
      </c>
      <c r="O628" t="str" cm="1">
        <f t="array" ref="O628">_xlfn.IFS(C628&lt;5.7,"Normal",C628&lt;=6.49,"Prediabetes",C628&gt;=6.5,"Diabetes")</f>
        <v>Normal</v>
      </c>
    </row>
    <row r="629" spans="1:15" x14ac:dyDescent="0.3">
      <c r="A629" s="6" t="s">
        <v>1743</v>
      </c>
      <c r="B629" s="6">
        <v>44.29</v>
      </c>
      <c r="C629" s="6">
        <v>9.66</v>
      </c>
      <c r="D629" s="6" t="str">
        <f>PROPER(E:E)</f>
        <v>No</v>
      </c>
      <c r="E629" s="6" t="s">
        <v>2380</v>
      </c>
      <c r="F629" s="6" t="s">
        <v>2380</v>
      </c>
      <c r="G629" s="6" t="s">
        <v>2380</v>
      </c>
      <c r="H629" s="10">
        <f t="shared" si="27"/>
        <v>2</v>
      </c>
      <c r="I629" s="6">
        <v>2</v>
      </c>
      <c r="J629" s="6" t="str">
        <f t="shared" si="28"/>
        <v>No</v>
      </c>
      <c r="K629" s="6" t="str">
        <f t="shared" si="29"/>
        <v>No</v>
      </c>
      <c r="L629" s="6" t="s">
        <v>2380</v>
      </c>
      <c r="M629" s="6"/>
      <c r="N629" t="str" cm="1">
        <f t="array" ref="N629">_xlfn.IFS(B629&lt;18.5,"Under Weight",B629&lt;=24.99,"Normal Weight",B629&lt;=29.99,"Over Weight",B629&gt;=30,"Obesity")</f>
        <v>Obesity</v>
      </c>
      <c r="O629" t="str" cm="1">
        <f t="array" ref="O629">_xlfn.IFS(C629&lt;5.7,"Normal",C629&lt;=6.49,"Prediabetes",C629&gt;=6.5,"Diabetes")</f>
        <v>Diabetes</v>
      </c>
    </row>
    <row r="630" spans="1:15" x14ac:dyDescent="0.3">
      <c r="A630" s="6" t="s">
        <v>1742</v>
      </c>
      <c r="B630" s="6">
        <v>54.59</v>
      </c>
      <c r="C630" s="6">
        <v>4.22</v>
      </c>
      <c r="D630" s="6" t="str">
        <f>PROPER(E:E)</f>
        <v>Yes</v>
      </c>
      <c r="E630" s="6" t="s">
        <v>2382</v>
      </c>
      <c r="F630" s="6" t="s">
        <v>2380</v>
      </c>
      <c r="G630" s="6" t="s">
        <v>2380</v>
      </c>
      <c r="H630" s="10">
        <f t="shared" si="27"/>
        <v>1</v>
      </c>
      <c r="I630" s="6">
        <v>1</v>
      </c>
      <c r="J630" s="6" t="str">
        <f t="shared" si="28"/>
        <v>No</v>
      </c>
      <c r="K630" s="6" t="str">
        <f t="shared" si="29"/>
        <v>No</v>
      </c>
      <c r="L630" s="6" t="s">
        <v>2380</v>
      </c>
      <c r="M630" s="6"/>
      <c r="N630" t="str" cm="1">
        <f t="array" ref="N630">_xlfn.IFS(B630&lt;18.5,"Under Weight",B630&lt;=24.99,"Normal Weight",B630&lt;=29.99,"Over Weight",B630&gt;=30,"Obesity")</f>
        <v>Obesity</v>
      </c>
      <c r="O630" t="str" cm="1">
        <f t="array" ref="O630">_xlfn.IFS(C630&lt;5.7,"Normal",C630&lt;=6.49,"Prediabetes",C630&gt;=6.5,"Diabetes")</f>
        <v>Normal</v>
      </c>
    </row>
    <row r="631" spans="1:15" x14ac:dyDescent="0.3">
      <c r="A631" s="6" t="s">
        <v>1741</v>
      </c>
      <c r="B631" s="6">
        <v>32.965000000000003</v>
      </c>
      <c r="C631" s="6">
        <v>11.78</v>
      </c>
      <c r="D631" s="6" t="str">
        <f>PROPER(E:E)</f>
        <v>No</v>
      </c>
      <c r="E631" s="6" t="s">
        <v>2380</v>
      </c>
      <c r="F631" s="6" t="s">
        <v>2380</v>
      </c>
      <c r="G631" s="6" t="s">
        <v>2380</v>
      </c>
      <c r="H631" s="10" t="str">
        <f t="shared" si="27"/>
        <v>0</v>
      </c>
      <c r="I631" s="6" t="s">
        <v>2381</v>
      </c>
      <c r="J631" s="6" t="str">
        <f t="shared" si="28"/>
        <v>No</v>
      </c>
      <c r="K631" s="6" t="str">
        <f t="shared" si="29"/>
        <v>No</v>
      </c>
      <c r="L631" s="6" t="s">
        <v>2380</v>
      </c>
      <c r="M631" s="6"/>
      <c r="N631" t="str" cm="1">
        <f t="array" ref="N631">_xlfn.IFS(B631&lt;18.5,"Under Weight",B631&lt;=24.99,"Normal Weight",B631&lt;=29.99,"Over Weight",B631&gt;=30,"Obesity")</f>
        <v>Obesity</v>
      </c>
      <c r="O631" t="str" cm="1">
        <f t="array" ref="O631">_xlfn.IFS(C631&lt;5.7,"Normal",C631&lt;=6.49,"Prediabetes",C631&gt;=6.5,"Diabetes")</f>
        <v>Diabetes</v>
      </c>
    </row>
    <row r="632" spans="1:15" x14ac:dyDescent="0.3">
      <c r="A632" s="6" t="s">
        <v>1740</v>
      </c>
      <c r="B632" s="6">
        <v>38.049999999999997</v>
      </c>
      <c r="C632" s="6">
        <v>9.6199999999999992</v>
      </c>
      <c r="D632" s="6" t="str">
        <f>PROPER(E:E)</f>
        <v>No</v>
      </c>
      <c r="E632" s="6" t="s">
        <v>2380</v>
      </c>
      <c r="F632" s="6" t="s">
        <v>2380</v>
      </c>
      <c r="G632" s="6" t="s">
        <v>2380</v>
      </c>
      <c r="H632" s="10" t="str">
        <f t="shared" si="27"/>
        <v>0</v>
      </c>
      <c r="I632" s="6" t="s">
        <v>2381</v>
      </c>
      <c r="J632" s="6" t="str">
        <f t="shared" si="28"/>
        <v>No</v>
      </c>
      <c r="K632" s="6" t="str">
        <f t="shared" si="29"/>
        <v>No</v>
      </c>
      <c r="L632" s="6" t="s">
        <v>2380</v>
      </c>
      <c r="M632" s="6"/>
      <c r="N632" t="str" cm="1">
        <f t="array" ref="N632">_xlfn.IFS(B632&lt;18.5,"Under Weight",B632&lt;=24.99,"Normal Weight",B632&lt;=29.99,"Over Weight",B632&gt;=30,"Obesity")</f>
        <v>Obesity</v>
      </c>
      <c r="O632" t="str" cm="1">
        <f t="array" ref="O632">_xlfn.IFS(C632&lt;5.7,"Normal",C632&lt;=6.49,"Prediabetes",C632&gt;=6.5,"Diabetes")</f>
        <v>Diabetes</v>
      </c>
    </row>
    <row r="633" spans="1:15" x14ac:dyDescent="0.3">
      <c r="A633" s="6" t="s">
        <v>1739</v>
      </c>
      <c r="B633" s="6">
        <v>46.14</v>
      </c>
      <c r="C633" s="6">
        <v>10.78</v>
      </c>
      <c r="D633" s="6" t="str">
        <f>PROPER(E:E)</f>
        <v>No</v>
      </c>
      <c r="E633" s="6" t="s">
        <v>2380</v>
      </c>
      <c r="F633" s="6" t="s">
        <v>2380</v>
      </c>
      <c r="G633" s="6" t="s">
        <v>2380</v>
      </c>
      <c r="H633" s="10" t="str">
        <f t="shared" si="27"/>
        <v>0</v>
      </c>
      <c r="I633" s="6" t="s">
        <v>2381</v>
      </c>
      <c r="J633" s="6" t="str">
        <f t="shared" si="28"/>
        <v>No</v>
      </c>
      <c r="K633" s="6" t="str">
        <f t="shared" si="29"/>
        <v>No</v>
      </c>
      <c r="L633" s="6" t="s">
        <v>2380</v>
      </c>
      <c r="M633" s="6"/>
      <c r="N633" t="str" cm="1">
        <f t="array" ref="N633">_xlfn.IFS(B633&lt;18.5,"Under Weight",B633&lt;=24.99,"Normal Weight",B633&lt;=29.99,"Over Weight",B633&gt;=30,"Obesity")</f>
        <v>Obesity</v>
      </c>
      <c r="O633" t="str" cm="1">
        <f t="array" ref="O633">_xlfn.IFS(C633&lt;5.7,"Normal",C633&lt;=6.49,"Prediabetes",C633&gt;=6.5,"Diabetes")</f>
        <v>Diabetes</v>
      </c>
    </row>
    <row r="634" spans="1:15" x14ac:dyDescent="0.3">
      <c r="A634" s="6" t="s">
        <v>1738</v>
      </c>
      <c r="B634" s="6">
        <v>41.325000000000003</v>
      </c>
      <c r="C634" s="6">
        <v>5.1100000000000003</v>
      </c>
      <c r="D634" s="6" t="str">
        <f>PROPER(E:E)</f>
        <v>Yes</v>
      </c>
      <c r="E634" s="6" t="s">
        <v>2382</v>
      </c>
      <c r="F634" s="6" t="s">
        <v>2380</v>
      </c>
      <c r="G634" s="6" t="s">
        <v>2380</v>
      </c>
      <c r="H634" s="10">
        <f t="shared" si="27"/>
        <v>2</v>
      </c>
      <c r="I634" s="6">
        <v>2</v>
      </c>
      <c r="J634" s="6" t="str">
        <f t="shared" si="28"/>
        <v>No</v>
      </c>
      <c r="K634" s="6" t="str">
        <f t="shared" si="29"/>
        <v>No</v>
      </c>
      <c r="L634" s="6" t="s">
        <v>2380</v>
      </c>
      <c r="M634" s="6"/>
      <c r="N634" t="str" cm="1">
        <f t="array" ref="N634">_xlfn.IFS(B634&lt;18.5,"Under Weight",B634&lt;=24.99,"Normal Weight",B634&lt;=29.99,"Over Weight",B634&gt;=30,"Obesity")</f>
        <v>Obesity</v>
      </c>
      <c r="O634" t="str" cm="1">
        <f t="array" ref="O634">_xlfn.IFS(C634&lt;5.7,"Normal",C634&lt;=6.49,"Prediabetes",C634&gt;=6.5,"Diabetes")</f>
        <v>Normal</v>
      </c>
    </row>
    <row r="635" spans="1:15" x14ac:dyDescent="0.3">
      <c r="A635" s="6" t="s">
        <v>1737</v>
      </c>
      <c r="B635" s="6">
        <v>44.64</v>
      </c>
      <c r="C635" s="6">
        <v>7.18</v>
      </c>
      <c r="D635" s="6" t="str">
        <f>PROPER(E:E)</f>
        <v>No</v>
      </c>
      <c r="E635" s="6" t="s">
        <v>2380</v>
      </c>
      <c r="F635" s="6" t="s">
        <v>2380</v>
      </c>
      <c r="G635" s="6" t="s">
        <v>2380</v>
      </c>
      <c r="H635" s="10" t="str">
        <f t="shared" si="27"/>
        <v>0</v>
      </c>
      <c r="I635" s="6" t="s">
        <v>2381</v>
      </c>
      <c r="J635" s="6" t="str">
        <f t="shared" si="28"/>
        <v>No</v>
      </c>
      <c r="K635" s="6" t="str">
        <f t="shared" si="29"/>
        <v>No</v>
      </c>
      <c r="L635" s="6" t="s">
        <v>2380</v>
      </c>
      <c r="M635" s="6"/>
      <c r="N635" t="str" cm="1">
        <f t="array" ref="N635">_xlfn.IFS(B635&lt;18.5,"Under Weight",B635&lt;=24.99,"Normal Weight",B635&lt;=29.99,"Over Weight",B635&gt;=30,"Obesity")</f>
        <v>Obesity</v>
      </c>
      <c r="O635" t="str" cm="1">
        <f t="array" ref="O635">_xlfn.IFS(C635&lt;5.7,"Normal",C635&lt;=6.49,"Prediabetes",C635&gt;=6.5,"Diabetes")</f>
        <v>Diabetes</v>
      </c>
    </row>
    <row r="636" spans="1:15" x14ac:dyDescent="0.3">
      <c r="A636" s="6" t="s">
        <v>1736</v>
      </c>
      <c r="B636" s="6">
        <v>25.175000000000001</v>
      </c>
      <c r="C636" s="6">
        <v>4.96</v>
      </c>
      <c r="D636" s="6" t="str">
        <f>PROPER(E:E)</f>
        <v>No</v>
      </c>
      <c r="E636" s="6" t="s">
        <v>2380</v>
      </c>
      <c r="F636" s="6" t="s">
        <v>2382</v>
      </c>
      <c r="G636" s="6" t="s">
        <v>2380</v>
      </c>
      <c r="H636" s="10">
        <f t="shared" si="27"/>
        <v>1</v>
      </c>
      <c r="I636" s="6">
        <v>1</v>
      </c>
      <c r="J636" s="6" t="str">
        <f t="shared" si="28"/>
        <v>No</v>
      </c>
      <c r="K636" s="6" t="str">
        <f t="shared" si="29"/>
        <v>No</v>
      </c>
      <c r="L636" s="6" t="s">
        <v>31</v>
      </c>
      <c r="M636" s="6"/>
      <c r="N636" t="str" cm="1">
        <f t="array" ref="N636">_xlfn.IFS(B636&lt;18.5,"Under Weight",B636&lt;=24.99,"Normal Weight",B636&lt;=29.99,"Over Weight",B636&gt;=30,"Obesity")</f>
        <v>Over Weight</v>
      </c>
      <c r="O636" t="str" cm="1">
        <f t="array" ref="O636">_xlfn.IFS(C636&lt;5.7,"Normal",C636&lt;=6.49,"Prediabetes",C636&gt;=6.5,"Diabetes")</f>
        <v>Normal</v>
      </c>
    </row>
    <row r="637" spans="1:15" x14ac:dyDescent="0.3">
      <c r="A637" s="6" t="s">
        <v>1735</v>
      </c>
      <c r="B637" s="6">
        <v>43.11</v>
      </c>
      <c r="C637" s="6">
        <v>4.67</v>
      </c>
      <c r="D637" s="6" t="str">
        <f>PROPER(E:E)</f>
        <v>Yes</v>
      </c>
      <c r="E637" s="6" t="s">
        <v>2382</v>
      </c>
      <c r="F637" s="6" t="s">
        <v>2380</v>
      </c>
      <c r="G637" s="6" t="s">
        <v>2380</v>
      </c>
      <c r="H637" s="10" t="str">
        <f t="shared" si="27"/>
        <v>0</v>
      </c>
      <c r="I637" s="6" t="s">
        <v>2381</v>
      </c>
      <c r="J637" s="6" t="str">
        <f t="shared" si="28"/>
        <v>No</v>
      </c>
      <c r="K637" s="6" t="str">
        <f t="shared" si="29"/>
        <v>No</v>
      </c>
      <c r="L637" s="6" t="s">
        <v>2380</v>
      </c>
      <c r="M637" s="6"/>
      <c r="N637" t="str" cm="1">
        <f t="array" ref="N637">_xlfn.IFS(B637&lt;18.5,"Under Weight",B637&lt;=24.99,"Normal Weight",B637&lt;=29.99,"Over Weight",B637&gt;=30,"Obesity")</f>
        <v>Obesity</v>
      </c>
      <c r="O637" t="str" cm="1">
        <f t="array" ref="O637">_xlfn.IFS(C637&lt;5.7,"Normal",C637&lt;=6.49,"Prediabetes",C637&gt;=6.5,"Diabetes")</f>
        <v>Normal</v>
      </c>
    </row>
    <row r="638" spans="1:15" x14ac:dyDescent="0.3">
      <c r="A638" s="6" t="s">
        <v>1734</v>
      </c>
      <c r="B638" s="6">
        <v>53.32</v>
      </c>
      <c r="C638" s="6">
        <v>5.0599999999999996</v>
      </c>
      <c r="D638" s="6" t="str">
        <f>PROPER(E:E)</f>
        <v>No</v>
      </c>
      <c r="E638" s="6" t="s">
        <v>2380</v>
      </c>
      <c r="F638" s="6" t="s">
        <v>2380</v>
      </c>
      <c r="G638" s="6" t="s">
        <v>2380</v>
      </c>
      <c r="H638" s="10" t="str">
        <f t="shared" si="27"/>
        <v>0</v>
      </c>
      <c r="I638" s="6" t="s">
        <v>2381</v>
      </c>
      <c r="J638" s="6" t="str">
        <f t="shared" si="28"/>
        <v>No</v>
      </c>
      <c r="K638" s="6" t="str">
        <f t="shared" si="29"/>
        <v>No</v>
      </c>
      <c r="L638" s="6" t="s">
        <v>2380</v>
      </c>
      <c r="M638" s="6"/>
      <c r="N638" t="str" cm="1">
        <f t="array" ref="N638">_xlfn.IFS(B638&lt;18.5,"Under Weight",B638&lt;=24.99,"Normal Weight",B638&lt;=29.99,"Over Weight",B638&gt;=30,"Obesity")</f>
        <v>Obesity</v>
      </c>
      <c r="O638" t="str" cm="1">
        <f t="array" ref="O638">_xlfn.IFS(C638&lt;5.7,"Normal",C638&lt;=6.49,"Prediabetes",C638&gt;=6.5,"Diabetes")</f>
        <v>Normal</v>
      </c>
    </row>
    <row r="639" spans="1:15" x14ac:dyDescent="0.3">
      <c r="A639" s="6" t="s">
        <v>1733</v>
      </c>
      <c r="B639" s="6">
        <v>38.04</v>
      </c>
      <c r="C639" s="6">
        <v>5.0199999999999996</v>
      </c>
      <c r="D639" s="6" t="str">
        <f>PROPER(E:E)</f>
        <v>Yes</v>
      </c>
      <c r="E639" s="6" t="s">
        <v>2382</v>
      </c>
      <c r="F639" s="6" t="s">
        <v>2380</v>
      </c>
      <c r="G639" s="6" t="s">
        <v>2380</v>
      </c>
      <c r="H639" s="10">
        <f t="shared" si="27"/>
        <v>1</v>
      </c>
      <c r="I639" s="6">
        <v>1</v>
      </c>
      <c r="J639" s="6" t="str">
        <f t="shared" si="28"/>
        <v>No</v>
      </c>
      <c r="K639" s="6" t="str">
        <f t="shared" si="29"/>
        <v>No</v>
      </c>
      <c r="L639" s="6" t="s">
        <v>2380</v>
      </c>
      <c r="M639" s="6"/>
      <c r="N639" t="str" cm="1">
        <f t="array" ref="N639">_xlfn.IFS(B639&lt;18.5,"Under Weight",B639&lt;=24.99,"Normal Weight",B639&lt;=29.99,"Over Weight",B639&gt;=30,"Obesity")</f>
        <v>Obesity</v>
      </c>
      <c r="O639" t="str" cm="1">
        <f t="array" ref="O639">_xlfn.IFS(C639&lt;5.7,"Normal",C639&lt;=6.49,"Prediabetes",C639&gt;=6.5,"Diabetes")</f>
        <v>Normal</v>
      </c>
    </row>
    <row r="640" spans="1:15" x14ac:dyDescent="0.3">
      <c r="A640" s="6" t="s">
        <v>1732</v>
      </c>
      <c r="B640" s="6">
        <v>37.9</v>
      </c>
      <c r="C640" s="6">
        <v>7.76</v>
      </c>
      <c r="D640" s="6" t="str">
        <f>PROPER(E:E)</f>
        <v>No</v>
      </c>
      <c r="E640" s="6" t="s">
        <v>2380</v>
      </c>
      <c r="F640" s="6" t="s">
        <v>2380</v>
      </c>
      <c r="G640" s="6" t="s">
        <v>2380</v>
      </c>
      <c r="H640" s="10" t="str">
        <f t="shared" si="27"/>
        <v>0</v>
      </c>
      <c r="I640" s="6" t="s">
        <v>2381</v>
      </c>
      <c r="J640" s="6" t="str">
        <f t="shared" si="28"/>
        <v>No</v>
      </c>
      <c r="K640" s="6" t="str">
        <f t="shared" si="29"/>
        <v>No</v>
      </c>
      <c r="L640" s="6" t="s">
        <v>2380</v>
      </c>
      <c r="M640" s="6"/>
      <c r="N640" t="str" cm="1">
        <f t="array" ref="N640">_xlfn.IFS(B640&lt;18.5,"Under Weight",B640&lt;=24.99,"Normal Weight",B640&lt;=29.99,"Over Weight",B640&gt;=30,"Obesity")</f>
        <v>Obesity</v>
      </c>
      <c r="O640" t="str" cm="1">
        <f t="array" ref="O640">_xlfn.IFS(C640&lt;5.7,"Normal",C640&lt;=6.49,"Prediabetes",C640&gt;=6.5,"Diabetes")</f>
        <v>Diabetes</v>
      </c>
    </row>
    <row r="641" spans="1:15" x14ac:dyDescent="0.3">
      <c r="A641" s="6" t="s">
        <v>1731</v>
      </c>
      <c r="B641" s="6">
        <v>39.6</v>
      </c>
      <c r="C641" s="6">
        <v>9.32</v>
      </c>
      <c r="D641" s="6" t="str">
        <f>PROPER(E:E)</f>
        <v>No</v>
      </c>
      <c r="E641" s="6" t="s">
        <v>2380</v>
      </c>
      <c r="F641" s="6" t="s">
        <v>2380</v>
      </c>
      <c r="G641" s="6" t="s">
        <v>2380</v>
      </c>
      <c r="H641" s="10" t="str">
        <f t="shared" si="27"/>
        <v>0</v>
      </c>
      <c r="I641" s="6" t="s">
        <v>2381</v>
      </c>
      <c r="J641" s="6" t="str">
        <f t="shared" si="28"/>
        <v>No</v>
      </c>
      <c r="K641" s="6" t="str">
        <f t="shared" si="29"/>
        <v>No</v>
      </c>
      <c r="L641" s="6" t="s">
        <v>2380</v>
      </c>
      <c r="M641" s="6"/>
      <c r="N641" t="str" cm="1">
        <f t="array" ref="N641">_xlfn.IFS(B641&lt;18.5,"Under Weight",B641&lt;=24.99,"Normal Weight",B641&lt;=29.99,"Over Weight",B641&gt;=30,"Obesity")</f>
        <v>Obesity</v>
      </c>
      <c r="O641" t="str" cm="1">
        <f t="array" ref="O641">_xlfn.IFS(C641&lt;5.7,"Normal",C641&lt;=6.49,"Prediabetes",C641&gt;=6.5,"Diabetes")</f>
        <v>Diabetes</v>
      </c>
    </row>
    <row r="642" spans="1:15" x14ac:dyDescent="0.3">
      <c r="A642" s="6" t="s">
        <v>1730</v>
      </c>
      <c r="B642" s="6">
        <v>50.92</v>
      </c>
      <c r="C642" s="6">
        <v>5.31</v>
      </c>
      <c r="D642" s="6" t="str">
        <f>PROPER(E:E)</f>
        <v>Yes</v>
      </c>
      <c r="E642" s="6" t="s">
        <v>2382</v>
      </c>
      <c r="F642" s="6" t="s">
        <v>2380</v>
      </c>
      <c r="G642" s="6" t="s">
        <v>2380</v>
      </c>
      <c r="H642" s="10">
        <f t="shared" si="27"/>
        <v>1</v>
      </c>
      <c r="I642" s="6">
        <v>1</v>
      </c>
      <c r="J642" s="6" t="str">
        <f t="shared" si="28"/>
        <v>No</v>
      </c>
      <c r="K642" s="6" t="str">
        <f t="shared" si="29"/>
        <v>No</v>
      </c>
      <c r="L642" s="6" t="s">
        <v>2380</v>
      </c>
      <c r="M642" s="6"/>
      <c r="N642" t="str" cm="1">
        <f t="array" ref="N642">_xlfn.IFS(B642&lt;18.5,"Under Weight",B642&lt;=24.99,"Normal Weight",B642&lt;=29.99,"Over Weight",B642&gt;=30,"Obesity")</f>
        <v>Obesity</v>
      </c>
      <c r="O642" t="str" cm="1">
        <f t="array" ref="O642">_xlfn.IFS(C642&lt;5.7,"Normal",C642&lt;=6.49,"Prediabetes",C642&gt;=6.5,"Diabetes")</f>
        <v>Normal</v>
      </c>
    </row>
    <row r="643" spans="1:15" x14ac:dyDescent="0.3">
      <c r="A643" s="6" t="s">
        <v>1729</v>
      </c>
      <c r="B643" s="6">
        <v>21.85</v>
      </c>
      <c r="C643" s="6">
        <v>5.56</v>
      </c>
      <c r="D643" s="6" t="str">
        <f>PROPER(E:E)</f>
        <v>Yes</v>
      </c>
      <c r="E643" s="6" t="s">
        <v>2382</v>
      </c>
      <c r="F643" s="6" t="s">
        <v>2380</v>
      </c>
      <c r="G643" s="6" t="s">
        <v>2380</v>
      </c>
      <c r="H643" s="10" t="str">
        <f t="shared" ref="H643:H706" si="30">IF(I643="No major surgery","0",I643)</f>
        <v>0</v>
      </c>
      <c r="I643" s="6" t="s">
        <v>2381</v>
      </c>
      <c r="J643" s="6" t="str">
        <f t="shared" ref="J643:J706" si="31">PROPER(K643)</f>
        <v>Yes</v>
      </c>
      <c r="K643" s="6" t="str">
        <f t="shared" ref="K643:K706" si="32">IF(L643="?", "No", L643)</f>
        <v>yes</v>
      </c>
      <c r="L643" s="6" t="s">
        <v>2382</v>
      </c>
      <c r="M643" s="6"/>
      <c r="N643" t="str" cm="1">
        <f t="array" ref="N643">_xlfn.IFS(B643&lt;18.5,"Under Weight",B643&lt;=24.99,"Normal Weight",B643&lt;=29.99,"Over Weight",B643&gt;=30,"Obesity")</f>
        <v>Normal Weight</v>
      </c>
      <c r="O643" t="str" cm="1">
        <f t="array" ref="O643">_xlfn.IFS(C643&lt;5.7,"Normal",C643&lt;=6.49,"Prediabetes",C643&gt;=6.5,"Diabetes")</f>
        <v>Normal</v>
      </c>
    </row>
    <row r="644" spans="1:15" x14ac:dyDescent="0.3">
      <c r="A644" s="6" t="s">
        <v>1728</v>
      </c>
      <c r="B644" s="6">
        <v>36.08</v>
      </c>
      <c r="C644" s="6">
        <v>7.11</v>
      </c>
      <c r="D644" s="6" t="str">
        <f>PROPER(E:E)</f>
        <v>Yes</v>
      </c>
      <c r="E644" s="6" t="s">
        <v>2382</v>
      </c>
      <c r="F644" s="6" t="s">
        <v>2380</v>
      </c>
      <c r="G644" s="6" t="s">
        <v>2383</v>
      </c>
      <c r="H644" s="10">
        <f t="shared" si="30"/>
        <v>1</v>
      </c>
      <c r="I644" s="6">
        <v>1</v>
      </c>
      <c r="J644" s="6" t="str">
        <f t="shared" si="31"/>
        <v>No</v>
      </c>
      <c r="K644" s="6" t="str">
        <f t="shared" si="32"/>
        <v>No</v>
      </c>
      <c r="L644" s="6" t="s">
        <v>2380</v>
      </c>
      <c r="M644" s="6"/>
      <c r="N644" t="str" cm="1">
        <f t="array" ref="N644">_xlfn.IFS(B644&lt;18.5,"Under Weight",B644&lt;=24.99,"Normal Weight",B644&lt;=29.99,"Over Weight",B644&gt;=30,"Obesity")</f>
        <v>Obesity</v>
      </c>
      <c r="O644" t="str" cm="1">
        <f t="array" ref="O644">_xlfn.IFS(C644&lt;5.7,"Normal",C644&lt;=6.49,"Prediabetes",C644&gt;=6.5,"Diabetes")</f>
        <v>Diabetes</v>
      </c>
    </row>
    <row r="645" spans="1:15" x14ac:dyDescent="0.3">
      <c r="A645" s="6" t="s">
        <v>1727</v>
      </c>
      <c r="B645" s="6">
        <v>40.44</v>
      </c>
      <c r="C645" s="6">
        <v>5.13</v>
      </c>
      <c r="D645" s="6" t="str">
        <f>PROPER(E:E)</f>
        <v>Yes</v>
      </c>
      <c r="E645" s="6" t="s">
        <v>2382</v>
      </c>
      <c r="F645" s="6" t="s">
        <v>2380</v>
      </c>
      <c r="G645" s="6" t="s">
        <v>2383</v>
      </c>
      <c r="H645" s="10">
        <f t="shared" si="30"/>
        <v>1</v>
      </c>
      <c r="I645" s="6">
        <v>1</v>
      </c>
      <c r="J645" s="6" t="str">
        <f t="shared" si="31"/>
        <v>No</v>
      </c>
      <c r="K645" s="6" t="str">
        <f t="shared" si="32"/>
        <v>No</v>
      </c>
      <c r="L645" s="6" t="s">
        <v>2380</v>
      </c>
      <c r="M645" s="6"/>
      <c r="N645" t="str" cm="1">
        <f t="array" ref="N645">_xlfn.IFS(B645&lt;18.5,"Under Weight",B645&lt;=24.99,"Normal Weight",B645&lt;=29.99,"Over Weight",B645&gt;=30,"Obesity")</f>
        <v>Obesity</v>
      </c>
      <c r="O645" t="str" cm="1">
        <f t="array" ref="O645">_xlfn.IFS(C645&lt;5.7,"Normal",C645&lt;=6.49,"Prediabetes",C645&gt;=6.5,"Diabetes")</f>
        <v>Normal</v>
      </c>
    </row>
    <row r="646" spans="1:15" x14ac:dyDescent="0.3">
      <c r="A646" s="6" t="s">
        <v>1726</v>
      </c>
      <c r="B646" s="6">
        <v>38.094999999999999</v>
      </c>
      <c r="C646" s="6">
        <v>10.199999999999999</v>
      </c>
      <c r="D646" s="6" t="str">
        <f>PROPER(E:E)</f>
        <v>No</v>
      </c>
      <c r="E646" s="6" t="s">
        <v>2380</v>
      </c>
      <c r="F646" s="6" t="s">
        <v>2380</v>
      </c>
      <c r="G646" s="6" t="s">
        <v>2380</v>
      </c>
      <c r="H646" s="10" t="str">
        <f t="shared" si="30"/>
        <v>0</v>
      </c>
      <c r="I646" s="6" t="s">
        <v>2381</v>
      </c>
      <c r="J646" s="6" t="str">
        <f t="shared" si="31"/>
        <v>No</v>
      </c>
      <c r="K646" s="6" t="str">
        <f t="shared" si="32"/>
        <v>No</v>
      </c>
      <c r="L646" s="6" t="s">
        <v>2380</v>
      </c>
      <c r="M646" s="6"/>
      <c r="N646" t="str" cm="1">
        <f t="array" ref="N646">_xlfn.IFS(B646&lt;18.5,"Under Weight",B646&lt;=24.99,"Normal Weight",B646&lt;=29.99,"Over Weight",B646&gt;=30,"Obesity")</f>
        <v>Obesity</v>
      </c>
      <c r="O646" t="str" cm="1">
        <f t="array" ref="O646">_xlfn.IFS(C646&lt;5.7,"Normal",C646&lt;=6.49,"Prediabetes",C646&gt;=6.5,"Diabetes")</f>
        <v>Diabetes</v>
      </c>
    </row>
    <row r="647" spans="1:15" x14ac:dyDescent="0.3">
      <c r="A647" s="6" t="s">
        <v>1725</v>
      </c>
      <c r="B647" s="6">
        <v>44.95</v>
      </c>
      <c r="C647" s="6">
        <v>10.4</v>
      </c>
      <c r="D647" s="6" t="str">
        <f>PROPER(E:E)</f>
        <v>No</v>
      </c>
      <c r="E647" s="6" t="s">
        <v>2380</v>
      </c>
      <c r="F647" s="6" t="s">
        <v>2380</v>
      </c>
      <c r="G647" s="6" t="s">
        <v>2380</v>
      </c>
      <c r="H647" s="10" t="str">
        <f t="shared" si="30"/>
        <v>0</v>
      </c>
      <c r="I647" s="6" t="s">
        <v>2381</v>
      </c>
      <c r="J647" s="6" t="str">
        <f t="shared" si="31"/>
        <v>No</v>
      </c>
      <c r="K647" s="6" t="str">
        <f t="shared" si="32"/>
        <v>No</v>
      </c>
      <c r="L647" s="6" t="s">
        <v>2380</v>
      </c>
      <c r="M647" s="6"/>
      <c r="N647" t="str" cm="1">
        <f t="array" ref="N647">_xlfn.IFS(B647&lt;18.5,"Under Weight",B647&lt;=24.99,"Normal Weight",B647&lt;=29.99,"Over Weight",B647&gt;=30,"Obesity")</f>
        <v>Obesity</v>
      </c>
      <c r="O647" t="str" cm="1">
        <f t="array" ref="O647">_xlfn.IFS(C647&lt;5.7,"Normal",C647&lt;=6.49,"Prediabetes",C647&gt;=6.5,"Diabetes")</f>
        <v>Diabetes</v>
      </c>
    </row>
    <row r="648" spans="1:15" x14ac:dyDescent="0.3">
      <c r="A648" s="6" t="s">
        <v>1724</v>
      </c>
      <c r="B648" s="6">
        <v>35.54</v>
      </c>
      <c r="C648" s="6">
        <v>10.67</v>
      </c>
      <c r="D648" s="6" t="str">
        <f>PROPER(E:E)</f>
        <v>No</v>
      </c>
      <c r="E648" s="6" t="s">
        <v>2380</v>
      </c>
      <c r="F648" s="6" t="s">
        <v>2380</v>
      </c>
      <c r="G648" s="6" t="s">
        <v>2380</v>
      </c>
      <c r="H648" s="10" t="str">
        <f t="shared" si="30"/>
        <v>0</v>
      </c>
      <c r="I648" s="6" t="s">
        <v>2381</v>
      </c>
      <c r="J648" s="6" t="str">
        <f t="shared" si="31"/>
        <v>No</v>
      </c>
      <c r="K648" s="6" t="str">
        <f t="shared" si="32"/>
        <v>No</v>
      </c>
      <c r="L648" s="6" t="s">
        <v>2380</v>
      </c>
      <c r="M648" s="6"/>
      <c r="N648" t="str" cm="1">
        <f t="array" ref="N648">_xlfn.IFS(B648&lt;18.5,"Under Weight",B648&lt;=24.99,"Normal Weight",B648&lt;=29.99,"Over Weight",B648&gt;=30,"Obesity")</f>
        <v>Obesity</v>
      </c>
      <c r="O648" t="str" cm="1">
        <f t="array" ref="O648">_xlfn.IFS(C648&lt;5.7,"Normal",C648&lt;=6.49,"Prediabetes",C648&gt;=6.5,"Diabetes")</f>
        <v>Diabetes</v>
      </c>
    </row>
    <row r="649" spans="1:15" x14ac:dyDescent="0.3">
      <c r="A649" s="6" t="s">
        <v>1723</v>
      </c>
      <c r="B649" s="6">
        <v>39.799999999999997</v>
      </c>
      <c r="C649" s="6">
        <v>4.6500000000000004</v>
      </c>
      <c r="D649" s="6" t="str">
        <f>PROPER(E:E)</f>
        <v>Yes</v>
      </c>
      <c r="E649" s="6" t="s">
        <v>2382</v>
      </c>
      <c r="F649" s="6" t="s">
        <v>2380</v>
      </c>
      <c r="G649" s="6" t="s">
        <v>2380</v>
      </c>
      <c r="H649" s="10">
        <f t="shared" si="30"/>
        <v>2</v>
      </c>
      <c r="I649" s="6">
        <v>2</v>
      </c>
      <c r="J649" s="6" t="str">
        <f t="shared" si="31"/>
        <v>No</v>
      </c>
      <c r="K649" s="6" t="str">
        <f t="shared" si="32"/>
        <v>No</v>
      </c>
      <c r="L649" s="6" t="s">
        <v>2380</v>
      </c>
      <c r="M649" s="6"/>
      <c r="N649" t="str" cm="1">
        <f t="array" ref="N649">_xlfn.IFS(B649&lt;18.5,"Under Weight",B649&lt;=24.99,"Normal Weight",B649&lt;=29.99,"Over Weight",B649&gt;=30,"Obesity")</f>
        <v>Obesity</v>
      </c>
      <c r="O649" t="str" cm="1">
        <f t="array" ref="O649">_xlfn.IFS(C649&lt;5.7,"Normal",C649&lt;=6.49,"Prediabetes",C649&gt;=6.5,"Diabetes")</f>
        <v>Normal</v>
      </c>
    </row>
    <row r="650" spans="1:15" x14ac:dyDescent="0.3">
      <c r="A650" s="6" t="s">
        <v>1722</v>
      </c>
      <c r="B650" s="6">
        <v>33.659999999999997</v>
      </c>
      <c r="C650" s="6">
        <v>5.65</v>
      </c>
      <c r="D650" s="6" t="str">
        <f>PROPER(E:E)</f>
        <v>Yes</v>
      </c>
      <c r="E650" s="6" t="s">
        <v>2382</v>
      </c>
      <c r="F650" s="6" t="s">
        <v>2380</v>
      </c>
      <c r="G650" s="6" t="s">
        <v>2380</v>
      </c>
      <c r="H650" s="10">
        <f t="shared" si="30"/>
        <v>2</v>
      </c>
      <c r="I650" s="6">
        <v>2</v>
      </c>
      <c r="J650" s="6" t="str">
        <f t="shared" si="31"/>
        <v>No</v>
      </c>
      <c r="K650" s="6" t="str">
        <f t="shared" si="32"/>
        <v>No</v>
      </c>
      <c r="L650" s="6" t="s">
        <v>2380</v>
      </c>
      <c r="M650" s="6"/>
      <c r="N650" t="str" cm="1">
        <f t="array" ref="N650">_xlfn.IFS(B650&lt;18.5,"Under Weight",B650&lt;=24.99,"Normal Weight",B650&lt;=29.99,"Over Weight",B650&gt;=30,"Obesity")</f>
        <v>Obesity</v>
      </c>
      <c r="O650" t="str" cm="1">
        <f t="array" ref="O650">_xlfn.IFS(C650&lt;5.7,"Normal",C650&lt;=6.49,"Prediabetes",C650&gt;=6.5,"Diabetes")</f>
        <v>Normal</v>
      </c>
    </row>
    <row r="651" spans="1:15" x14ac:dyDescent="0.3">
      <c r="A651" s="6" t="s">
        <v>1721</v>
      </c>
      <c r="B651" s="6">
        <v>35.5</v>
      </c>
      <c r="C651" s="6">
        <v>11.97</v>
      </c>
      <c r="D651" s="6" t="str">
        <f>PROPER(E:E)</f>
        <v>No</v>
      </c>
      <c r="E651" s="6" t="s">
        <v>2380</v>
      </c>
      <c r="F651" s="6" t="s">
        <v>2380</v>
      </c>
      <c r="G651" s="6" t="s">
        <v>2380</v>
      </c>
      <c r="H651" s="10" t="str">
        <f t="shared" si="30"/>
        <v>0</v>
      </c>
      <c r="I651" s="6" t="s">
        <v>2381</v>
      </c>
      <c r="J651" s="6" t="str">
        <f t="shared" si="31"/>
        <v>No</v>
      </c>
      <c r="K651" s="6" t="str">
        <f t="shared" si="32"/>
        <v>No</v>
      </c>
      <c r="L651" s="6" t="s">
        <v>2380</v>
      </c>
      <c r="M651" s="6"/>
      <c r="N651" t="str" cm="1">
        <f t="array" ref="N651">_xlfn.IFS(B651&lt;18.5,"Under Weight",B651&lt;=24.99,"Normal Weight",B651&lt;=29.99,"Over Weight",B651&gt;=30,"Obesity")</f>
        <v>Obesity</v>
      </c>
      <c r="O651" t="str" cm="1">
        <f t="array" ref="O651">_xlfn.IFS(C651&lt;5.7,"Normal",C651&lt;=6.49,"Prediabetes",C651&gt;=6.5,"Diabetes")</f>
        <v>Diabetes</v>
      </c>
    </row>
    <row r="652" spans="1:15" x14ac:dyDescent="0.3">
      <c r="A652" s="6" t="s">
        <v>1720</v>
      </c>
      <c r="B652" s="6">
        <v>41.63</v>
      </c>
      <c r="C652" s="6">
        <v>6.71</v>
      </c>
      <c r="D652" s="6" t="str">
        <f>PROPER(E:E)</f>
        <v>No</v>
      </c>
      <c r="E652" s="6" t="s">
        <v>2380</v>
      </c>
      <c r="F652" s="6" t="s">
        <v>2380</v>
      </c>
      <c r="G652" s="6" t="s">
        <v>2380</v>
      </c>
      <c r="H652" s="10" t="str">
        <f t="shared" si="30"/>
        <v>0</v>
      </c>
      <c r="I652" s="6" t="s">
        <v>2381</v>
      </c>
      <c r="J652" s="6" t="str">
        <f t="shared" si="31"/>
        <v>No</v>
      </c>
      <c r="K652" s="6" t="str">
        <f t="shared" si="32"/>
        <v>No</v>
      </c>
      <c r="L652" s="6" t="s">
        <v>2380</v>
      </c>
      <c r="M652" s="6"/>
      <c r="N652" t="str" cm="1">
        <f t="array" ref="N652">_xlfn.IFS(B652&lt;18.5,"Under Weight",B652&lt;=24.99,"Normal Weight",B652&lt;=29.99,"Over Weight",B652&gt;=30,"Obesity")</f>
        <v>Obesity</v>
      </c>
      <c r="O652" t="str" cm="1">
        <f t="array" ref="O652">_xlfn.IFS(C652&lt;5.7,"Normal",C652&lt;=6.49,"Prediabetes",C652&gt;=6.5,"Diabetes")</f>
        <v>Diabetes</v>
      </c>
    </row>
    <row r="653" spans="1:15" x14ac:dyDescent="0.3">
      <c r="A653" s="6" t="s">
        <v>1719</v>
      </c>
      <c r="B653" s="6">
        <v>46.49</v>
      </c>
      <c r="C653" s="6">
        <v>11.92</v>
      </c>
      <c r="D653" s="6" t="str">
        <f>PROPER(E:E)</f>
        <v>No</v>
      </c>
      <c r="E653" s="6" t="s">
        <v>2380</v>
      </c>
      <c r="F653" s="6" t="s">
        <v>2380</v>
      </c>
      <c r="G653" s="6" t="s">
        <v>2380</v>
      </c>
      <c r="H653" s="10" t="str">
        <f t="shared" si="30"/>
        <v>0</v>
      </c>
      <c r="I653" s="6" t="s">
        <v>2381</v>
      </c>
      <c r="J653" s="6" t="str">
        <f t="shared" si="31"/>
        <v>No</v>
      </c>
      <c r="K653" s="6" t="str">
        <f t="shared" si="32"/>
        <v>No</v>
      </c>
      <c r="L653" s="6" t="s">
        <v>2380</v>
      </c>
      <c r="M653" s="6"/>
      <c r="N653" t="str" cm="1">
        <f t="array" ref="N653">_xlfn.IFS(B653&lt;18.5,"Under Weight",B653&lt;=24.99,"Normal Weight",B653&lt;=29.99,"Over Weight",B653&gt;=30,"Obesity")</f>
        <v>Obesity</v>
      </c>
      <c r="O653" t="str" cm="1">
        <f t="array" ref="O653">_xlfn.IFS(C653&lt;5.7,"Normal",C653&lt;=6.49,"Prediabetes",C653&gt;=6.5,"Diabetes")</f>
        <v>Diabetes</v>
      </c>
    </row>
    <row r="654" spans="1:15" x14ac:dyDescent="0.3">
      <c r="A654" s="6" t="s">
        <v>1718</v>
      </c>
      <c r="B654" s="6">
        <v>43.29</v>
      </c>
      <c r="C654" s="6">
        <v>5.35</v>
      </c>
      <c r="D654" s="6" t="str">
        <f>PROPER(E:E)</f>
        <v>No</v>
      </c>
      <c r="E654" s="6" t="s">
        <v>2380</v>
      </c>
      <c r="F654" s="6" t="s">
        <v>2380</v>
      </c>
      <c r="G654" s="6" t="s">
        <v>2380</v>
      </c>
      <c r="H654" s="10">
        <f t="shared" si="30"/>
        <v>2</v>
      </c>
      <c r="I654" s="6">
        <v>2</v>
      </c>
      <c r="J654" s="6" t="str">
        <f t="shared" si="31"/>
        <v>No</v>
      </c>
      <c r="K654" s="6" t="str">
        <f t="shared" si="32"/>
        <v>No</v>
      </c>
      <c r="L654" s="6" t="s">
        <v>2380</v>
      </c>
      <c r="M654" s="6"/>
      <c r="N654" t="str" cm="1">
        <f t="array" ref="N654">_xlfn.IFS(B654&lt;18.5,"Under Weight",B654&lt;=24.99,"Normal Weight",B654&lt;=29.99,"Over Weight",B654&gt;=30,"Obesity")</f>
        <v>Obesity</v>
      </c>
      <c r="O654" t="str" cm="1">
        <f t="array" ref="O654">_xlfn.IFS(C654&lt;5.7,"Normal",C654&lt;=6.49,"Prediabetes",C654&gt;=6.5,"Diabetes")</f>
        <v>Normal</v>
      </c>
    </row>
    <row r="655" spans="1:15" x14ac:dyDescent="0.3">
      <c r="A655" s="6" t="s">
        <v>1717</v>
      </c>
      <c r="B655" s="6">
        <v>43.08</v>
      </c>
      <c r="C655" s="6">
        <v>8.9600000000000009</v>
      </c>
      <c r="D655" s="6" t="str">
        <f>PROPER(E:E)</f>
        <v>Yes</v>
      </c>
      <c r="E655" s="6" t="s">
        <v>2382</v>
      </c>
      <c r="F655" s="6" t="s">
        <v>2380</v>
      </c>
      <c r="G655" s="6" t="s">
        <v>2380</v>
      </c>
      <c r="H655" s="10">
        <f t="shared" si="30"/>
        <v>1</v>
      </c>
      <c r="I655" s="6">
        <v>1</v>
      </c>
      <c r="J655" s="6" t="str">
        <f t="shared" si="31"/>
        <v>No</v>
      </c>
      <c r="K655" s="6" t="str">
        <f t="shared" si="32"/>
        <v>No</v>
      </c>
      <c r="L655" s="6" t="s">
        <v>2380</v>
      </c>
      <c r="M655" s="6"/>
      <c r="N655" t="str" cm="1">
        <f t="array" ref="N655">_xlfn.IFS(B655&lt;18.5,"Under Weight",B655&lt;=24.99,"Normal Weight",B655&lt;=29.99,"Over Weight",B655&gt;=30,"Obesity")</f>
        <v>Obesity</v>
      </c>
      <c r="O655" t="str" cm="1">
        <f t="array" ref="O655">_xlfn.IFS(C655&lt;5.7,"Normal",C655&lt;=6.49,"Prediabetes",C655&gt;=6.5,"Diabetes")</f>
        <v>Diabetes</v>
      </c>
    </row>
    <row r="656" spans="1:15" x14ac:dyDescent="0.3">
      <c r="A656" s="6" t="s">
        <v>1716</v>
      </c>
      <c r="B656" s="6">
        <v>39.07</v>
      </c>
      <c r="C656" s="6">
        <v>11.93</v>
      </c>
      <c r="D656" s="6" t="str">
        <f>PROPER(E:E)</f>
        <v>No</v>
      </c>
      <c r="E656" s="6" t="s">
        <v>2380</v>
      </c>
      <c r="F656" s="6" t="s">
        <v>2380</v>
      </c>
      <c r="G656" s="6" t="s">
        <v>2380</v>
      </c>
      <c r="H656" s="10" t="str">
        <f t="shared" si="30"/>
        <v>0</v>
      </c>
      <c r="I656" s="6" t="s">
        <v>2381</v>
      </c>
      <c r="J656" s="6" t="str">
        <f t="shared" si="31"/>
        <v>No</v>
      </c>
      <c r="K656" s="6" t="str">
        <f t="shared" si="32"/>
        <v>No</v>
      </c>
      <c r="L656" s="6" t="s">
        <v>2380</v>
      </c>
      <c r="M656" s="6"/>
      <c r="N656" t="str" cm="1">
        <f t="array" ref="N656">_xlfn.IFS(B656&lt;18.5,"Under Weight",B656&lt;=24.99,"Normal Weight",B656&lt;=29.99,"Over Weight",B656&gt;=30,"Obesity")</f>
        <v>Obesity</v>
      </c>
      <c r="O656" t="str" cm="1">
        <f t="array" ref="O656">_xlfn.IFS(C656&lt;5.7,"Normal",C656&lt;=6.49,"Prediabetes",C656&gt;=6.5,"Diabetes")</f>
        <v>Diabetes</v>
      </c>
    </row>
    <row r="657" spans="1:15" x14ac:dyDescent="0.3">
      <c r="A657" s="6" t="s">
        <v>1715</v>
      </c>
      <c r="B657" s="6">
        <v>41.3</v>
      </c>
      <c r="C657" s="6">
        <v>9.59</v>
      </c>
      <c r="D657" s="6" t="str">
        <f>PROPER(E:E)</f>
        <v>No</v>
      </c>
      <c r="E657" s="6" t="s">
        <v>2380</v>
      </c>
      <c r="F657" s="6" t="s">
        <v>2380</v>
      </c>
      <c r="G657" s="6" t="s">
        <v>2380</v>
      </c>
      <c r="H657" s="10" t="str">
        <f t="shared" si="30"/>
        <v>0</v>
      </c>
      <c r="I657" s="6" t="s">
        <v>2381</v>
      </c>
      <c r="J657" s="6" t="str">
        <f t="shared" si="31"/>
        <v>No</v>
      </c>
      <c r="K657" s="6" t="str">
        <f t="shared" si="32"/>
        <v>No</v>
      </c>
      <c r="L657" s="6" t="s">
        <v>2380</v>
      </c>
      <c r="M657" s="6"/>
      <c r="N657" t="str" cm="1">
        <f t="array" ref="N657">_xlfn.IFS(B657&lt;18.5,"Under Weight",B657&lt;=24.99,"Normal Weight",B657&lt;=29.99,"Over Weight",B657&gt;=30,"Obesity")</f>
        <v>Obesity</v>
      </c>
      <c r="O657" t="str" cm="1">
        <f t="array" ref="O657">_xlfn.IFS(C657&lt;5.7,"Normal",C657&lt;=6.49,"Prediabetes",C657&gt;=6.5,"Diabetes")</f>
        <v>Diabetes</v>
      </c>
    </row>
    <row r="658" spans="1:15" x14ac:dyDescent="0.3">
      <c r="A658" s="6" t="s">
        <v>1714</v>
      </c>
      <c r="B658" s="6">
        <v>42.95</v>
      </c>
      <c r="C658" s="6">
        <v>11.88</v>
      </c>
      <c r="D658" s="6" t="str">
        <f>PROPER(E:E)</f>
        <v>Yes</v>
      </c>
      <c r="E658" s="6" t="s">
        <v>2382</v>
      </c>
      <c r="F658" s="6" t="s">
        <v>2380</v>
      </c>
      <c r="G658" s="6" t="s">
        <v>2380</v>
      </c>
      <c r="H658" s="10">
        <f t="shared" si="30"/>
        <v>2</v>
      </c>
      <c r="I658" s="6">
        <v>2</v>
      </c>
      <c r="J658" s="6" t="str">
        <f t="shared" si="31"/>
        <v>No</v>
      </c>
      <c r="K658" s="6" t="str">
        <f t="shared" si="32"/>
        <v>No</v>
      </c>
      <c r="L658" s="6" t="s">
        <v>2380</v>
      </c>
      <c r="M658" s="6"/>
      <c r="N658" t="str" cm="1">
        <f t="array" ref="N658">_xlfn.IFS(B658&lt;18.5,"Under Weight",B658&lt;=24.99,"Normal Weight",B658&lt;=29.99,"Over Weight",B658&gt;=30,"Obesity")</f>
        <v>Obesity</v>
      </c>
      <c r="O658" t="str" cm="1">
        <f t="array" ref="O658">_xlfn.IFS(C658&lt;5.7,"Normal",C658&lt;=6.49,"Prediabetes",C658&gt;=6.5,"Diabetes")</f>
        <v>Diabetes</v>
      </c>
    </row>
    <row r="659" spans="1:15" x14ac:dyDescent="0.3">
      <c r="A659" s="6" t="s">
        <v>1713</v>
      </c>
      <c r="B659" s="6">
        <v>46.96</v>
      </c>
      <c r="C659" s="6">
        <v>4.6399999999999997</v>
      </c>
      <c r="D659" s="6" t="str">
        <f>PROPER(E:E)</f>
        <v>No</v>
      </c>
      <c r="E659" s="6" t="s">
        <v>2380</v>
      </c>
      <c r="F659" s="6" t="s">
        <v>2380</v>
      </c>
      <c r="G659" s="6" t="s">
        <v>2383</v>
      </c>
      <c r="H659" s="10">
        <f t="shared" si="30"/>
        <v>1</v>
      </c>
      <c r="I659" s="6">
        <v>1</v>
      </c>
      <c r="J659" s="6" t="str">
        <f t="shared" si="31"/>
        <v>No</v>
      </c>
      <c r="K659" s="6" t="str">
        <f t="shared" si="32"/>
        <v>No</v>
      </c>
      <c r="L659" s="6" t="s">
        <v>2380</v>
      </c>
      <c r="M659" s="6"/>
      <c r="N659" t="str" cm="1">
        <f t="array" ref="N659">_xlfn.IFS(B659&lt;18.5,"Under Weight",B659&lt;=24.99,"Normal Weight",B659&lt;=29.99,"Over Weight",B659&gt;=30,"Obesity")</f>
        <v>Obesity</v>
      </c>
      <c r="O659" t="str" cm="1">
        <f t="array" ref="O659">_xlfn.IFS(C659&lt;5.7,"Normal",C659&lt;=6.49,"Prediabetes",C659&gt;=6.5,"Diabetes")</f>
        <v>Normal</v>
      </c>
    </row>
    <row r="660" spans="1:15" x14ac:dyDescent="0.3">
      <c r="A660" s="6" t="s">
        <v>1712</v>
      </c>
      <c r="B660" s="6">
        <v>30.495000000000001</v>
      </c>
      <c r="C660" s="6">
        <v>9.5299999999999994</v>
      </c>
      <c r="D660" s="6" t="str">
        <f>PROPER(E:E)</f>
        <v>No</v>
      </c>
      <c r="E660" s="6" t="s">
        <v>2380</v>
      </c>
      <c r="F660" s="6" t="s">
        <v>2380</v>
      </c>
      <c r="G660" s="6" t="s">
        <v>2380</v>
      </c>
      <c r="H660" s="10" t="str">
        <f t="shared" si="30"/>
        <v>0</v>
      </c>
      <c r="I660" s="6" t="s">
        <v>2381</v>
      </c>
      <c r="J660" s="6" t="str">
        <f t="shared" si="31"/>
        <v>No</v>
      </c>
      <c r="K660" s="6" t="str">
        <f t="shared" si="32"/>
        <v>No</v>
      </c>
      <c r="L660" s="6" t="s">
        <v>2380</v>
      </c>
      <c r="M660" s="6"/>
      <c r="N660" t="str" cm="1">
        <f t="array" ref="N660">_xlfn.IFS(B660&lt;18.5,"Under Weight",B660&lt;=24.99,"Normal Weight",B660&lt;=29.99,"Over Weight",B660&gt;=30,"Obesity")</f>
        <v>Obesity</v>
      </c>
      <c r="O660" t="str" cm="1">
        <f t="array" ref="O660">_xlfn.IFS(C660&lt;5.7,"Normal",C660&lt;=6.49,"Prediabetes",C660&gt;=6.5,"Diabetes")</f>
        <v>Diabetes</v>
      </c>
    </row>
    <row r="661" spans="1:15" x14ac:dyDescent="0.3">
      <c r="A661" s="6" t="s">
        <v>1711</v>
      </c>
      <c r="B661" s="6">
        <v>17.954999999999998</v>
      </c>
      <c r="C661" s="6">
        <v>5.29</v>
      </c>
      <c r="D661" s="6" t="str">
        <f>PROPER(E:E)</f>
        <v>Yes</v>
      </c>
      <c r="E661" s="6" t="s">
        <v>2382</v>
      </c>
      <c r="F661" s="6" t="s">
        <v>2380</v>
      </c>
      <c r="G661" s="6" t="s">
        <v>2380</v>
      </c>
      <c r="H661" s="10">
        <f t="shared" si="30"/>
        <v>1</v>
      </c>
      <c r="I661" s="6">
        <v>1</v>
      </c>
      <c r="J661" s="6" t="str">
        <f t="shared" si="31"/>
        <v>Yes</v>
      </c>
      <c r="K661" s="6" t="str">
        <f t="shared" si="32"/>
        <v>yes</v>
      </c>
      <c r="L661" s="6" t="s">
        <v>2382</v>
      </c>
      <c r="M661" s="6"/>
      <c r="N661" t="str" cm="1">
        <f t="array" ref="N661">_xlfn.IFS(B661&lt;18.5,"Under Weight",B661&lt;=24.99,"Normal Weight",B661&lt;=29.99,"Over Weight",B661&gt;=30,"Obesity")</f>
        <v>Under Weight</v>
      </c>
      <c r="O661" t="str" cm="1">
        <f t="array" ref="O661">_xlfn.IFS(C661&lt;5.7,"Normal",C661&lt;=6.49,"Prediabetes",C661&gt;=6.5,"Diabetes")</f>
        <v>Normal</v>
      </c>
    </row>
    <row r="662" spans="1:15" x14ac:dyDescent="0.3">
      <c r="A662" s="6" t="s">
        <v>1710</v>
      </c>
      <c r="B662" s="6">
        <v>25.6</v>
      </c>
      <c r="C662" s="6">
        <v>10.95</v>
      </c>
      <c r="D662" s="6" t="str">
        <f>PROPER(E:E)</f>
        <v>No</v>
      </c>
      <c r="E662" s="6" t="s">
        <v>2380</v>
      </c>
      <c r="F662" s="6" t="s">
        <v>2380</v>
      </c>
      <c r="G662" s="6" t="s">
        <v>2380</v>
      </c>
      <c r="H662" s="10">
        <f t="shared" si="30"/>
        <v>3</v>
      </c>
      <c r="I662" s="6">
        <v>3</v>
      </c>
      <c r="J662" s="6" t="str">
        <f t="shared" si="31"/>
        <v>No</v>
      </c>
      <c r="K662" s="6" t="str">
        <f t="shared" si="32"/>
        <v>No</v>
      </c>
      <c r="L662" s="6" t="s">
        <v>2380</v>
      </c>
      <c r="M662" s="6"/>
      <c r="N662" t="str" cm="1">
        <f t="array" ref="N662">_xlfn.IFS(B662&lt;18.5,"Under Weight",B662&lt;=24.99,"Normal Weight",B662&lt;=29.99,"Over Weight",B662&gt;=30,"Obesity")</f>
        <v>Over Weight</v>
      </c>
      <c r="O662" t="str" cm="1">
        <f t="array" ref="O662">_xlfn.IFS(C662&lt;5.7,"Normal",C662&lt;=6.49,"Prediabetes",C662&gt;=6.5,"Diabetes")</f>
        <v>Diabetes</v>
      </c>
    </row>
    <row r="663" spans="1:15" x14ac:dyDescent="0.3">
      <c r="A663" s="6" t="s">
        <v>1709</v>
      </c>
      <c r="B663" s="6">
        <v>34.21</v>
      </c>
      <c r="C663" s="6">
        <v>9.17</v>
      </c>
      <c r="D663" s="6" t="str">
        <f>PROPER(E:E)</f>
        <v>No</v>
      </c>
      <c r="E663" s="6" t="s">
        <v>2380</v>
      </c>
      <c r="F663" s="6" t="s">
        <v>2380</v>
      </c>
      <c r="G663" s="6" t="s">
        <v>2380</v>
      </c>
      <c r="H663" s="10" t="str">
        <f t="shared" si="30"/>
        <v>0</v>
      </c>
      <c r="I663" s="6" t="s">
        <v>2381</v>
      </c>
      <c r="J663" s="6" t="str">
        <f t="shared" si="31"/>
        <v>No</v>
      </c>
      <c r="K663" s="6" t="str">
        <f t="shared" si="32"/>
        <v>No</v>
      </c>
      <c r="L663" s="6" t="s">
        <v>2380</v>
      </c>
      <c r="M663" s="6"/>
      <c r="N663" t="str" cm="1">
        <f t="array" ref="N663">_xlfn.IFS(B663&lt;18.5,"Under Weight",B663&lt;=24.99,"Normal Weight",B663&lt;=29.99,"Over Weight",B663&gt;=30,"Obesity")</f>
        <v>Obesity</v>
      </c>
      <c r="O663" t="str" cm="1">
        <f t="array" ref="O663">_xlfn.IFS(C663&lt;5.7,"Normal",C663&lt;=6.49,"Prediabetes",C663&gt;=6.5,"Diabetes")</f>
        <v>Diabetes</v>
      </c>
    </row>
    <row r="664" spans="1:15" x14ac:dyDescent="0.3">
      <c r="A664" s="6" t="s">
        <v>1708</v>
      </c>
      <c r="B664" s="6">
        <v>39.74</v>
      </c>
      <c r="C664" s="6">
        <v>7.39</v>
      </c>
      <c r="D664" s="6" t="str">
        <f>PROPER(E:E)</f>
        <v>No</v>
      </c>
      <c r="E664" s="6" t="s">
        <v>2380</v>
      </c>
      <c r="F664" s="6" t="s">
        <v>2380</v>
      </c>
      <c r="G664" s="6" t="s">
        <v>2380</v>
      </c>
      <c r="H664" s="10" t="str">
        <f t="shared" si="30"/>
        <v>0</v>
      </c>
      <c r="I664" s="6" t="s">
        <v>2381</v>
      </c>
      <c r="J664" s="6" t="str">
        <f t="shared" si="31"/>
        <v>No</v>
      </c>
      <c r="K664" s="6" t="str">
        <f t="shared" si="32"/>
        <v>No</v>
      </c>
      <c r="L664" s="6" t="s">
        <v>2380</v>
      </c>
      <c r="M664" s="6"/>
      <c r="N664" t="str" cm="1">
        <f t="array" ref="N664">_xlfn.IFS(B664&lt;18.5,"Under Weight",B664&lt;=24.99,"Normal Weight",B664&lt;=29.99,"Over Weight",B664&gt;=30,"Obesity")</f>
        <v>Obesity</v>
      </c>
      <c r="O664" t="str" cm="1">
        <f t="array" ref="O664">_xlfn.IFS(C664&lt;5.7,"Normal",C664&lt;=6.49,"Prediabetes",C664&gt;=6.5,"Diabetes")</f>
        <v>Diabetes</v>
      </c>
    </row>
    <row r="665" spans="1:15" x14ac:dyDescent="0.3">
      <c r="A665" s="6" t="s">
        <v>1707</v>
      </c>
      <c r="B665" s="6">
        <v>49.53</v>
      </c>
      <c r="C665" s="6">
        <v>9.1300000000000008</v>
      </c>
      <c r="D665" s="6" t="str">
        <f>PROPER(E:E)</f>
        <v>Yes</v>
      </c>
      <c r="E665" s="6" t="s">
        <v>2382</v>
      </c>
      <c r="F665" s="6" t="s">
        <v>2380</v>
      </c>
      <c r="G665" s="6" t="s">
        <v>2380</v>
      </c>
      <c r="H665" s="10" t="str">
        <f t="shared" si="30"/>
        <v>0</v>
      </c>
      <c r="I665" s="6" t="s">
        <v>2381</v>
      </c>
      <c r="J665" s="6" t="str">
        <f t="shared" si="31"/>
        <v>No</v>
      </c>
      <c r="K665" s="6" t="str">
        <f t="shared" si="32"/>
        <v>No</v>
      </c>
      <c r="L665" s="6" t="s">
        <v>2380</v>
      </c>
      <c r="M665" s="6"/>
      <c r="N665" t="str" cm="1">
        <f t="array" ref="N665">_xlfn.IFS(B665&lt;18.5,"Under Weight",B665&lt;=24.99,"Normal Weight",B665&lt;=29.99,"Over Weight",B665&gt;=30,"Obesity")</f>
        <v>Obesity</v>
      </c>
      <c r="O665" t="str" cm="1">
        <f t="array" ref="O665">_xlfn.IFS(C665&lt;5.7,"Normal",C665&lt;=6.49,"Prediabetes",C665&gt;=6.5,"Diabetes")</f>
        <v>Diabetes</v>
      </c>
    </row>
    <row r="666" spans="1:15" x14ac:dyDescent="0.3">
      <c r="A666" s="6" t="s">
        <v>1706</v>
      </c>
      <c r="B666" s="6">
        <v>39.33</v>
      </c>
      <c r="C666" s="6">
        <v>10.4</v>
      </c>
      <c r="D666" s="6" t="str">
        <f>PROPER(E:E)</f>
        <v>No</v>
      </c>
      <c r="E666" s="6" t="s">
        <v>2380</v>
      </c>
      <c r="F666" s="6" t="s">
        <v>2380</v>
      </c>
      <c r="G666" s="6" t="s">
        <v>2380</v>
      </c>
      <c r="H666" s="10">
        <f t="shared" si="30"/>
        <v>3</v>
      </c>
      <c r="I666" s="6">
        <v>3</v>
      </c>
      <c r="J666" s="6" t="str">
        <f t="shared" si="31"/>
        <v>No</v>
      </c>
      <c r="K666" s="6" t="str">
        <f t="shared" si="32"/>
        <v>No</v>
      </c>
      <c r="L666" s="6" t="s">
        <v>2380</v>
      </c>
      <c r="M666" s="6"/>
      <c r="N666" t="str" cm="1">
        <f t="array" ref="N666">_xlfn.IFS(B666&lt;18.5,"Under Weight",B666&lt;=24.99,"Normal Weight",B666&lt;=29.99,"Over Weight",B666&gt;=30,"Obesity")</f>
        <v>Obesity</v>
      </c>
      <c r="O666" t="str" cm="1">
        <f t="array" ref="O666">_xlfn.IFS(C666&lt;5.7,"Normal",C666&lt;=6.49,"Prediabetes",C666&gt;=6.5,"Diabetes")</f>
        <v>Diabetes</v>
      </c>
    </row>
    <row r="667" spans="1:15" x14ac:dyDescent="0.3">
      <c r="A667" s="6" t="s">
        <v>1705</v>
      </c>
      <c r="B667" s="6">
        <v>39.979999999999997</v>
      </c>
      <c r="C667" s="6">
        <v>9.4600000000000009</v>
      </c>
      <c r="D667" s="6" t="str">
        <f>PROPER(E:E)</f>
        <v>Yes</v>
      </c>
      <c r="E667" s="6" t="s">
        <v>2382</v>
      </c>
      <c r="F667" s="6" t="s">
        <v>2380</v>
      </c>
      <c r="G667" s="6" t="s">
        <v>2380</v>
      </c>
      <c r="H667" s="10">
        <f t="shared" si="30"/>
        <v>2</v>
      </c>
      <c r="I667" s="6">
        <v>2</v>
      </c>
      <c r="J667" s="6" t="str">
        <f t="shared" si="31"/>
        <v>No</v>
      </c>
      <c r="K667" s="6" t="str">
        <f t="shared" si="32"/>
        <v>No</v>
      </c>
      <c r="L667" s="6" t="s">
        <v>2380</v>
      </c>
      <c r="M667" s="6"/>
      <c r="N667" t="str" cm="1">
        <f t="array" ref="N667">_xlfn.IFS(B667&lt;18.5,"Under Weight",B667&lt;=24.99,"Normal Weight",B667&lt;=29.99,"Over Weight",B667&gt;=30,"Obesity")</f>
        <v>Obesity</v>
      </c>
      <c r="O667" t="str" cm="1">
        <f t="array" ref="O667">_xlfn.IFS(C667&lt;5.7,"Normal",C667&lt;=6.49,"Prediabetes",C667&gt;=6.5,"Diabetes")</f>
        <v>Diabetes</v>
      </c>
    </row>
    <row r="668" spans="1:15" x14ac:dyDescent="0.3">
      <c r="A668" s="6" t="s">
        <v>1704</v>
      </c>
      <c r="B668" s="6">
        <v>46.51</v>
      </c>
      <c r="C668" s="6">
        <v>8.69</v>
      </c>
      <c r="D668" s="6" t="str">
        <f>PROPER(E:E)</f>
        <v>Yes</v>
      </c>
      <c r="E668" s="6" t="s">
        <v>2382</v>
      </c>
      <c r="F668" s="6" t="s">
        <v>2380</v>
      </c>
      <c r="G668" s="6" t="s">
        <v>2380</v>
      </c>
      <c r="H668" s="10" t="str">
        <f t="shared" si="30"/>
        <v>0</v>
      </c>
      <c r="I668" s="6" t="s">
        <v>2381</v>
      </c>
      <c r="J668" s="6" t="str">
        <f t="shared" si="31"/>
        <v>No</v>
      </c>
      <c r="K668" s="6" t="str">
        <f t="shared" si="32"/>
        <v>No</v>
      </c>
      <c r="L668" s="6" t="s">
        <v>2380</v>
      </c>
      <c r="M668" s="6"/>
      <c r="N668" t="str" cm="1">
        <f t="array" ref="N668">_xlfn.IFS(B668&lt;18.5,"Under Weight",B668&lt;=24.99,"Normal Weight",B668&lt;=29.99,"Over Weight",B668&gt;=30,"Obesity")</f>
        <v>Obesity</v>
      </c>
      <c r="O668" t="str" cm="1">
        <f t="array" ref="O668">_xlfn.IFS(C668&lt;5.7,"Normal",C668&lt;=6.49,"Prediabetes",C668&gt;=6.5,"Diabetes")</f>
        <v>Diabetes</v>
      </c>
    </row>
    <row r="669" spans="1:15" x14ac:dyDescent="0.3">
      <c r="A669" s="6" t="s">
        <v>1703</v>
      </c>
      <c r="B669" s="6">
        <v>43.58</v>
      </c>
      <c r="C669" s="6">
        <v>4.2300000000000004</v>
      </c>
      <c r="D669" s="6" t="str">
        <f>PROPER(E:E)</f>
        <v>No</v>
      </c>
      <c r="E669" s="6" t="s">
        <v>2380</v>
      </c>
      <c r="F669" s="6" t="s">
        <v>2380</v>
      </c>
      <c r="G669" s="6" t="s">
        <v>2383</v>
      </c>
      <c r="H669" s="10">
        <f t="shared" si="30"/>
        <v>1</v>
      </c>
      <c r="I669" s="6">
        <v>1</v>
      </c>
      <c r="J669" s="6" t="str">
        <f t="shared" si="31"/>
        <v>No</v>
      </c>
      <c r="K669" s="6" t="str">
        <f t="shared" si="32"/>
        <v>No</v>
      </c>
      <c r="L669" s="6" t="s">
        <v>2380</v>
      </c>
      <c r="M669" s="6"/>
      <c r="N669" t="str" cm="1">
        <f t="array" ref="N669">_xlfn.IFS(B669&lt;18.5,"Under Weight",B669&lt;=24.99,"Normal Weight",B669&lt;=29.99,"Over Weight",B669&gt;=30,"Obesity")</f>
        <v>Obesity</v>
      </c>
      <c r="O669" t="str" cm="1">
        <f t="array" ref="O669">_xlfn.IFS(C669&lt;5.7,"Normal",C669&lt;=6.49,"Prediabetes",C669&gt;=6.5,"Diabetes")</f>
        <v>Normal</v>
      </c>
    </row>
    <row r="670" spans="1:15" x14ac:dyDescent="0.3">
      <c r="A670" s="6" t="s">
        <v>1702</v>
      </c>
      <c r="B670" s="6">
        <v>42.28</v>
      </c>
      <c r="C670" s="6">
        <v>9.16</v>
      </c>
      <c r="D670" s="6" t="str">
        <f>PROPER(E:E)</f>
        <v>Yes</v>
      </c>
      <c r="E670" s="6" t="s">
        <v>2382</v>
      </c>
      <c r="F670" s="6" t="s">
        <v>2380</v>
      </c>
      <c r="G670" s="6" t="s">
        <v>2380</v>
      </c>
      <c r="H670" s="10">
        <f t="shared" si="30"/>
        <v>1</v>
      </c>
      <c r="I670" s="6">
        <v>1</v>
      </c>
      <c r="J670" s="6" t="str">
        <f t="shared" si="31"/>
        <v>No</v>
      </c>
      <c r="K670" s="6" t="str">
        <f t="shared" si="32"/>
        <v>No</v>
      </c>
      <c r="L670" s="6" t="s">
        <v>2380</v>
      </c>
      <c r="M670" s="6"/>
      <c r="N670" t="str" cm="1">
        <f t="array" ref="N670">_xlfn.IFS(B670&lt;18.5,"Under Weight",B670&lt;=24.99,"Normal Weight",B670&lt;=29.99,"Over Weight",B670&gt;=30,"Obesity")</f>
        <v>Obesity</v>
      </c>
      <c r="O670" t="str" cm="1">
        <f t="array" ref="O670">_xlfn.IFS(C670&lt;5.7,"Normal",C670&lt;=6.49,"Prediabetes",C670&gt;=6.5,"Diabetes")</f>
        <v>Diabetes</v>
      </c>
    </row>
    <row r="671" spans="1:15" x14ac:dyDescent="0.3">
      <c r="A671" s="6" t="s">
        <v>1701</v>
      </c>
      <c r="B671" s="6">
        <v>35.520000000000003</v>
      </c>
      <c r="C671" s="6">
        <v>8.26</v>
      </c>
      <c r="D671" s="6" t="str">
        <f>PROPER(E:E)</f>
        <v>No</v>
      </c>
      <c r="E671" s="6" t="s">
        <v>2380</v>
      </c>
      <c r="F671" s="6" t="s">
        <v>2380</v>
      </c>
      <c r="G671" s="6" t="s">
        <v>2380</v>
      </c>
      <c r="H671" s="10" t="str">
        <f t="shared" si="30"/>
        <v>0</v>
      </c>
      <c r="I671" s="6" t="s">
        <v>2381</v>
      </c>
      <c r="J671" s="6" t="str">
        <f t="shared" si="31"/>
        <v>No</v>
      </c>
      <c r="K671" s="6" t="str">
        <f t="shared" si="32"/>
        <v>No</v>
      </c>
      <c r="L671" s="6" t="s">
        <v>2380</v>
      </c>
      <c r="M671" s="6"/>
      <c r="N671" t="str" cm="1">
        <f t="array" ref="N671">_xlfn.IFS(B671&lt;18.5,"Under Weight",B671&lt;=24.99,"Normal Weight",B671&lt;=29.99,"Over Weight",B671&gt;=30,"Obesity")</f>
        <v>Obesity</v>
      </c>
      <c r="O671" t="str" cm="1">
        <f t="array" ref="O671">_xlfn.IFS(C671&lt;5.7,"Normal",C671&lt;=6.49,"Prediabetes",C671&gt;=6.5,"Diabetes")</f>
        <v>Diabetes</v>
      </c>
    </row>
    <row r="672" spans="1:15" x14ac:dyDescent="0.3">
      <c r="A672" s="6" t="s">
        <v>1700</v>
      </c>
      <c r="B672" s="6">
        <v>33.6</v>
      </c>
      <c r="C672" s="6">
        <v>11.25</v>
      </c>
      <c r="D672" s="6" t="str">
        <f>PROPER(E:E)</f>
        <v>No</v>
      </c>
      <c r="E672" s="6" t="s">
        <v>2380</v>
      </c>
      <c r="F672" s="6" t="s">
        <v>2380</v>
      </c>
      <c r="G672" s="6" t="s">
        <v>2380</v>
      </c>
      <c r="H672" s="10" t="str">
        <f t="shared" si="30"/>
        <v>0</v>
      </c>
      <c r="I672" s="6" t="s">
        <v>2381</v>
      </c>
      <c r="J672" s="6" t="str">
        <f t="shared" si="31"/>
        <v>No</v>
      </c>
      <c r="K672" s="6" t="str">
        <f t="shared" si="32"/>
        <v>No</v>
      </c>
      <c r="L672" s="6" t="s">
        <v>2380</v>
      </c>
      <c r="M672" s="6"/>
      <c r="N672" t="str" cm="1">
        <f t="array" ref="N672">_xlfn.IFS(B672&lt;18.5,"Under Weight",B672&lt;=24.99,"Normal Weight",B672&lt;=29.99,"Over Weight",B672&gt;=30,"Obesity")</f>
        <v>Obesity</v>
      </c>
      <c r="O672" t="str" cm="1">
        <f t="array" ref="O672">_xlfn.IFS(C672&lt;5.7,"Normal",C672&lt;=6.49,"Prediabetes",C672&gt;=6.5,"Diabetes")</f>
        <v>Diabetes</v>
      </c>
    </row>
    <row r="673" spans="1:15" x14ac:dyDescent="0.3">
      <c r="A673" s="6" t="s">
        <v>1699</v>
      </c>
      <c r="B673" s="6">
        <v>22.42</v>
      </c>
      <c r="C673" s="6">
        <v>6.74</v>
      </c>
      <c r="D673" s="6" t="str">
        <f>PROPER(E:E)</f>
        <v>No</v>
      </c>
      <c r="E673" s="6" t="s">
        <v>2380</v>
      </c>
      <c r="F673" s="6" t="s">
        <v>2380</v>
      </c>
      <c r="G673" s="6" t="s">
        <v>2380</v>
      </c>
      <c r="H673" s="10" t="str">
        <f t="shared" si="30"/>
        <v>0</v>
      </c>
      <c r="I673" s="6" t="s">
        <v>2381</v>
      </c>
      <c r="J673" s="6" t="str">
        <f t="shared" si="31"/>
        <v>Yes</v>
      </c>
      <c r="K673" s="6" t="str">
        <f t="shared" si="32"/>
        <v>yes</v>
      </c>
      <c r="L673" s="6" t="s">
        <v>2382</v>
      </c>
      <c r="M673" s="6"/>
      <c r="N673" t="str" cm="1">
        <f t="array" ref="N673">_xlfn.IFS(B673&lt;18.5,"Under Weight",B673&lt;=24.99,"Normal Weight",B673&lt;=29.99,"Over Weight",B673&gt;=30,"Obesity")</f>
        <v>Normal Weight</v>
      </c>
      <c r="O673" t="str" cm="1">
        <f t="array" ref="O673">_xlfn.IFS(C673&lt;5.7,"Normal",C673&lt;=6.49,"Prediabetes",C673&gt;=6.5,"Diabetes")</f>
        <v>Diabetes</v>
      </c>
    </row>
    <row r="674" spans="1:15" x14ac:dyDescent="0.3">
      <c r="A674" s="6" t="s">
        <v>1698</v>
      </c>
      <c r="B674" s="6">
        <v>46.86</v>
      </c>
      <c r="C674" s="6">
        <v>4.87</v>
      </c>
      <c r="D674" s="6" t="str">
        <f>PROPER(E:E)</f>
        <v>No</v>
      </c>
      <c r="E674" s="6" t="s">
        <v>2380</v>
      </c>
      <c r="F674" s="6" t="s">
        <v>2380</v>
      </c>
      <c r="G674" s="6" t="s">
        <v>2380</v>
      </c>
      <c r="H674" s="10" t="str">
        <f t="shared" si="30"/>
        <v>0</v>
      </c>
      <c r="I674" s="6" t="s">
        <v>2381</v>
      </c>
      <c r="J674" s="6" t="str">
        <f t="shared" si="31"/>
        <v>No</v>
      </c>
      <c r="K674" s="6" t="str">
        <f t="shared" si="32"/>
        <v>No</v>
      </c>
      <c r="L674" s="6" t="s">
        <v>2380</v>
      </c>
      <c r="M674" s="6"/>
      <c r="N674" t="str" cm="1">
        <f t="array" ref="N674">_xlfn.IFS(B674&lt;18.5,"Under Weight",B674&lt;=24.99,"Normal Weight",B674&lt;=29.99,"Over Weight",B674&gt;=30,"Obesity")</f>
        <v>Obesity</v>
      </c>
      <c r="O674" t="str" cm="1">
        <f t="array" ref="O674">_xlfn.IFS(C674&lt;5.7,"Normal",C674&lt;=6.49,"Prediabetes",C674&gt;=6.5,"Diabetes")</f>
        <v>Normal</v>
      </c>
    </row>
    <row r="675" spans="1:15" x14ac:dyDescent="0.3">
      <c r="A675" s="6" t="s">
        <v>1697</v>
      </c>
      <c r="B675" s="6">
        <v>32.965000000000003</v>
      </c>
      <c r="C675" s="6">
        <v>6.68</v>
      </c>
      <c r="D675" s="6" t="str">
        <f>PROPER(E:E)</f>
        <v>No</v>
      </c>
      <c r="E675" s="6" t="s">
        <v>2380</v>
      </c>
      <c r="F675" s="6" t="s">
        <v>2380</v>
      </c>
      <c r="G675" s="6" t="s">
        <v>2380</v>
      </c>
      <c r="H675" s="10">
        <f t="shared" si="30"/>
        <v>3</v>
      </c>
      <c r="I675" s="6">
        <v>3</v>
      </c>
      <c r="J675" s="6" t="str">
        <f t="shared" si="31"/>
        <v>No</v>
      </c>
      <c r="K675" s="6" t="str">
        <f t="shared" si="32"/>
        <v>No</v>
      </c>
      <c r="L675" s="6" t="s">
        <v>2380</v>
      </c>
      <c r="M675" s="6"/>
      <c r="N675" t="str" cm="1">
        <f t="array" ref="N675">_xlfn.IFS(B675&lt;18.5,"Under Weight",B675&lt;=24.99,"Normal Weight",B675&lt;=29.99,"Over Weight",B675&gt;=30,"Obesity")</f>
        <v>Obesity</v>
      </c>
      <c r="O675" t="str" cm="1">
        <f t="array" ref="O675">_xlfn.IFS(C675&lt;5.7,"Normal",C675&lt;=6.49,"Prediabetes",C675&gt;=6.5,"Diabetes")</f>
        <v>Diabetes</v>
      </c>
    </row>
    <row r="676" spans="1:15" x14ac:dyDescent="0.3">
      <c r="A676" s="6" t="s">
        <v>1696</v>
      </c>
      <c r="B676" s="6">
        <v>39.340000000000003</v>
      </c>
      <c r="C676" s="6">
        <v>5.0199999999999996</v>
      </c>
      <c r="D676" s="6" t="str">
        <f>PROPER(E:E)</f>
        <v>Yes</v>
      </c>
      <c r="E676" s="6" t="s">
        <v>2382</v>
      </c>
      <c r="F676" s="6" t="s">
        <v>2380</v>
      </c>
      <c r="G676" s="6" t="s">
        <v>2383</v>
      </c>
      <c r="H676" s="10">
        <f t="shared" si="30"/>
        <v>1</v>
      </c>
      <c r="I676" s="6">
        <v>1</v>
      </c>
      <c r="J676" s="6" t="str">
        <f t="shared" si="31"/>
        <v>No</v>
      </c>
      <c r="K676" s="6" t="str">
        <f t="shared" si="32"/>
        <v>No</v>
      </c>
      <c r="L676" s="6" t="s">
        <v>2380</v>
      </c>
      <c r="M676" s="6"/>
      <c r="N676" t="str" cm="1">
        <f t="array" ref="N676">_xlfn.IFS(B676&lt;18.5,"Under Weight",B676&lt;=24.99,"Normal Weight",B676&lt;=29.99,"Over Weight",B676&gt;=30,"Obesity")</f>
        <v>Obesity</v>
      </c>
      <c r="O676" t="str" cm="1">
        <f t="array" ref="O676">_xlfn.IFS(C676&lt;5.7,"Normal",C676&lt;=6.49,"Prediabetes",C676&gt;=6.5,"Diabetes")</f>
        <v>Normal</v>
      </c>
    </row>
    <row r="677" spans="1:15" x14ac:dyDescent="0.3">
      <c r="A677" s="6" t="s">
        <v>1695</v>
      </c>
      <c r="B677" s="6">
        <v>47</v>
      </c>
      <c r="C677" s="6">
        <v>10.64</v>
      </c>
      <c r="D677" s="6" t="str">
        <f>PROPER(E:E)</f>
        <v>Yes</v>
      </c>
      <c r="E677" s="6" t="s">
        <v>2382</v>
      </c>
      <c r="F677" s="6" t="s">
        <v>2380</v>
      </c>
      <c r="G677" s="6" t="s">
        <v>2380</v>
      </c>
      <c r="H677" s="10" t="str">
        <f t="shared" si="30"/>
        <v>0</v>
      </c>
      <c r="I677" s="6" t="s">
        <v>2381</v>
      </c>
      <c r="J677" s="6" t="str">
        <f t="shared" si="31"/>
        <v>No</v>
      </c>
      <c r="K677" s="6" t="str">
        <f t="shared" si="32"/>
        <v>No</v>
      </c>
      <c r="L677" s="6" t="s">
        <v>2380</v>
      </c>
      <c r="M677" s="6"/>
      <c r="N677" t="str" cm="1">
        <f t="array" ref="N677">_xlfn.IFS(B677&lt;18.5,"Under Weight",B677&lt;=24.99,"Normal Weight",B677&lt;=29.99,"Over Weight",B677&gt;=30,"Obesity")</f>
        <v>Obesity</v>
      </c>
      <c r="O677" t="str" cm="1">
        <f t="array" ref="O677">_xlfn.IFS(C677&lt;5.7,"Normal",C677&lt;=6.49,"Prediabetes",C677&gt;=6.5,"Diabetes")</f>
        <v>Diabetes</v>
      </c>
    </row>
    <row r="678" spans="1:15" x14ac:dyDescent="0.3">
      <c r="A678" s="6" t="s">
        <v>1694</v>
      </c>
      <c r="B678" s="6">
        <v>36.71</v>
      </c>
      <c r="C678" s="6">
        <v>8.74</v>
      </c>
      <c r="D678" s="6" t="str">
        <f>PROPER(E:E)</f>
        <v>Yes</v>
      </c>
      <c r="E678" s="6" t="s">
        <v>2382</v>
      </c>
      <c r="F678" s="6" t="s">
        <v>2380</v>
      </c>
      <c r="G678" s="6" t="s">
        <v>2380</v>
      </c>
      <c r="H678" s="10" t="str">
        <f t="shared" si="30"/>
        <v>0</v>
      </c>
      <c r="I678" s="6" t="s">
        <v>2381</v>
      </c>
      <c r="J678" s="6" t="str">
        <f t="shared" si="31"/>
        <v>No</v>
      </c>
      <c r="K678" s="6" t="str">
        <f t="shared" si="32"/>
        <v>No</v>
      </c>
      <c r="L678" s="6" t="s">
        <v>2380</v>
      </c>
      <c r="M678" s="6"/>
      <c r="N678" t="str" cm="1">
        <f t="array" ref="N678">_xlfn.IFS(B678&lt;18.5,"Under Weight",B678&lt;=24.99,"Normal Weight",B678&lt;=29.99,"Over Weight",B678&gt;=30,"Obesity")</f>
        <v>Obesity</v>
      </c>
      <c r="O678" t="str" cm="1">
        <f t="array" ref="O678">_xlfn.IFS(C678&lt;5.7,"Normal",C678&lt;=6.49,"Prediabetes",C678&gt;=6.5,"Diabetes")</f>
        <v>Diabetes</v>
      </c>
    </row>
    <row r="679" spans="1:15" x14ac:dyDescent="0.3">
      <c r="A679" s="6" t="s">
        <v>1693</v>
      </c>
      <c r="B679" s="6">
        <v>53.48</v>
      </c>
      <c r="C679" s="6">
        <v>5.64</v>
      </c>
      <c r="D679" s="6" t="str">
        <f>PROPER(E:E)</f>
        <v>No</v>
      </c>
      <c r="E679" s="6" t="s">
        <v>2380</v>
      </c>
      <c r="F679" s="6" t="s">
        <v>2380</v>
      </c>
      <c r="G679" s="6" t="s">
        <v>2380</v>
      </c>
      <c r="H679" s="10" t="str">
        <f t="shared" si="30"/>
        <v>0</v>
      </c>
      <c r="I679" s="6" t="s">
        <v>2381</v>
      </c>
      <c r="J679" s="6" t="str">
        <f t="shared" si="31"/>
        <v>No</v>
      </c>
      <c r="K679" s="6" t="str">
        <f t="shared" si="32"/>
        <v>No</v>
      </c>
      <c r="L679" s="6" t="s">
        <v>2380</v>
      </c>
      <c r="M679" s="6"/>
      <c r="N679" t="str" cm="1">
        <f t="array" ref="N679">_xlfn.IFS(B679&lt;18.5,"Under Weight",B679&lt;=24.99,"Normal Weight",B679&lt;=29.99,"Over Weight",B679&gt;=30,"Obesity")</f>
        <v>Obesity</v>
      </c>
      <c r="O679" t="str" cm="1">
        <f t="array" ref="O679">_xlfn.IFS(C679&lt;5.7,"Normal",C679&lt;=6.49,"Prediabetes",C679&gt;=6.5,"Diabetes")</f>
        <v>Normal</v>
      </c>
    </row>
    <row r="680" spans="1:15" x14ac:dyDescent="0.3">
      <c r="A680" s="6" t="s">
        <v>1692</v>
      </c>
      <c r="B680" s="6">
        <v>35.5</v>
      </c>
      <c r="C680" s="6">
        <v>10.37</v>
      </c>
      <c r="D680" s="6" t="str">
        <f>PROPER(E:E)</f>
        <v>No</v>
      </c>
      <c r="E680" s="6" t="s">
        <v>2380</v>
      </c>
      <c r="F680" s="6" t="s">
        <v>2380</v>
      </c>
      <c r="G680" s="6" t="s">
        <v>2380</v>
      </c>
      <c r="H680" s="10" t="str">
        <f t="shared" si="30"/>
        <v>0</v>
      </c>
      <c r="I680" s="6" t="s">
        <v>2381</v>
      </c>
      <c r="J680" s="6" t="str">
        <f t="shared" si="31"/>
        <v>No</v>
      </c>
      <c r="K680" s="6" t="str">
        <f t="shared" si="32"/>
        <v>No</v>
      </c>
      <c r="L680" s="6" t="s">
        <v>2380</v>
      </c>
      <c r="M680" s="6"/>
      <c r="N680" t="str" cm="1">
        <f t="array" ref="N680">_xlfn.IFS(B680&lt;18.5,"Under Weight",B680&lt;=24.99,"Normal Weight",B680&lt;=29.99,"Over Weight",B680&gt;=30,"Obesity")</f>
        <v>Obesity</v>
      </c>
      <c r="O680" t="str" cm="1">
        <f t="array" ref="O680">_xlfn.IFS(C680&lt;5.7,"Normal",C680&lt;=6.49,"Prediabetes",C680&gt;=6.5,"Diabetes")</f>
        <v>Diabetes</v>
      </c>
    </row>
    <row r="681" spans="1:15" x14ac:dyDescent="0.3">
      <c r="A681" s="6" t="s">
        <v>1691</v>
      </c>
      <c r="B681" s="6">
        <v>36.979999999999997</v>
      </c>
      <c r="C681" s="6">
        <v>9.56</v>
      </c>
      <c r="D681" s="6" t="str">
        <f>PROPER(E:E)</f>
        <v>Yes</v>
      </c>
      <c r="E681" s="6" t="s">
        <v>2382</v>
      </c>
      <c r="F681" s="6" t="s">
        <v>2380</v>
      </c>
      <c r="G681" s="6" t="s">
        <v>2380</v>
      </c>
      <c r="H681" s="10" t="str">
        <f t="shared" si="30"/>
        <v>0</v>
      </c>
      <c r="I681" s="6" t="s">
        <v>2381</v>
      </c>
      <c r="J681" s="6" t="str">
        <f t="shared" si="31"/>
        <v>No</v>
      </c>
      <c r="K681" s="6" t="str">
        <f t="shared" si="32"/>
        <v>No</v>
      </c>
      <c r="L681" s="6" t="s">
        <v>2380</v>
      </c>
      <c r="M681" s="6"/>
      <c r="N681" t="str" cm="1">
        <f t="array" ref="N681">_xlfn.IFS(B681&lt;18.5,"Under Weight",B681&lt;=24.99,"Normal Weight",B681&lt;=29.99,"Over Weight",B681&gt;=30,"Obesity")</f>
        <v>Obesity</v>
      </c>
      <c r="O681" t="str" cm="1">
        <f t="array" ref="O681">_xlfn.IFS(C681&lt;5.7,"Normal",C681&lt;=6.49,"Prediabetes",C681&gt;=6.5,"Diabetes")</f>
        <v>Diabetes</v>
      </c>
    </row>
    <row r="682" spans="1:15" x14ac:dyDescent="0.3">
      <c r="A682" s="6" t="s">
        <v>1690</v>
      </c>
      <c r="B682" s="6">
        <v>32.395000000000003</v>
      </c>
      <c r="C682" s="6">
        <v>8.23</v>
      </c>
      <c r="D682" s="6" t="str">
        <f>PROPER(E:E)</f>
        <v>Yes</v>
      </c>
      <c r="E682" s="6" t="s">
        <v>2382</v>
      </c>
      <c r="F682" s="6" t="s">
        <v>2380</v>
      </c>
      <c r="G682" s="6" t="s">
        <v>2383</v>
      </c>
      <c r="H682" s="10">
        <f t="shared" si="30"/>
        <v>1</v>
      </c>
      <c r="I682" s="6">
        <v>1</v>
      </c>
      <c r="J682" s="6" t="str">
        <f t="shared" si="31"/>
        <v>No</v>
      </c>
      <c r="K682" s="6" t="str">
        <f t="shared" si="32"/>
        <v>No</v>
      </c>
      <c r="L682" s="6" t="s">
        <v>2380</v>
      </c>
      <c r="M682" s="6"/>
      <c r="N682" t="str" cm="1">
        <f t="array" ref="N682">_xlfn.IFS(B682&lt;18.5,"Under Weight",B682&lt;=24.99,"Normal Weight",B682&lt;=29.99,"Over Weight",B682&gt;=30,"Obesity")</f>
        <v>Obesity</v>
      </c>
      <c r="O682" t="str" cm="1">
        <f t="array" ref="O682">_xlfn.IFS(C682&lt;5.7,"Normal",C682&lt;=6.49,"Prediabetes",C682&gt;=6.5,"Diabetes")</f>
        <v>Diabetes</v>
      </c>
    </row>
    <row r="683" spans="1:15" x14ac:dyDescent="0.3">
      <c r="A683" s="6" t="s">
        <v>1689</v>
      </c>
      <c r="B683" s="6">
        <v>32.729999999999997</v>
      </c>
      <c r="C683" s="6">
        <v>7.03</v>
      </c>
      <c r="D683" s="6" t="str">
        <f>PROPER(E:E)</f>
        <v>No</v>
      </c>
      <c r="E683" s="6" t="s">
        <v>2380</v>
      </c>
      <c r="F683" s="6" t="s">
        <v>2380</v>
      </c>
      <c r="G683" s="6" t="s">
        <v>2380</v>
      </c>
      <c r="H683" s="10" t="str">
        <f t="shared" si="30"/>
        <v>0</v>
      </c>
      <c r="I683" s="6" t="s">
        <v>2381</v>
      </c>
      <c r="J683" s="6" t="str">
        <f t="shared" si="31"/>
        <v>No</v>
      </c>
      <c r="K683" s="6" t="str">
        <f t="shared" si="32"/>
        <v>No</v>
      </c>
      <c r="L683" s="6" t="s">
        <v>2380</v>
      </c>
      <c r="M683" s="6"/>
      <c r="N683" t="str" cm="1">
        <f t="array" ref="N683">_xlfn.IFS(B683&lt;18.5,"Under Weight",B683&lt;=24.99,"Normal Weight",B683&lt;=29.99,"Over Weight",B683&gt;=30,"Obesity")</f>
        <v>Obesity</v>
      </c>
      <c r="O683" t="str" cm="1">
        <f t="array" ref="O683">_xlfn.IFS(C683&lt;5.7,"Normal",C683&lt;=6.49,"Prediabetes",C683&gt;=6.5,"Diabetes")</f>
        <v>Diabetes</v>
      </c>
    </row>
    <row r="684" spans="1:15" x14ac:dyDescent="0.3">
      <c r="A684" s="6" t="s">
        <v>1688</v>
      </c>
      <c r="B684" s="6">
        <v>20.52</v>
      </c>
      <c r="C684" s="6">
        <v>5.45</v>
      </c>
      <c r="D684" s="6" t="str">
        <f>PROPER(E:E)</f>
        <v>No</v>
      </c>
      <c r="E684" s="6" t="s">
        <v>2380</v>
      </c>
      <c r="F684" s="6" t="s">
        <v>2380</v>
      </c>
      <c r="G684" s="6" t="s">
        <v>2380</v>
      </c>
      <c r="H684" s="10">
        <f t="shared" si="30"/>
        <v>1</v>
      </c>
      <c r="I684" s="6">
        <v>1</v>
      </c>
      <c r="J684" s="6" t="str">
        <f t="shared" si="31"/>
        <v>Yes</v>
      </c>
      <c r="K684" s="6" t="str">
        <f t="shared" si="32"/>
        <v>yes</v>
      </c>
      <c r="L684" s="6" t="s">
        <v>2382</v>
      </c>
      <c r="M684" s="6"/>
      <c r="N684" t="str" cm="1">
        <f t="array" ref="N684">_xlfn.IFS(B684&lt;18.5,"Under Weight",B684&lt;=24.99,"Normal Weight",B684&lt;=29.99,"Over Weight",B684&gt;=30,"Obesity")</f>
        <v>Normal Weight</v>
      </c>
      <c r="O684" t="str" cm="1">
        <f t="array" ref="O684">_xlfn.IFS(C684&lt;5.7,"Normal",C684&lt;=6.49,"Prediabetes",C684&gt;=6.5,"Diabetes")</f>
        <v>Normal</v>
      </c>
    </row>
    <row r="685" spans="1:15" x14ac:dyDescent="0.3">
      <c r="A685" s="6" t="s">
        <v>1687</v>
      </c>
      <c r="B685" s="6">
        <v>51.72</v>
      </c>
      <c r="C685" s="6">
        <v>5.76</v>
      </c>
      <c r="D685" s="6" t="str">
        <f>PROPER(E:E)</f>
        <v>No</v>
      </c>
      <c r="E685" s="6" t="s">
        <v>2380</v>
      </c>
      <c r="F685" s="6" t="s">
        <v>2380</v>
      </c>
      <c r="G685" s="6" t="s">
        <v>2380</v>
      </c>
      <c r="H685" s="10" t="str">
        <f t="shared" si="30"/>
        <v>0</v>
      </c>
      <c r="I685" s="6" t="s">
        <v>2381</v>
      </c>
      <c r="J685" s="6" t="str">
        <f t="shared" si="31"/>
        <v>No</v>
      </c>
      <c r="K685" s="6" t="str">
        <f t="shared" si="32"/>
        <v>No</v>
      </c>
      <c r="L685" s="6" t="s">
        <v>2380</v>
      </c>
      <c r="M685" s="6"/>
      <c r="N685" t="str" cm="1">
        <f t="array" ref="N685">_xlfn.IFS(B685&lt;18.5,"Under Weight",B685&lt;=24.99,"Normal Weight",B685&lt;=29.99,"Over Weight",B685&gt;=30,"Obesity")</f>
        <v>Obesity</v>
      </c>
      <c r="O685" t="str" cm="1">
        <f t="array" ref="O685">_xlfn.IFS(C685&lt;5.7,"Normal",C685&lt;=6.49,"Prediabetes",C685&gt;=6.5,"Diabetes")</f>
        <v>Prediabetes</v>
      </c>
    </row>
    <row r="686" spans="1:15" x14ac:dyDescent="0.3">
      <c r="A686" s="6" t="s">
        <v>1686</v>
      </c>
      <c r="B686" s="6">
        <v>50.2</v>
      </c>
      <c r="C686" s="6">
        <v>5.4</v>
      </c>
      <c r="D686" s="6" t="str">
        <f>PROPER(E:E)</f>
        <v>No</v>
      </c>
      <c r="E686" s="6" t="s">
        <v>2380</v>
      </c>
      <c r="F686" s="6" t="s">
        <v>2380</v>
      </c>
      <c r="G686" s="6" t="s">
        <v>2380</v>
      </c>
      <c r="H686" s="10" t="str">
        <f t="shared" si="30"/>
        <v>0</v>
      </c>
      <c r="I686" s="6" t="s">
        <v>2381</v>
      </c>
      <c r="J686" s="6" t="str">
        <f t="shared" si="31"/>
        <v>No</v>
      </c>
      <c r="K686" s="6" t="str">
        <f t="shared" si="32"/>
        <v>No</v>
      </c>
      <c r="L686" s="6" t="s">
        <v>2380</v>
      </c>
      <c r="M686" s="6"/>
      <c r="N686" t="str" cm="1">
        <f t="array" ref="N686">_xlfn.IFS(B686&lt;18.5,"Under Weight",B686&lt;=24.99,"Normal Weight",B686&lt;=29.99,"Over Weight",B686&gt;=30,"Obesity")</f>
        <v>Obesity</v>
      </c>
      <c r="O686" t="str" cm="1">
        <f t="array" ref="O686">_xlfn.IFS(C686&lt;5.7,"Normal",C686&lt;=6.49,"Prediabetes",C686&gt;=6.5,"Diabetes")</f>
        <v>Normal</v>
      </c>
    </row>
    <row r="687" spans="1:15" x14ac:dyDescent="0.3">
      <c r="A687" s="6" t="s">
        <v>1685</v>
      </c>
      <c r="B687" s="6">
        <v>25.52</v>
      </c>
      <c r="C687" s="6">
        <v>6.35</v>
      </c>
      <c r="D687" s="6" t="str">
        <f>PROPER(E:E)</f>
        <v>No</v>
      </c>
      <c r="E687" s="6" t="s">
        <v>2380</v>
      </c>
      <c r="F687" s="6" t="s">
        <v>2380</v>
      </c>
      <c r="G687" s="6" t="s">
        <v>2383</v>
      </c>
      <c r="H687" s="10">
        <f t="shared" si="30"/>
        <v>1</v>
      </c>
      <c r="I687" s="6">
        <v>1</v>
      </c>
      <c r="J687" s="6" t="str">
        <f t="shared" si="31"/>
        <v>No</v>
      </c>
      <c r="K687" s="6" t="str">
        <f t="shared" si="32"/>
        <v>No</v>
      </c>
      <c r="L687" s="6" t="s">
        <v>2380</v>
      </c>
      <c r="M687" s="6"/>
      <c r="N687" t="str" cm="1">
        <f t="array" ref="N687">_xlfn.IFS(B687&lt;18.5,"Under Weight",B687&lt;=24.99,"Normal Weight",B687&lt;=29.99,"Over Weight",B687&gt;=30,"Obesity")</f>
        <v>Over Weight</v>
      </c>
      <c r="O687" t="str" cm="1">
        <f t="array" ref="O687">_xlfn.IFS(C687&lt;5.7,"Normal",C687&lt;=6.49,"Prediabetes",C687&gt;=6.5,"Diabetes")</f>
        <v>Prediabetes</v>
      </c>
    </row>
    <row r="688" spans="1:15" x14ac:dyDescent="0.3">
      <c r="A688" s="6" t="s">
        <v>1684</v>
      </c>
      <c r="B688" s="6">
        <v>35.200000000000003</v>
      </c>
      <c r="C688" s="6">
        <v>6.26</v>
      </c>
      <c r="D688" s="6" t="str">
        <f>PROPER(E:E)</f>
        <v>Yes</v>
      </c>
      <c r="E688" s="6" t="s">
        <v>2382</v>
      </c>
      <c r="F688" s="6" t="s">
        <v>2380</v>
      </c>
      <c r="G688" s="6" t="s">
        <v>2380</v>
      </c>
      <c r="H688" s="10">
        <f t="shared" si="30"/>
        <v>2</v>
      </c>
      <c r="I688" s="6">
        <v>2</v>
      </c>
      <c r="J688" s="6" t="str">
        <f t="shared" si="31"/>
        <v>No</v>
      </c>
      <c r="K688" s="6" t="str">
        <f t="shared" si="32"/>
        <v>No</v>
      </c>
      <c r="L688" s="6" t="s">
        <v>2380</v>
      </c>
      <c r="M688" s="6"/>
      <c r="N688" t="str" cm="1">
        <f t="array" ref="N688">_xlfn.IFS(B688&lt;18.5,"Under Weight",B688&lt;=24.99,"Normal Weight",B688&lt;=29.99,"Over Weight",B688&gt;=30,"Obesity")</f>
        <v>Obesity</v>
      </c>
      <c r="O688" t="str" cm="1">
        <f t="array" ref="O688">_xlfn.IFS(C688&lt;5.7,"Normal",C688&lt;=6.49,"Prediabetes",C688&gt;=6.5,"Diabetes")</f>
        <v>Prediabetes</v>
      </c>
    </row>
    <row r="689" spans="1:15" x14ac:dyDescent="0.3">
      <c r="A689" s="6" t="s">
        <v>1683</v>
      </c>
      <c r="B689" s="6">
        <v>41.26</v>
      </c>
      <c r="C689" s="6">
        <v>5.97</v>
      </c>
      <c r="D689" s="6" t="str">
        <f>PROPER(E:E)</f>
        <v>Yes</v>
      </c>
      <c r="E689" s="6" t="s">
        <v>2382</v>
      </c>
      <c r="F689" s="6" t="s">
        <v>2380</v>
      </c>
      <c r="G689" s="6" t="s">
        <v>2380</v>
      </c>
      <c r="H689" s="10" t="str">
        <f t="shared" si="30"/>
        <v>0</v>
      </c>
      <c r="I689" s="6" t="s">
        <v>2381</v>
      </c>
      <c r="J689" s="6" t="str">
        <f t="shared" si="31"/>
        <v>No</v>
      </c>
      <c r="K689" s="6" t="str">
        <f t="shared" si="32"/>
        <v>No</v>
      </c>
      <c r="L689" s="6" t="s">
        <v>2380</v>
      </c>
      <c r="M689" s="6"/>
      <c r="N689" t="str" cm="1">
        <f t="array" ref="N689">_xlfn.IFS(B689&lt;18.5,"Under Weight",B689&lt;=24.99,"Normal Weight",B689&lt;=29.99,"Over Weight",B689&gt;=30,"Obesity")</f>
        <v>Obesity</v>
      </c>
      <c r="O689" t="str" cm="1">
        <f t="array" ref="O689">_xlfn.IFS(C689&lt;5.7,"Normal",C689&lt;=6.49,"Prediabetes",C689&gt;=6.5,"Diabetes")</f>
        <v>Prediabetes</v>
      </c>
    </row>
    <row r="690" spans="1:15" x14ac:dyDescent="0.3">
      <c r="A690" s="6" t="s">
        <v>1682</v>
      </c>
      <c r="B690" s="6">
        <v>17.195</v>
      </c>
      <c r="C690" s="6">
        <v>5.29</v>
      </c>
      <c r="D690" s="6" t="str">
        <f>PROPER(E:E)</f>
        <v>Yes</v>
      </c>
      <c r="E690" s="6" t="s">
        <v>2382</v>
      </c>
      <c r="F690" s="6" t="s">
        <v>2380</v>
      </c>
      <c r="G690" s="6" t="s">
        <v>2380</v>
      </c>
      <c r="H690" s="10" t="str">
        <f t="shared" si="30"/>
        <v>0</v>
      </c>
      <c r="I690" s="6" t="s">
        <v>2381</v>
      </c>
      <c r="J690" s="6" t="str">
        <f t="shared" si="31"/>
        <v>Yes</v>
      </c>
      <c r="K690" s="6" t="str">
        <f t="shared" si="32"/>
        <v>yes</v>
      </c>
      <c r="L690" s="6" t="s">
        <v>2382</v>
      </c>
      <c r="M690" s="6"/>
      <c r="N690" t="str" cm="1">
        <f t="array" ref="N690">_xlfn.IFS(B690&lt;18.5,"Under Weight",B690&lt;=24.99,"Normal Weight",B690&lt;=29.99,"Over Weight",B690&gt;=30,"Obesity")</f>
        <v>Under Weight</v>
      </c>
      <c r="O690" t="str" cm="1">
        <f t="array" ref="O690">_xlfn.IFS(C690&lt;5.7,"Normal",C690&lt;=6.49,"Prediabetes",C690&gt;=6.5,"Diabetes")</f>
        <v>Normal</v>
      </c>
    </row>
    <row r="691" spans="1:15" x14ac:dyDescent="0.3">
      <c r="A691" s="6" t="s">
        <v>1681</v>
      </c>
      <c r="B691" s="6">
        <v>23.085000000000001</v>
      </c>
      <c r="C691" s="6">
        <v>4.2699999999999996</v>
      </c>
      <c r="D691" s="6" t="str">
        <f>PROPER(E:E)</f>
        <v>Yes</v>
      </c>
      <c r="E691" s="6" t="s">
        <v>2382</v>
      </c>
      <c r="F691" s="6" t="s">
        <v>2380</v>
      </c>
      <c r="G691" s="6" t="s">
        <v>2380</v>
      </c>
      <c r="H691" s="10">
        <f t="shared" si="30"/>
        <v>2</v>
      </c>
      <c r="I691" s="6">
        <v>2</v>
      </c>
      <c r="J691" s="6" t="str">
        <f t="shared" si="31"/>
        <v>No</v>
      </c>
      <c r="K691" s="6" t="str">
        <f t="shared" si="32"/>
        <v>No</v>
      </c>
      <c r="L691" s="6" t="s">
        <v>2380</v>
      </c>
      <c r="M691" s="6"/>
      <c r="N691" t="str" cm="1">
        <f t="array" ref="N691">_xlfn.IFS(B691&lt;18.5,"Under Weight",B691&lt;=24.99,"Normal Weight",B691&lt;=29.99,"Over Weight",B691&gt;=30,"Obesity")</f>
        <v>Normal Weight</v>
      </c>
      <c r="O691" t="str" cm="1">
        <f t="array" ref="O691">_xlfn.IFS(C691&lt;5.7,"Normal",C691&lt;=6.49,"Prediabetes",C691&gt;=6.5,"Diabetes")</f>
        <v>Normal</v>
      </c>
    </row>
    <row r="692" spans="1:15" x14ac:dyDescent="0.3">
      <c r="A692" s="6" t="s">
        <v>1680</v>
      </c>
      <c r="B692" s="6">
        <v>21.66</v>
      </c>
      <c r="C692" s="6">
        <v>5.2</v>
      </c>
      <c r="D692" s="6" t="str">
        <f>PROPER(E:E)</f>
        <v>Yes</v>
      </c>
      <c r="E692" s="6" t="s">
        <v>2382</v>
      </c>
      <c r="F692" s="6" t="s">
        <v>2380</v>
      </c>
      <c r="G692" s="6" t="s">
        <v>2380</v>
      </c>
      <c r="H692" s="10">
        <f t="shared" si="30"/>
        <v>2</v>
      </c>
      <c r="I692" s="6">
        <v>2</v>
      </c>
      <c r="J692" s="6" t="str">
        <f t="shared" si="31"/>
        <v>No</v>
      </c>
      <c r="K692" s="6" t="str">
        <f t="shared" si="32"/>
        <v>No</v>
      </c>
      <c r="L692" s="6" t="s">
        <v>2380</v>
      </c>
      <c r="M692" s="6"/>
      <c r="N692" t="str" cm="1">
        <f t="array" ref="N692">_xlfn.IFS(B692&lt;18.5,"Under Weight",B692&lt;=24.99,"Normal Weight",B692&lt;=29.99,"Over Weight",B692&gt;=30,"Obesity")</f>
        <v>Normal Weight</v>
      </c>
      <c r="O692" t="str" cm="1">
        <f t="array" ref="O692">_xlfn.IFS(C692&lt;5.7,"Normal",C692&lt;=6.49,"Prediabetes",C692&gt;=6.5,"Diabetes")</f>
        <v>Normal</v>
      </c>
    </row>
    <row r="693" spans="1:15" x14ac:dyDescent="0.3">
      <c r="A693" s="6" t="s">
        <v>1679</v>
      </c>
      <c r="B693" s="6">
        <v>36.47</v>
      </c>
      <c r="C693" s="6">
        <v>8.23</v>
      </c>
      <c r="D693" s="6" t="str">
        <f>PROPER(E:E)</f>
        <v>Yes</v>
      </c>
      <c r="E693" s="6" t="s">
        <v>2382</v>
      </c>
      <c r="F693" s="6" t="s">
        <v>2380</v>
      </c>
      <c r="G693" s="6" t="s">
        <v>2380</v>
      </c>
      <c r="H693" s="10" t="str">
        <f t="shared" si="30"/>
        <v>0</v>
      </c>
      <c r="I693" s="6" t="s">
        <v>2381</v>
      </c>
      <c r="J693" s="6" t="str">
        <f t="shared" si="31"/>
        <v>No</v>
      </c>
      <c r="K693" s="6" t="str">
        <f t="shared" si="32"/>
        <v>No</v>
      </c>
      <c r="L693" s="6" t="s">
        <v>2380</v>
      </c>
      <c r="M693" s="6"/>
      <c r="N693" t="str" cm="1">
        <f t="array" ref="N693">_xlfn.IFS(B693&lt;18.5,"Under Weight",B693&lt;=24.99,"Normal Weight",B693&lt;=29.99,"Over Weight",B693&gt;=30,"Obesity")</f>
        <v>Obesity</v>
      </c>
      <c r="O693" t="str" cm="1">
        <f t="array" ref="O693">_xlfn.IFS(C693&lt;5.7,"Normal",C693&lt;=6.49,"Prediabetes",C693&gt;=6.5,"Diabetes")</f>
        <v>Diabetes</v>
      </c>
    </row>
    <row r="694" spans="1:15" x14ac:dyDescent="0.3">
      <c r="A694" s="6" t="s">
        <v>1678</v>
      </c>
      <c r="B694" s="6">
        <v>36.08</v>
      </c>
      <c r="C694" s="6">
        <v>10.33</v>
      </c>
      <c r="D694" s="6" t="str">
        <f>PROPER(E:E)</f>
        <v>Yes</v>
      </c>
      <c r="E694" s="6" t="s">
        <v>2382</v>
      </c>
      <c r="F694" s="6" t="s">
        <v>2380</v>
      </c>
      <c r="G694" s="6" t="s">
        <v>2380</v>
      </c>
      <c r="H694" s="10" t="str">
        <f t="shared" si="30"/>
        <v>0</v>
      </c>
      <c r="I694" s="6" t="s">
        <v>2381</v>
      </c>
      <c r="J694" s="6" t="str">
        <f t="shared" si="31"/>
        <v>No</v>
      </c>
      <c r="K694" s="6" t="str">
        <f t="shared" si="32"/>
        <v>No</v>
      </c>
      <c r="L694" s="6" t="s">
        <v>2380</v>
      </c>
      <c r="M694" s="6"/>
      <c r="N694" t="str" cm="1">
        <f t="array" ref="N694">_xlfn.IFS(B694&lt;18.5,"Under Weight",B694&lt;=24.99,"Normal Weight",B694&lt;=29.99,"Over Weight",B694&gt;=30,"Obesity")</f>
        <v>Obesity</v>
      </c>
      <c r="O694" t="str" cm="1">
        <f t="array" ref="O694">_xlfn.IFS(C694&lt;5.7,"Normal",C694&lt;=6.49,"Prediabetes",C694&gt;=6.5,"Diabetes")</f>
        <v>Diabetes</v>
      </c>
    </row>
    <row r="695" spans="1:15" x14ac:dyDescent="0.3">
      <c r="A695" s="6" t="s">
        <v>1677</v>
      </c>
      <c r="B695" s="6">
        <v>23.18</v>
      </c>
      <c r="C695" s="6">
        <v>6.13</v>
      </c>
      <c r="D695" s="6" t="str">
        <f>PROPER(E:E)</f>
        <v>No</v>
      </c>
      <c r="E695" s="6" t="s">
        <v>2380</v>
      </c>
      <c r="F695" s="6" t="s">
        <v>2380</v>
      </c>
      <c r="G695" s="6" t="s">
        <v>2380</v>
      </c>
      <c r="H695" s="10" t="str">
        <f t="shared" si="30"/>
        <v>0</v>
      </c>
      <c r="I695" s="6" t="s">
        <v>2381</v>
      </c>
      <c r="J695" s="6" t="str">
        <f t="shared" si="31"/>
        <v>No</v>
      </c>
      <c r="K695" s="6" t="str">
        <f t="shared" si="32"/>
        <v>No</v>
      </c>
      <c r="L695" s="6" t="s">
        <v>2380</v>
      </c>
      <c r="M695" s="6"/>
      <c r="N695" t="str" cm="1">
        <f t="array" ref="N695">_xlfn.IFS(B695&lt;18.5,"Under Weight",B695&lt;=24.99,"Normal Weight",B695&lt;=29.99,"Over Weight",B695&gt;=30,"Obesity")</f>
        <v>Normal Weight</v>
      </c>
      <c r="O695" t="str" cm="1">
        <f t="array" ref="O695">_xlfn.IFS(C695&lt;5.7,"Normal",C695&lt;=6.49,"Prediabetes",C695&gt;=6.5,"Diabetes")</f>
        <v>Prediabetes</v>
      </c>
    </row>
    <row r="696" spans="1:15" x14ac:dyDescent="0.3">
      <c r="A696" s="6" t="s">
        <v>1676</v>
      </c>
      <c r="B696" s="6">
        <v>39.159999999999997</v>
      </c>
      <c r="C696" s="6">
        <v>8.08</v>
      </c>
      <c r="D696" s="6" t="str">
        <f>PROPER(E:E)</f>
        <v>No</v>
      </c>
      <c r="E696" s="6" t="s">
        <v>2380</v>
      </c>
      <c r="F696" s="6" t="s">
        <v>2380</v>
      </c>
      <c r="G696" s="6" t="s">
        <v>2380</v>
      </c>
      <c r="H696" s="10">
        <f t="shared" si="30"/>
        <v>3</v>
      </c>
      <c r="I696" s="6">
        <v>3</v>
      </c>
      <c r="J696" s="6" t="str">
        <f t="shared" si="31"/>
        <v>No</v>
      </c>
      <c r="K696" s="6" t="str">
        <f t="shared" si="32"/>
        <v>No</v>
      </c>
      <c r="L696" s="6" t="s">
        <v>2380</v>
      </c>
      <c r="M696" s="6"/>
      <c r="N696" t="str" cm="1">
        <f t="array" ref="N696">_xlfn.IFS(B696&lt;18.5,"Under Weight",B696&lt;=24.99,"Normal Weight",B696&lt;=29.99,"Over Weight",B696&gt;=30,"Obesity")</f>
        <v>Obesity</v>
      </c>
      <c r="O696" t="str" cm="1">
        <f t="array" ref="O696">_xlfn.IFS(C696&lt;5.7,"Normal",C696&lt;=6.49,"Prediabetes",C696&gt;=6.5,"Diabetes")</f>
        <v>Diabetes</v>
      </c>
    </row>
    <row r="697" spans="1:15" x14ac:dyDescent="0.3">
      <c r="A697" s="6" t="s">
        <v>1675</v>
      </c>
      <c r="B697" s="6">
        <v>38.19</v>
      </c>
      <c r="C697" s="6">
        <v>10.49</v>
      </c>
      <c r="D697" s="6" t="str">
        <f>PROPER(E:E)</f>
        <v>No</v>
      </c>
      <c r="E697" s="6" t="s">
        <v>2380</v>
      </c>
      <c r="F697" s="6" t="s">
        <v>2380</v>
      </c>
      <c r="G697" s="6" t="s">
        <v>2380</v>
      </c>
      <c r="H697" s="10">
        <f t="shared" si="30"/>
        <v>3</v>
      </c>
      <c r="I697" s="6">
        <v>3</v>
      </c>
      <c r="J697" s="6" t="str">
        <f t="shared" si="31"/>
        <v>No</v>
      </c>
      <c r="K697" s="6" t="str">
        <f t="shared" si="32"/>
        <v>No</v>
      </c>
      <c r="L697" s="6" t="s">
        <v>2380</v>
      </c>
      <c r="M697" s="6"/>
      <c r="N697" t="str" cm="1">
        <f t="array" ref="N697">_xlfn.IFS(B697&lt;18.5,"Under Weight",B697&lt;=24.99,"Normal Weight",B697&lt;=29.99,"Over Weight",B697&gt;=30,"Obesity")</f>
        <v>Obesity</v>
      </c>
      <c r="O697" t="str" cm="1">
        <f t="array" ref="O697">_xlfn.IFS(C697&lt;5.7,"Normal",C697&lt;=6.49,"Prediabetes",C697&gt;=6.5,"Diabetes")</f>
        <v>Diabetes</v>
      </c>
    </row>
    <row r="698" spans="1:15" x14ac:dyDescent="0.3">
      <c r="A698" s="6" t="s">
        <v>1674</v>
      </c>
      <c r="B698" s="6">
        <v>26.41</v>
      </c>
      <c r="C698" s="6">
        <v>8.11</v>
      </c>
      <c r="D698" s="6" t="str">
        <f>PROPER(E:E)</f>
        <v>No</v>
      </c>
      <c r="E698" s="6" t="s">
        <v>2380</v>
      </c>
      <c r="F698" s="6" t="s">
        <v>2380</v>
      </c>
      <c r="G698" s="6" t="s">
        <v>2380</v>
      </c>
      <c r="H698" s="10">
        <f t="shared" si="30"/>
        <v>3</v>
      </c>
      <c r="I698" s="6">
        <v>3</v>
      </c>
      <c r="J698" s="6" t="str">
        <f t="shared" si="31"/>
        <v>No</v>
      </c>
      <c r="K698" s="6" t="str">
        <f t="shared" si="32"/>
        <v>No</v>
      </c>
      <c r="L698" s="6" t="s">
        <v>2380</v>
      </c>
      <c r="M698" s="6"/>
      <c r="N698" t="str" cm="1">
        <f t="array" ref="N698">_xlfn.IFS(B698&lt;18.5,"Under Weight",B698&lt;=24.99,"Normal Weight",B698&lt;=29.99,"Over Weight",B698&gt;=30,"Obesity")</f>
        <v>Over Weight</v>
      </c>
      <c r="O698" t="str" cm="1">
        <f t="array" ref="O698">_xlfn.IFS(C698&lt;5.7,"Normal",C698&lt;=6.49,"Prediabetes",C698&gt;=6.5,"Diabetes")</f>
        <v>Diabetes</v>
      </c>
    </row>
    <row r="699" spans="1:15" x14ac:dyDescent="0.3">
      <c r="A699" s="6" t="s">
        <v>1673</v>
      </c>
      <c r="B699" s="6">
        <v>28.785</v>
      </c>
      <c r="C699" s="6">
        <v>6.6</v>
      </c>
      <c r="D699" s="6" t="str">
        <f>PROPER(E:E)</f>
        <v>No</v>
      </c>
      <c r="E699" s="6" t="s">
        <v>2380</v>
      </c>
      <c r="F699" s="6" t="s">
        <v>2380</v>
      </c>
      <c r="G699" s="6" t="s">
        <v>2380</v>
      </c>
      <c r="H699" s="10" t="str">
        <f t="shared" si="30"/>
        <v>0</v>
      </c>
      <c r="I699" s="6" t="s">
        <v>2381</v>
      </c>
      <c r="J699" s="6" t="str">
        <f t="shared" si="31"/>
        <v>No</v>
      </c>
      <c r="K699" s="6" t="str">
        <f t="shared" si="32"/>
        <v>No</v>
      </c>
      <c r="L699" s="6" t="s">
        <v>2380</v>
      </c>
      <c r="M699" s="6"/>
      <c r="N699" t="str" cm="1">
        <f t="array" ref="N699">_xlfn.IFS(B699&lt;18.5,"Under Weight",B699&lt;=24.99,"Normal Weight",B699&lt;=29.99,"Over Weight",B699&gt;=30,"Obesity")</f>
        <v>Over Weight</v>
      </c>
      <c r="O699" t="str" cm="1">
        <f t="array" ref="O699">_xlfn.IFS(C699&lt;5.7,"Normal",C699&lt;=6.49,"Prediabetes",C699&gt;=6.5,"Diabetes")</f>
        <v>Diabetes</v>
      </c>
    </row>
    <row r="700" spans="1:15" x14ac:dyDescent="0.3">
      <c r="A700" s="6" t="s">
        <v>1672</v>
      </c>
      <c r="B700" s="6">
        <v>26.695</v>
      </c>
      <c r="C700" s="6">
        <v>10.14</v>
      </c>
      <c r="D700" s="6" t="str">
        <f>PROPER(E:E)</f>
        <v>Yes</v>
      </c>
      <c r="E700" s="6" t="s">
        <v>2382</v>
      </c>
      <c r="F700" s="6" t="s">
        <v>2380</v>
      </c>
      <c r="G700" s="6" t="s">
        <v>2383</v>
      </c>
      <c r="H700" s="10">
        <f t="shared" si="30"/>
        <v>1</v>
      </c>
      <c r="I700" s="6">
        <v>1</v>
      </c>
      <c r="J700" s="6" t="str">
        <f t="shared" si="31"/>
        <v>No</v>
      </c>
      <c r="K700" s="6" t="str">
        <f t="shared" si="32"/>
        <v>No</v>
      </c>
      <c r="L700" s="6" t="s">
        <v>2380</v>
      </c>
      <c r="M700" s="6"/>
      <c r="N700" t="str" cm="1">
        <f t="array" ref="N700">_xlfn.IFS(B700&lt;18.5,"Under Weight",B700&lt;=24.99,"Normal Weight",B700&lt;=29.99,"Over Weight",B700&gt;=30,"Obesity")</f>
        <v>Over Weight</v>
      </c>
      <c r="O700" t="str" cm="1">
        <f t="array" ref="O700">_xlfn.IFS(C700&lt;5.7,"Normal",C700&lt;=6.49,"Prediabetes",C700&gt;=6.5,"Diabetes")</f>
        <v>Diabetes</v>
      </c>
    </row>
    <row r="701" spans="1:15" x14ac:dyDescent="0.3">
      <c r="A701" s="6" t="s">
        <v>1671</v>
      </c>
      <c r="B701" s="6">
        <v>32.799999999999997</v>
      </c>
      <c r="C701" s="6">
        <v>6.06</v>
      </c>
      <c r="D701" s="6" t="str">
        <f>PROPER(E:E)</f>
        <v>Yes</v>
      </c>
      <c r="E701" s="6" t="s">
        <v>2382</v>
      </c>
      <c r="F701" s="6" t="s">
        <v>2380</v>
      </c>
      <c r="G701" s="6" t="s">
        <v>2380</v>
      </c>
      <c r="H701" s="10">
        <f t="shared" si="30"/>
        <v>1</v>
      </c>
      <c r="I701" s="6">
        <v>1</v>
      </c>
      <c r="J701" s="6" t="str">
        <f t="shared" si="31"/>
        <v>No</v>
      </c>
      <c r="K701" s="6" t="str">
        <f t="shared" si="32"/>
        <v>No</v>
      </c>
      <c r="L701" s="6" t="s">
        <v>2380</v>
      </c>
      <c r="M701" s="6"/>
      <c r="N701" t="str" cm="1">
        <f t="array" ref="N701">_xlfn.IFS(B701&lt;18.5,"Under Weight",B701&lt;=24.99,"Normal Weight",B701&lt;=29.99,"Over Weight",B701&gt;=30,"Obesity")</f>
        <v>Obesity</v>
      </c>
      <c r="O701" t="str" cm="1">
        <f t="array" ref="O701">_xlfn.IFS(C701&lt;5.7,"Normal",C701&lt;=6.49,"Prediabetes",C701&gt;=6.5,"Diabetes")</f>
        <v>Prediabetes</v>
      </c>
    </row>
    <row r="702" spans="1:15" x14ac:dyDescent="0.3">
      <c r="A702" s="6" t="s">
        <v>1670</v>
      </c>
      <c r="B702" s="6">
        <v>35.869999999999997</v>
      </c>
      <c r="C702" s="6">
        <v>9.91</v>
      </c>
      <c r="D702" s="6" t="str">
        <f>PROPER(E:E)</f>
        <v>Yes</v>
      </c>
      <c r="E702" s="6" t="s">
        <v>2382</v>
      </c>
      <c r="F702" s="6" t="s">
        <v>2380</v>
      </c>
      <c r="G702" s="6" t="s">
        <v>2380</v>
      </c>
      <c r="H702" s="10" t="str">
        <f t="shared" si="30"/>
        <v>0</v>
      </c>
      <c r="I702" s="6" t="s">
        <v>2381</v>
      </c>
      <c r="J702" s="6" t="str">
        <f t="shared" si="31"/>
        <v>No</v>
      </c>
      <c r="K702" s="6" t="str">
        <f t="shared" si="32"/>
        <v>No</v>
      </c>
      <c r="L702" s="6" t="s">
        <v>2380</v>
      </c>
      <c r="M702" s="6"/>
      <c r="N702" t="str" cm="1">
        <f t="array" ref="N702">_xlfn.IFS(B702&lt;18.5,"Under Weight",B702&lt;=24.99,"Normal Weight",B702&lt;=29.99,"Over Weight",B702&gt;=30,"Obesity")</f>
        <v>Obesity</v>
      </c>
      <c r="O702" t="str" cm="1">
        <f t="array" ref="O702">_xlfn.IFS(C702&lt;5.7,"Normal",C702&lt;=6.49,"Prediabetes",C702&gt;=6.5,"Diabetes")</f>
        <v>Diabetes</v>
      </c>
    </row>
    <row r="703" spans="1:15" x14ac:dyDescent="0.3">
      <c r="A703" s="6" t="s">
        <v>1669</v>
      </c>
      <c r="B703" s="6">
        <v>21.66</v>
      </c>
      <c r="C703" s="6">
        <v>4.1399999999999997</v>
      </c>
      <c r="D703" s="6" t="str">
        <f>PROPER(E:E)</f>
        <v>Yes</v>
      </c>
      <c r="E703" s="6" t="s">
        <v>2382</v>
      </c>
      <c r="F703" s="6" t="s">
        <v>2380</v>
      </c>
      <c r="G703" s="6" t="s">
        <v>2380</v>
      </c>
      <c r="H703" s="10">
        <f t="shared" si="30"/>
        <v>2</v>
      </c>
      <c r="I703" s="6">
        <v>2</v>
      </c>
      <c r="J703" s="6" t="str">
        <f t="shared" si="31"/>
        <v>No</v>
      </c>
      <c r="K703" s="6" t="str">
        <f t="shared" si="32"/>
        <v>No</v>
      </c>
      <c r="L703" s="6" t="s">
        <v>2380</v>
      </c>
      <c r="M703" s="6"/>
      <c r="N703" t="str" cm="1">
        <f t="array" ref="N703">_xlfn.IFS(B703&lt;18.5,"Under Weight",B703&lt;=24.99,"Normal Weight",B703&lt;=29.99,"Over Weight",B703&gt;=30,"Obesity")</f>
        <v>Normal Weight</v>
      </c>
      <c r="O703" t="str" cm="1">
        <f t="array" ref="O703">_xlfn.IFS(C703&lt;5.7,"Normal",C703&lt;=6.49,"Prediabetes",C703&gt;=6.5,"Diabetes")</f>
        <v>Normal</v>
      </c>
    </row>
    <row r="704" spans="1:15" x14ac:dyDescent="0.3">
      <c r="A704" s="6" t="s">
        <v>1668</v>
      </c>
      <c r="B704" s="6">
        <v>37.72</v>
      </c>
      <c r="C704" s="6">
        <v>4.38</v>
      </c>
      <c r="D704" s="6" t="str">
        <f>PROPER(E:E)</f>
        <v>Yes</v>
      </c>
      <c r="E704" s="6" t="s">
        <v>2382</v>
      </c>
      <c r="F704" s="6" t="s">
        <v>2380</v>
      </c>
      <c r="G704" s="6" t="s">
        <v>2383</v>
      </c>
      <c r="H704" s="10">
        <f t="shared" si="30"/>
        <v>1</v>
      </c>
      <c r="I704" s="6">
        <v>1</v>
      </c>
      <c r="J704" s="6" t="str">
        <f t="shared" si="31"/>
        <v>No</v>
      </c>
      <c r="K704" s="6" t="str">
        <f t="shared" si="32"/>
        <v>No</v>
      </c>
      <c r="L704" s="6" t="s">
        <v>2380</v>
      </c>
      <c r="M704" s="6"/>
      <c r="N704" t="str" cm="1">
        <f t="array" ref="N704">_xlfn.IFS(B704&lt;18.5,"Under Weight",B704&lt;=24.99,"Normal Weight",B704&lt;=29.99,"Over Weight",B704&gt;=30,"Obesity")</f>
        <v>Obesity</v>
      </c>
      <c r="O704" t="str" cm="1">
        <f t="array" ref="O704">_xlfn.IFS(C704&lt;5.7,"Normal",C704&lt;=6.49,"Prediabetes",C704&gt;=6.5,"Diabetes")</f>
        <v>Normal</v>
      </c>
    </row>
    <row r="705" spans="1:15" x14ac:dyDescent="0.3">
      <c r="A705" s="6" t="s">
        <v>1667</v>
      </c>
      <c r="B705" s="6">
        <v>39.700000000000003</v>
      </c>
      <c r="C705" s="6">
        <v>9.83</v>
      </c>
      <c r="D705" s="6" t="str">
        <f>PROPER(E:E)</f>
        <v>No</v>
      </c>
      <c r="E705" s="6" t="s">
        <v>2380</v>
      </c>
      <c r="F705" s="6" t="s">
        <v>2380</v>
      </c>
      <c r="G705" s="6" t="s">
        <v>2380</v>
      </c>
      <c r="H705" s="10">
        <f t="shared" si="30"/>
        <v>3</v>
      </c>
      <c r="I705" s="6">
        <v>3</v>
      </c>
      <c r="J705" s="6" t="str">
        <f t="shared" si="31"/>
        <v>No</v>
      </c>
      <c r="K705" s="6" t="str">
        <f t="shared" si="32"/>
        <v>No</v>
      </c>
      <c r="L705" s="6" t="s">
        <v>2380</v>
      </c>
      <c r="M705" s="6"/>
      <c r="N705" t="str" cm="1">
        <f t="array" ref="N705">_xlfn.IFS(B705&lt;18.5,"Under Weight",B705&lt;=24.99,"Normal Weight",B705&lt;=29.99,"Over Weight",B705&gt;=30,"Obesity")</f>
        <v>Obesity</v>
      </c>
      <c r="O705" t="str" cm="1">
        <f t="array" ref="O705">_xlfn.IFS(C705&lt;5.7,"Normal",C705&lt;=6.49,"Prediabetes",C705&gt;=6.5,"Diabetes")</f>
        <v>Diabetes</v>
      </c>
    </row>
    <row r="706" spans="1:15" x14ac:dyDescent="0.3">
      <c r="A706" s="6" t="s">
        <v>1666</v>
      </c>
      <c r="B706" s="6">
        <v>35.97</v>
      </c>
      <c r="C706" s="6">
        <v>11.08</v>
      </c>
      <c r="D706" s="6" t="str">
        <f>PROPER(E:E)</f>
        <v>No</v>
      </c>
      <c r="E706" s="6" t="s">
        <v>2380</v>
      </c>
      <c r="F706" s="6" t="s">
        <v>2380</v>
      </c>
      <c r="G706" s="6" t="s">
        <v>2380</v>
      </c>
      <c r="H706" s="10">
        <f t="shared" si="30"/>
        <v>3</v>
      </c>
      <c r="I706" s="6">
        <v>3</v>
      </c>
      <c r="J706" s="6" t="str">
        <f t="shared" si="31"/>
        <v>No</v>
      </c>
      <c r="K706" s="6" t="str">
        <f t="shared" si="32"/>
        <v>No</v>
      </c>
      <c r="L706" s="6" t="s">
        <v>2380</v>
      </c>
      <c r="M706" s="6"/>
      <c r="N706" t="str" cm="1">
        <f t="array" ref="N706">_xlfn.IFS(B706&lt;18.5,"Under Weight",B706&lt;=24.99,"Normal Weight",B706&lt;=29.99,"Over Weight",B706&gt;=30,"Obesity")</f>
        <v>Obesity</v>
      </c>
      <c r="O706" t="str" cm="1">
        <f t="array" ref="O706">_xlfn.IFS(C706&lt;5.7,"Normal",C706&lt;=6.49,"Prediabetes",C706&gt;=6.5,"Diabetes")</f>
        <v>Diabetes</v>
      </c>
    </row>
    <row r="707" spans="1:15" x14ac:dyDescent="0.3">
      <c r="A707" s="6" t="s">
        <v>1665</v>
      </c>
      <c r="B707" s="6">
        <v>37.85</v>
      </c>
      <c r="C707" s="6">
        <v>11.01</v>
      </c>
      <c r="D707" s="6" t="str">
        <f>PROPER(E:E)</f>
        <v>No</v>
      </c>
      <c r="E707" s="6" t="s">
        <v>2380</v>
      </c>
      <c r="F707" s="6" t="s">
        <v>2380</v>
      </c>
      <c r="G707" s="6" t="s">
        <v>2380</v>
      </c>
      <c r="H707" s="10" t="str">
        <f t="shared" ref="H707:H770" si="33">IF(I707="No major surgery","0",I707)</f>
        <v>0</v>
      </c>
      <c r="I707" s="6" t="s">
        <v>2381</v>
      </c>
      <c r="J707" s="6" t="str">
        <f t="shared" ref="J707:J770" si="34">PROPER(K707)</f>
        <v>No</v>
      </c>
      <c r="K707" s="6" t="str">
        <f t="shared" ref="K707:K770" si="35">IF(L707="?", "No", L707)</f>
        <v>No</v>
      </c>
      <c r="L707" s="6" t="s">
        <v>2380</v>
      </c>
      <c r="M707" s="6"/>
      <c r="N707" t="str" cm="1">
        <f t="array" ref="N707">_xlfn.IFS(B707&lt;18.5,"Under Weight",B707&lt;=24.99,"Normal Weight",B707&lt;=29.99,"Over Weight",B707&gt;=30,"Obesity")</f>
        <v>Obesity</v>
      </c>
      <c r="O707" t="str" cm="1">
        <f t="array" ref="O707">_xlfn.IFS(C707&lt;5.7,"Normal",C707&lt;=6.49,"Prediabetes",C707&gt;=6.5,"Diabetes")</f>
        <v>Diabetes</v>
      </c>
    </row>
    <row r="708" spans="1:15" x14ac:dyDescent="0.3">
      <c r="A708" s="6" t="s">
        <v>1664</v>
      </c>
      <c r="B708" s="6">
        <v>21.66</v>
      </c>
      <c r="C708" s="6">
        <v>4.37</v>
      </c>
      <c r="D708" s="6" t="str">
        <f>PROPER(E:E)</f>
        <v>No</v>
      </c>
      <c r="E708" s="6" t="s">
        <v>2380</v>
      </c>
      <c r="F708" s="6" t="s">
        <v>2382</v>
      </c>
      <c r="G708" s="6" t="s">
        <v>2380</v>
      </c>
      <c r="H708" s="10">
        <f t="shared" si="33"/>
        <v>1</v>
      </c>
      <c r="I708" s="6">
        <v>1</v>
      </c>
      <c r="J708" s="6" t="str">
        <f t="shared" si="34"/>
        <v>Yes</v>
      </c>
      <c r="K708" s="6" t="str">
        <f t="shared" si="35"/>
        <v>yes</v>
      </c>
      <c r="L708" s="6" t="s">
        <v>2382</v>
      </c>
      <c r="M708" s="6"/>
      <c r="N708" t="str" cm="1">
        <f t="array" ref="N708">_xlfn.IFS(B708&lt;18.5,"Under Weight",B708&lt;=24.99,"Normal Weight",B708&lt;=29.99,"Over Weight",B708&gt;=30,"Obesity")</f>
        <v>Normal Weight</v>
      </c>
      <c r="O708" t="str" cm="1">
        <f t="array" ref="O708">_xlfn.IFS(C708&lt;5.7,"Normal",C708&lt;=6.49,"Prediabetes",C708&gt;=6.5,"Diabetes")</f>
        <v>Normal</v>
      </c>
    </row>
    <row r="709" spans="1:15" x14ac:dyDescent="0.3">
      <c r="A709" s="6" t="s">
        <v>1663</v>
      </c>
      <c r="B709" s="6">
        <v>39.369999999999997</v>
      </c>
      <c r="C709" s="6">
        <v>5.91</v>
      </c>
      <c r="D709" s="6" t="str">
        <f>PROPER(E:E)</f>
        <v>No</v>
      </c>
      <c r="E709" s="6" t="s">
        <v>2380</v>
      </c>
      <c r="F709" s="6" t="s">
        <v>2380</v>
      </c>
      <c r="G709" s="6" t="s">
        <v>2380</v>
      </c>
      <c r="H709" s="10">
        <f t="shared" si="33"/>
        <v>2</v>
      </c>
      <c r="I709" s="6">
        <v>2</v>
      </c>
      <c r="J709" s="6" t="str">
        <f t="shared" si="34"/>
        <v>No</v>
      </c>
      <c r="K709" s="6" t="str">
        <f t="shared" si="35"/>
        <v>No</v>
      </c>
      <c r="L709" s="6" t="s">
        <v>2380</v>
      </c>
      <c r="M709" s="6"/>
      <c r="N709" t="str" cm="1">
        <f t="array" ref="N709">_xlfn.IFS(B709&lt;18.5,"Under Weight",B709&lt;=24.99,"Normal Weight",B709&lt;=29.99,"Over Weight",B709&gt;=30,"Obesity")</f>
        <v>Obesity</v>
      </c>
      <c r="O709" t="str" cm="1">
        <f t="array" ref="O709">_xlfn.IFS(C709&lt;5.7,"Normal",C709&lt;=6.49,"Prediabetes",C709&gt;=6.5,"Diabetes")</f>
        <v>Prediabetes</v>
      </c>
    </row>
    <row r="710" spans="1:15" x14ac:dyDescent="0.3">
      <c r="A710" s="6" t="s">
        <v>1662</v>
      </c>
      <c r="B710" s="6">
        <v>40.880000000000003</v>
      </c>
      <c r="C710" s="6">
        <v>7.65</v>
      </c>
      <c r="D710" s="6" t="str">
        <f>PROPER(E:E)</f>
        <v>No</v>
      </c>
      <c r="E710" s="6" t="s">
        <v>2380</v>
      </c>
      <c r="F710" s="6" t="s">
        <v>2380</v>
      </c>
      <c r="G710" s="6" t="s">
        <v>2380</v>
      </c>
      <c r="H710" s="10" t="str">
        <f t="shared" si="33"/>
        <v>0</v>
      </c>
      <c r="I710" s="6" t="s">
        <v>2381</v>
      </c>
      <c r="J710" s="6" t="str">
        <f t="shared" si="34"/>
        <v>No</v>
      </c>
      <c r="K710" s="6" t="str">
        <f t="shared" si="35"/>
        <v>No</v>
      </c>
      <c r="L710" s="6" t="s">
        <v>2380</v>
      </c>
      <c r="M710" s="6"/>
      <c r="N710" t="str" cm="1">
        <f t="array" ref="N710">_xlfn.IFS(B710&lt;18.5,"Under Weight",B710&lt;=24.99,"Normal Weight",B710&lt;=29.99,"Over Weight",B710&gt;=30,"Obesity")</f>
        <v>Obesity</v>
      </c>
      <c r="O710" t="str" cm="1">
        <f t="array" ref="O710">_xlfn.IFS(C710&lt;5.7,"Normal",C710&lt;=6.49,"Prediabetes",C710&gt;=6.5,"Diabetes")</f>
        <v>Diabetes</v>
      </c>
    </row>
    <row r="711" spans="1:15" x14ac:dyDescent="0.3">
      <c r="A711" s="6" t="s">
        <v>1661</v>
      </c>
      <c r="B711" s="6">
        <v>26.22</v>
      </c>
      <c r="C711" s="6">
        <v>5.37</v>
      </c>
      <c r="D711" s="6" t="str">
        <f>PROPER(E:E)</f>
        <v>Yes</v>
      </c>
      <c r="E711" s="6" t="s">
        <v>2382</v>
      </c>
      <c r="F711" s="6" t="s">
        <v>2380</v>
      </c>
      <c r="G711" s="6" t="s">
        <v>2380</v>
      </c>
      <c r="H711" s="10">
        <f t="shared" si="33"/>
        <v>2</v>
      </c>
      <c r="I711" s="6">
        <v>2</v>
      </c>
      <c r="J711" s="6" t="str">
        <f t="shared" si="34"/>
        <v>No</v>
      </c>
      <c r="K711" s="6" t="str">
        <f t="shared" si="35"/>
        <v>No</v>
      </c>
      <c r="L711" s="6" t="s">
        <v>2380</v>
      </c>
      <c r="M711" s="6"/>
      <c r="N711" t="str" cm="1">
        <f t="array" ref="N711">_xlfn.IFS(B711&lt;18.5,"Under Weight",B711&lt;=24.99,"Normal Weight",B711&lt;=29.99,"Over Weight",B711&gt;=30,"Obesity")</f>
        <v>Over Weight</v>
      </c>
      <c r="O711" t="str" cm="1">
        <f t="array" ref="O711">_xlfn.IFS(C711&lt;5.7,"Normal",C711&lt;=6.49,"Prediabetes",C711&gt;=6.5,"Diabetes")</f>
        <v>Normal</v>
      </c>
    </row>
    <row r="712" spans="1:15" x14ac:dyDescent="0.3">
      <c r="A712" s="6" t="s">
        <v>1660</v>
      </c>
      <c r="B712" s="6">
        <v>25.08</v>
      </c>
      <c r="C712" s="6">
        <v>5.75</v>
      </c>
      <c r="D712" s="6" t="str">
        <f>PROPER(E:E)</f>
        <v>Yes</v>
      </c>
      <c r="E712" s="6" t="s">
        <v>2382</v>
      </c>
      <c r="F712" s="6" t="s">
        <v>2380</v>
      </c>
      <c r="G712" s="6" t="s">
        <v>2380</v>
      </c>
      <c r="H712" s="10">
        <f t="shared" si="33"/>
        <v>2</v>
      </c>
      <c r="I712" s="6">
        <v>2</v>
      </c>
      <c r="J712" s="6" t="str">
        <f t="shared" si="34"/>
        <v>No</v>
      </c>
      <c r="K712" s="6" t="str">
        <f t="shared" si="35"/>
        <v>No</v>
      </c>
      <c r="L712" s="6" t="s">
        <v>2380</v>
      </c>
      <c r="M712" s="6"/>
      <c r="N712" t="str" cm="1">
        <f t="array" ref="N712">_xlfn.IFS(B712&lt;18.5,"Under Weight",B712&lt;=24.99,"Normal Weight",B712&lt;=29.99,"Over Weight",B712&gt;=30,"Obesity")</f>
        <v>Over Weight</v>
      </c>
      <c r="O712" t="str" cm="1">
        <f t="array" ref="O712">_xlfn.IFS(C712&lt;5.7,"Normal",C712&lt;=6.49,"Prediabetes",C712&gt;=6.5,"Diabetes")</f>
        <v>Prediabetes</v>
      </c>
    </row>
    <row r="713" spans="1:15" x14ac:dyDescent="0.3">
      <c r="A713" s="6" t="s">
        <v>1659</v>
      </c>
      <c r="B713" s="6">
        <v>39.1</v>
      </c>
      <c r="C713" s="6">
        <v>6.79</v>
      </c>
      <c r="D713" s="6" t="str">
        <f>PROPER(E:E)</f>
        <v>Yes</v>
      </c>
      <c r="E713" s="6" t="s">
        <v>2382</v>
      </c>
      <c r="F713" s="6" t="s">
        <v>2380</v>
      </c>
      <c r="G713" s="6" t="s">
        <v>2380</v>
      </c>
      <c r="H713" s="10">
        <f t="shared" si="33"/>
        <v>2</v>
      </c>
      <c r="I713" s="6">
        <v>2</v>
      </c>
      <c r="J713" s="6" t="str">
        <f t="shared" si="34"/>
        <v>No</v>
      </c>
      <c r="K713" s="6" t="str">
        <f t="shared" si="35"/>
        <v>No</v>
      </c>
      <c r="L713" s="6" t="s">
        <v>2380</v>
      </c>
      <c r="M713" s="6"/>
      <c r="N713" t="str" cm="1">
        <f t="array" ref="N713">_xlfn.IFS(B713&lt;18.5,"Under Weight",B713&lt;=24.99,"Normal Weight",B713&lt;=29.99,"Over Weight",B713&gt;=30,"Obesity")</f>
        <v>Obesity</v>
      </c>
      <c r="O713" t="str" cm="1">
        <f t="array" ref="O713">_xlfn.IFS(C713&lt;5.7,"Normal",C713&lt;=6.49,"Prediabetes",C713&gt;=6.5,"Diabetes")</f>
        <v>Diabetes</v>
      </c>
    </row>
    <row r="714" spans="1:15" x14ac:dyDescent="0.3">
      <c r="A714" s="6" t="s">
        <v>1658</v>
      </c>
      <c r="B714" s="6">
        <v>37.905000000000001</v>
      </c>
      <c r="C714" s="6">
        <v>7.03</v>
      </c>
      <c r="D714" s="6" t="str">
        <f>PROPER(E:E)</f>
        <v>No</v>
      </c>
      <c r="E714" s="6" t="s">
        <v>2380</v>
      </c>
      <c r="F714" s="6" t="s">
        <v>2380</v>
      </c>
      <c r="G714" s="6" t="s">
        <v>2380</v>
      </c>
      <c r="H714" s="10">
        <f t="shared" si="33"/>
        <v>3</v>
      </c>
      <c r="I714" s="6">
        <v>3</v>
      </c>
      <c r="J714" s="6" t="str">
        <f t="shared" si="34"/>
        <v>No</v>
      </c>
      <c r="K714" s="6" t="str">
        <f t="shared" si="35"/>
        <v>No</v>
      </c>
      <c r="L714" s="6" t="s">
        <v>2380</v>
      </c>
      <c r="M714" s="6"/>
      <c r="N714" t="str" cm="1">
        <f t="array" ref="N714">_xlfn.IFS(B714&lt;18.5,"Under Weight",B714&lt;=24.99,"Normal Weight",B714&lt;=29.99,"Over Weight",B714&gt;=30,"Obesity")</f>
        <v>Obesity</v>
      </c>
      <c r="O714" t="str" cm="1">
        <f t="array" ref="O714">_xlfn.IFS(C714&lt;5.7,"Normal",C714&lt;=6.49,"Prediabetes",C714&gt;=6.5,"Diabetes")</f>
        <v>Diabetes</v>
      </c>
    </row>
    <row r="715" spans="1:15" x14ac:dyDescent="0.3">
      <c r="A715" s="6" t="s">
        <v>1657</v>
      </c>
      <c r="B715" s="6">
        <v>43.35</v>
      </c>
      <c r="C715" s="6">
        <v>5.41</v>
      </c>
      <c r="D715" s="6" t="str">
        <f>PROPER(E:E)</f>
        <v>Yes</v>
      </c>
      <c r="E715" s="6" t="s">
        <v>2382</v>
      </c>
      <c r="F715" s="6" t="s">
        <v>2380</v>
      </c>
      <c r="G715" s="6" t="s">
        <v>2383</v>
      </c>
      <c r="H715" s="10">
        <f t="shared" si="33"/>
        <v>1</v>
      </c>
      <c r="I715" s="6">
        <v>1</v>
      </c>
      <c r="J715" s="6" t="str">
        <f t="shared" si="34"/>
        <v>No</v>
      </c>
      <c r="K715" s="6" t="str">
        <f t="shared" si="35"/>
        <v>No</v>
      </c>
      <c r="L715" s="6" t="s">
        <v>2380</v>
      </c>
      <c r="M715" s="6"/>
      <c r="N715" t="str" cm="1">
        <f t="array" ref="N715">_xlfn.IFS(B715&lt;18.5,"Under Weight",B715&lt;=24.99,"Normal Weight",B715&lt;=29.99,"Over Weight",B715&gt;=30,"Obesity")</f>
        <v>Obesity</v>
      </c>
      <c r="O715" t="str" cm="1">
        <f t="array" ref="O715">_xlfn.IFS(C715&lt;5.7,"Normal",C715&lt;=6.49,"Prediabetes",C715&gt;=6.5,"Diabetes")</f>
        <v>Normal</v>
      </c>
    </row>
    <row r="716" spans="1:15" x14ac:dyDescent="0.3">
      <c r="A716" s="6" t="s">
        <v>1656</v>
      </c>
      <c r="B716" s="6">
        <v>36.15</v>
      </c>
      <c r="C716" s="6">
        <v>8.0500000000000007</v>
      </c>
      <c r="D716" s="6" t="str">
        <f>PROPER(E:E)</f>
        <v>No</v>
      </c>
      <c r="E716" s="6" t="s">
        <v>2380</v>
      </c>
      <c r="F716" s="6" t="s">
        <v>2380</v>
      </c>
      <c r="G716" s="6" t="s">
        <v>2380</v>
      </c>
      <c r="H716" s="10" t="str">
        <f t="shared" si="33"/>
        <v>0</v>
      </c>
      <c r="I716" s="6" t="s">
        <v>2381</v>
      </c>
      <c r="J716" s="6" t="str">
        <f t="shared" si="34"/>
        <v>No</v>
      </c>
      <c r="K716" s="6" t="str">
        <f t="shared" si="35"/>
        <v>No</v>
      </c>
      <c r="L716" s="6" t="s">
        <v>2380</v>
      </c>
      <c r="M716" s="6"/>
      <c r="N716" t="str" cm="1">
        <f t="array" ref="N716">_xlfn.IFS(B716&lt;18.5,"Under Weight",B716&lt;=24.99,"Normal Weight",B716&lt;=29.99,"Over Weight",B716&gt;=30,"Obesity")</f>
        <v>Obesity</v>
      </c>
      <c r="O716" t="str" cm="1">
        <f t="array" ref="O716">_xlfn.IFS(C716&lt;5.7,"Normal",C716&lt;=6.49,"Prediabetes",C716&gt;=6.5,"Diabetes")</f>
        <v>Diabetes</v>
      </c>
    </row>
    <row r="717" spans="1:15" x14ac:dyDescent="0.3">
      <c r="A717" s="6" t="s">
        <v>1655</v>
      </c>
      <c r="B717" s="6">
        <v>44.98</v>
      </c>
      <c r="C717" s="6">
        <v>5.94</v>
      </c>
      <c r="D717" s="6" t="str">
        <f>PROPER(E:E)</f>
        <v>No</v>
      </c>
      <c r="E717" s="6" t="s">
        <v>2380</v>
      </c>
      <c r="F717" s="6" t="s">
        <v>2380</v>
      </c>
      <c r="G717" s="6" t="s">
        <v>2380</v>
      </c>
      <c r="H717" s="10">
        <f t="shared" si="33"/>
        <v>1</v>
      </c>
      <c r="I717" s="6">
        <v>1</v>
      </c>
      <c r="J717" s="6" t="str">
        <f t="shared" si="34"/>
        <v>No</v>
      </c>
      <c r="K717" s="6" t="str">
        <f t="shared" si="35"/>
        <v>No</v>
      </c>
      <c r="L717" s="6" t="s">
        <v>2380</v>
      </c>
      <c r="M717" s="6"/>
      <c r="N717" t="str" cm="1">
        <f t="array" ref="N717">_xlfn.IFS(B717&lt;18.5,"Under Weight",B717&lt;=24.99,"Normal Weight",B717&lt;=29.99,"Over Weight",B717&gt;=30,"Obesity")</f>
        <v>Obesity</v>
      </c>
      <c r="O717" t="str" cm="1">
        <f t="array" ref="O717">_xlfn.IFS(C717&lt;5.7,"Normal",C717&lt;=6.49,"Prediabetes",C717&gt;=6.5,"Diabetes")</f>
        <v>Prediabetes</v>
      </c>
    </row>
    <row r="718" spans="1:15" x14ac:dyDescent="0.3">
      <c r="A718" s="6" t="s">
        <v>1654</v>
      </c>
      <c r="B718" s="6">
        <v>38.28</v>
      </c>
      <c r="C718" s="6">
        <v>5.51</v>
      </c>
      <c r="D718" s="6" t="str">
        <f>PROPER(E:E)</f>
        <v>No</v>
      </c>
      <c r="E718" s="6" t="s">
        <v>2380</v>
      </c>
      <c r="F718" s="6" t="s">
        <v>2382</v>
      </c>
      <c r="G718" s="6" t="s">
        <v>2380</v>
      </c>
      <c r="H718" s="10">
        <f t="shared" si="33"/>
        <v>1</v>
      </c>
      <c r="I718" s="6">
        <v>1</v>
      </c>
      <c r="J718" s="6" t="str">
        <f t="shared" si="34"/>
        <v>No</v>
      </c>
      <c r="K718" s="6" t="str">
        <f t="shared" si="35"/>
        <v>No</v>
      </c>
      <c r="L718" s="6" t="s">
        <v>2380</v>
      </c>
      <c r="M718" s="6"/>
      <c r="N718" t="str" cm="1">
        <f t="array" ref="N718">_xlfn.IFS(B718&lt;18.5,"Under Weight",B718&lt;=24.99,"Normal Weight",B718&lt;=29.99,"Over Weight",B718&gt;=30,"Obesity")</f>
        <v>Obesity</v>
      </c>
      <c r="O718" t="str" cm="1">
        <f t="array" ref="O718">_xlfn.IFS(C718&lt;5.7,"Normal",C718&lt;=6.49,"Prediabetes",C718&gt;=6.5,"Diabetes")</f>
        <v>Normal</v>
      </c>
    </row>
    <row r="719" spans="1:15" x14ac:dyDescent="0.3">
      <c r="A719" s="6" t="s">
        <v>1653</v>
      </c>
      <c r="B719" s="6">
        <v>32.299999999999997</v>
      </c>
      <c r="C719" s="6">
        <v>6.55</v>
      </c>
      <c r="D719" s="6" t="str">
        <f>PROPER(E:E)</f>
        <v>Yes</v>
      </c>
      <c r="E719" s="6" t="s">
        <v>2382</v>
      </c>
      <c r="F719" s="6" t="s">
        <v>2380</v>
      </c>
      <c r="G719" s="6" t="s">
        <v>2380</v>
      </c>
      <c r="H719" s="10">
        <f t="shared" si="33"/>
        <v>2</v>
      </c>
      <c r="I719" s="6">
        <v>2</v>
      </c>
      <c r="J719" s="6" t="str">
        <f t="shared" si="34"/>
        <v>No</v>
      </c>
      <c r="K719" s="6" t="str">
        <f t="shared" si="35"/>
        <v>No</v>
      </c>
      <c r="L719" s="6" t="s">
        <v>2380</v>
      </c>
      <c r="M719" s="6"/>
      <c r="N719" t="str" cm="1">
        <f t="array" ref="N719">_xlfn.IFS(B719&lt;18.5,"Under Weight",B719&lt;=24.99,"Normal Weight",B719&lt;=29.99,"Over Weight",B719&gt;=30,"Obesity")</f>
        <v>Obesity</v>
      </c>
      <c r="O719" t="str" cm="1">
        <f t="array" ref="O719">_xlfn.IFS(C719&lt;5.7,"Normal",C719&lt;=6.49,"Prediabetes",C719&gt;=6.5,"Diabetes")</f>
        <v>Diabetes</v>
      </c>
    </row>
    <row r="720" spans="1:15" x14ac:dyDescent="0.3">
      <c r="A720" s="6" t="s">
        <v>1652</v>
      </c>
      <c r="B720" s="6">
        <v>39.51</v>
      </c>
      <c r="C720" s="6">
        <v>5.79</v>
      </c>
      <c r="D720" s="6" t="str">
        <f>PROPER(E:E)</f>
        <v>Yes</v>
      </c>
      <c r="E720" s="6" t="s">
        <v>2382</v>
      </c>
      <c r="F720" s="6" t="s">
        <v>2380</v>
      </c>
      <c r="G720" s="6" t="s">
        <v>2380</v>
      </c>
      <c r="H720" s="10" t="str">
        <f t="shared" si="33"/>
        <v>0</v>
      </c>
      <c r="I720" s="6" t="s">
        <v>2381</v>
      </c>
      <c r="J720" s="6" t="str">
        <f t="shared" si="34"/>
        <v>No</v>
      </c>
      <c r="K720" s="6" t="str">
        <f t="shared" si="35"/>
        <v>No</v>
      </c>
      <c r="L720" s="6" t="s">
        <v>2380</v>
      </c>
      <c r="M720" s="6"/>
      <c r="N720" t="str" cm="1">
        <f t="array" ref="N720">_xlfn.IFS(B720&lt;18.5,"Under Weight",B720&lt;=24.99,"Normal Weight",B720&lt;=29.99,"Over Weight",B720&gt;=30,"Obesity")</f>
        <v>Obesity</v>
      </c>
      <c r="O720" t="str" cm="1">
        <f t="array" ref="O720">_xlfn.IFS(C720&lt;5.7,"Normal",C720&lt;=6.49,"Prediabetes",C720&gt;=6.5,"Diabetes")</f>
        <v>Prediabetes</v>
      </c>
    </row>
    <row r="721" spans="1:15" x14ac:dyDescent="0.3">
      <c r="A721" s="6" t="s">
        <v>1651</v>
      </c>
      <c r="B721" s="6">
        <v>50.46</v>
      </c>
      <c r="C721" s="6">
        <v>4.5599999999999996</v>
      </c>
      <c r="D721" s="6" t="str">
        <f>PROPER(E:E)</f>
        <v>No</v>
      </c>
      <c r="E721" s="6" t="s">
        <v>2380</v>
      </c>
      <c r="F721" s="6" t="s">
        <v>2380</v>
      </c>
      <c r="G721" s="6" t="s">
        <v>2380</v>
      </c>
      <c r="H721" s="10" t="str">
        <f t="shared" si="33"/>
        <v>0</v>
      </c>
      <c r="I721" s="6" t="s">
        <v>2381</v>
      </c>
      <c r="J721" s="6" t="str">
        <f t="shared" si="34"/>
        <v>No</v>
      </c>
      <c r="K721" s="6" t="str">
        <f t="shared" si="35"/>
        <v>No</v>
      </c>
      <c r="L721" s="6" t="s">
        <v>2380</v>
      </c>
      <c r="M721" s="6"/>
      <c r="N721" t="str" cm="1">
        <f t="array" ref="N721">_xlfn.IFS(B721&lt;18.5,"Under Weight",B721&lt;=24.99,"Normal Weight",B721&lt;=29.99,"Over Weight",B721&gt;=30,"Obesity")</f>
        <v>Obesity</v>
      </c>
      <c r="O721" t="str" cm="1">
        <f t="array" ref="O721">_xlfn.IFS(C721&lt;5.7,"Normal",C721&lt;=6.49,"Prediabetes",C721&gt;=6.5,"Diabetes")</f>
        <v>Normal</v>
      </c>
    </row>
    <row r="722" spans="1:15" x14ac:dyDescent="0.3">
      <c r="A722" s="6" t="s">
        <v>1650</v>
      </c>
      <c r="B722" s="6">
        <v>31.73</v>
      </c>
      <c r="C722" s="6">
        <v>7</v>
      </c>
      <c r="D722" s="6" t="str">
        <f>PROPER(E:E)</f>
        <v>No</v>
      </c>
      <c r="E722" s="6" t="s">
        <v>2380</v>
      </c>
      <c r="F722" s="6" t="s">
        <v>2380</v>
      </c>
      <c r="G722" s="6" t="s">
        <v>2380</v>
      </c>
      <c r="H722" s="10" t="str">
        <f t="shared" si="33"/>
        <v>0</v>
      </c>
      <c r="I722" s="6" t="s">
        <v>2381</v>
      </c>
      <c r="J722" s="6" t="str">
        <f t="shared" si="34"/>
        <v>No</v>
      </c>
      <c r="K722" s="6" t="str">
        <f t="shared" si="35"/>
        <v>No</v>
      </c>
      <c r="L722" s="6" t="s">
        <v>2380</v>
      </c>
      <c r="M722" s="6"/>
      <c r="N722" t="str" cm="1">
        <f t="array" ref="N722">_xlfn.IFS(B722&lt;18.5,"Under Weight",B722&lt;=24.99,"Normal Weight",B722&lt;=29.99,"Over Weight",B722&gt;=30,"Obesity")</f>
        <v>Obesity</v>
      </c>
      <c r="O722" t="str" cm="1">
        <f t="array" ref="O722">_xlfn.IFS(C722&lt;5.7,"Normal",C722&lt;=6.49,"Prediabetes",C722&gt;=6.5,"Diabetes")</f>
        <v>Diabetes</v>
      </c>
    </row>
    <row r="723" spans="1:15" x14ac:dyDescent="0.3">
      <c r="A723" s="6" t="s">
        <v>1649</v>
      </c>
      <c r="B723" s="6">
        <v>32.1</v>
      </c>
      <c r="C723" s="6">
        <v>6.57</v>
      </c>
      <c r="D723" s="6" t="str">
        <f>PROPER(E:E)</f>
        <v>Yes</v>
      </c>
      <c r="E723" s="6" t="s">
        <v>2382</v>
      </c>
      <c r="F723" s="6" t="s">
        <v>2380</v>
      </c>
      <c r="G723" s="6" t="s">
        <v>2383</v>
      </c>
      <c r="H723" s="10">
        <f t="shared" si="33"/>
        <v>1</v>
      </c>
      <c r="I723" s="6">
        <v>1</v>
      </c>
      <c r="J723" s="6" t="str">
        <f t="shared" si="34"/>
        <v>No</v>
      </c>
      <c r="K723" s="6" t="str">
        <f t="shared" si="35"/>
        <v>No</v>
      </c>
      <c r="L723" s="6" t="s">
        <v>2380</v>
      </c>
      <c r="M723" s="6"/>
      <c r="N723" t="str" cm="1">
        <f t="array" ref="N723">_xlfn.IFS(B723&lt;18.5,"Under Weight",B723&lt;=24.99,"Normal Weight",B723&lt;=29.99,"Over Weight",B723&gt;=30,"Obesity")</f>
        <v>Obesity</v>
      </c>
      <c r="O723" t="str" cm="1">
        <f t="array" ref="O723">_xlfn.IFS(C723&lt;5.7,"Normal",C723&lt;=6.49,"Prediabetes",C723&gt;=6.5,"Diabetes")</f>
        <v>Diabetes</v>
      </c>
    </row>
    <row r="724" spans="1:15" x14ac:dyDescent="0.3">
      <c r="A724" s="6" t="s">
        <v>1648</v>
      </c>
      <c r="B724" s="6">
        <v>27.83</v>
      </c>
      <c r="C724" s="6">
        <v>11.61</v>
      </c>
      <c r="D724" s="6" t="str">
        <f>PROPER(E:E)</f>
        <v>Yes</v>
      </c>
      <c r="E724" s="6" t="s">
        <v>2382</v>
      </c>
      <c r="F724" s="6" t="s">
        <v>2380</v>
      </c>
      <c r="G724" s="6" t="s">
        <v>2383</v>
      </c>
      <c r="H724" s="10">
        <f t="shared" si="33"/>
        <v>1</v>
      </c>
      <c r="I724" s="6">
        <v>1</v>
      </c>
      <c r="J724" s="6" t="str">
        <f t="shared" si="34"/>
        <v>No</v>
      </c>
      <c r="K724" s="6" t="str">
        <f t="shared" si="35"/>
        <v>No</v>
      </c>
      <c r="L724" s="6" t="s">
        <v>2380</v>
      </c>
      <c r="M724" s="6"/>
      <c r="N724" t="str" cm="1">
        <f t="array" ref="N724">_xlfn.IFS(B724&lt;18.5,"Under Weight",B724&lt;=24.99,"Normal Weight",B724&lt;=29.99,"Over Weight",B724&gt;=30,"Obesity")</f>
        <v>Over Weight</v>
      </c>
      <c r="O724" t="str" cm="1">
        <f t="array" ref="O724">_xlfn.IFS(C724&lt;5.7,"Normal",C724&lt;=6.49,"Prediabetes",C724&gt;=6.5,"Diabetes")</f>
        <v>Diabetes</v>
      </c>
    </row>
    <row r="725" spans="1:15" x14ac:dyDescent="0.3">
      <c r="A725" s="6" t="s">
        <v>1647</v>
      </c>
      <c r="B725" s="6">
        <v>27.72</v>
      </c>
      <c r="C725" s="6">
        <v>8.16</v>
      </c>
      <c r="D725" s="6" t="str">
        <f>PROPER(E:E)</f>
        <v>Yes</v>
      </c>
      <c r="E725" s="6" t="s">
        <v>2382</v>
      </c>
      <c r="F725" s="6" t="s">
        <v>2380</v>
      </c>
      <c r="G725" s="6" t="s">
        <v>2383</v>
      </c>
      <c r="H725" s="10">
        <f t="shared" si="33"/>
        <v>1</v>
      </c>
      <c r="I725" s="6">
        <v>1</v>
      </c>
      <c r="J725" s="6" t="str">
        <f t="shared" si="34"/>
        <v>No</v>
      </c>
      <c r="K725" s="6" t="str">
        <f t="shared" si="35"/>
        <v>No</v>
      </c>
      <c r="L725" s="6" t="s">
        <v>2380</v>
      </c>
      <c r="M725" s="6"/>
      <c r="N725" t="str" cm="1">
        <f t="array" ref="N725">_xlfn.IFS(B725&lt;18.5,"Under Weight",B725&lt;=24.99,"Normal Weight",B725&lt;=29.99,"Over Weight",B725&gt;=30,"Obesity")</f>
        <v>Over Weight</v>
      </c>
      <c r="O725" t="str" cm="1">
        <f t="array" ref="O725">_xlfn.IFS(C725&lt;5.7,"Normal",C725&lt;=6.49,"Prediabetes",C725&gt;=6.5,"Diabetes")</f>
        <v>Diabetes</v>
      </c>
    </row>
    <row r="726" spans="1:15" x14ac:dyDescent="0.3">
      <c r="A726" s="6" t="s">
        <v>1646</v>
      </c>
      <c r="B726" s="6">
        <v>36.765000000000001</v>
      </c>
      <c r="C726" s="6">
        <v>4.4800000000000004</v>
      </c>
      <c r="D726" s="6" t="str">
        <f>PROPER(E:E)</f>
        <v>Yes</v>
      </c>
      <c r="E726" s="6" t="s">
        <v>2382</v>
      </c>
      <c r="F726" s="6" t="s">
        <v>2380</v>
      </c>
      <c r="G726" s="6" t="s">
        <v>2380</v>
      </c>
      <c r="H726" s="10">
        <f t="shared" si="33"/>
        <v>2</v>
      </c>
      <c r="I726" s="6">
        <v>2</v>
      </c>
      <c r="J726" s="6" t="str">
        <f t="shared" si="34"/>
        <v>No</v>
      </c>
      <c r="K726" s="6" t="str">
        <f t="shared" si="35"/>
        <v>No</v>
      </c>
      <c r="L726" s="6" t="s">
        <v>2380</v>
      </c>
      <c r="M726" s="6"/>
      <c r="N726" t="str" cm="1">
        <f t="array" ref="N726">_xlfn.IFS(B726&lt;18.5,"Under Weight",B726&lt;=24.99,"Normal Weight",B726&lt;=29.99,"Over Weight",B726&gt;=30,"Obesity")</f>
        <v>Obesity</v>
      </c>
      <c r="O726" t="str" cm="1">
        <f t="array" ref="O726">_xlfn.IFS(C726&lt;5.7,"Normal",C726&lt;=6.49,"Prediabetes",C726&gt;=6.5,"Diabetes")</f>
        <v>Normal</v>
      </c>
    </row>
    <row r="727" spans="1:15" x14ac:dyDescent="0.3">
      <c r="A727" s="6" t="s">
        <v>1645</v>
      </c>
      <c r="B727" s="6">
        <v>48.36</v>
      </c>
      <c r="C727" s="6">
        <v>4.08</v>
      </c>
      <c r="D727" s="6" t="str">
        <f>PROPER(E:E)</f>
        <v>No</v>
      </c>
      <c r="E727" s="6" t="s">
        <v>2380</v>
      </c>
      <c r="F727" s="6" t="s">
        <v>2380</v>
      </c>
      <c r="G727" s="6" t="s">
        <v>2380</v>
      </c>
      <c r="H727" s="10" t="str">
        <f t="shared" si="33"/>
        <v>0</v>
      </c>
      <c r="I727" s="6" t="s">
        <v>2381</v>
      </c>
      <c r="J727" s="6" t="str">
        <f t="shared" si="34"/>
        <v>No</v>
      </c>
      <c r="K727" s="6" t="str">
        <f t="shared" si="35"/>
        <v>No</v>
      </c>
      <c r="L727" s="6" t="s">
        <v>2380</v>
      </c>
      <c r="M727" s="6"/>
      <c r="N727" t="str" cm="1">
        <f t="array" ref="N727">_xlfn.IFS(B727&lt;18.5,"Under Weight",B727&lt;=24.99,"Normal Weight",B727&lt;=29.99,"Over Weight",B727&gt;=30,"Obesity")</f>
        <v>Obesity</v>
      </c>
      <c r="O727" t="str" cm="1">
        <f t="array" ref="O727">_xlfn.IFS(C727&lt;5.7,"Normal",C727&lt;=6.49,"Prediabetes",C727&gt;=6.5,"Diabetes")</f>
        <v>Normal</v>
      </c>
    </row>
    <row r="728" spans="1:15" x14ac:dyDescent="0.3">
      <c r="A728" s="6" t="s">
        <v>1644</v>
      </c>
      <c r="B728" s="6">
        <v>31.445</v>
      </c>
      <c r="C728" s="6">
        <v>4.4000000000000004</v>
      </c>
      <c r="D728" s="6" t="str">
        <f>PROPER(E:E)</f>
        <v>Yes</v>
      </c>
      <c r="E728" s="6" t="s">
        <v>2382</v>
      </c>
      <c r="F728" s="6" t="s">
        <v>2380</v>
      </c>
      <c r="G728" s="6" t="s">
        <v>2380</v>
      </c>
      <c r="H728" s="10">
        <f t="shared" si="33"/>
        <v>2</v>
      </c>
      <c r="I728" s="6">
        <v>2</v>
      </c>
      <c r="J728" s="6" t="str">
        <f t="shared" si="34"/>
        <v>No</v>
      </c>
      <c r="K728" s="6" t="str">
        <f t="shared" si="35"/>
        <v>No</v>
      </c>
      <c r="L728" s="6" t="s">
        <v>2380</v>
      </c>
      <c r="M728" s="6"/>
      <c r="N728" t="str" cm="1">
        <f t="array" ref="N728">_xlfn.IFS(B728&lt;18.5,"Under Weight",B728&lt;=24.99,"Normal Weight",B728&lt;=29.99,"Over Weight",B728&gt;=30,"Obesity")</f>
        <v>Obesity</v>
      </c>
      <c r="O728" t="str" cm="1">
        <f t="array" ref="O728">_xlfn.IFS(C728&lt;5.7,"Normal",C728&lt;=6.49,"Prediabetes",C728&gt;=6.5,"Diabetes")</f>
        <v>Normal</v>
      </c>
    </row>
    <row r="729" spans="1:15" x14ac:dyDescent="0.3">
      <c r="A729" s="6" t="s">
        <v>1643</v>
      </c>
      <c r="B729" s="6">
        <v>27.55</v>
      </c>
      <c r="C729" s="6">
        <v>9.02</v>
      </c>
      <c r="D729" s="6" t="str">
        <f>PROPER(E:E)</f>
        <v>No</v>
      </c>
      <c r="E729" s="6" t="s">
        <v>2380</v>
      </c>
      <c r="F729" s="6" t="s">
        <v>2380</v>
      </c>
      <c r="G729" s="6" t="s">
        <v>2380</v>
      </c>
      <c r="H729" s="10" t="str">
        <f t="shared" si="33"/>
        <v>0</v>
      </c>
      <c r="I729" s="6" t="s">
        <v>2381</v>
      </c>
      <c r="J729" s="6" t="str">
        <f t="shared" si="34"/>
        <v>No</v>
      </c>
      <c r="K729" s="6" t="str">
        <f t="shared" si="35"/>
        <v>No</v>
      </c>
      <c r="L729" s="6" t="s">
        <v>2380</v>
      </c>
      <c r="M729" s="6"/>
      <c r="N729" t="str" cm="1">
        <f t="array" ref="N729">_xlfn.IFS(B729&lt;18.5,"Under Weight",B729&lt;=24.99,"Normal Weight",B729&lt;=29.99,"Over Weight",B729&gt;=30,"Obesity")</f>
        <v>Over Weight</v>
      </c>
      <c r="O729" t="str" cm="1">
        <f t="array" ref="O729">_xlfn.IFS(C729&lt;5.7,"Normal",C729&lt;=6.49,"Prediabetes",C729&gt;=6.5,"Diabetes")</f>
        <v>Diabetes</v>
      </c>
    </row>
    <row r="730" spans="1:15" x14ac:dyDescent="0.3">
      <c r="A730" s="6" t="s">
        <v>1642</v>
      </c>
      <c r="B730" s="6">
        <v>33.11</v>
      </c>
      <c r="C730" s="6">
        <v>8.06</v>
      </c>
      <c r="D730" s="6" t="str">
        <f>PROPER(E:E)</f>
        <v>No</v>
      </c>
      <c r="E730" s="6" t="s">
        <v>2380</v>
      </c>
      <c r="F730" s="6" t="s">
        <v>2380</v>
      </c>
      <c r="G730" s="6" t="s">
        <v>2380</v>
      </c>
      <c r="H730" s="10" t="str">
        <f t="shared" si="33"/>
        <v>0</v>
      </c>
      <c r="I730" s="6" t="s">
        <v>2381</v>
      </c>
      <c r="J730" s="6" t="str">
        <f t="shared" si="34"/>
        <v>No</v>
      </c>
      <c r="K730" s="6" t="str">
        <f t="shared" si="35"/>
        <v>No</v>
      </c>
      <c r="L730" s="6" t="s">
        <v>2380</v>
      </c>
      <c r="M730" s="6"/>
      <c r="N730" t="str" cm="1">
        <f t="array" ref="N730">_xlfn.IFS(B730&lt;18.5,"Under Weight",B730&lt;=24.99,"Normal Weight",B730&lt;=29.99,"Over Weight",B730&gt;=30,"Obesity")</f>
        <v>Obesity</v>
      </c>
      <c r="O730" t="str" cm="1">
        <f t="array" ref="O730">_xlfn.IFS(C730&lt;5.7,"Normal",C730&lt;=6.49,"Prediabetes",C730&gt;=6.5,"Diabetes")</f>
        <v>Diabetes</v>
      </c>
    </row>
    <row r="731" spans="1:15" x14ac:dyDescent="0.3">
      <c r="A731" s="6" t="s">
        <v>1641</v>
      </c>
      <c r="B731" s="6">
        <v>36.85</v>
      </c>
      <c r="C731" s="6">
        <v>6.21</v>
      </c>
      <c r="D731" s="6" t="str">
        <f>PROPER(E:E)</f>
        <v>Yes</v>
      </c>
      <c r="E731" s="6" t="s">
        <v>2382</v>
      </c>
      <c r="F731" s="6" t="s">
        <v>2380</v>
      </c>
      <c r="G731" s="6" t="s">
        <v>2380</v>
      </c>
      <c r="H731" s="10">
        <f t="shared" si="33"/>
        <v>2</v>
      </c>
      <c r="I731" s="6">
        <v>2</v>
      </c>
      <c r="J731" s="6" t="str">
        <f t="shared" si="34"/>
        <v>No</v>
      </c>
      <c r="K731" s="6" t="str">
        <f t="shared" si="35"/>
        <v>No</v>
      </c>
      <c r="L731" s="6" t="s">
        <v>2380</v>
      </c>
      <c r="M731" s="6"/>
      <c r="N731" t="str" cm="1">
        <f t="array" ref="N731">_xlfn.IFS(B731&lt;18.5,"Under Weight",B731&lt;=24.99,"Normal Weight",B731&lt;=29.99,"Over Weight",B731&gt;=30,"Obesity")</f>
        <v>Obesity</v>
      </c>
      <c r="O731" t="str" cm="1">
        <f t="array" ref="O731">_xlfn.IFS(C731&lt;5.7,"Normal",C731&lt;=6.49,"Prediabetes",C731&gt;=6.5,"Diabetes")</f>
        <v>Prediabetes</v>
      </c>
    </row>
    <row r="732" spans="1:15" x14ac:dyDescent="0.3">
      <c r="A732" s="6" t="s">
        <v>1640</v>
      </c>
      <c r="B732" s="6">
        <v>36.299999999999997</v>
      </c>
      <c r="C732" s="6">
        <v>5.79</v>
      </c>
      <c r="D732" s="6" t="str">
        <f>PROPER(E:E)</f>
        <v>Yes</v>
      </c>
      <c r="E732" s="6" t="s">
        <v>2382</v>
      </c>
      <c r="F732" s="6" t="s">
        <v>2380</v>
      </c>
      <c r="G732" s="6" t="s">
        <v>2380</v>
      </c>
      <c r="H732" s="10">
        <f t="shared" si="33"/>
        <v>2</v>
      </c>
      <c r="I732" s="6">
        <v>2</v>
      </c>
      <c r="J732" s="6" t="str">
        <f t="shared" si="34"/>
        <v>No</v>
      </c>
      <c r="K732" s="6" t="str">
        <f t="shared" si="35"/>
        <v>No</v>
      </c>
      <c r="L732" s="6" t="s">
        <v>2380</v>
      </c>
      <c r="M732" s="6"/>
      <c r="N732" t="str" cm="1">
        <f t="array" ref="N732">_xlfn.IFS(B732&lt;18.5,"Under Weight",B732&lt;=24.99,"Normal Weight",B732&lt;=29.99,"Over Weight",B732&gt;=30,"Obesity")</f>
        <v>Obesity</v>
      </c>
      <c r="O732" t="str" cm="1">
        <f t="array" ref="O732">_xlfn.IFS(C732&lt;5.7,"Normal",C732&lt;=6.49,"Prediabetes",C732&gt;=6.5,"Diabetes")</f>
        <v>Prediabetes</v>
      </c>
    </row>
    <row r="733" spans="1:15" x14ac:dyDescent="0.3">
      <c r="A733" s="6" t="s">
        <v>1639</v>
      </c>
      <c r="B733" s="6">
        <v>45.34</v>
      </c>
      <c r="C733" s="6">
        <v>5.69</v>
      </c>
      <c r="D733" s="6" t="str">
        <f>PROPER(E:E)</f>
        <v>Yes</v>
      </c>
      <c r="E733" s="6" t="s">
        <v>2382</v>
      </c>
      <c r="F733" s="6" t="s">
        <v>2380</v>
      </c>
      <c r="G733" s="6" t="s">
        <v>2380</v>
      </c>
      <c r="H733" s="10" t="str">
        <f t="shared" si="33"/>
        <v>0</v>
      </c>
      <c r="I733" s="6" t="s">
        <v>2381</v>
      </c>
      <c r="J733" s="6" t="str">
        <f t="shared" si="34"/>
        <v>No</v>
      </c>
      <c r="K733" s="6" t="str">
        <f t="shared" si="35"/>
        <v>No</v>
      </c>
      <c r="L733" s="6" t="s">
        <v>2380</v>
      </c>
      <c r="M733" s="6"/>
      <c r="N733" t="str" cm="1">
        <f t="array" ref="N733">_xlfn.IFS(B733&lt;18.5,"Under Weight",B733&lt;=24.99,"Normal Weight",B733&lt;=29.99,"Over Weight",B733&gt;=30,"Obesity")</f>
        <v>Obesity</v>
      </c>
      <c r="O733" t="str" cm="1">
        <f t="array" ref="O733">_xlfn.IFS(C733&lt;5.7,"Normal",C733&lt;=6.49,"Prediabetes",C733&gt;=6.5,"Diabetes")</f>
        <v>Normal</v>
      </c>
    </row>
    <row r="734" spans="1:15" x14ac:dyDescent="0.3">
      <c r="A734" s="6" t="s">
        <v>1638</v>
      </c>
      <c r="B734" s="6">
        <v>31.8</v>
      </c>
      <c r="C734" s="6">
        <v>5.36</v>
      </c>
      <c r="D734" s="6" t="str">
        <f>PROPER(E:E)</f>
        <v>Yes</v>
      </c>
      <c r="E734" s="6" t="s">
        <v>2382</v>
      </c>
      <c r="F734" s="6" t="s">
        <v>2380</v>
      </c>
      <c r="G734" s="6" t="s">
        <v>2380</v>
      </c>
      <c r="H734" s="10">
        <f t="shared" si="33"/>
        <v>2</v>
      </c>
      <c r="I734" s="6">
        <v>2</v>
      </c>
      <c r="J734" s="6" t="str">
        <f t="shared" si="34"/>
        <v>No</v>
      </c>
      <c r="K734" s="6" t="str">
        <f t="shared" si="35"/>
        <v>No</v>
      </c>
      <c r="L734" s="6" t="s">
        <v>2380</v>
      </c>
      <c r="M734" s="6"/>
      <c r="N734" t="str" cm="1">
        <f t="array" ref="N734">_xlfn.IFS(B734&lt;18.5,"Under Weight",B734&lt;=24.99,"Normal Weight",B734&lt;=29.99,"Over Weight",B734&gt;=30,"Obesity")</f>
        <v>Obesity</v>
      </c>
      <c r="O734" t="str" cm="1">
        <f t="array" ref="O734">_xlfn.IFS(C734&lt;5.7,"Normal",C734&lt;=6.49,"Prediabetes",C734&gt;=6.5,"Diabetes")</f>
        <v>Normal</v>
      </c>
    </row>
    <row r="735" spans="1:15" x14ac:dyDescent="0.3">
      <c r="A735" s="6" t="s">
        <v>1637</v>
      </c>
      <c r="B735" s="6">
        <v>41.02</v>
      </c>
      <c r="C735" s="6">
        <v>11.37</v>
      </c>
      <c r="D735" s="6" t="str">
        <f>PROPER(E:E)</f>
        <v>No</v>
      </c>
      <c r="E735" s="6" t="s">
        <v>2380</v>
      </c>
      <c r="F735" s="6" t="s">
        <v>2380</v>
      </c>
      <c r="G735" s="6" t="s">
        <v>2380</v>
      </c>
      <c r="H735" s="10" t="str">
        <f t="shared" si="33"/>
        <v>0</v>
      </c>
      <c r="I735" s="6" t="s">
        <v>2381</v>
      </c>
      <c r="J735" s="6" t="str">
        <f t="shared" si="34"/>
        <v>No</v>
      </c>
      <c r="K735" s="6" t="str">
        <f t="shared" si="35"/>
        <v>No</v>
      </c>
      <c r="L735" s="6" t="s">
        <v>2380</v>
      </c>
      <c r="M735" s="6"/>
      <c r="N735" t="str" cm="1">
        <f t="array" ref="N735">_xlfn.IFS(B735&lt;18.5,"Under Weight",B735&lt;=24.99,"Normal Weight",B735&lt;=29.99,"Over Weight",B735&gt;=30,"Obesity")</f>
        <v>Obesity</v>
      </c>
      <c r="O735" t="str" cm="1">
        <f t="array" ref="O735">_xlfn.IFS(C735&lt;5.7,"Normal",C735&lt;=6.49,"Prediabetes",C735&gt;=6.5,"Diabetes")</f>
        <v>Diabetes</v>
      </c>
    </row>
    <row r="736" spans="1:15" x14ac:dyDescent="0.3">
      <c r="A736" s="6" t="s">
        <v>1636</v>
      </c>
      <c r="B736" s="6">
        <v>32.68</v>
      </c>
      <c r="C736" s="6">
        <v>11.87</v>
      </c>
      <c r="D736" s="6" t="str">
        <f>PROPER(E:E)</f>
        <v>No</v>
      </c>
      <c r="E736" s="6" t="s">
        <v>2380</v>
      </c>
      <c r="F736" s="6" t="s">
        <v>2380</v>
      </c>
      <c r="G736" s="6" t="s">
        <v>2380</v>
      </c>
      <c r="H736" s="10" t="str">
        <f t="shared" si="33"/>
        <v>0</v>
      </c>
      <c r="I736" s="6" t="s">
        <v>2381</v>
      </c>
      <c r="J736" s="6" t="str">
        <f t="shared" si="34"/>
        <v>No</v>
      </c>
      <c r="K736" s="6" t="str">
        <f t="shared" si="35"/>
        <v>No</v>
      </c>
      <c r="L736" s="6" t="s">
        <v>2380</v>
      </c>
      <c r="M736" s="6"/>
      <c r="N736" t="str" cm="1">
        <f t="array" ref="N736">_xlfn.IFS(B736&lt;18.5,"Under Weight",B736&lt;=24.99,"Normal Weight",B736&lt;=29.99,"Over Weight",B736&gt;=30,"Obesity")</f>
        <v>Obesity</v>
      </c>
      <c r="O736" t="str" cm="1">
        <f t="array" ref="O736">_xlfn.IFS(C736&lt;5.7,"Normal",C736&lt;=6.49,"Prediabetes",C736&gt;=6.5,"Diabetes")</f>
        <v>Diabetes</v>
      </c>
    </row>
    <row r="737" spans="1:15" x14ac:dyDescent="0.3">
      <c r="A737" s="6" t="s">
        <v>1635</v>
      </c>
      <c r="B737" s="6">
        <v>21.7</v>
      </c>
      <c r="C737" s="6">
        <v>4.9000000000000004</v>
      </c>
      <c r="D737" s="6" t="str">
        <f>PROPER(E:E)</f>
        <v>No</v>
      </c>
      <c r="E737" s="6" t="s">
        <v>2380</v>
      </c>
      <c r="F737" s="6" t="s">
        <v>2380</v>
      </c>
      <c r="G737" s="6" t="s">
        <v>2383</v>
      </c>
      <c r="H737" s="10">
        <f t="shared" si="33"/>
        <v>1</v>
      </c>
      <c r="I737" s="6">
        <v>1</v>
      </c>
      <c r="J737" s="6" t="str">
        <f t="shared" si="34"/>
        <v>Yes</v>
      </c>
      <c r="K737" s="6" t="str">
        <f t="shared" si="35"/>
        <v>yes</v>
      </c>
      <c r="L737" s="6" t="s">
        <v>2382</v>
      </c>
      <c r="M737" s="6"/>
      <c r="N737" t="str" cm="1">
        <f t="array" ref="N737">_xlfn.IFS(B737&lt;18.5,"Under Weight",B737&lt;=24.99,"Normal Weight",B737&lt;=29.99,"Over Weight",B737&gt;=30,"Obesity")</f>
        <v>Normal Weight</v>
      </c>
      <c r="O737" t="str" cm="1">
        <f t="array" ref="O737">_xlfn.IFS(C737&lt;5.7,"Normal",C737&lt;=6.49,"Prediabetes",C737&gt;=6.5,"Diabetes")</f>
        <v>Normal</v>
      </c>
    </row>
    <row r="738" spans="1:15" x14ac:dyDescent="0.3">
      <c r="A738" s="6" t="s">
        <v>1634</v>
      </c>
      <c r="B738" s="6">
        <v>40.479999999999997</v>
      </c>
      <c r="C738" s="6">
        <v>6.7</v>
      </c>
      <c r="D738" s="6" t="str">
        <f>PROPER(E:E)</f>
        <v>No</v>
      </c>
      <c r="E738" s="6" t="s">
        <v>2380</v>
      </c>
      <c r="F738" s="6" t="s">
        <v>2380</v>
      </c>
      <c r="G738" s="6" t="s">
        <v>2380</v>
      </c>
      <c r="H738" s="10">
        <f t="shared" si="33"/>
        <v>3</v>
      </c>
      <c r="I738" s="6">
        <v>3</v>
      </c>
      <c r="J738" s="6" t="str">
        <f t="shared" si="34"/>
        <v>No</v>
      </c>
      <c r="K738" s="6" t="str">
        <f t="shared" si="35"/>
        <v>No</v>
      </c>
      <c r="L738" s="6" t="s">
        <v>2380</v>
      </c>
      <c r="M738" s="6"/>
      <c r="N738" t="str" cm="1">
        <f t="array" ref="N738">_xlfn.IFS(B738&lt;18.5,"Under Weight",B738&lt;=24.99,"Normal Weight",B738&lt;=29.99,"Over Weight",B738&gt;=30,"Obesity")</f>
        <v>Obesity</v>
      </c>
      <c r="O738" t="str" cm="1">
        <f t="array" ref="O738">_xlfn.IFS(C738&lt;5.7,"Normal",C738&lt;=6.49,"Prediabetes",C738&gt;=6.5,"Diabetes")</f>
        <v>Diabetes</v>
      </c>
    </row>
    <row r="739" spans="1:15" x14ac:dyDescent="0.3">
      <c r="A739" s="6" t="s">
        <v>1633</v>
      </c>
      <c r="B739" s="6">
        <v>34.5</v>
      </c>
      <c r="C739" s="6">
        <v>10.3</v>
      </c>
      <c r="D739" s="6" t="str">
        <f>PROPER(E:E)</f>
        <v>No</v>
      </c>
      <c r="E739" s="6" t="s">
        <v>2380</v>
      </c>
      <c r="F739" s="6" t="s">
        <v>2380</v>
      </c>
      <c r="G739" s="6" t="s">
        <v>2380</v>
      </c>
      <c r="H739" s="10">
        <f t="shared" si="33"/>
        <v>3</v>
      </c>
      <c r="I739" s="6">
        <v>3</v>
      </c>
      <c r="J739" s="6" t="str">
        <f t="shared" si="34"/>
        <v>No</v>
      </c>
      <c r="K739" s="6" t="str">
        <f t="shared" si="35"/>
        <v>No</v>
      </c>
      <c r="L739" s="6" t="s">
        <v>2380</v>
      </c>
      <c r="M739" s="6"/>
      <c r="N739" t="str" cm="1">
        <f t="array" ref="N739">_xlfn.IFS(B739&lt;18.5,"Under Weight",B739&lt;=24.99,"Normal Weight",B739&lt;=29.99,"Over Weight",B739&gt;=30,"Obesity")</f>
        <v>Obesity</v>
      </c>
      <c r="O739" t="str" cm="1">
        <f t="array" ref="O739">_xlfn.IFS(C739&lt;5.7,"Normal",C739&lt;=6.49,"Prediabetes",C739&gt;=6.5,"Diabetes")</f>
        <v>Diabetes</v>
      </c>
    </row>
    <row r="740" spans="1:15" x14ac:dyDescent="0.3">
      <c r="A740" s="6" t="s">
        <v>1632</v>
      </c>
      <c r="B740" s="6">
        <v>45.9</v>
      </c>
      <c r="C740" s="6">
        <v>11.14</v>
      </c>
      <c r="D740" s="6" t="str">
        <f>PROPER(E:E)</f>
        <v>Yes</v>
      </c>
      <c r="E740" s="6" t="s">
        <v>2382</v>
      </c>
      <c r="F740" s="6" t="s">
        <v>2380</v>
      </c>
      <c r="G740" s="6" t="s">
        <v>2380</v>
      </c>
      <c r="H740" s="10">
        <f t="shared" si="33"/>
        <v>1</v>
      </c>
      <c r="I740" s="6">
        <v>1</v>
      </c>
      <c r="J740" s="6" t="str">
        <f t="shared" si="34"/>
        <v>No</v>
      </c>
      <c r="K740" s="6" t="str">
        <f t="shared" si="35"/>
        <v>No</v>
      </c>
      <c r="L740" s="6" t="s">
        <v>2380</v>
      </c>
      <c r="M740" s="6"/>
      <c r="N740" t="str" cm="1">
        <f t="array" ref="N740">_xlfn.IFS(B740&lt;18.5,"Under Weight",B740&lt;=24.99,"Normal Weight",B740&lt;=29.99,"Over Weight",B740&gt;=30,"Obesity")</f>
        <v>Obesity</v>
      </c>
      <c r="O740" t="str" cm="1">
        <f t="array" ref="O740">_xlfn.IFS(C740&lt;5.7,"Normal",C740&lt;=6.49,"Prediabetes",C740&gt;=6.5,"Diabetes")</f>
        <v>Diabetes</v>
      </c>
    </row>
    <row r="741" spans="1:15" x14ac:dyDescent="0.3">
      <c r="A741" s="6" t="s">
        <v>1631</v>
      </c>
      <c r="B741" s="6">
        <v>33.479999999999997</v>
      </c>
      <c r="C741" s="6">
        <v>4.74</v>
      </c>
      <c r="D741" s="6" t="str">
        <f>PROPER(E:E)</f>
        <v>Yes</v>
      </c>
      <c r="E741" s="6" t="s">
        <v>2382</v>
      </c>
      <c r="F741" s="6" t="s">
        <v>2380</v>
      </c>
      <c r="G741" s="6" t="s">
        <v>2380</v>
      </c>
      <c r="H741" s="10">
        <f t="shared" si="33"/>
        <v>2</v>
      </c>
      <c r="I741" s="6">
        <v>2</v>
      </c>
      <c r="J741" s="6" t="str">
        <f t="shared" si="34"/>
        <v>No</v>
      </c>
      <c r="K741" s="6" t="str">
        <f t="shared" si="35"/>
        <v>No</v>
      </c>
      <c r="L741" s="6" t="s">
        <v>2380</v>
      </c>
      <c r="M741" s="6"/>
      <c r="N741" t="str" cm="1">
        <f t="array" ref="N741">_xlfn.IFS(B741&lt;18.5,"Under Weight",B741&lt;=24.99,"Normal Weight",B741&lt;=29.99,"Over Weight",B741&gt;=30,"Obesity")</f>
        <v>Obesity</v>
      </c>
      <c r="O741" t="str" cm="1">
        <f t="array" ref="O741">_xlfn.IFS(C741&lt;5.7,"Normal",C741&lt;=6.49,"Prediabetes",C741&gt;=6.5,"Diabetes")</f>
        <v>Normal</v>
      </c>
    </row>
    <row r="742" spans="1:15" x14ac:dyDescent="0.3">
      <c r="A742" s="6" t="s">
        <v>1630</v>
      </c>
      <c r="B742" s="6">
        <v>28.31</v>
      </c>
      <c r="C742" s="6">
        <v>5.96</v>
      </c>
      <c r="D742" s="6" t="str">
        <f>PROPER(E:E)</f>
        <v>Yes</v>
      </c>
      <c r="E742" s="6" t="s">
        <v>2382</v>
      </c>
      <c r="F742" s="6" t="s">
        <v>2380</v>
      </c>
      <c r="G742" s="6" t="s">
        <v>2380</v>
      </c>
      <c r="H742" s="10">
        <f t="shared" si="33"/>
        <v>2</v>
      </c>
      <c r="I742" s="6">
        <v>2</v>
      </c>
      <c r="J742" s="6" t="str">
        <f t="shared" si="34"/>
        <v>No</v>
      </c>
      <c r="K742" s="6" t="str">
        <f t="shared" si="35"/>
        <v>No</v>
      </c>
      <c r="L742" s="6" t="s">
        <v>2380</v>
      </c>
      <c r="M742" s="6"/>
      <c r="N742" t="str" cm="1">
        <f t="array" ref="N742">_xlfn.IFS(B742&lt;18.5,"Under Weight",B742&lt;=24.99,"Normal Weight",B742&lt;=29.99,"Over Weight",B742&gt;=30,"Obesity")</f>
        <v>Over Weight</v>
      </c>
      <c r="O742" t="str" cm="1">
        <f t="array" ref="O742">_xlfn.IFS(C742&lt;5.7,"Normal",C742&lt;=6.49,"Prediabetes",C742&gt;=6.5,"Diabetes")</f>
        <v>Prediabetes</v>
      </c>
    </row>
    <row r="743" spans="1:15" x14ac:dyDescent="0.3">
      <c r="A743" s="6" t="s">
        <v>1629</v>
      </c>
      <c r="B743" s="6">
        <v>21.565000000000001</v>
      </c>
      <c r="C743" s="6">
        <v>4.95</v>
      </c>
      <c r="D743" s="6" t="str">
        <f>PROPER(E:E)</f>
        <v>No</v>
      </c>
      <c r="E743" s="6" t="s">
        <v>2380</v>
      </c>
      <c r="F743" s="6" t="s">
        <v>2382</v>
      </c>
      <c r="G743" s="6" t="s">
        <v>2380</v>
      </c>
      <c r="H743" s="10">
        <f t="shared" si="33"/>
        <v>1</v>
      </c>
      <c r="I743" s="6">
        <v>1</v>
      </c>
      <c r="J743" s="6" t="str">
        <f t="shared" si="34"/>
        <v>Yes</v>
      </c>
      <c r="K743" s="6" t="str">
        <f t="shared" si="35"/>
        <v>yes</v>
      </c>
      <c r="L743" s="6" t="s">
        <v>2382</v>
      </c>
      <c r="M743" s="6"/>
      <c r="N743" t="str" cm="1">
        <f t="array" ref="N743">_xlfn.IFS(B743&lt;18.5,"Under Weight",B743&lt;=24.99,"Normal Weight",B743&lt;=29.99,"Over Weight",B743&gt;=30,"Obesity")</f>
        <v>Normal Weight</v>
      </c>
      <c r="O743" t="str" cm="1">
        <f t="array" ref="O743">_xlfn.IFS(C743&lt;5.7,"Normal",C743&lt;=6.49,"Prediabetes",C743&gt;=6.5,"Diabetes")</f>
        <v>Normal</v>
      </c>
    </row>
    <row r="744" spans="1:15" x14ac:dyDescent="0.3">
      <c r="A744" s="6" t="s">
        <v>1628</v>
      </c>
      <c r="B744" s="6">
        <v>35.590000000000003</v>
      </c>
      <c r="C744" s="6">
        <v>5.21</v>
      </c>
      <c r="D744" s="6" t="str">
        <f>PROPER(E:E)</f>
        <v>Yes</v>
      </c>
      <c r="E744" s="6" t="s">
        <v>2382</v>
      </c>
      <c r="F744" s="6" t="s">
        <v>2380</v>
      </c>
      <c r="G744" s="6" t="s">
        <v>2383</v>
      </c>
      <c r="H744" s="10">
        <f t="shared" si="33"/>
        <v>1</v>
      </c>
      <c r="I744" s="6">
        <v>1</v>
      </c>
      <c r="J744" s="6" t="str">
        <f t="shared" si="34"/>
        <v>No</v>
      </c>
      <c r="K744" s="6" t="str">
        <f t="shared" si="35"/>
        <v>No</v>
      </c>
      <c r="L744" s="6" t="s">
        <v>2380</v>
      </c>
      <c r="M744" s="6"/>
      <c r="N744" t="str" cm="1">
        <f t="array" ref="N744">_xlfn.IFS(B744&lt;18.5,"Under Weight",B744&lt;=24.99,"Normal Weight",B744&lt;=29.99,"Over Weight",B744&gt;=30,"Obesity")</f>
        <v>Obesity</v>
      </c>
      <c r="O744" t="str" cm="1">
        <f t="array" ref="O744">_xlfn.IFS(C744&lt;5.7,"Normal",C744&lt;=6.49,"Prediabetes",C744&gt;=6.5,"Diabetes")</f>
        <v>Normal</v>
      </c>
    </row>
    <row r="745" spans="1:15" x14ac:dyDescent="0.3">
      <c r="A745" s="6" t="s">
        <v>1627</v>
      </c>
      <c r="B745" s="6">
        <v>43.44</v>
      </c>
      <c r="C745" s="6">
        <v>4.8600000000000003</v>
      </c>
      <c r="D745" s="6" t="str">
        <f>PROPER(E:E)</f>
        <v>Yes</v>
      </c>
      <c r="E745" s="6" t="s">
        <v>2382</v>
      </c>
      <c r="F745" s="6" t="s">
        <v>2380</v>
      </c>
      <c r="G745" s="6" t="s">
        <v>2380</v>
      </c>
      <c r="H745" s="10" t="str">
        <f t="shared" si="33"/>
        <v>0</v>
      </c>
      <c r="I745" s="6" t="s">
        <v>2381</v>
      </c>
      <c r="J745" s="6" t="str">
        <f t="shared" si="34"/>
        <v>No</v>
      </c>
      <c r="K745" s="6" t="str">
        <f t="shared" si="35"/>
        <v>No</v>
      </c>
      <c r="L745" s="6" t="s">
        <v>2380</v>
      </c>
      <c r="M745" s="6"/>
      <c r="N745" t="str" cm="1">
        <f t="array" ref="N745">_xlfn.IFS(B745&lt;18.5,"Under Weight",B745&lt;=24.99,"Normal Weight",B745&lt;=29.99,"Over Weight",B745&gt;=30,"Obesity")</f>
        <v>Obesity</v>
      </c>
      <c r="O745" t="str" cm="1">
        <f t="array" ref="O745">_xlfn.IFS(C745&lt;5.7,"Normal",C745&lt;=6.49,"Prediabetes",C745&gt;=6.5,"Diabetes")</f>
        <v>Normal</v>
      </c>
    </row>
    <row r="746" spans="1:15" x14ac:dyDescent="0.3">
      <c r="A746" s="6" t="s">
        <v>1626</v>
      </c>
      <c r="B746" s="6">
        <v>21.754999999999999</v>
      </c>
      <c r="C746" s="6">
        <v>7.79</v>
      </c>
      <c r="D746" s="6" t="str">
        <f>PROPER(E:E)</f>
        <v>Yes</v>
      </c>
      <c r="E746" s="6" t="s">
        <v>2382</v>
      </c>
      <c r="F746" s="6" t="s">
        <v>2380</v>
      </c>
      <c r="G746" s="6" t="s">
        <v>2380</v>
      </c>
      <c r="H746" s="10" t="str">
        <f t="shared" si="33"/>
        <v>0</v>
      </c>
      <c r="I746" s="6" t="s">
        <v>2381</v>
      </c>
      <c r="J746" s="6" t="str">
        <f t="shared" si="34"/>
        <v>No</v>
      </c>
      <c r="K746" s="6" t="str">
        <f t="shared" si="35"/>
        <v>No</v>
      </c>
      <c r="L746" s="6" t="s">
        <v>2380</v>
      </c>
      <c r="M746" s="6"/>
      <c r="N746" t="str" cm="1">
        <f t="array" ref="N746">_xlfn.IFS(B746&lt;18.5,"Under Weight",B746&lt;=24.99,"Normal Weight",B746&lt;=29.99,"Over Weight",B746&gt;=30,"Obesity")</f>
        <v>Normal Weight</v>
      </c>
      <c r="O746" t="str" cm="1">
        <f t="array" ref="O746">_xlfn.IFS(C746&lt;5.7,"Normal",C746&lt;=6.49,"Prediabetes",C746&gt;=6.5,"Diabetes")</f>
        <v>Diabetes</v>
      </c>
    </row>
    <row r="747" spans="1:15" x14ac:dyDescent="0.3">
      <c r="A747" s="6" t="s">
        <v>1625</v>
      </c>
      <c r="B747" s="6">
        <v>44.55</v>
      </c>
      <c r="C747" s="6">
        <v>7.12</v>
      </c>
      <c r="D747" s="6" t="str">
        <f>PROPER(E:E)</f>
        <v>Yes</v>
      </c>
      <c r="E747" s="6" t="s">
        <v>2382</v>
      </c>
      <c r="F747" s="6" t="s">
        <v>2380</v>
      </c>
      <c r="G747" s="6" t="s">
        <v>2380</v>
      </c>
      <c r="H747" s="10">
        <f t="shared" si="33"/>
        <v>1</v>
      </c>
      <c r="I747" s="6">
        <v>1</v>
      </c>
      <c r="J747" s="6" t="str">
        <f t="shared" si="34"/>
        <v>No</v>
      </c>
      <c r="K747" s="6" t="str">
        <f t="shared" si="35"/>
        <v>No</v>
      </c>
      <c r="L747" s="6" t="s">
        <v>2380</v>
      </c>
      <c r="M747" s="6"/>
      <c r="N747" t="str" cm="1">
        <f t="array" ref="N747">_xlfn.IFS(B747&lt;18.5,"Under Weight",B747&lt;=24.99,"Normal Weight",B747&lt;=29.99,"Over Weight",B747&gt;=30,"Obesity")</f>
        <v>Obesity</v>
      </c>
      <c r="O747" t="str" cm="1">
        <f t="array" ref="O747">_xlfn.IFS(C747&lt;5.7,"Normal",C747&lt;=6.49,"Prediabetes",C747&gt;=6.5,"Diabetes")</f>
        <v>Diabetes</v>
      </c>
    </row>
    <row r="748" spans="1:15" x14ac:dyDescent="0.3">
      <c r="A748" s="6" t="s">
        <v>1624</v>
      </c>
      <c r="B748" s="6">
        <v>43.32</v>
      </c>
      <c r="C748" s="6">
        <v>4.67</v>
      </c>
      <c r="D748" s="6" t="str">
        <f>PROPER(E:E)</f>
        <v>Yes</v>
      </c>
      <c r="E748" s="6" t="s">
        <v>2382</v>
      </c>
      <c r="F748" s="6" t="s">
        <v>2380</v>
      </c>
      <c r="G748" s="6" t="s">
        <v>2380</v>
      </c>
      <c r="H748" s="10" t="str">
        <f t="shared" si="33"/>
        <v>0</v>
      </c>
      <c r="I748" s="6" t="s">
        <v>2381</v>
      </c>
      <c r="J748" s="6" t="str">
        <f t="shared" si="34"/>
        <v>No</v>
      </c>
      <c r="K748" s="6" t="str">
        <f t="shared" si="35"/>
        <v>No</v>
      </c>
      <c r="L748" s="6" t="s">
        <v>2380</v>
      </c>
      <c r="M748" s="6"/>
      <c r="N748" t="str" cm="1">
        <f t="array" ref="N748">_xlfn.IFS(B748&lt;18.5,"Under Weight",B748&lt;=24.99,"Normal Weight",B748&lt;=29.99,"Over Weight",B748&gt;=30,"Obesity")</f>
        <v>Obesity</v>
      </c>
      <c r="O748" t="str" cm="1">
        <f t="array" ref="O748">_xlfn.IFS(C748&lt;5.7,"Normal",C748&lt;=6.49,"Prediabetes",C748&gt;=6.5,"Diabetes")</f>
        <v>Normal</v>
      </c>
    </row>
    <row r="749" spans="1:15" x14ac:dyDescent="0.3">
      <c r="A749" s="6" t="s">
        <v>1623</v>
      </c>
      <c r="B749" s="6">
        <v>31.23</v>
      </c>
      <c r="C749" s="6">
        <v>9.1199999999999992</v>
      </c>
      <c r="D749" s="6" t="str">
        <f>PROPER(E:E)</f>
        <v>Yes</v>
      </c>
      <c r="E749" s="6" t="s">
        <v>2382</v>
      </c>
      <c r="F749" s="6" t="s">
        <v>2380</v>
      </c>
      <c r="G749" s="6" t="s">
        <v>2383</v>
      </c>
      <c r="H749" s="10">
        <f t="shared" si="33"/>
        <v>1</v>
      </c>
      <c r="I749" s="6">
        <v>1</v>
      </c>
      <c r="J749" s="6" t="str">
        <f t="shared" si="34"/>
        <v>No</v>
      </c>
      <c r="K749" s="6" t="str">
        <f t="shared" si="35"/>
        <v>No</v>
      </c>
      <c r="L749" s="6" t="s">
        <v>2380</v>
      </c>
      <c r="M749" s="6"/>
      <c r="N749" t="str" cm="1">
        <f t="array" ref="N749">_xlfn.IFS(B749&lt;18.5,"Under Weight",B749&lt;=24.99,"Normal Weight",B749&lt;=29.99,"Over Weight",B749&gt;=30,"Obesity")</f>
        <v>Obesity</v>
      </c>
      <c r="O749" t="str" cm="1">
        <f t="array" ref="O749">_xlfn.IFS(C749&lt;5.7,"Normal",C749&lt;=6.49,"Prediabetes",C749&gt;=6.5,"Diabetes")</f>
        <v>Diabetes</v>
      </c>
    </row>
    <row r="750" spans="1:15" x14ac:dyDescent="0.3">
      <c r="A750" s="6" t="s">
        <v>1622</v>
      </c>
      <c r="B750" s="6">
        <v>42.81</v>
      </c>
      <c r="C750" s="6">
        <v>4.1500000000000004</v>
      </c>
      <c r="D750" s="6" t="str">
        <f>PROPER(E:E)</f>
        <v>No</v>
      </c>
      <c r="E750" s="6" t="s">
        <v>2380</v>
      </c>
      <c r="F750" s="6" t="s">
        <v>2380</v>
      </c>
      <c r="G750" s="6" t="s">
        <v>2380</v>
      </c>
      <c r="H750" s="10">
        <f t="shared" si="33"/>
        <v>1</v>
      </c>
      <c r="I750" s="6">
        <v>1</v>
      </c>
      <c r="J750" s="6" t="str">
        <f t="shared" si="34"/>
        <v>No</v>
      </c>
      <c r="K750" s="6" t="str">
        <f t="shared" si="35"/>
        <v>No</v>
      </c>
      <c r="L750" s="6" t="s">
        <v>2380</v>
      </c>
      <c r="M750" s="6"/>
      <c r="N750" t="str" cm="1">
        <f t="array" ref="N750">_xlfn.IFS(B750&lt;18.5,"Under Weight",B750&lt;=24.99,"Normal Weight",B750&lt;=29.99,"Over Weight",B750&gt;=30,"Obesity")</f>
        <v>Obesity</v>
      </c>
      <c r="O750" t="str" cm="1">
        <f t="array" ref="O750">_xlfn.IFS(C750&lt;5.7,"Normal",C750&lt;=6.49,"Prediabetes",C750&gt;=6.5,"Diabetes")</f>
        <v>Normal</v>
      </c>
    </row>
    <row r="751" spans="1:15" x14ac:dyDescent="0.3">
      <c r="A751" s="6" t="s">
        <v>1621</v>
      </c>
      <c r="B751" s="6">
        <v>35.909999999999997</v>
      </c>
      <c r="C751" s="6">
        <v>6.72</v>
      </c>
      <c r="D751" s="6" t="str">
        <f>PROPER(E:E)</f>
        <v>Yes</v>
      </c>
      <c r="E751" s="6" t="s">
        <v>2382</v>
      </c>
      <c r="F751" s="6" t="s">
        <v>2380</v>
      </c>
      <c r="G751" s="6" t="s">
        <v>2380</v>
      </c>
      <c r="H751" s="10">
        <f t="shared" si="33"/>
        <v>2</v>
      </c>
      <c r="I751" s="6">
        <v>2</v>
      </c>
      <c r="J751" s="6" t="str">
        <f t="shared" si="34"/>
        <v>No</v>
      </c>
      <c r="K751" s="6" t="str">
        <f t="shared" si="35"/>
        <v>No</v>
      </c>
      <c r="L751" s="6" t="s">
        <v>2380</v>
      </c>
      <c r="M751" s="6"/>
      <c r="N751" t="str" cm="1">
        <f t="array" ref="N751">_xlfn.IFS(B751&lt;18.5,"Under Weight",B751&lt;=24.99,"Normal Weight",B751&lt;=29.99,"Over Weight",B751&gt;=30,"Obesity")</f>
        <v>Obesity</v>
      </c>
      <c r="O751" t="str" cm="1">
        <f t="array" ref="O751">_xlfn.IFS(C751&lt;5.7,"Normal",C751&lt;=6.49,"Prediabetes",C751&gt;=6.5,"Diabetes")</f>
        <v>Diabetes</v>
      </c>
    </row>
    <row r="752" spans="1:15" x14ac:dyDescent="0.3">
      <c r="A752" s="6" t="s">
        <v>1620</v>
      </c>
      <c r="B752" s="6">
        <v>36.65</v>
      </c>
      <c r="C752" s="6">
        <v>5.01</v>
      </c>
      <c r="D752" s="6" t="str">
        <f>PROPER(E:E)</f>
        <v>Yes</v>
      </c>
      <c r="E752" s="6" t="s">
        <v>2382</v>
      </c>
      <c r="F752" s="6" t="s">
        <v>2380</v>
      </c>
      <c r="G752" s="6" t="s">
        <v>2383</v>
      </c>
      <c r="H752" s="10">
        <f t="shared" si="33"/>
        <v>1</v>
      </c>
      <c r="I752" s="6">
        <v>1</v>
      </c>
      <c r="J752" s="6" t="str">
        <f t="shared" si="34"/>
        <v>No</v>
      </c>
      <c r="K752" s="6" t="str">
        <f t="shared" si="35"/>
        <v>No</v>
      </c>
      <c r="L752" s="6" t="s">
        <v>2380</v>
      </c>
      <c r="M752" s="6"/>
      <c r="N752" t="str" cm="1">
        <f t="array" ref="N752">_xlfn.IFS(B752&lt;18.5,"Under Weight",B752&lt;=24.99,"Normal Weight",B752&lt;=29.99,"Over Weight",B752&gt;=30,"Obesity")</f>
        <v>Obesity</v>
      </c>
      <c r="O752" t="str" cm="1">
        <f t="array" ref="O752">_xlfn.IFS(C752&lt;5.7,"Normal",C752&lt;=6.49,"Prediabetes",C752&gt;=6.5,"Diabetes")</f>
        <v>Normal</v>
      </c>
    </row>
    <row r="753" spans="1:15" x14ac:dyDescent="0.3">
      <c r="A753" s="6" t="s">
        <v>1619</v>
      </c>
      <c r="B753" s="6">
        <v>22.04</v>
      </c>
      <c r="C753" s="6">
        <v>10.9</v>
      </c>
      <c r="D753" s="6" t="str">
        <f>PROPER(E:E)</f>
        <v>Yes</v>
      </c>
      <c r="E753" s="6" t="s">
        <v>2382</v>
      </c>
      <c r="F753" s="6" t="s">
        <v>2380</v>
      </c>
      <c r="G753" s="6" t="s">
        <v>2380</v>
      </c>
      <c r="H753" s="10">
        <f t="shared" si="33"/>
        <v>2</v>
      </c>
      <c r="I753" s="6">
        <v>2</v>
      </c>
      <c r="J753" s="6" t="str">
        <f t="shared" si="34"/>
        <v>No</v>
      </c>
      <c r="K753" s="6" t="str">
        <f t="shared" si="35"/>
        <v>No</v>
      </c>
      <c r="L753" s="6" t="s">
        <v>2380</v>
      </c>
      <c r="M753" s="6"/>
      <c r="N753" t="str" cm="1">
        <f t="array" ref="N753">_xlfn.IFS(B753&lt;18.5,"Under Weight",B753&lt;=24.99,"Normal Weight",B753&lt;=29.99,"Over Weight",B753&gt;=30,"Obesity")</f>
        <v>Normal Weight</v>
      </c>
      <c r="O753" t="str" cm="1">
        <f t="array" ref="O753">_xlfn.IFS(C753&lt;5.7,"Normal",C753&lt;=6.49,"Prediabetes",C753&gt;=6.5,"Diabetes")</f>
        <v>Diabetes</v>
      </c>
    </row>
    <row r="754" spans="1:15" x14ac:dyDescent="0.3">
      <c r="A754" s="6" t="s">
        <v>1618</v>
      </c>
      <c r="B754" s="6">
        <v>31.824999999999999</v>
      </c>
      <c r="C754" s="6">
        <v>5.52</v>
      </c>
      <c r="D754" s="6" t="str">
        <f>PROPER(E:E)</f>
        <v>Yes</v>
      </c>
      <c r="E754" s="6" t="s">
        <v>2382</v>
      </c>
      <c r="F754" s="6" t="s">
        <v>2380</v>
      </c>
      <c r="G754" s="6" t="s">
        <v>2380</v>
      </c>
      <c r="H754" s="10">
        <f t="shared" si="33"/>
        <v>1</v>
      </c>
      <c r="I754" s="6">
        <v>1</v>
      </c>
      <c r="J754" s="6" t="str">
        <f t="shared" si="34"/>
        <v>No</v>
      </c>
      <c r="K754" s="6" t="str">
        <f t="shared" si="35"/>
        <v>No</v>
      </c>
      <c r="L754" s="6" t="s">
        <v>2380</v>
      </c>
      <c r="M754" s="6"/>
      <c r="N754" t="str" cm="1">
        <f t="array" ref="N754">_xlfn.IFS(B754&lt;18.5,"Under Weight",B754&lt;=24.99,"Normal Weight",B754&lt;=29.99,"Over Weight",B754&gt;=30,"Obesity")</f>
        <v>Obesity</v>
      </c>
      <c r="O754" t="str" cm="1">
        <f t="array" ref="O754">_xlfn.IFS(C754&lt;5.7,"Normal",C754&lt;=6.49,"Prediabetes",C754&gt;=6.5,"Diabetes")</f>
        <v>Normal</v>
      </c>
    </row>
    <row r="755" spans="1:15" x14ac:dyDescent="0.3">
      <c r="A755" s="6" t="s">
        <v>1617</v>
      </c>
      <c r="B755" s="6">
        <v>53.58</v>
      </c>
      <c r="C755" s="6">
        <v>4.55</v>
      </c>
      <c r="D755" s="6" t="str">
        <f>PROPER(E:E)</f>
        <v>No</v>
      </c>
      <c r="E755" s="6" t="s">
        <v>2380</v>
      </c>
      <c r="F755" s="6" t="s">
        <v>2380</v>
      </c>
      <c r="G755" s="6" t="s">
        <v>2380</v>
      </c>
      <c r="H755" s="10">
        <f t="shared" si="33"/>
        <v>1</v>
      </c>
      <c r="I755" s="6">
        <v>1</v>
      </c>
      <c r="J755" s="6" t="str">
        <f t="shared" si="34"/>
        <v>No</v>
      </c>
      <c r="K755" s="6" t="str">
        <f t="shared" si="35"/>
        <v>No</v>
      </c>
      <c r="L755" s="6" t="s">
        <v>2380</v>
      </c>
      <c r="M755" s="6"/>
      <c r="N755" t="str" cm="1">
        <f t="array" ref="N755">_xlfn.IFS(B755&lt;18.5,"Under Weight",B755&lt;=24.99,"Normal Weight",B755&lt;=29.99,"Over Weight",B755&gt;=30,"Obesity")</f>
        <v>Obesity</v>
      </c>
      <c r="O755" t="str" cm="1">
        <f t="array" ref="O755">_xlfn.IFS(C755&lt;5.7,"Normal",C755&lt;=6.49,"Prediabetes",C755&gt;=6.5,"Diabetes")</f>
        <v>Normal</v>
      </c>
    </row>
    <row r="756" spans="1:15" x14ac:dyDescent="0.3">
      <c r="A756" s="6" t="s">
        <v>1616</v>
      </c>
      <c r="B756" s="6">
        <v>34.299999999999997</v>
      </c>
      <c r="C756" s="6">
        <v>11.76</v>
      </c>
      <c r="D756" s="6" t="str">
        <f>PROPER(E:E)</f>
        <v>No</v>
      </c>
      <c r="E756" s="6" t="s">
        <v>2380</v>
      </c>
      <c r="F756" s="6" t="s">
        <v>2380</v>
      </c>
      <c r="G756" s="6" t="s">
        <v>2380</v>
      </c>
      <c r="H756" s="10" t="str">
        <f t="shared" si="33"/>
        <v>0</v>
      </c>
      <c r="I756" s="6" t="s">
        <v>2381</v>
      </c>
      <c r="J756" s="6" t="str">
        <f t="shared" si="34"/>
        <v>No</v>
      </c>
      <c r="K756" s="6" t="str">
        <f t="shared" si="35"/>
        <v>No</v>
      </c>
      <c r="L756" s="6" t="s">
        <v>2380</v>
      </c>
      <c r="M756" s="6"/>
      <c r="N756" t="str" cm="1">
        <f t="array" ref="N756">_xlfn.IFS(B756&lt;18.5,"Under Weight",B756&lt;=24.99,"Normal Weight",B756&lt;=29.99,"Over Weight",B756&gt;=30,"Obesity")</f>
        <v>Obesity</v>
      </c>
      <c r="O756" t="str" cm="1">
        <f t="array" ref="O756">_xlfn.IFS(C756&lt;5.7,"Normal",C756&lt;=6.49,"Prediabetes",C756&gt;=6.5,"Diabetes")</f>
        <v>Diabetes</v>
      </c>
    </row>
    <row r="757" spans="1:15" x14ac:dyDescent="0.3">
      <c r="A757" s="6" t="s">
        <v>1615</v>
      </c>
      <c r="B757" s="6">
        <v>32.11</v>
      </c>
      <c r="C757" s="6">
        <v>7.06</v>
      </c>
      <c r="D757" s="6" t="str">
        <f>PROPER(E:E)</f>
        <v>No</v>
      </c>
      <c r="E757" s="6" t="s">
        <v>2380</v>
      </c>
      <c r="F757" s="6" t="s">
        <v>2380</v>
      </c>
      <c r="G757" s="6" t="s">
        <v>2380</v>
      </c>
      <c r="H757" s="10" t="str">
        <f t="shared" si="33"/>
        <v>0</v>
      </c>
      <c r="I757" s="6" t="s">
        <v>2381</v>
      </c>
      <c r="J757" s="6" t="str">
        <f t="shared" si="34"/>
        <v>No</v>
      </c>
      <c r="K757" s="6" t="str">
        <f t="shared" si="35"/>
        <v>No</v>
      </c>
      <c r="L757" s="6" t="s">
        <v>2380</v>
      </c>
      <c r="M757" s="6"/>
      <c r="N757" t="str" cm="1">
        <f t="array" ref="N757">_xlfn.IFS(B757&lt;18.5,"Under Weight",B757&lt;=24.99,"Normal Weight",B757&lt;=29.99,"Over Weight",B757&gt;=30,"Obesity")</f>
        <v>Obesity</v>
      </c>
      <c r="O757" t="str" cm="1">
        <f t="array" ref="O757">_xlfn.IFS(C757&lt;5.7,"Normal",C757&lt;=6.49,"Prediabetes",C757&gt;=6.5,"Diabetes")</f>
        <v>Diabetes</v>
      </c>
    </row>
    <row r="758" spans="1:15" x14ac:dyDescent="0.3">
      <c r="A758" s="6" t="s">
        <v>1614</v>
      </c>
      <c r="B758" s="6">
        <v>31.78</v>
      </c>
      <c r="C758" s="6">
        <v>11.35</v>
      </c>
      <c r="D758" s="6" t="str">
        <f>PROPER(E:E)</f>
        <v>Yes</v>
      </c>
      <c r="E758" s="6" t="s">
        <v>2382</v>
      </c>
      <c r="F758" s="6" t="s">
        <v>2380</v>
      </c>
      <c r="G758" s="6" t="s">
        <v>2383</v>
      </c>
      <c r="H758" s="10">
        <f t="shared" si="33"/>
        <v>1</v>
      </c>
      <c r="I758" s="6">
        <v>1</v>
      </c>
      <c r="J758" s="6" t="str">
        <f t="shared" si="34"/>
        <v>No</v>
      </c>
      <c r="K758" s="6" t="str">
        <f t="shared" si="35"/>
        <v>No</v>
      </c>
      <c r="L758" s="6" t="s">
        <v>2380</v>
      </c>
      <c r="M758" s="6"/>
      <c r="N758" t="str" cm="1">
        <f t="array" ref="N758">_xlfn.IFS(B758&lt;18.5,"Under Weight",B758&lt;=24.99,"Normal Weight",B758&lt;=29.99,"Over Weight",B758&gt;=30,"Obesity")</f>
        <v>Obesity</v>
      </c>
      <c r="O758" t="str" cm="1">
        <f t="array" ref="O758">_xlfn.IFS(C758&lt;5.7,"Normal",C758&lt;=6.49,"Prediabetes",C758&gt;=6.5,"Diabetes")</f>
        <v>Diabetes</v>
      </c>
    </row>
    <row r="759" spans="1:15" x14ac:dyDescent="0.3">
      <c r="A759" s="6" t="s">
        <v>1613</v>
      </c>
      <c r="B759" s="6">
        <v>46.89</v>
      </c>
      <c r="C759" s="6">
        <v>5.52</v>
      </c>
      <c r="D759" s="6" t="str">
        <f>PROPER(E:E)</f>
        <v>No</v>
      </c>
      <c r="E759" s="6" t="s">
        <v>2380</v>
      </c>
      <c r="F759" s="6" t="s">
        <v>2380</v>
      </c>
      <c r="G759" s="6" t="s">
        <v>2380</v>
      </c>
      <c r="H759" s="10" t="str">
        <f t="shared" si="33"/>
        <v>0</v>
      </c>
      <c r="I759" s="6" t="s">
        <v>2381</v>
      </c>
      <c r="J759" s="6" t="str">
        <f t="shared" si="34"/>
        <v>No</v>
      </c>
      <c r="K759" s="6" t="str">
        <f t="shared" si="35"/>
        <v>No</v>
      </c>
      <c r="L759" s="6" t="s">
        <v>2380</v>
      </c>
      <c r="M759" s="6"/>
      <c r="N759" t="str" cm="1">
        <f t="array" ref="N759">_xlfn.IFS(B759&lt;18.5,"Under Weight",B759&lt;=24.99,"Normal Weight",B759&lt;=29.99,"Over Weight",B759&gt;=30,"Obesity")</f>
        <v>Obesity</v>
      </c>
      <c r="O759" t="str" cm="1">
        <f t="array" ref="O759">_xlfn.IFS(C759&lt;5.7,"Normal",C759&lt;=6.49,"Prediabetes",C759&gt;=6.5,"Diabetes")</f>
        <v>Normal</v>
      </c>
    </row>
    <row r="760" spans="1:15" x14ac:dyDescent="0.3">
      <c r="A760" s="6" t="s">
        <v>1612</v>
      </c>
      <c r="B760" s="6">
        <v>39.35</v>
      </c>
      <c r="C760" s="6">
        <v>7.86</v>
      </c>
      <c r="D760" s="6" t="str">
        <f>PROPER(E:E)</f>
        <v>Yes</v>
      </c>
      <c r="E760" s="6" t="s">
        <v>2382</v>
      </c>
      <c r="F760" s="6" t="s">
        <v>2380</v>
      </c>
      <c r="G760" s="6" t="s">
        <v>2380</v>
      </c>
      <c r="H760" s="10">
        <f t="shared" si="33"/>
        <v>1</v>
      </c>
      <c r="I760" s="6">
        <v>1</v>
      </c>
      <c r="J760" s="6" t="str">
        <f t="shared" si="34"/>
        <v>No</v>
      </c>
      <c r="K760" s="6" t="str">
        <f t="shared" si="35"/>
        <v>No</v>
      </c>
      <c r="L760" s="6" t="s">
        <v>2380</v>
      </c>
      <c r="M760" s="6"/>
      <c r="N760" t="str" cm="1">
        <f t="array" ref="N760">_xlfn.IFS(B760&lt;18.5,"Under Weight",B760&lt;=24.99,"Normal Weight",B760&lt;=29.99,"Over Weight",B760&gt;=30,"Obesity")</f>
        <v>Obesity</v>
      </c>
      <c r="O760" t="str" cm="1">
        <f t="array" ref="O760">_xlfn.IFS(C760&lt;5.7,"Normal",C760&lt;=6.49,"Prediabetes",C760&gt;=6.5,"Diabetes")</f>
        <v>Diabetes</v>
      </c>
    </row>
    <row r="761" spans="1:15" x14ac:dyDescent="0.3">
      <c r="A761" s="6" t="s">
        <v>1611</v>
      </c>
      <c r="B761" s="6">
        <v>39.200000000000003</v>
      </c>
      <c r="C761" s="6">
        <v>11.38</v>
      </c>
      <c r="D761" s="6" t="str">
        <f>PROPER(E:E)</f>
        <v>No</v>
      </c>
      <c r="E761" s="6" t="s">
        <v>2380</v>
      </c>
      <c r="F761" s="6" t="s">
        <v>2380</v>
      </c>
      <c r="G761" s="6" t="s">
        <v>2380</v>
      </c>
      <c r="H761" s="10" t="str">
        <f t="shared" si="33"/>
        <v>0</v>
      </c>
      <c r="I761" s="6" t="s">
        <v>2381</v>
      </c>
      <c r="J761" s="6" t="str">
        <f t="shared" si="34"/>
        <v>No</v>
      </c>
      <c r="K761" s="6" t="str">
        <f t="shared" si="35"/>
        <v>No</v>
      </c>
      <c r="L761" s="6" t="s">
        <v>2380</v>
      </c>
      <c r="M761" s="6"/>
      <c r="N761" t="str" cm="1">
        <f t="array" ref="N761">_xlfn.IFS(B761&lt;18.5,"Under Weight",B761&lt;=24.99,"Normal Weight",B761&lt;=29.99,"Over Weight",B761&gt;=30,"Obesity")</f>
        <v>Obesity</v>
      </c>
      <c r="O761" t="str" cm="1">
        <f t="array" ref="O761">_xlfn.IFS(C761&lt;5.7,"Normal",C761&lt;=6.49,"Prediabetes",C761&gt;=6.5,"Diabetes")</f>
        <v>Diabetes</v>
      </c>
    </row>
    <row r="762" spans="1:15" x14ac:dyDescent="0.3">
      <c r="A762" s="6" t="s">
        <v>1610</v>
      </c>
      <c r="B762" s="6">
        <v>39.159999999999997</v>
      </c>
      <c r="C762" s="6">
        <v>10.48</v>
      </c>
      <c r="D762" s="6" t="str">
        <f>PROPER(E:E)</f>
        <v>No</v>
      </c>
      <c r="E762" s="6" t="s">
        <v>2380</v>
      </c>
      <c r="F762" s="6" t="s">
        <v>2380</v>
      </c>
      <c r="G762" s="6" t="s">
        <v>2380</v>
      </c>
      <c r="H762" s="10" t="str">
        <f t="shared" si="33"/>
        <v>0</v>
      </c>
      <c r="I762" s="6" t="s">
        <v>2381</v>
      </c>
      <c r="J762" s="6" t="str">
        <f t="shared" si="34"/>
        <v>No</v>
      </c>
      <c r="K762" s="6" t="str">
        <f t="shared" si="35"/>
        <v>No</v>
      </c>
      <c r="L762" s="6" t="s">
        <v>2380</v>
      </c>
      <c r="M762" s="6"/>
      <c r="N762" t="str" cm="1">
        <f t="array" ref="N762">_xlfn.IFS(B762&lt;18.5,"Under Weight",B762&lt;=24.99,"Normal Weight",B762&lt;=29.99,"Over Weight",B762&gt;=30,"Obesity")</f>
        <v>Obesity</v>
      </c>
      <c r="O762" t="str" cm="1">
        <f t="array" ref="O762">_xlfn.IFS(C762&lt;5.7,"Normal",C762&lt;=6.49,"Prediabetes",C762&gt;=6.5,"Diabetes")</f>
        <v>Diabetes</v>
      </c>
    </row>
    <row r="763" spans="1:15" x14ac:dyDescent="0.3">
      <c r="A763" s="6" t="s">
        <v>1609</v>
      </c>
      <c r="B763" s="6">
        <v>44.1</v>
      </c>
      <c r="C763" s="6">
        <v>5.04</v>
      </c>
      <c r="D763" s="6" t="str">
        <f>PROPER(E:E)</f>
        <v>Yes</v>
      </c>
      <c r="E763" s="6" t="s">
        <v>2382</v>
      </c>
      <c r="F763" s="6" t="s">
        <v>2380</v>
      </c>
      <c r="G763" s="6" t="s">
        <v>2380</v>
      </c>
      <c r="H763" s="10" t="str">
        <f t="shared" si="33"/>
        <v>0</v>
      </c>
      <c r="I763" s="6" t="s">
        <v>2381</v>
      </c>
      <c r="J763" s="6" t="str">
        <f t="shared" si="34"/>
        <v>No</v>
      </c>
      <c r="K763" s="6" t="str">
        <f t="shared" si="35"/>
        <v>No</v>
      </c>
      <c r="L763" s="6" t="s">
        <v>2380</v>
      </c>
      <c r="M763" s="6"/>
      <c r="N763" t="str" cm="1">
        <f t="array" ref="N763">_xlfn.IFS(B763&lt;18.5,"Under Weight",B763&lt;=24.99,"Normal Weight",B763&lt;=29.99,"Over Weight",B763&gt;=30,"Obesity")</f>
        <v>Obesity</v>
      </c>
      <c r="O763" t="str" cm="1">
        <f t="array" ref="O763">_xlfn.IFS(C763&lt;5.7,"Normal",C763&lt;=6.49,"Prediabetes",C763&gt;=6.5,"Diabetes")</f>
        <v>Normal</v>
      </c>
    </row>
    <row r="764" spans="1:15" x14ac:dyDescent="0.3">
      <c r="A764" s="6" t="s">
        <v>1608</v>
      </c>
      <c r="B764" s="6">
        <v>33.200000000000003</v>
      </c>
      <c r="C764" s="6">
        <v>9.06</v>
      </c>
      <c r="D764" s="6" t="str">
        <f>PROPER(E:E)</f>
        <v>No</v>
      </c>
      <c r="E764" s="6" t="s">
        <v>2380</v>
      </c>
      <c r="F764" s="6" t="s">
        <v>2380</v>
      </c>
      <c r="G764" s="6" t="s">
        <v>2380</v>
      </c>
      <c r="H764" s="10" t="str">
        <f t="shared" si="33"/>
        <v>0</v>
      </c>
      <c r="I764" s="6" t="s">
        <v>2381</v>
      </c>
      <c r="J764" s="6" t="str">
        <f t="shared" si="34"/>
        <v>No</v>
      </c>
      <c r="K764" s="6" t="str">
        <f t="shared" si="35"/>
        <v>No</v>
      </c>
      <c r="L764" s="6" t="s">
        <v>2380</v>
      </c>
      <c r="M764" s="6"/>
      <c r="N764" t="str" cm="1">
        <f t="array" ref="N764">_xlfn.IFS(B764&lt;18.5,"Under Weight",B764&lt;=24.99,"Normal Weight",B764&lt;=29.99,"Over Weight",B764&gt;=30,"Obesity")</f>
        <v>Obesity</v>
      </c>
      <c r="O764" t="str" cm="1">
        <f t="array" ref="O764">_xlfn.IFS(C764&lt;5.7,"Normal",C764&lt;=6.49,"Prediabetes",C764&gt;=6.5,"Diabetes")</f>
        <v>Diabetes</v>
      </c>
    </row>
    <row r="765" spans="1:15" x14ac:dyDescent="0.3">
      <c r="A765" s="6" t="s">
        <v>1607</v>
      </c>
      <c r="B765" s="6">
        <v>29.92</v>
      </c>
      <c r="C765" s="6">
        <v>11.07</v>
      </c>
      <c r="D765" s="6" t="str">
        <f>PROPER(E:E)</f>
        <v>No</v>
      </c>
      <c r="E765" s="6" t="s">
        <v>2380</v>
      </c>
      <c r="F765" s="6" t="s">
        <v>2380</v>
      </c>
      <c r="G765" s="6" t="s">
        <v>2380</v>
      </c>
      <c r="H765" s="10" t="str">
        <f t="shared" si="33"/>
        <v>0</v>
      </c>
      <c r="I765" s="6" t="s">
        <v>2381</v>
      </c>
      <c r="J765" s="6" t="str">
        <f t="shared" si="34"/>
        <v>No</v>
      </c>
      <c r="K765" s="6" t="str">
        <f t="shared" si="35"/>
        <v>No</v>
      </c>
      <c r="L765" s="6" t="s">
        <v>2380</v>
      </c>
      <c r="M765" s="6"/>
      <c r="N765" t="str" cm="1">
        <f t="array" ref="N765">_xlfn.IFS(B765&lt;18.5,"Under Weight",B765&lt;=24.99,"Normal Weight",B765&lt;=29.99,"Over Weight",B765&gt;=30,"Obesity")</f>
        <v>Over Weight</v>
      </c>
      <c r="O765" t="str" cm="1">
        <f t="array" ref="O765">_xlfn.IFS(C765&lt;5.7,"Normal",C765&lt;=6.49,"Prediabetes",C765&gt;=6.5,"Diabetes")</f>
        <v>Diabetes</v>
      </c>
    </row>
    <row r="766" spans="1:15" x14ac:dyDescent="0.3">
      <c r="A766" s="6" t="s">
        <v>1606</v>
      </c>
      <c r="B766" s="6">
        <v>25</v>
      </c>
      <c r="C766" s="6">
        <v>10.45</v>
      </c>
      <c r="D766" s="6" t="str">
        <f>PROPER(E:E)</f>
        <v>No</v>
      </c>
      <c r="E766" s="6" t="s">
        <v>2380</v>
      </c>
      <c r="F766" s="6" t="s">
        <v>2380</v>
      </c>
      <c r="G766" s="6" t="s">
        <v>2380</v>
      </c>
      <c r="H766" s="10" t="str">
        <f t="shared" si="33"/>
        <v>0</v>
      </c>
      <c r="I766" s="6" t="s">
        <v>2381</v>
      </c>
      <c r="J766" s="6" t="str">
        <f t="shared" si="34"/>
        <v>No</v>
      </c>
      <c r="K766" s="6" t="str">
        <f t="shared" si="35"/>
        <v>No</v>
      </c>
      <c r="L766" s="6" t="s">
        <v>2380</v>
      </c>
      <c r="M766" s="6"/>
      <c r="N766" t="str" cm="1">
        <f t="array" ref="N766">_xlfn.IFS(B766&lt;18.5,"Under Weight",B766&lt;=24.99,"Normal Weight",B766&lt;=29.99,"Over Weight",B766&gt;=30,"Obesity")</f>
        <v>Over Weight</v>
      </c>
      <c r="O766" t="str" cm="1">
        <f t="array" ref="O766">_xlfn.IFS(C766&lt;5.7,"Normal",C766&lt;=6.49,"Prediabetes",C766&gt;=6.5,"Diabetes")</f>
        <v>Diabetes</v>
      </c>
    </row>
    <row r="767" spans="1:15" x14ac:dyDescent="0.3">
      <c r="A767" s="6" t="s">
        <v>1605</v>
      </c>
      <c r="B767" s="6">
        <v>38.869999999999997</v>
      </c>
      <c r="C767" s="6">
        <v>8.6300000000000008</v>
      </c>
      <c r="D767" s="6" t="str">
        <f>PROPER(E:E)</f>
        <v>Yes</v>
      </c>
      <c r="E767" s="6" t="s">
        <v>2382</v>
      </c>
      <c r="F767" s="6" t="s">
        <v>2380</v>
      </c>
      <c r="G767" s="6" t="s">
        <v>2380</v>
      </c>
      <c r="H767" s="10">
        <f t="shared" si="33"/>
        <v>1</v>
      </c>
      <c r="I767" s="6">
        <v>1</v>
      </c>
      <c r="J767" s="6" t="str">
        <f t="shared" si="34"/>
        <v>No</v>
      </c>
      <c r="K767" s="6" t="str">
        <f t="shared" si="35"/>
        <v>No</v>
      </c>
      <c r="L767" s="6" t="s">
        <v>2380</v>
      </c>
      <c r="M767" s="6"/>
      <c r="N767" t="str" cm="1">
        <f t="array" ref="N767">_xlfn.IFS(B767&lt;18.5,"Under Weight",B767&lt;=24.99,"Normal Weight",B767&lt;=29.99,"Over Weight",B767&gt;=30,"Obesity")</f>
        <v>Obesity</v>
      </c>
      <c r="O767" t="str" cm="1">
        <f t="array" ref="O767">_xlfn.IFS(C767&lt;5.7,"Normal",C767&lt;=6.49,"Prediabetes",C767&gt;=6.5,"Diabetes")</f>
        <v>Diabetes</v>
      </c>
    </row>
    <row r="768" spans="1:15" x14ac:dyDescent="0.3">
      <c r="A768" s="6" t="s">
        <v>1604</v>
      </c>
      <c r="B768" s="6">
        <v>32.299999999999997</v>
      </c>
      <c r="C768" s="6">
        <v>5.28</v>
      </c>
      <c r="D768" s="6" t="str">
        <f>PROPER(E:E)</f>
        <v>Yes</v>
      </c>
      <c r="E768" s="6" t="s">
        <v>2382</v>
      </c>
      <c r="F768" s="6" t="s">
        <v>2380</v>
      </c>
      <c r="G768" s="6" t="s">
        <v>2380</v>
      </c>
      <c r="H768" s="10">
        <f t="shared" si="33"/>
        <v>2</v>
      </c>
      <c r="I768" s="6">
        <v>2</v>
      </c>
      <c r="J768" s="6" t="str">
        <f t="shared" si="34"/>
        <v>No</v>
      </c>
      <c r="K768" s="6" t="str">
        <f t="shared" si="35"/>
        <v>No</v>
      </c>
      <c r="L768" s="6" t="s">
        <v>2380</v>
      </c>
      <c r="M768" s="6"/>
      <c r="N768" t="str" cm="1">
        <f t="array" ref="N768">_xlfn.IFS(B768&lt;18.5,"Under Weight",B768&lt;=24.99,"Normal Weight",B768&lt;=29.99,"Over Weight",B768&gt;=30,"Obesity")</f>
        <v>Obesity</v>
      </c>
      <c r="O768" t="str" cm="1">
        <f t="array" ref="O768">_xlfn.IFS(C768&lt;5.7,"Normal",C768&lt;=6.49,"Prediabetes",C768&gt;=6.5,"Diabetes")</f>
        <v>Normal</v>
      </c>
    </row>
    <row r="769" spans="1:15" x14ac:dyDescent="0.3">
      <c r="A769" s="6" t="s">
        <v>1603</v>
      </c>
      <c r="B769" s="6">
        <v>31.16</v>
      </c>
      <c r="C769" s="6">
        <v>7.49</v>
      </c>
      <c r="D769" s="6" t="str">
        <f>PROPER(E:E)</f>
        <v>Yes</v>
      </c>
      <c r="E769" s="6" t="s">
        <v>2382</v>
      </c>
      <c r="F769" s="6" t="s">
        <v>2380</v>
      </c>
      <c r="G769" s="6" t="s">
        <v>2380</v>
      </c>
      <c r="H769" s="10">
        <f t="shared" si="33"/>
        <v>2</v>
      </c>
      <c r="I769" s="6">
        <v>2</v>
      </c>
      <c r="J769" s="6" t="str">
        <f t="shared" si="34"/>
        <v>No</v>
      </c>
      <c r="K769" s="6" t="str">
        <f t="shared" si="35"/>
        <v>No</v>
      </c>
      <c r="L769" s="6" t="s">
        <v>2380</v>
      </c>
      <c r="M769" s="6"/>
      <c r="N769" t="str" cm="1">
        <f t="array" ref="N769">_xlfn.IFS(B769&lt;18.5,"Under Weight",B769&lt;=24.99,"Normal Weight",B769&lt;=29.99,"Over Weight",B769&gt;=30,"Obesity")</f>
        <v>Obesity</v>
      </c>
      <c r="O769" t="str" cm="1">
        <f t="array" ref="O769">_xlfn.IFS(C769&lt;5.7,"Normal",C769&lt;=6.49,"Prediabetes",C769&gt;=6.5,"Diabetes")</f>
        <v>Diabetes</v>
      </c>
    </row>
    <row r="770" spans="1:15" x14ac:dyDescent="0.3">
      <c r="A770" s="6" t="s">
        <v>1602</v>
      </c>
      <c r="B770" s="6">
        <v>54.59</v>
      </c>
      <c r="C770" s="6">
        <v>4.2699999999999996</v>
      </c>
      <c r="D770" s="6" t="str">
        <f>PROPER(E:E)</f>
        <v>No</v>
      </c>
      <c r="E770" s="6" t="s">
        <v>2380</v>
      </c>
      <c r="F770" s="6" t="s">
        <v>2380</v>
      </c>
      <c r="G770" s="6" t="s">
        <v>2380</v>
      </c>
      <c r="H770" s="10" t="str">
        <f t="shared" si="33"/>
        <v>0</v>
      </c>
      <c r="I770" s="6" t="s">
        <v>2381</v>
      </c>
      <c r="J770" s="6" t="str">
        <f t="shared" si="34"/>
        <v>No</v>
      </c>
      <c r="K770" s="6" t="str">
        <f t="shared" si="35"/>
        <v>No</v>
      </c>
      <c r="L770" s="6" t="s">
        <v>2380</v>
      </c>
      <c r="M770" s="6"/>
      <c r="N770" t="str" cm="1">
        <f t="array" ref="N770">_xlfn.IFS(B770&lt;18.5,"Under Weight",B770&lt;=24.99,"Normal Weight",B770&lt;=29.99,"Over Weight",B770&gt;=30,"Obesity")</f>
        <v>Obesity</v>
      </c>
      <c r="O770" t="str" cm="1">
        <f t="array" ref="O770">_xlfn.IFS(C770&lt;5.7,"Normal",C770&lt;=6.49,"Prediabetes",C770&gt;=6.5,"Diabetes")</f>
        <v>Normal</v>
      </c>
    </row>
    <row r="771" spans="1:15" x14ac:dyDescent="0.3">
      <c r="A771" s="6" t="s">
        <v>1601</v>
      </c>
      <c r="B771" s="6">
        <v>21.09</v>
      </c>
      <c r="C771" s="6">
        <v>9.2200000000000006</v>
      </c>
      <c r="D771" s="6" t="str">
        <f>PROPER(E:E)</f>
        <v>Yes</v>
      </c>
      <c r="E771" s="6" t="s">
        <v>2382</v>
      </c>
      <c r="F771" s="6" t="s">
        <v>2380</v>
      </c>
      <c r="G771" s="6" t="s">
        <v>2380</v>
      </c>
      <c r="H771" s="10">
        <f t="shared" ref="H771:H834" si="36">IF(I771="No major surgery","0",I771)</f>
        <v>2</v>
      </c>
      <c r="I771" s="6">
        <v>2</v>
      </c>
      <c r="J771" s="6" t="str">
        <f t="shared" ref="J771:J834" si="37">PROPER(K771)</f>
        <v>No</v>
      </c>
      <c r="K771" s="6" t="str">
        <f t="shared" ref="K771:K834" si="38">IF(L771="?", "No", L771)</f>
        <v>No</v>
      </c>
      <c r="L771" s="6" t="s">
        <v>2380</v>
      </c>
      <c r="M771" s="6"/>
      <c r="N771" t="str" cm="1">
        <f t="array" ref="N771">_xlfn.IFS(B771&lt;18.5,"Under Weight",B771&lt;=24.99,"Normal Weight",B771&lt;=29.99,"Over Weight",B771&gt;=30,"Obesity")</f>
        <v>Normal Weight</v>
      </c>
      <c r="O771" t="str" cm="1">
        <f t="array" ref="O771">_xlfn.IFS(C771&lt;5.7,"Normal",C771&lt;=6.49,"Prediabetes",C771&gt;=6.5,"Diabetes")</f>
        <v>Diabetes</v>
      </c>
    </row>
    <row r="772" spans="1:15" x14ac:dyDescent="0.3">
      <c r="A772" s="6" t="s">
        <v>1600</v>
      </c>
      <c r="B772" s="6">
        <v>52.41</v>
      </c>
      <c r="C772" s="6">
        <v>5.99</v>
      </c>
      <c r="D772" s="6" t="str">
        <f>PROPER(E:E)</f>
        <v>No</v>
      </c>
      <c r="E772" s="6" t="s">
        <v>2380</v>
      </c>
      <c r="F772" s="6" t="s">
        <v>2380</v>
      </c>
      <c r="G772" s="6" t="s">
        <v>2380</v>
      </c>
      <c r="H772" s="10">
        <f t="shared" si="36"/>
        <v>1</v>
      </c>
      <c r="I772" s="6">
        <v>1</v>
      </c>
      <c r="J772" s="6" t="str">
        <f t="shared" si="37"/>
        <v>No</v>
      </c>
      <c r="K772" s="6" t="str">
        <f t="shared" si="38"/>
        <v>No</v>
      </c>
      <c r="L772" s="6" t="s">
        <v>2380</v>
      </c>
      <c r="M772" s="6"/>
      <c r="N772" t="str" cm="1">
        <f t="array" ref="N772">_xlfn.IFS(B772&lt;18.5,"Under Weight",B772&lt;=24.99,"Normal Weight",B772&lt;=29.99,"Over Weight",B772&gt;=30,"Obesity")</f>
        <v>Obesity</v>
      </c>
      <c r="O772" t="str" cm="1">
        <f t="array" ref="O772">_xlfn.IFS(C772&lt;5.7,"Normal",C772&lt;=6.49,"Prediabetes",C772&gt;=6.5,"Diabetes")</f>
        <v>Prediabetes</v>
      </c>
    </row>
    <row r="773" spans="1:15" x14ac:dyDescent="0.3">
      <c r="A773" s="6" t="s">
        <v>1599</v>
      </c>
      <c r="B773" s="6">
        <v>41.47</v>
      </c>
      <c r="C773" s="6">
        <v>5.86</v>
      </c>
      <c r="D773" s="6" t="str">
        <f>PROPER(E:E)</f>
        <v>Yes</v>
      </c>
      <c r="E773" s="6" t="s">
        <v>2382</v>
      </c>
      <c r="F773" s="6" t="s">
        <v>2380</v>
      </c>
      <c r="G773" s="6" t="s">
        <v>2380</v>
      </c>
      <c r="H773" s="10">
        <f t="shared" si="36"/>
        <v>2</v>
      </c>
      <c r="I773" s="6">
        <v>2</v>
      </c>
      <c r="J773" s="6" t="str">
        <f t="shared" si="37"/>
        <v>No</v>
      </c>
      <c r="K773" s="6" t="str">
        <f t="shared" si="38"/>
        <v>No</v>
      </c>
      <c r="L773" s="6" t="s">
        <v>2380</v>
      </c>
      <c r="M773" s="6"/>
      <c r="N773" t="str" cm="1">
        <f t="array" ref="N773">_xlfn.IFS(B773&lt;18.5,"Under Weight",B773&lt;=24.99,"Normal Weight",B773&lt;=29.99,"Over Weight",B773&gt;=30,"Obesity")</f>
        <v>Obesity</v>
      </c>
      <c r="O773" t="str" cm="1">
        <f t="array" ref="O773">_xlfn.IFS(C773&lt;5.7,"Normal",C773&lt;=6.49,"Prediabetes",C773&gt;=6.5,"Diabetes")</f>
        <v>Prediabetes</v>
      </c>
    </row>
    <row r="774" spans="1:15" x14ac:dyDescent="0.3">
      <c r="A774" s="6" t="s">
        <v>1598</v>
      </c>
      <c r="B774" s="6">
        <v>33.1</v>
      </c>
      <c r="C774" s="6">
        <v>5.19</v>
      </c>
      <c r="D774" s="6" t="str">
        <f>PROPER(E:E)</f>
        <v>Yes</v>
      </c>
      <c r="E774" s="6" t="s">
        <v>2382</v>
      </c>
      <c r="F774" s="6" t="s">
        <v>2380</v>
      </c>
      <c r="G774" s="6" t="s">
        <v>2380</v>
      </c>
      <c r="H774" s="10">
        <f t="shared" si="36"/>
        <v>2</v>
      </c>
      <c r="I774" s="6">
        <v>2</v>
      </c>
      <c r="J774" s="6" t="str">
        <f t="shared" si="37"/>
        <v>No</v>
      </c>
      <c r="K774" s="6" t="str">
        <f t="shared" si="38"/>
        <v>No</v>
      </c>
      <c r="L774" s="6" t="s">
        <v>2380</v>
      </c>
      <c r="M774" s="6"/>
      <c r="N774" t="str" cm="1">
        <f t="array" ref="N774">_xlfn.IFS(B774&lt;18.5,"Under Weight",B774&lt;=24.99,"Normal Weight",B774&lt;=29.99,"Over Weight",B774&gt;=30,"Obesity")</f>
        <v>Obesity</v>
      </c>
      <c r="O774" t="str" cm="1">
        <f t="array" ref="O774">_xlfn.IFS(C774&lt;5.7,"Normal",C774&lt;=6.49,"Prediabetes",C774&gt;=6.5,"Diabetes")</f>
        <v>Normal</v>
      </c>
    </row>
    <row r="775" spans="1:15" x14ac:dyDescent="0.3">
      <c r="A775" s="6" t="s">
        <v>1597</v>
      </c>
      <c r="B775" s="6">
        <v>30.8</v>
      </c>
      <c r="C775" s="6">
        <v>4.37</v>
      </c>
      <c r="D775" s="6" t="str">
        <f>PROPER(E:E)</f>
        <v>Yes</v>
      </c>
      <c r="E775" s="6" t="s">
        <v>2382</v>
      </c>
      <c r="F775" s="6" t="s">
        <v>2380</v>
      </c>
      <c r="G775" s="6" t="s">
        <v>2380</v>
      </c>
      <c r="H775" s="10">
        <f t="shared" si="36"/>
        <v>2</v>
      </c>
      <c r="I775" s="6">
        <v>2</v>
      </c>
      <c r="J775" s="6" t="str">
        <f t="shared" si="37"/>
        <v>No</v>
      </c>
      <c r="K775" s="6" t="str">
        <f t="shared" si="38"/>
        <v>No</v>
      </c>
      <c r="L775" s="6" t="s">
        <v>2380</v>
      </c>
      <c r="M775" s="6"/>
      <c r="N775" t="str" cm="1">
        <f t="array" ref="N775">_xlfn.IFS(B775&lt;18.5,"Under Weight",B775&lt;=24.99,"Normal Weight",B775&lt;=29.99,"Over Weight",B775&gt;=30,"Obesity")</f>
        <v>Obesity</v>
      </c>
      <c r="O775" t="str" cm="1">
        <f t="array" ref="O775">_xlfn.IFS(C775&lt;5.7,"Normal",C775&lt;=6.49,"Prediabetes",C775&gt;=6.5,"Diabetes")</f>
        <v>Normal</v>
      </c>
    </row>
    <row r="776" spans="1:15" x14ac:dyDescent="0.3">
      <c r="A776" s="6" t="s">
        <v>1596</v>
      </c>
      <c r="B776" s="6">
        <v>42.06</v>
      </c>
      <c r="C776" s="6">
        <v>5.32</v>
      </c>
      <c r="D776" s="6" t="str">
        <f>PROPER(E:E)</f>
        <v>No</v>
      </c>
      <c r="E776" s="6" t="s">
        <v>2380</v>
      </c>
      <c r="F776" s="6" t="s">
        <v>2380</v>
      </c>
      <c r="G776" s="6" t="s">
        <v>2380</v>
      </c>
      <c r="H776" s="10">
        <f t="shared" si="36"/>
        <v>1</v>
      </c>
      <c r="I776" s="6">
        <v>1</v>
      </c>
      <c r="J776" s="6" t="str">
        <f t="shared" si="37"/>
        <v>No</v>
      </c>
      <c r="K776" s="6" t="str">
        <f t="shared" si="38"/>
        <v>No</v>
      </c>
      <c r="L776" s="6" t="s">
        <v>2380</v>
      </c>
      <c r="M776" s="6"/>
      <c r="N776" t="str" cm="1">
        <f t="array" ref="N776">_xlfn.IFS(B776&lt;18.5,"Under Weight",B776&lt;=24.99,"Normal Weight",B776&lt;=29.99,"Over Weight",B776&gt;=30,"Obesity")</f>
        <v>Obesity</v>
      </c>
      <c r="O776" t="str" cm="1">
        <f t="array" ref="O776">_xlfn.IFS(C776&lt;5.7,"Normal",C776&lt;=6.49,"Prediabetes",C776&gt;=6.5,"Diabetes")</f>
        <v>Normal</v>
      </c>
    </row>
    <row r="777" spans="1:15" x14ac:dyDescent="0.3">
      <c r="A777" s="6" t="s">
        <v>1595</v>
      </c>
      <c r="B777" s="6">
        <v>39.270000000000003</v>
      </c>
      <c r="C777" s="6">
        <v>5.64</v>
      </c>
      <c r="D777" s="6" t="str">
        <f>PROPER(E:E)</f>
        <v>No</v>
      </c>
      <c r="E777" s="6" t="s">
        <v>2380</v>
      </c>
      <c r="F777" s="6" t="s">
        <v>2380</v>
      </c>
      <c r="G777" s="6" t="s">
        <v>2383</v>
      </c>
      <c r="H777" s="10">
        <f t="shared" si="36"/>
        <v>1</v>
      </c>
      <c r="I777" s="6">
        <v>1</v>
      </c>
      <c r="J777" s="6" t="str">
        <f t="shared" si="37"/>
        <v>No</v>
      </c>
      <c r="K777" s="6" t="str">
        <f t="shared" si="38"/>
        <v>No</v>
      </c>
      <c r="L777" s="6" t="s">
        <v>2380</v>
      </c>
      <c r="M777" s="6"/>
      <c r="N777" t="str" cm="1">
        <f t="array" ref="N777">_xlfn.IFS(B777&lt;18.5,"Under Weight",B777&lt;=24.99,"Normal Weight",B777&lt;=29.99,"Over Weight",B777&gt;=30,"Obesity")</f>
        <v>Obesity</v>
      </c>
      <c r="O777" t="str" cm="1">
        <f t="array" ref="O777">_xlfn.IFS(C777&lt;5.7,"Normal",C777&lt;=6.49,"Prediabetes",C777&gt;=6.5,"Diabetes")</f>
        <v>Normal</v>
      </c>
    </row>
    <row r="778" spans="1:15" x14ac:dyDescent="0.3">
      <c r="A778" s="6" t="s">
        <v>1594</v>
      </c>
      <c r="B778" s="6">
        <v>30.71</v>
      </c>
      <c r="C778" s="6">
        <v>5.59</v>
      </c>
      <c r="D778" s="6" t="str">
        <f>PROPER(E:E)</f>
        <v>Yes</v>
      </c>
      <c r="E778" s="6" t="s">
        <v>2382</v>
      </c>
      <c r="F778" s="6" t="s">
        <v>2380</v>
      </c>
      <c r="G778" s="6" t="s">
        <v>2380</v>
      </c>
      <c r="H778" s="10">
        <f t="shared" si="36"/>
        <v>1</v>
      </c>
      <c r="I778" s="6">
        <v>1</v>
      </c>
      <c r="J778" s="6" t="str">
        <f t="shared" si="37"/>
        <v>No</v>
      </c>
      <c r="K778" s="6" t="str">
        <f t="shared" si="38"/>
        <v>No</v>
      </c>
      <c r="L778" s="6" t="s">
        <v>2380</v>
      </c>
      <c r="M778" s="6"/>
      <c r="N778" t="str" cm="1">
        <f t="array" ref="N778">_xlfn.IFS(B778&lt;18.5,"Under Weight",B778&lt;=24.99,"Normal Weight",B778&lt;=29.99,"Over Weight",B778&gt;=30,"Obesity")</f>
        <v>Obesity</v>
      </c>
      <c r="O778" t="str" cm="1">
        <f t="array" ref="O778">_xlfn.IFS(C778&lt;5.7,"Normal",C778&lt;=6.49,"Prediabetes",C778&gt;=6.5,"Diabetes")</f>
        <v>Normal</v>
      </c>
    </row>
    <row r="779" spans="1:15" x14ac:dyDescent="0.3">
      <c r="A779" s="6" t="s">
        <v>1593</v>
      </c>
      <c r="B779" s="6">
        <v>47.19</v>
      </c>
      <c r="C779" s="6">
        <v>5.29</v>
      </c>
      <c r="D779" s="6" t="str">
        <f>PROPER(E:E)</f>
        <v>No</v>
      </c>
      <c r="E779" s="6" t="s">
        <v>2380</v>
      </c>
      <c r="F779" s="6" t="s">
        <v>2380</v>
      </c>
      <c r="G779" s="6" t="s">
        <v>2380</v>
      </c>
      <c r="H779" s="10" t="str">
        <f t="shared" si="36"/>
        <v>0</v>
      </c>
      <c r="I779" s="6" t="s">
        <v>2381</v>
      </c>
      <c r="J779" s="6" t="str">
        <f t="shared" si="37"/>
        <v>No</v>
      </c>
      <c r="K779" s="6" t="str">
        <f t="shared" si="38"/>
        <v>No</v>
      </c>
      <c r="L779" s="6" t="s">
        <v>2380</v>
      </c>
      <c r="M779" s="6"/>
      <c r="N779" t="str" cm="1">
        <f t="array" ref="N779">_xlfn.IFS(B779&lt;18.5,"Under Weight",B779&lt;=24.99,"Normal Weight",B779&lt;=29.99,"Over Weight",B779&gt;=30,"Obesity")</f>
        <v>Obesity</v>
      </c>
      <c r="O779" t="str" cm="1">
        <f t="array" ref="O779">_xlfn.IFS(C779&lt;5.7,"Normal",C779&lt;=6.49,"Prediabetes",C779&gt;=6.5,"Diabetes")</f>
        <v>Normal</v>
      </c>
    </row>
    <row r="780" spans="1:15" x14ac:dyDescent="0.3">
      <c r="A780" s="6" t="s">
        <v>1592</v>
      </c>
      <c r="B780" s="6">
        <v>30.02</v>
      </c>
      <c r="C780" s="6">
        <v>6.65</v>
      </c>
      <c r="D780" s="6" t="str">
        <f>PROPER(E:E)</f>
        <v>No</v>
      </c>
      <c r="E780" s="6" t="s">
        <v>2380</v>
      </c>
      <c r="F780" s="6" t="s">
        <v>2380</v>
      </c>
      <c r="G780" s="6" t="s">
        <v>2380</v>
      </c>
      <c r="H780" s="10" t="str">
        <f t="shared" si="36"/>
        <v>0</v>
      </c>
      <c r="I780" s="6" t="s">
        <v>2381</v>
      </c>
      <c r="J780" s="6" t="str">
        <f t="shared" si="37"/>
        <v>No</v>
      </c>
      <c r="K780" s="6" t="str">
        <f t="shared" si="38"/>
        <v>No</v>
      </c>
      <c r="L780" s="6" t="s">
        <v>2380</v>
      </c>
      <c r="M780" s="6"/>
      <c r="N780" t="str" cm="1">
        <f t="array" ref="N780">_xlfn.IFS(B780&lt;18.5,"Under Weight",B780&lt;=24.99,"Normal Weight",B780&lt;=29.99,"Over Weight",B780&gt;=30,"Obesity")</f>
        <v>Obesity</v>
      </c>
      <c r="O780" t="str" cm="1">
        <f t="array" ref="O780">_xlfn.IFS(C780&lt;5.7,"Normal",C780&lt;=6.49,"Prediabetes",C780&gt;=6.5,"Diabetes")</f>
        <v>Diabetes</v>
      </c>
    </row>
    <row r="781" spans="1:15" x14ac:dyDescent="0.3">
      <c r="A781" s="6" t="s">
        <v>1591</v>
      </c>
      <c r="B781" s="6">
        <v>37.909999999999997</v>
      </c>
      <c r="C781" s="6">
        <v>5.68</v>
      </c>
      <c r="D781" s="6" t="str">
        <f>PROPER(E:E)</f>
        <v>Yes</v>
      </c>
      <c r="E781" s="6" t="s">
        <v>2382</v>
      </c>
      <c r="F781" s="6" t="s">
        <v>2380</v>
      </c>
      <c r="G781" s="6" t="s">
        <v>2380</v>
      </c>
      <c r="H781" s="10" t="str">
        <f t="shared" si="36"/>
        <v>0</v>
      </c>
      <c r="I781" s="6" t="s">
        <v>2381</v>
      </c>
      <c r="J781" s="6" t="str">
        <f t="shared" si="37"/>
        <v>No</v>
      </c>
      <c r="K781" s="6" t="str">
        <f t="shared" si="38"/>
        <v>No</v>
      </c>
      <c r="L781" s="6" t="s">
        <v>2380</v>
      </c>
      <c r="M781" s="6"/>
      <c r="N781" t="str" cm="1">
        <f t="array" ref="N781">_xlfn.IFS(B781&lt;18.5,"Under Weight",B781&lt;=24.99,"Normal Weight",B781&lt;=29.99,"Over Weight",B781&gt;=30,"Obesity")</f>
        <v>Obesity</v>
      </c>
      <c r="O781" t="str" cm="1">
        <f t="array" ref="O781">_xlfn.IFS(C781&lt;5.7,"Normal",C781&lt;=6.49,"Prediabetes",C781&gt;=6.5,"Diabetes")</f>
        <v>Normal</v>
      </c>
    </row>
    <row r="782" spans="1:15" x14ac:dyDescent="0.3">
      <c r="A782" s="6" t="s">
        <v>1590</v>
      </c>
      <c r="B782" s="6">
        <v>54.61</v>
      </c>
      <c r="C782" s="6">
        <v>4.49</v>
      </c>
      <c r="D782" s="6" t="str">
        <f>PROPER(E:E)</f>
        <v>No</v>
      </c>
      <c r="E782" s="6" t="s">
        <v>2380</v>
      </c>
      <c r="F782" s="6" t="s">
        <v>2380</v>
      </c>
      <c r="G782" s="6" t="s">
        <v>2380</v>
      </c>
      <c r="H782" s="10" t="str">
        <f t="shared" si="36"/>
        <v>0</v>
      </c>
      <c r="I782" s="6" t="s">
        <v>2381</v>
      </c>
      <c r="J782" s="6" t="str">
        <f t="shared" si="37"/>
        <v>No</v>
      </c>
      <c r="K782" s="6" t="str">
        <f t="shared" si="38"/>
        <v>No</v>
      </c>
      <c r="L782" s="6" t="s">
        <v>2380</v>
      </c>
      <c r="M782" s="6"/>
      <c r="N782" t="str" cm="1">
        <f t="array" ref="N782">_xlfn.IFS(B782&lt;18.5,"Under Weight",B782&lt;=24.99,"Normal Weight",B782&lt;=29.99,"Over Weight",B782&gt;=30,"Obesity")</f>
        <v>Obesity</v>
      </c>
      <c r="O782" t="str" cm="1">
        <f t="array" ref="O782">_xlfn.IFS(C782&lt;5.7,"Normal",C782&lt;=6.49,"Prediabetes",C782&gt;=6.5,"Diabetes")</f>
        <v>Normal</v>
      </c>
    </row>
    <row r="783" spans="1:15" x14ac:dyDescent="0.3">
      <c r="A783" s="6" t="s">
        <v>1589</v>
      </c>
      <c r="B783" s="6">
        <v>36.005000000000003</v>
      </c>
      <c r="C783" s="6">
        <v>6.9</v>
      </c>
      <c r="D783" s="6" t="str">
        <f>PROPER(E:E)</f>
        <v>No</v>
      </c>
      <c r="E783" s="6" t="s">
        <v>2380</v>
      </c>
      <c r="F783" s="6" t="s">
        <v>2380</v>
      </c>
      <c r="G783" s="6" t="s">
        <v>2380</v>
      </c>
      <c r="H783" s="10" t="str">
        <f t="shared" si="36"/>
        <v>0</v>
      </c>
      <c r="I783" s="6" t="s">
        <v>2381</v>
      </c>
      <c r="J783" s="6" t="str">
        <f t="shared" si="37"/>
        <v>No</v>
      </c>
      <c r="K783" s="6" t="str">
        <f t="shared" si="38"/>
        <v>No</v>
      </c>
      <c r="L783" s="6" t="s">
        <v>2380</v>
      </c>
      <c r="M783" s="6"/>
      <c r="N783" t="str" cm="1">
        <f t="array" ref="N783">_xlfn.IFS(B783&lt;18.5,"Under Weight",B783&lt;=24.99,"Normal Weight",B783&lt;=29.99,"Over Weight",B783&gt;=30,"Obesity")</f>
        <v>Obesity</v>
      </c>
      <c r="O783" t="str" cm="1">
        <f t="array" ref="O783">_xlfn.IFS(C783&lt;5.7,"Normal",C783&lt;=6.49,"Prediabetes",C783&gt;=6.5,"Diabetes")</f>
        <v>Diabetes</v>
      </c>
    </row>
    <row r="784" spans="1:15" x14ac:dyDescent="0.3">
      <c r="A784" s="6" t="s">
        <v>1588</v>
      </c>
      <c r="B784" s="6">
        <v>28.7</v>
      </c>
      <c r="C784" s="6">
        <v>11.52</v>
      </c>
      <c r="D784" s="6" t="str">
        <f>PROPER(E:E)</f>
        <v>No</v>
      </c>
      <c r="E784" s="6" t="s">
        <v>2380</v>
      </c>
      <c r="F784" s="6" t="s">
        <v>2380</v>
      </c>
      <c r="G784" s="6" t="s">
        <v>2380</v>
      </c>
      <c r="H784" s="10" t="str">
        <f t="shared" si="36"/>
        <v>0</v>
      </c>
      <c r="I784" s="6" t="s">
        <v>2381</v>
      </c>
      <c r="J784" s="6" t="str">
        <f t="shared" si="37"/>
        <v>No</v>
      </c>
      <c r="K784" s="6" t="str">
        <f t="shared" si="38"/>
        <v>No</v>
      </c>
      <c r="L784" s="6" t="s">
        <v>2380</v>
      </c>
      <c r="M784" s="6"/>
      <c r="N784" t="str" cm="1">
        <f t="array" ref="N784">_xlfn.IFS(B784&lt;18.5,"Under Weight",B784&lt;=24.99,"Normal Weight",B784&lt;=29.99,"Over Weight",B784&gt;=30,"Obesity")</f>
        <v>Over Weight</v>
      </c>
      <c r="O784" t="str" cm="1">
        <f t="array" ref="O784">_xlfn.IFS(C784&lt;5.7,"Normal",C784&lt;=6.49,"Prediabetes",C784&gt;=6.5,"Diabetes")</f>
        <v>Diabetes</v>
      </c>
    </row>
    <row r="785" spans="1:15" x14ac:dyDescent="0.3">
      <c r="A785" s="6" t="s">
        <v>1587</v>
      </c>
      <c r="B785" s="6">
        <v>34.295000000000002</v>
      </c>
      <c r="C785" s="6">
        <v>11.24</v>
      </c>
      <c r="D785" s="6" t="str">
        <f>PROPER(E:E)</f>
        <v>No</v>
      </c>
      <c r="E785" s="6" t="s">
        <v>2380</v>
      </c>
      <c r="F785" s="6" t="s">
        <v>2380</v>
      </c>
      <c r="G785" s="6" t="s">
        <v>2380</v>
      </c>
      <c r="H785" s="10" t="str">
        <f t="shared" si="36"/>
        <v>0</v>
      </c>
      <c r="I785" s="6" t="s">
        <v>2381</v>
      </c>
      <c r="J785" s="6" t="str">
        <f t="shared" si="37"/>
        <v>No</v>
      </c>
      <c r="K785" s="6" t="str">
        <f t="shared" si="38"/>
        <v>No</v>
      </c>
      <c r="L785" s="6" t="s">
        <v>2380</v>
      </c>
      <c r="M785" s="6"/>
      <c r="N785" t="str" cm="1">
        <f t="array" ref="N785">_xlfn.IFS(B785&lt;18.5,"Under Weight",B785&lt;=24.99,"Normal Weight",B785&lt;=29.99,"Over Weight",B785&gt;=30,"Obesity")</f>
        <v>Obesity</v>
      </c>
      <c r="O785" t="str" cm="1">
        <f t="array" ref="O785">_xlfn.IFS(C785&lt;5.7,"Normal",C785&lt;=6.49,"Prediabetes",C785&gt;=6.5,"Diabetes")</f>
        <v>Diabetes</v>
      </c>
    </row>
    <row r="786" spans="1:15" x14ac:dyDescent="0.3">
      <c r="A786" s="6" t="s">
        <v>1586</v>
      </c>
      <c r="B786" s="6">
        <v>27.55</v>
      </c>
      <c r="C786" s="6">
        <v>10.98</v>
      </c>
      <c r="D786" s="6" t="str">
        <f>PROPER(E:E)</f>
        <v>No</v>
      </c>
      <c r="E786" s="6" t="s">
        <v>2380</v>
      </c>
      <c r="F786" s="6" t="s">
        <v>2380</v>
      </c>
      <c r="G786" s="6" t="s">
        <v>2380</v>
      </c>
      <c r="H786" s="10" t="str">
        <f t="shared" si="36"/>
        <v>0</v>
      </c>
      <c r="I786" s="6" t="s">
        <v>2381</v>
      </c>
      <c r="J786" s="6" t="str">
        <f t="shared" si="37"/>
        <v>No</v>
      </c>
      <c r="K786" s="6" t="str">
        <f t="shared" si="38"/>
        <v>No</v>
      </c>
      <c r="L786" s="6" t="s">
        <v>2380</v>
      </c>
      <c r="M786" s="6"/>
      <c r="N786" t="str" cm="1">
        <f t="array" ref="N786">_xlfn.IFS(B786&lt;18.5,"Under Weight",B786&lt;=24.99,"Normal Weight",B786&lt;=29.99,"Over Weight",B786&gt;=30,"Obesity")</f>
        <v>Over Weight</v>
      </c>
      <c r="O786" t="str" cm="1">
        <f t="array" ref="O786">_xlfn.IFS(C786&lt;5.7,"Normal",C786&lt;=6.49,"Prediabetes",C786&gt;=6.5,"Diabetes")</f>
        <v>Diabetes</v>
      </c>
    </row>
    <row r="787" spans="1:15" x14ac:dyDescent="0.3">
      <c r="A787" s="6" t="s">
        <v>1585</v>
      </c>
      <c r="B787" s="6">
        <v>40.700000000000003</v>
      </c>
      <c r="C787" s="6">
        <v>5.42</v>
      </c>
      <c r="D787" s="6" t="str">
        <f>PROPER(E:E)</f>
        <v>No</v>
      </c>
      <c r="E787" s="6" t="s">
        <v>2380</v>
      </c>
      <c r="F787" s="6" t="s">
        <v>2380</v>
      </c>
      <c r="G787" s="6" t="s">
        <v>2380</v>
      </c>
      <c r="H787" s="10" t="str">
        <f t="shared" si="36"/>
        <v>0</v>
      </c>
      <c r="I787" s="6" t="s">
        <v>2381</v>
      </c>
      <c r="J787" s="6" t="str">
        <f t="shared" si="37"/>
        <v>No</v>
      </c>
      <c r="K787" s="6" t="str">
        <f t="shared" si="38"/>
        <v>No</v>
      </c>
      <c r="L787" s="6" t="s">
        <v>2380</v>
      </c>
      <c r="M787" s="6"/>
      <c r="N787" t="str" cm="1">
        <f t="array" ref="N787">_xlfn.IFS(B787&lt;18.5,"Under Weight",B787&lt;=24.99,"Normal Weight",B787&lt;=29.99,"Over Weight",B787&gt;=30,"Obesity")</f>
        <v>Obesity</v>
      </c>
      <c r="O787" t="str" cm="1">
        <f t="array" ref="O787">_xlfn.IFS(C787&lt;5.7,"Normal",C787&lt;=6.49,"Prediabetes",C787&gt;=6.5,"Diabetes")</f>
        <v>Normal</v>
      </c>
    </row>
    <row r="788" spans="1:15" x14ac:dyDescent="0.3">
      <c r="A788" s="6" t="s">
        <v>1584</v>
      </c>
      <c r="B788" s="6">
        <v>18.335000000000001</v>
      </c>
      <c r="C788" s="6">
        <v>10.97</v>
      </c>
      <c r="D788" s="6" t="str">
        <f>PROPER(E:E)</f>
        <v>No</v>
      </c>
      <c r="E788" s="6" t="s">
        <v>2380</v>
      </c>
      <c r="F788" s="6" t="s">
        <v>2380</v>
      </c>
      <c r="G788" s="6" t="s">
        <v>2380</v>
      </c>
      <c r="H788" s="10" t="str">
        <f t="shared" si="36"/>
        <v>0</v>
      </c>
      <c r="I788" s="6" t="s">
        <v>2381</v>
      </c>
      <c r="J788" s="6" t="str">
        <f t="shared" si="37"/>
        <v>No</v>
      </c>
      <c r="K788" s="6" t="str">
        <f t="shared" si="38"/>
        <v>No</v>
      </c>
      <c r="L788" s="6" t="s">
        <v>2380</v>
      </c>
      <c r="M788" s="6"/>
      <c r="N788" t="str" cm="1">
        <f t="array" ref="N788">_xlfn.IFS(B788&lt;18.5,"Under Weight",B788&lt;=24.99,"Normal Weight",B788&lt;=29.99,"Over Weight",B788&gt;=30,"Obesity")</f>
        <v>Under Weight</v>
      </c>
      <c r="O788" t="str" cm="1">
        <f t="array" ref="O788">_xlfn.IFS(C788&lt;5.7,"Normal",C788&lt;=6.49,"Prediabetes",C788&gt;=6.5,"Diabetes")</f>
        <v>Diabetes</v>
      </c>
    </row>
    <row r="789" spans="1:15" x14ac:dyDescent="0.3">
      <c r="A789" s="6" t="s">
        <v>1583</v>
      </c>
      <c r="B789" s="6">
        <v>33.914999999999999</v>
      </c>
      <c r="C789" s="6">
        <v>9.56</v>
      </c>
      <c r="D789" s="6" t="str">
        <f>PROPER(E:E)</f>
        <v>Yes</v>
      </c>
      <c r="E789" s="6" t="s">
        <v>2382</v>
      </c>
      <c r="F789" s="6" t="s">
        <v>2380</v>
      </c>
      <c r="G789" s="6" t="s">
        <v>2380</v>
      </c>
      <c r="H789" s="10">
        <f t="shared" si="36"/>
        <v>2</v>
      </c>
      <c r="I789" s="6">
        <v>2</v>
      </c>
      <c r="J789" s="6" t="str">
        <f t="shared" si="37"/>
        <v>No</v>
      </c>
      <c r="K789" s="6" t="str">
        <f t="shared" si="38"/>
        <v>No</v>
      </c>
      <c r="L789" s="6" t="s">
        <v>2380</v>
      </c>
      <c r="M789" s="6"/>
      <c r="N789" t="str" cm="1">
        <f t="array" ref="N789">_xlfn.IFS(B789&lt;18.5,"Under Weight",B789&lt;=24.99,"Normal Weight",B789&lt;=29.99,"Over Weight",B789&gt;=30,"Obesity")</f>
        <v>Obesity</v>
      </c>
      <c r="O789" t="str" cm="1">
        <f t="array" ref="O789">_xlfn.IFS(C789&lt;5.7,"Normal",C789&lt;=6.49,"Prediabetes",C789&gt;=6.5,"Diabetes")</f>
        <v>Diabetes</v>
      </c>
    </row>
    <row r="790" spans="1:15" x14ac:dyDescent="0.3">
      <c r="A790" s="6" t="s">
        <v>1582</v>
      </c>
      <c r="B790" s="6">
        <v>33.534999999999997</v>
      </c>
      <c r="C790" s="6">
        <v>9.4</v>
      </c>
      <c r="D790" s="6" t="str">
        <f>PROPER(E:E)</f>
        <v>Yes</v>
      </c>
      <c r="E790" s="6" t="s">
        <v>2382</v>
      </c>
      <c r="F790" s="6" t="s">
        <v>2380</v>
      </c>
      <c r="G790" s="6" t="s">
        <v>2380</v>
      </c>
      <c r="H790" s="10">
        <f t="shared" si="36"/>
        <v>2</v>
      </c>
      <c r="I790" s="6">
        <v>2</v>
      </c>
      <c r="J790" s="6" t="str">
        <f t="shared" si="37"/>
        <v>No</v>
      </c>
      <c r="K790" s="6" t="str">
        <f t="shared" si="38"/>
        <v>No</v>
      </c>
      <c r="L790" s="6" t="s">
        <v>2380</v>
      </c>
      <c r="M790" s="6"/>
      <c r="N790" t="str" cm="1">
        <f t="array" ref="N790">_xlfn.IFS(B790&lt;18.5,"Under Weight",B790&lt;=24.99,"Normal Weight",B790&lt;=29.99,"Over Weight",B790&gt;=30,"Obesity")</f>
        <v>Obesity</v>
      </c>
      <c r="O790" t="str" cm="1">
        <f t="array" ref="O790">_xlfn.IFS(C790&lt;5.7,"Normal",C790&lt;=6.49,"Prediabetes",C790&gt;=6.5,"Diabetes")</f>
        <v>Diabetes</v>
      </c>
    </row>
    <row r="791" spans="1:15" x14ac:dyDescent="0.3">
      <c r="A791" s="6" t="s">
        <v>1581</v>
      </c>
      <c r="B791" s="6">
        <v>23.655000000000001</v>
      </c>
      <c r="C791" s="6">
        <v>8.48</v>
      </c>
      <c r="D791" s="6" t="str">
        <f>PROPER(E:E)</f>
        <v>Yes</v>
      </c>
      <c r="E791" s="6" t="s">
        <v>2382</v>
      </c>
      <c r="F791" s="6" t="s">
        <v>2380</v>
      </c>
      <c r="G791" s="6" t="s">
        <v>2380</v>
      </c>
      <c r="H791" s="10">
        <f t="shared" si="36"/>
        <v>2</v>
      </c>
      <c r="I791" s="6">
        <v>2</v>
      </c>
      <c r="J791" s="6" t="str">
        <f t="shared" si="37"/>
        <v>No</v>
      </c>
      <c r="K791" s="6" t="str">
        <f t="shared" si="38"/>
        <v>No</v>
      </c>
      <c r="L791" s="6" t="s">
        <v>2380</v>
      </c>
      <c r="M791" s="6"/>
      <c r="N791" t="str" cm="1">
        <f t="array" ref="N791">_xlfn.IFS(B791&lt;18.5,"Under Weight",B791&lt;=24.99,"Normal Weight",B791&lt;=29.99,"Over Weight",B791&gt;=30,"Obesity")</f>
        <v>Normal Weight</v>
      </c>
      <c r="O791" t="str" cm="1">
        <f t="array" ref="O791">_xlfn.IFS(C791&lt;5.7,"Normal",C791&lt;=6.49,"Prediabetes",C791&gt;=6.5,"Diabetes")</f>
        <v>Diabetes</v>
      </c>
    </row>
    <row r="792" spans="1:15" x14ac:dyDescent="0.3">
      <c r="A792" s="6" t="s">
        <v>1580</v>
      </c>
      <c r="B792" s="6">
        <v>28</v>
      </c>
      <c r="C792" s="6">
        <v>5.57</v>
      </c>
      <c r="D792" s="6" t="str">
        <f>PROPER(E:E)</f>
        <v>No</v>
      </c>
      <c r="E792" s="6" t="s">
        <v>2380</v>
      </c>
      <c r="F792" s="6" t="s">
        <v>2380</v>
      </c>
      <c r="G792" s="6" t="s">
        <v>2380</v>
      </c>
      <c r="H792" s="10" t="str">
        <f t="shared" si="36"/>
        <v>0</v>
      </c>
      <c r="I792" s="6" t="s">
        <v>2381</v>
      </c>
      <c r="J792" s="6" t="str">
        <f t="shared" si="37"/>
        <v>No</v>
      </c>
      <c r="K792" s="6" t="str">
        <f t="shared" si="38"/>
        <v>No</v>
      </c>
      <c r="L792" s="6" t="s">
        <v>2380</v>
      </c>
      <c r="M792" s="6"/>
      <c r="N792" t="str" cm="1">
        <f t="array" ref="N792">_xlfn.IFS(B792&lt;18.5,"Under Weight",B792&lt;=24.99,"Normal Weight",B792&lt;=29.99,"Over Weight",B792&gt;=30,"Obesity")</f>
        <v>Over Weight</v>
      </c>
      <c r="O792" t="str" cm="1">
        <f t="array" ref="O792">_xlfn.IFS(C792&lt;5.7,"Normal",C792&lt;=6.49,"Prediabetes",C792&gt;=6.5,"Diabetes")</f>
        <v>Normal</v>
      </c>
    </row>
    <row r="793" spans="1:15" x14ac:dyDescent="0.3">
      <c r="A793" s="6" t="s">
        <v>1579</v>
      </c>
      <c r="B793" s="6">
        <v>30.23</v>
      </c>
      <c r="C793" s="6">
        <v>6.94</v>
      </c>
      <c r="D793" s="6" t="str">
        <f>PROPER(E:E)</f>
        <v>Yes</v>
      </c>
      <c r="E793" s="6" t="s">
        <v>2382</v>
      </c>
      <c r="F793" s="6" t="s">
        <v>2380</v>
      </c>
      <c r="G793" s="6" t="s">
        <v>2383</v>
      </c>
      <c r="H793" s="10">
        <f t="shared" si="36"/>
        <v>1</v>
      </c>
      <c r="I793" s="6">
        <v>1</v>
      </c>
      <c r="J793" s="6" t="str">
        <f t="shared" si="37"/>
        <v>No</v>
      </c>
      <c r="K793" s="6" t="str">
        <f t="shared" si="38"/>
        <v>No</v>
      </c>
      <c r="L793" s="6" t="s">
        <v>2380</v>
      </c>
      <c r="M793" s="6"/>
      <c r="N793" t="str" cm="1">
        <f t="array" ref="N793">_xlfn.IFS(B793&lt;18.5,"Under Weight",B793&lt;=24.99,"Normal Weight",B793&lt;=29.99,"Over Weight",B793&gt;=30,"Obesity")</f>
        <v>Obesity</v>
      </c>
      <c r="O793" t="str" cm="1">
        <f t="array" ref="O793">_xlfn.IFS(C793&lt;5.7,"Normal",C793&lt;=6.49,"Prediabetes",C793&gt;=6.5,"Diabetes")</f>
        <v>Diabetes</v>
      </c>
    </row>
    <row r="794" spans="1:15" x14ac:dyDescent="0.3">
      <c r="A794" s="6" t="s">
        <v>1578</v>
      </c>
      <c r="B794" s="6">
        <v>51.14</v>
      </c>
      <c r="C794" s="6">
        <v>4.05</v>
      </c>
      <c r="D794" s="6" t="str">
        <f>PROPER(E:E)</f>
        <v>No</v>
      </c>
      <c r="E794" s="6" t="s">
        <v>2380</v>
      </c>
      <c r="F794" s="6" t="s">
        <v>2380</v>
      </c>
      <c r="G794" s="6" t="s">
        <v>2380</v>
      </c>
      <c r="H794" s="10">
        <f t="shared" si="36"/>
        <v>1</v>
      </c>
      <c r="I794" s="6">
        <v>1</v>
      </c>
      <c r="J794" s="6" t="str">
        <f t="shared" si="37"/>
        <v>No</v>
      </c>
      <c r="K794" s="6" t="str">
        <f t="shared" si="38"/>
        <v>No</v>
      </c>
      <c r="L794" s="6" t="s">
        <v>2380</v>
      </c>
      <c r="M794" s="6"/>
      <c r="N794" t="str" cm="1">
        <f t="array" ref="N794">_xlfn.IFS(B794&lt;18.5,"Under Weight",B794&lt;=24.99,"Normal Weight",B794&lt;=29.99,"Over Weight",B794&gt;=30,"Obesity")</f>
        <v>Obesity</v>
      </c>
      <c r="O794" t="str" cm="1">
        <f t="array" ref="O794">_xlfn.IFS(C794&lt;5.7,"Normal",C794&lt;=6.49,"Prediabetes",C794&gt;=6.5,"Diabetes")</f>
        <v>Normal</v>
      </c>
    </row>
    <row r="795" spans="1:15" x14ac:dyDescent="0.3">
      <c r="A795" s="6" t="s">
        <v>1577</v>
      </c>
      <c r="B795" s="6">
        <v>24.32</v>
      </c>
      <c r="C795" s="6">
        <v>10.220000000000001</v>
      </c>
      <c r="D795" s="6" t="str">
        <f>PROPER(E:E)</f>
        <v>No</v>
      </c>
      <c r="E795" s="6" t="s">
        <v>2380</v>
      </c>
      <c r="F795" s="6" t="s">
        <v>2380</v>
      </c>
      <c r="G795" s="6" t="s">
        <v>2380</v>
      </c>
      <c r="H795" s="10" t="str">
        <f t="shared" si="36"/>
        <v>0</v>
      </c>
      <c r="I795" s="6" t="s">
        <v>2381</v>
      </c>
      <c r="J795" s="6" t="str">
        <f t="shared" si="37"/>
        <v>No</v>
      </c>
      <c r="K795" s="6" t="str">
        <f t="shared" si="38"/>
        <v>No</v>
      </c>
      <c r="L795" s="6" t="s">
        <v>2380</v>
      </c>
      <c r="M795" s="6"/>
      <c r="N795" t="str" cm="1">
        <f t="array" ref="N795">_xlfn.IFS(B795&lt;18.5,"Under Weight",B795&lt;=24.99,"Normal Weight",B795&lt;=29.99,"Over Weight",B795&gt;=30,"Obesity")</f>
        <v>Normal Weight</v>
      </c>
      <c r="O795" t="str" cm="1">
        <f t="array" ref="O795">_xlfn.IFS(C795&lt;5.7,"Normal",C795&lt;=6.49,"Prediabetes",C795&gt;=6.5,"Diabetes")</f>
        <v>Diabetes</v>
      </c>
    </row>
    <row r="796" spans="1:15" x14ac:dyDescent="0.3">
      <c r="A796" s="6" t="s">
        <v>1576</v>
      </c>
      <c r="B796" s="6">
        <v>38.06</v>
      </c>
      <c r="C796" s="6">
        <v>9.24</v>
      </c>
      <c r="D796" s="6" t="str">
        <f>PROPER(E:E)</f>
        <v>No</v>
      </c>
      <c r="E796" s="6" t="s">
        <v>2380</v>
      </c>
      <c r="F796" s="6" t="s">
        <v>2380</v>
      </c>
      <c r="G796" s="6" t="s">
        <v>2380</v>
      </c>
      <c r="H796" s="10" t="str">
        <f t="shared" si="36"/>
        <v>0</v>
      </c>
      <c r="I796" s="6" t="s">
        <v>2381</v>
      </c>
      <c r="J796" s="6" t="str">
        <f t="shared" si="37"/>
        <v>No</v>
      </c>
      <c r="K796" s="6" t="str">
        <f t="shared" si="38"/>
        <v>No</v>
      </c>
      <c r="L796" s="6" t="s">
        <v>2380</v>
      </c>
      <c r="M796" s="6"/>
      <c r="N796" t="str" cm="1">
        <f t="array" ref="N796">_xlfn.IFS(B796&lt;18.5,"Under Weight",B796&lt;=24.99,"Normal Weight",B796&lt;=29.99,"Over Weight",B796&gt;=30,"Obesity")</f>
        <v>Obesity</v>
      </c>
      <c r="O796" t="str" cm="1">
        <f t="array" ref="O796">_xlfn.IFS(C796&lt;5.7,"Normal",C796&lt;=6.49,"Prediabetes",C796&gt;=6.5,"Diabetes")</f>
        <v>Diabetes</v>
      </c>
    </row>
    <row r="797" spans="1:15" x14ac:dyDescent="0.3">
      <c r="A797" s="6" t="s">
        <v>1575</v>
      </c>
      <c r="B797" s="6">
        <v>37.700000000000003</v>
      </c>
      <c r="C797" s="6">
        <v>8.6</v>
      </c>
      <c r="D797" s="6" t="str">
        <f>PROPER(E:E)</f>
        <v>No</v>
      </c>
      <c r="E797" s="6" t="s">
        <v>2380</v>
      </c>
      <c r="F797" s="6" t="s">
        <v>2380</v>
      </c>
      <c r="G797" s="6" t="s">
        <v>2380</v>
      </c>
      <c r="H797" s="10" t="str">
        <f t="shared" si="36"/>
        <v>0</v>
      </c>
      <c r="I797" s="6" t="s">
        <v>2381</v>
      </c>
      <c r="J797" s="6" t="str">
        <f t="shared" si="37"/>
        <v>No</v>
      </c>
      <c r="K797" s="6" t="str">
        <f t="shared" si="38"/>
        <v>No</v>
      </c>
      <c r="L797" s="6" t="s">
        <v>2380</v>
      </c>
      <c r="M797" s="6"/>
      <c r="N797" t="str" cm="1">
        <f t="array" ref="N797">_xlfn.IFS(B797&lt;18.5,"Under Weight",B797&lt;=24.99,"Normal Weight",B797&lt;=29.99,"Over Weight",B797&gt;=30,"Obesity")</f>
        <v>Obesity</v>
      </c>
      <c r="O797" t="str" cm="1">
        <f t="array" ref="O797">_xlfn.IFS(C797&lt;5.7,"Normal",C797&lt;=6.49,"Prediabetes",C797&gt;=6.5,"Diabetes")</f>
        <v>Diabetes</v>
      </c>
    </row>
    <row r="798" spans="1:15" x14ac:dyDescent="0.3">
      <c r="A798" s="6" t="s">
        <v>1574</v>
      </c>
      <c r="B798" s="6">
        <v>44</v>
      </c>
      <c r="C798" s="6">
        <v>9.32</v>
      </c>
      <c r="D798" s="6" t="str">
        <f>PROPER(E:E)</f>
        <v>Yes</v>
      </c>
      <c r="E798" s="6" t="s">
        <v>2382</v>
      </c>
      <c r="F798" s="6" t="s">
        <v>2380</v>
      </c>
      <c r="G798" s="6" t="s">
        <v>2380</v>
      </c>
      <c r="H798" s="10">
        <f t="shared" si="36"/>
        <v>2</v>
      </c>
      <c r="I798" s="6">
        <v>2</v>
      </c>
      <c r="J798" s="6" t="str">
        <f t="shared" si="37"/>
        <v>No</v>
      </c>
      <c r="K798" s="6" t="str">
        <f t="shared" si="38"/>
        <v>No</v>
      </c>
      <c r="L798" s="6" t="s">
        <v>2380</v>
      </c>
      <c r="M798" s="6"/>
      <c r="N798" t="str" cm="1">
        <f t="array" ref="N798">_xlfn.IFS(B798&lt;18.5,"Under Weight",B798&lt;=24.99,"Normal Weight",B798&lt;=29.99,"Over Weight",B798&gt;=30,"Obesity")</f>
        <v>Obesity</v>
      </c>
      <c r="O798" t="str" cm="1">
        <f t="array" ref="O798">_xlfn.IFS(C798&lt;5.7,"Normal",C798&lt;=6.49,"Prediabetes",C798&gt;=6.5,"Diabetes")</f>
        <v>Diabetes</v>
      </c>
    </row>
    <row r="799" spans="1:15" x14ac:dyDescent="0.3">
      <c r="A799" s="6" t="s">
        <v>1573</v>
      </c>
      <c r="B799" s="6">
        <v>41.45</v>
      </c>
      <c r="C799" s="6">
        <v>6.12</v>
      </c>
      <c r="D799" s="6" t="str">
        <f>PROPER(E:E)</f>
        <v>Yes</v>
      </c>
      <c r="E799" s="6" t="s">
        <v>2382</v>
      </c>
      <c r="F799" s="6" t="s">
        <v>2380</v>
      </c>
      <c r="G799" s="6" t="s">
        <v>2380</v>
      </c>
      <c r="H799" s="10" t="str">
        <f t="shared" si="36"/>
        <v>0</v>
      </c>
      <c r="I799" s="6" t="s">
        <v>2381</v>
      </c>
      <c r="J799" s="6" t="str">
        <f t="shared" si="37"/>
        <v>No</v>
      </c>
      <c r="K799" s="6" t="str">
        <f t="shared" si="38"/>
        <v>No</v>
      </c>
      <c r="L799" s="6" t="s">
        <v>2380</v>
      </c>
      <c r="M799" s="6"/>
      <c r="N799" t="str" cm="1">
        <f t="array" ref="N799">_xlfn.IFS(B799&lt;18.5,"Under Weight",B799&lt;=24.99,"Normal Weight",B799&lt;=29.99,"Over Weight",B799&gt;=30,"Obesity")</f>
        <v>Obesity</v>
      </c>
      <c r="O799" t="str" cm="1">
        <f t="array" ref="O799">_xlfn.IFS(C799&lt;5.7,"Normal",C799&lt;=6.49,"Prediabetes",C799&gt;=6.5,"Diabetes")</f>
        <v>Prediabetes</v>
      </c>
    </row>
    <row r="800" spans="1:15" x14ac:dyDescent="0.3">
      <c r="A800" s="6" t="s">
        <v>1572</v>
      </c>
      <c r="B800" s="6">
        <v>25.364999999999998</v>
      </c>
      <c r="C800" s="6">
        <v>9.19</v>
      </c>
      <c r="D800" s="6" t="str">
        <f>PROPER(E:E)</f>
        <v>Yes</v>
      </c>
      <c r="E800" s="6" t="s">
        <v>2382</v>
      </c>
      <c r="F800" s="6" t="s">
        <v>2380</v>
      </c>
      <c r="G800" s="6" t="s">
        <v>2380</v>
      </c>
      <c r="H800" s="10" t="str">
        <f t="shared" si="36"/>
        <v>0</v>
      </c>
      <c r="I800" s="6" t="s">
        <v>2381</v>
      </c>
      <c r="J800" s="6" t="str">
        <f t="shared" si="37"/>
        <v>No</v>
      </c>
      <c r="K800" s="6" t="str">
        <f t="shared" si="38"/>
        <v>No</v>
      </c>
      <c r="L800" s="6" t="s">
        <v>2380</v>
      </c>
      <c r="M800" s="6"/>
      <c r="N800" t="str" cm="1">
        <f t="array" ref="N800">_xlfn.IFS(B800&lt;18.5,"Under Weight",B800&lt;=24.99,"Normal Weight",B800&lt;=29.99,"Over Weight",B800&gt;=30,"Obesity")</f>
        <v>Over Weight</v>
      </c>
      <c r="O800" t="str" cm="1">
        <f t="array" ref="O800">_xlfn.IFS(C800&lt;5.7,"Normal",C800&lt;=6.49,"Prediabetes",C800&gt;=6.5,"Diabetes")</f>
        <v>Diabetes</v>
      </c>
    </row>
    <row r="801" spans="1:15" x14ac:dyDescent="0.3">
      <c r="A801" s="6" t="s">
        <v>1571</v>
      </c>
      <c r="B801" s="6">
        <v>34.56</v>
      </c>
      <c r="C801" s="6">
        <v>5.84</v>
      </c>
      <c r="D801" s="6" t="str">
        <f>PROPER(E:E)</f>
        <v>Yes</v>
      </c>
      <c r="E801" s="6" t="s">
        <v>2382</v>
      </c>
      <c r="F801" s="6" t="s">
        <v>2380</v>
      </c>
      <c r="G801" s="6" t="s">
        <v>2383</v>
      </c>
      <c r="H801" s="10">
        <f t="shared" si="36"/>
        <v>1</v>
      </c>
      <c r="I801" s="6">
        <v>1</v>
      </c>
      <c r="J801" s="6" t="str">
        <f t="shared" si="37"/>
        <v>No</v>
      </c>
      <c r="K801" s="6" t="str">
        <f t="shared" si="38"/>
        <v>No</v>
      </c>
      <c r="L801" s="6" t="s">
        <v>2380</v>
      </c>
      <c r="M801" s="6"/>
      <c r="N801" t="str" cm="1">
        <f t="array" ref="N801">_xlfn.IFS(B801&lt;18.5,"Under Weight",B801&lt;=24.99,"Normal Weight",B801&lt;=29.99,"Over Weight",B801&gt;=30,"Obesity")</f>
        <v>Obesity</v>
      </c>
      <c r="O801" t="str" cm="1">
        <f t="array" ref="O801">_xlfn.IFS(C801&lt;5.7,"Normal",C801&lt;=6.49,"Prediabetes",C801&gt;=6.5,"Diabetes")</f>
        <v>Prediabetes</v>
      </c>
    </row>
    <row r="802" spans="1:15" x14ac:dyDescent="0.3">
      <c r="A802" s="6" t="s">
        <v>1570</v>
      </c>
      <c r="B802" s="6">
        <v>28.2</v>
      </c>
      <c r="C802" s="6">
        <v>7.19</v>
      </c>
      <c r="D802" s="6" t="str">
        <f>PROPER(E:E)</f>
        <v>Yes</v>
      </c>
      <c r="E802" s="6" t="s">
        <v>2382</v>
      </c>
      <c r="F802" s="6" t="s">
        <v>2380</v>
      </c>
      <c r="G802" s="6" t="s">
        <v>2380</v>
      </c>
      <c r="H802" s="10">
        <f t="shared" si="36"/>
        <v>2</v>
      </c>
      <c r="I802" s="6">
        <v>2</v>
      </c>
      <c r="J802" s="6" t="str">
        <f t="shared" si="37"/>
        <v>No</v>
      </c>
      <c r="K802" s="6" t="str">
        <f t="shared" si="38"/>
        <v>No</v>
      </c>
      <c r="L802" s="6" t="s">
        <v>2380</v>
      </c>
      <c r="M802" s="6"/>
      <c r="N802" t="str" cm="1">
        <f t="array" ref="N802">_xlfn.IFS(B802&lt;18.5,"Under Weight",B802&lt;=24.99,"Normal Weight",B802&lt;=29.99,"Over Weight",B802&gt;=30,"Obesity")</f>
        <v>Over Weight</v>
      </c>
      <c r="O802" t="str" cm="1">
        <f t="array" ref="O802">_xlfn.IFS(C802&lt;5.7,"Normal",C802&lt;=6.49,"Prediabetes",C802&gt;=6.5,"Diabetes")</f>
        <v>Diabetes</v>
      </c>
    </row>
    <row r="803" spans="1:15" x14ac:dyDescent="0.3">
      <c r="A803" s="6" t="s">
        <v>1569</v>
      </c>
      <c r="B803" s="6">
        <v>30.43</v>
      </c>
      <c r="C803" s="6">
        <v>9.39</v>
      </c>
      <c r="D803" s="6" t="str">
        <f>PROPER(E:E)</f>
        <v>No</v>
      </c>
      <c r="E803" s="6" t="s">
        <v>2380</v>
      </c>
      <c r="F803" s="6" t="s">
        <v>2380</v>
      </c>
      <c r="G803" s="6" t="s">
        <v>2380</v>
      </c>
      <c r="H803" s="10" t="str">
        <f t="shared" si="36"/>
        <v>0</v>
      </c>
      <c r="I803" s="6" t="s">
        <v>2381</v>
      </c>
      <c r="J803" s="6" t="str">
        <f t="shared" si="37"/>
        <v>No</v>
      </c>
      <c r="K803" s="6" t="str">
        <f t="shared" si="38"/>
        <v>No</v>
      </c>
      <c r="L803" s="6" t="s">
        <v>2380</v>
      </c>
      <c r="M803" s="6"/>
      <c r="N803" t="str" cm="1">
        <f t="array" ref="N803">_xlfn.IFS(B803&lt;18.5,"Under Weight",B803&lt;=24.99,"Normal Weight",B803&lt;=29.99,"Over Weight",B803&gt;=30,"Obesity")</f>
        <v>Obesity</v>
      </c>
      <c r="O803" t="str" cm="1">
        <f t="array" ref="O803">_xlfn.IFS(C803&lt;5.7,"Normal",C803&lt;=6.49,"Prediabetes",C803&gt;=6.5,"Diabetes")</f>
        <v>Diabetes</v>
      </c>
    </row>
    <row r="804" spans="1:15" x14ac:dyDescent="0.3">
      <c r="A804" s="6" t="s">
        <v>1568</v>
      </c>
      <c r="B804" s="6">
        <v>32.395000000000003</v>
      </c>
      <c r="C804" s="6">
        <v>4.2699999999999996</v>
      </c>
      <c r="D804" s="6" t="str">
        <f>PROPER(E:E)</f>
        <v>Yes</v>
      </c>
      <c r="E804" s="6" t="s">
        <v>2382</v>
      </c>
      <c r="F804" s="6" t="s">
        <v>2380</v>
      </c>
      <c r="G804" s="6" t="s">
        <v>2380</v>
      </c>
      <c r="H804" s="10">
        <f t="shared" si="36"/>
        <v>1</v>
      </c>
      <c r="I804" s="6">
        <v>1</v>
      </c>
      <c r="J804" s="6" t="str">
        <f t="shared" si="37"/>
        <v>No</v>
      </c>
      <c r="K804" s="6" t="str">
        <f t="shared" si="38"/>
        <v>No</v>
      </c>
      <c r="L804" s="6" t="s">
        <v>2380</v>
      </c>
      <c r="M804" s="6"/>
      <c r="N804" t="str" cm="1">
        <f t="array" ref="N804">_xlfn.IFS(B804&lt;18.5,"Under Weight",B804&lt;=24.99,"Normal Weight",B804&lt;=29.99,"Over Weight",B804&gt;=30,"Obesity")</f>
        <v>Obesity</v>
      </c>
      <c r="O804" t="str" cm="1">
        <f t="array" ref="O804">_xlfn.IFS(C804&lt;5.7,"Normal",C804&lt;=6.49,"Prediabetes",C804&gt;=6.5,"Diabetes")</f>
        <v>Normal</v>
      </c>
    </row>
    <row r="805" spans="1:15" x14ac:dyDescent="0.3">
      <c r="A805" s="6" t="s">
        <v>1567</v>
      </c>
      <c r="B805" s="6">
        <v>24.035</v>
      </c>
      <c r="C805" s="6">
        <v>11.71</v>
      </c>
      <c r="D805" s="6" t="str">
        <f>PROPER(E:E)</f>
        <v>No</v>
      </c>
      <c r="E805" s="6" t="s">
        <v>2380</v>
      </c>
      <c r="F805" s="6" t="s">
        <v>2380</v>
      </c>
      <c r="G805" s="6" t="s">
        <v>2380</v>
      </c>
      <c r="H805" s="10" t="str">
        <f t="shared" si="36"/>
        <v>0</v>
      </c>
      <c r="I805" s="6" t="s">
        <v>2381</v>
      </c>
      <c r="J805" s="6" t="str">
        <f t="shared" si="37"/>
        <v>No</v>
      </c>
      <c r="K805" s="6" t="str">
        <f t="shared" si="38"/>
        <v>No</v>
      </c>
      <c r="L805" s="6" t="s">
        <v>2380</v>
      </c>
      <c r="M805" s="6"/>
      <c r="N805" t="str" cm="1">
        <f t="array" ref="N805">_xlfn.IFS(B805&lt;18.5,"Under Weight",B805&lt;=24.99,"Normal Weight",B805&lt;=29.99,"Over Weight",B805&gt;=30,"Obesity")</f>
        <v>Normal Weight</v>
      </c>
      <c r="O805" t="str" cm="1">
        <f t="array" ref="O805">_xlfn.IFS(C805&lt;5.7,"Normal",C805&lt;=6.49,"Prediabetes",C805&gt;=6.5,"Diabetes")</f>
        <v>Diabetes</v>
      </c>
    </row>
    <row r="806" spans="1:15" x14ac:dyDescent="0.3">
      <c r="A806" s="6" t="s">
        <v>1566</v>
      </c>
      <c r="B806" s="6">
        <v>37.119999999999997</v>
      </c>
      <c r="C806" s="6">
        <v>5.29</v>
      </c>
      <c r="D806" s="6" t="str">
        <f>PROPER(E:E)</f>
        <v>No</v>
      </c>
      <c r="E806" s="6" t="s">
        <v>2380</v>
      </c>
      <c r="F806" s="6" t="s">
        <v>2380</v>
      </c>
      <c r="G806" s="6" t="s">
        <v>2380</v>
      </c>
      <c r="H806" s="10">
        <f t="shared" si="36"/>
        <v>2</v>
      </c>
      <c r="I806" s="6">
        <v>2</v>
      </c>
      <c r="J806" s="6" t="str">
        <f t="shared" si="37"/>
        <v>No</v>
      </c>
      <c r="K806" s="6" t="str">
        <f t="shared" si="38"/>
        <v>No</v>
      </c>
      <c r="L806" s="6" t="s">
        <v>2380</v>
      </c>
      <c r="M806" s="6"/>
      <c r="N806" t="str" cm="1">
        <f t="array" ref="N806">_xlfn.IFS(B806&lt;18.5,"Under Weight",B806&lt;=24.99,"Normal Weight",B806&lt;=29.99,"Over Weight",B806&gt;=30,"Obesity")</f>
        <v>Obesity</v>
      </c>
      <c r="O806" t="str" cm="1">
        <f t="array" ref="O806">_xlfn.IFS(C806&lt;5.7,"Normal",C806&lt;=6.49,"Prediabetes",C806&gt;=6.5,"Diabetes")</f>
        <v>Normal</v>
      </c>
    </row>
    <row r="807" spans="1:15" x14ac:dyDescent="0.3">
      <c r="A807" s="6" t="s">
        <v>1565</v>
      </c>
      <c r="B807" s="6">
        <v>34.840000000000003</v>
      </c>
      <c r="C807" s="6">
        <v>6</v>
      </c>
      <c r="D807" s="6" t="str">
        <f>PROPER(E:E)</f>
        <v>Yes</v>
      </c>
      <c r="E807" s="6" t="s">
        <v>2382</v>
      </c>
      <c r="F807" s="6" t="s">
        <v>2380</v>
      </c>
      <c r="G807" s="6" t="s">
        <v>2383</v>
      </c>
      <c r="H807" s="10">
        <f t="shared" si="36"/>
        <v>1</v>
      </c>
      <c r="I807" s="6">
        <v>1</v>
      </c>
      <c r="J807" s="6" t="str">
        <f t="shared" si="37"/>
        <v>No</v>
      </c>
      <c r="K807" s="6" t="str">
        <f t="shared" si="38"/>
        <v>No</v>
      </c>
      <c r="L807" s="6" t="s">
        <v>2380</v>
      </c>
      <c r="M807" s="6"/>
      <c r="N807" t="str" cm="1">
        <f t="array" ref="N807">_xlfn.IFS(B807&lt;18.5,"Under Weight",B807&lt;=24.99,"Normal Weight",B807&lt;=29.99,"Over Weight",B807&gt;=30,"Obesity")</f>
        <v>Obesity</v>
      </c>
      <c r="O807" t="str" cm="1">
        <f t="array" ref="O807">_xlfn.IFS(C807&lt;5.7,"Normal",C807&lt;=6.49,"Prediabetes",C807&gt;=6.5,"Diabetes")</f>
        <v>Prediabetes</v>
      </c>
    </row>
    <row r="808" spans="1:15" x14ac:dyDescent="0.3">
      <c r="A808" s="6" t="s">
        <v>1564</v>
      </c>
      <c r="B808" s="6">
        <v>29.53</v>
      </c>
      <c r="C808" s="6">
        <v>10.64</v>
      </c>
      <c r="D808" s="6" t="str">
        <f>PROPER(E:E)</f>
        <v>No</v>
      </c>
      <c r="E808" s="6" t="s">
        <v>2380</v>
      </c>
      <c r="F808" s="6" t="s">
        <v>2380</v>
      </c>
      <c r="G808" s="6" t="s">
        <v>2380</v>
      </c>
      <c r="H808" s="10" t="str">
        <f t="shared" si="36"/>
        <v>0</v>
      </c>
      <c r="I808" s="6" t="s">
        <v>2381</v>
      </c>
      <c r="J808" s="6" t="str">
        <f t="shared" si="37"/>
        <v>No</v>
      </c>
      <c r="K808" s="6" t="str">
        <f t="shared" si="38"/>
        <v>No</v>
      </c>
      <c r="L808" s="6" t="s">
        <v>2380</v>
      </c>
      <c r="M808" s="6"/>
      <c r="N808" t="str" cm="1">
        <f t="array" ref="N808">_xlfn.IFS(B808&lt;18.5,"Under Weight",B808&lt;=24.99,"Normal Weight",B808&lt;=29.99,"Over Weight",B808&gt;=30,"Obesity")</f>
        <v>Over Weight</v>
      </c>
      <c r="O808" t="str" cm="1">
        <f t="array" ref="O808">_xlfn.IFS(C808&lt;5.7,"Normal",C808&lt;=6.49,"Prediabetes",C808&gt;=6.5,"Diabetes")</f>
        <v>Diabetes</v>
      </c>
    </row>
    <row r="809" spans="1:15" x14ac:dyDescent="0.3">
      <c r="A809" s="6" t="s">
        <v>1563</v>
      </c>
      <c r="B809" s="6">
        <v>42.51</v>
      </c>
      <c r="C809" s="6">
        <v>8.2100000000000009</v>
      </c>
      <c r="D809" s="6" t="str">
        <f>PROPER(E:E)</f>
        <v>Yes</v>
      </c>
      <c r="E809" s="6" t="s">
        <v>2382</v>
      </c>
      <c r="F809" s="6" t="s">
        <v>2380</v>
      </c>
      <c r="G809" s="6" t="s">
        <v>2380</v>
      </c>
      <c r="H809" s="10" t="str">
        <f t="shared" si="36"/>
        <v>0</v>
      </c>
      <c r="I809" s="6" t="s">
        <v>2381</v>
      </c>
      <c r="J809" s="6" t="str">
        <f t="shared" si="37"/>
        <v>No</v>
      </c>
      <c r="K809" s="6" t="str">
        <f t="shared" si="38"/>
        <v>No</v>
      </c>
      <c r="L809" s="6" t="s">
        <v>2380</v>
      </c>
      <c r="M809" s="6"/>
      <c r="N809" t="str" cm="1">
        <f t="array" ref="N809">_xlfn.IFS(B809&lt;18.5,"Under Weight",B809&lt;=24.99,"Normal Weight",B809&lt;=29.99,"Over Weight",B809&gt;=30,"Obesity")</f>
        <v>Obesity</v>
      </c>
      <c r="O809" t="str" cm="1">
        <f t="array" ref="O809">_xlfn.IFS(C809&lt;5.7,"Normal",C809&lt;=6.49,"Prediabetes",C809&gt;=6.5,"Diabetes")</f>
        <v>Diabetes</v>
      </c>
    </row>
    <row r="810" spans="1:15" x14ac:dyDescent="0.3">
      <c r="A810" s="6" t="s">
        <v>1562</v>
      </c>
      <c r="B810" s="6">
        <v>38.14</v>
      </c>
      <c r="C810" s="6">
        <v>5.58</v>
      </c>
      <c r="D810" s="6" t="str">
        <f>PROPER(E:E)</f>
        <v>No</v>
      </c>
      <c r="E810" s="6" t="s">
        <v>2380</v>
      </c>
      <c r="F810" s="6" t="s">
        <v>2380</v>
      </c>
      <c r="G810" s="6" t="s">
        <v>2383</v>
      </c>
      <c r="H810" s="10">
        <f t="shared" si="36"/>
        <v>1</v>
      </c>
      <c r="I810" s="6">
        <v>1</v>
      </c>
      <c r="J810" s="6" t="str">
        <f t="shared" si="37"/>
        <v>No</v>
      </c>
      <c r="K810" s="6" t="str">
        <f t="shared" si="38"/>
        <v>No</v>
      </c>
      <c r="L810" s="6" t="s">
        <v>2380</v>
      </c>
      <c r="M810" s="6"/>
      <c r="N810" t="str" cm="1">
        <f t="array" ref="N810">_xlfn.IFS(B810&lt;18.5,"Under Weight",B810&lt;=24.99,"Normal Weight",B810&lt;=29.99,"Over Weight",B810&gt;=30,"Obesity")</f>
        <v>Obesity</v>
      </c>
      <c r="O810" t="str" cm="1">
        <f t="array" ref="O810">_xlfn.IFS(C810&lt;5.7,"Normal",C810&lt;=6.49,"Prediabetes",C810&gt;=6.5,"Diabetes")</f>
        <v>Normal</v>
      </c>
    </row>
    <row r="811" spans="1:15" x14ac:dyDescent="0.3">
      <c r="A811" s="6" t="s">
        <v>1561</v>
      </c>
      <c r="B811" s="6">
        <v>39.93</v>
      </c>
      <c r="C811" s="6">
        <v>8.75</v>
      </c>
      <c r="D811" s="6" t="str">
        <f>PROPER(E:E)</f>
        <v>No</v>
      </c>
      <c r="E811" s="6" t="s">
        <v>2380</v>
      </c>
      <c r="F811" s="6" t="s">
        <v>2380</v>
      </c>
      <c r="G811" s="6" t="s">
        <v>2380</v>
      </c>
      <c r="H811" s="10" t="str">
        <f t="shared" si="36"/>
        <v>0</v>
      </c>
      <c r="I811" s="6" t="s">
        <v>2381</v>
      </c>
      <c r="J811" s="6" t="str">
        <f t="shared" si="37"/>
        <v>No</v>
      </c>
      <c r="K811" s="6" t="str">
        <f t="shared" si="38"/>
        <v>No</v>
      </c>
      <c r="L811" s="6" t="s">
        <v>2380</v>
      </c>
      <c r="M811" s="6"/>
      <c r="N811" t="str" cm="1">
        <f t="array" ref="N811">_xlfn.IFS(B811&lt;18.5,"Under Weight",B811&lt;=24.99,"Normal Weight",B811&lt;=29.99,"Over Weight",B811&gt;=30,"Obesity")</f>
        <v>Obesity</v>
      </c>
      <c r="O811" t="str" cm="1">
        <f t="array" ref="O811">_xlfn.IFS(C811&lt;5.7,"Normal",C811&lt;=6.49,"Prediabetes",C811&gt;=6.5,"Diabetes")</f>
        <v>Diabetes</v>
      </c>
    </row>
    <row r="812" spans="1:15" x14ac:dyDescent="0.3">
      <c r="A812" s="6" t="s">
        <v>1560</v>
      </c>
      <c r="B812" s="6">
        <v>38.83</v>
      </c>
      <c r="C812" s="6">
        <v>11.86</v>
      </c>
      <c r="D812" s="6" t="str">
        <f>PROPER(E:E)</f>
        <v>No</v>
      </c>
      <c r="E812" s="6" t="s">
        <v>2380</v>
      </c>
      <c r="F812" s="6" t="s">
        <v>2380</v>
      </c>
      <c r="G812" s="6" t="s">
        <v>2380</v>
      </c>
      <c r="H812" s="10" t="str">
        <f t="shared" si="36"/>
        <v>0</v>
      </c>
      <c r="I812" s="6" t="s">
        <v>2381</v>
      </c>
      <c r="J812" s="6" t="str">
        <f t="shared" si="37"/>
        <v>No</v>
      </c>
      <c r="K812" s="6" t="str">
        <f t="shared" si="38"/>
        <v>No</v>
      </c>
      <c r="L812" s="6" t="s">
        <v>2380</v>
      </c>
      <c r="M812" s="6"/>
      <c r="N812" t="str" cm="1">
        <f t="array" ref="N812">_xlfn.IFS(B812&lt;18.5,"Under Weight",B812&lt;=24.99,"Normal Weight",B812&lt;=29.99,"Over Weight",B812&gt;=30,"Obesity")</f>
        <v>Obesity</v>
      </c>
      <c r="O812" t="str" cm="1">
        <f t="array" ref="O812">_xlfn.IFS(C812&lt;5.7,"Normal",C812&lt;=6.49,"Prediabetes",C812&gt;=6.5,"Diabetes")</f>
        <v>Diabetes</v>
      </c>
    </row>
    <row r="813" spans="1:15" x14ac:dyDescent="0.3">
      <c r="A813" s="6" t="s">
        <v>1559</v>
      </c>
      <c r="B813" s="6">
        <v>37.4</v>
      </c>
      <c r="C813" s="6">
        <v>11.46</v>
      </c>
      <c r="D813" s="6" t="str">
        <f>PROPER(E:E)</f>
        <v>No</v>
      </c>
      <c r="E813" s="6" t="s">
        <v>2380</v>
      </c>
      <c r="F813" s="6" t="s">
        <v>2380</v>
      </c>
      <c r="G813" s="6" t="s">
        <v>2380</v>
      </c>
      <c r="H813" s="10" t="str">
        <f t="shared" si="36"/>
        <v>0</v>
      </c>
      <c r="I813" s="6" t="s">
        <v>2381</v>
      </c>
      <c r="J813" s="6" t="str">
        <f t="shared" si="37"/>
        <v>No</v>
      </c>
      <c r="K813" s="6" t="str">
        <f t="shared" si="38"/>
        <v>No</v>
      </c>
      <c r="L813" s="6" t="s">
        <v>2380</v>
      </c>
      <c r="M813" s="6"/>
      <c r="N813" t="str" cm="1">
        <f t="array" ref="N813">_xlfn.IFS(B813&lt;18.5,"Under Weight",B813&lt;=24.99,"Normal Weight",B813&lt;=29.99,"Over Weight",B813&gt;=30,"Obesity")</f>
        <v>Obesity</v>
      </c>
      <c r="O813" t="str" cm="1">
        <f t="array" ref="O813">_xlfn.IFS(C813&lt;5.7,"Normal",C813&lt;=6.49,"Prediabetes",C813&gt;=6.5,"Diabetes")</f>
        <v>Diabetes</v>
      </c>
    </row>
    <row r="814" spans="1:15" x14ac:dyDescent="0.3">
      <c r="A814" s="6" t="s">
        <v>1558</v>
      </c>
      <c r="B814" s="6">
        <v>21.4</v>
      </c>
      <c r="C814" s="6">
        <v>9.0299999999999994</v>
      </c>
      <c r="D814" s="6" t="str">
        <f>PROPER(E:E)</f>
        <v>No</v>
      </c>
      <c r="E814" s="6" t="s">
        <v>2380</v>
      </c>
      <c r="F814" s="6" t="s">
        <v>2380</v>
      </c>
      <c r="G814" s="6" t="s">
        <v>2380</v>
      </c>
      <c r="H814" s="10" t="str">
        <f t="shared" si="36"/>
        <v>0</v>
      </c>
      <c r="I814" s="6" t="s">
        <v>2381</v>
      </c>
      <c r="J814" s="6" t="str">
        <f t="shared" si="37"/>
        <v>No</v>
      </c>
      <c r="K814" s="6" t="str">
        <f t="shared" si="38"/>
        <v>No</v>
      </c>
      <c r="L814" s="6" t="s">
        <v>2380</v>
      </c>
      <c r="M814" s="6"/>
      <c r="N814" t="str" cm="1">
        <f t="array" ref="N814">_xlfn.IFS(B814&lt;18.5,"Under Weight",B814&lt;=24.99,"Normal Weight",B814&lt;=29.99,"Over Weight",B814&gt;=30,"Obesity")</f>
        <v>Normal Weight</v>
      </c>
      <c r="O814" t="str" cm="1">
        <f t="array" ref="O814">_xlfn.IFS(C814&lt;5.7,"Normal",C814&lt;=6.49,"Prediabetes",C814&gt;=6.5,"Diabetes")</f>
        <v>Diabetes</v>
      </c>
    </row>
    <row r="815" spans="1:15" x14ac:dyDescent="0.3">
      <c r="A815" s="6" t="s">
        <v>1557</v>
      </c>
      <c r="B815" s="6">
        <v>38.380000000000003</v>
      </c>
      <c r="C815" s="6">
        <v>8.26</v>
      </c>
      <c r="D815" s="6" t="str">
        <f>PROPER(E:E)</f>
        <v>Yes</v>
      </c>
      <c r="E815" s="6" t="s">
        <v>2382</v>
      </c>
      <c r="F815" s="6" t="s">
        <v>2380</v>
      </c>
      <c r="G815" s="6" t="s">
        <v>2380</v>
      </c>
      <c r="H815" s="10">
        <f t="shared" si="36"/>
        <v>2</v>
      </c>
      <c r="I815" s="6">
        <v>2</v>
      </c>
      <c r="J815" s="6" t="str">
        <f t="shared" si="37"/>
        <v>No</v>
      </c>
      <c r="K815" s="6" t="str">
        <f t="shared" si="38"/>
        <v>No</v>
      </c>
      <c r="L815" s="6" t="s">
        <v>2380</v>
      </c>
      <c r="M815" s="6"/>
      <c r="N815" t="str" cm="1">
        <f t="array" ref="N815">_xlfn.IFS(B815&lt;18.5,"Under Weight",B815&lt;=24.99,"Normal Weight",B815&lt;=29.99,"Over Weight",B815&gt;=30,"Obesity")</f>
        <v>Obesity</v>
      </c>
      <c r="O815" t="str" cm="1">
        <f t="array" ref="O815">_xlfn.IFS(C815&lt;5.7,"Normal",C815&lt;=6.49,"Prediabetes",C815&gt;=6.5,"Diabetes")</f>
        <v>Diabetes</v>
      </c>
    </row>
    <row r="816" spans="1:15" x14ac:dyDescent="0.3">
      <c r="A816" s="6" t="s">
        <v>1556</v>
      </c>
      <c r="B816" s="6">
        <v>33.659999999999997</v>
      </c>
      <c r="C816" s="6">
        <v>5.42</v>
      </c>
      <c r="D816" s="6" t="str">
        <f>PROPER(E:E)</f>
        <v>Yes</v>
      </c>
      <c r="E816" s="6" t="s">
        <v>2382</v>
      </c>
      <c r="F816" s="6" t="s">
        <v>2380</v>
      </c>
      <c r="G816" s="6" t="s">
        <v>2380</v>
      </c>
      <c r="H816" s="10">
        <f t="shared" si="36"/>
        <v>2</v>
      </c>
      <c r="I816" s="6">
        <v>2</v>
      </c>
      <c r="J816" s="6" t="str">
        <f t="shared" si="37"/>
        <v>No</v>
      </c>
      <c r="K816" s="6" t="str">
        <f t="shared" si="38"/>
        <v>No</v>
      </c>
      <c r="L816" s="6" t="s">
        <v>2380</v>
      </c>
      <c r="M816" s="6"/>
      <c r="N816" t="str" cm="1">
        <f t="array" ref="N816">_xlfn.IFS(B816&lt;18.5,"Under Weight",B816&lt;=24.99,"Normal Weight",B816&lt;=29.99,"Over Weight",B816&gt;=30,"Obesity")</f>
        <v>Obesity</v>
      </c>
      <c r="O816" t="str" cm="1">
        <f t="array" ref="O816">_xlfn.IFS(C816&lt;5.7,"Normal",C816&lt;=6.49,"Prediabetes",C816&gt;=6.5,"Diabetes")</f>
        <v>Normal</v>
      </c>
    </row>
    <row r="817" spans="1:15" x14ac:dyDescent="0.3">
      <c r="A817" s="6" t="s">
        <v>1555</v>
      </c>
      <c r="B817" s="6">
        <v>31.79</v>
      </c>
      <c r="C817" s="6">
        <v>11.33</v>
      </c>
      <c r="D817" s="6" t="str">
        <f>PROPER(E:E)</f>
        <v>Yes</v>
      </c>
      <c r="E817" s="6" t="s">
        <v>2382</v>
      </c>
      <c r="F817" s="6" t="s">
        <v>2380</v>
      </c>
      <c r="G817" s="6" t="s">
        <v>2383</v>
      </c>
      <c r="H817" s="10">
        <f t="shared" si="36"/>
        <v>1</v>
      </c>
      <c r="I817" s="6">
        <v>1</v>
      </c>
      <c r="J817" s="6" t="str">
        <f t="shared" si="37"/>
        <v>No</v>
      </c>
      <c r="K817" s="6" t="str">
        <f t="shared" si="38"/>
        <v>No</v>
      </c>
      <c r="L817" s="6" t="s">
        <v>2380</v>
      </c>
      <c r="M817" s="6"/>
      <c r="N817" t="str" cm="1">
        <f t="array" ref="N817">_xlfn.IFS(B817&lt;18.5,"Under Weight",B817&lt;=24.99,"Normal Weight",B817&lt;=29.99,"Over Weight",B817&gt;=30,"Obesity")</f>
        <v>Obesity</v>
      </c>
      <c r="O817" t="str" cm="1">
        <f t="array" ref="O817">_xlfn.IFS(C817&lt;5.7,"Normal",C817&lt;=6.49,"Prediabetes",C817&gt;=6.5,"Diabetes")</f>
        <v>Diabetes</v>
      </c>
    </row>
    <row r="818" spans="1:15" x14ac:dyDescent="0.3">
      <c r="A818" s="6" t="s">
        <v>1554</v>
      </c>
      <c r="B818" s="6">
        <v>29.7</v>
      </c>
      <c r="C818" s="6">
        <v>7.69</v>
      </c>
      <c r="D818" s="6" t="str">
        <f>PROPER(E:E)</f>
        <v>Yes</v>
      </c>
      <c r="E818" s="6" t="s">
        <v>2382</v>
      </c>
      <c r="F818" s="6" t="s">
        <v>2380</v>
      </c>
      <c r="G818" s="6" t="s">
        <v>2383</v>
      </c>
      <c r="H818" s="10">
        <f t="shared" si="36"/>
        <v>1</v>
      </c>
      <c r="I818" s="6">
        <v>1</v>
      </c>
      <c r="J818" s="6" t="str">
        <f t="shared" si="37"/>
        <v>No</v>
      </c>
      <c r="K818" s="6" t="str">
        <f t="shared" si="38"/>
        <v>No</v>
      </c>
      <c r="L818" s="6" t="s">
        <v>2380</v>
      </c>
      <c r="M818" s="6"/>
      <c r="N818" t="str" cm="1">
        <f t="array" ref="N818">_xlfn.IFS(B818&lt;18.5,"Under Weight",B818&lt;=24.99,"Normal Weight",B818&lt;=29.99,"Over Weight",B818&gt;=30,"Obesity")</f>
        <v>Over Weight</v>
      </c>
      <c r="O818" t="str" cm="1">
        <f t="array" ref="O818">_xlfn.IFS(C818&lt;5.7,"Normal",C818&lt;=6.49,"Prediabetes",C818&gt;=6.5,"Diabetes")</f>
        <v>Diabetes</v>
      </c>
    </row>
    <row r="819" spans="1:15" x14ac:dyDescent="0.3">
      <c r="A819" s="6" t="s">
        <v>1553</v>
      </c>
      <c r="B819" s="6">
        <v>25.46</v>
      </c>
      <c r="C819" s="6">
        <v>8.77</v>
      </c>
      <c r="D819" s="6" t="str">
        <f>PROPER(E:E)</f>
        <v>Yes</v>
      </c>
      <c r="E819" s="6" t="s">
        <v>2382</v>
      </c>
      <c r="F819" s="6" t="s">
        <v>2380</v>
      </c>
      <c r="G819" s="6" t="s">
        <v>2383</v>
      </c>
      <c r="H819" s="10">
        <f t="shared" si="36"/>
        <v>1</v>
      </c>
      <c r="I819" s="6">
        <v>1</v>
      </c>
      <c r="J819" s="6" t="str">
        <f t="shared" si="37"/>
        <v>No</v>
      </c>
      <c r="K819" s="6" t="str">
        <f t="shared" si="38"/>
        <v>No</v>
      </c>
      <c r="L819" s="6" t="s">
        <v>2380</v>
      </c>
      <c r="M819" s="6"/>
      <c r="N819" t="str" cm="1">
        <f t="array" ref="N819">_xlfn.IFS(B819&lt;18.5,"Under Weight",B819&lt;=24.99,"Normal Weight",B819&lt;=29.99,"Over Weight",B819&gt;=30,"Obesity")</f>
        <v>Over Weight</v>
      </c>
      <c r="O819" t="str" cm="1">
        <f t="array" ref="O819">_xlfn.IFS(C819&lt;5.7,"Normal",C819&lt;=6.49,"Prediabetes",C819&gt;=6.5,"Diabetes")</f>
        <v>Diabetes</v>
      </c>
    </row>
    <row r="820" spans="1:15" x14ac:dyDescent="0.3">
      <c r="A820" s="6" t="s">
        <v>1552</v>
      </c>
      <c r="B820" s="6">
        <v>39.14</v>
      </c>
      <c r="C820" s="6">
        <v>4.91</v>
      </c>
      <c r="D820" s="6" t="str">
        <f>PROPER(E:E)</f>
        <v>No</v>
      </c>
      <c r="E820" s="6" t="s">
        <v>2380</v>
      </c>
      <c r="F820" s="6" t="s">
        <v>2382</v>
      </c>
      <c r="G820" s="6" t="s">
        <v>2380</v>
      </c>
      <c r="H820" s="10">
        <f t="shared" si="36"/>
        <v>1</v>
      </c>
      <c r="I820" s="6">
        <v>1</v>
      </c>
      <c r="J820" s="6" t="str">
        <f t="shared" si="37"/>
        <v>No</v>
      </c>
      <c r="K820" s="6" t="str">
        <f t="shared" si="38"/>
        <v>No</v>
      </c>
      <c r="L820" s="6" t="s">
        <v>2380</v>
      </c>
      <c r="M820" s="6"/>
      <c r="N820" t="str" cm="1">
        <f t="array" ref="N820">_xlfn.IFS(B820&lt;18.5,"Under Weight",B820&lt;=24.99,"Normal Weight",B820&lt;=29.99,"Over Weight",B820&gt;=30,"Obesity")</f>
        <v>Obesity</v>
      </c>
      <c r="O820" t="str" cm="1">
        <f t="array" ref="O820">_xlfn.IFS(C820&lt;5.7,"Normal",C820&lt;=6.49,"Prediabetes",C820&gt;=6.5,"Diabetes")</f>
        <v>Normal</v>
      </c>
    </row>
    <row r="821" spans="1:15" x14ac:dyDescent="0.3">
      <c r="A821" s="6" t="s">
        <v>1551</v>
      </c>
      <c r="B821" s="6">
        <v>41.2</v>
      </c>
      <c r="C821" s="6">
        <v>4.95</v>
      </c>
      <c r="D821" s="6" t="str">
        <f>PROPER(E:E)</f>
        <v>No</v>
      </c>
      <c r="E821" s="6" t="s">
        <v>2380</v>
      </c>
      <c r="F821" s="6" t="s">
        <v>2380</v>
      </c>
      <c r="G821" s="6" t="s">
        <v>2380</v>
      </c>
      <c r="H821" s="10">
        <f t="shared" si="36"/>
        <v>1</v>
      </c>
      <c r="I821" s="6">
        <v>1</v>
      </c>
      <c r="J821" s="6" t="str">
        <f t="shared" si="37"/>
        <v>No</v>
      </c>
      <c r="K821" s="6" t="str">
        <f t="shared" si="38"/>
        <v>No</v>
      </c>
      <c r="L821" s="6" t="s">
        <v>2380</v>
      </c>
      <c r="M821" s="6"/>
      <c r="N821" t="str" cm="1">
        <f t="array" ref="N821">_xlfn.IFS(B821&lt;18.5,"Under Weight",B821&lt;=24.99,"Normal Weight",B821&lt;=29.99,"Over Weight",B821&gt;=30,"Obesity")</f>
        <v>Obesity</v>
      </c>
      <c r="O821" t="str" cm="1">
        <f t="array" ref="O821">_xlfn.IFS(C821&lt;5.7,"Normal",C821&lt;=6.49,"Prediabetes",C821&gt;=6.5,"Diabetes")</f>
        <v>Normal</v>
      </c>
    </row>
    <row r="822" spans="1:15" x14ac:dyDescent="0.3">
      <c r="A822" s="6" t="s">
        <v>1550</v>
      </c>
      <c r="B822" s="6">
        <v>28.81</v>
      </c>
      <c r="C822" s="6">
        <v>10.8</v>
      </c>
      <c r="D822" s="6" t="str">
        <f>PROPER(E:E)</f>
        <v>Yes</v>
      </c>
      <c r="E822" s="6" t="s">
        <v>2382</v>
      </c>
      <c r="F822" s="6" t="s">
        <v>2380</v>
      </c>
      <c r="G822" s="6" t="s">
        <v>2383</v>
      </c>
      <c r="H822" s="10">
        <f t="shared" si="36"/>
        <v>1</v>
      </c>
      <c r="I822" s="6">
        <v>1</v>
      </c>
      <c r="J822" s="6" t="str">
        <f t="shared" si="37"/>
        <v>No</v>
      </c>
      <c r="K822" s="6" t="str">
        <f t="shared" si="38"/>
        <v>No</v>
      </c>
      <c r="L822" s="6" t="s">
        <v>2380</v>
      </c>
      <c r="M822" s="6"/>
      <c r="N822" t="str" cm="1">
        <f t="array" ref="N822">_xlfn.IFS(B822&lt;18.5,"Under Weight",B822&lt;=24.99,"Normal Weight",B822&lt;=29.99,"Over Weight",B822&gt;=30,"Obesity")</f>
        <v>Over Weight</v>
      </c>
      <c r="O822" t="str" cm="1">
        <f t="array" ref="O822">_xlfn.IFS(C822&lt;5.7,"Normal",C822&lt;=6.49,"Prediabetes",C822&gt;=6.5,"Diabetes")</f>
        <v>Diabetes</v>
      </c>
    </row>
    <row r="823" spans="1:15" x14ac:dyDescent="0.3">
      <c r="A823" s="6" t="s">
        <v>1549</v>
      </c>
      <c r="B823" s="6">
        <v>37.409999999999997</v>
      </c>
      <c r="C823" s="6">
        <v>7.21</v>
      </c>
      <c r="D823" s="6" t="str">
        <f>PROPER(E:E)</f>
        <v>No</v>
      </c>
      <c r="E823" s="6" t="s">
        <v>2380</v>
      </c>
      <c r="F823" s="6" t="s">
        <v>2380</v>
      </c>
      <c r="G823" s="6" t="s">
        <v>2380</v>
      </c>
      <c r="H823" s="10">
        <f t="shared" si="36"/>
        <v>2</v>
      </c>
      <c r="I823" s="6">
        <v>2</v>
      </c>
      <c r="J823" s="6" t="str">
        <f t="shared" si="37"/>
        <v>No</v>
      </c>
      <c r="K823" s="6" t="str">
        <f t="shared" si="38"/>
        <v>No</v>
      </c>
      <c r="L823" s="6" t="s">
        <v>2380</v>
      </c>
      <c r="M823" s="6"/>
      <c r="N823" t="str" cm="1">
        <f t="array" ref="N823">_xlfn.IFS(B823&lt;18.5,"Under Weight",B823&lt;=24.99,"Normal Weight",B823&lt;=29.99,"Over Weight",B823&gt;=30,"Obesity")</f>
        <v>Obesity</v>
      </c>
      <c r="O823" t="str" cm="1">
        <f t="array" ref="O823">_xlfn.IFS(C823&lt;5.7,"Normal",C823&lt;=6.49,"Prediabetes",C823&gt;=6.5,"Diabetes")</f>
        <v>Diabetes</v>
      </c>
    </row>
    <row r="824" spans="1:15" x14ac:dyDescent="0.3">
      <c r="A824" s="6" t="s">
        <v>1548</v>
      </c>
      <c r="B824" s="6">
        <v>52.54</v>
      </c>
      <c r="C824" s="6">
        <v>5.12</v>
      </c>
      <c r="D824" s="6" t="str">
        <f>PROPER(E:E)</f>
        <v>No</v>
      </c>
      <c r="E824" s="6" t="s">
        <v>2380</v>
      </c>
      <c r="F824" s="6" t="s">
        <v>2380</v>
      </c>
      <c r="G824" s="6" t="s">
        <v>2383</v>
      </c>
      <c r="H824" s="10">
        <f t="shared" si="36"/>
        <v>1</v>
      </c>
      <c r="I824" s="6">
        <v>1</v>
      </c>
      <c r="J824" s="6" t="str">
        <f t="shared" si="37"/>
        <v>No</v>
      </c>
      <c r="K824" s="6" t="str">
        <f t="shared" si="38"/>
        <v>No</v>
      </c>
      <c r="L824" s="6" t="s">
        <v>2380</v>
      </c>
      <c r="M824" s="6"/>
      <c r="N824" t="str" cm="1">
        <f t="array" ref="N824">_xlfn.IFS(B824&lt;18.5,"Under Weight",B824&lt;=24.99,"Normal Weight",B824&lt;=29.99,"Over Weight",B824&gt;=30,"Obesity")</f>
        <v>Obesity</v>
      </c>
      <c r="O824" t="str" cm="1">
        <f t="array" ref="O824">_xlfn.IFS(C824&lt;5.7,"Normal",C824&lt;=6.49,"Prediabetes",C824&gt;=6.5,"Diabetes")</f>
        <v>Normal</v>
      </c>
    </row>
    <row r="825" spans="1:15" x14ac:dyDescent="0.3">
      <c r="A825" s="6" t="s">
        <v>1547</v>
      </c>
      <c r="B825" s="6">
        <v>17.29</v>
      </c>
      <c r="C825" s="6">
        <v>4.62</v>
      </c>
      <c r="D825" s="6" t="str">
        <f>PROPER(E:E)</f>
        <v>No</v>
      </c>
      <c r="E825" s="6" t="s">
        <v>2380</v>
      </c>
      <c r="F825" s="6" t="s">
        <v>2382</v>
      </c>
      <c r="G825" s="6" t="s">
        <v>2380</v>
      </c>
      <c r="H825" s="10">
        <f t="shared" si="36"/>
        <v>1</v>
      </c>
      <c r="I825" s="6">
        <v>1</v>
      </c>
      <c r="J825" s="6" t="str">
        <f t="shared" si="37"/>
        <v>Yes</v>
      </c>
      <c r="K825" s="6" t="str">
        <f t="shared" si="38"/>
        <v>yes</v>
      </c>
      <c r="L825" s="6" t="s">
        <v>2382</v>
      </c>
      <c r="M825" s="6"/>
      <c r="N825" t="str" cm="1">
        <f t="array" ref="N825">_xlfn.IFS(B825&lt;18.5,"Under Weight",B825&lt;=24.99,"Normal Weight",B825&lt;=29.99,"Over Weight",B825&gt;=30,"Obesity")</f>
        <v>Under Weight</v>
      </c>
      <c r="O825" t="str" cm="1">
        <f t="array" ref="O825">_xlfn.IFS(C825&lt;5.7,"Normal",C825&lt;=6.49,"Prediabetes",C825&gt;=6.5,"Diabetes")</f>
        <v>Normal</v>
      </c>
    </row>
    <row r="826" spans="1:15" x14ac:dyDescent="0.3">
      <c r="A826" s="6" t="s">
        <v>1546</v>
      </c>
      <c r="B826" s="6">
        <v>31.74</v>
      </c>
      <c r="C826" s="6">
        <v>7.68</v>
      </c>
      <c r="D826" s="6" t="str">
        <f>PROPER(E:E)</f>
        <v>Yes</v>
      </c>
      <c r="E826" s="6" t="s">
        <v>2382</v>
      </c>
      <c r="F826" s="6" t="s">
        <v>2380</v>
      </c>
      <c r="G826" s="6" t="s">
        <v>2380</v>
      </c>
      <c r="H826" s="10" t="str">
        <f t="shared" si="36"/>
        <v>0</v>
      </c>
      <c r="I826" s="6" t="s">
        <v>2381</v>
      </c>
      <c r="J826" s="6" t="str">
        <f t="shared" si="37"/>
        <v>No</v>
      </c>
      <c r="K826" s="6" t="str">
        <f t="shared" si="38"/>
        <v>No</v>
      </c>
      <c r="L826" s="6" t="s">
        <v>2380</v>
      </c>
      <c r="M826" s="6"/>
      <c r="N826" t="str" cm="1">
        <f t="array" ref="N826">_xlfn.IFS(B826&lt;18.5,"Under Weight",B826&lt;=24.99,"Normal Weight",B826&lt;=29.99,"Over Weight",B826&gt;=30,"Obesity")</f>
        <v>Obesity</v>
      </c>
      <c r="O826" t="str" cm="1">
        <f t="array" ref="O826">_xlfn.IFS(C826&lt;5.7,"Normal",C826&lt;=6.49,"Prediabetes",C826&gt;=6.5,"Diabetes")</f>
        <v>Diabetes</v>
      </c>
    </row>
    <row r="827" spans="1:15" x14ac:dyDescent="0.3">
      <c r="A827" s="6" t="s">
        <v>1545</v>
      </c>
      <c r="B827" s="6">
        <v>26.504999999999999</v>
      </c>
      <c r="C827" s="6">
        <v>6.79</v>
      </c>
      <c r="D827" s="6" t="str">
        <f>PROPER(E:E)</f>
        <v>Yes</v>
      </c>
      <c r="E827" s="6" t="s">
        <v>2382</v>
      </c>
      <c r="F827" s="6" t="s">
        <v>2380</v>
      </c>
      <c r="G827" s="6" t="s">
        <v>2383</v>
      </c>
      <c r="H827" s="10">
        <f t="shared" si="36"/>
        <v>1</v>
      </c>
      <c r="I827" s="6">
        <v>1</v>
      </c>
      <c r="J827" s="6" t="str">
        <f t="shared" si="37"/>
        <v>No</v>
      </c>
      <c r="K827" s="6" t="str">
        <f t="shared" si="38"/>
        <v>No</v>
      </c>
      <c r="L827" s="6" t="s">
        <v>2380</v>
      </c>
      <c r="M827" s="6"/>
      <c r="N827" t="str" cm="1">
        <f t="array" ref="N827">_xlfn.IFS(B827&lt;18.5,"Under Weight",B827&lt;=24.99,"Normal Weight",B827&lt;=29.99,"Over Weight",B827&gt;=30,"Obesity")</f>
        <v>Over Weight</v>
      </c>
      <c r="O827" t="str" cm="1">
        <f t="array" ref="O827">_xlfn.IFS(C827&lt;5.7,"Normal",C827&lt;=6.49,"Prediabetes",C827&gt;=6.5,"Diabetes")</f>
        <v>Diabetes</v>
      </c>
    </row>
    <row r="828" spans="1:15" x14ac:dyDescent="0.3">
      <c r="A828" s="6" t="s">
        <v>1544</v>
      </c>
      <c r="B828" s="6">
        <v>36.479999999999997</v>
      </c>
      <c r="C828" s="6">
        <v>11.09</v>
      </c>
      <c r="D828" s="6" t="str">
        <f>PROPER(E:E)</f>
        <v>No</v>
      </c>
      <c r="E828" s="6" t="s">
        <v>2380</v>
      </c>
      <c r="F828" s="6" t="s">
        <v>2380</v>
      </c>
      <c r="G828" s="6" t="s">
        <v>2380</v>
      </c>
      <c r="H828" s="10" t="str">
        <f t="shared" si="36"/>
        <v>0</v>
      </c>
      <c r="I828" s="6" t="s">
        <v>2381</v>
      </c>
      <c r="J828" s="6" t="str">
        <f t="shared" si="37"/>
        <v>No</v>
      </c>
      <c r="K828" s="6" t="str">
        <f t="shared" si="38"/>
        <v>No</v>
      </c>
      <c r="L828" s="6" t="s">
        <v>2380</v>
      </c>
      <c r="M828" s="6"/>
      <c r="N828" t="str" cm="1">
        <f t="array" ref="N828">_xlfn.IFS(B828&lt;18.5,"Under Weight",B828&lt;=24.99,"Normal Weight",B828&lt;=29.99,"Over Weight",B828&gt;=30,"Obesity")</f>
        <v>Obesity</v>
      </c>
      <c r="O828" t="str" cm="1">
        <f t="array" ref="O828">_xlfn.IFS(C828&lt;5.7,"Normal",C828&lt;=6.49,"Prediabetes",C828&gt;=6.5,"Diabetes")</f>
        <v>Diabetes</v>
      </c>
    </row>
    <row r="829" spans="1:15" x14ac:dyDescent="0.3">
      <c r="A829" s="6" t="s">
        <v>1543</v>
      </c>
      <c r="B829" s="6">
        <v>39.159999999999997</v>
      </c>
      <c r="C829" s="6">
        <v>5.24</v>
      </c>
      <c r="D829" s="6" t="str">
        <f>PROPER(E:E)</f>
        <v>Yes</v>
      </c>
      <c r="E829" s="6" t="s">
        <v>2382</v>
      </c>
      <c r="F829" s="6" t="s">
        <v>2380</v>
      </c>
      <c r="G829" s="6" t="s">
        <v>2383</v>
      </c>
      <c r="H829" s="10">
        <f t="shared" si="36"/>
        <v>1</v>
      </c>
      <c r="I829" s="6">
        <v>1</v>
      </c>
      <c r="J829" s="6" t="str">
        <f t="shared" si="37"/>
        <v>No</v>
      </c>
      <c r="K829" s="6" t="str">
        <f t="shared" si="38"/>
        <v>No</v>
      </c>
      <c r="L829" s="6" t="s">
        <v>2380</v>
      </c>
      <c r="M829" s="6"/>
      <c r="N829" t="str" cm="1">
        <f t="array" ref="N829">_xlfn.IFS(B829&lt;18.5,"Under Weight",B829&lt;=24.99,"Normal Weight",B829&lt;=29.99,"Over Weight",B829&gt;=30,"Obesity")</f>
        <v>Obesity</v>
      </c>
      <c r="O829" t="str" cm="1">
        <f t="array" ref="O829">_xlfn.IFS(C829&lt;5.7,"Normal",C829&lt;=6.49,"Prediabetes",C829&gt;=6.5,"Diabetes")</f>
        <v>Normal</v>
      </c>
    </row>
    <row r="830" spans="1:15" x14ac:dyDescent="0.3">
      <c r="A830" s="6" t="s">
        <v>1542</v>
      </c>
      <c r="B830" s="6">
        <v>28.22</v>
      </c>
      <c r="C830" s="6">
        <v>7.51</v>
      </c>
      <c r="D830" s="6" t="str">
        <f>PROPER(E:E)</f>
        <v>Yes</v>
      </c>
      <c r="E830" s="6" t="s">
        <v>2382</v>
      </c>
      <c r="F830" s="6" t="s">
        <v>2380</v>
      </c>
      <c r="G830" s="6" t="s">
        <v>2383</v>
      </c>
      <c r="H830" s="10">
        <f t="shared" si="36"/>
        <v>1</v>
      </c>
      <c r="I830" s="6">
        <v>1</v>
      </c>
      <c r="J830" s="6" t="str">
        <f t="shared" si="37"/>
        <v>No</v>
      </c>
      <c r="K830" s="6" t="str">
        <f t="shared" si="38"/>
        <v>No</v>
      </c>
      <c r="L830" s="6" t="s">
        <v>2380</v>
      </c>
      <c r="M830" s="6"/>
      <c r="N830" t="str" cm="1">
        <f t="array" ref="N830">_xlfn.IFS(B830&lt;18.5,"Under Weight",B830&lt;=24.99,"Normal Weight",B830&lt;=29.99,"Over Weight",B830&gt;=30,"Obesity")</f>
        <v>Over Weight</v>
      </c>
      <c r="O830" t="str" cm="1">
        <f t="array" ref="O830">_xlfn.IFS(C830&lt;5.7,"Normal",C830&lt;=6.49,"Prediabetes",C830&gt;=6.5,"Diabetes")</f>
        <v>Diabetes</v>
      </c>
    </row>
    <row r="831" spans="1:15" x14ac:dyDescent="0.3">
      <c r="A831" s="6" t="s">
        <v>1541</v>
      </c>
      <c r="B831" s="6">
        <v>35</v>
      </c>
      <c r="C831" s="6">
        <v>4.13</v>
      </c>
      <c r="D831" s="6" t="str">
        <f>PROPER(E:E)</f>
        <v>No</v>
      </c>
      <c r="E831" s="6" t="s">
        <v>2380</v>
      </c>
      <c r="F831" s="6" t="s">
        <v>2380</v>
      </c>
      <c r="G831" s="6" t="s">
        <v>2380</v>
      </c>
      <c r="H831" s="10">
        <f t="shared" si="36"/>
        <v>2</v>
      </c>
      <c r="I831" s="6">
        <v>2</v>
      </c>
      <c r="J831" s="6" t="str">
        <f t="shared" si="37"/>
        <v>No</v>
      </c>
      <c r="K831" s="6" t="str">
        <f t="shared" si="38"/>
        <v>No</v>
      </c>
      <c r="L831" s="6" t="s">
        <v>2380</v>
      </c>
      <c r="M831" s="6"/>
      <c r="N831" t="str" cm="1">
        <f t="array" ref="N831">_xlfn.IFS(B831&lt;18.5,"Under Weight",B831&lt;=24.99,"Normal Weight",B831&lt;=29.99,"Over Weight",B831&gt;=30,"Obesity")</f>
        <v>Obesity</v>
      </c>
      <c r="O831" t="str" cm="1">
        <f t="array" ref="O831">_xlfn.IFS(C831&lt;5.7,"Normal",C831&lt;=6.49,"Prediabetes",C831&gt;=6.5,"Diabetes")</f>
        <v>Normal</v>
      </c>
    </row>
    <row r="832" spans="1:15" x14ac:dyDescent="0.3">
      <c r="A832" s="6" t="s">
        <v>1540</v>
      </c>
      <c r="B832" s="6">
        <v>36.24</v>
      </c>
      <c r="C832" s="6">
        <v>8.3800000000000008</v>
      </c>
      <c r="D832" s="6" t="str">
        <f>PROPER(E:E)</f>
        <v>Yes</v>
      </c>
      <c r="E832" s="6" t="s">
        <v>2382</v>
      </c>
      <c r="F832" s="6" t="s">
        <v>2380</v>
      </c>
      <c r="G832" s="6" t="s">
        <v>2380</v>
      </c>
      <c r="H832" s="10">
        <f t="shared" si="36"/>
        <v>1</v>
      </c>
      <c r="I832" s="6">
        <v>1</v>
      </c>
      <c r="J832" s="6" t="str">
        <f t="shared" si="37"/>
        <v>No</v>
      </c>
      <c r="K832" s="6" t="str">
        <f t="shared" si="38"/>
        <v>No</v>
      </c>
      <c r="L832" s="6" t="s">
        <v>2380</v>
      </c>
      <c r="M832" s="6"/>
      <c r="N832" t="str" cm="1">
        <f t="array" ref="N832">_xlfn.IFS(B832&lt;18.5,"Under Weight",B832&lt;=24.99,"Normal Weight",B832&lt;=29.99,"Over Weight",B832&gt;=30,"Obesity")</f>
        <v>Obesity</v>
      </c>
      <c r="O832" t="str" cm="1">
        <f t="array" ref="O832">_xlfn.IFS(C832&lt;5.7,"Normal",C832&lt;=6.49,"Prediabetes",C832&gt;=6.5,"Diabetes")</f>
        <v>Diabetes</v>
      </c>
    </row>
    <row r="833" spans="1:15" x14ac:dyDescent="0.3">
      <c r="A833" s="6" t="s">
        <v>1539</v>
      </c>
      <c r="B833" s="6">
        <v>36.954999999999998</v>
      </c>
      <c r="C833" s="6">
        <v>8.07</v>
      </c>
      <c r="D833" s="6" t="str">
        <f>PROPER(E:E)</f>
        <v>No</v>
      </c>
      <c r="E833" s="6" t="s">
        <v>2380</v>
      </c>
      <c r="F833" s="6" t="s">
        <v>2380</v>
      </c>
      <c r="G833" s="6" t="s">
        <v>2380</v>
      </c>
      <c r="H833" s="10" t="str">
        <f t="shared" si="36"/>
        <v>0</v>
      </c>
      <c r="I833" s="6" t="s">
        <v>2381</v>
      </c>
      <c r="J833" s="6" t="str">
        <f t="shared" si="37"/>
        <v>No</v>
      </c>
      <c r="K833" s="6" t="str">
        <f t="shared" si="38"/>
        <v>No</v>
      </c>
      <c r="L833" s="6" t="s">
        <v>2380</v>
      </c>
      <c r="M833" s="6"/>
      <c r="N833" t="str" cm="1">
        <f t="array" ref="N833">_xlfn.IFS(B833&lt;18.5,"Under Weight",B833&lt;=24.99,"Normal Weight",B833&lt;=29.99,"Over Weight",B833&gt;=30,"Obesity")</f>
        <v>Obesity</v>
      </c>
      <c r="O833" t="str" cm="1">
        <f t="array" ref="O833">_xlfn.IFS(C833&lt;5.7,"Normal",C833&lt;=6.49,"Prediabetes",C833&gt;=6.5,"Diabetes")</f>
        <v>Diabetes</v>
      </c>
    </row>
    <row r="834" spans="1:15" x14ac:dyDescent="0.3">
      <c r="A834" s="6" t="s">
        <v>1538</v>
      </c>
      <c r="B834" s="6">
        <v>29.64</v>
      </c>
      <c r="C834" s="6">
        <v>8.9499999999999993</v>
      </c>
      <c r="D834" s="6" t="str">
        <f>PROPER(E:E)</f>
        <v>No</v>
      </c>
      <c r="E834" s="6" t="s">
        <v>2380</v>
      </c>
      <c r="F834" s="6" t="s">
        <v>2380</v>
      </c>
      <c r="G834" s="6" t="s">
        <v>2380</v>
      </c>
      <c r="H834" s="10" t="str">
        <f t="shared" si="36"/>
        <v>0</v>
      </c>
      <c r="I834" s="6" t="s">
        <v>2381</v>
      </c>
      <c r="J834" s="6" t="str">
        <f t="shared" si="37"/>
        <v>No</v>
      </c>
      <c r="K834" s="6" t="str">
        <f t="shared" si="38"/>
        <v>No</v>
      </c>
      <c r="L834" s="6" t="s">
        <v>2380</v>
      </c>
      <c r="M834" s="6"/>
      <c r="N834" t="str" cm="1">
        <f t="array" ref="N834">_xlfn.IFS(B834&lt;18.5,"Under Weight",B834&lt;=24.99,"Normal Weight",B834&lt;=29.99,"Over Weight",B834&gt;=30,"Obesity")</f>
        <v>Over Weight</v>
      </c>
      <c r="O834" t="str" cm="1">
        <f t="array" ref="O834">_xlfn.IFS(C834&lt;5.7,"Normal",C834&lt;=6.49,"Prediabetes",C834&gt;=6.5,"Diabetes")</f>
        <v>Diabetes</v>
      </c>
    </row>
    <row r="835" spans="1:15" x14ac:dyDescent="0.3">
      <c r="A835" s="6" t="s">
        <v>1537</v>
      </c>
      <c r="B835" s="6">
        <v>42.74</v>
      </c>
      <c r="C835" s="6">
        <v>6.31</v>
      </c>
      <c r="D835" s="6" t="str">
        <f>PROPER(E:E)</f>
        <v>Yes</v>
      </c>
      <c r="E835" s="6" t="s">
        <v>2382</v>
      </c>
      <c r="F835" s="6" t="s">
        <v>2380</v>
      </c>
      <c r="G835" s="6" t="s">
        <v>2380</v>
      </c>
      <c r="H835" s="10">
        <f t="shared" ref="H835:H898" si="39">IF(I835="No major surgery","0",I835)</f>
        <v>1</v>
      </c>
      <c r="I835" s="6">
        <v>1</v>
      </c>
      <c r="J835" s="6" t="str">
        <f t="shared" ref="J835:J898" si="40">PROPER(K835)</f>
        <v>No</v>
      </c>
      <c r="K835" s="6" t="str">
        <f t="shared" ref="K835:K898" si="41">IF(L835="?", "No", L835)</f>
        <v>No</v>
      </c>
      <c r="L835" s="6" t="s">
        <v>2380</v>
      </c>
      <c r="M835" s="6"/>
      <c r="N835" t="str" cm="1">
        <f t="array" ref="N835">_xlfn.IFS(B835&lt;18.5,"Under Weight",B835&lt;=24.99,"Normal Weight",B835&lt;=29.99,"Over Weight",B835&gt;=30,"Obesity")</f>
        <v>Obesity</v>
      </c>
      <c r="O835" t="str" cm="1">
        <f t="array" ref="O835">_xlfn.IFS(C835&lt;5.7,"Normal",C835&lt;=6.49,"Prediabetes",C835&gt;=6.5,"Diabetes")</f>
        <v>Prediabetes</v>
      </c>
    </row>
    <row r="836" spans="1:15" x14ac:dyDescent="0.3">
      <c r="A836" s="6" t="s">
        <v>1536</v>
      </c>
      <c r="B836" s="6">
        <v>36.130000000000003</v>
      </c>
      <c r="C836" s="6">
        <v>7.19</v>
      </c>
      <c r="D836" s="6" t="str">
        <f>PROPER(E:E)</f>
        <v>Yes</v>
      </c>
      <c r="E836" s="6" t="s">
        <v>2382</v>
      </c>
      <c r="F836" s="6" t="s">
        <v>2380</v>
      </c>
      <c r="G836" s="6" t="s">
        <v>2380</v>
      </c>
      <c r="H836" s="10">
        <f t="shared" si="39"/>
        <v>2</v>
      </c>
      <c r="I836" s="6">
        <v>2</v>
      </c>
      <c r="J836" s="6" t="str">
        <f t="shared" si="40"/>
        <v>No</v>
      </c>
      <c r="K836" s="6" t="str">
        <f t="shared" si="41"/>
        <v>No</v>
      </c>
      <c r="L836" s="6" t="s">
        <v>2380</v>
      </c>
      <c r="M836" s="6"/>
      <c r="N836" t="str" cm="1">
        <f t="array" ref="N836">_xlfn.IFS(B836&lt;18.5,"Under Weight",B836&lt;=24.99,"Normal Weight",B836&lt;=29.99,"Over Weight",B836&gt;=30,"Obesity")</f>
        <v>Obesity</v>
      </c>
      <c r="O836" t="str" cm="1">
        <f t="array" ref="O836">_xlfn.IFS(C836&lt;5.7,"Normal",C836&lt;=6.49,"Prediabetes",C836&gt;=6.5,"Diabetes")</f>
        <v>Diabetes</v>
      </c>
    </row>
    <row r="837" spans="1:15" x14ac:dyDescent="0.3">
      <c r="A837" s="6" t="s">
        <v>1535</v>
      </c>
      <c r="B837" s="6">
        <v>31.55</v>
      </c>
      <c r="C837" s="6">
        <v>6.11</v>
      </c>
      <c r="D837" s="6" t="str">
        <f>PROPER(E:E)</f>
        <v>Yes</v>
      </c>
      <c r="E837" s="6" t="s">
        <v>2382</v>
      </c>
      <c r="F837" s="6" t="s">
        <v>2380</v>
      </c>
      <c r="G837" s="6" t="s">
        <v>2380</v>
      </c>
      <c r="H837" s="10">
        <f t="shared" si="39"/>
        <v>1</v>
      </c>
      <c r="I837" s="6">
        <v>1</v>
      </c>
      <c r="J837" s="6" t="str">
        <f t="shared" si="40"/>
        <v>No</v>
      </c>
      <c r="K837" s="6" t="str">
        <f t="shared" si="41"/>
        <v>No</v>
      </c>
      <c r="L837" s="6" t="s">
        <v>2380</v>
      </c>
      <c r="M837" s="6"/>
      <c r="N837" t="str" cm="1">
        <f t="array" ref="N837">_xlfn.IFS(B837&lt;18.5,"Under Weight",B837&lt;=24.99,"Normal Weight",B837&lt;=29.99,"Over Weight",B837&gt;=30,"Obesity")</f>
        <v>Obesity</v>
      </c>
      <c r="O837" t="str" cm="1">
        <f t="array" ref="O837">_xlfn.IFS(C837&lt;5.7,"Normal",C837&lt;=6.49,"Prediabetes",C837&gt;=6.5,"Diabetes")</f>
        <v>Prediabetes</v>
      </c>
    </row>
    <row r="838" spans="1:15" x14ac:dyDescent="0.3">
      <c r="A838" s="6" t="s">
        <v>1534</v>
      </c>
      <c r="B838" s="6">
        <v>52.75</v>
      </c>
      <c r="C838" s="6">
        <v>6.02</v>
      </c>
      <c r="D838" s="6" t="str">
        <f>PROPER(E:E)</f>
        <v>No</v>
      </c>
      <c r="E838" s="6" t="s">
        <v>2380</v>
      </c>
      <c r="F838" s="6" t="s">
        <v>2380</v>
      </c>
      <c r="G838" s="6" t="s">
        <v>2380</v>
      </c>
      <c r="H838" s="10">
        <f t="shared" si="39"/>
        <v>1</v>
      </c>
      <c r="I838" s="6">
        <v>1</v>
      </c>
      <c r="J838" s="6" t="str">
        <f t="shared" si="40"/>
        <v>No</v>
      </c>
      <c r="K838" s="6" t="str">
        <f t="shared" si="41"/>
        <v>No</v>
      </c>
      <c r="L838" s="6" t="s">
        <v>2380</v>
      </c>
      <c r="M838" s="6"/>
      <c r="N838" t="str" cm="1">
        <f t="array" ref="N838">_xlfn.IFS(B838&lt;18.5,"Under Weight",B838&lt;=24.99,"Normal Weight",B838&lt;=29.99,"Over Weight",B838&gt;=30,"Obesity")</f>
        <v>Obesity</v>
      </c>
      <c r="O838" t="str" cm="1">
        <f t="array" ref="O838">_xlfn.IFS(C838&lt;5.7,"Normal",C838&lt;=6.49,"Prediabetes",C838&gt;=6.5,"Diabetes")</f>
        <v>Prediabetes</v>
      </c>
    </row>
    <row r="839" spans="1:15" x14ac:dyDescent="0.3">
      <c r="A839" s="6" t="s">
        <v>1533</v>
      </c>
      <c r="B839" s="6">
        <v>36.67</v>
      </c>
      <c r="C839" s="6">
        <v>11.86</v>
      </c>
      <c r="D839" s="6" t="str">
        <f>PROPER(E:E)</f>
        <v>No</v>
      </c>
      <c r="E839" s="6" t="s">
        <v>2380</v>
      </c>
      <c r="F839" s="6" t="s">
        <v>2380</v>
      </c>
      <c r="G839" s="6" t="s">
        <v>2380</v>
      </c>
      <c r="H839" s="10" t="str">
        <f t="shared" si="39"/>
        <v>0</v>
      </c>
      <c r="I839" s="6" t="s">
        <v>2381</v>
      </c>
      <c r="J839" s="6" t="str">
        <f t="shared" si="40"/>
        <v>No</v>
      </c>
      <c r="K839" s="6" t="str">
        <f t="shared" si="41"/>
        <v>No</v>
      </c>
      <c r="L839" s="6" t="s">
        <v>2380</v>
      </c>
      <c r="M839" s="6"/>
      <c r="N839" t="str" cm="1">
        <f t="array" ref="N839">_xlfn.IFS(B839&lt;18.5,"Under Weight",B839&lt;=24.99,"Normal Weight",B839&lt;=29.99,"Over Weight",B839&gt;=30,"Obesity")</f>
        <v>Obesity</v>
      </c>
      <c r="O839" t="str" cm="1">
        <f t="array" ref="O839">_xlfn.IFS(C839&lt;5.7,"Normal",C839&lt;=6.49,"Prediabetes",C839&gt;=6.5,"Diabetes")</f>
        <v>Diabetes</v>
      </c>
    </row>
    <row r="840" spans="1:15" x14ac:dyDescent="0.3">
      <c r="A840" s="6" t="s">
        <v>1532</v>
      </c>
      <c r="B840" s="6">
        <v>38.06</v>
      </c>
      <c r="C840" s="6">
        <v>8.25</v>
      </c>
      <c r="D840" s="6" t="str">
        <f>PROPER(E:E)</f>
        <v>No</v>
      </c>
      <c r="E840" s="6" t="s">
        <v>2380</v>
      </c>
      <c r="F840" s="6" t="s">
        <v>2380</v>
      </c>
      <c r="G840" s="6" t="s">
        <v>2380</v>
      </c>
      <c r="H840" s="10" t="str">
        <f t="shared" si="39"/>
        <v>0</v>
      </c>
      <c r="I840" s="6" t="s">
        <v>2381</v>
      </c>
      <c r="J840" s="6" t="str">
        <f t="shared" si="40"/>
        <v>No</v>
      </c>
      <c r="K840" s="6" t="str">
        <f t="shared" si="41"/>
        <v>No</v>
      </c>
      <c r="L840" s="6" t="s">
        <v>2380</v>
      </c>
      <c r="M840" s="6"/>
      <c r="N840" t="str" cm="1">
        <f t="array" ref="N840">_xlfn.IFS(B840&lt;18.5,"Under Weight",B840&lt;=24.99,"Normal Weight",B840&lt;=29.99,"Over Weight",B840&gt;=30,"Obesity")</f>
        <v>Obesity</v>
      </c>
      <c r="O840" t="str" cm="1">
        <f t="array" ref="O840">_xlfn.IFS(C840&lt;5.7,"Normal",C840&lt;=6.49,"Prediabetes",C840&gt;=6.5,"Diabetes")</f>
        <v>Diabetes</v>
      </c>
    </row>
    <row r="841" spans="1:15" x14ac:dyDescent="0.3">
      <c r="A841" s="6" t="s">
        <v>1531</v>
      </c>
      <c r="B841" s="6">
        <v>38</v>
      </c>
      <c r="C841" s="6">
        <v>8.1300000000000008</v>
      </c>
      <c r="D841" s="6" t="str">
        <f>PROPER(E:E)</f>
        <v>No</v>
      </c>
      <c r="E841" s="6" t="s">
        <v>2380</v>
      </c>
      <c r="F841" s="6" t="s">
        <v>2380</v>
      </c>
      <c r="G841" s="6" t="s">
        <v>2380</v>
      </c>
      <c r="H841" s="10" t="str">
        <f t="shared" si="39"/>
        <v>0</v>
      </c>
      <c r="I841" s="6" t="s">
        <v>2381</v>
      </c>
      <c r="J841" s="6" t="str">
        <f t="shared" si="40"/>
        <v>No</v>
      </c>
      <c r="K841" s="6" t="str">
        <f t="shared" si="41"/>
        <v>No</v>
      </c>
      <c r="L841" s="6" t="s">
        <v>2380</v>
      </c>
      <c r="M841" s="6"/>
      <c r="N841" t="str" cm="1">
        <f t="array" ref="N841">_xlfn.IFS(B841&lt;18.5,"Under Weight",B841&lt;=24.99,"Normal Weight",B841&lt;=29.99,"Over Weight",B841&gt;=30,"Obesity")</f>
        <v>Obesity</v>
      </c>
      <c r="O841" t="str" cm="1">
        <f t="array" ref="O841">_xlfn.IFS(C841&lt;5.7,"Normal",C841&lt;=6.49,"Prediabetes",C841&gt;=6.5,"Diabetes")</f>
        <v>Diabetes</v>
      </c>
    </row>
    <row r="842" spans="1:15" x14ac:dyDescent="0.3">
      <c r="A842" s="6" t="s">
        <v>1530</v>
      </c>
      <c r="B842" s="6">
        <v>35.1</v>
      </c>
      <c r="C842" s="6">
        <v>10.1</v>
      </c>
      <c r="D842" s="6" t="str">
        <f>PROPER(E:E)</f>
        <v>No</v>
      </c>
      <c r="E842" s="6" t="s">
        <v>2380</v>
      </c>
      <c r="F842" s="6" t="s">
        <v>2380</v>
      </c>
      <c r="G842" s="6" t="s">
        <v>2380</v>
      </c>
      <c r="H842" s="10" t="str">
        <f t="shared" si="39"/>
        <v>0</v>
      </c>
      <c r="I842" s="6" t="s">
        <v>2381</v>
      </c>
      <c r="J842" s="6" t="str">
        <f t="shared" si="40"/>
        <v>No</v>
      </c>
      <c r="K842" s="6" t="str">
        <f t="shared" si="41"/>
        <v>No</v>
      </c>
      <c r="L842" s="6" t="s">
        <v>2380</v>
      </c>
      <c r="M842" s="6"/>
      <c r="N842" t="str" cm="1">
        <f t="array" ref="N842">_xlfn.IFS(B842&lt;18.5,"Under Weight",B842&lt;=24.99,"Normal Weight",B842&lt;=29.99,"Over Weight",B842&gt;=30,"Obesity")</f>
        <v>Obesity</v>
      </c>
      <c r="O842" t="str" cm="1">
        <f t="array" ref="O842">_xlfn.IFS(C842&lt;5.7,"Normal",C842&lt;=6.49,"Prediabetes",C842&gt;=6.5,"Diabetes")</f>
        <v>Diabetes</v>
      </c>
    </row>
    <row r="843" spans="1:15" x14ac:dyDescent="0.3">
      <c r="A843" s="6" t="s">
        <v>1529</v>
      </c>
      <c r="B843" s="6">
        <v>33.82</v>
      </c>
      <c r="C843" s="6">
        <v>5.89</v>
      </c>
      <c r="D843" s="6" t="str">
        <f>PROPER(E:E)</f>
        <v>Yes</v>
      </c>
      <c r="E843" s="6" t="s">
        <v>2382</v>
      </c>
      <c r="F843" s="6" t="s">
        <v>2380</v>
      </c>
      <c r="G843" s="6" t="s">
        <v>2380</v>
      </c>
      <c r="H843" s="10">
        <f t="shared" si="39"/>
        <v>2</v>
      </c>
      <c r="I843" s="6">
        <v>2</v>
      </c>
      <c r="J843" s="6" t="str">
        <f t="shared" si="40"/>
        <v>No</v>
      </c>
      <c r="K843" s="6" t="str">
        <f t="shared" si="41"/>
        <v>No</v>
      </c>
      <c r="L843" s="6" t="s">
        <v>2380</v>
      </c>
      <c r="M843" s="6"/>
      <c r="N843" t="str" cm="1">
        <f t="array" ref="N843">_xlfn.IFS(B843&lt;18.5,"Under Weight",B843&lt;=24.99,"Normal Weight",B843&lt;=29.99,"Over Weight",B843&gt;=30,"Obesity")</f>
        <v>Obesity</v>
      </c>
      <c r="O843" t="str" cm="1">
        <f t="array" ref="O843">_xlfn.IFS(C843&lt;5.7,"Normal",C843&lt;=6.49,"Prediabetes",C843&gt;=6.5,"Diabetes")</f>
        <v>Prediabetes</v>
      </c>
    </row>
    <row r="844" spans="1:15" x14ac:dyDescent="0.3">
      <c r="A844" s="6" t="s">
        <v>1528</v>
      </c>
      <c r="B844" s="6">
        <v>37.43</v>
      </c>
      <c r="C844" s="6">
        <v>4.97</v>
      </c>
      <c r="D844" s="6" t="str">
        <f>PROPER(E:E)</f>
        <v>No</v>
      </c>
      <c r="E844" s="6" t="s">
        <v>2380</v>
      </c>
      <c r="F844" s="6" t="s">
        <v>2380</v>
      </c>
      <c r="G844" s="6" t="s">
        <v>2380</v>
      </c>
      <c r="H844" s="10">
        <f t="shared" si="39"/>
        <v>2</v>
      </c>
      <c r="I844" s="6">
        <v>2</v>
      </c>
      <c r="J844" s="6" t="str">
        <f t="shared" si="40"/>
        <v>No</v>
      </c>
      <c r="K844" s="6" t="str">
        <f t="shared" si="41"/>
        <v>No</v>
      </c>
      <c r="L844" s="6" t="s">
        <v>2380</v>
      </c>
      <c r="M844" s="6"/>
      <c r="N844" t="str" cm="1">
        <f t="array" ref="N844">_xlfn.IFS(B844&lt;18.5,"Under Weight",B844&lt;=24.99,"Normal Weight",B844&lt;=29.99,"Over Weight",B844&gt;=30,"Obesity")</f>
        <v>Obesity</v>
      </c>
      <c r="O844" t="str" cm="1">
        <f t="array" ref="O844">_xlfn.IFS(C844&lt;5.7,"Normal",C844&lt;=6.49,"Prediabetes",C844&gt;=6.5,"Diabetes")</f>
        <v>Normal</v>
      </c>
    </row>
    <row r="845" spans="1:15" x14ac:dyDescent="0.3">
      <c r="A845" s="6" t="s">
        <v>1527</v>
      </c>
      <c r="B845" s="6">
        <v>30.5</v>
      </c>
      <c r="C845" s="6">
        <v>9.9</v>
      </c>
      <c r="D845" s="6" t="str">
        <f>PROPER(E:E)</f>
        <v>No</v>
      </c>
      <c r="E845" s="6" t="s">
        <v>2380</v>
      </c>
      <c r="F845" s="6" t="s">
        <v>2380</v>
      </c>
      <c r="G845" s="6" t="s">
        <v>2380</v>
      </c>
      <c r="H845" s="10" t="str">
        <f t="shared" si="39"/>
        <v>0</v>
      </c>
      <c r="I845" s="6" t="s">
        <v>2381</v>
      </c>
      <c r="J845" s="6" t="str">
        <f t="shared" si="40"/>
        <v>No</v>
      </c>
      <c r="K845" s="6" t="str">
        <f t="shared" si="41"/>
        <v>No</v>
      </c>
      <c r="L845" s="6" t="s">
        <v>2380</v>
      </c>
      <c r="M845" s="6"/>
      <c r="N845" t="str" cm="1">
        <f t="array" ref="N845">_xlfn.IFS(B845&lt;18.5,"Under Weight",B845&lt;=24.99,"Normal Weight",B845&lt;=29.99,"Over Weight",B845&gt;=30,"Obesity")</f>
        <v>Obesity</v>
      </c>
      <c r="O845" t="str" cm="1">
        <f t="array" ref="O845">_xlfn.IFS(C845&lt;5.7,"Normal",C845&lt;=6.49,"Prediabetes",C845&gt;=6.5,"Diabetes")</f>
        <v>Diabetes</v>
      </c>
    </row>
    <row r="846" spans="1:15" x14ac:dyDescent="0.3">
      <c r="A846" s="6" t="s">
        <v>1526</v>
      </c>
      <c r="B846" s="6">
        <v>24.53</v>
      </c>
      <c r="C846" s="6">
        <v>9.0500000000000007</v>
      </c>
      <c r="D846" s="6" t="str">
        <f>PROPER(E:E)</f>
        <v>No</v>
      </c>
      <c r="E846" s="6" t="s">
        <v>2380</v>
      </c>
      <c r="F846" s="6" t="s">
        <v>2380</v>
      </c>
      <c r="G846" s="6" t="s">
        <v>2380</v>
      </c>
      <c r="H846" s="10" t="str">
        <f t="shared" si="39"/>
        <v>0</v>
      </c>
      <c r="I846" s="6" t="s">
        <v>2381</v>
      </c>
      <c r="J846" s="6" t="str">
        <f t="shared" si="40"/>
        <v>No</v>
      </c>
      <c r="K846" s="6" t="str">
        <f t="shared" si="41"/>
        <v>No</v>
      </c>
      <c r="L846" s="6" t="s">
        <v>2380</v>
      </c>
      <c r="M846" s="6"/>
      <c r="N846" t="str" cm="1">
        <f t="array" ref="N846">_xlfn.IFS(B846&lt;18.5,"Under Weight",B846&lt;=24.99,"Normal Weight",B846&lt;=29.99,"Over Weight",B846&gt;=30,"Obesity")</f>
        <v>Normal Weight</v>
      </c>
      <c r="O846" t="str" cm="1">
        <f t="array" ref="O846">_xlfn.IFS(C846&lt;5.7,"Normal",C846&lt;=6.49,"Prediabetes",C846&gt;=6.5,"Diabetes")</f>
        <v>Diabetes</v>
      </c>
    </row>
    <row r="847" spans="1:15" x14ac:dyDescent="0.3">
      <c r="A847" s="6" t="s">
        <v>1525</v>
      </c>
      <c r="B847" s="6">
        <v>25.74</v>
      </c>
      <c r="C847" s="6">
        <v>10.93</v>
      </c>
      <c r="D847" s="6" t="str">
        <f>PROPER(E:E)</f>
        <v>No</v>
      </c>
      <c r="E847" s="6" t="s">
        <v>2380</v>
      </c>
      <c r="F847" s="6" t="s">
        <v>2380</v>
      </c>
      <c r="G847" s="6" t="s">
        <v>2380</v>
      </c>
      <c r="H847" s="10" t="str">
        <f t="shared" si="39"/>
        <v>0</v>
      </c>
      <c r="I847" s="6" t="s">
        <v>2381</v>
      </c>
      <c r="J847" s="6" t="str">
        <f t="shared" si="40"/>
        <v>No</v>
      </c>
      <c r="K847" s="6" t="str">
        <f t="shared" si="41"/>
        <v>No</v>
      </c>
      <c r="L847" s="6" t="s">
        <v>2380</v>
      </c>
      <c r="M847" s="6"/>
      <c r="N847" t="str" cm="1">
        <f t="array" ref="N847">_xlfn.IFS(B847&lt;18.5,"Under Weight",B847&lt;=24.99,"Normal Weight",B847&lt;=29.99,"Over Weight",B847&gt;=30,"Obesity")</f>
        <v>Over Weight</v>
      </c>
      <c r="O847" t="str" cm="1">
        <f t="array" ref="O847">_xlfn.IFS(C847&lt;5.7,"Normal",C847&lt;=6.49,"Prediabetes",C847&gt;=6.5,"Diabetes")</f>
        <v>Diabetes</v>
      </c>
    </row>
    <row r="848" spans="1:15" x14ac:dyDescent="0.3">
      <c r="A848" s="6" t="s">
        <v>1524</v>
      </c>
      <c r="B848" s="6">
        <v>34.08</v>
      </c>
      <c r="C848" s="6">
        <v>7.58</v>
      </c>
      <c r="D848" s="6" t="str">
        <f>PROPER(E:E)</f>
        <v>Yes</v>
      </c>
      <c r="E848" s="6" t="s">
        <v>2382</v>
      </c>
      <c r="F848" s="6" t="s">
        <v>2380</v>
      </c>
      <c r="G848" s="6" t="s">
        <v>2380</v>
      </c>
      <c r="H848" s="10">
        <f t="shared" si="39"/>
        <v>2</v>
      </c>
      <c r="I848" s="6">
        <v>2</v>
      </c>
      <c r="J848" s="6" t="str">
        <f t="shared" si="40"/>
        <v>No</v>
      </c>
      <c r="K848" s="6" t="str">
        <f t="shared" si="41"/>
        <v>No</v>
      </c>
      <c r="L848" s="6" t="s">
        <v>2380</v>
      </c>
      <c r="M848" s="6"/>
      <c r="N848" t="str" cm="1">
        <f t="array" ref="N848">_xlfn.IFS(B848&lt;18.5,"Under Weight",B848&lt;=24.99,"Normal Weight",B848&lt;=29.99,"Over Weight",B848&gt;=30,"Obesity")</f>
        <v>Obesity</v>
      </c>
      <c r="O848" t="str" cm="1">
        <f t="array" ref="O848">_xlfn.IFS(C848&lt;5.7,"Normal",C848&lt;=6.49,"Prediabetes",C848&gt;=6.5,"Diabetes")</f>
        <v>Diabetes</v>
      </c>
    </row>
    <row r="849" spans="1:15" x14ac:dyDescent="0.3">
      <c r="A849" s="6" t="s">
        <v>1523</v>
      </c>
      <c r="B849" s="6">
        <v>31.35</v>
      </c>
      <c r="C849" s="6">
        <v>11</v>
      </c>
      <c r="D849" s="6" t="str">
        <f>PROPER(E:E)</f>
        <v>Yes</v>
      </c>
      <c r="E849" s="6" t="s">
        <v>2382</v>
      </c>
      <c r="F849" s="6" t="s">
        <v>2380</v>
      </c>
      <c r="G849" s="6" t="s">
        <v>2383</v>
      </c>
      <c r="H849" s="10">
        <f t="shared" si="39"/>
        <v>1</v>
      </c>
      <c r="I849" s="6">
        <v>1</v>
      </c>
      <c r="J849" s="6" t="str">
        <f t="shared" si="40"/>
        <v>No</v>
      </c>
      <c r="K849" s="6" t="str">
        <f t="shared" si="41"/>
        <v>No</v>
      </c>
      <c r="L849" s="6" t="s">
        <v>2380</v>
      </c>
      <c r="M849" s="6"/>
      <c r="N849" t="str" cm="1">
        <f t="array" ref="N849">_xlfn.IFS(B849&lt;18.5,"Under Weight",B849&lt;=24.99,"Normal Weight",B849&lt;=29.99,"Over Weight",B849&gt;=30,"Obesity")</f>
        <v>Obesity</v>
      </c>
      <c r="O849" t="str" cm="1">
        <f t="array" ref="O849">_xlfn.IFS(C849&lt;5.7,"Normal",C849&lt;=6.49,"Prediabetes",C849&gt;=6.5,"Diabetes")</f>
        <v>Diabetes</v>
      </c>
    </row>
    <row r="850" spans="1:15" x14ac:dyDescent="0.3">
      <c r="A850" s="6" t="s">
        <v>1522</v>
      </c>
      <c r="B850" s="6">
        <v>26.79</v>
      </c>
      <c r="C850" s="6">
        <v>5.0599999999999996</v>
      </c>
      <c r="D850" s="6" t="str">
        <f>PROPER(E:E)</f>
        <v>No</v>
      </c>
      <c r="E850" s="6" t="s">
        <v>2380</v>
      </c>
      <c r="F850" s="6" t="s">
        <v>2380</v>
      </c>
      <c r="G850" s="6" t="s">
        <v>2380</v>
      </c>
      <c r="H850" s="10">
        <f t="shared" si="39"/>
        <v>1</v>
      </c>
      <c r="I850" s="6">
        <v>1</v>
      </c>
      <c r="J850" s="6" t="str">
        <f t="shared" si="40"/>
        <v>No</v>
      </c>
      <c r="K850" s="6" t="str">
        <f t="shared" si="41"/>
        <v>No</v>
      </c>
      <c r="L850" s="6" t="s">
        <v>2380</v>
      </c>
      <c r="M850" s="6"/>
      <c r="N850" t="str" cm="1">
        <f t="array" ref="N850">_xlfn.IFS(B850&lt;18.5,"Under Weight",B850&lt;=24.99,"Normal Weight",B850&lt;=29.99,"Over Weight",B850&gt;=30,"Obesity")</f>
        <v>Over Weight</v>
      </c>
      <c r="O850" t="str" cm="1">
        <f t="array" ref="O850">_xlfn.IFS(C850&lt;5.7,"Normal",C850&lt;=6.49,"Prediabetes",C850&gt;=6.5,"Diabetes")</f>
        <v>Normal</v>
      </c>
    </row>
    <row r="851" spans="1:15" x14ac:dyDescent="0.3">
      <c r="A851" s="6" t="s">
        <v>1521</v>
      </c>
      <c r="B851" s="6">
        <v>42.78</v>
      </c>
      <c r="C851" s="6">
        <v>6.11</v>
      </c>
      <c r="D851" s="6" t="str">
        <f>PROPER(E:E)</f>
        <v>Yes</v>
      </c>
      <c r="E851" s="6" t="s">
        <v>2382</v>
      </c>
      <c r="F851" s="6" t="s">
        <v>2380</v>
      </c>
      <c r="G851" s="6" t="s">
        <v>2380</v>
      </c>
      <c r="H851" s="10">
        <f t="shared" si="39"/>
        <v>1</v>
      </c>
      <c r="I851" s="6">
        <v>1</v>
      </c>
      <c r="J851" s="6" t="str">
        <f t="shared" si="40"/>
        <v>No</v>
      </c>
      <c r="K851" s="6" t="str">
        <f t="shared" si="41"/>
        <v>No</v>
      </c>
      <c r="L851" s="6" t="s">
        <v>2380</v>
      </c>
      <c r="M851" s="6"/>
      <c r="N851" t="str" cm="1">
        <f t="array" ref="N851">_xlfn.IFS(B851&lt;18.5,"Under Weight",B851&lt;=24.99,"Normal Weight",B851&lt;=29.99,"Over Weight",B851&gt;=30,"Obesity")</f>
        <v>Obesity</v>
      </c>
      <c r="O851" t="str" cm="1">
        <f t="array" ref="O851">_xlfn.IFS(C851&lt;5.7,"Normal",C851&lt;=6.49,"Prediabetes",C851&gt;=6.5,"Diabetes")</f>
        <v>Prediabetes</v>
      </c>
    </row>
    <row r="852" spans="1:15" x14ac:dyDescent="0.3">
      <c r="A852" s="6" t="s">
        <v>1520</v>
      </c>
      <c r="B852" s="6">
        <v>46.75</v>
      </c>
      <c r="C852" s="6">
        <v>6.66</v>
      </c>
      <c r="D852" s="6" t="str">
        <f>PROPER(E:E)</f>
        <v>Yes</v>
      </c>
      <c r="E852" s="6" t="s">
        <v>2382</v>
      </c>
      <c r="F852" s="6" t="s">
        <v>2380</v>
      </c>
      <c r="G852" s="6" t="s">
        <v>2380</v>
      </c>
      <c r="H852" s="10">
        <f t="shared" si="39"/>
        <v>2</v>
      </c>
      <c r="I852" s="6">
        <v>2</v>
      </c>
      <c r="J852" s="6" t="str">
        <f t="shared" si="40"/>
        <v>No</v>
      </c>
      <c r="K852" s="6" t="str">
        <f t="shared" si="41"/>
        <v>No</v>
      </c>
      <c r="L852" s="6" t="s">
        <v>2380</v>
      </c>
      <c r="M852" s="6"/>
      <c r="N852" t="str" cm="1">
        <f t="array" ref="N852">_xlfn.IFS(B852&lt;18.5,"Under Weight",B852&lt;=24.99,"Normal Weight",B852&lt;=29.99,"Over Weight",B852&gt;=30,"Obesity")</f>
        <v>Obesity</v>
      </c>
      <c r="O852" t="str" cm="1">
        <f t="array" ref="O852">_xlfn.IFS(C852&lt;5.7,"Normal",C852&lt;=6.49,"Prediabetes",C852&gt;=6.5,"Diabetes")</f>
        <v>Diabetes</v>
      </c>
    </row>
    <row r="853" spans="1:15" x14ac:dyDescent="0.3">
      <c r="A853" s="6" t="s">
        <v>1519</v>
      </c>
      <c r="B853" s="6">
        <v>32.15</v>
      </c>
      <c r="C853" s="6">
        <v>4.0199999999999996</v>
      </c>
      <c r="D853" s="6" t="str">
        <f>PROPER(E:E)</f>
        <v>Yes</v>
      </c>
      <c r="E853" s="6" t="s">
        <v>2382</v>
      </c>
      <c r="F853" s="6" t="s">
        <v>2380</v>
      </c>
      <c r="G853" s="6" t="s">
        <v>2383</v>
      </c>
      <c r="H853" s="10">
        <f t="shared" si="39"/>
        <v>1</v>
      </c>
      <c r="I853" s="6">
        <v>1</v>
      </c>
      <c r="J853" s="6" t="str">
        <f t="shared" si="40"/>
        <v>No</v>
      </c>
      <c r="K853" s="6" t="str">
        <f t="shared" si="41"/>
        <v>No</v>
      </c>
      <c r="L853" s="6" t="s">
        <v>2380</v>
      </c>
      <c r="M853" s="6"/>
      <c r="N853" t="str" cm="1">
        <f t="array" ref="N853">_xlfn.IFS(B853&lt;18.5,"Under Weight",B853&lt;=24.99,"Normal Weight",B853&lt;=29.99,"Over Weight",B853&gt;=30,"Obesity")</f>
        <v>Obesity</v>
      </c>
      <c r="O853" t="str" cm="1">
        <f t="array" ref="O853">_xlfn.IFS(C853&lt;5.7,"Normal",C853&lt;=6.49,"Prediabetes",C853&gt;=6.5,"Diabetes")</f>
        <v>Normal</v>
      </c>
    </row>
    <row r="854" spans="1:15" x14ac:dyDescent="0.3">
      <c r="A854" s="6" t="s">
        <v>1518</v>
      </c>
      <c r="B854" s="6">
        <v>43.4</v>
      </c>
      <c r="C854" s="6">
        <v>8.81</v>
      </c>
      <c r="D854" s="6" t="str">
        <f>PROPER(E:E)</f>
        <v>Yes</v>
      </c>
      <c r="E854" s="6" t="s">
        <v>2382</v>
      </c>
      <c r="F854" s="6" t="s">
        <v>2380</v>
      </c>
      <c r="G854" s="6" t="s">
        <v>2380</v>
      </c>
      <c r="H854" s="10">
        <f t="shared" si="39"/>
        <v>2</v>
      </c>
      <c r="I854" s="6">
        <v>2</v>
      </c>
      <c r="J854" s="6" t="str">
        <f t="shared" si="40"/>
        <v>No</v>
      </c>
      <c r="K854" s="6" t="str">
        <f t="shared" si="41"/>
        <v>No</v>
      </c>
      <c r="L854" s="6" t="s">
        <v>2380</v>
      </c>
      <c r="M854" s="6"/>
      <c r="N854" t="str" cm="1">
        <f t="array" ref="N854">_xlfn.IFS(B854&lt;18.5,"Under Weight",B854&lt;=24.99,"Normal Weight",B854&lt;=29.99,"Over Weight",B854&gt;=30,"Obesity")</f>
        <v>Obesity</v>
      </c>
      <c r="O854" t="str" cm="1">
        <f t="array" ref="O854">_xlfn.IFS(C854&lt;5.7,"Normal",C854&lt;=6.49,"Prediabetes",C854&gt;=6.5,"Diabetes")</f>
        <v>Diabetes</v>
      </c>
    </row>
    <row r="855" spans="1:15" x14ac:dyDescent="0.3">
      <c r="A855" s="6" t="s">
        <v>1517</v>
      </c>
      <c r="B855" s="6">
        <v>31.57</v>
      </c>
      <c r="C855" s="6">
        <v>7.92</v>
      </c>
      <c r="D855" s="6" t="str">
        <f>PROPER(E:E)</f>
        <v>Yes</v>
      </c>
      <c r="E855" s="6" t="s">
        <v>2382</v>
      </c>
      <c r="F855" s="6" t="s">
        <v>2380</v>
      </c>
      <c r="G855" s="6" t="s">
        <v>2380</v>
      </c>
      <c r="H855" s="10">
        <f t="shared" si="39"/>
        <v>2</v>
      </c>
      <c r="I855" s="6">
        <v>2</v>
      </c>
      <c r="J855" s="6" t="str">
        <f t="shared" si="40"/>
        <v>No</v>
      </c>
      <c r="K855" s="6" t="str">
        <f t="shared" si="41"/>
        <v>No</v>
      </c>
      <c r="L855" s="6" t="s">
        <v>2380</v>
      </c>
      <c r="M855" s="6"/>
      <c r="N855" t="str" cm="1">
        <f t="array" ref="N855">_xlfn.IFS(B855&lt;18.5,"Under Weight",B855&lt;=24.99,"Normal Weight",B855&lt;=29.99,"Over Weight",B855&gt;=30,"Obesity")</f>
        <v>Obesity</v>
      </c>
      <c r="O855" t="str" cm="1">
        <f t="array" ref="O855">_xlfn.IFS(C855&lt;5.7,"Normal",C855&lt;=6.49,"Prediabetes",C855&gt;=6.5,"Diabetes")</f>
        <v>Diabetes</v>
      </c>
    </row>
    <row r="856" spans="1:15" x14ac:dyDescent="0.3">
      <c r="A856" s="6" t="s">
        <v>1516</v>
      </c>
      <c r="B856" s="6">
        <v>24.32</v>
      </c>
      <c r="C856" s="6">
        <v>7.48</v>
      </c>
      <c r="D856" s="6" t="str">
        <f>PROPER(E:E)</f>
        <v>No</v>
      </c>
      <c r="E856" s="6" t="s">
        <v>2380</v>
      </c>
      <c r="F856" s="6" t="s">
        <v>2380</v>
      </c>
      <c r="G856" s="6" t="s">
        <v>2380</v>
      </c>
      <c r="H856" s="10" t="str">
        <f t="shared" si="39"/>
        <v>0</v>
      </c>
      <c r="I856" s="6" t="s">
        <v>2381</v>
      </c>
      <c r="J856" s="6" t="str">
        <f t="shared" si="40"/>
        <v>No</v>
      </c>
      <c r="K856" s="6" t="str">
        <f t="shared" si="41"/>
        <v>No</v>
      </c>
      <c r="L856" s="6" t="s">
        <v>2380</v>
      </c>
      <c r="M856" s="6"/>
      <c r="N856" t="str" cm="1">
        <f t="array" ref="N856">_xlfn.IFS(B856&lt;18.5,"Under Weight",B856&lt;=24.99,"Normal Weight",B856&lt;=29.99,"Over Weight",B856&gt;=30,"Obesity")</f>
        <v>Normal Weight</v>
      </c>
      <c r="O856" t="str" cm="1">
        <f t="array" ref="O856">_xlfn.IFS(C856&lt;5.7,"Normal",C856&lt;=6.49,"Prediabetes",C856&gt;=6.5,"Diabetes")</f>
        <v>Diabetes</v>
      </c>
    </row>
    <row r="857" spans="1:15" x14ac:dyDescent="0.3">
      <c r="A857" s="6" t="s">
        <v>1515</v>
      </c>
      <c r="B857" s="6">
        <v>31.07</v>
      </c>
      <c r="C857" s="6">
        <v>4.62</v>
      </c>
      <c r="D857" s="6" t="str">
        <f>PROPER(E:E)</f>
        <v>Yes</v>
      </c>
      <c r="E857" s="6" t="s">
        <v>2382</v>
      </c>
      <c r="F857" s="6" t="s">
        <v>2380</v>
      </c>
      <c r="G857" s="6" t="s">
        <v>2380</v>
      </c>
      <c r="H857" s="10">
        <f t="shared" si="39"/>
        <v>2</v>
      </c>
      <c r="I857" s="6">
        <v>2</v>
      </c>
      <c r="J857" s="6" t="str">
        <f t="shared" si="40"/>
        <v>No</v>
      </c>
      <c r="K857" s="6" t="str">
        <f t="shared" si="41"/>
        <v>No</v>
      </c>
      <c r="L857" s="6" t="s">
        <v>2380</v>
      </c>
      <c r="M857" s="6"/>
      <c r="N857" t="str" cm="1">
        <f t="array" ref="N857">_xlfn.IFS(B857&lt;18.5,"Under Weight",B857&lt;=24.99,"Normal Weight",B857&lt;=29.99,"Over Weight",B857&gt;=30,"Obesity")</f>
        <v>Obesity</v>
      </c>
      <c r="O857" t="str" cm="1">
        <f t="array" ref="O857">_xlfn.IFS(C857&lt;5.7,"Normal",C857&lt;=6.49,"Prediabetes",C857&gt;=6.5,"Diabetes")</f>
        <v>Normal</v>
      </c>
    </row>
    <row r="858" spans="1:15" x14ac:dyDescent="0.3">
      <c r="A858" s="6" t="s">
        <v>1514</v>
      </c>
      <c r="B858" s="6">
        <v>35.814999999999998</v>
      </c>
      <c r="C858" s="6">
        <v>8.4700000000000006</v>
      </c>
      <c r="D858" s="6" t="str">
        <f>PROPER(E:E)</f>
        <v>No</v>
      </c>
      <c r="E858" s="6" t="s">
        <v>2380</v>
      </c>
      <c r="F858" s="6" t="s">
        <v>2380</v>
      </c>
      <c r="G858" s="6" t="s">
        <v>2380</v>
      </c>
      <c r="H858" s="10" t="str">
        <f t="shared" si="39"/>
        <v>0</v>
      </c>
      <c r="I858" s="6" t="s">
        <v>2381</v>
      </c>
      <c r="J858" s="6" t="str">
        <f t="shared" si="40"/>
        <v>No</v>
      </c>
      <c r="K858" s="6" t="str">
        <f t="shared" si="41"/>
        <v>No</v>
      </c>
      <c r="L858" s="6" t="s">
        <v>2380</v>
      </c>
      <c r="M858" s="6"/>
      <c r="N858" t="str" cm="1">
        <f t="array" ref="N858">_xlfn.IFS(B858&lt;18.5,"Under Weight",B858&lt;=24.99,"Normal Weight",B858&lt;=29.99,"Over Weight",B858&gt;=30,"Obesity")</f>
        <v>Obesity</v>
      </c>
      <c r="O858" t="str" cm="1">
        <f t="array" ref="O858">_xlfn.IFS(C858&lt;5.7,"Normal",C858&lt;=6.49,"Prediabetes",C858&gt;=6.5,"Diabetes")</f>
        <v>Diabetes</v>
      </c>
    </row>
    <row r="859" spans="1:15" x14ac:dyDescent="0.3">
      <c r="A859" s="6" t="s">
        <v>1513</v>
      </c>
      <c r="B859" s="6">
        <v>40.81</v>
      </c>
      <c r="C859" s="6">
        <v>10.58</v>
      </c>
      <c r="D859" s="6" t="str">
        <f>PROPER(E:E)</f>
        <v>Yes</v>
      </c>
      <c r="E859" s="6" t="s">
        <v>2382</v>
      </c>
      <c r="F859" s="6" t="s">
        <v>2380</v>
      </c>
      <c r="G859" s="6" t="s">
        <v>2380</v>
      </c>
      <c r="H859" s="10" t="str">
        <f t="shared" si="39"/>
        <v>0</v>
      </c>
      <c r="I859" s="6" t="s">
        <v>2381</v>
      </c>
      <c r="J859" s="6" t="str">
        <f t="shared" si="40"/>
        <v>No</v>
      </c>
      <c r="K859" s="6" t="str">
        <f t="shared" si="41"/>
        <v>No</v>
      </c>
      <c r="L859" s="6" t="s">
        <v>2380</v>
      </c>
      <c r="M859" s="6"/>
      <c r="N859" t="str" cm="1">
        <f t="array" ref="N859">_xlfn.IFS(B859&lt;18.5,"Under Weight",B859&lt;=24.99,"Normal Weight",B859&lt;=29.99,"Over Weight",B859&gt;=30,"Obesity")</f>
        <v>Obesity</v>
      </c>
      <c r="O859" t="str" cm="1">
        <f t="array" ref="O859">_xlfn.IFS(C859&lt;5.7,"Normal",C859&lt;=6.49,"Prediabetes",C859&gt;=6.5,"Diabetes")</f>
        <v>Diabetes</v>
      </c>
    </row>
    <row r="860" spans="1:15" x14ac:dyDescent="0.3">
      <c r="A860" s="6" t="s">
        <v>1512</v>
      </c>
      <c r="B860" s="6">
        <v>24.605</v>
      </c>
      <c r="C860" s="6">
        <v>7.48</v>
      </c>
      <c r="D860" s="6" t="str">
        <f>PROPER(E:E)</f>
        <v>No</v>
      </c>
      <c r="E860" s="6" t="s">
        <v>2380</v>
      </c>
      <c r="F860" s="6" t="s">
        <v>2380</v>
      </c>
      <c r="G860" s="6" t="s">
        <v>2380</v>
      </c>
      <c r="H860" s="10" t="str">
        <f t="shared" si="39"/>
        <v>0</v>
      </c>
      <c r="I860" s="6" t="s">
        <v>2381</v>
      </c>
      <c r="J860" s="6" t="str">
        <f t="shared" si="40"/>
        <v>No</v>
      </c>
      <c r="K860" s="6" t="str">
        <f t="shared" si="41"/>
        <v>No</v>
      </c>
      <c r="L860" s="6" t="s">
        <v>2380</v>
      </c>
      <c r="M860" s="6"/>
      <c r="N860" t="str" cm="1">
        <f t="array" ref="N860">_xlfn.IFS(B860&lt;18.5,"Under Weight",B860&lt;=24.99,"Normal Weight",B860&lt;=29.99,"Over Weight",B860&gt;=30,"Obesity")</f>
        <v>Normal Weight</v>
      </c>
      <c r="O860" t="str" cm="1">
        <f t="array" ref="O860">_xlfn.IFS(C860&lt;5.7,"Normal",C860&lt;=6.49,"Prediabetes",C860&gt;=6.5,"Diabetes")</f>
        <v>Diabetes</v>
      </c>
    </row>
    <row r="861" spans="1:15" x14ac:dyDescent="0.3">
      <c r="A861" s="6" t="s">
        <v>1511</v>
      </c>
      <c r="B861" s="6">
        <v>21.47</v>
      </c>
      <c r="C861" s="6">
        <v>7.82</v>
      </c>
      <c r="D861" s="6" t="str">
        <f>PROPER(E:E)</f>
        <v>No</v>
      </c>
      <c r="E861" s="6" t="s">
        <v>2380</v>
      </c>
      <c r="F861" s="6" t="s">
        <v>2380</v>
      </c>
      <c r="G861" s="6" t="s">
        <v>2380</v>
      </c>
      <c r="H861" s="10" t="str">
        <f t="shared" si="39"/>
        <v>0</v>
      </c>
      <c r="I861" s="6" t="s">
        <v>2381</v>
      </c>
      <c r="J861" s="6" t="str">
        <f t="shared" si="40"/>
        <v>No</v>
      </c>
      <c r="K861" s="6" t="str">
        <f t="shared" si="41"/>
        <v>No</v>
      </c>
      <c r="L861" s="6" t="s">
        <v>2380</v>
      </c>
      <c r="M861" s="6"/>
      <c r="N861" t="str" cm="1">
        <f t="array" ref="N861">_xlfn.IFS(B861&lt;18.5,"Under Weight",B861&lt;=24.99,"Normal Weight",B861&lt;=29.99,"Over Weight",B861&gt;=30,"Obesity")</f>
        <v>Normal Weight</v>
      </c>
      <c r="O861" t="str" cm="1">
        <f t="array" ref="O861">_xlfn.IFS(C861&lt;5.7,"Normal",C861&lt;=6.49,"Prediabetes",C861&gt;=6.5,"Diabetes")</f>
        <v>Diabetes</v>
      </c>
    </row>
    <row r="862" spans="1:15" x14ac:dyDescent="0.3">
      <c r="A862" s="6" t="s">
        <v>1510</v>
      </c>
      <c r="B862" s="6">
        <v>52.89</v>
      </c>
      <c r="C862" s="6">
        <v>4.96</v>
      </c>
      <c r="D862" s="6" t="str">
        <f>PROPER(E:E)</f>
        <v>Yes</v>
      </c>
      <c r="E862" s="6" t="s">
        <v>2382</v>
      </c>
      <c r="F862" s="6" t="s">
        <v>2380</v>
      </c>
      <c r="G862" s="6" t="s">
        <v>2380</v>
      </c>
      <c r="H862" s="10">
        <f t="shared" si="39"/>
        <v>1</v>
      </c>
      <c r="I862" s="6">
        <v>1</v>
      </c>
      <c r="J862" s="6" t="str">
        <f t="shared" si="40"/>
        <v>No</v>
      </c>
      <c r="K862" s="6" t="str">
        <f t="shared" si="41"/>
        <v>No</v>
      </c>
      <c r="L862" s="6" t="s">
        <v>2380</v>
      </c>
      <c r="M862" s="6"/>
      <c r="N862" t="str" cm="1">
        <f t="array" ref="N862">_xlfn.IFS(B862&lt;18.5,"Under Weight",B862&lt;=24.99,"Normal Weight",B862&lt;=29.99,"Over Weight",B862&gt;=30,"Obesity")</f>
        <v>Obesity</v>
      </c>
      <c r="O862" t="str" cm="1">
        <f t="array" ref="O862">_xlfn.IFS(C862&lt;5.7,"Normal",C862&lt;=6.49,"Prediabetes",C862&gt;=6.5,"Diabetes")</f>
        <v>Normal</v>
      </c>
    </row>
    <row r="863" spans="1:15" x14ac:dyDescent="0.3">
      <c r="A863" s="6" t="s">
        <v>1509</v>
      </c>
      <c r="B863" s="6">
        <v>32.965000000000003</v>
      </c>
      <c r="C863" s="6">
        <v>6.15</v>
      </c>
      <c r="D863" s="6" t="str">
        <f>PROPER(E:E)</f>
        <v>Yes</v>
      </c>
      <c r="E863" s="6" t="s">
        <v>2382</v>
      </c>
      <c r="F863" s="6" t="s">
        <v>2380</v>
      </c>
      <c r="G863" s="6" t="s">
        <v>2380</v>
      </c>
      <c r="H863" s="10">
        <f t="shared" si="39"/>
        <v>1</v>
      </c>
      <c r="I863" s="6">
        <v>1</v>
      </c>
      <c r="J863" s="6" t="str">
        <f t="shared" si="40"/>
        <v>No</v>
      </c>
      <c r="K863" s="6" t="str">
        <f t="shared" si="41"/>
        <v>No</v>
      </c>
      <c r="L863" s="6" t="s">
        <v>2380</v>
      </c>
      <c r="M863" s="6"/>
      <c r="N863" t="str" cm="1">
        <f t="array" ref="N863">_xlfn.IFS(B863&lt;18.5,"Under Weight",B863&lt;=24.99,"Normal Weight",B863&lt;=29.99,"Over Weight",B863&gt;=30,"Obesity")</f>
        <v>Obesity</v>
      </c>
      <c r="O863" t="str" cm="1">
        <f t="array" ref="O863">_xlfn.IFS(C863&lt;5.7,"Normal",C863&lt;=6.49,"Prediabetes",C863&gt;=6.5,"Diabetes")</f>
        <v>Prediabetes</v>
      </c>
    </row>
    <row r="864" spans="1:15" x14ac:dyDescent="0.3">
      <c r="A864" s="6" t="s">
        <v>1508</v>
      </c>
      <c r="B864" s="6">
        <v>36.799999999999997</v>
      </c>
      <c r="C864" s="6">
        <v>4.62</v>
      </c>
      <c r="D864" s="6" t="str">
        <f>PROPER(E:E)</f>
        <v>No</v>
      </c>
      <c r="E864" s="6" t="s">
        <v>2380</v>
      </c>
      <c r="F864" s="6" t="s">
        <v>2380</v>
      </c>
      <c r="G864" s="6" t="s">
        <v>2383</v>
      </c>
      <c r="H864" s="10">
        <f t="shared" si="39"/>
        <v>1</v>
      </c>
      <c r="I864" s="6">
        <v>1</v>
      </c>
      <c r="J864" s="6" t="str">
        <f t="shared" si="40"/>
        <v>No</v>
      </c>
      <c r="K864" s="6" t="str">
        <f t="shared" si="41"/>
        <v>No</v>
      </c>
      <c r="L864" s="6" t="s">
        <v>2380</v>
      </c>
      <c r="M864" s="6"/>
      <c r="N864" t="str" cm="1">
        <f t="array" ref="N864">_xlfn.IFS(B864&lt;18.5,"Under Weight",B864&lt;=24.99,"Normal Weight",B864&lt;=29.99,"Over Weight",B864&gt;=30,"Obesity")</f>
        <v>Obesity</v>
      </c>
      <c r="O864" t="str" cm="1">
        <f t="array" ref="O864">_xlfn.IFS(C864&lt;5.7,"Normal",C864&lt;=6.49,"Prediabetes",C864&gt;=6.5,"Diabetes")</f>
        <v>Normal</v>
      </c>
    </row>
    <row r="865" spans="1:15" x14ac:dyDescent="0.3">
      <c r="A865" s="6" t="s">
        <v>1507</v>
      </c>
      <c r="B865" s="6">
        <v>34.299999999999997</v>
      </c>
      <c r="C865" s="6">
        <v>4.87</v>
      </c>
      <c r="D865" s="6" t="str">
        <f>PROPER(E:E)</f>
        <v>No</v>
      </c>
      <c r="E865" s="6" t="s">
        <v>2380</v>
      </c>
      <c r="F865" s="6" t="s">
        <v>2380</v>
      </c>
      <c r="G865" s="6" t="s">
        <v>2380</v>
      </c>
      <c r="H865" s="10">
        <f t="shared" si="39"/>
        <v>2</v>
      </c>
      <c r="I865" s="6">
        <v>2</v>
      </c>
      <c r="J865" s="6" t="str">
        <f t="shared" si="40"/>
        <v>No</v>
      </c>
      <c r="K865" s="6" t="str">
        <f t="shared" si="41"/>
        <v>No</v>
      </c>
      <c r="L865" s="6" t="s">
        <v>2380</v>
      </c>
      <c r="M865" s="6"/>
      <c r="N865" t="str" cm="1">
        <f t="array" ref="N865">_xlfn.IFS(B865&lt;18.5,"Under Weight",B865&lt;=24.99,"Normal Weight",B865&lt;=29.99,"Over Weight",B865&gt;=30,"Obesity")</f>
        <v>Obesity</v>
      </c>
      <c r="O865" t="str" cm="1">
        <f t="array" ref="O865">_xlfn.IFS(C865&lt;5.7,"Normal",C865&lt;=6.49,"Prediabetes",C865&gt;=6.5,"Diabetes")</f>
        <v>Normal</v>
      </c>
    </row>
    <row r="866" spans="1:15" x14ac:dyDescent="0.3">
      <c r="A866" s="6" t="s">
        <v>1506</v>
      </c>
      <c r="B866" s="6">
        <v>35.244999999999997</v>
      </c>
      <c r="C866" s="6">
        <v>4.63</v>
      </c>
      <c r="D866" s="6" t="str">
        <f>PROPER(E:E)</f>
        <v>No</v>
      </c>
      <c r="E866" s="6" t="s">
        <v>2380</v>
      </c>
      <c r="F866" s="6" t="s">
        <v>2380</v>
      </c>
      <c r="G866" s="6" t="s">
        <v>2380</v>
      </c>
      <c r="H866" s="10" t="str">
        <f t="shared" si="39"/>
        <v>0</v>
      </c>
      <c r="I866" s="6" t="s">
        <v>2381</v>
      </c>
      <c r="J866" s="6" t="str">
        <f t="shared" si="40"/>
        <v>No</v>
      </c>
      <c r="K866" s="6" t="str">
        <f t="shared" si="41"/>
        <v>No</v>
      </c>
      <c r="L866" s="6" t="s">
        <v>2380</v>
      </c>
      <c r="M866" s="6"/>
      <c r="N866" t="str" cm="1">
        <f t="array" ref="N866">_xlfn.IFS(B866&lt;18.5,"Under Weight",B866&lt;=24.99,"Normal Weight",B866&lt;=29.99,"Over Weight",B866&gt;=30,"Obesity")</f>
        <v>Obesity</v>
      </c>
      <c r="O866" t="str" cm="1">
        <f t="array" ref="O866">_xlfn.IFS(C866&lt;5.7,"Normal",C866&lt;=6.49,"Prediabetes",C866&gt;=6.5,"Diabetes")</f>
        <v>Normal</v>
      </c>
    </row>
    <row r="867" spans="1:15" x14ac:dyDescent="0.3">
      <c r="A867" s="6" t="s">
        <v>1505</v>
      </c>
      <c r="B867" s="6">
        <v>26.23</v>
      </c>
      <c r="C867" s="6">
        <v>11.93</v>
      </c>
      <c r="D867" s="6" t="str">
        <f>PROPER(E:E)</f>
        <v>No</v>
      </c>
      <c r="E867" s="6" t="s">
        <v>2380</v>
      </c>
      <c r="F867" s="6" t="s">
        <v>2380</v>
      </c>
      <c r="G867" s="6" t="s">
        <v>2380</v>
      </c>
      <c r="H867" s="10" t="str">
        <f t="shared" si="39"/>
        <v>0</v>
      </c>
      <c r="I867" s="6" t="s">
        <v>2381</v>
      </c>
      <c r="J867" s="6" t="str">
        <f t="shared" si="40"/>
        <v>No</v>
      </c>
      <c r="K867" s="6" t="str">
        <f t="shared" si="41"/>
        <v>No</v>
      </c>
      <c r="L867" s="6" t="s">
        <v>2380</v>
      </c>
      <c r="M867" s="6"/>
      <c r="N867" t="str" cm="1">
        <f t="array" ref="N867">_xlfn.IFS(B867&lt;18.5,"Under Weight",B867&lt;=24.99,"Normal Weight",B867&lt;=29.99,"Over Weight",B867&gt;=30,"Obesity")</f>
        <v>Over Weight</v>
      </c>
      <c r="O867" t="str" cm="1">
        <f t="array" ref="O867">_xlfn.IFS(C867&lt;5.7,"Normal",C867&lt;=6.49,"Prediabetes",C867&gt;=6.5,"Diabetes")</f>
        <v>Diabetes</v>
      </c>
    </row>
    <row r="868" spans="1:15" x14ac:dyDescent="0.3">
      <c r="A868" s="6" t="s">
        <v>1504</v>
      </c>
      <c r="B868" s="6">
        <v>36.1</v>
      </c>
      <c r="C868" s="6">
        <v>5.65</v>
      </c>
      <c r="D868" s="6" t="str">
        <f>PROPER(E:E)</f>
        <v>Yes</v>
      </c>
      <c r="E868" s="6" t="s">
        <v>2382</v>
      </c>
      <c r="F868" s="6" t="s">
        <v>2380</v>
      </c>
      <c r="G868" s="6" t="s">
        <v>2380</v>
      </c>
      <c r="H868" s="10">
        <f t="shared" si="39"/>
        <v>2</v>
      </c>
      <c r="I868" s="6">
        <v>2</v>
      </c>
      <c r="J868" s="6" t="str">
        <f t="shared" si="40"/>
        <v>No</v>
      </c>
      <c r="K868" s="6" t="str">
        <f t="shared" si="41"/>
        <v>No</v>
      </c>
      <c r="L868" s="6" t="s">
        <v>2380</v>
      </c>
      <c r="M868" s="6"/>
      <c r="N868" t="str" cm="1">
        <f t="array" ref="N868">_xlfn.IFS(B868&lt;18.5,"Under Weight",B868&lt;=24.99,"Normal Weight",B868&lt;=29.99,"Over Weight",B868&gt;=30,"Obesity")</f>
        <v>Obesity</v>
      </c>
      <c r="O868" t="str" cm="1">
        <f t="array" ref="O868">_xlfn.IFS(C868&lt;5.7,"Normal",C868&lt;=6.49,"Prediabetes",C868&gt;=6.5,"Diabetes")</f>
        <v>Normal</v>
      </c>
    </row>
    <row r="869" spans="1:15" x14ac:dyDescent="0.3">
      <c r="A869" s="6" t="s">
        <v>1503</v>
      </c>
      <c r="B869" s="6">
        <v>37.1</v>
      </c>
      <c r="C869" s="6">
        <v>11.21</v>
      </c>
      <c r="D869" s="6" t="str">
        <f>PROPER(E:E)</f>
        <v>Yes</v>
      </c>
      <c r="E869" s="6" t="s">
        <v>2382</v>
      </c>
      <c r="F869" s="6" t="s">
        <v>2380</v>
      </c>
      <c r="G869" s="6" t="s">
        <v>2383</v>
      </c>
      <c r="H869" s="10">
        <f t="shared" si="39"/>
        <v>1</v>
      </c>
      <c r="I869" s="6">
        <v>1</v>
      </c>
      <c r="J869" s="6" t="str">
        <f t="shared" si="40"/>
        <v>No</v>
      </c>
      <c r="K869" s="6" t="str">
        <f t="shared" si="41"/>
        <v>No</v>
      </c>
      <c r="L869" s="6" t="s">
        <v>2380</v>
      </c>
      <c r="M869" s="6"/>
      <c r="N869" t="str" cm="1">
        <f t="array" ref="N869">_xlfn.IFS(B869&lt;18.5,"Under Weight",B869&lt;=24.99,"Normal Weight",B869&lt;=29.99,"Over Weight",B869&gt;=30,"Obesity")</f>
        <v>Obesity</v>
      </c>
      <c r="O869" t="str" cm="1">
        <f t="array" ref="O869">_xlfn.IFS(C869&lt;5.7,"Normal",C869&lt;=6.49,"Prediabetes",C869&gt;=6.5,"Diabetes")</f>
        <v>Diabetes</v>
      </c>
    </row>
    <row r="870" spans="1:15" x14ac:dyDescent="0.3">
      <c r="A870" s="6" t="s">
        <v>1502</v>
      </c>
      <c r="B870" s="6">
        <v>27.5</v>
      </c>
      <c r="C870" s="6">
        <v>10.62</v>
      </c>
      <c r="D870" s="6" t="str">
        <f>PROPER(E:E)</f>
        <v>Yes</v>
      </c>
      <c r="E870" s="6" t="s">
        <v>2382</v>
      </c>
      <c r="F870" s="6" t="s">
        <v>2380</v>
      </c>
      <c r="G870" s="6" t="s">
        <v>2383</v>
      </c>
      <c r="H870" s="10">
        <f t="shared" si="39"/>
        <v>1</v>
      </c>
      <c r="I870" s="6">
        <v>1</v>
      </c>
      <c r="J870" s="6" t="str">
        <f t="shared" si="40"/>
        <v>No</v>
      </c>
      <c r="K870" s="6" t="str">
        <f t="shared" si="41"/>
        <v>No</v>
      </c>
      <c r="L870" s="6" t="s">
        <v>2380</v>
      </c>
      <c r="M870" s="6"/>
      <c r="N870" t="str" cm="1">
        <f t="array" ref="N870">_xlfn.IFS(B870&lt;18.5,"Under Weight",B870&lt;=24.99,"Normal Weight",B870&lt;=29.99,"Over Weight",B870&gt;=30,"Obesity")</f>
        <v>Over Weight</v>
      </c>
      <c r="O870" t="str" cm="1">
        <f t="array" ref="O870">_xlfn.IFS(C870&lt;5.7,"Normal",C870&lt;=6.49,"Prediabetes",C870&gt;=6.5,"Diabetes")</f>
        <v>Diabetes</v>
      </c>
    </row>
    <row r="871" spans="1:15" x14ac:dyDescent="0.3">
      <c r="A871" s="6" t="s">
        <v>1501</v>
      </c>
      <c r="B871" s="6">
        <v>24.7</v>
      </c>
      <c r="C871" s="6">
        <v>10.7</v>
      </c>
      <c r="D871" s="6" t="str">
        <f>PROPER(E:E)</f>
        <v>Yes</v>
      </c>
      <c r="E871" s="6" t="s">
        <v>2382</v>
      </c>
      <c r="F871" s="6" t="s">
        <v>2380</v>
      </c>
      <c r="G871" s="6" t="s">
        <v>2383</v>
      </c>
      <c r="H871" s="10">
        <f t="shared" si="39"/>
        <v>1</v>
      </c>
      <c r="I871" s="6">
        <v>1</v>
      </c>
      <c r="J871" s="6" t="str">
        <f t="shared" si="40"/>
        <v>No</v>
      </c>
      <c r="K871" s="6" t="str">
        <f t="shared" si="41"/>
        <v>No</v>
      </c>
      <c r="L871" s="6" t="s">
        <v>2380</v>
      </c>
      <c r="M871" s="6"/>
      <c r="N871" t="str" cm="1">
        <f t="array" ref="N871">_xlfn.IFS(B871&lt;18.5,"Under Weight",B871&lt;=24.99,"Normal Weight",B871&lt;=29.99,"Over Weight",B871&gt;=30,"Obesity")</f>
        <v>Normal Weight</v>
      </c>
      <c r="O871" t="str" cm="1">
        <f t="array" ref="O871">_xlfn.IFS(C871&lt;5.7,"Normal",C871&lt;=6.49,"Prediabetes",C871&gt;=6.5,"Diabetes")</f>
        <v>Diabetes</v>
      </c>
    </row>
    <row r="872" spans="1:15" x14ac:dyDescent="0.3">
      <c r="A872" s="6" t="s">
        <v>1500</v>
      </c>
      <c r="B872" s="6">
        <v>26.78</v>
      </c>
      <c r="C872" s="6">
        <v>10.02</v>
      </c>
      <c r="D872" s="6" t="str">
        <f>PROPER(E:E)</f>
        <v>Yes</v>
      </c>
      <c r="E872" s="6" t="s">
        <v>2382</v>
      </c>
      <c r="F872" s="6" t="s">
        <v>2380</v>
      </c>
      <c r="G872" s="6" t="s">
        <v>2383</v>
      </c>
      <c r="H872" s="10">
        <f t="shared" si="39"/>
        <v>1</v>
      </c>
      <c r="I872" s="6">
        <v>1</v>
      </c>
      <c r="J872" s="6" t="str">
        <f t="shared" si="40"/>
        <v>No</v>
      </c>
      <c r="K872" s="6" t="str">
        <f t="shared" si="41"/>
        <v>No</v>
      </c>
      <c r="L872" s="6" t="s">
        <v>2380</v>
      </c>
      <c r="M872" s="6"/>
      <c r="N872" t="str" cm="1">
        <f t="array" ref="N872">_xlfn.IFS(B872&lt;18.5,"Under Weight",B872&lt;=24.99,"Normal Weight",B872&lt;=29.99,"Over Weight",B872&gt;=30,"Obesity")</f>
        <v>Over Weight</v>
      </c>
      <c r="O872" t="str" cm="1">
        <f t="array" ref="O872">_xlfn.IFS(C872&lt;5.7,"Normal",C872&lt;=6.49,"Prediabetes",C872&gt;=6.5,"Diabetes")</f>
        <v>Diabetes</v>
      </c>
    </row>
    <row r="873" spans="1:15" x14ac:dyDescent="0.3">
      <c r="A873" s="6" t="s">
        <v>1499</v>
      </c>
      <c r="B873" s="6">
        <v>45.8</v>
      </c>
      <c r="C873" s="6">
        <v>4.8499999999999996</v>
      </c>
      <c r="D873" s="6" t="str">
        <f>PROPER(E:E)</f>
        <v>No</v>
      </c>
      <c r="E873" s="6" t="s">
        <v>2380</v>
      </c>
      <c r="F873" s="6" t="s">
        <v>2380</v>
      </c>
      <c r="G873" s="6" t="s">
        <v>2380</v>
      </c>
      <c r="H873" s="10" t="str">
        <f t="shared" si="39"/>
        <v>0</v>
      </c>
      <c r="I873" s="6" t="s">
        <v>2381</v>
      </c>
      <c r="J873" s="6" t="str">
        <f t="shared" si="40"/>
        <v>No</v>
      </c>
      <c r="K873" s="6" t="str">
        <f t="shared" si="41"/>
        <v>No</v>
      </c>
      <c r="L873" s="6" t="s">
        <v>2380</v>
      </c>
      <c r="M873" s="6"/>
      <c r="N873" t="str" cm="1">
        <f t="array" ref="N873">_xlfn.IFS(B873&lt;18.5,"Under Weight",B873&lt;=24.99,"Normal Weight",B873&lt;=29.99,"Over Weight",B873&gt;=30,"Obesity")</f>
        <v>Obesity</v>
      </c>
      <c r="O873" t="str" cm="1">
        <f t="array" ref="O873">_xlfn.IFS(C873&lt;5.7,"Normal",C873&lt;=6.49,"Prediabetes",C873&gt;=6.5,"Diabetes")</f>
        <v>Normal</v>
      </c>
    </row>
    <row r="874" spans="1:15" x14ac:dyDescent="0.3">
      <c r="A874" s="6" t="s">
        <v>1498</v>
      </c>
      <c r="B874" s="6">
        <v>29</v>
      </c>
      <c r="C874" s="6">
        <v>4.3899999999999997</v>
      </c>
      <c r="D874" s="6" t="str">
        <f>PROPER(E:E)</f>
        <v>Yes</v>
      </c>
      <c r="E874" s="6" t="s">
        <v>2382</v>
      </c>
      <c r="F874" s="6" t="s">
        <v>2380</v>
      </c>
      <c r="G874" s="6" t="s">
        <v>2380</v>
      </c>
      <c r="H874" s="10">
        <f t="shared" si="39"/>
        <v>2</v>
      </c>
      <c r="I874" s="6">
        <v>2</v>
      </c>
      <c r="J874" s="6" t="str">
        <f t="shared" si="40"/>
        <v>No</v>
      </c>
      <c r="K874" s="6" t="str">
        <f t="shared" si="41"/>
        <v>No</v>
      </c>
      <c r="L874" s="6" t="s">
        <v>2380</v>
      </c>
      <c r="M874" s="6"/>
      <c r="N874" t="str" cm="1">
        <f t="array" ref="N874">_xlfn.IFS(B874&lt;18.5,"Under Weight",B874&lt;=24.99,"Normal Weight",B874&lt;=29.99,"Over Weight",B874&gt;=30,"Obesity")</f>
        <v>Over Weight</v>
      </c>
      <c r="O874" t="str" cm="1">
        <f t="array" ref="O874">_xlfn.IFS(C874&lt;5.7,"Normal",C874&lt;=6.49,"Prediabetes",C874&gt;=6.5,"Diabetes")</f>
        <v>Normal</v>
      </c>
    </row>
    <row r="875" spans="1:15" x14ac:dyDescent="0.3">
      <c r="A875" s="6" t="s">
        <v>1497</v>
      </c>
      <c r="B875" s="6">
        <v>33.534999999999997</v>
      </c>
      <c r="C875" s="6">
        <v>8.24</v>
      </c>
      <c r="D875" s="6" t="str">
        <f>PROPER(E:E)</f>
        <v>Yes</v>
      </c>
      <c r="E875" s="6" t="s">
        <v>2382</v>
      </c>
      <c r="F875" s="6" t="s">
        <v>2380</v>
      </c>
      <c r="G875" s="6" t="s">
        <v>2380</v>
      </c>
      <c r="H875" s="10" t="str">
        <f t="shared" si="39"/>
        <v>0</v>
      </c>
      <c r="I875" s="6" t="s">
        <v>2381</v>
      </c>
      <c r="J875" s="6" t="str">
        <f t="shared" si="40"/>
        <v>No</v>
      </c>
      <c r="K875" s="6" t="str">
        <f t="shared" si="41"/>
        <v>No</v>
      </c>
      <c r="L875" s="6" t="s">
        <v>2380</v>
      </c>
      <c r="M875" s="6"/>
      <c r="N875" t="str" cm="1">
        <f t="array" ref="N875">_xlfn.IFS(B875&lt;18.5,"Under Weight",B875&lt;=24.99,"Normal Weight",B875&lt;=29.99,"Over Weight",B875&gt;=30,"Obesity")</f>
        <v>Obesity</v>
      </c>
      <c r="O875" t="str" cm="1">
        <f t="array" ref="O875">_xlfn.IFS(C875&lt;5.7,"Normal",C875&lt;=6.49,"Prediabetes",C875&gt;=6.5,"Diabetes")</f>
        <v>Diabetes</v>
      </c>
    </row>
    <row r="876" spans="1:15" x14ac:dyDescent="0.3">
      <c r="A876" s="6" t="s">
        <v>1496</v>
      </c>
      <c r="B876" s="6">
        <v>32.774999999999999</v>
      </c>
      <c r="C876" s="6">
        <v>9.77</v>
      </c>
      <c r="D876" s="6" t="str">
        <f>PROPER(E:E)</f>
        <v>Yes</v>
      </c>
      <c r="E876" s="6" t="s">
        <v>2382</v>
      </c>
      <c r="F876" s="6" t="s">
        <v>2380</v>
      </c>
      <c r="G876" s="6" t="s">
        <v>2380</v>
      </c>
      <c r="H876" s="10" t="str">
        <f t="shared" si="39"/>
        <v>0</v>
      </c>
      <c r="I876" s="6" t="s">
        <v>2381</v>
      </c>
      <c r="J876" s="6" t="str">
        <f t="shared" si="40"/>
        <v>No</v>
      </c>
      <c r="K876" s="6" t="str">
        <f t="shared" si="41"/>
        <v>No</v>
      </c>
      <c r="L876" s="6" t="s">
        <v>2380</v>
      </c>
      <c r="M876" s="6"/>
      <c r="N876" t="str" cm="1">
        <f t="array" ref="N876">_xlfn.IFS(B876&lt;18.5,"Under Weight",B876&lt;=24.99,"Normal Weight",B876&lt;=29.99,"Over Weight",B876&gt;=30,"Obesity")</f>
        <v>Obesity</v>
      </c>
      <c r="O876" t="str" cm="1">
        <f t="array" ref="O876">_xlfn.IFS(C876&lt;5.7,"Normal",C876&lt;=6.49,"Prediabetes",C876&gt;=6.5,"Diabetes")</f>
        <v>Diabetes</v>
      </c>
    </row>
    <row r="877" spans="1:15" x14ac:dyDescent="0.3">
      <c r="A877" s="6" t="s">
        <v>1495</v>
      </c>
      <c r="B877" s="6">
        <v>37.51</v>
      </c>
      <c r="C877" s="6">
        <v>5.5</v>
      </c>
      <c r="D877" s="6" t="str">
        <f>PROPER(E:E)</f>
        <v>Yes</v>
      </c>
      <c r="E877" s="6" t="s">
        <v>2382</v>
      </c>
      <c r="F877" s="6" t="s">
        <v>2380</v>
      </c>
      <c r="G877" s="6" t="s">
        <v>2380</v>
      </c>
      <c r="H877" s="10">
        <f t="shared" si="39"/>
        <v>2</v>
      </c>
      <c r="I877" s="6">
        <v>2</v>
      </c>
      <c r="J877" s="6" t="str">
        <f t="shared" si="40"/>
        <v>No</v>
      </c>
      <c r="K877" s="6" t="str">
        <f t="shared" si="41"/>
        <v>No</v>
      </c>
      <c r="L877" s="6" t="s">
        <v>2380</v>
      </c>
      <c r="M877" s="6"/>
      <c r="N877" t="str" cm="1">
        <f t="array" ref="N877">_xlfn.IFS(B877&lt;18.5,"Under Weight",B877&lt;=24.99,"Normal Weight",B877&lt;=29.99,"Over Weight",B877&gt;=30,"Obesity")</f>
        <v>Obesity</v>
      </c>
      <c r="O877" t="str" cm="1">
        <f t="array" ref="O877">_xlfn.IFS(C877&lt;5.7,"Normal",C877&lt;=6.49,"Prediabetes",C877&gt;=6.5,"Diabetes")</f>
        <v>Normal</v>
      </c>
    </row>
    <row r="878" spans="1:15" x14ac:dyDescent="0.3">
      <c r="A878" s="6" t="s">
        <v>1494</v>
      </c>
      <c r="B878" s="6">
        <v>39.86</v>
      </c>
      <c r="C878" s="6">
        <v>11.84</v>
      </c>
      <c r="D878" s="6" t="str">
        <f>PROPER(E:E)</f>
        <v>Yes</v>
      </c>
      <c r="E878" s="6" t="s">
        <v>2382</v>
      </c>
      <c r="F878" s="6" t="s">
        <v>2380</v>
      </c>
      <c r="G878" s="6" t="s">
        <v>2380</v>
      </c>
      <c r="H878" s="10">
        <f t="shared" si="39"/>
        <v>1</v>
      </c>
      <c r="I878" s="6">
        <v>1</v>
      </c>
      <c r="J878" s="6" t="str">
        <f t="shared" si="40"/>
        <v>No</v>
      </c>
      <c r="K878" s="6" t="str">
        <f t="shared" si="41"/>
        <v>No</v>
      </c>
      <c r="L878" s="6" t="s">
        <v>2380</v>
      </c>
      <c r="M878" s="6"/>
      <c r="N878" t="str" cm="1">
        <f t="array" ref="N878">_xlfn.IFS(B878&lt;18.5,"Under Weight",B878&lt;=24.99,"Normal Weight",B878&lt;=29.99,"Over Weight",B878&gt;=30,"Obesity")</f>
        <v>Obesity</v>
      </c>
      <c r="O878" t="str" cm="1">
        <f t="array" ref="O878">_xlfn.IFS(C878&lt;5.7,"Normal",C878&lt;=6.49,"Prediabetes",C878&gt;=6.5,"Diabetes")</f>
        <v>Diabetes</v>
      </c>
    </row>
    <row r="879" spans="1:15" x14ac:dyDescent="0.3">
      <c r="A879" s="6" t="s">
        <v>1493</v>
      </c>
      <c r="B879" s="6">
        <v>42.13</v>
      </c>
      <c r="C879" s="6">
        <v>4.66</v>
      </c>
      <c r="D879" s="6" t="str">
        <f>PROPER(E:E)</f>
        <v>No</v>
      </c>
      <c r="E879" s="6" t="s">
        <v>2380</v>
      </c>
      <c r="F879" s="6" t="s">
        <v>2380</v>
      </c>
      <c r="G879" s="6" t="s">
        <v>2380</v>
      </c>
      <c r="H879" s="10" t="str">
        <f t="shared" si="39"/>
        <v>0</v>
      </c>
      <c r="I879" s="6" t="s">
        <v>2381</v>
      </c>
      <c r="J879" s="6" t="str">
        <f t="shared" si="40"/>
        <v>No</v>
      </c>
      <c r="K879" s="6" t="str">
        <f t="shared" si="41"/>
        <v>No</v>
      </c>
      <c r="L879" s="6" t="s">
        <v>2380</v>
      </c>
      <c r="M879" s="6"/>
      <c r="N879" t="str" cm="1">
        <f t="array" ref="N879">_xlfn.IFS(B879&lt;18.5,"Under Weight",B879&lt;=24.99,"Normal Weight",B879&lt;=29.99,"Over Weight",B879&gt;=30,"Obesity")</f>
        <v>Obesity</v>
      </c>
      <c r="O879" t="str" cm="1">
        <f t="array" ref="O879">_xlfn.IFS(C879&lt;5.7,"Normal",C879&lt;=6.49,"Prediabetes",C879&gt;=6.5,"Diabetes")</f>
        <v>Normal</v>
      </c>
    </row>
    <row r="880" spans="1:15" x14ac:dyDescent="0.3">
      <c r="A880" s="6" t="s">
        <v>1492</v>
      </c>
      <c r="B880" s="6">
        <v>35.99</v>
      </c>
      <c r="C880" s="6">
        <v>11.11</v>
      </c>
      <c r="D880" s="6" t="str">
        <f>PROPER(E:E)</f>
        <v>No</v>
      </c>
      <c r="E880" s="6" t="s">
        <v>2380</v>
      </c>
      <c r="F880" s="6" t="s">
        <v>2380</v>
      </c>
      <c r="G880" s="6" t="s">
        <v>2380</v>
      </c>
      <c r="H880" s="10" t="str">
        <f t="shared" si="39"/>
        <v>0</v>
      </c>
      <c r="I880" s="6" t="s">
        <v>2381</v>
      </c>
      <c r="J880" s="6" t="str">
        <f t="shared" si="40"/>
        <v>No</v>
      </c>
      <c r="K880" s="6" t="str">
        <f t="shared" si="41"/>
        <v>No</v>
      </c>
      <c r="L880" s="6" t="s">
        <v>2380</v>
      </c>
      <c r="M880" s="6"/>
      <c r="N880" t="str" cm="1">
        <f t="array" ref="N880">_xlfn.IFS(B880&lt;18.5,"Under Weight",B880&lt;=24.99,"Normal Weight",B880&lt;=29.99,"Over Weight",B880&gt;=30,"Obesity")</f>
        <v>Obesity</v>
      </c>
      <c r="O880" t="str" cm="1">
        <f t="array" ref="O880">_xlfn.IFS(C880&lt;5.7,"Normal",C880&lt;=6.49,"Prediabetes",C880&gt;=6.5,"Diabetes")</f>
        <v>Diabetes</v>
      </c>
    </row>
    <row r="881" spans="1:15" x14ac:dyDescent="0.3">
      <c r="A881" s="6" t="s">
        <v>1491</v>
      </c>
      <c r="B881" s="6">
        <v>35.200000000000003</v>
      </c>
      <c r="C881" s="6">
        <v>7.72</v>
      </c>
      <c r="D881" s="6" t="str">
        <f>PROPER(E:E)</f>
        <v>Yes</v>
      </c>
      <c r="E881" s="6" t="s">
        <v>2382</v>
      </c>
      <c r="F881" s="6" t="s">
        <v>2380</v>
      </c>
      <c r="G881" s="6" t="s">
        <v>2383</v>
      </c>
      <c r="H881" s="10">
        <f t="shared" si="39"/>
        <v>1</v>
      </c>
      <c r="I881" s="6">
        <v>1</v>
      </c>
      <c r="J881" s="6" t="str">
        <f t="shared" si="40"/>
        <v>No</v>
      </c>
      <c r="K881" s="6" t="str">
        <f t="shared" si="41"/>
        <v>No</v>
      </c>
      <c r="L881" s="6" t="s">
        <v>2380</v>
      </c>
      <c r="M881" s="6"/>
      <c r="N881" t="str" cm="1">
        <f t="array" ref="N881">_xlfn.IFS(B881&lt;18.5,"Under Weight",B881&lt;=24.99,"Normal Weight",B881&lt;=29.99,"Over Weight",B881&gt;=30,"Obesity")</f>
        <v>Obesity</v>
      </c>
      <c r="O881" t="str" cm="1">
        <f t="array" ref="O881">_xlfn.IFS(C881&lt;5.7,"Normal",C881&lt;=6.49,"Prediabetes",C881&gt;=6.5,"Diabetes")</f>
        <v>Diabetes</v>
      </c>
    </row>
    <row r="882" spans="1:15" x14ac:dyDescent="0.3">
      <c r="A882" s="6" t="s">
        <v>1490</v>
      </c>
      <c r="B882" s="6">
        <v>29.91</v>
      </c>
      <c r="C882" s="6">
        <v>5.55</v>
      </c>
      <c r="D882" s="6" t="str">
        <f>PROPER(E:E)</f>
        <v>Yes</v>
      </c>
      <c r="E882" s="6" t="s">
        <v>2382</v>
      </c>
      <c r="F882" s="6" t="s">
        <v>2380</v>
      </c>
      <c r="G882" s="6" t="s">
        <v>2380</v>
      </c>
      <c r="H882" s="10">
        <f t="shared" si="39"/>
        <v>2</v>
      </c>
      <c r="I882" s="6">
        <v>2</v>
      </c>
      <c r="J882" s="6" t="str">
        <f t="shared" si="40"/>
        <v>No</v>
      </c>
      <c r="K882" s="6" t="str">
        <f t="shared" si="41"/>
        <v>No</v>
      </c>
      <c r="L882" s="6" t="s">
        <v>2380</v>
      </c>
      <c r="M882" s="6"/>
      <c r="N882" t="str" cm="1">
        <f t="array" ref="N882">_xlfn.IFS(B882&lt;18.5,"Under Weight",B882&lt;=24.99,"Normal Weight",B882&lt;=29.99,"Over Weight",B882&gt;=30,"Obesity")</f>
        <v>Over Weight</v>
      </c>
      <c r="O882" t="str" cm="1">
        <f t="array" ref="O882">_xlfn.IFS(C882&lt;5.7,"Normal",C882&lt;=6.49,"Prediabetes",C882&gt;=6.5,"Diabetes")</f>
        <v>Normal</v>
      </c>
    </row>
    <row r="883" spans="1:15" x14ac:dyDescent="0.3">
      <c r="A883" s="6" t="s">
        <v>1489</v>
      </c>
      <c r="B883" s="6">
        <v>36.479999999999997</v>
      </c>
      <c r="C883" s="6">
        <v>5.05</v>
      </c>
      <c r="D883" s="6" t="str">
        <f>PROPER(E:E)</f>
        <v>Yes</v>
      </c>
      <c r="E883" s="6" t="s">
        <v>2382</v>
      </c>
      <c r="F883" s="6" t="s">
        <v>2380</v>
      </c>
      <c r="G883" s="6" t="s">
        <v>2380</v>
      </c>
      <c r="H883" s="10">
        <f t="shared" si="39"/>
        <v>1</v>
      </c>
      <c r="I883" s="6">
        <v>1</v>
      </c>
      <c r="J883" s="6" t="str">
        <f t="shared" si="40"/>
        <v>No</v>
      </c>
      <c r="K883" s="6" t="str">
        <f t="shared" si="41"/>
        <v>No</v>
      </c>
      <c r="L883" s="6" t="s">
        <v>2380</v>
      </c>
      <c r="M883" s="6"/>
      <c r="N883" t="str" cm="1">
        <f t="array" ref="N883">_xlfn.IFS(B883&lt;18.5,"Under Weight",B883&lt;=24.99,"Normal Weight",B883&lt;=29.99,"Over Weight",B883&gt;=30,"Obesity")</f>
        <v>Obesity</v>
      </c>
      <c r="O883" t="str" cm="1">
        <f t="array" ref="O883">_xlfn.IFS(C883&lt;5.7,"Normal",C883&lt;=6.49,"Prediabetes",C883&gt;=6.5,"Diabetes")</f>
        <v>Normal</v>
      </c>
    </row>
    <row r="884" spans="1:15" x14ac:dyDescent="0.3">
      <c r="A884" s="6" t="s">
        <v>1488</v>
      </c>
      <c r="B884" s="6">
        <v>27.5</v>
      </c>
      <c r="C884" s="6">
        <v>8.69</v>
      </c>
      <c r="D884" s="6" t="str">
        <f>PROPER(E:E)</f>
        <v>Yes</v>
      </c>
      <c r="E884" s="6" t="s">
        <v>2382</v>
      </c>
      <c r="F884" s="6" t="s">
        <v>2380</v>
      </c>
      <c r="G884" s="6" t="s">
        <v>2383</v>
      </c>
      <c r="H884" s="10">
        <f t="shared" si="39"/>
        <v>1</v>
      </c>
      <c r="I884" s="6">
        <v>1</v>
      </c>
      <c r="J884" s="6" t="str">
        <f t="shared" si="40"/>
        <v>No</v>
      </c>
      <c r="K884" s="6" t="str">
        <f t="shared" si="41"/>
        <v>No</v>
      </c>
      <c r="L884" s="6" t="s">
        <v>2380</v>
      </c>
      <c r="M884" s="6"/>
      <c r="N884" t="str" cm="1">
        <f t="array" ref="N884">_xlfn.IFS(B884&lt;18.5,"Under Weight",B884&lt;=24.99,"Normal Weight",B884&lt;=29.99,"Over Weight",B884&gt;=30,"Obesity")</f>
        <v>Over Weight</v>
      </c>
      <c r="O884" t="str" cm="1">
        <f t="array" ref="O884">_xlfn.IFS(C884&lt;5.7,"Normal",C884&lt;=6.49,"Prediabetes",C884&gt;=6.5,"Diabetes")</f>
        <v>Diabetes</v>
      </c>
    </row>
    <row r="885" spans="1:15" x14ac:dyDescent="0.3">
      <c r="A885" s="6" t="s">
        <v>1487</v>
      </c>
      <c r="B885" s="6">
        <v>33.44</v>
      </c>
      <c r="C885" s="6">
        <v>5.9</v>
      </c>
      <c r="D885" s="6" t="str">
        <f>PROPER(E:E)</f>
        <v>Yes</v>
      </c>
      <c r="E885" s="6" t="s">
        <v>2382</v>
      </c>
      <c r="F885" s="6" t="s">
        <v>2380</v>
      </c>
      <c r="G885" s="6" t="s">
        <v>2380</v>
      </c>
      <c r="H885" s="10">
        <f t="shared" si="39"/>
        <v>1</v>
      </c>
      <c r="I885" s="6">
        <v>1</v>
      </c>
      <c r="J885" s="6" t="str">
        <f t="shared" si="40"/>
        <v>No</v>
      </c>
      <c r="K885" s="6" t="str">
        <f t="shared" si="41"/>
        <v>No</v>
      </c>
      <c r="L885" s="6" t="s">
        <v>2380</v>
      </c>
      <c r="M885" s="6"/>
      <c r="N885" t="str" cm="1">
        <f t="array" ref="N885">_xlfn.IFS(B885&lt;18.5,"Under Weight",B885&lt;=24.99,"Normal Weight",B885&lt;=29.99,"Over Weight",B885&gt;=30,"Obesity")</f>
        <v>Obesity</v>
      </c>
      <c r="O885" t="str" cm="1">
        <f t="array" ref="O885">_xlfn.IFS(C885&lt;5.7,"Normal",C885&lt;=6.49,"Prediabetes",C885&gt;=6.5,"Diabetes")</f>
        <v>Prediabetes</v>
      </c>
    </row>
    <row r="886" spans="1:15" x14ac:dyDescent="0.3">
      <c r="A886" s="6" t="s">
        <v>1486</v>
      </c>
      <c r="B886" s="6">
        <v>28.215</v>
      </c>
      <c r="C886" s="6">
        <v>6.29</v>
      </c>
      <c r="D886" s="6" t="str">
        <f>PROPER(E:E)</f>
        <v>Yes</v>
      </c>
      <c r="E886" s="6" t="s">
        <v>2382</v>
      </c>
      <c r="F886" s="6" t="s">
        <v>2380</v>
      </c>
      <c r="G886" s="6" t="s">
        <v>2380</v>
      </c>
      <c r="H886" s="10">
        <f t="shared" si="39"/>
        <v>1</v>
      </c>
      <c r="I886" s="6">
        <v>1</v>
      </c>
      <c r="J886" s="6" t="str">
        <f t="shared" si="40"/>
        <v>No</v>
      </c>
      <c r="K886" s="6" t="str">
        <f t="shared" si="41"/>
        <v>No</v>
      </c>
      <c r="L886" s="6" t="s">
        <v>2380</v>
      </c>
      <c r="M886" s="6"/>
      <c r="N886" t="str" cm="1">
        <f t="array" ref="N886">_xlfn.IFS(B886&lt;18.5,"Under Weight",B886&lt;=24.99,"Normal Weight",B886&lt;=29.99,"Over Weight",B886&gt;=30,"Obesity")</f>
        <v>Over Weight</v>
      </c>
      <c r="O886" t="str" cm="1">
        <f t="array" ref="O886">_xlfn.IFS(C886&lt;5.7,"Normal",C886&lt;=6.49,"Prediabetes",C886&gt;=6.5,"Diabetes")</f>
        <v>Prediabetes</v>
      </c>
    </row>
    <row r="887" spans="1:15" x14ac:dyDescent="0.3">
      <c r="A887" s="6" t="s">
        <v>1485</v>
      </c>
      <c r="B887" s="6">
        <v>27.17</v>
      </c>
      <c r="C887" s="6">
        <v>5.84</v>
      </c>
      <c r="D887" s="6" t="str">
        <f>PROPER(E:E)</f>
        <v>Yes</v>
      </c>
      <c r="E887" s="6" t="s">
        <v>2382</v>
      </c>
      <c r="F887" s="6" t="s">
        <v>2380</v>
      </c>
      <c r="G887" s="6" t="s">
        <v>2380</v>
      </c>
      <c r="H887" s="10">
        <f t="shared" si="39"/>
        <v>1</v>
      </c>
      <c r="I887" s="6">
        <v>1</v>
      </c>
      <c r="J887" s="6" t="str">
        <f t="shared" si="40"/>
        <v>No</v>
      </c>
      <c r="K887" s="6" t="str">
        <f t="shared" si="41"/>
        <v>No</v>
      </c>
      <c r="L887" s="6" t="s">
        <v>2380</v>
      </c>
      <c r="M887" s="6"/>
      <c r="N887" t="str" cm="1">
        <f t="array" ref="N887">_xlfn.IFS(B887&lt;18.5,"Under Weight",B887&lt;=24.99,"Normal Weight",B887&lt;=29.99,"Over Weight",B887&gt;=30,"Obesity")</f>
        <v>Over Weight</v>
      </c>
      <c r="O887" t="str" cm="1">
        <f t="array" ref="O887">_xlfn.IFS(C887&lt;5.7,"Normal",C887&lt;=6.49,"Prediabetes",C887&gt;=6.5,"Diabetes")</f>
        <v>Prediabetes</v>
      </c>
    </row>
    <row r="888" spans="1:15" x14ac:dyDescent="0.3">
      <c r="A888" s="6" t="s">
        <v>1484</v>
      </c>
      <c r="B888" s="6">
        <v>35.380000000000003</v>
      </c>
      <c r="C888" s="6">
        <v>6.12</v>
      </c>
      <c r="D888" s="6" t="str">
        <f>PROPER(E:E)</f>
        <v>No</v>
      </c>
      <c r="E888" s="6" t="s">
        <v>2380</v>
      </c>
      <c r="F888" s="6" t="s">
        <v>2380</v>
      </c>
      <c r="G888" s="6" t="s">
        <v>2380</v>
      </c>
      <c r="H888" s="10" t="str">
        <f t="shared" si="39"/>
        <v>0</v>
      </c>
      <c r="I888" s="6" t="s">
        <v>2381</v>
      </c>
      <c r="J888" s="6" t="str">
        <f t="shared" si="40"/>
        <v>No</v>
      </c>
      <c r="K888" s="6" t="str">
        <f t="shared" si="41"/>
        <v>No</v>
      </c>
      <c r="L888" s="6" t="s">
        <v>2380</v>
      </c>
      <c r="M888" s="6"/>
      <c r="N888" t="str" cm="1">
        <f t="array" ref="N888">_xlfn.IFS(B888&lt;18.5,"Under Weight",B888&lt;=24.99,"Normal Weight",B888&lt;=29.99,"Over Weight",B888&gt;=30,"Obesity")</f>
        <v>Obesity</v>
      </c>
      <c r="O888" t="str" cm="1">
        <f t="array" ref="O888">_xlfn.IFS(C888&lt;5.7,"Normal",C888&lt;=6.49,"Prediabetes",C888&gt;=6.5,"Diabetes")</f>
        <v>Prediabetes</v>
      </c>
    </row>
    <row r="889" spans="1:15" x14ac:dyDescent="0.3">
      <c r="A889" s="6" t="s">
        <v>1483</v>
      </c>
      <c r="B889" s="6">
        <v>43.48</v>
      </c>
      <c r="C889" s="6">
        <v>6.24</v>
      </c>
      <c r="D889" s="6" t="str">
        <f>PROPER(E:E)</f>
        <v>No</v>
      </c>
      <c r="E889" s="6" t="s">
        <v>2380</v>
      </c>
      <c r="F889" s="6" t="s">
        <v>2380</v>
      </c>
      <c r="G889" s="6" t="s">
        <v>2380</v>
      </c>
      <c r="H889" s="10" t="str">
        <f t="shared" si="39"/>
        <v>0</v>
      </c>
      <c r="I889" s="6" t="s">
        <v>2381</v>
      </c>
      <c r="J889" s="6" t="str">
        <f t="shared" si="40"/>
        <v>No</v>
      </c>
      <c r="K889" s="6" t="str">
        <f t="shared" si="41"/>
        <v>No</v>
      </c>
      <c r="L889" s="6" t="s">
        <v>2380</v>
      </c>
      <c r="M889" s="6"/>
      <c r="N889" t="str" cm="1">
        <f t="array" ref="N889">_xlfn.IFS(B889&lt;18.5,"Under Weight",B889&lt;=24.99,"Normal Weight",B889&lt;=29.99,"Over Weight",B889&gt;=30,"Obesity")</f>
        <v>Obesity</v>
      </c>
      <c r="O889" t="str" cm="1">
        <f t="array" ref="O889">_xlfn.IFS(C889&lt;5.7,"Normal",C889&lt;=6.49,"Prediabetes",C889&gt;=6.5,"Diabetes")</f>
        <v>Prediabetes</v>
      </c>
    </row>
    <row r="890" spans="1:15" x14ac:dyDescent="0.3">
      <c r="A890" s="6" t="s">
        <v>1482</v>
      </c>
      <c r="B890" s="6">
        <v>41.73</v>
      </c>
      <c r="C890" s="6">
        <v>6.25</v>
      </c>
      <c r="D890" s="6" t="str">
        <f>PROPER(E:E)</f>
        <v>No</v>
      </c>
      <c r="E890" s="6" t="s">
        <v>2380</v>
      </c>
      <c r="F890" s="6" t="s">
        <v>2380</v>
      </c>
      <c r="G890" s="6" t="s">
        <v>2380</v>
      </c>
      <c r="H890" s="10">
        <f t="shared" si="39"/>
        <v>1</v>
      </c>
      <c r="I890" s="6">
        <v>1</v>
      </c>
      <c r="J890" s="6" t="str">
        <f t="shared" si="40"/>
        <v>No</v>
      </c>
      <c r="K890" s="6" t="str">
        <f t="shared" si="41"/>
        <v>No</v>
      </c>
      <c r="L890" s="6" t="s">
        <v>2380</v>
      </c>
      <c r="M890" s="6"/>
      <c r="N890" t="str" cm="1">
        <f t="array" ref="N890">_xlfn.IFS(B890&lt;18.5,"Under Weight",B890&lt;=24.99,"Normal Weight",B890&lt;=29.99,"Over Weight",B890&gt;=30,"Obesity")</f>
        <v>Obesity</v>
      </c>
      <c r="O890" t="str" cm="1">
        <f t="array" ref="O890">_xlfn.IFS(C890&lt;5.7,"Normal",C890&lt;=6.49,"Prediabetes",C890&gt;=6.5,"Diabetes")</f>
        <v>Prediabetes</v>
      </c>
    </row>
    <row r="891" spans="1:15" x14ac:dyDescent="0.3">
      <c r="A891" s="6" t="s">
        <v>1481</v>
      </c>
      <c r="B891" s="6">
        <v>28.9</v>
      </c>
      <c r="C891" s="6">
        <v>11.96</v>
      </c>
      <c r="D891" s="6" t="str">
        <f>PROPER(E:E)</f>
        <v>No</v>
      </c>
      <c r="E891" s="6" t="s">
        <v>2380</v>
      </c>
      <c r="F891" s="6" t="s">
        <v>2380</v>
      </c>
      <c r="G891" s="6" t="s">
        <v>2380</v>
      </c>
      <c r="H891" s="10" t="str">
        <f t="shared" si="39"/>
        <v>0</v>
      </c>
      <c r="I891" s="6" t="s">
        <v>2381</v>
      </c>
      <c r="J891" s="6" t="str">
        <f t="shared" si="40"/>
        <v>No</v>
      </c>
      <c r="K891" s="6" t="str">
        <f t="shared" si="41"/>
        <v>No</v>
      </c>
      <c r="L891" s="6" t="s">
        <v>2380</v>
      </c>
      <c r="M891" s="6"/>
      <c r="N891" t="str" cm="1">
        <f t="array" ref="N891">_xlfn.IFS(B891&lt;18.5,"Under Weight",B891&lt;=24.99,"Normal Weight",B891&lt;=29.99,"Over Weight",B891&gt;=30,"Obesity")</f>
        <v>Over Weight</v>
      </c>
      <c r="O891" t="str" cm="1">
        <f t="array" ref="O891">_xlfn.IFS(C891&lt;5.7,"Normal",C891&lt;=6.49,"Prediabetes",C891&gt;=6.5,"Diabetes")</f>
        <v>Diabetes</v>
      </c>
    </row>
    <row r="892" spans="1:15" x14ac:dyDescent="0.3">
      <c r="A892" s="6" t="s">
        <v>1480</v>
      </c>
      <c r="B892" s="6">
        <v>25.74</v>
      </c>
      <c r="C892" s="6">
        <v>7.69</v>
      </c>
      <c r="D892" s="6" t="str">
        <f>PROPER(E:E)</f>
        <v>No</v>
      </c>
      <c r="E892" s="6" t="s">
        <v>2380</v>
      </c>
      <c r="F892" s="6" t="s">
        <v>2380</v>
      </c>
      <c r="G892" s="6" t="s">
        <v>2380</v>
      </c>
      <c r="H892" s="10" t="str">
        <f t="shared" si="39"/>
        <v>0</v>
      </c>
      <c r="I892" s="6" t="s">
        <v>2381</v>
      </c>
      <c r="J892" s="6" t="str">
        <f t="shared" si="40"/>
        <v>No</v>
      </c>
      <c r="K892" s="6" t="str">
        <f t="shared" si="41"/>
        <v>No</v>
      </c>
      <c r="L892" s="6" t="s">
        <v>2380</v>
      </c>
      <c r="M892" s="6"/>
      <c r="N892" t="str" cm="1">
        <f t="array" ref="N892">_xlfn.IFS(B892&lt;18.5,"Under Weight",B892&lt;=24.99,"Normal Weight",B892&lt;=29.99,"Over Weight",B892&gt;=30,"Obesity")</f>
        <v>Over Weight</v>
      </c>
      <c r="O892" t="str" cm="1">
        <f t="array" ref="O892">_xlfn.IFS(C892&lt;5.7,"Normal",C892&lt;=6.49,"Prediabetes",C892&gt;=6.5,"Diabetes")</f>
        <v>Diabetes</v>
      </c>
    </row>
    <row r="893" spans="1:15" x14ac:dyDescent="0.3">
      <c r="A893" s="6" t="s">
        <v>1479</v>
      </c>
      <c r="B893" s="6">
        <v>36.06</v>
      </c>
      <c r="C893" s="6">
        <v>8.83</v>
      </c>
      <c r="D893" s="6" t="str">
        <f>PROPER(E:E)</f>
        <v>No</v>
      </c>
      <c r="E893" s="6" t="s">
        <v>2380</v>
      </c>
      <c r="F893" s="6" t="s">
        <v>2380</v>
      </c>
      <c r="G893" s="6" t="s">
        <v>2380</v>
      </c>
      <c r="H893" s="10" t="str">
        <f t="shared" si="39"/>
        <v>0</v>
      </c>
      <c r="I893" s="6" t="s">
        <v>2381</v>
      </c>
      <c r="J893" s="6" t="str">
        <f t="shared" si="40"/>
        <v>No</v>
      </c>
      <c r="K893" s="6" t="str">
        <f t="shared" si="41"/>
        <v>No</v>
      </c>
      <c r="L893" s="6" t="s">
        <v>2380</v>
      </c>
      <c r="M893" s="6"/>
      <c r="N893" t="str" cm="1">
        <f t="array" ref="N893">_xlfn.IFS(B893&lt;18.5,"Under Weight",B893&lt;=24.99,"Normal Weight",B893&lt;=29.99,"Over Weight",B893&gt;=30,"Obesity")</f>
        <v>Obesity</v>
      </c>
      <c r="O893" t="str" cm="1">
        <f t="array" ref="O893">_xlfn.IFS(C893&lt;5.7,"Normal",C893&lt;=6.49,"Prediabetes",C893&gt;=6.5,"Diabetes")</f>
        <v>Diabetes</v>
      </c>
    </row>
    <row r="894" spans="1:15" x14ac:dyDescent="0.3">
      <c r="A894" s="6" t="s">
        <v>1478</v>
      </c>
      <c r="B894" s="6">
        <v>43.28</v>
      </c>
      <c r="C894" s="6">
        <v>4.41</v>
      </c>
      <c r="D894" s="6" t="str">
        <f>PROPER(E:E)</f>
        <v>No</v>
      </c>
      <c r="E894" s="6" t="s">
        <v>2380</v>
      </c>
      <c r="F894" s="6" t="s">
        <v>2380</v>
      </c>
      <c r="G894" s="6" t="s">
        <v>2380</v>
      </c>
      <c r="H894" s="10" t="str">
        <f t="shared" si="39"/>
        <v>0</v>
      </c>
      <c r="I894" s="6" t="s">
        <v>2381</v>
      </c>
      <c r="J894" s="6" t="str">
        <f t="shared" si="40"/>
        <v>No</v>
      </c>
      <c r="K894" s="6" t="str">
        <f t="shared" si="41"/>
        <v>No</v>
      </c>
      <c r="L894" s="6" t="s">
        <v>2380</v>
      </c>
      <c r="M894" s="6"/>
      <c r="N894" t="str" cm="1">
        <f t="array" ref="N894">_xlfn.IFS(B894&lt;18.5,"Under Weight",B894&lt;=24.99,"Normal Weight",B894&lt;=29.99,"Over Weight",B894&gt;=30,"Obesity")</f>
        <v>Obesity</v>
      </c>
      <c r="O894" t="str" cm="1">
        <f t="array" ref="O894">_xlfn.IFS(C894&lt;5.7,"Normal",C894&lt;=6.49,"Prediabetes",C894&gt;=6.5,"Diabetes")</f>
        <v>Normal</v>
      </c>
    </row>
    <row r="895" spans="1:15" x14ac:dyDescent="0.3">
      <c r="A895" s="6" t="s">
        <v>1477</v>
      </c>
      <c r="B895" s="6">
        <v>28.785</v>
      </c>
      <c r="C895" s="6">
        <v>9.1</v>
      </c>
      <c r="D895" s="6" t="str">
        <f>PROPER(E:E)</f>
        <v>Yes</v>
      </c>
      <c r="E895" s="6" t="s">
        <v>2382</v>
      </c>
      <c r="F895" s="6" t="s">
        <v>2380</v>
      </c>
      <c r="G895" s="6" t="s">
        <v>2383</v>
      </c>
      <c r="H895" s="10">
        <f t="shared" si="39"/>
        <v>1</v>
      </c>
      <c r="I895" s="6">
        <v>1</v>
      </c>
      <c r="J895" s="6" t="str">
        <f t="shared" si="40"/>
        <v>No</v>
      </c>
      <c r="K895" s="6" t="str">
        <f t="shared" si="41"/>
        <v>No</v>
      </c>
      <c r="L895" s="6" t="s">
        <v>2380</v>
      </c>
      <c r="M895" s="6"/>
      <c r="N895" t="str" cm="1">
        <f t="array" ref="N895">_xlfn.IFS(B895&lt;18.5,"Under Weight",B895&lt;=24.99,"Normal Weight",B895&lt;=29.99,"Over Weight",B895&gt;=30,"Obesity")</f>
        <v>Over Weight</v>
      </c>
      <c r="O895" t="str" cm="1">
        <f t="array" ref="O895">_xlfn.IFS(C895&lt;5.7,"Normal",C895&lt;=6.49,"Prediabetes",C895&gt;=6.5,"Diabetes")</f>
        <v>Diabetes</v>
      </c>
    </row>
    <row r="896" spans="1:15" x14ac:dyDescent="0.3">
      <c r="A896" s="6" t="s">
        <v>1476</v>
      </c>
      <c r="B896" s="6">
        <v>25.46</v>
      </c>
      <c r="C896" s="6">
        <v>11.52</v>
      </c>
      <c r="D896" s="6" t="str">
        <f>PROPER(E:E)</f>
        <v>Yes</v>
      </c>
      <c r="E896" s="6" t="s">
        <v>2382</v>
      </c>
      <c r="F896" s="6" t="s">
        <v>2380</v>
      </c>
      <c r="G896" s="6" t="s">
        <v>2383</v>
      </c>
      <c r="H896" s="10">
        <f t="shared" si="39"/>
        <v>1</v>
      </c>
      <c r="I896" s="6">
        <v>1</v>
      </c>
      <c r="J896" s="6" t="str">
        <f t="shared" si="40"/>
        <v>No</v>
      </c>
      <c r="K896" s="6" t="str">
        <f t="shared" si="41"/>
        <v>No</v>
      </c>
      <c r="L896" s="6" t="s">
        <v>2380</v>
      </c>
      <c r="M896" s="6"/>
      <c r="N896" t="str" cm="1">
        <f t="array" ref="N896">_xlfn.IFS(B896&lt;18.5,"Under Weight",B896&lt;=24.99,"Normal Weight",B896&lt;=29.99,"Over Weight",B896&gt;=30,"Obesity")</f>
        <v>Over Weight</v>
      </c>
      <c r="O896" t="str" cm="1">
        <f t="array" ref="O896">_xlfn.IFS(C896&lt;5.7,"Normal",C896&lt;=6.49,"Prediabetes",C896&gt;=6.5,"Diabetes")</f>
        <v>Diabetes</v>
      </c>
    </row>
    <row r="897" spans="1:15" x14ac:dyDescent="0.3">
      <c r="A897" s="6" t="s">
        <v>1475</v>
      </c>
      <c r="B897" s="6">
        <v>30.8</v>
      </c>
      <c r="C897" s="6">
        <v>10.95</v>
      </c>
      <c r="D897" s="6" t="str">
        <f>PROPER(E:E)</f>
        <v>No</v>
      </c>
      <c r="E897" s="6" t="s">
        <v>2380</v>
      </c>
      <c r="F897" s="6" t="s">
        <v>2380</v>
      </c>
      <c r="G897" s="6" t="s">
        <v>2380</v>
      </c>
      <c r="H897" s="10" t="str">
        <f t="shared" si="39"/>
        <v>0</v>
      </c>
      <c r="I897" s="6" t="s">
        <v>2381</v>
      </c>
      <c r="J897" s="6" t="str">
        <f t="shared" si="40"/>
        <v>No</v>
      </c>
      <c r="K897" s="6" t="str">
        <f t="shared" si="41"/>
        <v>No</v>
      </c>
      <c r="L897" s="6" t="s">
        <v>2380</v>
      </c>
      <c r="M897" s="6"/>
      <c r="N897" t="str" cm="1">
        <f t="array" ref="N897">_xlfn.IFS(B897&lt;18.5,"Under Weight",B897&lt;=24.99,"Normal Weight",B897&lt;=29.99,"Over Weight",B897&gt;=30,"Obesity")</f>
        <v>Obesity</v>
      </c>
      <c r="O897" t="str" cm="1">
        <f t="array" ref="O897">_xlfn.IFS(C897&lt;5.7,"Normal",C897&lt;=6.49,"Prediabetes",C897&gt;=6.5,"Diabetes")</f>
        <v>Diabetes</v>
      </c>
    </row>
    <row r="898" spans="1:15" x14ac:dyDescent="0.3">
      <c r="A898" s="6" t="s">
        <v>1474</v>
      </c>
      <c r="B898" s="6">
        <v>28.88</v>
      </c>
      <c r="C898" s="6">
        <v>11.5</v>
      </c>
      <c r="D898" s="6" t="str">
        <f>PROPER(E:E)</f>
        <v>No</v>
      </c>
      <c r="E898" s="6" t="s">
        <v>2380</v>
      </c>
      <c r="F898" s="6" t="s">
        <v>2380</v>
      </c>
      <c r="G898" s="6" t="s">
        <v>2380</v>
      </c>
      <c r="H898" s="10" t="str">
        <f t="shared" si="39"/>
        <v>0</v>
      </c>
      <c r="I898" s="6" t="s">
        <v>2381</v>
      </c>
      <c r="J898" s="6" t="str">
        <f t="shared" si="40"/>
        <v>No</v>
      </c>
      <c r="K898" s="6" t="str">
        <f t="shared" si="41"/>
        <v>No</v>
      </c>
      <c r="L898" s="6" t="s">
        <v>2380</v>
      </c>
      <c r="M898" s="6"/>
      <c r="N898" t="str" cm="1">
        <f t="array" ref="N898">_xlfn.IFS(B898&lt;18.5,"Under Weight",B898&lt;=24.99,"Normal Weight",B898&lt;=29.99,"Over Weight",B898&gt;=30,"Obesity")</f>
        <v>Over Weight</v>
      </c>
      <c r="O898" t="str" cm="1">
        <f t="array" ref="O898">_xlfn.IFS(C898&lt;5.7,"Normal",C898&lt;=6.49,"Prediabetes",C898&gt;=6.5,"Diabetes")</f>
        <v>Diabetes</v>
      </c>
    </row>
    <row r="899" spans="1:15" x14ac:dyDescent="0.3">
      <c r="A899" s="6" t="s">
        <v>1473</v>
      </c>
      <c r="B899" s="6">
        <v>23</v>
      </c>
      <c r="C899" s="6">
        <v>9.8800000000000008</v>
      </c>
      <c r="D899" s="6" t="str">
        <f>PROPER(E:E)</f>
        <v>No</v>
      </c>
      <c r="E899" s="6" t="s">
        <v>2380</v>
      </c>
      <c r="F899" s="6" t="s">
        <v>2380</v>
      </c>
      <c r="G899" s="6" t="s">
        <v>2380</v>
      </c>
      <c r="H899" s="10" t="str">
        <f t="shared" ref="H899:H962" si="42">IF(I899="No major surgery","0",I899)</f>
        <v>0</v>
      </c>
      <c r="I899" s="6" t="s">
        <v>2381</v>
      </c>
      <c r="J899" s="6" t="str">
        <f t="shared" ref="J899:J962" si="43">PROPER(K899)</f>
        <v>No</v>
      </c>
      <c r="K899" s="6" t="str">
        <f t="shared" ref="K899:K962" si="44">IF(L899="?", "No", L899)</f>
        <v>No</v>
      </c>
      <c r="L899" s="6" t="s">
        <v>2380</v>
      </c>
      <c r="M899" s="6"/>
      <c r="N899" t="str" cm="1">
        <f t="array" ref="N899">_xlfn.IFS(B899&lt;18.5,"Under Weight",B899&lt;=24.99,"Normal Weight",B899&lt;=29.99,"Over Weight",B899&gt;=30,"Obesity")</f>
        <v>Normal Weight</v>
      </c>
      <c r="O899" t="str" cm="1">
        <f t="array" ref="O899">_xlfn.IFS(C899&lt;5.7,"Normal",C899&lt;=6.49,"Prediabetes",C899&gt;=6.5,"Diabetes")</f>
        <v>Diabetes</v>
      </c>
    </row>
    <row r="900" spans="1:15" x14ac:dyDescent="0.3">
      <c r="A900" s="6" t="s">
        <v>1472</v>
      </c>
      <c r="B900" s="6">
        <v>38.25</v>
      </c>
      <c r="C900" s="6">
        <v>6.2</v>
      </c>
      <c r="D900" s="6" t="str">
        <f>PROPER(E:E)</f>
        <v>No</v>
      </c>
      <c r="E900" s="6" t="s">
        <v>2380</v>
      </c>
      <c r="F900" s="6" t="s">
        <v>2380</v>
      </c>
      <c r="G900" s="6" t="s">
        <v>2380</v>
      </c>
      <c r="H900" s="10">
        <f t="shared" si="42"/>
        <v>1</v>
      </c>
      <c r="I900" s="6">
        <v>1</v>
      </c>
      <c r="J900" s="6" t="str">
        <f t="shared" si="43"/>
        <v>No</v>
      </c>
      <c r="K900" s="6" t="str">
        <f t="shared" si="44"/>
        <v>No</v>
      </c>
      <c r="L900" s="6" t="s">
        <v>2380</v>
      </c>
      <c r="M900" s="6"/>
      <c r="N900" t="str" cm="1">
        <f t="array" ref="N900">_xlfn.IFS(B900&lt;18.5,"Under Weight",B900&lt;=24.99,"Normal Weight",B900&lt;=29.99,"Over Weight",B900&gt;=30,"Obesity")</f>
        <v>Obesity</v>
      </c>
      <c r="O900" t="str" cm="1">
        <f t="array" ref="O900">_xlfn.IFS(C900&lt;5.7,"Normal",C900&lt;=6.49,"Prediabetes",C900&gt;=6.5,"Diabetes")</f>
        <v>Prediabetes</v>
      </c>
    </row>
    <row r="901" spans="1:15" x14ac:dyDescent="0.3">
      <c r="A901" s="6" t="s">
        <v>1471</v>
      </c>
      <c r="B901" s="6">
        <v>39.25</v>
      </c>
      <c r="C901" s="6">
        <v>8.41</v>
      </c>
      <c r="D901" s="6" t="str">
        <f>PROPER(E:E)</f>
        <v>Yes</v>
      </c>
      <c r="E901" s="6" t="s">
        <v>2382</v>
      </c>
      <c r="F901" s="6" t="s">
        <v>2380</v>
      </c>
      <c r="G901" s="6" t="s">
        <v>2380</v>
      </c>
      <c r="H901" s="10">
        <f t="shared" si="42"/>
        <v>1</v>
      </c>
      <c r="I901" s="6">
        <v>1</v>
      </c>
      <c r="J901" s="6" t="str">
        <f t="shared" si="43"/>
        <v>No</v>
      </c>
      <c r="K901" s="6" t="str">
        <f t="shared" si="44"/>
        <v>No</v>
      </c>
      <c r="L901" s="6" t="s">
        <v>2380</v>
      </c>
      <c r="M901" s="6"/>
      <c r="N901" t="str" cm="1">
        <f t="array" ref="N901">_xlfn.IFS(B901&lt;18.5,"Under Weight",B901&lt;=24.99,"Normal Weight",B901&lt;=29.99,"Over Weight",B901&gt;=30,"Obesity")</f>
        <v>Obesity</v>
      </c>
      <c r="O901" t="str" cm="1">
        <f t="array" ref="O901">_xlfn.IFS(C901&lt;5.7,"Normal",C901&lt;=6.49,"Prediabetes",C901&gt;=6.5,"Diabetes")</f>
        <v>Diabetes</v>
      </c>
    </row>
    <row r="902" spans="1:15" x14ac:dyDescent="0.3">
      <c r="A902" s="6" t="s">
        <v>1470</v>
      </c>
      <c r="B902" s="6">
        <v>26.6</v>
      </c>
      <c r="C902" s="6">
        <v>5.07</v>
      </c>
      <c r="D902" s="6" t="str">
        <f>PROPER(E:E)</f>
        <v>Yes</v>
      </c>
      <c r="E902" s="6" t="s">
        <v>2382</v>
      </c>
      <c r="F902" s="6" t="s">
        <v>2380</v>
      </c>
      <c r="G902" s="6" t="s">
        <v>2380</v>
      </c>
      <c r="H902" s="10">
        <f t="shared" si="42"/>
        <v>2</v>
      </c>
      <c r="I902" s="6">
        <v>2</v>
      </c>
      <c r="J902" s="6" t="str">
        <f t="shared" si="43"/>
        <v>No</v>
      </c>
      <c r="K902" s="6" t="str">
        <f t="shared" si="44"/>
        <v>No</v>
      </c>
      <c r="L902" s="6" t="s">
        <v>2380</v>
      </c>
      <c r="M902" s="6"/>
      <c r="N902" t="str" cm="1">
        <f t="array" ref="N902">_xlfn.IFS(B902&lt;18.5,"Under Weight",B902&lt;=24.99,"Normal Weight",B902&lt;=29.99,"Over Weight",B902&gt;=30,"Obesity")</f>
        <v>Over Weight</v>
      </c>
      <c r="O902" t="str" cm="1">
        <f t="array" ref="O902">_xlfn.IFS(C902&lt;5.7,"Normal",C902&lt;=6.49,"Prediabetes",C902&gt;=6.5,"Diabetes")</f>
        <v>Normal</v>
      </c>
    </row>
    <row r="903" spans="1:15" x14ac:dyDescent="0.3">
      <c r="A903" s="6" t="s">
        <v>1469</v>
      </c>
      <c r="B903" s="6">
        <v>35.700000000000003</v>
      </c>
      <c r="C903" s="6">
        <v>4.0599999999999996</v>
      </c>
      <c r="D903" s="6" t="str">
        <f>PROPER(E:E)</f>
        <v>No</v>
      </c>
      <c r="E903" s="6" t="s">
        <v>2380</v>
      </c>
      <c r="F903" s="6" t="s">
        <v>2380</v>
      </c>
      <c r="G903" s="6" t="s">
        <v>2383</v>
      </c>
      <c r="H903" s="10">
        <f t="shared" si="42"/>
        <v>1</v>
      </c>
      <c r="I903" s="6">
        <v>1</v>
      </c>
      <c r="J903" s="6" t="str">
        <f t="shared" si="43"/>
        <v>No</v>
      </c>
      <c r="K903" s="6" t="str">
        <f t="shared" si="44"/>
        <v>No</v>
      </c>
      <c r="L903" s="6" t="s">
        <v>2380</v>
      </c>
      <c r="M903" s="6"/>
      <c r="N903" t="str" cm="1">
        <f t="array" ref="N903">_xlfn.IFS(B903&lt;18.5,"Under Weight",B903&lt;=24.99,"Normal Weight",B903&lt;=29.99,"Over Weight",B903&gt;=30,"Obesity")</f>
        <v>Obesity</v>
      </c>
      <c r="O903" t="str" cm="1">
        <f t="array" ref="O903">_xlfn.IFS(C903&lt;5.7,"Normal",C903&lt;=6.49,"Prediabetes",C903&gt;=6.5,"Diabetes")</f>
        <v>Normal</v>
      </c>
    </row>
    <row r="904" spans="1:15" x14ac:dyDescent="0.3">
      <c r="A904" s="6" t="s">
        <v>1468</v>
      </c>
      <c r="B904" s="6">
        <v>20.100000000000001</v>
      </c>
      <c r="C904" s="6">
        <v>10.52</v>
      </c>
      <c r="D904" s="6" t="str">
        <f>PROPER(E:E)</f>
        <v>No</v>
      </c>
      <c r="E904" s="6" t="s">
        <v>2380</v>
      </c>
      <c r="F904" s="6" t="s">
        <v>2380</v>
      </c>
      <c r="G904" s="6" t="s">
        <v>2380</v>
      </c>
      <c r="H904" s="10" t="str">
        <f t="shared" si="42"/>
        <v>0</v>
      </c>
      <c r="I904" s="6" t="s">
        <v>2381</v>
      </c>
      <c r="J904" s="6" t="str">
        <f t="shared" si="43"/>
        <v>No</v>
      </c>
      <c r="K904" s="6" t="str">
        <f t="shared" si="44"/>
        <v>No</v>
      </c>
      <c r="L904" s="6" t="s">
        <v>2380</v>
      </c>
      <c r="M904" s="6"/>
      <c r="N904" t="str" cm="1">
        <f t="array" ref="N904">_xlfn.IFS(B904&lt;18.5,"Under Weight",B904&lt;=24.99,"Normal Weight",B904&lt;=29.99,"Over Weight",B904&gt;=30,"Obesity")</f>
        <v>Normal Weight</v>
      </c>
      <c r="O904" t="str" cm="1">
        <f t="array" ref="O904">_xlfn.IFS(C904&lt;5.7,"Normal",C904&lt;=6.49,"Prediabetes",C904&gt;=6.5,"Diabetes")</f>
        <v>Diabetes</v>
      </c>
    </row>
    <row r="905" spans="1:15" x14ac:dyDescent="0.3">
      <c r="A905" s="6" t="s">
        <v>1467</v>
      </c>
      <c r="B905" s="6">
        <v>22.23</v>
      </c>
      <c r="C905" s="6">
        <v>9.65</v>
      </c>
      <c r="D905" s="6" t="str">
        <f>PROPER(E:E)</f>
        <v>No</v>
      </c>
      <c r="E905" s="6" t="s">
        <v>2380</v>
      </c>
      <c r="F905" s="6" t="s">
        <v>2380</v>
      </c>
      <c r="G905" s="6" t="s">
        <v>2380</v>
      </c>
      <c r="H905" s="10" t="str">
        <f t="shared" si="42"/>
        <v>0</v>
      </c>
      <c r="I905" s="6" t="s">
        <v>2381</v>
      </c>
      <c r="J905" s="6" t="str">
        <f t="shared" si="43"/>
        <v>No</v>
      </c>
      <c r="K905" s="6" t="str">
        <f t="shared" si="44"/>
        <v>No</v>
      </c>
      <c r="L905" s="6" t="s">
        <v>2380</v>
      </c>
      <c r="M905" s="6"/>
      <c r="N905" t="str" cm="1">
        <f t="array" ref="N905">_xlfn.IFS(B905&lt;18.5,"Under Weight",B905&lt;=24.99,"Normal Weight",B905&lt;=29.99,"Over Weight",B905&gt;=30,"Obesity")</f>
        <v>Normal Weight</v>
      </c>
      <c r="O905" t="str" cm="1">
        <f t="array" ref="O905">_xlfn.IFS(C905&lt;5.7,"Normal",C905&lt;=6.49,"Prediabetes",C905&gt;=6.5,"Diabetes")</f>
        <v>Diabetes</v>
      </c>
    </row>
    <row r="906" spans="1:15" x14ac:dyDescent="0.3">
      <c r="A906" s="6" t="s">
        <v>1466</v>
      </c>
      <c r="B906" s="6">
        <v>36.47</v>
      </c>
      <c r="C906" s="6">
        <v>6.21</v>
      </c>
      <c r="D906" s="6" t="str">
        <f>PROPER(E:E)</f>
        <v>No</v>
      </c>
      <c r="E906" s="6" t="s">
        <v>2380</v>
      </c>
      <c r="F906" s="6" t="s">
        <v>2380</v>
      </c>
      <c r="G906" s="6" t="s">
        <v>2380</v>
      </c>
      <c r="H906" s="10" t="str">
        <f t="shared" si="42"/>
        <v>0</v>
      </c>
      <c r="I906" s="6" t="s">
        <v>2381</v>
      </c>
      <c r="J906" s="6" t="str">
        <f t="shared" si="43"/>
        <v>No</v>
      </c>
      <c r="K906" s="6" t="str">
        <f t="shared" si="44"/>
        <v>No</v>
      </c>
      <c r="L906" s="6" t="s">
        <v>2380</v>
      </c>
      <c r="M906" s="6"/>
      <c r="N906" t="str" cm="1">
        <f t="array" ref="N906">_xlfn.IFS(B906&lt;18.5,"Under Weight",B906&lt;=24.99,"Normal Weight",B906&lt;=29.99,"Over Weight",B906&gt;=30,"Obesity")</f>
        <v>Obesity</v>
      </c>
      <c r="O906" t="str" cm="1">
        <f t="array" ref="O906">_xlfn.IFS(C906&lt;5.7,"Normal",C906&lt;=6.49,"Prediabetes",C906&gt;=6.5,"Diabetes")</f>
        <v>Prediabetes</v>
      </c>
    </row>
    <row r="907" spans="1:15" x14ac:dyDescent="0.3">
      <c r="A907" s="6" t="s">
        <v>1465</v>
      </c>
      <c r="B907" s="6">
        <v>49.64</v>
      </c>
      <c r="C907" s="6">
        <v>4.76</v>
      </c>
      <c r="D907" s="6" t="str">
        <f>PROPER(E:E)</f>
        <v>No</v>
      </c>
      <c r="E907" s="6" t="s">
        <v>2380</v>
      </c>
      <c r="F907" s="6" t="s">
        <v>2380</v>
      </c>
      <c r="G907" s="6" t="s">
        <v>2383</v>
      </c>
      <c r="H907" s="10">
        <f t="shared" si="42"/>
        <v>1</v>
      </c>
      <c r="I907" s="6">
        <v>1</v>
      </c>
      <c r="J907" s="6" t="str">
        <f t="shared" si="43"/>
        <v>No</v>
      </c>
      <c r="K907" s="6" t="str">
        <f t="shared" si="44"/>
        <v>No</v>
      </c>
      <c r="L907" s="6" t="s">
        <v>2380</v>
      </c>
      <c r="M907" s="6"/>
      <c r="N907" t="str" cm="1">
        <f t="array" ref="N907">_xlfn.IFS(B907&lt;18.5,"Under Weight",B907&lt;=24.99,"Normal Weight",B907&lt;=29.99,"Over Weight",B907&gt;=30,"Obesity")</f>
        <v>Obesity</v>
      </c>
      <c r="O907" t="str" cm="1">
        <f t="array" ref="O907">_xlfn.IFS(C907&lt;5.7,"Normal",C907&lt;=6.49,"Prediabetes",C907&gt;=6.5,"Diabetes")</f>
        <v>Normal</v>
      </c>
    </row>
    <row r="908" spans="1:15" x14ac:dyDescent="0.3">
      <c r="A908" s="6" t="s">
        <v>1464</v>
      </c>
      <c r="B908" s="6">
        <v>36.799999999999997</v>
      </c>
      <c r="C908" s="6">
        <v>5.73</v>
      </c>
      <c r="D908" s="6" t="str">
        <f>PROPER(E:E)</f>
        <v>Yes</v>
      </c>
      <c r="E908" s="6" t="s">
        <v>2382</v>
      </c>
      <c r="F908" s="6" t="s">
        <v>2380</v>
      </c>
      <c r="G908" s="6" t="s">
        <v>2383</v>
      </c>
      <c r="H908" s="10">
        <f t="shared" si="42"/>
        <v>1</v>
      </c>
      <c r="I908" s="6">
        <v>1</v>
      </c>
      <c r="J908" s="6" t="str">
        <f t="shared" si="43"/>
        <v>No</v>
      </c>
      <c r="K908" s="6" t="str">
        <f t="shared" si="44"/>
        <v>No</v>
      </c>
      <c r="L908" s="6" t="s">
        <v>2380</v>
      </c>
      <c r="M908" s="6"/>
      <c r="N908" t="str" cm="1">
        <f t="array" ref="N908">_xlfn.IFS(B908&lt;18.5,"Under Weight",B908&lt;=24.99,"Normal Weight",B908&lt;=29.99,"Over Weight",B908&gt;=30,"Obesity")</f>
        <v>Obesity</v>
      </c>
      <c r="O908" t="str" cm="1">
        <f t="array" ref="O908">_xlfn.IFS(C908&lt;5.7,"Normal",C908&lt;=6.49,"Prediabetes",C908&gt;=6.5,"Diabetes")</f>
        <v>Prediabetes</v>
      </c>
    </row>
    <row r="909" spans="1:15" x14ac:dyDescent="0.3">
      <c r="A909" s="6" t="s">
        <v>1463</v>
      </c>
      <c r="B909" s="6">
        <v>33.880000000000003</v>
      </c>
      <c r="C909" s="6">
        <v>10.78</v>
      </c>
      <c r="D909" s="6" t="str">
        <f>PROPER(E:E)</f>
        <v>Yes</v>
      </c>
      <c r="E909" s="6" t="s">
        <v>2382</v>
      </c>
      <c r="F909" s="6" t="s">
        <v>2380</v>
      </c>
      <c r="G909" s="6" t="s">
        <v>2380</v>
      </c>
      <c r="H909" s="10" t="str">
        <f t="shared" si="42"/>
        <v>0</v>
      </c>
      <c r="I909" s="6" t="s">
        <v>2381</v>
      </c>
      <c r="J909" s="6" t="str">
        <f t="shared" si="43"/>
        <v>No</v>
      </c>
      <c r="K909" s="6" t="str">
        <f t="shared" si="44"/>
        <v>No</v>
      </c>
      <c r="L909" s="6" t="s">
        <v>2380</v>
      </c>
      <c r="M909" s="6"/>
      <c r="N909" t="str" cm="1">
        <f t="array" ref="N909">_xlfn.IFS(B909&lt;18.5,"Under Weight",B909&lt;=24.99,"Normal Weight",B909&lt;=29.99,"Over Weight",B909&gt;=30,"Obesity")</f>
        <v>Obesity</v>
      </c>
      <c r="O909" t="str" cm="1">
        <f t="array" ref="O909">_xlfn.IFS(C909&lt;5.7,"Normal",C909&lt;=6.49,"Prediabetes",C909&gt;=6.5,"Diabetes")</f>
        <v>Diabetes</v>
      </c>
    </row>
    <row r="910" spans="1:15" x14ac:dyDescent="0.3">
      <c r="A910" s="6" t="s">
        <v>1462</v>
      </c>
      <c r="B910" s="6">
        <v>32.01</v>
      </c>
      <c r="C910" s="6">
        <v>5.08</v>
      </c>
      <c r="D910" s="6" t="str">
        <f>PROPER(E:E)</f>
        <v>Yes</v>
      </c>
      <c r="E910" s="6" t="s">
        <v>2382</v>
      </c>
      <c r="F910" s="6" t="s">
        <v>2380</v>
      </c>
      <c r="G910" s="6" t="s">
        <v>2380</v>
      </c>
      <c r="H910" s="10">
        <f t="shared" si="42"/>
        <v>1</v>
      </c>
      <c r="I910" s="6">
        <v>1</v>
      </c>
      <c r="J910" s="6" t="str">
        <f t="shared" si="43"/>
        <v>No</v>
      </c>
      <c r="K910" s="6" t="str">
        <f t="shared" si="44"/>
        <v>No</v>
      </c>
      <c r="L910" s="6" t="s">
        <v>2380</v>
      </c>
      <c r="M910" s="6"/>
      <c r="N910" t="str" cm="1">
        <f t="array" ref="N910">_xlfn.IFS(B910&lt;18.5,"Under Weight",B910&lt;=24.99,"Normal Weight",B910&lt;=29.99,"Over Weight",B910&gt;=30,"Obesity")</f>
        <v>Obesity</v>
      </c>
      <c r="O910" t="str" cm="1">
        <f t="array" ref="O910">_xlfn.IFS(C910&lt;5.7,"Normal",C910&lt;=6.49,"Prediabetes",C910&gt;=6.5,"Diabetes")</f>
        <v>Normal</v>
      </c>
    </row>
    <row r="911" spans="1:15" x14ac:dyDescent="0.3">
      <c r="A911" s="6" t="s">
        <v>1461</v>
      </c>
      <c r="B911" s="6">
        <v>33.630000000000003</v>
      </c>
      <c r="C911" s="6">
        <v>11.39</v>
      </c>
      <c r="D911" s="6" t="str">
        <f>PROPER(E:E)</f>
        <v>No</v>
      </c>
      <c r="E911" s="6" t="s">
        <v>2380</v>
      </c>
      <c r="F911" s="6" t="s">
        <v>2380</v>
      </c>
      <c r="G911" s="6" t="s">
        <v>2380</v>
      </c>
      <c r="H911" s="10" t="str">
        <f t="shared" si="42"/>
        <v>0</v>
      </c>
      <c r="I911" s="6" t="s">
        <v>2381</v>
      </c>
      <c r="J911" s="6" t="str">
        <f t="shared" si="43"/>
        <v>No</v>
      </c>
      <c r="K911" s="6" t="str">
        <f t="shared" si="44"/>
        <v>No</v>
      </c>
      <c r="L911" s="6" t="s">
        <v>2380</v>
      </c>
      <c r="M911" s="6"/>
      <c r="N911" t="str" cm="1">
        <f t="array" ref="N911">_xlfn.IFS(B911&lt;18.5,"Under Weight",B911&lt;=24.99,"Normal Weight",B911&lt;=29.99,"Over Weight",B911&gt;=30,"Obesity")</f>
        <v>Obesity</v>
      </c>
      <c r="O911" t="str" cm="1">
        <f t="array" ref="O911">_xlfn.IFS(C911&lt;5.7,"Normal",C911&lt;=6.49,"Prediabetes",C911&gt;=6.5,"Diabetes")</f>
        <v>Diabetes</v>
      </c>
    </row>
    <row r="912" spans="1:15" x14ac:dyDescent="0.3">
      <c r="A912" s="6" t="s">
        <v>1460</v>
      </c>
      <c r="B912" s="6">
        <v>34.865000000000002</v>
      </c>
      <c r="C912" s="6">
        <v>5.35</v>
      </c>
      <c r="D912" s="6" t="str">
        <f>PROPER(E:E)</f>
        <v>Yes</v>
      </c>
      <c r="E912" s="6" t="s">
        <v>2382</v>
      </c>
      <c r="F912" s="6" t="s">
        <v>2380</v>
      </c>
      <c r="G912" s="6" t="s">
        <v>2380</v>
      </c>
      <c r="H912" s="10">
        <f t="shared" si="42"/>
        <v>1</v>
      </c>
      <c r="I912" s="6">
        <v>1</v>
      </c>
      <c r="J912" s="6" t="str">
        <f t="shared" si="43"/>
        <v>No</v>
      </c>
      <c r="K912" s="6" t="str">
        <f t="shared" si="44"/>
        <v>No</v>
      </c>
      <c r="L912" s="6" t="s">
        <v>2380</v>
      </c>
      <c r="M912" s="6"/>
      <c r="N912" t="str" cm="1">
        <f t="array" ref="N912">_xlfn.IFS(B912&lt;18.5,"Under Weight",B912&lt;=24.99,"Normal Weight",B912&lt;=29.99,"Over Weight",B912&gt;=30,"Obesity")</f>
        <v>Obesity</v>
      </c>
      <c r="O912" t="str" cm="1">
        <f t="array" ref="O912">_xlfn.IFS(C912&lt;5.7,"Normal",C912&lt;=6.49,"Prediabetes",C912&gt;=6.5,"Diabetes")</f>
        <v>Normal</v>
      </c>
    </row>
    <row r="913" spans="1:15" x14ac:dyDescent="0.3">
      <c r="A913" s="6" t="s">
        <v>1459</v>
      </c>
      <c r="B913" s="6">
        <v>43.11</v>
      </c>
      <c r="C913" s="6">
        <v>5.6</v>
      </c>
      <c r="D913" s="6" t="str">
        <f>PROPER(E:E)</f>
        <v>No</v>
      </c>
      <c r="E913" s="6" t="s">
        <v>2380</v>
      </c>
      <c r="F913" s="6" t="s">
        <v>2380</v>
      </c>
      <c r="G913" s="6" t="s">
        <v>2380</v>
      </c>
      <c r="H913" s="10" t="str">
        <f t="shared" si="42"/>
        <v>0</v>
      </c>
      <c r="I913" s="6" t="s">
        <v>2381</v>
      </c>
      <c r="J913" s="6" t="str">
        <f t="shared" si="43"/>
        <v>No</v>
      </c>
      <c r="K913" s="6" t="str">
        <f t="shared" si="44"/>
        <v>No</v>
      </c>
      <c r="L913" s="6" t="s">
        <v>2380</v>
      </c>
      <c r="M913" s="6"/>
      <c r="N913" t="str" cm="1">
        <f t="array" ref="N913">_xlfn.IFS(B913&lt;18.5,"Under Weight",B913&lt;=24.99,"Normal Weight",B913&lt;=29.99,"Over Weight",B913&gt;=30,"Obesity")</f>
        <v>Obesity</v>
      </c>
      <c r="O913" t="str" cm="1">
        <f t="array" ref="O913">_xlfn.IFS(C913&lt;5.7,"Normal",C913&lt;=6.49,"Prediabetes",C913&gt;=6.5,"Diabetes")</f>
        <v>Normal</v>
      </c>
    </row>
    <row r="914" spans="1:15" x14ac:dyDescent="0.3">
      <c r="A914" s="6" t="s">
        <v>1458</v>
      </c>
      <c r="B914" s="6">
        <v>30.305</v>
      </c>
      <c r="C914" s="6">
        <v>4.2699999999999996</v>
      </c>
      <c r="D914" s="6" t="str">
        <f>PROPER(E:E)</f>
        <v>Yes</v>
      </c>
      <c r="E914" s="6" t="s">
        <v>2382</v>
      </c>
      <c r="F914" s="6" t="s">
        <v>2380</v>
      </c>
      <c r="G914" s="6" t="s">
        <v>2380</v>
      </c>
      <c r="H914" s="10">
        <f t="shared" si="42"/>
        <v>1</v>
      </c>
      <c r="I914" s="6">
        <v>1</v>
      </c>
      <c r="J914" s="6" t="str">
        <f t="shared" si="43"/>
        <v>No</v>
      </c>
      <c r="K914" s="6" t="str">
        <f t="shared" si="44"/>
        <v>No</v>
      </c>
      <c r="L914" s="6" t="s">
        <v>2380</v>
      </c>
      <c r="M914" s="6"/>
      <c r="N914" t="str" cm="1">
        <f t="array" ref="N914">_xlfn.IFS(B914&lt;18.5,"Under Weight",B914&lt;=24.99,"Normal Weight",B914&lt;=29.99,"Over Weight",B914&gt;=30,"Obesity")</f>
        <v>Obesity</v>
      </c>
      <c r="O914" t="str" cm="1">
        <f t="array" ref="O914">_xlfn.IFS(C914&lt;5.7,"Normal",C914&lt;=6.49,"Prediabetes",C914&gt;=6.5,"Diabetes")</f>
        <v>Normal</v>
      </c>
    </row>
    <row r="915" spans="1:15" x14ac:dyDescent="0.3">
      <c r="A915" s="6" t="s">
        <v>1457</v>
      </c>
      <c r="B915" s="6">
        <v>25.175000000000001</v>
      </c>
      <c r="C915" s="6">
        <v>5.57</v>
      </c>
      <c r="D915" s="6" t="str">
        <f>PROPER(E:E)</f>
        <v>Yes</v>
      </c>
      <c r="E915" s="6" t="s">
        <v>2382</v>
      </c>
      <c r="F915" s="6" t="s">
        <v>2380</v>
      </c>
      <c r="G915" s="6" t="s">
        <v>2380</v>
      </c>
      <c r="H915" s="10">
        <f t="shared" si="42"/>
        <v>1</v>
      </c>
      <c r="I915" s="6">
        <v>1</v>
      </c>
      <c r="J915" s="6" t="str">
        <f t="shared" si="43"/>
        <v>No</v>
      </c>
      <c r="K915" s="6" t="str">
        <f t="shared" si="44"/>
        <v>No</v>
      </c>
      <c r="L915" s="6" t="s">
        <v>2380</v>
      </c>
      <c r="M915" s="6"/>
      <c r="N915" t="str" cm="1">
        <f t="array" ref="N915">_xlfn.IFS(B915&lt;18.5,"Under Weight",B915&lt;=24.99,"Normal Weight",B915&lt;=29.99,"Over Weight",B915&gt;=30,"Obesity")</f>
        <v>Over Weight</v>
      </c>
      <c r="O915" t="str" cm="1">
        <f t="array" ref="O915">_xlfn.IFS(C915&lt;5.7,"Normal",C915&lt;=6.49,"Prediabetes",C915&gt;=6.5,"Diabetes")</f>
        <v>Normal</v>
      </c>
    </row>
    <row r="916" spans="1:15" x14ac:dyDescent="0.3">
      <c r="A916" s="6" t="s">
        <v>1456</v>
      </c>
      <c r="B916" s="6">
        <v>26.8</v>
      </c>
      <c r="C916" s="6">
        <v>5.68</v>
      </c>
      <c r="D916" s="6" t="str">
        <f>PROPER(E:E)</f>
        <v>Yes</v>
      </c>
      <c r="E916" s="6" t="s">
        <v>2382</v>
      </c>
      <c r="F916" s="6" t="s">
        <v>2380</v>
      </c>
      <c r="G916" s="6" t="s">
        <v>2380</v>
      </c>
      <c r="H916" s="10">
        <f t="shared" si="42"/>
        <v>1</v>
      </c>
      <c r="I916" s="6">
        <v>1</v>
      </c>
      <c r="J916" s="6" t="str">
        <f t="shared" si="43"/>
        <v>No</v>
      </c>
      <c r="K916" s="6" t="str">
        <f t="shared" si="44"/>
        <v>No</v>
      </c>
      <c r="L916" s="6" t="s">
        <v>2380</v>
      </c>
      <c r="M916" s="6"/>
      <c r="N916" t="str" cm="1">
        <f t="array" ref="N916">_xlfn.IFS(B916&lt;18.5,"Under Weight",B916&lt;=24.99,"Normal Weight",B916&lt;=29.99,"Over Weight",B916&gt;=30,"Obesity")</f>
        <v>Over Weight</v>
      </c>
      <c r="O916" t="str" cm="1">
        <f t="array" ref="O916">_xlfn.IFS(C916&lt;5.7,"Normal",C916&lt;=6.49,"Prediabetes",C916&gt;=6.5,"Diabetes")</f>
        <v>Normal</v>
      </c>
    </row>
    <row r="917" spans="1:15" x14ac:dyDescent="0.3">
      <c r="A917" s="6" t="s">
        <v>1455</v>
      </c>
      <c r="B917" s="6">
        <v>21.78</v>
      </c>
      <c r="C917" s="6">
        <v>5.3</v>
      </c>
      <c r="D917" s="6" t="str">
        <f>PROPER(E:E)</f>
        <v>No</v>
      </c>
      <c r="E917" s="6" t="s">
        <v>2380</v>
      </c>
      <c r="F917" s="6" t="s">
        <v>2382</v>
      </c>
      <c r="G917" s="6" t="s">
        <v>2380</v>
      </c>
      <c r="H917" s="10">
        <f t="shared" si="42"/>
        <v>1</v>
      </c>
      <c r="I917" s="6">
        <v>1</v>
      </c>
      <c r="J917" s="6" t="str">
        <f t="shared" si="43"/>
        <v>No</v>
      </c>
      <c r="K917" s="6" t="str">
        <f t="shared" si="44"/>
        <v>No</v>
      </c>
      <c r="L917" s="6" t="s">
        <v>2380</v>
      </c>
      <c r="M917" s="6"/>
      <c r="N917" t="str" cm="1">
        <f t="array" ref="N917">_xlfn.IFS(B917&lt;18.5,"Under Weight",B917&lt;=24.99,"Normal Weight",B917&lt;=29.99,"Over Weight",B917&gt;=30,"Obesity")</f>
        <v>Normal Weight</v>
      </c>
      <c r="O917" t="str" cm="1">
        <f t="array" ref="O917">_xlfn.IFS(C917&lt;5.7,"Normal",C917&lt;=6.49,"Prediabetes",C917&gt;=6.5,"Diabetes")</f>
        <v>Normal</v>
      </c>
    </row>
    <row r="918" spans="1:15" x14ac:dyDescent="0.3">
      <c r="A918" s="6" t="s">
        <v>1454</v>
      </c>
      <c r="B918" s="6">
        <v>30.14</v>
      </c>
      <c r="C918" s="6">
        <v>9.4499999999999993</v>
      </c>
      <c r="D918" s="6" t="str">
        <f>PROPER(E:E)</f>
        <v>Yes</v>
      </c>
      <c r="E918" s="6" t="s">
        <v>2382</v>
      </c>
      <c r="F918" s="6" t="s">
        <v>2380</v>
      </c>
      <c r="G918" s="6" t="s">
        <v>2380</v>
      </c>
      <c r="H918" s="10" t="str">
        <f t="shared" si="42"/>
        <v>0</v>
      </c>
      <c r="I918" s="6" t="s">
        <v>2381</v>
      </c>
      <c r="J918" s="6" t="str">
        <f t="shared" si="43"/>
        <v>No</v>
      </c>
      <c r="K918" s="6" t="str">
        <f t="shared" si="44"/>
        <v>No</v>
      </c>
      <c r="L918" s="6" t="s">
        <v>2380</v>
      </c>
      <c r="M918" s="6"/>
      <c r="N918" t="str" cm="1">
        <f t="array" ref="N918">_xlfn.IFS(B918&lt;18.5,"Under Weight",B918&lt;=24.99,"Normal Weight",B918&lt;=29.99,"Over Weight",B918&gt;=30,"Obesity")</f>
        <v>Obesity</v>
      </c>
      <c r="O918" t="str" cm="1">
        <f t="array" ref="O918">_xlfn.IFS(C918&lt;5.7,"Normal",C918&lt;=6.49,"Prediabetes",C918&gt;=6.5,"Diabetes")</f>
        <v>Diabetes</v>
      </c>
    </row>
    <row r="919" spans="1:15" x14ac:dyDescent="0.3">
      <c r="A919" s="6" t="s">
        <v>1453</v>
      </c>
      <c r="B919" s="6">
        <v>29.7</v>
      </c>
      <c r="C919" s="6">
        <v>6.79</v>
      </c>
      <c r="D919" s="6" t="str">
        <f>PROPER(E:E)</f>
        <v>Yes</v>
      </c>
      <c r="E919" s="6" t="s">
        <v>2382</v>
      </c>
      <c r="F919" s="6" t="s">
        <v>2380</v>
      </c>
      <c r="G919" s="6" t="s">
        <v>2380</v>
      </c>
      <c r="H919" s="10" t="str">
        <f t="shared" si="42"/>
        <v>0</v>
      </c>
      <c r="I919" s="6" t="s">
        <v>2381</v>
      </c>
      <c r="J919" s="6" t="str">
        <f t="shared" si="43"/>
        <v>No</v>
      </c>
      <c r="K919" s="6" t="str">
        <f t="shared" si="44"/>
        <v>No</v>
      </c>
      <c r="L919" s="6" t="s">
        <v>2380</v>
      </c>
      <c r="M919" s="6"/>
      <c r="N919" t="str" cm="1">
        <f t="array" ref="N919">_xlfn.IFS(B919&lt;18.5,"Under Weight",B919&lt;=24.99,"Normal Weight",B919&lt;=29.99,"Over Weight",B919&gt;=30,"Obesity")</f>
        <v>Over Weight</v>
      </c>
      <c r="O919" t="str" cm="1">
        <f t="array" ref="O919">_xlfn.IFS(C919&lt;5.7,"Normal",C919&lt;=6.49,"Prediabetes",C919&gt;=6.5,"Diabetes")</f>
        <v>Diabetes</v>
      </c>
    </row>
    <row r="920" spans="1:15" x14ac:dyDescent="0.3">
      <c r="A920" s="6" t="s">
        <v>1452</v>
      </c>
      <c r="B920" s="6">
        <v>32.395000000000003</v>
      </c>
      <c r="C920" s="6">
        <v>11.1</v>
      </c>
      <c r="D920" s="6" t="str">
        <f>PROPER(E:E)</f>
        <v>Yes</v>
      </c>
      <c r="E920" s="6" t="s">
        <v>2382</v>
      </c>
      <c r="F920" s="6" t="s">
        <v>2380</v>
      </c>
      <c r="G920" s="6" t="s">
        <v>2380</v>
      </c>
      <c r="H920" s="10" t="str">
        <f t="shared" si="42"/>
        <v>0</v>
      </c>
      <c r="I920" s="6" t="s">
        <v>2381</v>
      </c>
      <c r="J920" s="6" t="str">
        <f t="shared" si="43"/>
        <v>No</v>
      </c>
      <c r="K920" s="6" t="str">
        <f t="shared" si="44"/>
        <v>No</v>
      </c>
      <c r="L920" s="6" t="s">
        <v>2380</v>
      </c>
      <c r="M920" s="6"/>
      <c r="N920" t="str" cm="1">
        <f t="array" ref="N920">_xlfn.IFS(B920&lt;18.5,"Under Weight",B920&lt;=24.99,"Normal Weight",B920&lt;=29.99,"Over Weight",B920&gt;=30,"Obesity")</f>
        <v>Obesity</v>
      </c>
      <c r="O920" t="str" cm="1">
        <f t="array" ref="O920">_xlfn.IFS(C920&lt;5.7,"Normal",C920&lt;=6.49,"Prediabetes",C920&gt;=6.5,"Diabetes")</f>
        <v>Diabetes</v>
      </c>
    </row>
    <row r="921" spans="1:15" x14ac:dyDescent="0.3">
      <c r="A921" s="6" t="s">
        <v>1451</v>
      </c>
      <c r="B921" s="6">
        <v>36.64</v>
      </c>
      <c r="C921" s="6">
        <v>7.26</v>
      </c>
      <c r="D921" s="6" t="str">
        <f>PROPER(E:E)</f>
        <v>No</v>
      </c>
      <c r="E921" s="6" t="s">
        <v>2380</v>
      </c>
      <c r="F921" s="6" t="s">
        <v>2380</v>
      </c>
      <c r="G921" s="6" t="s">
        <v>2380</v>
      </c>
      <c r="H921" s="10" t="str">
        <f t="shared" si="42"/>
        <v>0</v>
      </c>
      <c r="I921" s="6" t="s">
        <v>2381</v>
      </c>
      <c r="J921" s="6" t="str">
        <f t="shared" si="43"/>
        <v>No</v>
      </c>
      <c r="K921" s="6" t="str">
        <f t="shared" si="44"/>
        <v>No</v>
      </c>
      <c r="L921" s="6" t="s">
        <v>2380</v>
      </c>
      <c r="M921" s="6"/>
      <c r="N921" t="str" cm="1">
        <f t="array" ref="N921">_xlfn.IFS(B921&lt;18.5,"Under Weight",B921&lt;=24.99,"Normal Weight",B921&lt;=29.99,"Over Weight",B921&gt;=30,"Obesity")</f>
        <v>Obesity</v>
      </c>
      <c r="O921" t="str" cm="1">
        <f t="array" ref="O921">_xlfn.IFS(C921&lt;5.7,"Normal",C921&lt;=6.49,"Prediabetes",C921&gt;=6.5,"Diabetes")</f>
        <v>Diabetes</v>
      </c>
    </row>
    <row r="922" spans="1:15" x14ac:dyDescent="0.3">
      <c r="A922" s="6" t="s">
        <v>1450</v>
      </c>
      <c r="B922" s="6">
        <v>39.049999999999997</v>
      </c>
      <c r="C922" s="6">
        <v>5.27</v>
      </c>
      <c r="D922" s="6" t="str">
        <f>PROPER(E:E)</f>
        <v>Yes</v>
      </c>
      <c r="E922" s="6" t="s">
        <v>2382</v>
      </c>
      <c r="F922" s="6" t="s">
        <v>2380</v>
      </c>
      <c r="G922" s="6" t="s">
        <v>2380</v>
      </c>
      <c r="H922" s="10">
        <f t="shared" si="42"/>
        <v>1</v>
      </c>
      <c r="I922" s="6">
        <v>1</v>
      </c>
      <c r="J922" s="6" t="str">
        <f t="shared" si="43"/>
        <v>No</v>
      </c>
      <c r="K922" s="6" t="str">
        <f t="shared" si="44"/>
        <v>No</v>
      </c>
      <c r="L922" s="6" t="s">
        <v>2380</v>
      </c>
      <c r="M922" s="6"/>
      <c r="N922" t="str" cm="1">
        <f t="array" ref="N922">_xlfn.IFS(B922&lt;18.5,"Under Weight",B922&lt;=24.99,"Normal Weight",B922&lt;=29.99,"Over Weight",B922&gt;=30,"Obesity")</f>
        <v>Obesity</v>
      </c>
      <c r="O922" t="str" cm="1">
        <f t="array" ref="O922">_xlfn.IFS(C922&lt;5.7,"Normal",C922&lt;=6.49,"Prediabetes",C922&gt;=6.5,"Diabetes")</f>
        <v>Normal</v>
      </c>
    </row>
    <row r="923" spans="1:15" x14ac:dyDescent="0.3">
      <c r="A923" s="6" t="s">
        <v>1449</v>
      </c>
      <c r="B923" s="6">
        <v>33.1</v>
      </c>
      <c r="C923" s="6">
        <v>5.46</v>
      </c>
      <c r="D923" s="6" t="str">
        <f>PROPER(E:E)</f>
        <v>Yes</v>
      </c>
      <c r="E923" s="6" t="s">
        <v>2382</v>
      </c>
      <c r="F923" s="6" t="s">
        <v>2380</v>
      </c>
      <c r="G923" s="6" t="s">
        <v>2380</v>
      </c>
      <c r="H923" s="10">
        <f t="shared" si="42"/>
        <v>1</v>
      </c>
      <c r="I923" s="6">
        <v>1</v>
      </c>
      <c r="J923" s="6" t="str">
        <f t="shared" si="43"/>
        <v>No</v>
      </c>
      <c r="K923" s="6" t="str">
        <f t="shared" si="44"/>
        <v>No</v>
      </c>
      <c r="L923" s="6" t="s">
        <v>2380</v>
      </c>
      <c r="M923" s="6"/>
      <c r="N923" t="str" cm="1">
        <f t="array" ref="N923">_xlfn.IFS(B923&lt;18.5,"Under Weight",B923&lt;=24.99,"Normal Weight",B923&lt;=29.99,"Over Weight",B923&gt;=30,"Obesity")</f>
        <v>Obesity</v>
      </c>
      <c r="O923" t="str" cm="1">
        <f t="array" ref="O923">_xlfn.IFS(C923&lt;5.7,"Normal",C923&lt;=6.49,"Prediabetes",C923&gt;=6.5,"Diabetes")</f>
        <v>Normal</v>
      </c>
    </row>
    <row r="924" spans="1:15" x14ac:dyDescent="0.3">
      <c r="A924" s="6" t="s">
        <v>1448</v>
      </c>
      <c r="B924" s="6">
        <v>31.824999999999999</v>
      </c>
      <c r="C924" s="6">
        <v>8.1300000000000008</v>
      </c>
      <c r="D924" s="6" t="str">
        <f>PROPER(E:E)</f>
        <v>No</v>
      </c>
      <c r="E924" s="6" t="s">
        <v>2380</v>
      </c>
      <c r="F924" s="6" t="s">
        <v>2380</v>
      </c>
      <c r="G924" s="6" t="s">
        <v>2380</v>
      </c>
      <c r="H924" s="10" t="str">
        <f t="shared" si="42"/>
        <v>0</v>
      </c>
      <c r="I924" s="6" t="s">
        <v>2381</v>
      </c>
      <c r="J924" s="6" t="str">
        <f t="shared" si="43"/>
        <v>No</v>
      </c>
      <c r="K924" s="6" t="str">
        <f t="shared" si="44"/>
        <v>No</v>
      </c>
      <c r="L924" s="6" t="s">
        <v>2380</v>
      </c>
      <c r="M924" s="6"/>
      <c r="N924" t="str" cm="1">
        <f t="array" ref="N924">_xlfn.IFS(B924&lt;18.5,"Under Weight",B924&lt;=24.99,"Normal Weight",B924&lt;=29.99,"Over Weight",B924&gt;=30,"Obesity")</f>
        <v>Obesity</v>
      </c>
      <c r="O924" t="str" cm="1">
        <f t="array" ref="O924">_xlfn.IFS(C924&lt;5.7,"Normal",C924&lt;=6.49,"Prediabetes",C924&gt;=6.5,"Diabetes")</f>
        <v>Diabetes</v>
      </c>
    </row>
    <row r="925" spans="1:15" x14ac:dyDescent="0.3">
      <c r="A925" s="6" t="s">
        <v>1447</v>
      </c>
      <c r="B925" s="6">
        <v>29</v>
      </c>
      <c r="C925" s="6">
        <v>4.25</v>
      </c>
      <c r="D925" s="6" t="str">
        <f>PROPER(E:E)</f>
        <v>Yes</v>
      </c>
      <c r="E925" s="6" t="s">
        <v>2382</v>
      </c>
      <c r="F925" s="6" t="s">
        <v>2380</v>
      </c>
      <c r="G925" s="6" t="s">
        <v>2380</v>
      </c>
      <c r="H925" s="10">
        <f t="shared" si="42"/>
        <v>1</v>
      </c>
      <c r="I925" s="6">
        <v>1</v>
      </c>
      <c r="J925" s="6" t="str">
        <f t="shared" si="43"/>
        <v>No</v>
      </c>
      <c r="K925" s="6" t="str">
        <f t="shared" si="44"/>
        <v>No</v>
      </c>
      <c r="L925" s="6" t="s">
        <v>2380</v>
      </c>
      <c r="M925" s="6"/>
      <c r="N925" t="str" cm="1">
        <f t="array" ref="N925">_xlfn.IFS(B925&lt;18.5,"Under Weight",B925&lt;=24.99,"Normal Weight",B925&lt;=29.99,"Over Weight",B925&gt;=30,"Obesity")</f>
        <v>Over Weight</v>
      </c>
      <c r="O925" t="str" cm="1">
        <f t="array" ref="O925">_xlfn.IFS(C925&lt;5.7,"Normal",C925&lt;=6.49,"Prediabetes",C925&gt;=6.5,"Diabetes")</f>
        <v>Normal</v>
      </c>
    </row>
    <row r="926" spans="1:15" x14ac:dyDescent="0.3">
      <c r="A926" s="6" t="s">
        <v>1446</v>
      </c>
      <c r="B926" s="6">
        <v>30.495000000000001</v>
      </c>
      <c r="C926" s="6">
        <v>8.68</v>
      </c>
      <c r="D926" s="6" t="str">
        <f>PROPER(E:E)</f>
        <v>No</v>
      </c>
      <c r="E926" s="6" t="s">
        <v>2380</v>
      </c>
      <c r="F926" s="6" t="s">
        <v>2380</v>
      </c>
      <c r="G926" s="6" t="s">
        <v>2380</v>
      </c>
      <c r="H926" s="10" t="str">
        <f t="shared" si="42"/>
        <v>0</v>
      </c>
      <c r="I926" s="6" t="s">
        <v>2381</v>
      </c>
      <c r="J926" s="6" t="str">
        <f t="shared" si="43"/>
        <v>No</v>
      </c>
      <c r="K926" s="6" t="str">
        <f t="shared" si="44"/>
        <v>No</v>
      </c>
      <c r="L926" s="6" t="s">
        <v>2380</v>
      </c>
      <c r="M926" s="6"/>
      <c r="N926" t="str" cm="1">
        <f t="array" ref="N926">_xlfn.IFS(B926&lt;18.5,"Under Weight",B926&lt;=24.99,"Normal Weight",B926&lt;=29.99,"Over Weight",B926&gt;=30,"Obesity")</f>
        <v>Obesity</v>
      </c>
      <c r="O926" t="str" cm="1">
        <f t="array" ref="O926">_xlfn.IFS(C926&lt;5.7,"Normal",C926&lt;=6.49,"Prediabetes",C926&gt;=6.5,"Diabetes")</f>
        <v>Diabetes</v>
      </c>
    </row>
    <row r="927" spans="1:15" x14ac:dyDescent="0.3">
      <c r="A927" s="6" t="s">
        <v>1445</v>
      </c>
      <c r="B927" s="6">
        <v>25.2</v>
      </c>
      <c r="C927" s="6">
        <v>6.25</v>
      </c>
      <c r="D927" s="6" t="str">
        <f>PROPER(E:E)</f>
        <v>Yes</v>
      </c>
      <c r="E927" s="6" t="s">
        <v>2382</v>
      </c>
      <c r="F927" s="6" t="s">
        <v>2380</v>
      </c>
      <c r="G927" s="6" t="s">
        <v>2380</v>
      </c>
      <c r="H927" s="10">
        <f t="shared" si="42"/>
        <v>1</v>
      </c>
      <c r="I927" s="6">
        <v>1</v>
      </c>
      <c r="J927" s="6" t="str">
        <f t="shared" si="43"/>
        <v>No</v>
      </c>
      <c r="K927" s="6" t="str">
        <f t="shared" si="44"/>
        <v>No</v>
      </c>
      <c r="L927" s="6" t="s">
        <v>2380</v>
      </c>
      <c r="M927" s="6"/>
      <c r="N927" t="str" cm="1">
        <f t="array" ref="N927">_xlfn.IFS(B927&lt;18.5,"Under Weight",B927&lt;=24.99,"Normal Weight",B927&lt;=29.99,"Over Weight",B927&gt;=30,"Obesity")</f>
        <v>Over Weight</v>
      </c>
      <c r="O927" t="str" cm="1">
        <f t="array" ref="O927">_xlfn.IFS(C927&lt;5.7,"Normal",C927&lt;=6.49,"Prediabetes",C927&gt;=6.5,"Diabetes")</f>
        <v>Prediabetes</v>
      </c>
    </row>
    <row r="928" spans="1:15" x14ac:dyDescent="0.3">
      <c r="A928" s="6" t="s">
        <v>1444</v>
      </c>
      <c r="B928" s="6">
        <v>22.77</v>
      </c>
      <c r="C928" s="6">
        <v>4.47</v>
      </c>
      <c r="D928" s="6" t="str">
        <f>PROPER(E:E)</f>
        <v>Yes</v>
      </c>
      <c r="E928" s="6" t="s">
        <v>2382</v>
      </c>
      <c r="F928" s="6" t="s">
        <v>2380</v>
      </c>
      <c r="G928" s="6" t="s">
        <v>2380</v>
      </c>
      <c r="H928" s="10">
        <f t="shared" si="42"/>
        <v>1</v>
      </c>
      <c r="I928" s="6">
        <v>1</v>
      </c>
      <c r="J928" s="6" t="str">
        <f t="shared" si="43"/>
        <v>No</v>
      </c>
      <c r="K928" s="6" t="str">
        <f t="shared" si="44"/>
        <v>No</v>
      </c>
      <c r="L928" s="6" t="s">
        <v>2380</v>
      </c>
      <c r="M928" s="6"/>
      <c r="N928" t="str" cm="1">
        <f t="array" ref="N928">_xlfn.IFS(B928&lt;18.5,"Under Weight",B928&lt;=24.99,"Normal Weight",B928&lt;=29.99,"Over Weight",B928&gt;=30,"Obesity")</f>
        <v>Normal Weight</v>
      </c>
      <c r="O928" t="str" cm="1">
        <f t="array" ref="O928">_xlfn.IFS(C928&lt;5.7,"Normal",C928&lt;=6.49,"Prediabetes",C928&gt;=6.5,"Diabetes")</f>
        <v>Normal</v>
      </c>
    </row>
    <row r="929" spans="1:15" x14ac:dyDescent="0.3">
      <c r="A929" s="6" t="s">
        <v>1443</v>
      </c>
      <c r="B929" s="6">
        <v>23.18</v>
      </c>
      <c r="C929" s="6">
        <v>8.31</v>
      </c>
      <c r="D929" s="6" t="str">
        <f>PROPER(E:E)</f>
        <v>No</v>
      </c>
      <c r="E929" s="6" t="s">
        <v>2380</v>
      </c>
      <c r="F929" s="6" t="s">
        <v>2380</v>
      </c>
      <c r="G929" s="6" t="s">
        <v>2380</v>
      </c>
      <c r="H929" s="10" t="str">
        <f t="shared" si="42"/>
        <v>0</v>
      </c>
      <c r="I929" s="6" t="s">
        <v>2381</v>
      </c>
      <c r="J929" s="6" t="str">
        <f t="shared" si="43"/>
        <v>No</v>
      </c>
      <c r="K929" s="6" t="str">
        <f t="shared" si="44"/>
        <v>No</v>
      </c>
      <c r="L929" s="6" t="s">
        <v>2380</v>
      </c>
      <c r="M929" s="6"/>
      <c r="N929" t="str" cm="1">
        <f t="array" ref="N929">_xlfn.IFS(B929&lt;18.5,"Under Weight",B929&lt;=24.99,"Normal Weight",B929&lt;=29.99,"Over Weight",B929&gt;=30,"Obesity")</f>
        <v>Normal Weight</v>
      </c>
      <c r="O929" t="str" cm="1">
        <f t="array" ref="O929">_xlfn.IFS(C929&lt;5.7,"Normal",C929&lt;=6.49,"Prediabetes",C929&gt;=6.5,"Diabetes")</f>
        <v>Diabetes</v>
      </c>
    </row>
    <row r="930" spans="1:15" x14ac:dyDescent="0.3">
      <c r="A930" s="6" t="s">
        <v>1442</v>
      </c>
      <c r="B930" s="6">
        <v>35.409999999999997</v>
      </c>
      <c r="C930" s="6">
        <v>5.68</v>
      </c>
      <c r="D930" s="6" t="str">
        <f>PROPER(E:E)</f>
        <v>No</v>
      </c>
      <c r="E930" s="6" t="s">
        <v>2380</v>
      </c>
      <c r="F930" s="6" t="s">
        <v>2380</v>
      </c>
      <c r="G930" s="6" t="s">
        <v>2380</v>
      </c>
      <c r="H930" s="10" t="str">
        <f t="shared" si="42"/>
        <v>0</v>
      </c>
      <c r="I930" s="6" t="s">
        <v>2381</v>
      </c>
      <c r="J930" s="6" t="str">
        <f t="shared" si="43"/>
        <v>No</v>
      </c>
      <c r="K930" s="6" t="str">
        <f t="shared" si="44"/>
        <v>No</v>
      </c>
      <c r="L930" s="6" t="s">
        <v>2380</v>
      </c>
      <c r="M930" s="6"/>
      <c r="N930" t="str" cm="1">
        <f t="array" ref="N930">_xlfn.IFS(B930&lt;18.5,"Under Weight",B930&lt;=24.99,"Normal Weight",B930&lt;=29.99,"Over Weight",B930&gt;=30,"Obesity")</f>
        <v>Obesity</v>
      </c>
      <c r="O930" t="str" cm="1">
        <f t="array" ref="O930">_xlfn.IFS(C930&lt;5.7,"Normal",C930&lt;=6.49,"Prediabetes",C930&gt;=6.5,"Diabetes")</f>
        <v>Normal</v>
      </c>
    </row>
    <row r="931" spans="1:15" x14ac:dyDescent="0.3">
      <c r="A931" s="6" t="s">
        <v>1441</v>
      </c>
      <c r="B931" s="6">
        <v>32.11</v>
      </c>
      <c r="C931" s="6">
        <v>4.75</v>
      </c>
      <c r="D931" s="6" t="str">
        <f>PROPER(E:E)</f>
        <v>Yes</v>
      </c>
      <c r="E931" s="6" t="s">
        <v>2382</v>
      </c>
      <c r="F931" s="6" t="s">
        <v>2380</v>
      </c>
      <c r="G931" s="6" t="s">
        <v>2380</v>
      </c>
      <c r="H931" s="10">
        <f t="shared" si="42"/>
        <v>2</v>
      </c>
      <c r="I931" s="6">
        <v>2</v>
      </c>
      <c r="J931" s="6" t="str">
        <f t="shared" si="43"/>
        <v>No</v>
      </c>
      <c r="K931" s="6" t="str">
        <f t="shared" si="44"/>
        <v>No</v>
      </c>
      <c r="L931" s="6" t="s">
        <v>2380</v>
      </c>
      <c r="M931" s="6"/>
      <c r="N931" t="str" cm="1">
        <f t="array" ref="N931">_xlfn.IFS(B931&lt;18.5,"Under Weight",B931&lt;=24.99,"Normal Weight",B931&lt;=29.99,"Over Weight",B931&gt;=30,"Obesity")</f>
        <v>Obesity</v>
      </c>
      <c r="O931" t="str" cm="1">
        <f t="array" ref="O931">_xlfn.IFS(C931&lt;5.7,"Normal",C931&lt;=6.49,"Prediabetes",C931&gt;=6.5,"Diabetes")</f>
        <v>Normal</v>
      </c>
    </row>
    <row r="932" spans="1:15" x14ac:dyDescent="0.3">
      <c r="A932" s="6" t="s">
        <v>1440</v>
      </c>
      <c r="B932" s="6">
        <v>34.479999999999997</v>
      </c>
      <c r="C932" s="6">
        <v>6.31</v>
      </c>
      <c r="D932" s="6" t="str">
        <f>PROPER(E:E)</f>
        <v>No</v>
      </c>
      <c r="E932" s="6" t="s">
        <v>2380</v>
      </c>
      <c r="F932" s="6" t="s">
        <v>2380</v>
      </c>
      <c r="G932" s="6" t="s">
        <v>2383</v>
      </c>
      <c r="H932" s="10">
        <f t="shared" si="42"/>
        <v>1</v>
      </c>
      <c r="I932" s="6">
        <v>1</v>
      </c>
      <c r="J932" s="6" t="str">
        <f t="shared" si="43"/>
        <v>No</v>
      </c>
      <c r="K932" s="6" t="str">
        <f t="shared" si="44"/>
        <v>No</v>
      </c>
      <c r="L932" s="6" t="s">
        <v>2380</v>
      </c>
      <c r="M932" s="6"/>
      <c r="N932" t="str" cm="1">
        <f t="array" ref="N932">_xlfn.IFS(B932&lt;18.5,"Under Weight",B932&lt;=24.99,"Normal Weight",B932&lt;=29.99,"Over Weight",B932&gt;=30,"Obesity")</f>
        <v>Obesity</v>
      </c>
      <c r="O932" t="str" cm="1">
        <f t="array" ref="O932">_xlfn.IFS(C932&lt;5.7,"Normal",C932&lt;=6.49,"Prediabetes",C932&gt;=6.5,"Diabetes")</f>
        <v>Prediabetes</v>
      </c>
    </row>
    <row r="933" spans="1:15" x14ac:dyDescent="0.3">
      <c r="A933" s="6" t="s">
        <v>1439</v>
      </c>
      <c r="B933" s="6">
        <v>34.39</v>
      </c>
      <c r="C933" s="6">
        <v>6.28</v>
      </c>
      <c r="D933" s="6" t="str">
        <f>PROPER(E:E)</f>
        <v>Yes</v>
      </c>
      <c r="E933" s="6" t="s">
        <v>2382</v>
      </c>
      <c r="F933" s="6" t="s">
        <v>2380</v>
      </c>
      <c r="G933" s="6" t="s">
        <v>2380</v>
      </c>
      <c r="H933" s="10">
        <f t="shared" si="42"/>
        <v>1</v>
      </c>
      <c r="I933" s="6">
        <v>1</v>
      </c>
      <c r="J933" s="6" t="str">
        <f t="shared" si="43"/>
        <v>No</v>
      </c>
      <c r="K933" s="6" t="str">
        <f t="shared" si="44"/>
        <v>No</v>
      </c>
      <c r="L933" s="6" t="s">
        <v>2380</v>
      </c>
      <c r="M933" s="6"/>
      <c r="N933" t="str" cm="1">
        <f t="array" ref="N933">_xlfn.IFS(B933&lt;18.5,"Under Weight",B933&lt;=24.99,"Normal Weight",B933&lt;=29.99,"Over Weight",B933&gt;=30,"Obesity")</f>
        <v>Obesity</v>
      </c>
      <c r="O933" t="str" cm="1">
        <f t="array" ref="O933">_xlfn.IFS(C933&lt;5.7,"Normal",C933&lt;=6.49,"Prediabetes",C933&gt;=6.5,"Diabetes")</f>
        <v>Prediabetes</v>
      </c>
    </row>
    <row r="934" spans="1:15" x14ac:dyDescent="0.3">
      <c r="A934" s="6" t="s">
        <v>1438</v>
      </c>
      <c r="B934" s="6">
        <v>26.4</v>
      </c>
      <c r="C934" s="6">
        <v>9.2899999999999991</v>
      </c>
      <c r="D934" s="6" t="str">
        <f>PROPER(E:E)</f>
        <v>Yes</v>
      </c>
      <c r="E934" s="6" t="s">
        <v>2382</v>
      </c>
      <c r="F934" s="6" t="s">
        <v>2380</v>
      </c>
      <c r="G934" s="6" t="s">
        <v>2383</v>
      </c>
      <c r="H934" s="10">
        <f t="shared" si="42"/>
        <v>1</v>
      </c>
      <c r="I934" s="6">
        <v>1</v>
      </c>
      <c r="J934" s="6" t="str">
        <f t="shared" si="43"/>
        <v>No</v>
      </c>
      <c r="K934" s="6" t="str">
        <f t="shared" si="44"/>
        <v>No</v>
      </c>
      <c r="L934" s="6" t="s">
        <v>2380</v>
      </c>
      <c r="M934" s="6"/>
      <c r="N934" t="str" cm="1">
        <f t="array" ref="N934">_xlfn.IFS(B934&lt;18.5,"Under Weight",B934&lt;=24.99,"Normal Weight",B934&lt;=29.99,"Over Weight",B934&gt;=30,"Obesity")</f>
        <v>Over Weight</v>
      </c>
      <c r="O934" t="str" cm="1">
        <f t="array" ref="O934">_xlfn.IFS(C934&lt;5.7,"Normal",C934&lt;=6.49,"Prediabetes",C934&gt;=6.5,"Diabetes")</f>
        <v>Diabetes</v>
      </c>
    </row>
    <row r="935" spans="1:15" x14ac:dyDescent="0.3">
      <c r="A935" s="6" t="s">
        <v>1437</v>
      </c>
      <c r="B935" s="6">
        <v>28.1</v>
      </c>
      <c r="C935" s="6">
        <v>5.79</v>
      </c>
      <c r="D935" s="6" t="str">
        <f>PROPER(E:E)</f>
        <v>Yes</v>
      </c>
      <c r="E935" s="6" t="s">
        <v>2382</v>
      </c>
      <c r="F935" s="6" t="s">
        <v>2380</v>
      </c>
      <c r="G935" s="6" t="s">
        <v>2383</v>
      </c>
      <c r="H935" s="10">
        <f t="shared" si="42"/>
        <v>1</v>
      </c>
      <c r="I935" s="6">
        <v>1</v>
      </c>
      <c r="J935" s="6" t="str">
        <f t="shared" si="43"/>
        <v>No</v>
      </c>
      <c r="K935" s="6" t="str">
        <f t="shared" si="44"/>
        <v>No</v>
      </c>
      <c r="L935" s="6" t="s">
        <v>2380</v>
      </c>
      <c r="M935" s="6"/>
      <c r="N935" t="str" cm="1">
        <f t="array" ref="N935">_xlfn.IFS(B935&lt;18.5,"Under Weight",B935&lt;=24.99,"Normal Weight",B935&lt;=29.99,"Over Weight",B935&gt;=30,"Obesity")</f>
        <v>Over Weight</v>
      </c>
      <c r="O935" t="str" cm="1">
        <f t="array" ref="O935">_xlfn.IFS(C935&lt;5.7,"Normal",C935&lt;=6.49,"Prediabetes",C935&gt;=6.5,"Diabetes")</f>
        <v>Prediabetes</v>
      </c>
    </row>
    <row r="936" spans="1:15" x14ac:dyDescent="0.3">
      <c r="A936" s="6" t="s">
        <v>1436</v>
      </c>
      <c r="B936" s="6">
        <v>27</v>
      </c>
      <c r="C936" s="6">
        <v>4.54</v>
      </c>
      <c r="D936" s="6" t="str">
        <f>PROPER(E:E)</f>
        <v>Yes</v>
      </c>
      <c r="E936" s="6" t="s">
        <v>2382</v>
      </c>
      <c r="F936" s="6" t="s">
        <v>2380</v>
      </c>
      <c r="G936" s="6" t="s">
        <v>2380</v>
      </c>
      <c r="H936" s="10">
        <f t="shared" si="42"/>
        <v>1</v>
      </c>
      <c r="I936" s="6">
        <v>1</v>
      </c>
      <c r="J936" s="6" t="str">
        <f t="shared" si="43"/>
        <v>No</v>
      </c>
      <c r="K936" s="6" t="str">
        <f t="shared" si="44"/>
        <v>No</v>
      </c>
      <c r="L936" s="6" t="s">
        <v>2380</v>
      </c>
      <c r="M936" s="6"/>
      <c r="N936" t="str" cm="1">
        <f t="array" ref="N936">_xlfn.IFS(B936&lt;18.5,"Under Weight",B936&lt;=24.99,"Normal Weight",B936&lt;=29.99,"Over Weight",B936&gt;=30,"Obesity")</f>
        <v>Over Weight</v>
      </c>
      <c r="O936" t="str" cm="1">
        <f t="array" ref="O936">_xlfn.IFS(C936&lt;5.7,"Normal",C936&lt;=6.49,"Prediabetes",C936&gt;=6.5,"Diabetes")</f>
        <v>Normal</v>
      </c>
    </row>
    <row r="937" spans="1:15" x14ac:dyDescent="0.3">
      <c r="A937" s="6" t="s">
        <v>1435</v>
      </c>
      <c r="B937" s="6">
        <v>28.594999999999999</v>
      </c>
      <c r="C937" s="6">
        <v>4.68</v>
      </c>
      <c r="D937" s="6" t="str">
        <f>PROPER(E:E)</f>
        <v>Yes</v>
      </c>
      <c r="E937" s="6" t="s">
        <v>2382</v>
      </c>
      <c r="F937" s="6" t="s">
        <v>2380</v>
      </c>
      <c r="G937" s="6" t="s">
        <v>2380</v>
      </c>
      <c r="H937" s="10">
        <f t="shared" si="42"/>
        <v>1</v>
      </c>
      <c r="I937" s="6">
        <v>1</v>
      </c>
      <c r="J937" s="6" t="str">
        <f t="shared" si="43"/>
        <v>No</v>
      </c>
      <c r="K937" s="6" t="str">
        <f t="shared" si="44"/>
        <v>No</v>
      </c>
      <c r="L937" s="6" t="s">
        <v>2380</v>
      </c>
      <c r="M937" s="6"/>
      <c r="N937" t="str" cm="1">
        <f t="array" ref="N937">_xlfn.IFS(B937&lt;18.5,"Under Weight",B937&lt;=24.99,"Normal Weight",B937&lt;=29.99,"Over Weight",B937&gt;=30,"Obesity")</f>
        <v>Over Weight</v>
      </c>
      <c r="O937" t="str" cm="1">
        <f t="array" ref="O937">_xlfn.IFS(C937&lt;5.7,"Normal",C937&lt;=6.49,"Prediabetes",C937&gt;=6.5,"Diabetes")</f>
        <v>Normal</v>
      </c>
    </row>
    <row r="938" spans="1:15" x14ac:dyDescent="0.3">
      <c r="A938" s="6" t="s">
        <v>1434</v>
      </c>
      <c r="B938" s="6">
        <v>36.799999999999997</v>
      </c>
      <c r="C938" s="6">
        <v>5.88</v>
      </c>
      <c r="D938" s="6" t="str">
        <f>PROPER(E:E)</f>
        <v>No</v>
      </c>
      <c r="E938" s="6" t="s">
        <v>2380</v>
      </c>
      <c r="F938" s="6" t="s">
        <v>2380</v>
      </c>
      <c r="G938" s="6" t="s">
        <v>2380</v>
      </c>
      <c r="H938" s="10">
        <f t="shared" si="42"/>
        <v>1</v>
      </c>
      <c r="I938" s="6">
        <v>1</v>
      </c>
      <c r="J938" s="6" t="str">
        <f t="shared" si="43"/>
        <v>No</v>
      </c>
      <c r="K938" s="6" t="str">
        <f t="shared" si="44"/>
        <v>No</v>
      </c>
      <c r="L938" s="6" t="s">
        <v>2380</v>
      </c>
      <c r="M938" s="6"/>
      <c r="N938" t="str" cm="1">
        <f t="array" ref="N938">_xlfn.IFS(B938&lt;18.5,"Under Weight",B938&lt;=24.99,"Normal Weight",B938&lt;=29.99,"Over Weight",B938&gt;=30,"Obesity")</f>
        <v>Obesity</v>
      </c>
      <c r="O938" t="str" cm="1">
        <f t="array" ref="O938">_xlfn.IFS(C938&lt;5.7,"Normal",C938&lt;=6.49,"Prediabetes",C938&gt;=6.5,"Diabetes")</f>
        <v>Prediabetes</v>
      </c>
    </row>
    <row r="939" spans="1:15" x14ac:dyDescent="0.3">
      <c r="A939" s="6" t="s">
        <v>1433</v>
      </c>
      <c r="B939" s="6">
        <v>23.75</v>
      </c>
      <c r="C939" s="6">
        <v>5.42</v>
      </c>
      <c r="D939" s="6" t="str">
        <f>PROPER(E:E)</f>
        <v>Yes</v>
      </c>
      <c r="E939" s="6" t="s">
        <v>2382</v>
      </c>
      <c r="F939" s="6" t="s">
        <v>2380</v>
      </c>
      <c r="G939" s="6" t="s">
        <v>2383</v>
      </c>
      <c r="H939" s="10">
        <f t="shared" si="42"/>
        <v>1</v>
      </c>
      <c r="I939" s="6">
        <v>1</v>
      </c>
      <c r="J939" s="6" t="str">
        <f t="shared" si="43"/>
        <v>No</v>
      </c>
      <c r="K939" s="6" t="str">
        <f t="shared" si="44"/>
        <v>No</v>
      </c>
      <c r="L939" s="6" t="s">
        <v>2380</v>
      </c>
      <c r="M939" s="6"/>
      <c r="N939" t="str" cm="1">
        <f t="array" ref="N939">_xlfn.IFS(B939&lt;18.5,"Under Weight",B939&lt;=24.99,"Normal Weight",B939&lt;=29.99,"Over Weight",B939&gt;=30,"Obesity")</f>
        <v>Normal Weight</v>
      </c>
      <c r="O939" t="str" cm="1">
        <f t="array" ref="O939">_xlfn.IFS(C939&lt;5.7,"Normal",C939&lt;=6.49,"Prediabetes",C939&gt;=6.5,"Diabetes")</f>
        <v>Normal</v>
      </c>
    </row>
    <row r="940" spans="1:15" x14ac:dyDescent="0.3">
      <c r="A940" s="6" t="s">
        <v>1432</v>
      </c>
      <c r="B940" s="6">
        <v>35.619999999999997</v>
      </c>
      <c r="C940" s="6">
        <v>4.16</v>
      </c>
      <c r="D940" s="6" t="str">
        <f>PROPER(E:E)</f>
        <v>No</v>
      </c>
      <c r="E940" s="6" t="s">
        <v>2380</v>
      </c>
      <c r="F940" s="6" t="s">
        <v>2380</v>
      </c>
      <c r="G940" s="6" t="s">
        <v>2380</v>
      </c>
      <c r="H940" s="10" t="str">
        <f t="shared" si="42"/>
        <v>0</v>
      </c>
      <c r="I940" s="6" t="s">
        <v>2381</v>
      </c>
      <c r="J940" s="6" t="str">
        <f t="shared" si="43"/>
        <v>No</v>
      </c>
      <c r="K940" s="6" t="str">
        <f t="shared" si="44"/>
        <v>No</v>
      </c>
      <c r="L940" s="6" t="s">
        <v>2380</v>
      </c>
      <c r="M940" s="6"/>
      <c r="N940" t="str" cm="1">
        <f t="array" ref="N940">_xlfn.IFS(B940&lt;18.5,"Under Weight",B940&lt;=24.99,"Normal Weight",B940&lt;=29.99,"Over Weight",B940&gt;=30,"Obesity")</f>
        <v>Obesity</v>
      </c>
      <c r="O940" t="str" cm="1">
        <f t="array" ref="O940">_xlfn.IFS(C940&lt;5.7,"Normal",C940&lt;=6.49,"Prediabetes",C940&gt;=6.5,"Diabetes")</f>
        <v>Normal</v>
      </c>
    </row>
    <row r="941" spans="1:15" x14ac:dyDescent="0.3">
      <c r="A941" s="6" t="s">
        <v>1431</v>
      </c>
      <c r="B941" s="6">
        <v>30.69</v>
      </c>
      <c r="C941" s="6">
        <v>7.05</v>
      </c>
      <c r="D941" s="6" t="str">
        <f>PROPER(E:E)</f>
        <v>Yes</v>
      </c>
      <c r="E941" s="6" t="s">
        <v>2382</v>
      </c>
      <c r="F941" s="6" t="s">
        <v>2380</v>
      </c>
      <c r="G941" s="6" t="s">
        <v>2380</v>
      </c>
      <c r="H941" s="10">
        <f t="shared" si="42"/>
        <v>2</v>
      </c>
      <c r="I941" s="6">
        <v>2</v>
      </c>
      <c r="J941" s="6" t="str">
        <f t="shared" si="43"/>
        <v>No</v>
      </c>
      <c r="K941" s="6" t="str">
        <f t="shared" si="44"/>
        <v>No</v>
      </c>
      <c r="L941" s="6" t="s">
        <v>2380</v>
      </c>
      <c r="M941" s="6"/>
      <c r="N941" t="str" cm="1">
        <f t="array" ref="N941">_xlfn.IFS(B941&lt;18.5,"Under Weight",B941&lt;=24.99,"Normal Weight",B941&lt;=29.99,"Over Weight",B941&gt;=30,"Obesity")</f>
        <v>Obesity</v>
      </c>
      <c r="O941" t="str" cm="1">
        <f t="array" ref="O941">_xlfn.IFS(C941&lt;5.7,"Normal",C941&lt;=6.49,"Prediabetes",C941&gt;=6.5,"Diabetes")</f>
        <v>Diabetes</v>
      </c>
    </row>
    <row r="942" spans="1:15" x14ac:dyDescent="0.3">
      <c r="A942" s="6" t="s">
        <v>1430</v>
      </c>
      <c r="B942" s="6">
        <v>35.799999999999997</v>
      </c>
      <c r="C942" s="6">
        <v>5.63</v>
      </c>
      <c r="D942" s="6" t="str">
        <f>PROPER(E:E)</f>
        <v>Yes</v>
      </c>
      <c r="E942" s="6" t="s">
        <v>2382</v>
      </c>
      <c r="F942" s="6" t="s">
        <v>2380</v>
      </c>
      <c r="G942" s="6" t="s">
        <v>2380</v>
      </c>
      <c r="H942" s="10">
        <f t="shared" si="42"/>
        <v>2</v>
      </c>
      <c r="I942" s="6">
        <v>2</v>
      </c>
      <c r="J942" s="6" t="str">
        <f t="shared" si="43"/>
        <v>No</v>
      </c>
      <c r="K942" s="6" t="str">
        <f t="shared" si="44"/>
        <v>No</v>
      </c>
      <c r="L942" s="6" t="s">
        <v>2380</v>
      </c>
      <c r="M942" s="6"/>
      <c r="N942" t="str" cm="1">
        <f t="array" ref="N942">_xlfn.IFS(B942&lt;18.5,"Under Weight",B942&lt;=24.99,"Normal Weight",B942&lt;=29.99,"Over Weight",B942&gt;=30,"Obesity")</f>
        <v>Obesity</v>
      </c>
      <c r="O942" t="str" cm="1">
        <f t="array" ref="O942">_xlfn.IFS(C942&lt;5.7,"Normal",C942&lt;=6.49,"Prediabetes",C942&gt;=6.5,"Diabetes")</f>
        <v>Normal</v>
      </c>
    </row>
    <row r="943" spans="1:15" x14ac:dyDescent="0.3">
      <c r="A943" s="6" t="s">
        <v>1429</v>
      </c>
      <c r="B943" s="6">
        <v>28.785</v>
      </c>
      <c r="C943" s="6">
        <v>4.24</v>
      </c>
      <c r="D943" s="6" t="str">
        <f>PROPER(E:E)</f>
        <v>Yes</v>
      </c>
      <c r="E943" s="6" t="s">
        <v>2382</v>
      </c>
      <c r="F943" s="6" t="s">
        <v>2380</v>
      </c>
      <c r="G943" s="6" t="s">
        <v>2380</v>
      </c>
      <c r="H943" s="10">
        <f t="shared" si="42"/>
        <v>2</v>
      </c>
      <c r="I943" s="6">
        <v>2</v>
      </c>
      <c r="J943" s="6" t="str">
        <f t="shared" si="43"/>
        <v>No</v>
      </c>
      <c r="K943" s="6" t="str">
        <f t="shared" si="44"/>
        <v>No</v>
      </c>
      <c r="L943" s="6" t="s">
        <v>2380</v>
      </c>
      <c r="M943" s="6"/>
      <c r="N943" t="str" cm="1">
        <f t="array" ref="N943">_xlfn.IFS(B943&lt;18.5,"Under Weight",B943&lt;=24.99,"Normal Weight",B943&lt;=29.99,"Over Weight",B943&gt;=30,"Obesity")</f>
        <v>Over Weight</v>
      </c>
      <c r="O943" t="str" cm="1">
        <f t="array" ref="O943">_xlfn.IFS(C943&lt;5.7,"Normal",C943&lt;=6.49,"Prediabetes",C943&gt;=6.5,"Diabetes")</f>
        <v>Normal</v>
      </c>
    </row>
    <row r="944" spans="1:15" x14ac:dyDescent="0.3">
      <c r="A944" s="6" t="s">
        <v>1428</v>
      </c>
      <c r="B944" s="6">
        <v>28.594999999999999</v>
      </c>
      <c r="C944" s="6">
        <v>4.96</v>
      </c>
      <c r="D944" s="6" t="str">
        <f>PROPER(E:E)</f>
        <v>Yes</v>
      </c>
      <c r="E944" s="6" t="s">
        <v>2382</v>
      </c>
      <c r="F944" s="6" t="s">
        <v>2380</v>
      </c>
      <c r="G944" s="6" t="s">
        <v>2380</v>
      </c>
      <c r="H944" s="10">
        <f t="shared" si="42"/>
        <v>2</v>
      </c>
      <c r="I944" s="6">
        <v>2</v>
      </c>
      <c r="J944" s="6" t="str">
        <f t="shared" si="43"/>
        <v>No</v>
      </c>
      <c r="K944" s="6" t="str">
        <f t="shared" si="44"/>
        <v>No</v>
      </c>
      <c r="L944" s="6" t="s">
        <v>2380</v>
      </c>
      <c r="M944" s="6"/>
      <c r="N944" t="str" cm="1">
        <f t="array" ref="N944">_xlfn.IFS(B944&lt;18.5,"Under Weight",B944&lt;=24.99,"Normal Weight",B944&lt;=29.99,"Over Weight",B944&gt;=30,"Obesity")</f>
        <v>Over Weight</v>
      </c>
      <c r="O944" t="str" cm="1">
        <f t="array" ref="O944">_xlfn.IFS(C944&lt;5.7,"Normal",C944&lt;=6.49,"Prediabetes",C944&gt;=6.5,"Diabetes")</f>
        <v>Normal</v>
      </c>
    </row>
    <row r="945" spans="1:15" x14ac:dyDescent="0.3">
      <c r="A945" s="6" t="s">
        <v>1427</v>
      </c>
      <c r="B945" s="6">
        <v>48.75</v>
      </c>
      <c r="C945" s="6">
        <v>4.34</v>
      </c>
      <c r="D945" s="6" t="str">
        <f>PROPER(E:E)</f>
        <v>No</v>
      </c>
      <c r="E945" s="6" t="s">
        <v>2380</v>
      </c>
      <c r="F945" s="6" t="s">
        <v>2380</v>
      </c>
      <c r="G945" s="6" t="s">
        <v>2380</v>
      </c>
      <c r="H945" s="10" t="str">
        <f t="shared" si="42"/>
        <v>0</v>
      </c>
      <c r="I945" s="6" t="s">
        <v>2381</v>
      </c>
      <c r="J945" s="6" t="str">
        <f t="shared" si="43"/>
        <v>No</v>
      </c>
      <c r="K945" s="6" t="str">
        <f t="shared" si="44"/>
        <v>No</v>
      </c>
      <c r="L945" s="6" t="s">
        <v>2380</v>
      </c>
      <c r="M945" s="6"/>
      <c r="N945" t="str" cm="1">
        <f t="array" ref="N945">_xlfn.IFS(B945&lt;18.5,"Under Weight",B945&lt;=24.99,"Normal Weight",B945&lt;=29.99,"Over Weight",B945&gt;=30,"Obesity")</f>
        <v>Obesity</v>
      </c>
      <c r="O945" t="str" cm="1">
        <f t="array" ref="O945">_xlfn.IFS(C945&lt;5.7,"Normal",C945&lt;=6.49,"Prediabetes",C945&gt;=6.5,"Diabetes")</f>
        <v>Normal</v>
      </c>
    </row>
    <row r="946" spans="1:15" x14ac:dyDescent="0.3">
      <c r="A946" s="6" t="s">
        <v>1426</v>
      </c>
      <c r="B946" s="6">
        <v>28.31</v>
      </c>
      <c r="C946" s="6">
        <v>5.43</v>
      </c>
      <c r="D946" s="6" t="str">
        <f>PROPER(E:E)</f>
        <v>Yes</v>
      </c>
      <c r="E946" s="6" t="s">
        <v>2382</v>
      </c>
      <c r="F946" s="6" t="s">
        <v>2380</v>
      </c>
      <c r="G946" s="6" t="s">
        <v>2380</v>
      </c>
      <c r="H946" s="10">
        <f t="shared" si="42"/>
        <v>2</v>
      </c>
      <c r="I946" s="6">
        <v>2</v>
      </c>
      <c r="J946" s="6" t="str">
        <f t="shared" si="43"/>
        <v>No</v>
      </c>
      <c r="K946" s="6" t="str">
        <f t="shared" si="44"/>
        <v>No</v>
      </c>
      <c r="L946" s="6" t="s">
        <v>2380</v>
      </c>
      <c r="M946" s="6"/>
      <c r="N946" t="str" cm="1">
        <f t="array" ref="N946">_xlfn.IFS(B946&lt;18.5,"Under Weight",B946&lt;=24.99,"Normal Weight",B946&lt;=29.99,"Over Weight",B946&gt;=30,"Obesity")</f>
        <v>Over Weight</v>
      </c>
      <c r="O946" t="str" cm="1">
        <f t="array" ref="O946">_xlfn.IFS(C946&lt;5.7,"Normal",C946&lt;=6.49,"Prediabetes",C946&gt;=6.5,"Diabetes")</f>
        <v>Normal</v>
      </c>
    </row>
    <row r="947" spans="1:15" x14ac:dyDescent="0.3">
      <c r="A947" s="6" t="s">
        <v>1425</v>
      </c>
      <c r="B947" s="6">
        <v>38.39</v>
      </c>
      <c r="C947" s="6">
        <v>8.33</v>
      </c>
      <c r="D947" s="6" t="str">
        <f>PROPER(E:E)</f>
        <v>Yes</v>
      </c>
      <c r="E947" s="6" t="s">
        <v>2382</v>
      </c>
      <c r="F947" s="6" t="s">
        <v>2380</v>
      </c>
      <c r="G947" s="6" t="s">
        <v>2380</v>
      </c>
      <c r="H947" s="10">
        <f t="shared" si="42"/>
        <v>1</v>
      </c>
      <c r="I947" s="6">
        <v>1</v>
      </c>
      <c r="J947" s="6" t="str">
        <f t="shared" si="43"/>
        <v>No</v>
      </c>
      <c r="K947" s="6" t="str">
        <f t="shared" si="44"/>
        <v>No</v>
      </c>
      <c r="L947" s="6" t="s">
        <v>2380</v>
      </c>
      <c r="M947" s="6"/>
      <c r="N947" t="str" cm="1">
        <f t="array" ref="N947">_xlfn.IFS(B947&lt;18.5,"Under Weight",B947&lt;=24.99,"Normal Weight",B947&lt;=29.99,"Over Weight",B947&gt;=30,"Obesity")</f>
        <v>Obesity</v>
      </c>
      <c r="O947" t="str" cm="1">
        <f t="array" ref="O947">_xlfn.IFS(C947&lt;5.7,"Normal",C947&lt;=6.49,"Prediabetes",C947&gt;=6.5,"Diabetes")</f>
        <v>Diabetes</v>
      </c>
    </row>
    <row r="948" spans="1:15" x14ac:dyDescent="0.3">
      <c r="A948" s="6" t="s">
        <v>1424</v>
      </c>
      <c r="B948" s="6">
        <v>25.87</v>
      </c>
      <c r="C948" s="6">
        <v>5.63</v>
      </c>
      <c r="D948" s="6" t="str">
        <f>PROPER(E:E)</f>
        <v>Yes</v>
      </c>
      <c r="E948" s="6" t="s">
        <v>2382</v>
      </c>
      <c r="F948" s="6" t="s">
        <v>2380</v>
      </c>
      <c r="G948" s="6" t="s">
        <v>2380</v>
      </c>
      <c r="H948" s="10">
        <f t="shared" si="42"/>
        <v>1</v>
      </c>
      <c r="I948" s="6">
        <v>1</v>
      </c>
      <c r="J948" s="6" t="str">
        <f t="shared" si="43"/>
        <v>No</v>
      </c>
      <c r="K948" s="6" t="str">
        <f t="shared" si="44"/>
        <v>No</v>
      </c>
      <c r="L948" s="6" t="s">
        <v>2380</v>
      </c>
      <c r="M948" s="6"/>
      <c r="N948" t="str" cm="1">
        <f t="array" ref="N948">_xlfn.IFS(B948&lt;18.5,"Under Weight",B948&lt;=24.99,"Normal Weight",B948&lt;=29.99,"Over Weight",B948&gt;=30,"Obesity")</f>
        <v>Over Weight</v>
      </c>
      <c r="O948" t="str" cm="1">
        <f t="array" ref="O948">_xlfn.IFS(C948&lt;5.7,"Normal",C948&lt;=6.49,"Prediabetes",C948&gt;=6.5,"Diabetes")</f>
        <v>Normal</v>
      </c>
    </row>
    <row r="949" spans="1:15" x14ac:dyDescent="0.3">
      <c r="A949" s="6" t="s">
        <v>1423</v>
      </c>
      <c r="B949" s="6">
        <v>43.7</v>
      </c>
      <c r="C949" s="6">
        <v>7.23</v>
      </c>
      <c r="D949" s="6" t="str">
        <f>PROPER(E:E)</f>
        <v>No</v>
      </c>
      <c r="E949" s="6" t="s">
        <v>2380</v>
      </c>
      <c r="F949" s="6" t="s">
        <v>2380</v>
      </c>
      <c r="G949" s="6" t="s">
        <v>2380</v>
      </c>
      <c r="H949" s="10" t="str">
        <f t="shared" si="42"/>
        <v>0</v>
      </c>
      <c r="I949" s="6" t="s">
        <v>2381</v>
      </c>
      <c r="J949" s="6" t="str">
        <f t="shared" si="43"/>
        <v>No</v>
      </c>
      <c r="K949" s="6" t="str">
        <f t="shared" si="44"/>
        <v>No</v>
      </c>
      <c r="L949" s="6" t="s">
        <v>2380</v>
      </c>
      <c r="M949" s="6"/>
      <c r="N949" t="str" cm="1">
        <f t="array" ref="N949">_xlfn.IFS(B949&lt;18.5,"Under Weight",B949&lt;=24.99,"Normal Weight",B949&lt;=29.99,"Over Weight",B949&gt;=30,"Obesity")</f>
        <v>Obesity</v>
      </c>
      <c r="O949" t="str" cm="1">
        <f t="array" ref="O949">_xlfn.IFS(C949&lt;5.7,"Normal",C949&lt;=6.49,"Prediabetes",C949&gt;=6.5,"Diabetes")</f>
        <v>Diabetes</v>
      </c>
    </row>
    <row r="950" spans="1:15" x14ac:dyDescent="0.3">
      <c r="A950" s="6" t="s">
        <v>1422</v>
      </c>
      <c r="B950" s="6">
        <v>40.945</v>
      </c>
      <c r="C950" s="6">
        <v>10.57</v>
      </c>
      <c r="D950" s="6" t="str">
        <f>PROPER(E:E)</f>
        <v>No</v>
      </c>
      <c r="E950" s="6" t="s">
        <v>2380</v>
      </c>
      <c r="F950" s="6" t="s">
        <v>2380</v>
      </c>
      <c r="G950" s="6" t="s">
        <v>2380</v>
      </c>
      <c r="H950" s="10" t="str">
        <f t="shared" si="42"/>
        <v>0</v>
      </c>
      <c r="I950" s="6" t="s">
        <v>2381</v>
      </c>
      <c r="J950" s="6" t="str">
        <f t="shared" si="43"/>
        <v>No</v>
      </c>
      <c r="K950" s="6" t="str">
        <f t="shared" si="44"/>
        <v>No</v>
      </c>
      <c r="L950" s="6" t="s">
        <v>2380</v>
      </c>
      <c r="M950" s="6"/>
      <c r="N950" t="str" cm="1">
        <f t="array" ref="N950">_xlfn.IFS(B950&lt;18.5,"Under Weight",B950&lt;=24.99,"Normal Weight",B950&lt;=29.99,"Over Weight",B950&gt;=30,"Obesity")</f>
        <v>Obesity</v>
      </c>
      <c r="O950" t="str" cm="1">
        <f t="array" ref="O950">_xlfn.IFS(C950&lt;5.7,"Normal",C950&lt;=6.49,"Prediabetes",C950&gt;=6.5,"Diabetes")</f>
        <v>Diabetes</v>
      </c>
    </row>
    <row r="951" spans="1:15" x14ac:dyDescent="0.3">
      <c r="A951" s="6" t="s">
        <v>1421</v>
      </c>
      <c r="B951" s="6">
        <v>27.94</v>
      </c>
      <c r="C951" s="6">
        <v>7.92</v>
      </c>
      <c r="D951" s="6" t="str">
        <f>PROPER(E:E)</f>
        <v>No</v>
      </c>
      <c r="E951" s="6" t="s">
        <v>2380</v>
      </c>
      <c r="F951" s="6" t="s">
        <v>2380</v>
      </c>
      <c r="G951" s="6" t="s">
        <v>2380</v>
      </c>
      <c r="H951" s="10" t="str">
        <f t="shared" si="42"/>
        <v>0</v>
      </c>
      <c r="I951" s="6" t="s">
        <v>2381</v>
      </c>
      <c r="J951" s="6" t="str">
        <f t="shared" si="43"/>
        <v>No</v>
      </c>
      <c r="K951" s="6" t="str">
        <f t="shared" si="44"/>
        <v>No</v>
      </c>
      <c r="L951" s="6" t="s">
        <v>2380</v>
      </c>
      <c r="M951" s="6"/>
      <c r="N951" t="str" cm="1">
        <f t="array" ref="N951">_xlfn.IFS(B951&lt;18.5,"Under Weight",B951&lt;=24.99,"Normal Weight",B951&lt;=29.99,"Over Weight",B951&gt;=30,"Obesity")</f>
        <v>Over Weight</v>
      </c>
      <c r="O951" t="str" cm="1">
        <f t="array" ref="O951">_xlfn.IFS(C951&lt;5.7,"Normal",C951&lt;=6.49,"Prediabetes",C951&gt;=6.5,"Diabetes")</f>
        <v>Diabetes</v>
      </c>
    </row>
    <row r="952" spans="1:15" x14ac:dyDescent="0.3">
      <c r="A952" s="6" t="s">
        <v>1420</v>
      </c>
      <c r="B952" s="6">
        <v>31.9</v>
      </c>
      <c r="C952" s="6">
        <v>10.119999999999999</v>
      </c>
      <c r="D952" s="6" t="str">
        <f>PROPER(E:E)</f>
        <v>No</v>
      </c>
      <c r="E952" s="6" t="s">
        <v>2380</v>
      </c>
      <c r="F952" s="6" t="s">
        <v>2380</v>
      </c>
      <c r="G952" s="6" t="s">
        <v>2380</v>
      </c>
      <c r="H952" s="10">
        <f t="shared" si="42"/>
        <v>2</v>
      </c>
      <c r="I952" s="6">
        <v>2</v>
      </c>
      <c r="J952" s="6" t="str">
        <f t="shared" si="43"/>
        <v>No</v>
      </c>
      <c r="K952" s="6" t="str">
        <f t="shared" si="44"/>
        <v>No</v>
      </c>
      <c r="L952" s="6" t="s">
        <v>2380</v>
      </c>
      <c r="M952" s="6"/>
      <c r="N952" t="str" cm="1">
        <f t="array" ref="N952">_xlfn.IFS(B952&lt;18.5,"Under Weight",B952&lt;=24.99,"Normal Weight",B952&lt;=29.99,"Over Weight",B952&gt;=30,"Obesity")</f>
        <v>Obesity</v>
      </c>
      <c r="O952" t="str" cm="1">
        <f t="array" ref="O952">_xlfn.IFS(C952&lt;5.7,"Normal",C952&lt;=6.49,"Prediabetes",C952&gt;=6.5,"Diabetes")</f>
        <v>Diabetes</v>
      </c>
    </row>
    <row r="953" spans="1:15" x14ac:dyDescent="0.3">
      <c r="A953" s="6" t="s">
        <v>1419</v>
      </c>
      <c r="B953" s="6">
        <v>31.64</v>
      </c>
      <c r="C953" s="6">
        <v>7.91</v>
      </c>
      <c r="D953" s="6" t="str">
        <f>PROPER(E:E)</f>
        <v>No</v>
      </c>
      <c r="E953" s="6" t="s">
        <v>2380</v>
      </c>
      <c r="F953" s="6" t="s">
        <v>2380</v>
      </c>
      <c r="G953" s="6" t="s">
        <v>2380</v>
      </c>
      <c r="H953" s="10" t="str">
        <f t="shared" si="42"/>
        <v>0</v>
      </c>
      <c r="I953" s="6" t="s">
        <v>2381</v>
      </c>
      <c r="J953" s="6" t="str">
        <f t="shared" si="43"/>
        <v>No</v>
      </c>
      <c r="K953" s="6" t="str">
        <f t="shared" si="44"/>
        <v>No</v>
      </c>
      <c r="L953" s="6" t="s">
        <v>2380</v>
      </c>
      <c r="M953" s="6"/>
      <c r="N953" t="str" cm="1">
        <f t="array" ref="N953">_xlfn.IFS(B953&lt;18.5,"Under Weight",B953&lt;=24.99,"Normal Weight",B953&lt;=29.99,"Over Weight",B953&gt;=30,"Obesity")</f>
        <v>Obesity</v>
      </c>
      <c r="O953" t="str" cm="1">
        <f t="array" ref="O953">_xlfn.IFS(C953&lt;5.7,"Normal",C953&lt;=6.49,"Prediabetes",C953&gt;=6.5,"Diabetes")</f>
        <v>Diabetes</v>
      </c>
    </row>
    <row r="954" spans="1:15" x14ac:dyDescent="0.3">
      <c r="A954" s="6" t="s">
        <v>1418</v>
      </c>
      <c r="B954" s="6">
        <v>46.7</v>
      </c>
      <c r="C954" s="6">
        <v>10.9</v>
      </c>
      <c r="D954" s="6" t="str">
        <f>PROPER(E:E)</f>
        <v>No</v>
      </c>
      <c r="E954" s="6" t="s">
        <v>2380</v>
      </c>
      <c r="F954" s="6" t="s">
        <v>2380</v>
      </c>
      <c r="G954" s="6" t="s">
        <v>2380</v>
      </c>
      <c r="H954" s="10" t="str">
        <f t="shared" si="42"/>
        <v>0</v>
      </c>
      <c r="I954" s="6" t="s">
        <v>2381</v>
      </c>
      <c r="J954" s="6" t="str">
        <f t="shared" si="43"/>
        <v>No</v>
      </c>
      <c r="K954" s="6" t="str">
        <f t="shared" si="44"/>
        <v>No</v>
      </c>
      <c r="L954" s="6" t="s">
        <v>2380</v>
      </c>
      <c r="M954" s="6"/>
      <c r="N954" t="str" cm="1">
        <f t="array" ref="N954">_xlfn.IFS(B954&lt;18.5,"Under Weight",B954&lt;=24.99,"Normal Weight",B954&lt;=29.99,"Over Weight",B954&gt;=30,"Obesity")</f>
        <v>Obesity</v>
      </c>
      <c r="O954" t="str" cm="1">
        <f t="array" ref="O954">_xlfn.IFS(C954&lt;5.7,"Normal",C954&lt;=6.49,"Prediabetes",C954&gt;=6.5,"Diabetes")</f>
        <v>Diabetes</v>
      </c>
    </row>
    <row r="955" spans="1:15" x14ac:dyDescent="0.3">
      <c r="A955" s="6" t="s">
        <v>1417</v>
      </c>
      <c r="B955" s="6">
        <v>18.335000000000001</v>
      </c>
      <c r="C955" s="6">
        <v>11.83</v>
      </c>
      <c r="D955" s="6" t="str">
        <f>PROPER(E:E)</f>
        <v>No</v>
      </c>
      <c r="E955" s="6" t="s">
        <v>2380</v>
      </c>
      <c r="F955" s="6" t="s">
        <v>2380</v>
      </c>
      <c r="G955" s="6" t="s">
        <v>2380</v>
      </c>
      <c r="H955" s="10" t="str">
        <f t="shared" si="42"/>
        <v>0</v>
      </c>
      <c r="I955" s="6" t="s">
        <v>2381</v>
      </c>
      <c r="J955" s="6" t="str">
        <f t="shared" si="43"/>
        <v>No</v>
      </c>
      <c r="K955" s="6" t="str">
        <f t="shared" si="44"/>
        <v>No</v>
      </c>
      <c r="L955" s="6" t="s">
        <v>2380</v>
      </c>
      <c r="M955" s="6"/>
      <c r="N955" t="str" cm="1">
        <f t="array" ref="N955">_xlfn.IFS(B955&lt;18.5,"Under Weight",B955&lt;=24.99,"Normal Weight",B955&lt;=29.99,"Over Weight",B955&gt;=30,"Obesity")</f>
        <v>Under Weight</v>
      </c>
      <c r="O955" t="str" cm="1">
        <f t="array" ref="O955">_xlfn.IFS(C955&lt;5.7,"Normal",C955&lt;=6.49,"Prediabetes",C955&gt;=6.5,"Diabetes")</f>
        <v>Diabetes</v>
      </c>
    </row>
    <row r="956" spans="1:15" x14ac:dyDescent="0.3">
      <c r="A956" s="6" t="s">
        <v>1416</v>
      </c>
      <c r="B956" s="6">
        <v>31.24</v>
      </c>
      <c r="C956" s="6">
        <v>7.42</v>
      </c>
      <c r="D956" s="6" t="str">
        <f>PROPER(E:E)</f>
        <v>Yes</v>
      </c>
      <c r="E956" s="6" t="s">
        <v>2382</v>
      </c>
      <c r="F956" s="6" t="s">
        <v>2380</v>
      </c>
      <c r="G956" s="6" t="s">
        <v>2380</v>
      </c>
      <c r="H956" s="10">
        <f t="shared" si="42"/>
        <v>2</v>
      </c>
      <c r="I956" s="6">
        <v>2</v>
      </c>
      <c r="J956" s="6" t="str">
        <f t="shared" si="43"/>
        <v>No</v>
      </c>
      <c r="K956" s="6" t="str">
        <f t="shared" si="44"/>
        <v>No</v>
      </c>
      <c r="L956" s="6" t="s">
        <v>2380</v>
      </c>
      <c r="M956" s="6"/>
      <c r="N956" t="str" cm="1">
        <f t="array" ref="N956">_xlfn.IFS(B956&lt;18.5,"Under Weight",B956&lt;=24.99,"Normal Weight",B956&lt;=29.99,"Over Weight",B956&gt;=30,"Obesity")</f>
        <v>Obesity</v>
      </c>
      <c r="O956" t="str" cm="1">
        <f t="array" ref="O956">_xlfn.IFS(C956&lt;5.7,"Normal",C956&lt;=6.49,"Prediabetes",C956&gt;=6.5,"Diabetes")</f>
        <v>Diabetes</v>
      </c>
    </row>
    <row r="957" spans="1:15" x14ac:dyDescent="0.3">
      <c r="A957" s="6" t="s">
        <v>1415</v>
      </c>
      <c r="B957" s="6">
        <v>39.22</v>
      </c>
      <c r="C957" s="6">
        <v>5.62</v>
      </c>
      <c r="D957" s="6" t="str">
        <f>PROPER(E:E)</f>
        <v>Yes</v>
      </c>
      <c r="E957" s="6" t="s">
        <v>2382</v>
      </c>
      <c r="F957" s="6" t="s">
        <v>2380</v>
      </c>
      <c r="G957" s="6" t="s">
        <v>2380</v>
      </c>
      <c r="H957" s="10">
        <f t="shared" si="42"/>
        <v>1</v>
      </c>
      <c r="I957" s="6">
        <v>1</v>
      </c>
      <c r="J957" s="6" t="str">
        <f t="shared" si="43"/>
        <v>No</v>
      </c>
      <c r="K957" s="6" t="str">
        <f t="shared" si="44"/>
        <v>No</v>
      </c>
      <c r="L957" s="6" t="s">
        <v>2380</v>
      </c>
      <c r="M957" s="6"/>
      <c r="N957" t="str" cm="1">
        <f t="array" ref="N957">_xlfn.IFS(B957&lt;18.5,"Under Weight",B957&lt;=24.99,"Normal Weight",B957&lt;=29.99,"Over Weight",B957&gt;=30,"Obesity")</f>
        <v>Obesity</v>
      </c>
      <c r="O957" t="str" cm="1">
        <f t="array" ref="O957">_xlfn.IFS(C957&lt;5.7,"Normal",C957&lt;=6.49,"Prediabetes",C957&gt;=6.5,"Diabetes")</f>
        <v>Normal</v>
      </c>
    </row>
    <row r="958" spans="1:15" x14ac:dyDescent="0.3">
      <c r="A958" s="6" t="s">
        <v>1414</v>
      </c>
      <c r="B958" s="6">
        <v>24.414999999999999</v>
      </c>
      <c r="C958" s="6">
        <v>7.16</v>
      </c>
      <c r="D958" s="6" t="str">
        <f>PROPER(E:E)</f>
        <v>No</v>
      </c>
      <c r="E958" s="6" t="s">
        <v>2380</v>
      </c>
      <c r="F958" s="6" t="s">
        <v>2380</v>
      </c>
      <c r="G958" s="6" t="s">
        <v>2380</v>
      </c>
      <c r="H958" s="10" t="str">
        <f t="shared" si="42"/>
        <v>0</v>
      </c>
      <c r="I958" s="6" t="s">
        <v>2381</v>
      </c>
      <c r="J958" s="6" t="str">
        <f t="shared" si="43"/>
        <v>No</v>
      </c>
      <c r="K958" s="6" t="str">
        <f t="shared" si="44"/>
        <v>No</v>
      </c>
      <c r="L958" s="6" t="s">
        <v>2380</v>
      </c>
      <c r="M958" s="6"/>
      <c r="N958" t="str" cm="1">
        <f t="array" ref="N958">_xlfn.IFS(B958&lt;18.5,"Under Weight",B958&lt;=24.99,"Normal Weight",B958&lt;=29.99,"Over Weight",B958&gt;=30,"Obesity")</f>
        <v>Normal Weight</v>
      </c>
      <c r="O958" t="str" cm="1">
        <f t="array" ref="O958">_xlfn.IFS(C958&lt;5.7,"Normal",C958&lt;=6.49,"Prediabetes",C958&gt;=6.5,"Diabetes")</f>
        <v>Diabetes</v>
      </c>
    </row>
    <row r="959" spans="1:15" x14ac:dyDescent="0.3">
      <c r="A959" s="6" t="s">
        <v>1413</v>
      </c>
      <c r="B959" s="6">
        <v>32.299999999999997</v>
      </c>
      <c r="C959" s="6">
        <v>9.89</v>
      </c>
      <c r="D959" s="6" t="str">
        <f>PROPER(E:E)</f>
        <v>No</v>
      </c>
      <c r="E959" s="6" t="s">
        <v>2380</v>
      </c>
      <c r="F959" s="6" t="s">
        <v>2380</v>
      </c>
      <c r="G959" s="6" t="s">
        <v>2380</v>
      </c>
      <c r="H959" s="10" t="str">
        <f t="shared" si="42"/>
        <v>0</v>
      </c>
      <c r="I959" s="6" t="s">
        <v>2381</v>
      </c>
      <c r="J959" s="6" t="str">
        <f t="shared" si="43"/>
        <v>No</v>
      </c>
      <c r="K959" s="6" t="str">
        <f t="shared" si="44"/>
        <v>No</v>
      </c>
      <c r="L959" s="6" t="s">
        <v>2380</v>
      </c>
      <c r="M959" s="6"/>
      <c r="N959" t="str" cm="1">
        <f t="array" ref="N959">_xlfn.IFS(B959&lt;18.5,"Under Weight",B959&lt;=24.99,"Normal Weight",B959&lt;=29.99,"Over Weight",B959&gt;=30,"Obesity")</f>
        <v>Obesity</v>
      </c>
      <c r="O959" t="str" cm="1">
        <f t="array" ref="O959">_xlfn.IFS(C959&lt;5.7,"Normal",C959&lt;=6.49,"Prediabetes",C959&gt;=6.5,"Diabetes")</f>
        <v>Diabetes</v>
      </c>
    </row>
    <row r="960" spans="1:15" x14ac:dyDescent="0.3">
      <c r="A960" s="6" t="s">
        <v>1412</v>
      </c>
      <c r="B960" s="6">
        <v>39.94</v>
      </c>
      <c r="C960" s="6">
        <v>5.14</v>
      </c>
      <c r="D960" s="6" t="str">
        <f>PROPER(E:E)</f>
        <v>No</v>
      </c>
      <c r="E960" s="6" t="s">
        <v>2380</v>
      </c>
      <c r="F960" s="6" t="s">
        <v>2380</v>
      </c>
      <c r="G960" s="6" t="s">
        <v>2380</v>
      </c>
      <c r="H960" s="10" t="str">
        <f t="shared" si="42"/>
        <v>0</v>
      </c>
      <c r="I960" s="6" t="s">
        <v>2381</v>
      </c>
      <c r="J960" s="6" t="str">
        <f t="shared" si="43"/>
        <v>No</v>
      </c>
      <c r="K960" s="6" t="str">
        <f t="shared" si="44"/>
        <v>No</v>
      </c>
      <c r="L960" s="6" t="s">
        <v>2380</v>
      </c>
      <c r="M960" s="6"/>
      <c r="N960" t="str" cm="1">
        <f t="array" ref="N960">_xlfn.IFS(B960&lt;18.5,"Under Weight",B960&lt;=24.99,"Normal Weight",B960&lt;=29.99,"Over Weight",B960&gt;=30,"Obesity")</f>
        <v>Obesity</v>
      </c>
      <c r="O960" t="str" cm="1">
        <f t="array" ref="O960">_xlfn.IFS(C960&lt;5.7,"Normal",C960&lt;=6.49,"Prediabetes",C960&gt;=6.5,"Diabetes")</f>
        <v>Normal</v>
      </c>
    </row>
    <row r="961" spans="1:15" x14ac:dyDescent="0.3">
      <c r="A961" s="6" t="s">
        <v>1411</v>
      </c>
      <c r="B961" s="6">
        <v>30</v>
      </c>
      <c r="C961" s="6">
        <v>5.61</v>
      </c>
      <c r="D961" s="6" t="str">
        <f>PROPER(E:E)</f>
        <v>Yes</v>
      </c>
      <c r="E961" s="6" t="s">
        <v>2382</v>
      </c>
      <c r="F961" s="6" t="s">
        <v>2380</v>
      </c>
      <c r="G961" s="6" t="s">
        <v>2383</v>
      </c>
      <c r="H961" s="10">
        <f t="shared" si="42"/>
        <v>1</v>
      </c>
      <c r="I961" s="6">
        <v>1</v>
      </c>
      <c r="J961" s="6" t="str">
        <f t="shared" si="43"/>
        <v>No</v>
      </c>
      <c r="K961" s="6" t="str">
        <f t="shared" si="44"/>
        <v>No</v>
      </c>
      <c r="L961" s="6" t="s">
        <v>2380</v>
      </c>
      <c r="M961" s="6"/>
      <c r="N961" t="str" cm="1">
        <f t="array" ref="N961">_xlfn.IFS(B961&lt;18.5,"Under Weight",B961&lt;=24.99,"Normal Weight",B961&lt;=29.99,"Over Weight",B961&gt;=30,"Obesity")</f>
        <v>Obesity</v>
      </c>
      <c r="O961" t="str" cm="1">
        <f t="array" ref="O961">_xlfn.IFS(C961&lt;5.7,"Normal",C961&lt;=6.49,"Prediabetes",C961&gt;=6.5,"Diabetes")</f>
        <v>Normal</v>
      </c>
    </row>
    <row r="962" spans="1:15" x14ac:dyDescent="0.3">
      <c r="A962" s="6" t="s">
        <v>1410</v>
      </c>
      <c r="B962" s="6">
        <v>35.340000000000003</v>
      </c>
      <c r="C962" s="6">
        <v>5.51</v>
      </c>
      <c r="D962" s="6" t="str">
        <f>PROPER(E:E)</f>
        <v>Yes</v>
      </c>
      <c r="E962" s="6" t="s">
        <v>2382</v>
      </c>
      <c r="F962" s="6" t="s">
        <v>2380</v>
      </c>
      <c r="G962" s="6" t="s">
        <v>2383</v>
      </c>
      <c r="H962" s="10">
        <f t="shared" si="42"/>
        <v>1</v>
      </c>
      <c r="I962" s="6">
        <v>1</v>
      </c>
      <c r="J962" s="6" t="str">
        <f t="shared" si="43"/>
        <v>No</v>
      </c>
      <c r="K962" s="6" t="str">
        <f t="shared" si="44"/>
        <v>No</v>
      </c>
      <c r="L962" s="6" t="s">
        <v>2380</v>
      </c>
      <c r="M962" s="6"/>
      <c r="N962" t="str" cm="1">
        <f t="array" ref="N962">_xlfn.IFS(B962&lt;18.5,"Under Weight",B962&lt;=24.99,"Normal Weight",B962&lt;=29.99,"Over Weight",B962&gt;=30,"Obesity")</f>
        <v>Obesity</v>
      </c>
      <c r="O962" t="str" cm="1">
        <f t="array" ref="O962">_xlfn.IFS(C962&lt;5.7,"Normal",C962&lt;=6.49,"Prediabetes",C962&gt;=6.5,"Diabetes")</f>
        <v>Normal</v>
      </c>
    </row>
    <row r="963" spans="1:15" x14ac:dyDescent="0.3">
      <c r="A963" s="6" t="s">
        <v>1409</v>
      </c>
      <c r="B963" s="6">
        <v>32.204999999999998</v>
      </c>
      <c r="C963" s="6">
        <v>8.3800000000000008</v>
      </c>
      <c r="D963" s="6" t="str">
        <f>PROPER(E:E)</f>
        <v>Yes</v>
      </c>
      <c r="E963" s="6" t="s">
        <v>2382</v>
      </c>
      <c r="F963" s="6" t="s">
        <v>2380</v>
      </c>
      <c r="G963" s="6" t="s">
        <v>2380</v>
      </c>
      <c r="H963" s="10">
        <f t="shared" ref="H963:H1026" si="45">IF(I963="No major surgery","0",I963)</f>
        <v>2</v>
      </c>
      <c r="I963" s="6">
        <v>2</v>
      </c>
      <c r="J963" s="6" t="str">
        <f t="shared" ref="J963:J1026" si="46">PROPER(K963)</f>
        <v>No</v>
      </c>
      <c r="K963" s="6" t="str">
        <f t="shared" ref="K963:K1026" si="47">IF(L963="?", "No", L963)</f>
        <v>No</v>
      </c>
      <c r="L963" s="6" t="s">
        <v>2380</v>
      </c>
      <c r="M963" s="6"/>
      <c r="N963" t="str" cm="1">
        <f t="array" ref="N963">_xlfn.IFS(B963&lt;18.5,"Under Weight",B963&lt;=24.99,"Normal Weight",B963&lt;=29.99,"Over Weight",B963&gt;=30,"Obesity")</f>
        <v>Obesity</v>
      </c>
      <c r="O963" t="str" cm="1">
        <f t="array" ref="O963">_xlfn.IFS(C963&lt;5.7,"Normal",C963&lt;=6.49,"Prediabetes",C963&gt;=6.5,"Diabetes")</f>
        <v>Diabetes</v>
      </c>
    </row>
    <row r="964" spans="1:15" x14ac:dyDescent="0.3">
      <c r="A964" s="6" t="s">
        <v>1408</v>
      </c>
      <c r="B964" s="6">
        <v>33.880000000000003</v>
      </c>
      <c r="C964" s="6">
        <v>4.68</v>
      </c>
      <c r="D964" s="6" t="str">
        <f>PROPER(E:E)</f>
        <v>No</v>
      </c>
      <c r="E964" s="6" t="s">
        <v>2380</v>
      </c>
      <c r="F964" s="6" t="s">
        <v>2382</v>
      </c>
      <c r="G964" s="6" t="s">
        <v>2380</v>
      </c>
      <c r="H964" s="10">
        <f t="shared" si="45"/>
        <v>1</v>
      </c>
      <c r="I964" s="6">
        <v>1</v>
      </c>
      <c r="J964" s="6" t="str">
        <f t="shared" si="46"/>
        <v>No</v>
      </c>
      <c r="K964" s="6" t="str">
        <f t="shared" si="47"/>
        <v>No</v>
      </c>
      <c r="L964" s="6" t="s">
        <v>2380</v>
      </c>
      <c r="M964" s="6"/>
      <c r="N964" t="str" cm="1">
        <f t="array" ref="N964">_xlfn.IFS(B964&lt;18.5,"Under Weight",B964&lt;=24.99,"Normal Weight",B964&lt;=29.99,"Over Weight",B964&gt;=30,"Obesity")</f>
        <v>Obesity</v>
      </c>
      <c r="O964" t="str" cm="1">
        <f t="array" ref="O964">_xlfn.IFS(C964&lt;5.7,"Normal",C964&lt;=6.49,"Prediabetes",C964&gt;=6.5,"Diabetes")</f>
        <v>Normal</v>
      </c>
    </row>
    <row r="965" spans="1:15" x14ac:dyDescent="0.3">
      <c r="A965" s="6" t="s">
        <v>1407</v>
      </c>
      <c r="B965" s="6">
        <v>26.63</v>
      </c>
      <c r="C965" s="6">
        <v>4.3600000000000003</v>
      </c>
      <c r="D965" s="6" t="str">
        <f>PROPER(E:E)</f>
        <v>Yes</v>
      </c>
      <c r="E965" s="6" t="s">
        <v>2382</v>
      </c>
      <c r="F965" s="6" t="s">
        <v>2380</v>
      </c>
      <c r="G965" s="6" t="s">
        <v>2380</v>
      </c>
      <c r="H965" s="10">
        <f t="shared" si="45"/>
        <v>2</v>
      </c>
      <c r="I965" s="6">
        <v>2</v>
      </c>
      <c r="J965" s="6" t="str">
        <f t="shared" si="46"/>
        <v>No</v>
      </c>
      <c r="K965" s="6" t="str">
        <f t="shared" si="47"/>
        <v>No</v>
      </c>
      <c r="L965" s="6" t="s">
        <v>2380</v>
      </c>
      <c r="M965" s="6"/>
      <c r="N965" t="str" cm="1">
        <f t="array" ref="N965">_xlfn.IFS(B965&lt;18.5,"Under Weight",B965&lt;=24.99,"Normal Weight",B965&lt;=29.99,"Over Weight",B965&gt;=30,"Obesity")</f>
        <v>Over Weight</v>
      </c>
      <c r="O965" t="str" cm="1">
        <f t="array" ref="O965">_xlfn.IFS(C965&lt;5.7,"Normal",C965&lt;=6.49,"Prediabetes",C965&gt;=6.5,"Diabetes")</f>
        <v>Normal</v>
      </c>
    </row>
    <row r="966" spans="1:15" x14ac:dyDescent="0.3">
      <c r="A966" s="6" t="s">
        <v>1406</v>
      </c>
      <c r="B966" s="6">
        <v>28.7</v>
      </c>
      <c r="C966" s="6">
        <v>7.74</v>
      </c>
      <c r="D966" s="6" t="str">
        <f>PROPER(E:E)</f>
        <v>No</v>
      </c>
      <c r="E966" s="6" t="s">
        <v>2380</v>
      </c>
      <c r="F966" s="6" t="s">
        <v>2380</v>
      </c>
      <c r="G966" s="6" t="s">
        <v>2380</v>
      </c>
      <c r="H966" s="10" t="str">
        <f t="shared" si="45"/>
        <v>0</v>
      </c>
      <c r="I966" s="6" t="s">
        <v>2381</v>
      </c>
      <c r="J966" s="6" t="str">
        <f t="shared" si="46"/>
        <v>No</v>
      </c>
      <c r="K966" s="6" t="str">
        <f t="shared" si="47"/>
        <v>No</v>
      </c>
      <c r="L966" s="6" t="s">
        <v>2380</v>
      </c>
      <c r="M966" s="6"/>
      <c r="N966" t="str" cm="1">
        <f t="array" ref="N966">_xlfn.IFS(B966&lt;18.5,"Under Weight",B966&lt;=24.99,"Normal Weight",B966&lt;=29.99,"Over Weight",B966&gt;=30,"Obesity")</f>
        <v>Over Weight</v>
      </c>
      <c r="O966" t="str" cm="1">
        <f t="array" ref="O966">_xlfn.IFS(C966&lt;5.7,"Normal",C966&lt;=6.49,"Prediabetes",C966&gt;=6.5,"Diabetes")</f>
        <v>Diabetes</v>
      </c>
    </row>
    <row r="967" spans="1:15" x14ac:dyDescent="0.3">
      <c r="A967" s="6" t="s">
        <v>1405</v>
      </c>
      <c r="B967" s="6">
        <v>25.65</v>
      </c>
      <c r="C967" s="6">
        <v>4.05</v>
      </c>
      <c r="D967" s="6" t="str">
        <f>PROPER(E:E)</f>
        <v>Yes</v>
      </c>
      <c r="E967" s="6" t="s">
        <v>2382</v>
      </c>
      <c r="F967" s="6" t="s">
        <v>2380</v>
      </c>
      <c r="G967" s="6" t="s">
        <v>2380</v>
      </c>
      <c r="H967" s="10">
        <f t="shared" si="45"/>
        <v>2</v>
      </c>
      <c r="I967" s="6">
        <v>2</v>
      </c>
      <c r="J967" s="6" t="str">
        <f t="shared" si="46"/>
        <v>No</v>
      </c>
      <c r="K967" s="6" t="str">
        <f t="shared" si="47"/>
        <v>No</v>
      </c>
      <c r="L967" s="6" t="s">
        <v>2380</v>
      </c>
      <c r="M967" s="6"/>
      <c r="N967" t="str" cm="1">
        <f t="array" ref="N967">_xlfn.IFS(B967&lt;18.5,"Under Weight",B967&lt;=24.99,"Normal Weight",B967&lt;=29.99,"Over Weight",B967&gt;=30,"Obesity")</f>
        <v>Over Weight</v>
      </c>
      <c r="O967" t="str" cm="1">
        <f t="array" ref="O967">_xlfn.IFS(C967&lt;5.7,"Normal",C967&lt;=6.49,"Prediabetes",C967&gt;=6.5,"Diabetes")</f>
        <v>Normal</v>
      </c>
    </row>
    <row r="968" spans="1:15" x14ac:dyDescent="0.3">
      <c r="A968" s="6" t="s">
        <v>1404</v>
      </c>
      <c r="B968" s="6">
        <v>36.384999999999998</v>
      </c>
      <c r="C968" s="6">
        <v>11.49</v>
      </c>
      <c r="D968" s="6" t="str">
        <f>PROPER(E:E)</f>
        <v>No</v>
      </c>
      <c r="E968" s="6" t="s">
        <v>2380</v>
      </c>
      <c r="F968" s="6" t="s">
        <v>2380</v>
      </c>
      <c r="G968" s="6" t="s">
        <v>2380</v>
      </c>
      <c r="H968" s="10" t="str">
        <f t="shared" si="45"/>
        <v>0</v>
      </c>
      <c r="I968" s="6" t="s">
        <v>2381</v>
      </c>
      <c r="J968" s="6" t="str">
        <f t="shared" si="46"/>
        <v>No</v>
      </c>
      <c r="K968" s="6" t="str">
        <f t="shared" si="47"/>
        <v>No</v>
      </c>
      <c r="L968" s="6" t="s">
        <v>2380</v>
      </c>
      <c r="M968" s="6"/>
      <c r="N968" t="str" cm="1">
        <f t="array" ref="N968">_xlfn.IFS(B968&lt;18.5,"Under Weight",B968&lt;=24.99,"Normal Weight",B968&lt;=29.99,"Over Weight",B968&gt;=30,"Obesity")</f>
        <v>Obesity</v>
      </c>
      <c r="O968" t="str" cm="1">
        <f t="array" ref="O968">_xlfn.IFS(C968&lt;5.7,"Normal",C968&lt;=6.49,"Prediabetes",C968&gt;=6.5,"Diabetes")</f>
        <v>Diabetes</v>
      </c>
    </row>
    <row r="969" spans="1:15" x14ac:dyDescent="0.3">
      <c r="A969" s="6" t="s">
        <v>1403</v>
      </c>
      <c r="B969" s="6">
        <v>34.69</v>
      </c>
      <c r="C969" s="6">
        <v>5.65</v>
      </c>
      <c r="D969" s="6" t="str">
        <f>PROPER(E:E)</f>
        <v>No</v>
      </c>
      <c r="E969" s="6" t="s">
        <v>2380</v>
      </c>
      <c r="F969" s="6" t="s">
        <v>2380</v>
      </c>
      <c r="G969" s="6" t="s">
        <v>2380</v>
      </c>
      <c r="H969" s="10" t="str">
        <f t="shared" si="45"/>
        <v>0</v>
      </c>
      <c r="I969" s="6" t="s">
        <v>2381</v>
      </c>
      <c r="J969" s="6" t="str">
        <f t="shared" si="46"/>
        <v>No</v>
      </c>
      <c r="K969" s="6" t="str">
        <f t="shared" si="47"/>
        <v>No</v>
      </c>
      <c r="L969" s="6" t="s">
        <v>2380</v>
      </c>
      <c r="M969" s="6"/>
      <c r="N969" t="str" cm="1">
        <f t="array" ref="N969">_xlfn.IFS(B969&lt;18.5,"Under Weight",B969&lt;=24.99,"Normal Weight",B969&lt;=29.99,"Over Weight",B969&gt;=30,"Obesity")</f>
        <v>Obesity</v>
      </c>
      <c r="O969" t="str" cm="1">
        <f t="array" ref="O969">_xlfn.IFS(C969&lt;5.7,"Normal",C969&lt;=6.49,"Prediabetes",C969&gt;=6.5,"Diabetes")</f>
        <v>Normal</v>
      </c>
    </row>
    <row r="970" spans="1:15" x14ac:dyDescent="0.3">
      <c r="A970" s="6" t="s">
        <v>1402</v>
      </c>
      <c r="B970" s="6">
        <v>37.68</v>
      </c>
      <c r="C970" s="6">
        <v>4.29</v>
      </c>
      <c r="D970" s="6" t="str">
        <f>PROPER(E:E)</f>
        <v>Yes</v>
      </c>
      <c r="E970" s="6" t="s">
        <v>2382</v>
      </c>
      <c r="F970" s="6" t="s">
        <v>2380</v>
      </c>
      <c r="G970" s="6" t="s">
        <v>2380</v>
      </c>
      <c r="H970" s="10" t="str">
        <f t="shared" si="45"/>
        <v>0</v>
      </c>
      <c r="I970" s="6" t="s">
        <v>2381</v>
      </c>
      <c r="J970" s="6" t="str">
        <f t="shared" si="46"/>
        <v>No</v>
      </c>
      <c r="K970" s="6" t="str">
        <f t="shared" si="47"/>
        <v>No</v>
      </c>
      <c r="L970" s="6" t="s">
        <v>2380</v>
      </c>
      <c r="M970" s="6"/>
      <c r="N970" t="str" cm="1">
        <f t="array" ref="N970">_xlfn.IFS(B970&lt;18.5,"Under Weight",B970&lt;=24.99,"Normal Weight",B970&lt;=29.99,"Over Weight",B970&gt;=30,"Obesity")</f>
        <v>Obesity</v>
      </c>
      <c r="O970" t="str" cm="1">
        <f t="array" ref="O970">_xlfn.IFS(C970&lt;5.7,"Normal",C970&lt;=6.49,"Prediabetes",C970&gt;=6.5,"Diabetes")</f>
        <v>Normal</v>
      </c>
    </row>
    <row r="971" spans="1:15" x14ac:dyDescent="0.3">
      <c r="A971" s="6" t="s">
        <v>1401</v>
      </c>
      <c r="B971" s="6">
        <v>35.49</v>
      </c>
      <c r="C971" s="6">
        <v>4.74</v>
      </c>
      <c r="D971" s="6" t="str">
        <f>PROPER(E:E)</f>
        <v>Yes</v>
      </c>
      <c r="E971" s="6" t="s">
        <v>2382</v>
      </c>
      <c r="F971" s="6" t="s">
        <v>2380</v>
      </c>
      <c r="G971" s="6" t="s">
        <v>2383</v>
      </c>
      <c r="H971" s="10">
        <f t="shared" si="45"/>
        <v>1</v>
      </c>
      <c r="I971" s="6">
        <v>1</v>
      </c>
      <c r="J971" s="6" t="str">
        <f t="shared" si="46"/>
        <v>No</v>
      </c>
      <c r="K971" s="6" t="str">
        <f t="shared" si="47"/>
        <v>No</v>
      </c>
      <c r="L971" s="6" t="s">
        <v>2380</v>
      </c>
      <c r="M971" s="6"/>
      <c r="N971" t="str" cm="1">
        <f t="array" ref="N971">_xlfn.IFS(B971&lt;18.5,"Under Weight",B971&lt;=24.99,"Normal Weight",B971&lt;=29.99,"Over Weight",B971&gt;=30,"Obesity")</f>
        <v>Obesity</v>
      </c>
      <c r="O971" t="str" cm="1">
        <f t="array" ref="O971">_xlfn.IFS(C971&lt;5.7,"Normal",C971&lt;=6.49,"Prediabetes",C971&gt;=6.5,"Diabetes")</f>
        <v>Normal</v>
      </c>
    </row>
    <row r="972" spans="1:15" x14ac:dyDescent="0.3">
      <c r="A972" s="6" t="s">
        <v>1400</v>
      </c>
      <c r="B972" s="6">
        <v>44.7</v>
      </c>
      <c r="C972" s="6">
        <v>7.6</v>
      </c>
      <c r="D972" s="6" t="str">
        <f>PROPER(E:E)</f>
        <v>Yes</v>
      </c>
      <c r="E972" s="6" t="s">
        <v>2382</v>
      </c>
      <c r="F972" s="6" t="s">
        <v>2380</v>
      </c>
      <c r="G972" s="6" t="s">
        <v>2380</v>
      </c>
      <c r="H972" s="10">
        <f t="shared" si="45"/>
        <v>2</v>
      </c>
      <c r="I972" s="6">
        <v>2</v>
      </c>
      <c r="J972" s="6" t="str">
        <f t="shared" si="46"/>
        <v>No</v>
      </c>
      <c r="K972" s="6" t="str">
        <f t="shared" si="47"/>
        <v>No</v>
      </c>
      <c r="L972" s="6" t="s">
        <v>2380</v>
      </c>
      <c r="M972" s="6"/>
      <c r="N972" t="str" cm="1">
        <f t="array" ref="N972">_xlfn.IFS(B972&lt;18.5,"Under Weight",B972&lt;=24.99,"Normal Weight",B972&lt;=29.99,"Over Weight",B972&gt;=30,"Obesity")</f>
        <v>Obesity</v>
      </c>
      <c r="O972" t="str" cm="1">
        <f t="array" ref="O972">_xlfn.IFS(C972&lt;5.7,"Normal",C972&lt;=6.49,"Prediabetes",C972&gt;=6.5,"Diabetes")</f>
        <v>Diabetes</v>
      </c>
    </row>
    <row r="973" spans="1:15" x14ac:dyDescent="0.3">
      <c r="A973" s="6" t="s">
        <v>1399</v>
      </c>
      <c r="B973" s="6">
        <v>38.380000000000003</v>
      </c>
      <c r="C973" s="6">
        <v>8.5</v>
      </c>
      <c r="D973" s="6" t="str">
        <f>PROPER(E:E)</f>
        <v>Yes</v>
      </c>
      <c r="E973" s="6" t="s">
        <v>2382</v>
      </c>
      <c r="F973" s="6" t="s">
        <v>2380</v>
      </c>
      <c r="G973" s="6" t="s">
        <v>2380</v>
      </c>
      <c r="H973" s="10">
        <f t="shared" si="45"/>
        <v>2</v>
      </c>
      <c r="I973" s="6">
        <v>2</v>
      </c>
      <c r="J973" s="6" t="str">
        <f t="shared" si="46"/>
        <v>No</v>
      </c>
      <c r="K973" s="6" t="str">
        <f t="shared" si="47"/>
        <v>No</v>
      </c>
      <c r="L973" s="6" t="s">
        <v>2380</v>
      </c>
      <c r="M973" s="6"/>
      <c r="N973" t="str" cm="1">
        <f t="array" ref="N973">_xlfn.IFS(B973&lt;18.5,"Under Weight",B973&lt;=24.99,"Normal Weight",B973&lt;=29.99,"Over Weight",B973&gt;=30,"Obesity")</f>
        <v>Obesity</v>
      </c>
      <c r="O973" t="str" cm="1">
        <f t="array" ref="O973">_xlfn.IFS(C973&lt;5.7,"Normal",C973&lt;=6.49,"Prediabetes",C973&gt;=6.5,"Diabetes")</f>
        <v>Diabetes</v>
      </c>
    </row>
    <row r="974" spans="1:15" x14ac:dyDescent="0.3">
      <c r="A974" s="6" t="s">
        <v>1398</v>
      </c>
      <c r="B974" s="6">
        <v>35.244999999999997</v>
      </c>
      <c r="C974" s="6">
        <v>11.22</v>
      </c>
      <c r="D974" s="6" t="str">
        <f>PROPER(E:E)</f>
        <v>Yes</v>
      </c>
      <c r="E974" s="6" t="s">
        <v>2382</v>
      </c>
      <c r="F974" s="6" t="s">
        <v>2380</v>
      </c>
      <c r="G974" s="6" t="s">
        <v>2380</v>
      </c>
      <c r="H974" s="10" t="str">
        <f t="shared" si="45"/>
        <v>0</v>
      </c>
      <c r="I974" s="6" t="s">
        <v>2381</v>
      </c>
      <c r="J974" s="6" t="str">
        <f t="shared" si="46"/>
        <v>No</v>
      </c>
      <c r="K974" s="6" t="str">
        <f t="shared" si="47"/>
        <v>No</v>
      </c>
      <c r="L974" s="6" t="s">
        <v>2380</v>
      </c>
      <c r="M974" s="6"/>
      <c r="N974" t="str" cm="1">
        <f t="array" ref="N974">_xlfn.IFS(B974&lt;18.5,"Under Weight",B974&lt;=24.99,"Normal Weight",B974&lt;=29.99,"Over Weight",B974&gt;=30,"Obesity")</f>
        <v>Obesity</v>
      </c>
      <c r="O974" t="str" cm="1">
        <f t="array" ref="O974">_xlfn.IFS(C974&lt;5.7,"Normal",C974&lt;=6.49,"Prediabetes",C974&gt;=6.5,"Diabetes")</f>
        <v>Diabetes</v>
      </c>
    </row>
    <row r="975" spans="1:15" x14ac:dyDescent="0.3">
      <c r="A975" s="6" t="s">
        <v>1397</v>
      </c>
      <c r="B975" s="6">
        <v>49.84</v>
      </c>
      <c r="C975" s="6">
        <v>5.0999999999999996</v>
      </c>
      <c r="D975" s="6" t="str">
        <f>PROPER(E:E)</f>
        <v>Yes</v>
      </c>
      <c r="E975" s="6" t="s">
        <v>2382</v>
      </c>
      <c r="F975" s="6" t="s">
        <v>2380</v>
      </c>
      <c r="G975" s="6" t="s">
        <v>2383</v>
      </c>
      <c r="H975" s="10">
        <f t="shared" si="45"/>
        <v>1</v>
      </c>
      <c r="I975" s="6">
        <v>1</v>
      </c>
      <c r="J975" s="6" t="str">
        <f t="shared" si="46"/>
        <v>No</v>
      </c>
      <c r="K975" s="6" t="str">
        <f t="shared" si="47"/>
        <v>No</v>
      </c>
      <c r="L975" s="6" t="s">
        <v>2380</v>
      </c>
      <c r="M975" s="6"/>
      <c r="N975" t="str" cm="1">
        <f t="array" ref="N975">_xlfn.IFS(B975&lt;18.5,"Under Weight",B975&lt;=24.99,"Normal Weight",B975&lt;=29.99,"Over Weight",B975&gt;=30,"Obesity")</f>
        <v>Obesity</v>
      </c>
      <c r="O975" t="str" cm="1">
        <f t="array" ref="O975">_xlfn.IFS(C975&lt;5.7,"Normal",C975&lt;=6.49,"Prediabetes",C975&gt;=6.5,"Diabetes")</f>
        <v>Normal</v>
      </c>
    </row>
    <row r="976" spans="1:15" x14ac:dyDescent="0.3">
      <c r="A976" s="6" t="s">
        <v>1396</v>
      </c>
      <c r="B976" s="6">
        <v>49.06</v>
      </c>
      <c r="C976" s="6">
        <v>5.43</v>
      </c>
      <c r="D976" s="6" t="str">
        <f>PROPER(E:E)</f>
        <v>Yes</v>
      </c>
      <c r="E976" s="6" t="s">
        <v>2382</v>
      </c>
      <c r="F976" s="6" t="s">
        <v>2380</v>
      </c>
      <c r="G976" s="6" t="s">
        <v>2380</v>
      </c>
      <c r="H976" s="10">
        <f t="shared" si="45"/>
        <v>1</v>
      </c>
      <c r="I976" s="6">
        <v>1</v>
      </c>
      <c r="J976" s="6" t="str">
        <f t="shared" si="46"/>
        <v>No</v>
      </c>
      <c r="K976" s="6" t="str">
        <f t="shared" si="47"/>
        <v>No</v>
      </c>
      <c r="L976" s="6" t="s">
        <v>2380</v>
      </c>
      <c r="M976" s="6"/>
      <c r="N976" t="str" cm="1">
        <f t="array" ref="N976">_xlfn.IFS(B976&lt;18.5,"Under Weight",B976&lt;=24.99,"Normal Weight",B976&lt;=29.99,"Over Weight",B976&gt;=30,"Obesity")</f>
        <v>Obesity</v>
      </c>
      <c r="O976" t="str" cm="1">
        <f t="array" ref="O976">_xlfn.IFS(C976&lt;5.7,"Normal",C976&lt;=6.49,"Prediabetes",C976&gt;=6.5,"Diabetes")</f>
        <v>Normal</v>
      </c>
    </row>
    <row r="977" spans="1:15" x14ac:dyDescent="0.3">
      <c r="A977" s="6" t="s">
        <v>1395</v>
      </c>
      <c r="B977" s="6">
        <v>30.88</v>
      </c>
      <c r="C977" s="6">
        <v>5.82</v>
      </c>
      <c r="D977" s="6" t="str">
        <f>PROPER(E:E)</f>
        <v>No</v>
      </c>
      <c r="E977" s="6" t="s">
        <v>2380</v>
      </c>
      <c r="F977" s="6" t="s">
        <v>2380</v>
      </c>
      <c r="G977" s="6" t="s">
        <v>2380</v>
      </c>
      <c r="H977" s="10">
        <f t="shared" si="45"/>
        <v>2</v>
      </c>
      <c r="I977" s="6">
        <v>2</v>
      </c>
      <c r="J977" s="6" t="str">
        <f t="shared" si="46"/>
        <v>No</v>
      </c>
      <c r="K977" s="6" t="str">
        <f t="shared" si="47"/>
        <v>No</v>
      </c>
      <c r="L977" s="6" t="s">
        <v>2380</v>
      </c>
      <c r="M977" s="6"/>
      <c r="N977" t="str" cm="1">
        <f t="array" ref="N977">_xlfn.IFS(B977&lt;18.5,"Under Weight",B977&lt;=24.99,"Normal Weight",B977&lt;=29.99,"Over Weight",B977&gt;=30,"Obesity")</f>
        <v>Obesity</v>
      </c>
      <c r="O977" t="str" cm="1">
        <f t="array" ref="O977">_xlfn.IFS(C977&lt;5.7,"Normal",C977&lt;=6.49,"Prediabetes",C977&gt;=6.5,"Diabetes")</f>
        <v>Prediabetes</v>
      </c>
    </row>
    <row r="978" spans="1:15" x14ac:dyDescent="0.3">
      <c r="A978" s="6" t="s">
        <v>1394</v>
      </c>
      <c r="B978" s="6">
        <v>33.35</v>
      </c>
      <c r="C978" s="6">
        <v>6.05</v>
      </c>
      <c r="D978" s="6" t="str">
        <f>PROPER(E:E)</f>
        <v>No</v>
      </c>
      <c r="E978" s="6" t="s">
        <v>2380</v>
      </c>
      <c r="F978" s="6" t="s">
        <v>2380</v>
      </c>
      <c r="G978" s="6" t="s">
        <v>2383</v>
      </c>
      <c r="H978" s="10">
        <f t="shared" si="45"/>
        <v>1</v>
      </c>
      <c r="I978" s="6">
        <v>1</v>
      </c>
      <c r="J978" s="6" t="str">
        <f t="shared" si="46"/>
        <v>No</v>
      </c>
      <c r="K978" s="6" t="str">
        <f t="shared" si="47"/>
        <v>No</v>
      </c>
      <c r="L978" s="6" t="s">
        <v>2380</v>
      </c>
      <c r="M978" s="6"/>
      <c r="N978" t="str" cm="1">
        <f t="array" ref="N978">_xlfn.IFS(B978&lt;18.5,"Under Weight",B978&lt;=24.99,"Normal Weight",B978&lt;=29.99,"Over Weight",B978&gt;=30,"Obesity")</f>
        <v>Obesity</v>
      </c>
      <c r="O978" t="str" cm="1">
        <f t="array" ref="O978">_xlfn.IFS(C978&lt;5.7,"Normal",C978&lt;=6.49,"Prediabetes",C978&gt;=6.5,"Diabetes")</f>
        <v>Prediabetes</v>
      </c>
    </row>
    <row r="979" spans="1:15" x14ac:dyDescent="0.3">
      <c r="A979" s="6" t="s">
        <v>1393</v>
      </c>
      <c r="B979" s="6">
        <v>38</v>
      </c>
      <c r="C979" s="6">
        <v>6.38</v>
      </c>
      <c r="D979" s="6" t="str">
        <f>PROPER(E:E)</f>
        <v>Yes</v>
      </c>
      <c r="E979" s="6" t="s">
        <v>2382</v>
      </c>
      <c r="F979" s="6" t="s">
        <v>2380</v>
      </c>
      <c r="G979" s="6" t="s">
        <v>2380</v>
      </c>
      <c r="H979" s="10">
        <f t="shared" si="45"/>
        <v>1</v>
      </c>
      <c r="I979" s="6">
        <v>1</v>
      </c>
      <c r="J979" s="6" t="str">
        <f t="shared" si="46"/>
        <v>No</v>
      </c>
      <c r="K979" s="6" t="str">
        <f t="shared" si="47"/>
        <v>No</v>
      </c>
      <c r="L979" s="6" t="s">
        <v>2380</v>
      </c>
      <c r="M979" s="6"/>
      <c r="N979" t="str" cm="1">
        <f t="array" ref="N979">_xlfn.IFS(B979&lt;18.5,"Under Weight",B979&lt;=24.99,"Normal Weight",B979&lt;=29.99,"Over Weight",B979&gt;=30,"Obesity")</f>
        <v>Obesity</v>
      </c>
      <c r="O979" t="str" cm="1">
        <f t="array" ref="O979">_xlfn.IFS(C979&lt;5.7,"Normal",C979&lt;=6.49,"Prediabetes",C979&gt;=6.5,"Diabetes")</f>
        <v>Prediabetes</v>
      </c>
    </row>
    <row r="980" spans="1:15" x14ac:dyDescent="0.3">
      <c r="A980" s="6" t="s">
        <v>1392</v>
      </c>
      <c r="B980" s="6">
        <v>36.08</v>
      </c>
      <c r="C980" s="6">
        <v>5.73</v>
      </c>
      <c r="D980" s="6" t="str">
        <f>PROPER(E:E)</f>
        <v>Yes</v>
      </c>
      <c r="E980" s="6" t="s">
        <v>2382</v>
      </c>
      <c r="F980" s="6" t="s">
        <v>2380</v>
      </c>
      <c r="G980" s="6" t="s">
        <v>2380</v>
      </c>
      <c r="H980" s="10">
        <f t="shared" si="45"/>
        <v>1</v>
      </c>
      <c r="I980" s="6">
        <v>1</v>
      </c>
      <c r="J980" s="6" t="str">
        <f t="shared" si="46"/>
        <v>No</v>
      </c>
      <c r="K980" s="6" t="str">
        <f t="shared" si="47"/>
        <v>No</v>
      </c>
      <c r="L980" s="6" t="s">
        <v>2380</v>
      </c>
      <c r="M980" s="6"/>
      <c r="N980" t="str" cm="1">
        <f t="array" ref="N980">_xlfn.IFS(B980&lt;18.5,"Under Weight",B980&lt;=24.99,"Normal Weight",B980&lt;=29.99,"Over Weight",B980&gt;=30,"Obesity")</f>
        <v>Obesity</v>
      </c>
      <c r="O980" t="str" cm="1">
        <f t="array" ref="O980">_xlfn.IFS(C980&lt;5.7,"Normal",C980&lt;=6.49,"Prediabetes",C980&gt;=6.5,"Diabetes")</f>
        <v>Prediabetes</v>
      </c>
    </row>
    <row r="981" spans="1:15" x14ac:dyDescent="0.3">
      <c r="A981" s="6" t="s">
        <v>1391</v>
      </c>
      <c r="B981" s="6">
        <v>35.700000000000003</v>
      </c>
      <c r="C981" s="6">
        <v>5.47</v>
      </c>
      <c r="D981" s="6" t="str">
        <f>PROPER(E:E)</f>
        <v>Yes</v>
      </c>
      <c r="E981" s="6" t="s">
        <v>2382</v>
      </c>
      <c r="F981" s="6" t="s">
        <v>2380</v>
      </c>
      <c r="G981" s="6" t="s">
        <v>2380</v>
      </c>
      <c r="H981" s="10">
        <f t="shared" si="45"/>
        <v>1</v>
      </c>
      <c r="I981" s="6">
        <v>1</v>
      </c>
      <c r="J981" s="6" t="str">
        <f t="shared" si="46"/>
        <v>No</v>
      </c>
      <c r="K981" s="6" t="str">
        <f t="shared" si="47"/>
        <v>No</v>
      </c>
      <c r="L981" s="6" t="s">
        <v>2380</v>
      </c>
      <c r="M981" s="6"/>
      <c r="N981" t="str" cm="1">
        <f t="array" ref="N981">_xlfn.IFS(B981&lt;18.5,"Under Weight",B981&lt;=24.99,"Normal Weight",B981&lt;=29.99,"Over Weight",B981&gt;=30,"Obesity")</f>
        <v>Obesity</v>
      </c>
      <c r="O981" t="str" cm="1">
        <f t="array" ref="O981">_xlfn.IFS(C981&lt;5.7,"Normal",C981&lt;=6.49,"Prediabetes",C981&gt;=6.5,"Diabetes")</f>
        <v>Normal</v>
      </c>
    </row>
    <row r="982" spans="1:15" x14ac:dyDescent="0.3">
      <c r="A982" s="6" t="s">
        <v>1390</v>
      </c>
      <c r="B982" s="6">
        <v>34.01</v>
      </c>
      <c r="C982" s="6">
        <v>11.3</v>
      </c>
      <c r="D982" s="6" t="str">
        <f>PROPER(E:E)</f>
        <v>No</v>
      </c>
      <c r="E982" s="6" t="s">
        <v>2380</v>
      </c>
      <c r="F982" s="6" t="s">
        <v>2380</v>
      </c>
      <c r="G982" s="6" t="s">
        <v>2380</v>
      </c>
      <c r="H982" s="10" t="str">
        <f t="shared" si="45"/>
        <v>0</v>
      </c>
      <c r="I982" s="6" t="s">
        <v>2381</v>
      </c>
      <c r="J982" s="6" t="str">
        <f t="shared" si="46"/>
        <v>No</v>
      </c>
      <c r="K982" s="6" t="str">
        <f t="shared" si="47"/>
        <v>No</v>
      </c>
      <c r="L982" s="6" t="s">
        <v>2380</v>
      </c>
      <c r="M982" s="6"/>
      <c r="N982" t="str" cm="1">
        <f t="array" ref="N982">_xlfn.IFS(B982&lt;18.5,"Under Weight",B982&lt;=24.99,"Normal Weight",B982&lt;=29.99,"Over Weight",B982&gt;=30,"Obesity")</f>
        <v>Obesity</v>
      </c>
      <c r="O982" t="str" cm="1">
        <f t="array" ref="O982">_xlfn.IFS(C982&lt;5.7,"Normal",C982&lt;=6.49,"Prediabetes",C982&gt;=6.5,"Diabetes")</f>
        <v>Diabetes</v>
      </c>
    </row>
    <row r="983" spans="1:15" x14ac:dyDescent="0.3">
      <c r="A983" s="6" t="s">
        <v>1389</v>
      </c>
      <c r="B983" s="6">
        <v>31.54</v>
      </c>
      <c r="C983" s="6">
        <v>6.72</v>
      </c>
      <c r="D983" s="6" t="str">
        <f>PROPER(E:E)</f>
        <v>No</v>
      </c>
      <c r="E983" s="6" t="s">
        <v>2380</v>
      </c>
      <c r="F983" s="6" t="s">
        <v>2380</v>
      </c>
      <c r="G983" s="6" t="s">
        <v>2380</v>
      </c>
      <c r="H983" s="10" t="str">
        <f t="shared" si="45"/>
        <v>0</v>
      </c>
      <c r="I983" s="6" t="s">
        <v>2381</v>
      </c>
      <c r="J983" s="6" t="str">
        <f t="shared" si="46"/>
        <v>No</v>
      </c>
      <c r="K983" s="6" t="str">
        <f t="shared" si="47"/>
        <v>No</v>
      </c>
      <c r="L983" s="6" t="s">
        <v>2380</v>
      </c>
      <c r="M983" s="6"/>
      <c r="N983" t="str" cm="1">
        <f t="array" ref="N983">_xlfn.IFS(B983&lt;18.5,"Under Weight",B983&lt;=24.99,"Normal Weight",B983&lt;=29.99,"Over Weight",B983&gt;=30,"Obesity")</f>
        <v>Obesity</v>
      </c>
      <c r="O983" t="str" cm="1">
        <f t="array" ref="O983">_xlfn.IFS(C983&lt;5.7,"Normal",C983&lt;=6.49,"Prediabetes",C983&gt;=6.5,"Diabetes")</f>
        <v>Diabetes</v>
      </c>
    </row>
    <row r="984" spans="1:15" x14ac:dyDescent="0.3">
      <c r="A984" s="6" t="s">
        <v>1388</v>
      </c>
      <c r="B984" s="6">
        <v>23.3</v>
      </c>
      <c r="C984" s="6">
        <v>5.36</v>
      </c>
      <c r="D984" s="6" t="str">
        <f>PROPER(E:E)</f>
        <v>Yes</v>
      </c>
      <c r="E984" s="6" t="s">
        <v>2382</v>
      </c>
      <c r="F984" s="6" t="s">
        <v>2380</v>
      </c>
      <c r="G984" s="6" t="s">
        <v>2380</v>
      </c>
      <c r="H984" s="10">
        <f t="shared" si="45"/>
        <v>1</v>
      </c>
      <c r="I984" s="6">
        <v>1</v>
      </c>
      <c r="J984" s="6" t="str">
        <f t="shared" si="46"/>
        <v>No</v>
      </c>
      <c r="K984" s="6" t="str">
        <f t="shared" si="47"/>
        <v>No</v>
      </c>
      <c r="L984" s="6" t="s">
        <v>2380</v>
      </c>
      <c r="M984" s="6"/>
      <c r="N984" t="str" cm="1">
        <f t="array" ref="N984">_xlfn.IFS(B984&lt;18.5,"Under Weight",B984&lt;=24.99,"Normal Weight",B984&lt;=29.99,"Over Weight",B984&gt;=30,"Obesity")</f>
        <v>Normal Weight</v>
      </c>
      <c r="O984" t="str" cm="1">
        <f t="array" ref="O984">_xlfn.IFS(C984&lt;5.7,"Normal",C984&lt;=6.49,"Prediabetes",C984&gt;=6.5,"Diabetes")</f>
        <v>Normal</v>
      </c>
    </row>
    <row r="985" spans="1:15" x14ac:dyDescent="0.3">
      <c r="A985" s="6" t="s">
        <v>1387</v>
      </c>
      <c r="B985" s="6">
        <v>27.75</v>
      </c>
      <c r="C985" s="6">
        <v>9.8800000000000008</v>
      </c>
      <c r="D985" s="6" t="str">
        <f>PROPER(E:E)</f>
        <v>No</v>
      </c>
      <c r="E985" s="6" t="s">
        <v>2380</v>
      </c>
      <c r="F985" s="6" t="s">
        <v>2380</v>
      </c>
      <c r="G985" s="6" t="s">
        <v>2380</v>
      </c>
      <c r="H985" s="10" t="str">
        <f t="shared" si="45"/>
        <v>0</v>
      </c>
      <c r="I985" s="6" t="s">
        <v>2381</v>
      </c>
      <c r="J985" s="6" t="str">
        <f t="shared" si="46"/>
        <v>No</v>
      </c>
      <c r="K985" s="6" t="str">
        <f t="shared" si="47"/>
        <v>No</v>
      </c>
      <c r="L985" s="6" t="s">
        <v>2380</v>
      </c>
      <c r="M985" s="6"/>
      <c r="N985" t="str" cm="1">
        <f t="array" ref="N985">_xlfn.IFS(B985&lt;18.5,"Under Weight",B985&lt;=24.99,"Normal Weight",B985&lt;=29.99,"Over Weight",B985&gt;=30,"Obesity")</f>
        <v>Over Weight</v>
      </c>
      <c r="O985" t="str" cm="1">
        <f t="array" ref="O985">_xlfn.IFS(C985&lt;5.7,"Normal",C985&lt;=6.49,"Prediabetes",C985&gt;=6.5,"Diabetes")</f>
        <v>Diabetes</v>
      </c>
    </row>
    <row r="986" spans="1:15" x14ac:dyDescent="0.3">
      <c r="A986" s="6" t="s">
        <v>1386</v>
      </c>
      <c r="B986" s="6">
        <v>42.46</v>
      </c>
      <c r="C986" s="6">
        <v>4.1100000000000003</v>
      </c>
      <c r="D986" s="6" t="str">
        <f>PROPER(E:E)</f>
        <v>No</v>
      </c>
      <c r="E986" s="6" t="s">
        <v>2380</v>
      </c>
      <c r="F986" s="6" t="s">
        <v>2380</v>
      </c>
      <c r="G986" s="6" t="s">
        <v>2380</v>
      </c>
      <c r="H986" s="10" t="str">
        <f t="shared" si="45"/>
        <v>0</v>
      </c>
      <c r="I986" s="6" t="s">
        <v>2381</v>
      </c>
      <c r="J986" s="6" t="str">
        <f t="shared" si="46"/>
        <v>No</v>
      </c>
      <c r="K986" s="6" t="str">
        <f t="shared" si="47"/>
        <v>No</v>
      </c>
      <c r="L986" s="6" t="s">
        <v>2380</v>
      </c>
      <c r="M986" s="6"/>
      <c r="N986" t="str" cm="1">
        <f t="array" ref="N986">_xlfn.IFS(B986&lt;18.5,"Under Weight",B986&lt;=24.99,"Normal Weight",B986&lt;=29.99,"Over Weight",B986&gt;=30,"Obesity")</f>
        <v>Obesity</v>
      </c>
      <c r="O986" t="str" cm="1">
        <f t="array" ref="O986">_xlfn.IFS(C986&lt;5.7,"Normal",C986&lt;=6.49,"Prediabetes",C986&gt;=6.5,"Diabetes")</f>
        <v>Normal</v>
      </c>
    </row>
    <row r="987" spans="1:15" x14ac:dyDescent="0.3">
      <c r="A987" s="6" t="s">
        <v>1385</v>
      </c>
      <c r="B987" s="6">
        <v>54.47</v>
      </c>
      <c r="C987" s="6">
        <v>7.48</v>
      </c>
      <c r="D987" s="6" t="str">
        <f>PROPER(E:E)</f>
        <v>No</v>
      </c>
      <c r="E987" s="6" t="s">
        <v>2380</v>
      </c>
      <c r="F987" s="6" t="s">
        <v>2380</v>
      </c>
      <c r="G987" s="6" t="s">
        <v>2380</v>
      </c>
      <c r="H987" s="10" t="str">
        <f t="shared" si="45"/>
        <v>0</v>
      </c>
      <c r="I987" s="6" t="s">
        <v>2381</v>
      </c>
      <c r="J987" s="6" t="str">
        <f t="shared" si="46"/>
        <v>No</v>
      </c>
      <c r="K987" s="6" t="str">
        <f t="shared" si="47"/>
        <v>No</v>
      </c>
      <c r="L987" s="6" t="s">
        <v>2380</v>
      </c>
      <c r="M987" s="6"/>
      <c r="N987" t="str" cm="1">
        <f t="array" ref="N987">_xlfn.IFS(B987&lt;18.5,"Under Weight",B987&lt;=24.99,"Normal Weight",B987&lt;=29.99,"Over Weight",B987&gt;=30,"Obesity")</f>
        <v>Obesity</v>
      </c>
      <c r="O987" t="str" cm="1">
        <f t="array" ref="O987">_xlfn.IFS(C987&lt;5.7,"Normal",C987&lt;=6.49,"Prediabetes",C987&gt;=6.5,"Diabetes")</f>
        <v>Diabetes</v>
      </c>
    </row>
    <row r="988" spans="1:15" x14ac:dyDescent="0.3">
      <c r="A988" s="6" t="s">
        <v>1384</v>
      </c>
      <c r="B988" s="6">
        <v>24.93</v>
      </c>
      <c r="C988" s="6">
        <v>9.18</v>
      </c>
      <c r="D988" s="6" t="str">
        <f>PROPER(E:E)</f>
        <v>Yes</v>
      </c>
      <c r="E988" s="6" t="s">
        <v>2382</v>
      </c>
      <c r="F988" s="6" t="s">
        <v>2380</v>
      </c>
      <c r="G988" s="6" t="s">
        <v>2383</v>
      </c>
      <c r="H988" s="10">
        <f t="shared" si="45"/>
        <v>1</v>
      </c>
      <c r="I988" s="6">
        <v>1</v>
      </c>
      <c r="J988" s="6" t="str">
        <f t="shared" si="46"/>
        <v>No</v>
      </c>
      <c r="K988" s="6" t="str">
        <f t="shared" si="47"/>
        <v>No</v>
      </c>
      <c r="L988" s="6" t="s">
        <v>2380</v>
      </c>
      <c r="M988" s="6"/>
      <c r="N988" t="str" cm="1">
        <f t="array" ref="N988">_xlfn.IFS(B988&lt;18.5,"Under Weight",B988&lt;=24.99,"Normal Weight",B988&lt;=29.99,"Over Weight",B988&gt;=30,"Obesity")</f>
        <v>Normal Weight</v>
      </c>
      <c r="O988" t="str" cm="1">
        <f t="array" ref="O988">_xlfn.IFS(C988&lt;5.7,"Normal",C988&lt;=6.49,"Prediabetes",C988&gt;=6.5,"Diabetes")</f>
        <v>Diabetes</v>
      </c>
    </row>
    <row r="989" spans="1:15" x14ac:dyDescent="0.3">
      <c r="A989" s="6" t="s">
        <v>1383</v>
      </c>
      <c r="B989" s="6">
        <v>48.12</v>
      </c>
      <c r="C989" s="6">
        <v>4.51</v>
      </c>
      <c r="D989" s="6" t="str">
        <f>PROPER(E:E)</f>
        <v>Yes</v>
      </c>
      <c r="E989" s="6" t="s">
        <v>2382</v>
      </c>
      <c r="F989" s="6" t="s">
        <v>2380</v>
      </c>
      <c r="G989" s="6" t="s">
        <v>2380</v>
      </c>
      <c r="H989" s="10">
        <f t="shared" si="45"/>
        <v>1</v>
      </c>
      <c r="I989" s="6">
        <v>1</v>
      </c>
      <c r="J989" s="6" t="str">
        <f t="shared" si="46"/>
        <v>No</v>
      </c>
      <c r="K989" s="6" t="str">
        <f t="shared" si="47"/>
        <v>No</v>
      </c>
      <c r="L989" s="6" t="s">
        <v>2380</v>
      </c>
      <c r="M989" s="6"/>
      <c r="N989" t="str" cm="1">
        <f t="array" ref="N989">_xlfn.IFS(B989&lt;18.5,"Under Weight",B989&lt;=24.99,"Normal Weight",B989&lt;=29.99,"Over Weight",B989&gt;=30,"Obesity")</f>
        <v>Obesity</v>
      </c>
      <c r="O989" t="str" cm="1">
        <f t="array" ref="O989">_xlfn.IFS(C989&lt;5.7,"Normal",C989&lt;=6.49,"Prediabetes",C989&gt;=6.5,"Diabetes")</f>
        <v>Normal</v>
      </c>
    </row>
    <row r="990" spans="1:15" x14ac:dyDescent="0.3">
      <c r="A990" s="6" t="s">
        <v>1382</v>
      </c>
      <c r="B990" s="6">
        <v>24.91</v>
      </c>
      <c r="C990" s="6">
        <v>7.33</v>
      </c>
      <c r="D990" s="6" t="str">
        <f>PROPER(E:E)</f>
        <v>Yes</v>
      </c>
      <c r="E990" s="6" t="s">
        <v>2382</v>
      </c>
      <c r="F990" s="6" t="s">
        <v>2380</v>
      </c>
      <c r="G990" s="6" t="s">
        <v>2383</v>
      </c>
      <c r="H990" s="10">
        <f t="shared" si="45"/>
        <v>1</v>
      </c>
      <c r="I990" s="6">
        <v>1</v>
      </c>
      <c r="J990" s="6" t="str">
        <f t="shared" si="46"/>
        <v>No</v>
      </c>
      <c r="K990" s="6" t="str">
        <f t="shared" si="47"/>
        <v>No</v>
      </c>
      <c r="L990" s="6" t="s">
        <v>2380</v>
      </c>
      <c r="M990" s="6"/>
      <c r="N990" t="str" cm="1">
        <f t="array" ref="N990">_xlfn.IFS(B990&lt;18.5,"Under Weight",B990&lt;=24.99,"Normal Weight",B990&lt;=29.99,"Over Weight",B990&gt;=30,"Obesity")</f>
        <v>Normal Weight</v>
      </c>
      <c r="O990" t="str" cm="1">
        <f t="array" ref="O990">_xlfn.IFS(C990&lt;5.7,"Normal",C990&lt;=6.49,"Prediabetes",C990&gt;=6.5,"Diabetes")</f>
        <v>Diabetes</v>
      </c>
    </row>
    <row r="991" spans="1:15" x14ac:dyDescent="0.3">
      <c r="A991" s="6" t="s">
        <v>1381</v>
      </c>
      <c r="B991" s="6">
        <v>27.645</v>
      </c>
      <c r="C991" s="6">
        <v>10.56</v>
      </c>
      <c r="D991" s="6" t="str">
        <f>PROPER(E:E)</f>
        <v>No</v>
      </c>
      <c r="E991" s="6" t="s">
        <v>2380</v>
      </c>
      <c r="F991" s="6" t="s">
        <v>2380</v>
      </c>
      <c r="G991" s="6" t="s">
        <v>2380</v>
      </c>
      <c r="H991" s="10" t="str">
        <f t="shared" si="45"/>
        <v>0</v>
      </c>
      <c r="I991" s="6" t="s">
        <v>2381</v>
      </c>
      <c r="J991" s="6" t="str">
        <f t="shared" si="46"/>
        <v>No</v>
      </c>
      <c r="K991" s="6" t="str">
        <f t="shared" si="47"/>
        <v>No</v>
      </c>
      <c r="L991" s="6" t="s">
        <v>2380</v>
      </c>
      <c r="M991" s="6"/>
      <c r="N991" t="str" cm="1">
        <f t="array" ref="N991">_xlfn.IFS(B991&lt;18.5,"Under Weight",B991&lt;=24.99,"Normal Weight",B991&lt;=29.99,"Over Weight",B991&gt;=30,"Obesity")</f>
        <v>Over Weight</v>
      </c>
      <c r="O991" t="str" cm="1">
        <f t="array" ref="O991">_xlfn.IFS(C991&lt;5.7,"Normal",C991&lt;=6.49,"Prediabetes",C991&gt;=6.5,"Diabetes")</f>
        <v>Diabetes</v>
      </c>
    </row>
    <row r="992" spans="1:15" x14ac:dyDescent="0.3">
      <c r="A992" s="6" t="s">
        <v>1380</v>
      </c>
      <c r="B992" s="6">
        <v>33.700000000000003</v>
      </c>
      <c r="C992" s="6">
        <v>4.01</v>
      </c>
      <c r="D992" s="6" t="str">
        <f>PROPER(E:E)</f>
        <v>No</v>
      </c>
      <c r="E992" s="6" t="s">
        <v>2380</v>
      </c>
      <c r="F992" s="6" t="s">
        <v>2380</v>
      </c>
      <c r="G992" s="6" t="s">
        <v>2380</v>
      </c>
      <c r="H992" s="10">
        <f t="shared" si="45"/>
        <v>2</v>
      </c>
      <c r="I992" s="6">
        <v>2</v>
      </c>
      <c r="J992" s="6" t="str">
        <f t="shared" si="46"/>
        <v>No</v>
      </c>
      <c r="K992" s="6" t="str">
        <f t="shared" si="47"/>
        <v>No</v>
      </c>
      <c r="L992" s="6" t="s">
        <v>2380</v>
      </c>
      <c r="M992" s="6"/>
      <c r="N992" t="str" cm="1">
        <f t="array" ref="N992">_xlfn.IFS(B992&lt;18.5,"Under Weight",B992&lt;=24.99,"Normal Weight",B992&lt;=29.99,"Over Weight",B992&gt;=30,"Obesity")</f>
        <v>Obesity</v>
      </c>
      <c r="O992" t="str" cm="1">
        <f t="array" ref="O992">_xlfn.IFS(C992&lt;5.7,"Normal",C992&lt;=6.49,"Prediabetes",C992&gt;=6.5,"Diabetes")</f>
        <v>Normal</v>
      </c>
    </row>
    <row r="993" spans="1:15" x14ac:dyDescent="0.3">
      <c r="A993" s="6" t="s">
        <v>1379</v>
      </c>
      <c r="B993" s="6">
        <v>38.93</v>
      </c>
      <c r="C993" s="6">
        <v>5.64</v>
      </c>
      <c r="D993" s="6" t="str">
        <f>PROPER(E:E)</f>
        <v>Yes</v>
      </c>
      <c r="E993" s="6" t="s">
        <v>2382</v>
      </c>
      <c r="F993" s="6" t="s">
        <v>2380</v>
      </c>
      <c r="G993" s="6" t="s">
        <v>2380</v>
      </c>
      <c r="H993" s="10">
        <f t="shared" si="45"/>
        <v>1</v>
      </c>
      <c r="I993" s="6">
        <v>1</v>
      </c>
      <c r="J993" s="6" t="str">
        <f t="shared" si="46"/>
        <v>No</v>
      </c>
      <c r="K993" s="6" t="str">
        <f t="shared" si="47"/>
        <v>No</v>
      </c>
      <c r="L993" s="6" t="s">
        <v>2380</v>
      </c>
      <c r="M993" s="6"/>
      <c r="N993" t="str" cm="1">
        <f t="array" ref="N993">_xlfn.IFS(B993&lt;18.5,"Under Weight",B993&lt;=24.99,"Normal Weight",B993&lt;=29.99,"Over Weight",B993&gt;=30,"Obesity")</f>
        <v>Obesity</v>
      </c>
      <c r="O993" t="str" cm="1">
        <f t="array" ref="O993">_xlfn.IFS(C993&lt;5.7,"Normal",C993&lt;=6.49,"Prediabetes",C993&gt;=6.5,"Diabetes")</f>
        <v>Normal</v>
      </c>
    </row>
    <row r="994" spans="1:15" x14ac:dyDescent="0.3">
      <c r="A994" s="6" t="s">
        <v>1378</v>
      </c>
      <c r="B994" s="6">
        <v>32.774999999999999</v>
      </c>
      <c r="C994" s="6">
        <v>8.02</v>
      </c>
      <c r="D994" s="6" t="str">
        <f>PROPER(E:E)</f>
        <v>Yes</v>
      </c>
      <c r="E994" s="6" t="s">
        <v>2382</v>
      </c>
      <c r="F994" s="6" t="s">
        <v>2380</v>
      </c>
      <c r="G994" s="6" t="s">
        <v>2380</v>
      </c>
      <c r="H994" s="10">
        <f t="shared" si="45"/>
        <v>2</v>
      </c>
      <c r="I994" s="6">
        <v>2</v>
      </c>
      <c r="J994" s="6" t="str">
        <f t="shared" si="46"/>
        <v>No</v>
      </c>
      <c r="K994" s="6" t="str">
        <f t="shared" si="47"/>
        <v>No</v>
      </c>
      <c r="L994" s="6" t="s">
        <v>2380</v>
      </c>
      <c r="M994" s="6"/>
      <c r="N994" t="str" cm="1">
        <f t="array" ref="N994">_xlfn.IFS(B994&lt;18.5,"Under Weight",B994&lt;=24.99,"Normal Weight",B994&lt;=29.99,"Over Weight",B994&gt;=30,"Obesity")</f>
        <v>Obesity</v>
      </c>
      <c r="O994" t="str" cm="1">
        <f t="array" ref="O994">_xlfn.IFS(C994&lt;5.7,"Normal",C994&lt;=6.49,"Prediabetes",C994&gt;=6.5,"Diabetes")</f>
        <v>Diabetes</v>
      </c>
    </row>
    <row r="995" spans="1:15" x14ac:dyDescent="0.3">
      <c r="A995" s="6" t="s">
        <v>1377</v>
      </c>
      <c r="B995" s="6">
        <v>29.83</v>
      </c>
      <c r="C995" s="6">
        <v>7.2</v>
      </c>
      <c r="D995" s="6" t="str">
        <f>PROPER(E:E)</f>
        <v>Yes</v>
      </c>
      <c r="E995" s="6" t="s">
        <v>2382</v>
      </c>
      <c r="F995" s="6" t="s">
        <v>2380</v>
      </c>
      <c r="G995" s="6" t="s">
        <v>2380</v>
      </c>
      <c r="H995" s="10" t="str">
        <f t="shared" si="45"/>
        <v>0</v>
      </c>
      <c r="I995" s="6" t="s">
        <v>2381</v>
      </c>
      <c r="J995" s="6" t="str">
        <f t="shared" si="46"/>
        <v>No</v>
      </c>
      <c r="K995" s="6" t="str">
        <f t="shared" si="47"/>
        <v>No</v>
      </c>
      <c r="L995" s="6" t="s">
        <v>2380</v>
      </c>
      <c r="M995" s="6"/>
      <c r="N995" t="str" cm="1">
        <f t="array" ref="N995">_xlfn.IFS(B995&lt;18.5,"Under Weight",B995&lt;=24.99,"Normal Weight",B995&lt;=29.99,"Over Weight",B995&gt;=30,"Obesity")</f>
        <v>Over Weight</v>
      </c>
      <c r="O995" t="str" cm="1">
        <f t="array" ref="O995">_xlfn.IFS(C995&lt;5.7,"Normal",C995&lt;=6.49,"Prediabetes",C995&gt;=6.5,"Diabetes")</f>
        <v>Diabetes</v>
      </c>
    </row>
    <row r="996" spans="1:15" x14ac:dyDescent="0.3">
      <c r="A996" s="6" t="s">
        <v>1376</v>
      </c>
      <c r="B996" s="6">
        <v>28.31</v>
      </c>
      <c r="C996" s="6">
        <v>4.55</v>
      </c>
      <c r="D996" s="6" t="str">
        <f>PROPER(E:E)</f>
        <v>No</v>
      </c>
      <c r="E996" s="6" t="s">
        <v>2380</v>
      </c>
      <c r="F996" s="6" t="s">
        <v>2382</v>
      </c>
      <c r="G996" s="6" t="s">
        <v>2380</v>
      </c>
      <c r="H996" s="10">
        <f t="shared" si="45"/>
        <v>1</v>
      </c>
      <c r="I996" s="6">
        <v>1</v>
      </c>
      <c r="J996" s="6" t="str">
        <f t="shared" si="46"/>
        <v>No</v>
      </c>
      <c r="K996" s="6" t="str">
        <f t="shared" si="47"/>
        <v>No</v>
      </c>
      <c r="L996" s="6" t="s">
        <v>2380</v>
      </c>
      <c r="M996" s="6"/>
      <c r="N996" t="str" cm="1">
        <f t="array" ref="N996">_xlfn.IFS(B996&lt;18.5,"Under Weight",B996&lt;=24.99,"Normal Weight",B996&lt;=29.99,"Over Weight",B996&gt;=30,"Obesity")</f>
        <v>Over Weight</v>
      </c>
      <c r="O996" t="str" cm="1">
        <f t="array" ref="O996">_xlfn.IFS(C996&lt;5.7,"Normal",C996&lt;=6.49,"Prediabetes",C996&gt;=6.5,"Diabetes")</f>
        <v>Normal</v>
      </c>
    </row>
    <row r="997" spans="1:15" x14ac:dyDescent="0.3">
      <c r="A997" s="6" t="s">
        <v>1375</v>
      </c>
      <c r="B997" s="6">
        <v>29.79</v>
      </c>
      <c r="C997" s="6">
        <v>9.0299999999999994</v>
      </c>
      <c r="D997" s="6" t="str">
        <f>PROPER(E:E)</f>
        <v>No</v>
      </c>
      <c r="E997" s="6" t="s">
        <v>2380</v>
      </c>
      <c r="F997" s="6" t="s">
        <v>2380</v>
      </c>
      <c r="G997" s="6" t="s">
        <v>2380</v>
      </c>
      <c r="H997" s="10" t="str">
        <f t="shared" si="45"/>
        <v>0</v>
      </c>
      <c r="I997" s="6" t="s">
        <v>2381</v>
      </c>
      <c r="J997" s="6" t="str">
        <f t="shared" si="46"/>
        <v>No</v>
      </c>
      <c r="K997" s="6" t="str">
        <f t="shared" si="47"/>
        <v>No</v>
      </c>
      <c r="L997" s="6" t="s">
        <v>2380</v>
      </c>
      <c r="M997" s="6"/>
      <c r="N997" t="str" cm="1">
        <f t="array" ref="N997">_xlfn.IFS(B997&lt;18.5,"Under Weight",B997&lt;=24.99,"Normal Weight",B997&lt;=29.99,"Over Weight",B997&gt;=30,"Obesity")</f>
        <v>Over Weight</v>
      </c>
      <c r="O997" t="str" cm="1">
        <f t="array" ref="O997">_xlfn.IFS(C997&lt;5.7,"Normal",C997&lt;=6.49,"Prediabetes",C997&gt;=6.5,"Diabetes")</f>
        <v>Diabetes</v>
      </c>
    </row>
    <row r="998" spans="1:15" x14ac:dyDescent="0.3">
      <c r="A998" s="6" t="s">
        <v>1374</v>
      </c>
      <c r="B998" s="6">
        <v>36.6</v>
      </c>
      <c r="C998" s="6">
        <v>5.2</v>
      </c>
      <c r="D998" s="6" t="str">
        <f>PROPER(E:E)</f>
        <v>Yes</v>
      </c>
      <c r="E998" s="6" t="s">
        <v>2382</v>
      </c>
      <c r="F998" s="6" t="s">
        <v>2380</v>
      </c>
      <c r="G998" s="6" t="s">
        <v>2383</v>
      </c>
      <c r="H998" s="10">
        <f t="shared" si="45"/>
        <v>1</v>
      </c>
      <c r="I998" s="6">
        <v>1</v>
      </c>
      <c r="J998" s="6" t="str">
        <f t="shared" si="46"/>
        <v>No</v>
      </c>
      <c r="K998" s="6" t="str">
        <f t="shared" si="47"/>
        <v>No</v>
      </c>
      <c r="L998" s="6" t="s">
        <v>2380</v>
      </c>
      <c r="M998" s="6"/>
      <c r="N998" t="str" cm="1">
        <f t="array" ref="N998">_xlfn.IFS(B998&lt;18.5,"Under Weight",B998&lt;=24.99,"Normal Weight",B998&lt;=29.99,"Over Weight",B998&gt;=30,"Obesity")</f>
        <v>Obesity</v>
      </c>
      <c r="O998" t="str" cm="1">
        <f t="array" ref="O998">_xlfn.IFS(C998&lt;5.7,"Normal",C998&lt;=6.49,"Prediabetes",C998&gt;=6.5,"Diabetes")</f>
        <v>Normal</v>
      </c>
    </row>
    <row r="999" spans="1:15" x14ac:dyDescent="0.3">
      <c r="A999" s="6" t="s">
        <v>1373</v>
      </c>
      <c r="B999" s="6">
        <v>35.93</v>
      </c>
      <c r="C999" s="6">
        <v>8.3000000000000007</v>
      </c>
      <c r="D999" s="6" t="str">
        <f>PROPER(E:E)</f>
        <v>Yes</v>
      </c>
      <c r="E999" s="6" t="s">
        <v>2382</v>
      </c>
      <c r="F999" s="6" t="s">
        <v>2380</v>
      </c>
      <c r="G999" s="6" t="s">
        <v>2380</v>
      </c>
      <c r="H999" s="10" t="str">
        <f t="shared" si="45"/>
        <v>0</v>
      </c>
      <c r="I999" s="6" t="s">
        <v>2381</v>
      </c>
      <c r="J999" s="6" t="str">
        <f t="shared" si="46"/>
        <v>No</v>
      </c>
      <c r="K999" s="6" t="str">
        <f t="shared" si="47"/>
        <v>No</v>
      </c>
      <c r="L999" s="6" t="s">
        <v>2380</v>
      </c>
      <c r="M999" s="6"/>
      <c r="N999" t="str" cm="1">
        <f t="array" ref="N999">_xlfn.IFS(B999&lt;18.5,"Under Weight",B999&lt;=24.99,"Normal Weight",B999&lt;=29.99,"Over Weight",B999&gt;=30,"Obesity")</f>
        <v>Obesity</v>
      </c>
      <c r="O999" t="str" cm="1">
        <f t="array" ref="O999">_xlfn.IFS(C999&lt;5.7,"Normal",C999&lt;=6.49,"Prediabetes",C999&gt;=6.5,"Diabetes")</f>
        <v>Diabetes</v>
      </c>
    </row>
    <row r="1000" spans="1:15" x14ac:dyDescent="0.3">
      <c r="A1000" s="6" t="s">
        <v>1372</v>
      </c>
      <c r="B1000" s="6">
        <v>28.6</v>
      </c>
      <c r="C1000" s="6">
        <v>5.56</v>
      </c>
      <c r="D1000" s="6" t="str">
        <f>PROPER(E:E)</f>
        <v>Yes</v>
      </c>
      <c r="E1000" s="6" t="s">
        <v>2382</v>
      </c>
      <c r="F1000" s="6" t="s">
        <v>2380</v>
      </c>
      <c r="G1000" s="6" t="s">
        <v>2383</v>
      </c>
      <c r="H1000" s="10">
        <f t="shared" si="45"/>
        <v>1</v>
      </c>
      <c r="I1000" s="6">
        <v>1</v>
      </c>
      <c r="J1000" s="6" t="str">
        <f t="shared" si="46"/>
        <v>No</v>
      </c>
      <c r="K1000" s="6" t="str">
        <f t="shared" si="47"/>
        <v>No</v>
      </c>
      <c r="L1000" s="6" t="s">
        <v>2380</v>
      </c>
      <c r="M1000" s="6"/>
      <c r="N1000" t="str" cm="1">
        <f t="array" ref="N1000">_xlfn.IFS(B1000&lt;18.5,"Under Weight",B1000&lt;=24.99,"Normal Weight",B1000&lt;=29.99,"Over Weight",B1000&gt;=30,"Obesity")</f>
        <v>Over Weight</v>
      </c>
      <c r="O1000" t="str" cm="1">
        <f t="array" ref="O1000">_xlfn.IFS(C1000&lt;5.7,"Normal",C1000&lt;=6.49,"Prediabetes",C1000&gt;=6.5,"Diabetes")</f>
        <v>Normal</v>
      </c>
    </row>
    <row r="1001" spans="1:15" x14ac:dyDescent="0.3">
      <c r="A1001" s="6" t="s">
        <v>1371</v>
      </c>
      <c r="B1001" s="6">
        <v>39.17</v>
      </c>
      <c r="C1001" s="6">
        <v>4.1500000000000004</v>
      </c>
      <c r="D1001" s="6" t="str">
        <f>PROPER(E:E)</f>
        <v>No</v>
      </c>
      <c r="E1001" s="6" t="s">
        <v>2380</v>
      </c>
      <c r="F1001" s="6" t="s">
        <v>2380</v>
      </c>
      <c r="G1001" s="6" t="s">
        <v>2380</v>
      </c>
      <c r="H1001" s="10" t="str">
        <f t="shared" si="45"/>
        <v>0</v>
      </c>
      <c r="I1001" s="6" t="s">
        <v>2381</v>
      </c>
      <c r="J1001" s="6" t="str">
        <f t="shared" si="46"/>
        <v>No</v>
      </c>
      <c r="K1001" s="6" t="str">
        <f t="shared" si="47"/>
        <v>No</v>
      </c>
      <c r="L1001" s="6" t="s">
        <v>2380</v>
      </c>
      <c r="M1001" s="6"/>
      <c r="N1001" t="str" cm="1">
        <f t="array" ref="N1001">_xlfn.IFS(B1001&lt;18.5,"Under Weight",B1001&lt;=24.99,"Normal Weight",B1001&lt;=29.99,"Over Weight",B1001&gt;=30,"Obesity")</f>
        <v>Obesity</v>
      </c>
      <c r="O1001" t="str" cm="1">
        <f t="array" ref="O1001">_xlfn.IFS(C1001&lt;5.7,"Normal",C1001&lt;=6.49,"Prediabetes",C1001&gt;=6.5,"Diabetes")</f>
        <v>Normal</v>
      </c>
    </row>
    <row r="1002" spans="1:15" x14ac:dyDescent="0.3">
      <c r="A1002" s="6" t="s">
        <v>1370</v>
      </c>
      <c r="B1002" s="6">
        <v>26.41</v>
      </c>
      <c r="C1002" s="6">
        <v>5.99</v>
      </c>
      <c r="D1002" s="6" t="str">
        <f>PROPER(E:E)</f>
        <v>Yes</v>
      </c>
      <c r="E1002" s="6" t="s">
        <v>2382</v>
      </c>
      <c r="F1002" s="6" t="s">
        <v>2380</v>
      </c>
      <c r="G1002" s="6" t="s">
        <v>2383</v>
      </c>
      <c r="H1002" s="10">
        <f t="shared" si="45"/>
        <v>1</v>
      </c>
      <c r="I1002" s="6">
        <v>1</v>
      </c>
      <c r="J1002" s="6" t="str">
        <f t="shared" si="46"/>
        <v>No</v>
      </c>
      <c r="K1002" s="6" t="str">
        <f t="shared" si="47"/>
        <v>No</v>
      </c>
      <c r="L1002" s="6" t="s">
        <v>2380</v>
      </c>
      <c r="M1002" s="6"/>
      <c r="N1002" t="str" cm="1">
        <f t="array" ref="N1002">_xlfn.IFS(B1002&lt;18.5,"Under Weight",B1002&lt;=24.99,"Normal Weight",B1002&lt;=29.99,"Over Weight",B1002&gt;=30,"Obesity")</f>
        <v>Over Weight</v>
      </c>
      <c r="O1002" t="str" cm="1">
        <f t="array" ref="O1002">_xlfn.IFS(C1002&lt;5.7,"Normal",C1002&lt;=6.49,"Prediabetes",C1002&gt;=6.5,"Diabetes")</f>
        <v>Prediabetes</v>
      </c>
    </row>
    <row r="1003" spans="1:15" x14ac:dyDescent="0.3">
      <c r="A1003" s="6" t="s">
        <v>1369</v>
      </c>
      <c r="B1003" s="6">
        <v>30.63</v>
      </c>
      <c r="C1003" s="6">
        <v>5.8</v>
      </c>
      <c r="D1003" s="6" t="str">
        <f>PROPER(E:E)</f>
        <v>Yes</v>
      </c>
      <c r="E1003" s="6" t="s">
        <v>2382</v>
      </c>
      <c r="F1003" s="6" t="s">
        <v>2380</v>
      </c>
      <c r="G1003" s="6" t="s">
        <v>2380</v>
      </c>
      <c r="H1003" s="10" t="str">
        <f t="shared" si="45"/>
        <v>0</v>
      </c>
      <c r="I1003" s="6" t="s">
        <v>2381</v>
      </c>
      <c r="J1003" s="6" t="str">
        <f t="shared" si="46"/>
        <v>No</v>
      </c>
      <c r="K1003" s="6" t="str">
        <f t="shared" si="47"/>
        <v>No</v>
      </c>
      <c r="L1003" s="6" t="s">
        <v>2380</v>
      </c>
      <c r="M1003" s="6"/>
      <c r="N1003" t="str" cm="1">
        <f t="array" ref="N1003">_xlfn.IFS(B1003&lt;18.5,"Under Weight",B1003&lt;=24.99,"Normal Weight",B1003&lt;=29.99,"Over Weight",B1003&gt;=30,"Obesity")</f>
        <v>Obesity</v>
      </c>
      <c r="O1003" t="str" cm="1">
        <f t="array" ref="O1003">_xlfn.IFS(C1003&lt;5.7,"Normal",C1003&lt;=6.49,"Prediabetes",C1003&gt;=6.5,"Diabetes")</f>
        <v>Prediabetes</v>
      </c>
    </row>
    <row r="1004" spans="1:15" x14ac:dyDescent="0.3">
      <c r="A1004" s="6" t="s">
        <v>1368</v>
      </c>
      <c r="B1004" s="6">
        <v>31.73</v>
      </c>
      <c r="C1004" s="6">
        <v>7.32</v>
      </c>
      <c r="D1004" s="6" t="str">
        <f>PROPER(E:E)</f>
        <v>Yes</v>
      </c>
      <c r="E1004" s="6" t="s">
        <v>2382</v>
      </c>
      <c r="F1004" s="6" t="s">
        <v>2380</v>
      </c>
      <c r="G1004" s="6" t="s">
        <v>2380</v>
      </c>
      <c r="H1004" s="10">
        <f t="shared" si="45"/>
        <v>2</v>
      </c>
      <c r="I1004" s="6">
        <v>2</v>
      </c>
      <c r="J1004" s="6" t="str">
        <f t="shared" si="46"/>
        <v>No</v>
      </c>
      <c r="K1004" s="6" t="str">
        <f t="shared" si="47"/>
        <v>No</v>
      </c>
      <c r="L1004" s="6" t="s">
        <v>2380</v>
      </c>
      <c r="M1004" s="6"/>
      <c r="N1004" t="str" cm="1">
        <f t="array" ref="N1004">_xlfn.IFS(B1004&lt;18.5,"Under Weight",B1004&lt;=24.99,"Normal Weight",B1004&lt;=29.99,"Over Weight",B1004&gt;=30,"Obesity")</f>
        <v>Obesity</v>
      </c>
      <c r="O1004" t="str" cm="1">
        <f t="array" ref="O1004">_xlfn.IFS(C1004&lt;5.7,"Normal",C1004&lt;=6.49,"Prediabetes",C1004&gt;=6.5,"Diabetes")</f>
        <v>Diabetes</v>
      </c>
    </row>
    <row r="1005" spans="1:15" x14ac:dyDescent="0.3">
      <c r="A1005" s="6" t="s">
        <v>1367</v>
      </c>
      <c r="B1005" s="6">
        <v>30.7</v>
      </c>
      <c r="C1005" s="6">
        <v>5.16</v>
      </c>
      <c r="D1005" s="6" t="str">
        <f>PROPER(E:E)</f>
        <v>No</v>
      </c>
      <c r="E1005" s="6" t="s">
        <v>2380</v>
      </c>
      <c r="F1005" s="6" t="s">
        <v>2380</v>
      </c>
      <c r="G1005" s="6" t="s">
        <v>2380</v>
      </c>
      <c r="H1005" s="10">
        <f t="shared" si="45"/>
        <v>2</v>
      </c>
      <c r="I1005" s="6">
        <v>2</v>
      </c>
      <c r="J1005" s="6" t="str">
        <f t="shared" si="46"/>
        <v>No</v>
      </c>
      <c r="K1005" s="6" t="str">
        <f t="shared" si="47"/>
        <v>No</v>
      </c>
      <c r="L1005" s="6" t="s">
        <v>2380</v>
      </c>
      <c r="M1005" s="6"/>
      <c r="N1005" t="str" cm="1">
        <f t="array" ref="N1005">_xlfn.IFS(B1005&lt;18.5,"Under Weight",B1005&lt;=24.99,"Normal Weight",B1005&lt;=29.99,"Over Weight",B1005&gt;=30,"Obesity")</f>
        <v>Obesity</v>
      </c>
      <c r="O1005" t="str" cm="1">
        <f t="array" ref="O1005">_xlfn.IFS(C1005&lt;5.7,"Normal",C1005&lt;=6.49,"Prediabetes",C1005&gt;=6.5,"Diabetes")</f>
        <v>Normal</v>
      </c>
    </row>
    <row r="1006" spans="1:15" x14ac:dyDescent="0.3">
      <c r="A1006" s="6" t="s">
        <v>1366</v>
      </c>
      <c r="B1006" s="6">
        <v>25.934999999999999</v>
      </c>
      <c r="C1006" s="6">
        <v>5.96</v>
      </c>
      <c r="D1006" s="6" t="str">
        <f>PROPER(E:E)</f>
        <v>Yes</v>
      </c>
      <c r="E1006" s="6" t="s">
        <v>2382</v>
      </c>
      <c r="F1006" s="6" t="s">
        <v>2380</v>
      </c>
      <c r="G1006" s="6" t="s">
        <v>2380</v>
      </c>
      <c r="H1006" s="10">
        <f t="shared" si="45"/>
        <v>2</v>
      </c>
      <c r="I1006" s="6">
        <v>2</v>
      </c>
      <c r="J1006" s="6" t="str">
        <f t="shared" si="46"/>
        <v>No</v>
      </c>
      <c r="K1006" s="6" t="str">
        <f t="shared" si="47"/>
        <v>No</v>
      </c>
      <c r="L1006" s="6" t="s">
        <v>2380</v>
      </c>
      <c r="M1006" s="6"/>
      <c r="N1006" t="str" cm="1">
        <f t="array" ref="N1006">_xlfn.IFS(B1006&lt;18.5,"Under Weight",B1006&lt;=24.99,"Normal Weight",B1006&lt;=29.99,"Over Weight",B1006&gt;=30,"Obesity")</f>
        <v>Over Weight</v>
      </c>
      <c r="O1006" t="str" cm="1">
        <f t="array" ref="O1006">_xlfn.IFS(C1006&lt;5.7,"Normal",C1006&lt;=6.49,"Prediabetes",C1006&gt;=6.5,"Diabetes")</f>
        <v>Prediabetes</v>
      </c>
    </row>
    <row r="1007" spans="1:15" x14ac:dyDescent="0.3">
      <c r="A1007" s="6" t="s">
        <v>1365</v>
      </c>
      <c r="B1007" s="6">
        <v>35.9</v>
      </c>
      <c r="C1007" s="6">
        <v>4.8499999999999996</v>
      </c>
      <c r="D1007" s="6" t="str">
        <f>PROPER(E:E)</f>
        <v>Yes</v>
      </c>
      <c r="E1007" s="6" t="s">
        <v>2382</v>
      </c>
      <c r="F1007" s="6" t="s">
        <v>2380</v>
      </c>
      <c r="G1007" s="6" t="s">
        <v>2383</v>
      </c>
      <c r="H1007" s="10">
        <f t="shared" si="45"/>
        <v>1</v>
      </c>
      <c r="I1007" s="6">
        <v>1</v>
      </c>
      <c r="J1007" s="6" t="str">
        <f t="shared" si="46"/>
        <v>No</v>
      </c>
      <c r="K1007" s="6" t="str">
        <f t="shared" si="47"/>
        <v>No</v>
      </c>
      <c r="L1007" s="6" t="s">
        <v>2380</v>
      </c>
      <c r="M1007" s="6"/>
      <c r="N1007" t="str" cm="1">
        <f t="array" ref="N1007">_xlfn.IFS(B1007&lt;18.5,"Under Weight",B1007&lt;=24.99,"Normal Weight",B1007&lt;=29.99,"Over Weight",B1007&gt;=30,"Obesity")</f>
        <v>Obesity</v>
      </c>
      <c r="O1007" t="str" cm="1">
        <f t="array" ref="O1007">_xlfn.IFS(C1007&lt;5.7,"Normal",C1007&lt;=6.49,"Prediabetes",C1007&gt;=6.5,"Diabetes")</f>
        <v>Normal</v>
      </c>
    </row>
    <row r="1008" spans="1:15" x14ac:dyDescent="0.3">
      <c r="A1008" s="6" t="s">
        <v>1364</v>
      </c>
      <c r="B1008" s="6">
        <v>26.7</v>
      </c>
      <c r="C1008" s="6">
        <v>5.09</v>
      </c>
      <c r="D1008" s="6" t="str">
        <f>PROPER(E:E)</f>
        <v>Yes</v>
      </c>
      <c r="E1008" s="6" t="s">
        <v>2382</v>
      </c>
      <c r="F1008" s="6" t="s">
        <v>2380</v>
      </c>
      <c r="G1008" s="6" t="s">
        <v>2383</v>
      </c>
      <c r="H1008" s="10">
        <f t="shared" si="45"/>
        <v>1</v>
      </c>
      <c r="I1008" s="6">
        <v>1</v>
      </c>
      <c r="J1008" s="6" t="str">
        <f t="shared" si="46"/>
        <v>No</v>
      </c>
      <c r="K1008" s="6" t="str">
        <f t="shared" si="47"/>
        <v>No</v>
      </c>
      <c r="L1008" s="6" t="s">
        <v>2380</v>
      </c>
      <c r="M1008" s="6"/>
      <c r="N1008" t="str" cm="1">
        <f t="array" ref="N1008">_xlfn.IFS(B1008&lt;18.5,"Under Weight",B1008&lt;=24.99,"Normal Weight",B1008&lt;=29.99,"Over Weight",B1008&gt;=30,"Obesity")</f>
        <v>Over Weight</v>
      </c>
      <c r="O1008" t="str" cm="1">
        <f t="array" ref="O1008">_xlfn.IFS(C1008&lt;5.7,"Normal",C1008&lt;=6.49,"Prediabetes",C1008&gt;=6.5,"Diabetes")</f>
        <v>Normal</v>
      </c>
    </row>
    <row r="1009" spans="1:15" x14ac:dyDescent="0.3">
      <c r="A1009" s="6" t="s">
        <v>1363</v>
      </c>
      <c r="B1009" s="6">
        <v>33.71</v>
      </c>
      <c r="C1009" s="6">
        <v>4.9400000000000004</v>
      </c>
      <c r="D1009" s="6" t="str">
        <f>PROPER(E:E)</f>
        <v>No</v>
      </c>
      <c r="E1009" s="6" t="s">
        <v>2380</v>
      </c>
      <c r="F1009" s="6" t="s">
        <v>2380</v>
      </c>
      <c r="G1009" s="6" t="s">
        <v>2380</v>
      </c>
      <c r="H1009" s="10" t="str">
        <f t="shared" si="45"/>
        <v>0</v>
      </c>
      <c r="I1009" s="6" t="s">
        <v>2381</v>
      </c>
      <c r="J1009" s="6" t="str">
        <f t="shared" si="46"/>
        <v>No</v>
      </c>
      <c r="K1009" s="6" t="str">
        <f t="shared" si="47"/>
        <v>No</v>
      </c>
      <c r="L1009" s="6" t="s">
        <v>2380</v>
      </c>
      <c r="M1009" s="6"/>
      <c r="N1009" t="str" cm="1">
        <f t="array" ref="N1009">_xlfn.IFS(B1009&lt;18.5,"Under Weight",B1009&lt;=24.99,"Normal Weight",B1009&lt;=29.99,"Over Weight",B1009&gt;=30,"Obesity")</f>
        <v>Obesity</v>
      </c>
      <c r="O1009" t="str" cm="1">
        <f t="array" ref="O1009">_xlfn.IFS(C1009&lt;5.7,"Normal",C1009&lt;=6.49,"Prediabetes",C1009&gt;=6.5,"Diabetes")</f>
        <v>Normal</v>
      </c>
    </row>
    <row r="1010" spans="1:15" x14ac:dyDescent="0.3">
      <c r="A1010" s="6" t="s">
        <v>1362</v>
      </c>
      <c r="B1010" s="6">
        <v>41.91</v>
      </c>
      <c r="C1010" s="6">
        <v>4.92</v>
      </c>
      <c r="D1010" s="6" t="str">
        <f>PROPER(E:E)</f>
        <v>Yes</v>
      </c>
      <c r="E1010" s="6" t="s">
        <v>2382</v>
      </c>
      <c r="F1010" s="6" t="s">
        <v>2380</v>
      </c>
      <c r="G1010" s="6" t="s">
        <v>2380</v>
      </c>
      <c r="H1010" s="10">
        <f t="shared" si="45"/>
        <v>2</v>
      </c>
      <c r="I1010" s="6">
        <v>2</v>
      </c>
      <c r="J1010" s="6" t="str">
        <f t="shared" si="46"/>
        <v>No</v>
      </c>
      <c r="K1010" s="6" t="str">
        <f t="shared" si="47"/>
        <v>No</v>
      </c>
      <c r="L1010" s="6" t="s">
        <v>2380</v>
      </c>
      <c r="M1010" s="6"/>
      <c r="N1010" t="str" cm="1">
        <f t="array" ref="N1010">_xlfn.IFS(B1010&lt;18.5,"Under Weight",B1010&lt;=24.99,"Normal Weight",B1010&lt;=29.99,"Over Weight",B1010&gt;=30,"Obesity")</f>
        <v>Obesity</v>
      </c>
      <c r="O1010" t="str" cm="1">
        <f t="array" ref="O1010">_xlfn.IFS(C1010&lt;5.7,"Normal",C1010&lt;=6.49,"Prediabetes",C1010&gt;=6.5,"Diabetes")</f>
        <v>Normal</v>
      </c>
    </row>
    <row r="1011" spans="1:15" x14ac:dyDescent="0.3">
      <c r="A1011" s="6" t="s">
        <v>1361</v>
      </c>
      <c r="B1011" s="6">
        <v>39.82</v>
      </c>
      <c r="C1011" s="6">
        <v>6.05</v>
      </c>
      <c r="D1011" s="6" t="str">
        <f>PROPER(E:E)</f>
        <v>Yes</v>
      </c>
      <c r="E1011" s="6" t="s">
        <v>2382</v>
      </c>
      <c r="F1011" s="6" t="s">
        <v>2380</v>
      </c>
      <c r="G1011" s="6" t="s">
        <v>2380</v>
      </c>
      <c r="H1011" s="10">
        <f t="shared" si="45"/>
        <v>2</v>
      </c>
      <c r="I1011" s="6">
        <v>2</v>
      </c>
      <c r="J1011" s="6" t="str">
        <f t="shared" si="46"/>
        <v>No</v>
      </c>
      <c r="K1011" s="6" t="str">
        <f t="shared" si="47"/>
        <v>No</v>
      </c>
      <c r="L1011" s="6" t="s">
        <v>2380</v>
      </c>
      <c r="M1011" s="6"/>
      <c r="N1011" t="str" cm="1">
        <f t="array" ref="N1011">_xlfn.IFS(B1011&lt;18.5,"Under Weight",B1011&lt;=24.99,"Normal Weight",B1011&lt;=29.99,"Over Weight",B1011&gt;=30,"Obesity")</f>
        <v>Obesity</v>
      </c>
      <c r="O1011" t="str" cm="1">
        <f t="array" ref="O1011">_xlfn.IFS(C1011&lt;5.7,"Normal",C1011&lt;=6.49,"Prediabetes",C1011&gt;=6.5,"Diabetes")</f>
        <v>Prediabetes</v>
      </c>
    </row>
    <row r="1012" spans="1:15" x14ac:dyDescent="0.3">
      <c r="A1012" s="6" t="s">
        <v>1360</v>
      </c>
      <c r="B1012" s="6">
        <v>28.12</v>
      </c>
      <c r="C1012" s="6">
        <v>4.67</v>
      </c>
      <c r="D1012" s="6" t="str">
        <f>PROPER(E:E)</f>
        <v>No</v>
      </c>
      <c r="E1012" s="6" t="s">
        <v>2380</v>
      </c>
      <c r="F1012" s="6" t="s">
        <v>2380</v>
      </c>
      <c r="G1012" s="6" t="s">
        <v>2380</v>
      </c>
      <c r="H1012" s="10">
        <f t="shared" si="45"/>
        <v>2</v>
      </c>
      <c r="I1012" s="6">
        <v>2</v>
      </c>
      <c r="J1012" s="6" t="str">
        <f t="shared" si="46"/>
        <v>No</v>
      </c>
      <c r="K1012" s="6" t="str">
        <f t="shared" si="47"/>
        <v>No</v>
      </c>
      <c r="L1012" s="6" t="s">
        <v>2380</v>
      </c>
      <c r="M1012" s="6"/>
      <c r="N1012" t="str" cm="1">
        <f t="array" ref="N1012">_xlfn.IFS(B1012&lt;18.5,"Under Weight",B1012&lt;=24.99,"Normal Weight",B1012&lt;=29.99,"Over Weight",B1012&gt;=30,"Obesity")</f>
        <v>Over Weight</v>
      </c>
      <c r="O1012" t="str" cm="1">
        <f t="array" ref="O1012">_xlfn.IFS(C1012&lt;5.7,"Normal",C1012&lt;=6.49,"Prediabetes",C1012&gt;=6.5,"Diabetes")</f>
        <v>Normal</v>
      </c>
    </row>
    <row r="1013" spans="1:15" x14ac:dyDescent="0.3">
      <c r="A1013" s="6" t="s">
        <v>1359</v>
      </c>
      <c r="B1013" s="6">
        <v>26.98</v>
      </c>
      <c r="C1013" s="6">
        <v>9.81</v>
      </c>
      <c r="D1013" s="6" t="str">
        <f>PROPER(E:E)</f>
        <v>Yes</v>
      </c>
      <c r="E1013" s="6" t="s">
        <v>2382</v>
      </c>
      <c r="F1013" s="6" t="s">
        <v>2380</v>
      </c>
      <c r="G1013" s="6" t="s">
        <v>2380</v>
      </c>
      <c r="H1013" s="10" t="str">
        <f t="shared" si="45"/>
        <v>0</v>
      </c>
      <c r="I1013" s="6" t="s">
        <v>2381</v>
      </c>
      <c r="J1013" s="6" t="str">
        <f t="shared" si="46"/>
        <v>No</v>
      </c>
      <c r="K1013" s="6" t="str">
        <f t="shared" si="47"/>
        <v>No</v>
      </c>
      <c r="L1013" s="6" t="s">
        <v>2380</v>
      </c>
      <c r="M1013" s="6"/>
      <c r="N1013" t="str" cm="1">
        <f t="array" ref="N1013">_xlfn.IFS(B1013&lt;18.5,"Under Weight",B1013&lt;=24.99,"Normal Weight",B1013&lt;=29.99,"Over Weight",B1013&gt;=30,"Obesity")</f>
        <v>Over Weight</v>
      </c>
      <c r="O1013" t="str" cm="1">
        <f t="array" ref="O1013">_xlfn.IFS(C1013&lt;5.7,"Normal",C1013&lt;=6.49,"Prediabetes",C1013&gt;=6.5,"Diabetes")</f>
        <v>Diabetes</v>
      </c>
    </row>
    <row r="1014" spans="1:15" x14ac:dyDescent="0.3">
      <c r="A1014" s="6" t="s">
        <v>1358</v>
      </c>
      <c r="B1014" s="6">
        <v>27.2</v>
      </c>
      <c r="C1014" s="6">
        <v>6.06</v>
      </c>
      <c r="D1014" s="6" t="str">
        <f>PROPER(E:E)</f>
        <v>Yes</v>
      </c>
      <c r="E1014" s="6" t="s">
        <v>2382</v>
      </c>
      <c r="F1014" s="6" t="s">
        <v>2380</v>
      </c>
      <c r="G1014" s="6" t="s">
        <v>2380</v>
      </c>
      <c r="H1014" s="10">
        <f t="shared" si="45"/>
        <v>2</v>
      </c>
      <c r="I1014" s="6">
        <v>2</v>
      </c>
      <c r="J1014" s="6" t="str">
        <f t="shared" si="46"/>
        <v>No</v>
      </c>
      <c r="K1014" s="6" t="str">
        <f t="shared" si="47"/>
        <v>No</v>
      </c>
      <c r="L1014" s="6" t="s">
        <v>2380</v>
      </c>
      <c r="M1014" s="6"/>
      <c r="N1014" t="str" cm="1">
        <f t="array" ref="N1014">_xlfn.IFS(B1014&lt;18.5,"Under Weight",B1014&lt;=24.99,"Normal Weight",B1014&lt;=29.99,"Over Weight",B1014&gt;=30,"Obesity")</f>
        <v>Over Weight</v>
      </c>
      <c r="O1014" t="str" cm="1">
        <f t="array" ref="O1014">_xlfn.IFS(C1014&lt;5.7,"Normal",C1014&lt;=6.49,"Prediabetes",C1014&gt;=6.5,"Diabetes")</f>
        <v>Prediabetes</v>
      </c>
    </row>
    <row r="1015" spans="1:15" x14ac:dyDescent="0.3">
      <c r="A1015" s="6" t="s">
        <v>1357</v>
      </c>
      <c r="B1015" s="6">
        <v>25.3</v>
      </c>
      <c r="C1015" s="6">
        <v>5.19</v>
      </c>
      <c r="D1015" s="6" t="str">
        <f>PROPER(E:E)</f>
        <v>Yes</v>
      </c>
      <c r="E1015" s="6" t="s">
        <v>2382</v>
      </c>
      <c r="F1015" s="6" t="s">
        <v>2380</v>
      </c>
      <c r="G1015" s="6" t="s">
        <v>2380</v>
      </c>
      <c r="H1015" s="10">
        <f t="shared" si="45"/>
        <v>2</v>
      </c>
      <c r="I1015" s="6">
        <v>2</v>
      </c>
      <c r="J1015" s="6" t="str">
        <f t="shared" si="46"/>
        <v>No</v>
      </c>
      <c r="K1015" s="6" t="str">
        <f t="shared" si="47"/>
        <v>No</v>
      </c>
      <c r="L1015" s="6" t="s">
        <v>2380</v>
      </c>
      <c r="M1015" s="6"/>
      <c r="N1015" t="str" cm="1">
        <f t="array" ref="N1015">_xlfn.IFS(B1015&lt;18.5,"Under Weight",B1015&lt;=24.99,"Normal Weight",B1015&lt;=29.99,"Over Weight",B1015&gt;=30,"Obesity")</f>
        <v>Over Weight</v>
      </c>
      <c r="O1015" t="str" cm="1">
        <f t="array" ref="O1015">_xlfn.IFS(C1015&lt;5.7,"Normal",C1015&lt;=6.49,"Prediabetes",C1015&gt;=6.5,"Diabetes")</f>
        <v>Normal</v>
      </c>
    </row>
    <row r="1016" spans="1:15" x14ac:dyDescent="0.3">
      <c r="A1016" s="6" t="s">
        <v>1356</v>
      </c>
      <c r="B1016" s="6">
        <v>30.25</v>
      </c>
      <c r="C1016" s="6">
        <v>10.16</v>
      </c>
      <c r="D1016" s="6" t="str">
        <f>PROPER(E:E)</f>
        <v>No</v>
      </c>
      <c r="E1016" s="6" t="s">
        <v>2380</v>
      </c>
      <c r="F1016" s="6" t="s">
        <v>2380</v>
      </c>
      <c r="G1016" s="6" t="s">
        <v>2380</v>
      </c>
      <c r="H1016" s="10" t="str">
        <f t="shared" si="45"/>
        <v>0</v>
      </c>
      <c r="I1016" s="6" t="s">
        <v>2381</v>
      </c>
      <c r="J1016" s="6" t="str">
        <f t="shared" si="46"/>
        <v>No</v>
      </c>
      <c r="K1016" s="6" t="str">
        <f t="shared" si="47"/>
        <v>No</v>
      </c>
      <c r="L1016" s="6" t="s">
        <v>2380</v>
      </c>
      <c r="M1016" s="6"/>
      <c r="N1016" t="str" cm="1">
        <f t="array" ref="N1016">_xlfn.IFS(B1016&lt;18.5,"Under Weight",B1016&lt;=24.99,"Normal Weight",B1016&lt;=29.99,"Over Weight",B1016&gt;=30,"Obesity")</f>
        <v>Obesity</v>
      </c>
      <c r="O1016" t="str" cm="1">
        <f t="array" ref="O1016">_xlfn.IFS(C1016&lt;5.7,"Normal",C1016&lt;=6.49,"Prediabetes",C1016&gt;=6.5,"Diabetes")</f>
        <v>Diabetes</v>
      </c>
    </row>
    <row r="1017" spans="1:15" x14ac:dyDescent="0.3">
      <c r="A1017" s="6" t="s">
        <v>1355</v>
      </c>
      <c r="B1017" s="6">
        <v>54</v>
      </c>
      <c r="C1017" s="6">
        <v>4.68</v>
      </c>
      <c r="D1017" s="6" t="str">
        <f>PROPER(E:E)</f>
        <v>Yes</v>
      </c>
      <c r="E1017" s="6" t="s">
        <v>2382</v>
      </c>
      <c r="F1017" s="6" t="s">
        <v>2382</v>
      </c>
      <c r="G1017" s="6" t="s">
        <v>2380</v>
      </c>
      <c r="H1017" s="10">
        <f t="shared" si="45"/>
        <v>2</v>
      </c>
      <c r="I1017" s="6">
        <v>2</v>
      </c>
      <c r="J1017" s="6" t="str">
        <f t="shared" si="46"/>
        <v>No</v>
      </c>
      <c r="K1017" s="6" t="str">
        <f t="shared" si="47"/>
        <v>No</v>
      </c>
      <c r="L1017" s="6" t="s">
        <v>2380</v>
      </c>
      <c r="M1017" s="6"/>
      <c r="N1017" t="str" cm="1">
        <f t="array" ref="N1017">_xlfn.IFS(B1017&lt;18.5,"Under Weight",B1017&lt;=24.99,"Normal Weight",B1017&lt;=29.99,"Over Weight",B1017&gt;=30,"Obesity")</f>
        <v>Obesity</v>
      </c>
      <c r="O1017" t="str" cm="1">
        <f t="array" ref="O1017">_xlfn.IFS(C1017&lt;5.7,"Normal",C1017&lt;=6.49,"Prediabetes",C1017&gt;=6.5,"Diabetes")</f>
        <v>Normal</v>
      </c>
    </row>
    <row r="1018" spans="1:15" x14ac:dyDescent="0.3">
      <c r="A1018" s="6" t="s">
        <v>1354</v>
      </c>
      <c r="B1018" s="6">
        <v>51.86</v>
      </c>
      <c r="C1018" s="6">
        <v>5.32</v>
      </c>
      <c r="D1018" s="6" t="str">
        <f>PROPER(E:E)</f>
        <v>Yes</v>
      </c>
      <c r="E1018" s="6" t="s">
        <v>2382</v>
      </c>
      <c r="F1018" s="6" t="s">
        <v>2380</v>
      </c>
      <c r="G1018" s="6" t="s">
        <v>2380</v>
      </c>
      <c r="H1018" s="10" t="str">
        <f t="shared" si="45"/>
        <v>0</v>
      </c>
      <c r="I1018" s="6" t="s">
        <v>2381</v>
      </c>
      <c r="J1018" s="6" t="str">
        <f t="shared" si="46"/>
        <v>No</v>
      </c>
      <c r="K1018" s="6" t="str">
        <f t="shared" si="47"/>
        <v>No</v>
      </c>
      <c r="L1018" s="6" t="s">
        <v>2380</v>
      </c>
      <c r="M1018" s="6"/>
      <c r="N1018" t="str" cm="1">
        <f t="array" ref="N1018">_xlfn.IFS(B1018&lt;18.5,"Under Weight",B1018&lt;=24.99,"Normal Weight",B1018&lt;=29.99,"Over Weight",B1018&gt;=30,"Obesity")</f>
        <v>Obesity</v>
      </c>
      <c r="O1018" t="str" cm="1">
        <f t="array" ref="O1018">_xlfn.IFS(C1018&lt;5.7,"Normal",C1018&lt;=6.49,"Prediabetes",C1018&gt;=6.5,"Diabetes")</f>
        <v>Normal</v>
      </c>
    </row>
    <row r="1019" spans="1:15" x14ac:dyDescent="0.3">
      <c r="A1019" s="6" t="s">
        <v>1353</v>
      </c>
      <c r="B1019" s="6">
        <v>31.39</v>
      </c>
      <c r="C1019" s="6">
        <v>6.99</v>
      </c>
      <c r="D1019" s="6" t="str">
        <f>PROPER(E:E)</f>
        <v>No</v>
      </c>
      <c r="E1019" s="6" t="s">
        <v>2380</v>
      </c>
      <c r="F1019" s="6" t="s">
        <v>2380</v>
      </c>
      <c r="G1019" s="6" t="s">
        <v>2380</v>
      </c>
      <c r="H1019" s="10" t="str">
        <f t="shared" si="45"/>
        <v>0</v>
      </c>
      <c r="I1019" s="6" t="s">
        <v>2381</v>
      </c>
      <c r="J1019" s="6" t="str">
        <f t="shared" si="46"/>
        <v>No</v>
      </c>
      <c r="K1019" s="6" t="str">
        <f t="shared" si="47"/>
        <v>No</v>
      </c>
      <c r="L1019" s="6" t="s">
        <v>2380</v>
      </c>
      <c r="M1019" s="6"/>
      <c r="N1019" t="str" cm="1">
        <f t="array" ref="N1019">_xlfn.IFS(B1019&lt;18.5,"Under Weight",B1019&lt;=24.99,"Normal Weight",B1019&lt;=29.99,"Over Weight",B1019&gt;=30,"Obesity")</f>
        <v>Obesity</v>
      </c>
      <c r="O1019" t="str" cm="1">
        <f t="array" ref="O1019">_xlfn.IFS(C1019&lt;5.7,"Normal",C1019&lt;=6.49,"Prediabetes",C1019&gt;=6.5,"Diabetes")</f>
        <v>Diabetes</v>
      </c>
    </row>
    <row r="1020" spans="1:15" x14ac:dyDescent="0.3">
      <c r="A1020" s="6" t="s">
        <v>1352</v>
      </c>
      <c r="B1020" s="6">
        <v>39.97</v>
      </c>
      <c r="C1020" s="6">
        <v>5.55</v>
      </c>
      <c r="D1020" s="6" t="str">
        <f>PROPER(E:E)</f>
        <v>No</v>
      </c>
      <c r="E1020" s="6" t="s">
        <v>2380</v>
      </c>
      <c r="F1020" s="6" t="s">
        <v>2380</v>
      </c>
      <c r="G1020" s="6" t="s">
        <v>2380</v>
      </c>
      <c r="H1020" s="10" t="str">
        <f t="shared" si="45"/>
        <v>0</v>
      </c>
      <c r="I1020" s="6" t="s">
        <v>2381</v>
      </c>
      <c r="J1020" s="6" t="str">
        <f t="shared" si="46"/>
        <v>No</v>
      </c>
      <c r="K1020" s="6" t="str">
        <f t="shared" si="47"/>
        <v>No</v>
      </c>
      <c r="L1020" s="6" t="s">
        <v>2380</v>
      </c>
      <c r="M1020" s="6"/>
      <c r="N1020" t="str" cm="1">
        <f t="array" ref="N1020">_xlfn.IFS(B1020&lt;18.5,"Under Weight",B1020&lt;=24.99,"Normal Weight",B1020&lt;=29.99,"Over Weight",B1020&gt;=30,"Obesity")</f>
        <v>Obesity</v>
      </c>
      <c r="O1020" t="str" cm="1">
        <f t="array" ref="O1020">_xlfn.IFS(C1020&lt;5.7,"Normal",C1020&lt;=6.49,"Prediabetes",C1020&gt;=6.5,"Diabetes")</f>
        <v>Normal</v>
      </c>
    </row>
    <row r="1021" spans="1:15" x14ac:dyDescent="0.3">
      <c r="A1021" s="6" t="s">
        <v>1351</v>
      </c>
      <c r="B1021" s="6">
        <v>41.23</v>
      </c>
      <c r="C1021" s="6">
        <v>6.94</v>
      </c>
      <c r="D1021" s="6" t="str">
        <f>PROPER(E:E)</f>
        <v>No</v>
      </c>
      <c r="E1021" s="6" t="s">
        <v>2380</v>
      </c>
      <c r="F1021" s="6" t="s">
        <v>2380</v>
      </c>
      <c r="G1021" s="6" t="s">
        <v>2380</v>
      </c>
      <c r="H1021" s="10" t="str">
        <f t="shared" si="45"/>
        <v>0</v>
      </c>
      <c r="I1021" s="6" t="s">
        <v>2381</v>
      </c>
      <c r="J1021" s="6" t="str">
        <f t="shared" si="46"/>
        <v>No</v>
      </c>
      <c r="K1021" s="6" t="str">
        <f t="shared" si="47"/>
        <v>No</v>
      </c>
      <c r="L1021" s="6" t="s">
        <v>2380</v>
      </c>
      <c r="M1021" s="6"/>
      <c r="N1021" t="str" cm="1">
        <f t="array" ref="N1021">_xlfn.IFS(B1021&lt;18.5,"Under Weight",B1021&lt;=24.99,"Normal Weight",B1021&lt;=29.99,"Over Weight",B1021&gt;=30,"Obesity")</f>
        <v>Obesity</v>
      </c>
      <c r="O1021" t="str" cm="1">
        <f t="array" ref="O1021">_xlfn.IFS(C1021&lt;5.7,"Normal",C1021&lt;=6.49,"Prediabetes",C1021&gt;=6.5,"Diabetes")</f>
        <v>Diabetes</v>
      </c>
    </row>
    <row r="1022" spans="1:15" x14ac:dyDescent="0.3">
      <c r="A1022" s="6" t="s">
        <v>1350</v>
      </c>
      <c r="B1022" s="6">
        <v>49.45</v>
      </c>
      <c r="C1022" s="6">
        <v>4.2</v>
      </c>
      <c r="D1022" s="6" t="str">
        <f>PROPER(E:E)</f>
        <v>Yes</v>
      </c>
      <c r="E1022" s="6" t="s">
        <v>2382</v>
      </c>
      <c r="F1022" s="6" t="s">
        <v>2380</v>
      </c>
      <c r="G1022" s="6" t="s">
        <v>2380</v>
      </c>
      <c r="H1022" s="10" t="str">
        <f t="shared" si="45"/>
        <v>0</v>
      </c>
      <c r="I1022" s="6" t="s">
        <v>2381</v>
      </c>
      <c r="J1022" s="6" t="str">
        <f t="shared" si="46"/>
        <v>No</v>
      </c>
      <c r="K1022" s="6" t="str">
        <f t="shared" si="47"/>
        <v>No</v>
      </c>
      <c r="L1022" s="6" t="s">
        <v>2380</v>
      </c>
      <c r="M1022" s="6"/>
      <c r="N1022" t="str" cm="1">
        <f t="array" ref="N1022">_xlfn.IFS(B1022&lt;18.5,"Under Weight",B1022&lt;=24.99,"Normal Weight",B1022&lt;=29.99,"Over Weight",B1022&gt;=30,"Obesity")</f>
        <v>Obesity</v>
      </c>
      <c r="O1022" t="str" cm="1">
        <f t="array" ref="O1022">_xlfn.IFS(C1022&lt;5.7,"Normal",C1022&lt;=6.49,"Prediabetes",C1022&gt;=6.5,"Diabetes")</f>
        <v>Normal</v>
      </c>
    </row>
    <row r="1023" spans="1:15" x14ac:dyDescent="0.3">
      <c r="A1023" s="6" t="s">
        <v>1349</v>
      </c>
      <c r="B1023" s="6">
        <v>41.04</v>
      </c>
      <c r="C1023" s="6">
        <v>5.59</v>
      </c>
      <c r="D1023" s="6" t="str">
        <f>PROPER(E:E)</f>
        <v>No</v>
      </c>
      <c r="E1023" s="6" t="s">
        <v>2380</v>
      </c>
      <c r="F1023" s="6" t="s">
        <v>2380</v>
      </c>
      <c r="G1023" s="6" t="s">
        <v>2380</v>
      </c>
      <c r="H1023" s="10" t="str">
        <f t="shared" si="45"/>
        <v>0</v>
      </c>
      <c r="I1023" s="6" t="s">
        <v>2381</v>
      </c>
      <c r="J1023" s="6" t="str">
        <f t="shared" si="46"/>
        <v>No</v>
      </c>
      <c r="K1023" s="6" t="str">
        <f t="shared" si="47"/>
        <v>No</v>
      </c>
      <c r="L1023" s="6" t="s">
        <v>2380</v>
      </c>
      <c r="M1023" s="6"/>
      <c r="N1023" t="str" cm="1">
        <f t="array" ref="N1023">_xlfn.IFS(B1023&lt;18.5,"Under Weight",B1023&lt;=24.99,"Normal Weight",B1023&lt;=29.99,"Over Weight",B1023&gt;=30,"Obesity")</f>
        <v>Obesity</v>
      </c>
      <c r="O1023" t="str" cm="1">
        <f t="array" ref="O1023">_xlfn.IFS(C1023&lt;5.7,"Normal",C1023&lt;=6.49,"Prediabetes",C1023&gt;=6.5,"Diabetes")</f>
        <v>Normal</v>
      </c>
    </row>
    <row r="1024" spans="1:15" x14ac:dyDescent="0.3">
      <c r="A1024" s="6" t="s">
        <v>1348</v>
      </c>
      <c r="B1024" s="6">
        <v>27.93</v>
      </c>
      <c r="C1024" s="6">
        <v>9.9600000000000009</v>
      </c>
      <c r="D1024" s="6" t="str">
        <f>PROPER(E:E)</f>
        <v>No</v>
      </c>
      <c r="E1024" s="6" t="s">
        <v>2380</v>
      </c>
      <c r="F1024" s="6" t="s">
        <v>2380</v>
      </c>
      <c r="G1024" s="6" t="s">
        <v>2380</v>
      </c>
      <c r="H1024" s="10" t="str">
        <f t="shared" si="45"/>
        <v>0</v>
      </c>
      <c r="I1024" s="6" t="s">
        <v>2381</v>
      </c>
      <c r="J1024" s="6" t="str">
        <f t="shared" si="46"/>
        <v>No</v>
      </c>
      <c r="K1024" s="6" t="str">
        <f t="shared" si="47"/>
        <v>No</v>
      </c>
      <c r="L1024" s="6" t="s">
        <v>2380</v>
      </c>
      <c r="M1024" s="6"/>
      <c r="N1024" t="str" cm="1">
        <f t="array" ref="N1024">_xlfn.IFS(B1024&lt;18.5,"Under Weight",B1024&lt;=24.99,"Normal Weight",B1024&lt;=29.99,"Over Weight",B1024&gt;=30,"Obesity")</f>
        <v>Over Weight</v>
      </c>
      <c r="O1024" t="str" cm="1">
        <f t="array" ref="O1024">_xlfn.IFS(C1024&lt;5.7,"Normal",C1024&lt;=6.49,"Prediabetes",C1024&gt;=6.5,"Diabetes")</f>
        <v>Diabetes</v>
      </c>
    </row>
    <row r="1025" spans="1:15" x14ac:dyDescent="0.3">
      <c r="A1025" s="6" t="s">
        <v>1347</v>
      </c>
      <c r="B1025" s="6">
        <v>21.01</v>
      </c>
      <c r="C1025" s="6">
        <v>7.37</v>
      </c>
      <c r="D1025" s="6" t="str">
        <f>PROPER(E:E)</f>
        <v>No</v>
      </c>
      <c r="E1025" s="6" t="s">
        <v>2380</v>
      </c>
      <c r="F1025" s="6" t="s">
        <v>2380</v>
      </c>
      <c r="G1025" s="6" t="s">
        <v>2380</v>
      </c>
      <c r="H1025" s="10" t="str">
        <f t="shared" si="45"/>
        <v>0</v>
      </c>
      <c r="I1025" s="6" t="s">
        <v>2381</v>
      </c>
      <c r="J1025" s="6" t="str">
        <f t="shared" si="46"/>
        <v>No</v>
      </c>
      <c r="K1025" s="6" t="str">
        <f t="shared" si="47"/>
        <v>No</v>
      </c>
      <c r="L1025" s="6" t="s">
        <v>2380</v>
      </c>
      <c r="M1025" s="6"/>
      <c r="N1025" t="str" cm="1">
        <f t="array" ref="N1025">_xlfn.IFS(B1025&lt;18.5,"Under Weight",B1025&lt;=24.99,"Normal Weight",B1025&lt;=29.99,"Over Weight",B1025&gt;=30,"Obesity")</f>
        <v>Normal Weight</v>
      </c>
      <c r="O1025" t="str" cm="1">
        <f t="array" ref="O1025">_xlfn.IFS(C1025&lt;5.7,"Normal",C1025&lt;=6.49,"Prediabetes",C1025&gt;=6.5,"Diabetes")</f>
        <v>Diabetes</v>
      </c>
    </row>
    <row r="1026" spans="1:15" x14ac:dyDescent="0.3">
      <c r="A1026" s="6" t="s">
        <v>1346</v>
      </c>
      <c r="B1026" s="6">
        <v>52.37</v>
      </c>
      <c r="C1026" s="6">
        <v>5.0599999999999996</v>
      </c>
      <c r="D1026" s="6" t="str">
        <f>PROPER(E:E)</f>
        <v>Yes</v>
      </c>
      <c r="E1026" s="6" t="s">
        <v>2382</v>
      </c>
      <c r="F1026" s="6" t="s">
        <v>2382</v>
      </c>
      <c r="G1026" s="6" t="s">
        <v>2380</v>
      </c>
      <c r="H1026" s="10">
        <f t="shared" si="45"/>
        <v>2</v>
      </c>
      <c r="I1026" s="6">
        <v>2</v>
      </c>
      <c r="J1026" s="6" t="str">
        <f t="shared" si="46"/>
        <v>No</v>
      </c>
      <c r="K1026" s="6" t="str">
        <f t="shared" si="47"/>
        <v>No</v>
      </c>
      <c r="L1026" s="6" t="s">
        <v>2380</v>
      </c>
      <c r="M1026" s="6"/>
      <c r="N1026" t="str" cm="1">
        <f t="array" ref="N1026">_xlfn.IFS(B1026&lt;18.5,"Under Weight",B1026&lt;=24.99,"Normal Weight",B1026&lt;=29.99,"Over Weight",B1026&gt;=30,"Obesity")</f>
        <v>Obesity</v>
      </c>
      <c r="O1026" t="str" cm="1">
        <f t="array" ref="O1026">_xlfn.IFS(C1026&lt;5.7,"Normal",C1026&lt;=6.49,"Prediabetes",C1026&gt;=6.5,"Diabetes")</f>
        <v>Normal</v>
      </c>
    </row>
    <row r="1027" spans="1:15" x14ac:dyDescent="0.3">
      <c r="A1027" s="6" t="s">
        <v>1345</v>
      </c>
      <c r="B1027" s="6">
        <v>40.369999999999997</v>
      </c>
      <c r="C1027" s="6">
        <v>8.2100000000000009</v>
      </c>
      <c r="D1027" s="6" t="str">
        <f>PROPER(E:E)</f>
        <v>No</v>
      </c>
      <c r="E1027" s="6" t="s">
        <v>2380</v>
      </c>
      <c r="F1027" s="6" t="s">
        <v>2380</v>
      </c>
      <c r="G1027" s="6" t="s">
        <v>2380</v>
      </c>
      <c r="H1027" s="10" t="str">
        <f t="shared" ref="H1027:H1090" si="48">IF(I1027="No major surgery","0",I1027)</f>
        <v>0</v>
      </c>
      <c r="I1027" s="6" t="s">
        <v>2381</v>
      </c>
      <c r="J1027" s="6" t="str">
        <f t="shared" ref="J1027:J1090" si="49">PROPER(K1027)</f>
        <v>No</v>
      </c>
      <c r="K1027" s="6" t="str">
        <f t="shared" ref="K1027:K1090" si="50">IF(L1027="?", "No", L1027)</f>
        <v>No</v>
      </c>
      <c r="L1027" s="6" t="s">
        <v>2380</v>
      </c>
      <c r="M1027" s="6"/>
      <c r="N1027" t="str" cm="1">
        <f t="array" ref="N1027">_xlfn.IFS(B1027&lt;18.5,"Under Weight",B1027&lt;=24.99,"Normal Weight",B1027&lt;=29.99,"Over Weight",B1027&gt;=30,"Obesity")</f>
        <v>Obesity</v>
      </c>
      <c r="O1027" t="str" cm="1">
        <f t="array" ref="O1027">_xlfn.IFS(C1027&lt;5.7,"Normal",C1027&lt;=6.49,"Prediabetes",C1027&gt;=6.5,"Diabetes")</f>
        <v>Diabetes</v>
      </c>
    </row>
    <row r="1028" spans="1:15" x14ac:dyDescent="0.3">
      <c r="A1028" s="6" t="s">
        <v>1344</v>
      </c>
      <c r="B1028" s="6">
        <v>41.47</v>
      </c>
      <c r="C1028" s="6">
        <v>10.34</v>
      </c>
      <c r="D1028" s="6" t="str">
        <f>PROPER(E:E)</f>
        <v>No</v>
      </c>
      <c r="E1028" s="6" t="s">
        <v>2380</v>
      </c>
      <c r="F1028" s="6" t="s">
        <v>2380</v>
      </c>
      <c r="G1028" s="6" t="s">
        <v>2380</v>
      </c>
      <c r="H1028" s="10">
        <f t="shared" si="48"/>
        <v>2</v>
      </c>
      <c r="I1028" s="6">
        <v>2</v>
      </c>
      <c r="J1028" s="6" t="str">
        <f t="shared" si="49"/>
        <v>No</v>
      </c>
      <c r="K1028" s="6" t="str">
        <f t="shared" si="50"/>
        <v>No</v>
      </c>
      <c r="L1028" s="6" t="s">
        <v>2380</v>
      </c>
      <c r="M1028" s="6"/>
      <c r="N1028" t="str" cm="1">
        <f t="array" ref="N1028">_xlfn.IFS(B1028&lt;18.5,"Under Weight",B1028&lt;=24.99,"Normal Weight",B1028&lt;=29.99,"Over Weight",B1028&gt;=30,"Obesity")</f>
        <v>Obesity</v>
      </c>
      <c r="O1028" t="str" cm="1">
        <f t="array" ref="O1028">_xlfn.IFS(C1028&lt;5.7,"Normal",C1028&lt;=6.49,"Prediabetes",C1028&gt;=6.5,"Diabetes")</f>
        <v>Diabetes</v>
      </c>
    </row>
    <row r="1029" spans="1:15" x14ac:dyDescent="0.3">
      <c r="A1029" s="6" t="s">
        <v>1343</v>
      </c>
      <c r="B1029" s="6">
        <v>33.725000000000001</v>
      </c>
      <c r="C1029" s="6">
        <v>5.51</v>
      </c>
      <c r="D1029" s="6" t="str">
        <f>PROPER(E:E)</f>
        <v>Yes</v>
      </c>
      <c r="E1029" s="6" t="s">
        <v>2382</v>
      </c>
      <c r="F1029" s="6" t="s">
        <v>2380</v>
      </c>
      <c r="G1029" s="6" t="s">
        <v>2380</v>
      </c>
      <c r="H1029" s="10">
        <f t="shared" si="48"/>
        <v>2</v>
      </c>
      <c r="I1029" s="6">
        <v>2</v>
      </c>
      <c r="J1029" s="6" t="str">
        <f t="shared" si="49"/>
        <v>No</v>
      </c>
      <c r="K1029" s="6" t="str">
        <f t="shared" si="50"/>
        <v>No</v>
      </c>
      <c r="L1029" s="6" t="s">
        <v>2380</v>
      </c>
      <c r="M1029" s="6"/>
      <c r="N1029" t="str" cm="1">
        <f t="array" ref="N1029">_xlfn.IFS(B1029&lt;18.5,"Under Weight",B1029&lt;=24.99,"Normal Weight",B1029&lt;=29.99,"Over Weight",B1029&gt;=30,"Obesity")</f>
        <v>Obesity</v>
      </c>
      <c r="O1029" t="str" cm="1">
        <f t="array" ref="O1029">_xlfn.IFS(C1029&lt;5.7,"Normal",C1029&lt;=6.49,"Prediabetes",C1029&gt;=6.5,"Diabetes")</f>
        <v>Normal</v>
      </c>
    </row>
    <row r="1030" spans="1:15" x14ac:dyDescent="0.3">
      <c r="A1030" s="6" t="s">
        <v>1342</v>
      </c>
      <c r="B1030" s="6">
        <v>28.1</v>
      </c>
      <c r="C1030" s="6">
        <v>11.2</v>
      </c>
      <c r="D1030" s="6" t="str">
        <f>PROPER(E:E)</f>
        <v>No</v>
      </c>
      <c r="E1030" s="6" t="s">
        <v>2380</v>
      </c>
      <c r="F1030" s="6" t="s">
        <v>2380</v>
      </c>
      <c r="G1030" s="6" t="s">
        <v>2380</v>
      </c>
      <c r="H1030" s="10" t="str">
        <f t="shared" si="48"/>
        <v>0</v>
      </c>
      <c r="I1030" s="6" t="s">
        <v>2381</v>
      </c>
      <c r="J1030" s="6" t="str">
        <f t="shared" si="49"/>
        <v>No</v>
      </c>
      <c r="K1030" s="6" t="str">
        <f t="shared" si="50"/>
        <v>No</v>
      </c>
      <c r="L1030" s="6" t="s">
        <v>2380</v>
      </c>
      <c r="M1030" s="6"/>
      <c r="N1030" t="str" cm="1">
        <f t="array" ref="N1030">_xlfn.IFS(B1030&lt;18.5,"Under Weight",B1030&lt;=24.99,"Normal Weight",B1030&lt;=29.99,"Over Weight",B1030&gt;=30,"Obesity")</f>
        <v>Over Weight</v>
      </c>
      <c r="O1030" t="str" cm="1">
        <f t="array" ref="O1030">_xlfn.IFS(C1030&lt;5.7,"Normal",C1030&lt;=6.49,"Prediabetes",C1030&gt;=6.5,"Diabetes")</f>
        <v>Diabetes</v>
      </c>
    </row>
    <row r="1031" spans="1:15" x14ac:dyDescent="0.3">
      <c r="A1031" s="6" t="s">
        <v>1341</v>
      </c>
      <c r="B1031" s="6">
        <v>37.43</v>
      </c>
      <c r="C1031" s="6">
        <v>4.3499999999999996</v>
      </c>
      <c r="D1031" s="6" t="str">
        <f>PROPER(E:E)</f>
        <v>Yes</v>
      </c>
      <c r="E1031" s="6" t="s">
        <v>2382</v>
      </c>
      <c r="F1031" s="6" t="s">
        <v>2380</v>
      </c>
      <c r="G1031" s="6" t="s">
        <v>2383</v>
      </c>
      <c r="H1031" s="10">
        <f t="shared" si="48"/>
        <v>1</v>
      </c>
      <c r="I1031" s="6">
        <v>1</v>
      </c>
      <c r="J1031" s="6" t="str">
        <f t="shared" si="49"/>
        <v>No</v>
      </c>
      <c r="K1031" s="6" t="str">
        <f t="shared" si="50"/>
        <v>No</v>
      </c>
      <c r="L1031" s="6" t="s">
        <v>2380</v>
      </c>
      <c r="M1031" s="6"/>
      <c r="N1031" t="str" cm="1">
        <f t="array" ref="N1031">_xlfn.IFS(B1031&lt;18.5,"Under Weight",B1031&lt;=24.99,"Normal Weight",B1031&lt;=29.99,"Over Weight",B1031&gt;=30,"Obesity")</f>
        <v>Obesity</v>
      </c>
      <c r="O1031" t="str" cm="1">
        <f t="array" ref="O1031">_xlfn.IFS(C1031&lt;5.7,"Normal",C1031&lt;=6.49,"Prediabetes",C1031&gt;=6.5,"Diabetes")</f>
        <v>Normal</v>
      </c>
    </row>
    <row r="1032" spans="1:15" x14ac:dyDescent="0.3">
      <c r="A1032" s="6" t="s">
        <v>1340</v>
      </c>
      <c r="B1032" s="6">
        <v>23.7</v>
      </c>
      <c r="C1032" s="6">
        <v>10.45</v>
      </c>
      <c r="D1032" s="6" t="str">
        <f>PROPER(E:E)</f>
        <v>No</v>
      </c>
      <c r="E1032" s="6" t="s">
        <v>2380</v>
      </c>
      <c r="F1032" s="6" t="s">
        <v>2380</v>
      </c>
      <c r="G1032" s="6" t="s">
        <v>2380</v>
      </c>
      <c r="H1032" s="10" t="str">
        <f t="shared" si="48"/>
        <v>0</v>
      </c>
      <c r="I1032" s="6" t="s">
        <v>2381</v>
      </c>
      <c r="J1032" s="6" t="str">
        <f t="shared" si="49"/>
        <v>No</v>
      </c>
      <c r="K1032" s="6" t="str">
        <f t="shared" si="50"/>
        <v>No</v>
      </c>
      <c r="L1032" s="6" t="s">
        <v>2380</v>
      </c>
      <c r="M1032" s="6"/>
      <c r="N1032" t="str" cm="1">
        <f t="array" ref="N1032">_xlfn.IFS(B1032&lt;18.5,"Under Weight",B1032&lt;=24.99,"Normal Weight",B1032&lt;=29.99,"Over Weight",B1032&gt;=30,"Obesity")</f>
        <v>Normal Weight</v>
      </c>
      <c r="O1032" t="str" cm="1">
        <f t="array" ref="O1032">_xlfn.IFS(C1032&lt;5.7,"Normal",C1032&lt;=6.49,"Prediabetes",C1032&gt;=6.5,"Diabetes")</f>
        <v>Diabetes</v>
      </c>
    </row>
    <row r="1033" spans="1:15" x14ac:dyDescent="0.3">
      <c r="A1033" s="6" t="s">
        <v>1339</v>
      </c>
      <c r="B1033" s="6">
        <v>24.795000000000002</v>
      </c>
      <c r="C1033" s="6">
        <v>4.07</v>
      </c>
      <c r="D1033" s="6" t="str">
        <f>PROPER(E:E)</f>
        <v>Yes</v>
      </c>
      <c r="E1033" s="6" t="s">
        <v>2382</v>
      </c>
      <c r="F1033" s="6" t="s">
        <v>2380</v>
      </c>
      <c r="G1033" s="6" t="s">
        <v>2383</v>
      </c>
      <c r="H1033" s="10">
        <f t="shared" si="48"/>
        <v>1</v>
      </c>
      <c r="I1033" s="6">
        <v>1</v>
      </c>
      <c r="J1033" s="6" t="str">
        <f t="shared" si="49"/>
        <v>No</v>
      </c>
      <c r="K1033" s="6" t="str">
        <f t="shared" si="50"/>
        <v>No</v>
      </c>
      <c r="L1033" s="6" t="s">
        <v>2380</v>
      </c>
      <c r="M1033" s="6"/>
      <c r="N1033" t="str" cm="1">
        <f t="array" ref="N1033">_xlfn.IFS(B1033&lt;18.5,"Under Weight",B1033&lt;=24.99,"Normal Weight",B1033&lt;=29.99,"Over Weight",B1033&gt;=30,"Obesity")</f>
        <v>Normal Weight</v>
      </c>
      <c r="O1033" t="str" cm="1">
        <f t="array" ref="O1033">_xlfn.IFS(C1033&lt;5.7,"Normal",C1033&lt;=6.49,"Prediabetes",C1033&gt;=6.5,"Diabetes")</f>
        <v>Normal</v>
      </c>
    </row>
    <row r="1034" spans="1:15" x14ac:dyDescent="0.3">
      <c r="A1034" s="6" t="s">
        <v>1338</v>
      </c>
      <c r="B1034" s="6">
        <v>31.9</v>
      </c>
      <c r="C1034" s="6">
        <v>8.34</v>
      </c>
      <c r="D1034" s="6" t="str">
        <f>PROPER(E:E)</f>
        <v>No</v>
      </c>
      <c r="E1034" s="6" t="s">
        <v>2380</v>
      </c>
      <c r="F1034" s="6" t="s">
        <v>2380</v>
      </c>
      <c r="G1034" s="6" t="s">
        <v>2380</v>
      </c>
      <c r="H1034" s="10" t="str">
        <f t="shared" si="48"/>
        <v>0</v>
      </c>
      <c r="I1034" s="6" t="s">
        <v>2381</v>
      </c>
      <c r="J1034" s="6" t="str">
        <f t="shared" si="49"/>
        <v>No</v>
      </c>
      <c r="K1034" s="6" t="str">
        <f t="shared" si="50"/>
        <v>No</v>
      </c>
      <c r="L1034" s="6" t="s">
        <v>2380</v>
      </c>
      <c r="M1034" s="6"/>
      <c r="N1034" t="str" cm="1">
        <f t="array" ref="N1034">_xlfn.IFS(B1034&lt;18.5,"Under Weight",B1034&lt;=24.99,"Normal Weight",B1034&lt;=29.99,"Over Weight",B1034&gt;=30,"Obesity")</f>
        <v>Obesity</v>
      </c>
      <c r="O1034" t="str" cm="1">
        <f t="array" ref="O1034">_xlfn.IFS(C1034&lt;5.7,"Normal",C1034&lt;=6.49,"Prediabetes",C1034&gt;=6.5,"Diabetes")</f>
        <v>Diabetes</v>
      </c>
    </row>
    <row r="1035" spans="1:15" x14ac:dyDescent="0.3">
      <c r="A1035" s="6" t="s">
        <v>1337</v>
      </c>
      <c r="B1035" s="6">
        <v>32.68</v>
      </c>
      <c r="C1035" s="6">
        <v>7.41</v>
      </c>
      <c r="D1035" s="6" t="str">
        <f>PROPER(E:E)</f>
        <v>No</v>
      </c>
      <c r="E1035" s="6" t="s">
        <v>2380</v>
      </c>
      <c r="F1035" s="6" t="s">
        <v>2380</v>
      </c>
      <c r="G1035" s="6" t="s">
        <v>2380</v>
      </c>
      <c r="H1035" s="10" t="str">
        <f t="shared" si="48"/>
        <v>0</v>
      </c>
      <c r="I1035" s="6" t="s">
        <v>2381</v>
      </c>
      <c r="J1035" s="6" t="str">
        <f t="shared" si="49"/>
        <v>No</v>
      </c>
      <c r="K1035" s="6" t="str">
        <f t="shared" si="50"/>
        <v>No</v>
      </c>
      <c r="L1035" s="6" t="s">
        <v>2380</v>
      </c>
      <c r="M1035" s="6"/>
      <c r="N1035" t="str" cm="1">
        <f t="array" ref="N1035">_xlfn.IFS(B1035&lt;18.5,"Under Weight",B1035&lt;=24.99,"Normal Weight",B1035&lt;=29.99,"Over Weight",B1035&gt;=30,"Obesity")</f>
        <v>Obesity</v>
      </c>
      <c r="O1035" t="str" cm="1">
        <f t="array" ref="O1035">_xlfn.IFS(C1035&lt;5.7,"Normal",C1035&lt;=6.49,"Prediabetes",C1035&gt;=6.5,"Diabetes")</f>
        <v>Diabetes</v>
      </c>
    </row>
    <row r="1036" spans="1:15" x14ac:dyDescent="0.3">
      <c r="A1036" s="6" t="s">
        <v>1336</v>
      </c>
      <c r="B1036" s="6">
        <v>47.13</v>
      </c>
      <c r="C1036" s="6">
        <v>4.3099999999999996</v>
      </c>
      <c r="D1036" s="6" t="str">
        <f>PROPER(E:E)</f>
        <v>No</v>
      </c>
      <c r="E1036" s="6" t="s">
        <v>2380</v>
      </c>
      <c r="F1036" s="6" t="s">
        <v>2380</v>
      </c>
      <c r="G1036" s="6" t="s">
        <v>2380</v>
      </c>
      <c r="H1036" s="10" t="str">
        <f t="shared" si="48"/>
        <v>0</v>
      </c>
      <c r="I1036" s="6" t="s">
        <v>2381</v>
      </c>
      <c r="J1036" s="6" t="str">
        <f t="shared" si="49"/>
        <v>No</v>
      </c>
      <c r="K1036" s="6" t="str">
        <f t="shared" si="50"/>
        <v>No</v>
      </c>
      <c r="L1036" s="6" t="s">
        <v>2380</v>
      </c>
      <c r="M1036" s="6"/>
      <c r="N1036" t="str" cm="1">
        <f t="array" ref="N1036">_xlfn.IFS(B1036&lt;18.5,"Under Weight",B1036&lt;=24.99,"Normal Weight",B1036&lt;=29.99,"Over Weight",B1036&gt;=30,"Obesity")</f>
        <v>Obesity</v>
      </c>
      <c r="O1036" t="str" cm="1">
        <f t="array" ref="O1036">_xlfn.IFS(C1036&lt;5.7,"Normal",C1036&lt;=6.49,"Prediabetes",C1036&gt;=6.5,"Diabetes")</f>
        <v>Normal</v>
      </c>
    </row>
    <row r="1037" spans="1:15" x14ac:dyDescent="0.3">
      <c r="A1037" s="6" t="s">
        <v>1335</v>
      </c>
      <c r="B1037" s="6">
        <v>36.67</v>
      </c>
      <c r="C1037" s="6">
        <v>10.83</v>
      </c>
      <c r="D1037" s="6" t="str">
        <f>PROPER(E:E)</f>
        <v>No</v>
      </c>
      <c r="E1037" s="6" t="s">
        <v>2380</v>
      </c>
      <c r="F1037" s="6" t="s">
        <v>2380</v>
      </c>
      <c r="G1037" s="6" t="s">
        <v>2380</v>
      </c>
      <c r="H1037" s="10" t="str">
        <f t="shared" si="48"/>
        <v>0</v>
      </c>
      <c r="I1037" s="6" t="s">
        <v>2381</v>
      </c>
      <c r="J1037" s="6" t="str">
        <f t="shared" si="49"/>
        <v>No</v>
      </c>
      <c r="K1037" s="6" t="str">
        <f t="shared" si="50"/>
        <v>No</v>
      </c>
      <c r="L1037" s="6" t="s">
        <v>2380</v>
      </c>
      <c r="M1037" s="6"/>
      <c r="N1037" t="str" cm="1">
        <f t="array" ref="N1037">_xlfn.IFS(B1037&lt;18.5,"Under Weight",B1037&lt;=24.99,"Normal Weight",B1037&lt;=29.99,"Over Weight",B1037&gt;=30,"Obesity")</f>
        <v>Obesity</v>
      </c>
      <c r="O1037" t="str" cm="1">
        <f t="array" ref="O1037">_xlfn.IFS(C1037&lt;5.7,"Normal",C1037&lt;=6.49,"Prediabetes",C1037&gt;=6.5,"Diabetes")</f>
        <v>Diabetes</v>
      </c>
    </row>
    <row r="1038" spans="1:15" x14ac:dyDescent="0.3">
      <c r="A1038" s="6" t="s">
        <v>1334</v>
      </c>
      <c r="B1038" s="6">
        <v>33.630000000000003</v>
      </c>
      <c r="C1038" s="6">
        <v>11.31</v>
      </c>
      <c r="D1038" s="6" t="str">
        <f>PROPER(E:E)</f>
        <v>No</v>
      </c>
      <c r="E1038" s="6" t="s">
        <v>2380</v>
      </c>
      <c r="F1038" s="6" t="s">
        <v>2380</v>
      </c>
      <c r="G1038" s="6" t="s">
        <v>2380</v>
      </c>
      <c r="H1038" s="10" t="str">
        <f t="shared" si="48"/>
        <v>0</v>
      </c>
      <c r="I1038" s="6" t="s">
        <v>2381</v>
      </c>
      <c r="J1038" s="6" t="str">
        <f t="shared" si="49"/>
        <v>No</v>
      </c>
      <c r="K1038" s="6" t="str">
        <f t="shared" si="50"/>
        <v>No</v>
      </c>
      <c r="L1038" s="6" t="s">
        <v>2380</v>
      </c>
      <c r="M1038" s="6"/>
      <c r="N1038" t="str" cm="1">
        <f t="array" ref="N1038">_xlfn.IFS(B1038&lt;18.5,"Under Weight",B1038&lt;=24.99,"Normal Weight",B1038&lt;=29.99,"Over Weight",B1038&gt;=30,"Obesity")</f>
        <v>Obesity</v>
      </c>
      <c r="O1038" t="str" cm="1">
        <f t="array" ref="O1038">_xlfn.IFS(C1038&lt;5.7,"Normal",C1038&lt;=6.49,"Prediabetes",C1038&gt;=6.5,"Diabetes")</f>
        <v>Diabetes</v>
      </c>
    </row>
    <row r="1039" spans="1:15" x14ac:dyDescent="0.3">
      <c r="A1039" s="6" t="s">
        <v>1333</v>
      </c>
      <c r="B1039" s="6">
        <v>32.67</v>
      </c>
      <c r="C1039" s="6">
        <v>11.81</v>
      </c>
      <c r="D1039" s="6" t="str">
        <f>PROPER(E:E)</f>
        <v>Yes</v>
      </c>
      <c r="E1039" s="6" t="s">
        <v>2382</v>
      </c>
      <c r="F1039" s="6" t="s">
        <v>2380</v>
      </c>
      <c r="G1039" s="6" t="s">
        <v>2380</v>
      </c>
      <c r="H1039" s="10" t="str">
        <f t="shared" si="48"/>
        <v>0</v>
      </c>
      <c r="I1039" s="6" t="s">
        <v>2381</v>
      </c>
      <c r="J1039" s="6" t="str">
        <f t="shared" si="49"/>
        <v>No</v>
      </c>
      <c r="K1039" s="6" t="str">
        <f t="shared" si="50"/>
        <v>No</v>
      </c>
      <c r="L1039" s="6" t="s">
        <v>2380</v>
      </c>
      <c r="M1039" s="6"/>
      <c r="N1039" t="str" cm="1">
        <f t="array" ref="N1039">_xlfn.IFS(B1039&lt;18.5,"Under Weight",B1039&lt;=24.99,"Normal Weight",B1039&lt;=29.99,"Over Weight",B1039&gt;=30,"Obesity")</f>
        <v>Obesity</v>
      </c>
      <c r="O1039" t="str" cm="1">
        <f t="array" ref="O1039">_xlfn.IFS(C1039&lt;5.7,"Normal",C1039&lt;=6.49,"Prediabetes",C1039&gt;=6.5,"Diabetes")</f>
        <v>Diabetes</v>
      </c>
    </row>
    <row r="1040" spans="1:15" x14ac:dyDescent="0.3">
      <c r="A1040" s="6" t="s">
        <v>1332</v>
      </c>
      <c r="B1040" s="6">
        <v>33.299999999999997</v>
      </c>
      <c r="C1040" s="6">
        <v>8.26</v>
      </c>
      <c r="D1040" s="6" t="str">
        <f>PROPER(E:E)</f>
        <v>Yes</v>
      </c>
      <c r="E1040" s="6" t="s">
        <v>2382</v>
      </c>
      <c r="F1040" s="6" t="s">
        <v>2380</v>
      </c>
      <c r="G1040" s="6" t="s">
        <v>2380</v>
      </c>
      <c r="H1040" s="10">
        <f t="shared" si="48"/>
        <v>2</v>
      </c>
      <c r="I1040" s="6">
        <v>2</v>
      </c>
      <c r="J1040" s="6" t="str">
        <f t="shared" si="49"/>
        <v>No</v>
      </c>
      <c r="K1040" s="6" t="str">
        <f t="shared" si="50"/>
        <v>No</v>
      </c>
      <c r="L1040" s="6" t="s">
        <v>2380</v>
      </c>
      <c r="M1040" s="6"/>
      <c r="N1040" t="str" cm="1">
        <f t="array" ref="N1040">_xlfn.IFS(B1040&lt;18.5,"Under Weight",B1040&lt;=24.99,"Normal Weight",B1040&lt;=29.99,"Over Weight",B1040&gt;=30,"Obesity")</f>
        <v>Obesity</v>
      </c>
      <c r="O1040" t="str" cm="1">
        <f t="array" ref="O1040">_xlfn.IFS(C1040&lt;5.7,"Normal",C1040&lt;=6.49,"Prediabetes",C1040&gt;=6.5,"Diabetes")</f>
        <v>Diabetes</v>
      </c>
    </row>
    <row r="1041" spans="1:15" x14ac:dyDescent="0.3">
      <c r="A1041" s="6" t="s">
        <v>1331</v>
      </c>
      <c r="B1041" s="6">
        <v>30.78</v>
      </c>
      <c r="C1041" s="6">
        <v>10.74</v>
      </c>
      <c r="D1041" s="6" t="str">
        <f>PROPER(E:E)</f>
        <v>Yes</v>
      </c>
      <c r="E1041" s="6" t="s">
        <v>2382</v>
      </c>
      <c r="F1041" s="6" t="s">
        <v>2380</v>
      </c>
      <c r="G1041" s="6" t="s">
        <v>2380</v>
      </c>
      <c r="H1041" s="10">
        <f t="shared" si="48"/>
        <v>2</v>
      </c>
      <c r="I1041" s="6">
        <v>2</v>
      </c>
      <c r="J1041" s="6" t="str">
        <f t="shared" si="49"/>
        <v>No</v>
      </c>
      <c r="K1041" s="6" t="str">
        <f t="shared" si="50"/>
        <v>No</v>
      </c>
      <c r="L1041" s="6" t="s">
        <v>2380</v>
      </c>
      <c r="M1041" s="6"/>
      <c r="N1041" t="str" cm="1">
        <f t="array" ref="N1041">_xlfn.IFS(B1041&lt;18.5,"Under Weight",B1041&lt;=24.99,"Normal Weight",B1041&lt;=29.99,"Over Weight",B1041&gt;=30,"Obesity")</f>
        <v>Obesity</v>
      </c>
      <c r="O1041" t="str" cm="1">
        <f t="array" ref="O1041">_xlfn.IFS(C1041&lt;5.7,"Normal",C1041&lt;=6.49,"Prediabetes",C1041&gt;=6.5,"Diabetes")</f>
        <v>Diabetes</v>
      </c>
    </row>
    <row r="1042" spans="1:15" x14ac:dyDescent="0.3">
      <c r="A1042" s="6" t="s">
        <v>1330</v>
      </c>
      <c r="B1042" s="6">
        <v>28.975000000000001</v>
      </c>
      <c r="C1042" s="6">
        <v>7.69</v>
      </c>
      <c r="D1042" s="6" t="str">
        <f>PROPER(E:E)</f>
        <v>Yes</v>
      </c>
      <c r="E1042" s="6" t="s">
        <v>2382</v>
      </c>
      <c r="F1042" s="6" t="s">
        <v>2380</v>
      </c>
      <c r="G1042" s="6" t="s">
        <v>2380</v>
      </c>
      <c r="H1042" s="10" t="str">
        <f t="shared" si="48"/>
        <v>0</v>
      </c>
      <c r="I1042" s="6" t="s">
        <v>2381</v>
      </c>
      <c r="J1042" s="6" t="str">
        <f t="shared" si="49"/>
        <v>No</v>
      </c>
      <c r="K1042" s="6" t="str">
        <f t="shared" si="50"/>
        <v>No</v>
      </c>
      <c r="L1042" s="6" t="s">
        <v>2380</v>
      </c>
      <c r="M1042" s="6"/>
      <c r="N1042" t="str" cm="1">
        <f t="array" ref="N1042">_xlfn.IFS(B1042&lt;18.5,"Under Weight",B1042&lt;=24.99,"Normal Weight",B1042&lt;=29.99,"Over Weight",B1042&gt;=30,"Obesity")</f>
        <v>Over Weight</v>
      </c>
      <c r="O1042" t="str" cm="1">
        <f t="array" ref="O1042">_xlfn.IFS(C1042&lt;5.7,"Normal",C1042&lt;=6.49,"Prediabetes",C1042&gt;=6.5,"Diabetes")</f>
        <v>Diabetes</v>
      </c>
    </row>
    <row r="1043" spans="1:15" x14ac:dyDescent="0.3">
      <c r="A1043" s="6" t="s">
        <v>1329</v>
      </c>
      <c r="B1043" s="6">
        <v>33.4</v>
      </c>
      <c r="C1043" s="6">
        <v>4.84</v>
      </c>
      <c r="D1043" s="6" t="str">
        <f>PROPER(E:E)</f>
        <v>No</v>
      </c>
      <c r="E1043" s="6" t="s">
        <v>2380</v>
      </c>
      <c r="F1043" s="6" t="s">
        <v>2380</v>
      </c>
      <c r="G1043" s="6" t="s">
        <v>2380</v>
      </c>
      <c r="H1043" s="10" t="str">
        <f t="shared" si="48"/>
        <v>0</v>
      </c>
      <c r="I1043" s="6" t="s">
        <v>2381</v>
      </c>
      <c r="J1043" s="6" t="str">
        <f t="shared" si="49"/>
        <v>No</v>
      </c>
      <c r="K1043" s="6" t="str">
        <f t="shared" si="50"/>
        <v>No</v>
      </c>
      <c r="L1043" s="6" t="s">
        <v>2380</v>
      </c>
      <c r="M1043" s="6"/>
      <c r="N1043" t="str" cm="1">
        <f t="array" ref="N1043">_xlfn.IFS(B1043&lt;18.5,"Under Weight",B1043&lt;=24.99,"Normal Weight",B1043&lt;=29.99,"Over Weight",B1043&gt;=30,"Obesity")</f>
        <v>Obesity</v>
      </c>
      <c r="O1043" t="str" cm="1">
        <f t="array" ref="O1043">_xlfn.IFS(C1043&lt;5.7,"Normal",C1043&lt;=6.49,"Prediabetes",C1043&gt;=6.5,"Diabetes")</f>
        <v>Normal</v>
      </c>
    </row>
    <row r="1044" spans="1:15" x14ac:dyDescent="0.3">
      <c r="A1044" s="6" t="s">
        <v>1328</v>
      </c>
      <c r="B1044" s="6">
        <v>21.5</v>
      </c>
      <c r="C1044" s="6">
        <v>9.77</v>
      </c>
      <c r="D1044" s="6" t="str">
        <f>PROPER(E:E)</f>
        <v>Yes</v>
      </c>
      <c r="E1044" s="6" t="s">
        <v>2382</v>
      </c>
      <c r="F1044" s="6" t="s">
        <v>2380</v>
      </c>
      <c r="G1044" s="6" t="s">
        <v>2380</v>
      </c>
      <c r="H1044" s="10" t="str">
        <f t="shared" si="48"/>
        <v>0</v>
      </c>
      <c r="I1044" s="6" t="s">
        <v>2381</v>
      </c>
      <c r="J1044" s="6" t="str">
        <f t="shared" si="49"/>
        <v>No</v>
      </c>
      <c r="K1044" s="6" t="str">
        <f t="shared" si="50"/>
        <v>No</v>
      </c>
      <c r="L1044" s="6" t="s">
        <v>2380</v>
      </c>
      <c r="M1044" s="6"/>
      <c r="N1044" t="str" cm="1">
        <f t="array" ref="N1044">_xlfn.IFS(B1044&lt;18.5,"Under Weight",B1044&lt;=24.99,"Normal Weight",B1044&lt;=29.99,"Over Weight",B1044&gt;=30,"Obesity")</f>
        <v>Normal Weight</v>
      </c>
      <c r="O1044" t="str" cm="1">
        <f t="array" ref="O1044">_xlfn.IFS(C1044&lt;5.7,"Normal",C1044&lt;=6.49,"Prediabetes",C1044&gt;=6.5,"Diabetes")</f>
        <v>Diabetes</v>
      </c>
    </row>
    <row r="1045" spans="1:15" x14ac:dyDescent="0.3">
      <c r="A1045" s="6" t="s">
        <v>1327</v>
      </c>
      <c r="B1045" s="6">
        <v>38.14</v>
      </c>
      <c r="C1045" s="6">
        <v>5.84</v>
      </c>
      <c r="D1045" s="6" t="str">
        <f>PROPER(E:E)</f>
        <v>No</v>
      </c>
      <c r="E1045" s="6" t="s">
        <v>2380</v>
      </c>
      <c r="F1045" s="6" t="s">
        <v>2380</v>
      </c>
      <c r="G1045" s="6" t="s">
        <v>2380</v>
      </c>
      <c r="H1045" s="10" t="str">
        <f t="shared" si="48"/>
        <v>0</v>
      </c>
      <c r="I1045" s="6" t="s">
        <v>2381</v>
      </c>
      <c r="J1045" s="6" t="str">
        <f t="shared" si="49"/>
        <v>No</v>
      </c>
      <c r="K1045" s="6" t="str">
        <f t="shared" si="50"/>
        <v>No</v>
      </c>
      <c r="L1045" s="6" t="s">
        <v>2380</v>
      </c>
      <c r="M1045" s="6"/>
      <c r="N1045" t="str" cm="1">
        <f t="array" ref="N1045">_xlfn.IFS(B1045&lt;18.5,"Under Weight",B1045&lt;=24.99,"Normal Weight",B1045&lt;=29.99,"Over Weight",B1045&gt;=30,"Obesity")</f>
        <v>Obesity</v>
      </c>
      <c r="O1045" t="str" cm="1">
        <f t="array" ref="O1045">_xlfn.IFS(C1045&lt;5.7,"Normal",C1045&lt;=6.49,"Prediabetes",C1045&gt;=6.5,"Diabetes")</f>
        <v>Prediabetes</v>
      </c>
    </row>
    <row r="1046" spans="1:15" x14ac:dyDescent="0.3">
      <c r="A1046" s="6" t="s">
        <v>1326</v>
      </c>
      <c r="B1046" s="6">
        <v>35.42</v>
      </c>
      <c r="C1046" s="6">
        <v>8.6999999999999993</v>
      </c>
      <c r="D1046" s="6" t="str">
        <f>PROPER(E:E)</f>
        <v>Yes</v>
      </c>
      <c r="E1046" s="6" t="s">
        <v>2382</v>
      </c>
      <c r="F1046" s="6" t="s">
        <v>2380</v>
      </c>
      <c r="G1046" s="6" t="s">
        <v>2380</v>
      </c>
      <c r="H1046" s="10">
        <f t="shared" si="48"/>
        <v>1</v>
      </c>
      <c r="I1046" s="6">
        <v>1</v>
      </c>
      <c r="J1046" s="6" t="str">
        <f t="shared" si="49"/>
        <v>No</v>
      </c>
      <c r="K1046" s="6" t="str">
        <f t="shared" si="50"/>
        <v>No</v>
      </c>
      <c r="L1046" s="6" t="s">
        <v>2380</v>
      </c>
      <c r="M1046" s="6"/>
      <c r="N1046" t="str" cm="1">
        <f t="array" ref="N1046">_xlfn.IFS(B1046&lt;18.5,"Under Weight",B1046&lt;=24.99,"Normal Weight",B1046&lt;=29.99,"Over Weight",B1046&gt;=30,"Obesity")</f>
        <v>Obesity</v>
      </c>
      <c r="O1046" t="str" cm="1">
        <f t="array" ref="O1046">_xlfn.IFS(C1046&lt;5.7,"Normal",C1046&lt;=6.49,"Prediabetes",C1046&gt;=6.5,"Diabetes")</f>
        <v>Diabetes</v>
      </c>
    </row>
    <row r="1047" spans="1:15" x14ac:dyDescent="0.3">
      <c r="A1047" s="6" t="s">
        <v>1325</v>
      </c>
      <c r="B1047" s="6">
        <v>35.625</v>
      </c>
      <c r="C1047" s="6">
        <v>10.79</v>
      </c>
      <c r="D1047" s="6" t="str">
        <f>PROPER(E:E)</f>
        <v>No</v>
      </c>
      <c r="E1047" s="6" t="s">
        <v>2380</v>
      </c>
      <c r="F1047" s="6" t="s">
        <v>2380</v>
      </c>
      <c r="G1047" s="6" t="s">
        <v>2380</v>
      </c>
      <c r="H1047" s="10" t="str">
        <f t="shared" si="48"/>
        <v>0</v>
      </c>
      <c r="I1047" s="6" t="s">
        <v>2381</v>
      </c>
      <c r="J1047" s="6" t="str">
        <f t="shared" si="49"/>
        <v>No</v>
      </c>
      <c r="K1047" s="6" t="str">
        <f t="shared" si="50"/>
        <v>No</v>
      </c>
      <c r="L1047" s="6" t="s">
        <v>2380</v>
      </c>
      <c r="M1047" s="6"/>
      <c r="N1047" t="str" cm="1">
        <f t="array" ref="N1047">_xlfn.IFS(B1047&lt;18.5,"Under Weight",B1047&lt;=24.99,"Normal Weight",B1047&lt;=29.99,"Over Weight",B1047&gt;=30,"Obesity")</f>
        <v>Obesity</v>
      </c>
      <c r="O1047" t="str" cm="1">
        <f t="array" ref="O1047">_xlfn.IFS(C1047&lt;5.7,"Normal",C1047&lt;=6.49,"Prediabetes",C1047&gt;=6.5,"Diabetes")</f>
        <v>Diabetes</v>
      </c>
    </row>
    <row r="1048" spans="1:15" x14ac:dyDescent="0.3">
      <c r="A1048" s="6" t="s">
        <v>1324</v>
      </c>
      <c r="B1048" s="6">
        <v>45.51</v>
      </c>
      <c r="C1048" s="6">
        <v>4.32</v>
      </c>
      <c r="D1048" s="6" t="str">
        <f>PROPER(E:E)</f>
        <v>No</v>
      </c>
      <c r="E1048" s="6" t="s">
        <v>2380</v>
      </c>
      <c r="F1048" s="6" t="s">
        <v>2380</v>
      </c>
      <c r="G1048" s="6" t="s">
        <v>2380</v>
      </c>
      <c r="H1048" s="10">
        <f t="shared" si="48"/>
        <v>1</v>
      </c>
      <c r="I1048" s="6">
        <v>1</v>
      </c>
      <c r="J1048" s="6" t="str">
        <f t="shared" si="49"/>
        <v>No</v>
      </c>
      <c r="K1048" s="6" t="str">
        <f t="shared" si="50"/>
        <v>No</v>
      </c>
      <c r="L1048" s="6" t="s">
        <v>2380</v>
      </c>
      <c r="M1048" s="6"/>
      <c r="N1048" t="str" cm="1">
        <f t="array" ref="N1048">_xlfn.IFS(B1048&lt;18.5,"Under Weight",B1048&lt;=24.99,"Normal Weight",B1048&lt;=29.99,"Over Weight",B1048&gt;=30,"Obesity")</f>
        <v>Obesity</v>
      </c>
      <c r="O1048" t="str" cm="1">
        <f t="array" ref="O1048">_xlfn.IFS(C1048&lt;5.7,"Normal",C1048&lt;=6.49,"Prediabetes",C1048&gt;=6.5,"Diabetes")</f>
        <v>Normal</v>
      </c>
    </row>
    <row r="1049" spans="1:15" x14ac:dyDescent="0.3">
      <c r="A1049" s="6" t="s">
        <v>1323</v>
      </c>
      <c r="B1049" s="6">
        <v>37.1</v>
      </c>
      <c r="C1049" s="6">
        <v>7.19</v>
      </c>
      <c r="D1049" s="6" t="str">
        <f>PROPER(E:E)</f>
        <v>Yes</v>
      </c>
      <c r="E1049" s="6" t="s">
        <v>2382</v>
      </c>
      <c r="F1049" s="6" t="s">
        <v>2380</v>
      </c>
      <c r="G1049" s="6" t="s">
        <v>2380</v>
      </c>
      <c r="H1049" s="10" t="str">
        <f t="shared" si="48"/>
        <v>0</v>
      </c>
      <c r="I1049" s="6" t="s">
        <v>2381</v>
      </c>
      <c r="J1049" s="6" t="str">
        <f t="shared" si="49"/>
        <v>No</v>
      </c>
      <c r="K1049" s="6" t="str">
        <f t="shared" si="50"/>
        <v>No</v>
      </c>
      <c r="L1049" s="6" t="s">
        <v>2380</v>
      </c>
      <c r="M1049" s="6"/>
      <c r="N1049" t="str" cm="1">
        <f t="array" ref="N1049">_xlfn.IFS(B1049&lt;18.5,"Under Weight",B1049&lt;=24.99,"Normal Weight",B1049&lt;=29.99,"Over Weight",B1049&gt;=30,"Obesity")</f>
        <v>Obesity</v>
      </c>
      <c r="O1049" t="str" cm="1">
        <f t="array" ref="O1049">_xlfn.IFS(C1049&lt;5.7,"Normal",C1049&lt;=6.49,"Prediabetes",C1049&gt;=6.5,"Diabetes")</f>
        <v>Diabetes</v>
      </c>
    </row>
    <row r="1050" spans="1:15" x14ac:dyDescent="0.3">
      <c r="A1050" s="6" t="s">
        <v>1322</v>
      </c>
      <c r="B1050" s="6">
        <v>30.5</v>
      </c>
      <c r="C1050" s="6">
        <v>11.94</v>
      </c>
      <c r="D1050" s="6" t="str">
        <f>PROPER(E:E)</f>
        <v>Yes</v>
      </c>
      <c r="E1050" s="6" t="s">
        <v>2382</v>
      </c>
      <c r="F1050" s="6" t="s">
        <v>2380</v>
      </c>
      <c r="G1050" s="6" t="s">
        <v>2380</v>
      </c>
      <c r="H1050" s="10" t="str">
        <f t="shared" si="48"/>
        <v>0</v>
      </c>
      <c r="I1050" s="6" t="s">
        <v>2381</v>
      </c>
      <c r="J1050" s="6" t="str">
        <f t="shared" si="49"/>
        <v>No</v>
      </c>
      <c r="K1050" s="6" t="str">
        <f t="shared" si="50"/>
        <v>No</v>
      </c>
      <c r="L1050" s="6" t="s">
        <v>2380</v>
      </c>
      <c r="M1050" s="6"/>
      <c r="N1050" t="str" cm="1">
        <f t="array" ref="N1050">_xlfn.IFS(B1050&lt;18.5,"Under Weight",B1050&lt;=24.99,"Normal Weight",B1050&lt;=29.99,"Over Weight",B1050&gt;=30,"Obesity")</f>
        <v>Obesity</v>
      </c>
      <c r="O1050" t="str" cm="1">
        <f t="array" ref="O1050">_xlfn.IFS(C1050&lt;5.7,"Normal",C1050&lt;=6.49,"Prediabetes",C1050&gt;=6.5,"Diabetes")</f>
        <v>Diabetes</v>
      </c>
    </row>
    <row r="1051" spans="1:15" x14ac:dyDescent="0.3">
      <c r="A1051" s="6" t="s">
        <v>1321</v>
      </c>
      <c r="B1051" s="6">
        <v>28.16</v>
      </c>
      <c r="C1051" s="6">
        <v>5.56</v>
      </c>
      <c r="D1051" s="6" t="str">
        <f>PROPER(E:E)</f>
        <v>No</v>
      </c>
      <c r="E1051" s="6" t="s">
        <v>2380</v>
      </c>
      <c r="F1051" s="6" t="s">
        <v>2380</v>
      </c>
      <c r="G1051" s="6" t="s">
        <v>2380</v>
      </c>
      <c r="H1051" s="10">
        <f t="shared" si="48"/>
        <v>2</v>
      </c>
      <c r="I1051" s="6">
        <v>2</v>
      </c>
      <c r="J1051" s="6" t="str">
        <f t="shared" si="49"/>
        <v>No</v>
      </c>
      <c r="K1051" s="6" t="str">
        <f t="shared" si="50"/>
        <v>No</v>
      </c>
      <c r="L1051" s="6" t="s">
        <v>2380</v>
      </c>
      <c r="M1051" s="6"/>
      <c r="N1051" t="str" cm="1">
        <f t="array" ref="N1051">_xlfn.IFS(B1051&lt;18.5,"Under Weight",B1051&lt;=24.99,"Normal Weight",B1051&lt;=29.99,"Over Weight",B1051&gt;=30,"Obesity")</f>
        <v>Over Weight</v>
      </c>
      <c r="O1051" t="str" cm="1">
        <f t="array" ref="O1051">_xlfn.IFS(C1051&lt;5.7,"Normal",C1051&lt;=6.49,"Prediabetes",C1051&gt;=6.5,"Diabetes")</f>
        <v>Normal</v>
      </c>
    </row>
    <row r="1052" spans="1:15" x14ac:dyDescent="0.3">
      <c r="A1052" s="6" t="s">
        <v>1320</v>
      </c>
      <c r="B1052" s="6">
        <v>29.1</v>
      </c>
      <c r="C1052" s="6">
        <v>5.64</v>
      </c>
      <c r="D1052" s="6" t="str">
        <f>PROPER(E:E)</f>
        <v>Yes</v>
      </c>
      <c r="E1052" s="6" t="s">
        <v>2382</v>
      </c>
      <c r="F1052" s="6" t="s">
        <v>2380</v>
      </c>
      <c r="G1052" s="6" t="s">
        <v>2380</v>
      </c>
      <c r="H1052" s="10" t="str">
        <f t="shared" si="48"/>
        <v>0</v>
      </c>
      <c r="I1052" s="6" t="s">
        <v>2381</v>
      </c>
      <c r="J1052" s="6" t="str">
        <f t="shared" si="49"/>
        <v>No</v>
      </c>
      <c r="K1052" s="6" t="str">
        <f t="shared" si="50"/>
        <v>No</v>
      </c>
      <c r="L1052" s="6" t="s">
        <v>2380</v>
      </c>
      <c r="M1052" s="6"/>
      <c r="N1052" t="str" cm="1">
        <f t="array" ref="N1052">_xlfn.IFS(B1052&lt;18.5,"Under Weight",B1052&lt;=24.99,"Normal Weight",B1052&lt;=29.99,"Over Weight",B1052&gt;=30,"Obesity")</f>
        <v>Over Weight</v>
      </c>
      <c r="O1052" t="str" cm="1">
        <f t="array" ref="O1052">_xlfn.IFS(C1052&lt;5.7,"Normal",C1052&lt;=6.49,"Prediabetes",C1052&gt;=6.5,"Diabetes")</f>
        <v>Normal</v>
      </c>
    </row>
    <row r="1053" spans="1:15" x14ac:dyDescent="0.3">
      <c r="A1053" s="6" t="s">
        <v>1319</v>
      </c>
      <c r="B1053" s="6">
        <v>30.22</v>
      </c>
      <c r="C1053" s="6">
        <v>4.6500000000000004</v>
      </c>
      <c r="D1053" s="6" t="str">
        <f>PROPER(E:E)</f>
        <v>No</v>
      </c>
      <c r="E1053" s="6" t="s">
        <v>2380</v>
      </c>
      <c r="F1053" s="6" t="s">
        <v>2380</v>
      </c>
      <c r="G1053" s="6" t="s">
        <v>2380</v>
      </c>
      <c r="H1053" s="10" t="str">
        <f t="shared" si="48"/>
        <v>0</v>
      </c>
      <c r="I1053" s="6" t="s">
        <v>2381</v>
      </c>
      <c r="J1053" s="6" t="str">
        <f t="shared" si="49"/>
        <v>No</v>
      </c>
      <c r="K1053" s="6" t="str">
        <f t="shared" si="50"/>
        <v>No</v>
      </c>
      <c r="L1053" s="6" t="s">
        <v>2380</v>
      </c>
      <c r="M1053" s="6"/>
      <c r="N1053" t="str" cm="1">
        <f t="array" ref="N1053">_xlfn.IFS(B1053&lt;18.5,"Under Weight",B1053&lt;=24.99,"Normal Weight",B1053&lt;=29.99,"Over Weight",B1053&gt;=30,"Obesity")</f>
        <v>Obesity</v>
      </c>
      <c r="O1053" t="str" cm="1">
        <f t="array" ref="O1053">_xlfn.IFS(C1053&lt;5.7,"Normal",C1053&lt;=6.49,"Prediabetes",C1053&gt;=6.5,"Diabetes")</f>
        <v>Normal</v>
      </c>
    </row>
    <row r="1054" spans="1:15" x14ac:dyDescent="0.3">
      <c r="A1054" s="6" t="s">
        <v>1318</v>
      </c>
      <c r="B1054" s="6">
        <v>24.29</v>
      </c>
      <c r="C1054" s="6">
        <v>9.0500000000000007</v>
      </c>
      <c r="D1054" s="6" t="str">
        <f>PROPER(E:E)</f>
        <v>No</v>
      </c>
      <c r="E1054" s="6" t="s">
        <v>2380</v>
      </c>
      <c r="F1054" s="6" t="s">
        <v>2380</v>
      </c>
      <c r="G1054" s="6" t="s">
        <v>2380</v>
      </c>
      <c r="H1054" s="10" t="str">
        <f t="shared" si="48"/>
        <v>0</v>
      </c>
      <c r="I1054" s="6" t="s">
        <v>2381</v>
      </c>
      <c r="J1054" s="6" t="str">
        <f t="shared" si="49"/>
        <v>No</v>
      </c>
      <c r="K1054" s="6" t="str">
        <f t="shared" si="50"/>
        <v>No</v>
      </c>
      <c r="L1054" s="6" t="s">
        <v>2380</v>
      </c>
      <c r="M1054" s="6"/>
      <c r="N1054" t="str" cm="1">
        <f t="array" ref="N1054">_xlfn.IFS(B1054&lt;18.5,"Under Weight",B1054&lt;=24.99,"Normal Weight",B1054&lt;=29.99,"Over Weight",B1054&gt;=30,"Obesity")</f>
        <v>Normal Weight</v>
      </c>
      <c r="O1054" t="str" cm="1">
        <f t="array" ref="O1054">_xlfn.IFS(C1054&lt;5.7,"Normal",C1054&lt;=6.49,"Prediabetes",C1054&gt;=6.5,"Diabetes")</f>
        <v>Diabetes</v>
      </c>
    </row>
    <row r="1055" spans="1:15" x14ac:dyDescent="0.3">
      <c r="A1055" s="6" t="s">
        <v>1317</v>
      </c>
      <c r="B1055" s="6">
        <v>29.39</v>
      </c>
      <c r="C1055" s="6">
        <v>4.5199999999999996</v>
      </c>
      <c r="D1055" s="6" t="str">
        <f>PROPER(E:E)</f>
        <v>Yes</v>
      </c>
      <c r="E1055" s="6" t="s">
        <v>2382</v>
      </c>
      <c r="F1055" s="6" t="s">
        <v>2380</v>
      </c>
      <c r="G1055" s="6" t="s">
        <v>2380</v>
      </c>
      <c r="H1055" s="10" t="str">
        <f t="shared" si="48"/>
        <v>0</v>
      </c>
      <c r="I1055" s="6" t="s">
        <v>2381</v>
      </c>
      <c r="J1055" s="6" t="str">
        <f t="shared" si="49"/>
        <v>No</v>
      </c>
      <c r="K1055" s="6" t="str">
        <f t="shared" si="50"/>
        <v>No</v>
      </c>
      <c r="L1055" s="6" t="s">
        <v>2380</v>
      </c>
      <c r="M1055" s="6"/>
      <c r="N1055" t="str" cm="1">
        <f t="array" ref="N1055">_xlfn.IFS(B1055&lt;18.5,"Under Weight",B1055&lt;=24.99,"Normal Weight",B1055&lt;=29.99,"Over Weight",B1055&gt;=30,"Obesity")</f>
        <v>Over Weight</v>
      </c>
      <c r="O1055" t="str" cm="1">
        <f t="array" ref="O1055">_xlfn.IFS(C1055&lt;5.7,"Normal",C1055&lt;=6.49,"Prediabetes",C1055&gt;=6.5,"Diabetes")</f>
        <v>Normal</v>
      </c>
    </row>
    <row r="1056" spans="1:15" x14ac:dyDescent="0.3">
      <c r="A1056" s="6" t="s">
        <v>1316</v>
      </c>
      <c r="B1056" s="6">
        <v>25.66</v>
      </c>
      <c r="C1056" s="6">
        <v>4.62</v>
      </c>
      <c r="D1056" s="6" t="str">
        <f>PROPER(E:E)</f>
        <v>Yes</v>
      </c>
      <c r="E1056" s="6" t="s">
        <v>2382</v>
      </c>
      <c r="F1056" s="6" t="s">
        <v>2380</v>
      </c>
      <c r="G1056" s="6" t="s">
        <v>2380</v>
      </c>
      <c r="H1056" s="10">
        <f t="shared" si="48"/>
        <v>1</v>
      </c>
      <c r="I1056" s="6">
        <v>1</v>
      </c>
      <c r="J1056" s="6" t="str">
        <f t="shared" si="49"/>
        <v>No</v>
      </c>
      <c r="K1056" s="6" t="str">
        <f t="shared" si="50"/>
        <v>No</v>
      </c>
      <c r="L1056" s="6" t="s">
        <v>2380</v>
      </c>
      <c r="M1056" s="6"/>
      <c r="N1056" t="str" cm="1">
        <f t="array" ref="N1056">_xlfn.IFS(B1056&lt;18.5,"Under Weight",B1056&lt;=24.99,"Normal Weight",B1056&lt;=29.99,"Over Weight",B1056&gt;=30,"Obesity")</f>
        <v>Over Weight</v>
      </c>
      <c r="O1056" t="str" cm="1">
        <f t="array" ref="O1056">_xlfn.IFS(C1056&lt;5.7,"Normal",C1056&lt;=6.49,"Prediabetes",C1056&gt;=6.5,"Diabetes")</f>
        <v>Normal</v>
      </c>
    </row>
    <row r="1057" spans="1:15" x14ac:dyDescent="0.3">
      <c r="A1057" s="6" t="s">
        <v>1315</v>
      </c>
      <c r="B1057" s="6">
        <v>39.11</v>
      </c>
      <c r="C1057" s="6">
        <v>5.87</v>
      </c>
      <c r="D1057" s="6" t="str">
        <f>PROPER(E:E)</f>
        <v>No</v>
      </c>
      <c r="E1057" s="6" t="s">
        <v>2380</v>
      </c>
      <c r="F1057" s="6" t="s">
        <v>2380</v>
      </c>
      <c r="G1057" s="6" t="s">
        <v>2380</v>
      </c>
      <c r="H1057" s="10" t="str">
        <f t="shared" si="48"/>
        <v>0</v>
      </c>
      <c r="I1057" s="6" t="s">
        <v>2381</v>
      </c>
      <c r="J1057" s="6" t="str">
        <f t="shared" si="49"/>
        <v>No</v>
      </c>
      <c r="K1057" s="6" t="str">
        <f t="shared" si="50"/>
        <v>No</v>
      </c>
      <c r="L1057" s="6" t="s">
        <v>2380</v>
      </c>
      <c r="M1057" s="6"/>
      <c r="N1057" t="str" cm="1">
        <f t="array" ref="N1057">_xlfn.IFS(B1057&lt;18.5,"Under Weight",B1057&lt;=24.99,"Normal Weight",B1057&lt;=29.99,"Over Weight",B1057&gt;=30,"Obesity")</f>
        <v>Obesity</v>
      </c>
      <c r="O1057" t="str" cm="1">
        <f t="array" ref="O1057">_xlfn.IFS(C1057&lt;5.7,"Normal",C1057&lt;=6.49,"Prediabetes",C1057&gt;=6.5,"Diabetes")</f>
        <v>Prediabetes</v>
      </c>
    </row>
    <row r="1058" spans="1:15" x14ac:dyDescent="0.3">
      <c r="A1058" s="6" t="s">
        <v>1314</v>
      </c>
      <c r="B1058" s="6">
        <v>43.78</v>
      </c>
      <c r="C1058" s="6">
        <v>5.71</v>
      </c>
      <c r="D1058" s="6" t="str">
        <f>PROPER(E:E)</f>
        <v>No</v>
      </c>
      <c r="E1058" s="6" t="s">
        <v>2380</v>
      </c>
      <c r="F1058" s="6" t="s">
        <v>2380</v>
      </c>
      <c r="G1058" s="6" t="s">
        <v>2380</v>
      </c>
      <c r="H1058" s="10">
        <f t="shared" si="48"/>
        <v>1</v>
      </c>
      <c r="I1058" s="6">
        <v>1</v>
      </c>
      <c r="J1058" s="6" t="str">
        <f t="shared" si="49"/>
        <v>No</v>
      </c>
      <c r="K1058" s="6" t="str">
        <f t="shared" si="50"/>
        <v>No</v>
      </c>
      <c r="L1058" s="6" t="s">
        <v>2380</v>
      </c>
      <c r="M1058" s="6"/>
      <c r="N1058" t="str" cm="1">
        <f t="array" ref="N1058">_xlfn.IFS(B1058&lt;18.5,"Under Weight",B1058&lt;=24.99,"Normal Weight",B1058&lt;=29.99,"Over Weight",B1058&gt;=30,"Obesity")</f>
        <v>Obesity</v>
      </c>
      <c r="O1058" t="str" cm="1">
        <f t="array" ref="O1058">_xlfn.IFS(C1058&lt;5.7,"Normal",C1058&lt;=6.49,"Prediabetes",C1058&gt;=6.5,"Diabetes")</f>
        <v>Prediabetes</v>
      </c>
    </row>
    <row r="1059" spans="1:15" x14ac:dyDescent="0.3">
      <c r="A1059" s="6" t="s">
        <v>1313</v>
      </c>
      <c r="B1059" s="6">
        <v>24.35</v>
      </c>
      <c r="C1059" s="6">
        <v>9.08</v>
      </c>
      <c r="D1059" s="6" t="str">
        <f>PROPER(E:E)</f>
        <v>No</v>
      </c>
      <c r="E1059" s="6" t="s">
        <v>2380</v>
      </c>
      <c r="F1059" s="6" t="s">
        <v>2380</v>
      </c>
      <c r="G1059" s="6" t="s">
        <v>2380</v>
      </c>
      <c r="H1059" s="10" t="str">
        <f t="shared" si="48"/>
        <v>0</v>
      </c>
      <c r="I1059" s="6" t="s">
        <v>2381</v>
      </c>
      <c r="J1059" s="6" t="str">
        <f t="shared" si="49"/>
        <v>No</v>
      </c>
      <c r="K1059" s="6" t="str">
        <f t="shared" si="50"/>
        <v>No</v>
      </c>
      <c r="L1059" s="6" t="s">
        <v>2380</v>
      </c>
      <c r="M1059" s="6"/>
      <c r="N1059" t="str" cm="1">
        <f t="array" ref="N1059">_xlfn.IFS(B1059&lt;18.5,"Under Weight",B1059&lt;=24.99,"Normal Weight",B1059&lt;=29.99,"Over Weight",B1059&gt;=30,"Obesity")</f>
        <v>Normal Weight</v>
      </c>
      <c r="O1059" t="str" cm="1">
        <f t="array" ref="O1059">_xlfn.IFS(C1059&lt;5.7,"Normal",C1059&lt;=6.49,"Prediabetes",C1059&gt;=6.5,"Diabetes")</f>
        <v>Diabetes</v>
      </c>
    </row>
    <row r="1060" spans="1:15" x14ac:dyDescent="0.3">
      <c r="A1060" s="6" t="s">
        <v>1312</v>
      </c>
      <c r="B1060" s="6">
        <v>40.299999999999997</v>
      </c>
      <c r="C1060" s="6">
        <v>5.3</v>
      </c>
      <c r="D1060" s="6" t="str">
        <f>PROPER(E:E)</f>
        <v>Yes</v>
      </c>
      <c r="E1060" s="6" t="s">
        <v>2382</v>
      </c>
      <c r="F1060" s="6" t="s">
        <v>2380</v>
      </c>
      <c r="G1060" s="6" t="s">
        <v>2380</v>
      </c>
      <c r="H1060" s="10">
        <f t="shared" si="48"/>
        <v>2</v>
      </c>
      <c r="I1060" s="6">
        <v>2</v>
      </c>
      <c r="J1060" s="6" t="str">
        <f t="shared" si="49"/>
        <v>No</v>
      </c>
      <c r="K1060" s="6" t="str">
        <f t="shared" si="50"/>
        <v>No</v>
      </c>
      <c r="L1060" s="6" t="s">
        <v>2380</v>
      </c>
      <c r="M1060" s="6"/>
      <c r="N1060" t="str" cm="1">
        <f t="array" ref="N1060">_xlfn.IFS(B1060&lt;18.5,"Under Weight",B1060&lt;=24.99,"Normal Weight",B1060&lt;=29.99,"Over Weight",B1060&gt;=30,"Obesity")</f>
        <v>Obesity</v>
      </c>
      <c r="O1060" t="str" cm="1">
        <f t="array" ref="O1060">_xlfn.IFS(C1060&lt;5.7,"Normal",C1060&lt;=6.49,"Prediabetes",C1060&gt;=6.5,"Diabetes")</f>
        <v>Normal</v>
      </c>
    </row>
    <row r="1061" spans="1:15" x14ac:dyDescent="0.3">
      <c r="A1061" s="6" t="s">
        <v>1311</v>
      </c>
      <c r="B1061" s="6">
        <v>32.774999999999999</v>
      </c>
      <c r="C1061" s="6">
        <v>11.76</v>
      </c>
      <c r="D1061" s="6" t="str">
        <f>PROPER(E:E)</f>
        <v>Yes</v>
      </c>
      <c r="E1061" s="6" t="s">
        <v>2382</v>
      </c>
      <c r="F1061" s="6" t="s">
        <v>2380</v>
      </c>
      <c r="G1061" s="6" t="s">
        <v>2380</v>
      </c>
      <c r="H1061" s="10" t="str">
        <f t="shared" si="48"/>
        <v>0</v>
      </c>
      <c r="I1061" s="6" t="s">
        <v>2381</v>
      </c>
      <c r="J1061" s="6" t="str">
        <f t="shared" si="49"/>
        <v>No</v>
      </c>
      <c r="K1061" s="6" t="str">
        <f t="shared" si="50"/>
        <v>No</v>
      </c>
      <c r="L1061" s="6" t="s">
        <v>2380</v>
      </c>
      <c r="M1061" s="6"/>
      <c r="N1061" t="str" cm="1">
        <f t="array" ref="N1061">_xlfn.IFS(B1061&lt;18.5,"Under Weight",B1061&lt;=24.99,"Normal Weight",B1061&lt;=29.99,"Over Weight",B1061&gt;=30,"Obesity")</f>
        <v>Obesity</v>
      </c>
      <c r="O1061" t="str" cm="1">
        <f t="array" ref="O1061">_xlfn.IFS(C1061&lt;5.7,"Normal",C1061&lt;=6.49,"Prediabetes",C1061&gt;=6.5,"Diabetes")</f>
        <v>Diabetes</v>
      </c>
    </row>
    <row r="1062" spans="1:15" x14ac:dyDescent="0.3">
      <c r="A1062" s="6" t="s">
        <v>1310</v>
      </c>
      <c r="B1062" s="6">
        <v>39.6</v>
      </c>
      <c r="C1062" s="6">
        <v>5.1100000000000003</v>
      </c>
      <c r="D1062" s="6" t="str">
        <f>PROPER(E:E)</f>
        <v>Yes</v>
      </c>
      <c r="E1062" s="6" t="s">
        <v>2382</v>
      </c>
      <c r="F1062" s="6" t="s">
        <v>2380</v>
      </c>
      <c r="G1062" s="6" t="s">
        <v>2380</v>
      </c>
      <c r="H1062" s="10">
        <f t="shared" si="48"/>
        <v>2</v>
      </c>
      <c r="I1062" s="6">
        <v>2</v>
      </c>
      <c r="J1062" s="6" t="str">
        <f t="shared" si="49"/>
        <v>No</v>
      </c>
      <c r="K1062" s="6" t="str">
        <f t="shared" si="50"/>
        <v>No</v>
      </c>
      <c r="L1062" s="6" t="s">
        <v>2380</v>
      </c>
      <c r="M1062" s="6"/>
      <c r="N1062" t="str" cm="1">
        <f t="array" ref="N1062">_xlfn.IFS(B1062&lt;18.5,"Under Weight",B1062&lt;=24.99,"Normal Weight",B1062&lt;=29.99,"Over Weight",B1062&gt;=30,"Obesity")</f>
        <v>Obesity</v>
      </c>
      <c r="O1062" t="str" cm="1">
        <f t="array" ref="O1062">_xlfn.IFS(C1062&lt;5.7,"Normal",C1062&lt;=6.49,"Prediabetes",C1062&gt;=6.5,"Diabetes")</f>
        <v>Normal</v>
      </c>
    </row>
    <row r="1063" spans="1:15" x14ac:dyDescent="0.3">
      <c r="A1063" s="6" t="s">
        <v>1309</v>
      </c>
      <c r="B1063" s="6">
        <v>30.97</v>
      </c>
      <c r="C1063" s="6">
        <v>5.54</v>
      </c>
      <c r="D1063" s="6" t="str">
        <f>PROPER(E:E)</f>
        <v>No</v>
      </c>
      <c r="E1063" s="6" t="s">
        <v>2380</v>
      </c>
      <c r="F1063" s="6" t="s">
        <v>2380</v>
      </c>
      <c r="G1063" s="6" t="s">
        <v>2380</v>
      </c>
      <c r="H1063" s="10">
        <f t="shared" si="48"/>
        <v>2</v>
      </c>
      <c r="I1063" s="6">
        <v>2</v>
      </c>
      <c r="J1063" s="6" t="str">
        <f t="shared" si="49"/>
        <v>No</v>
      </c>
      <c r="K1063" s="6" t="str">
        <f t="shared" si="50"/>
        <v>No</v>
      </c>
      <c r="L1063" s="6" t="s">
        <v>2380</v>
      </c>
      <c r="M1063" s="6"/>
      <c r="N1063" t="str" cm="1">
        <f t="array" ref="N1063">_xlfn.IFS(B1063&lt;18.5,"Under Weight",B1063&lt;=24.99,"Normal Weight",B1063&lt;=29.99,"Over Weight",B1063&gt;=30,"Obesity")</f>
        <v>Obesity</v>
      </c>
      <c r="O1063" t="str" cm="1">
        <f t="array" ref="O1063">_xlfn.IFS(C1063&lt;5.7,"Normal",C1063&lt;=6.49,"Prediabetes",C1063&gt;=6.5,"Diabetes")</f>
        <v>Normal</v>
      </c>
    </row>
    <row r="1064" spans="1:15" x14ac:dyDescent="0.3">
      <c r="A1064" s="6" t="s">
        <v>1308</v>
      </c>
      <c r="B1064" s="6">
        <v>27.645</v>
      </c>
      <c r="C1064" s="6">
        <v>8.8699999999999992</v>
      </c>
      <c r="D1064" s="6" t="str">
        <f>PROPER(E:E)</f>
        <v>Yes</v>
      </c>
      <c r="E1064" s="6" t="s">
        <v>2382</v>
      </c>
      <c r="F1064" s="6" t="s">
        <v>2380</v>
      </c>
      <c r="G1064" s="6" t="s">
        <v>2380</v>
      </c>
      <c r="H1064" s="10" t="str">
        <f t="shared" si="48"/>
        <v>0</v>
      </c>
      <c r="I1064" s="6" t="s">
        <v>2381</v>
      </c>
      <c r="J1064" s="6" t="str">
        <f t="shared" si="49"/>
        <v>No</v>
      </c>
      <c r="K1064" s="6" t="str">
        <f t="shared" si="50"/>
        <v>No</v>
      </c>
      <c r="L1064" s="6" t="s">
        <v>2380</v>
      </c>
      <c r="M1064" s="6"/>
      <c r="N1064" t="str" cm="1">
        <f t="array" ref="N1064">_xlfn.IFS(B1064&lt;18.5,"Under Weight",B1064&lt;=24.99,"Normal Weight",B1064&lt;=29.99,"Over Weight",B1064&gt;=30,"Obesity")</f>
        <v>Over Weight</v>
      </c>
      <c r="O1064" t="str" cm="1">
        <f t="array" ref="O1064">_xlfn.IFS(C1064&lt;5.7,"Normal",C1064&lt;=6.49,"Prediabetes",C1064&gt;=6.5,"Diabetes")</f>
        <v>Diabetes</v>
      </c>
    </row>
    <row r="1065" spans="1:15" x14ac:dyDescent="0.3">
      <c r="A1065" s="6" t="s">
        <v>1307</v>
      </c>
      <c r="B1065" s="6">
        <v>34.43</v>
      </c>
      <c r="C1065" s="6">
        <v>5.96</v>
      </c>
      <c r="D1065" s="6" t="str">
        <f>PROPER(E:E)</f>
        <v>Yes</v>
      </c>
      <c r="E1065" s="6" t="s">
        <v>2382</v>
      </c>
      <c r="F1065" s="6" t="s">
        <v>2380</v>
      </c>
      <c r="G1065" s="6" t="s">
        <v>2380</v>
      </c>
      <c r="H1065" s="10">
        <f t="shared" si="48"/>
        <v>2</v>
      </c>
      <c r="I1065" s="6">
        <v>2</v>
      </c>
      <c r="J1065" s="6" t="str">
        <f t="shared" si="49"/>
        <v>No</v>
      </c>
      <c r="K1065" s="6" t="str">
        <f t="shared" si="50"/>
        <v>No</v>
      </c>
      <c r="L1065" s="6" t="s">
        <v>2380</v>
      </c>
      <c r="M1065" s="6"/>
      <c r="N1065" t="str" cm="1">
        <f t="array" ref="N1065">_xlfn.IFS(B1065&lt;18.5,"Under Weight",B1065&lt;=24.99,"Normal Weight",B1065&lt;=29.99,"Over Weight",B1065&gt;=30,"Obesity")</f>
        <v>Obesity</v>
      </c>
      <c r="O1065" t="str" cm="1">
        <f t="array" ref="O1065">_xlfn.IFS(C1065&lt;5.7,"Normal",C1065&lt;=6.49,"Prediabetes",C1065&gt;=6.5,"Diabetes")</f>
        <v>Prediabetes</v>
      </c>
    </row>
    <row r="1066" spans="1:15" x14ac:dyDescent="0.3">
      <c r="A1066" s="6" t="s">
        <v>1306</v>
      </c>
      <c r="B1066" s="6">
        <v>39.6</v>
      </c>
      <c r="C1066" s="6">
        <v>4.4400000000000004</v>
      </c>
      <c r="D1066" s="6" t="str">
        <f>PROPER(E:E)</f>
        <v>Yes</v>
      </c>
      <c r="E1066" s="6" t="s">
        <v>2382</v>
      </c>
      <c r="F1066" s="6" t="s">
        <v>2380</v>
      </c>
      <c r="G1066" s="6" t="s">
        <v>2383</v>
      </c>
      <c r="H1066" s="10">
        <f t="shared" si="48"/>
        <v>1</v>
      </c>
      <c r="I1066" s="6">
        <v>1</v>
      </c>
      <c r="J1066" s="6" t="str">
        <f t="shared" si="49"/>
        <v>No</v>
      </c>
      <c r="K1066" s="6" t="str">
        <f t="shared" si="50"/>
        <v>No</v>
      </c>
      <c r="L1066" s="6" t="s">
        <v>2380</v>
      </c>
      <c r="M1066" s="6"/>
      <c r="N1066" t="str" cm="1">
        <f t="array" ref="N1066">_xlfn.IFS(B1066&lt;18.5,"Under Weight",B1066&lt;=24.99,"Normal Weight",B1066&lt;=29.99,"Over Weight",B1066&gt;=30,"Obesity")</f>
        <v>Obesity</v>
      </c>
      <c r="O1066" t="str" cm="1">
        <f t="array" ref="O1066">_xlfn.IFS(C1066&lt;5.7,"Normal",C1066&lt;=6.49,"Prediabetes",C1066&gt;=6.5,"Diabetes")</f>
        <v>Normal</v>
      </c>
    </row>
    <row r="1067" spans="1:15" x14ac:dyDescent="0.3">
      <c r="A1067" s="6" t="s">
        <v>1305</v>
      </c>
      <c r="B1067" s="6">
        <v>22.1</v>
      </c>
      <c r="C1067" s="6">
        <v>4.6500000000000004</v>
      </c>
      <c r="D1067" s="6" t="str">
        <f>PROPER(E:E)</f>
        <v>Yes</v>
      </c>
      <c r="E1067" s="6" t="s">
        <v>2382</v>
      </c>
      <c r="F1067" s="6" t="s">
        <v>2380</v>
      </c>
      <c r="G1067" s="6" t="s">
        <v>2380</v>
      </c>
      <c r="H1067" s="10">
        <f t="shared" si="48"/>
        <v>2</v>
      </c>
      <c r="I1067" s="6">
        <v>2</v>
      </c>
      <c r="J1067" s="6" t="str">
        <f t="shared" si="49"/>
        <v>No</v>
      </c>
      <c r="K1067" s="6" t="str">
        <f t="shared" si="50"/>
        <v>No</v>
      </c>
      <c r="L1067" s="6" t="s">
        <v>2380</v>
      </c>
      <c r="M1067" s="6"/>
      <c r="N1067" t="str" cm="1">
        <f t="array" ref="N1067">_xlfn.IFS(B1067&lt;18.5,"Under Weight",B1067&lt;=24.99,"Normal Weight",B1067&lt;=29.99,"Over Weight",B1067&gt;=30,"Obesity")</f>
        <v>Normal Weight</v>
      </c>
      <c r="O1067" t="str" cm="1">
        <f t="array" ref="O1067">_xlfn.IFS(C1067&lt;5.7,"Normal",C1067&lt;=6.49,"Prediabetes",C1067&gt;=6.5,"Diabetes")</f>
        <v>Normal</v>
      </c>
    </row>
    <row r="1068" spans="1:15" x14ac:dyDescent="0.3">
      <c r="A1068" s="6" t="s">
        <v>1304</v>
      </c>
      <c r="B1068" s="6">
        <v>33.25</v>
      </c>
      <c r="C1068" s="6">
        <v>5.64</v>
      </c>
      <c r="D1068" s="6" t="str">
        <f>PROPER(E:E)</f>
        <v>Yes</v>
      </c>
      <c r="E1068" s="6" t="s">
        <v>2382</v>
      </c>
      <c r="F1068" s="6" t="s">
        <v>2380</v>
      </c>
      <c r="G1068" s="6" t="s">
        <v>2383</v>
      </c>
      <c r="H1068" s="10">
        <f t="shared" si="48"/>
        <v>1</v>
      </c>
      <c r="I1068" s="6">
        <v>1</v>
      </c>
      <c r="J1068" s="6" t="str">
        <f t="shared" si="49"/>
        <v>No</v>
      </c>
      <c r="K1068" s="6" t="str">
        <f t="shared" si="50"/>
        <v>No</v>
      </c>
      <c r="L1068" s="6" t="s">
        <v>2380</v>
      </c>
      <c r="M1068" s="6"/>
      <c r="N1068" t="str" cm="1">
        <f t="array" ref="N1068">_xlfn.IFS(B1068&lt;18.5,"Under Weight",B1068&lt;=24.99,"Normal Weight",B1068&lt;=29.99,"Over Weight",B1068&gt;=30,"Obesity")</f>
        <v>Obesity</v>
      </c>
      <c r="O1068" t="str" cm="1">
        <f t="array" ref="O1068">_xlfn.IFS(C1068&lt;5.7,"Normal",C1068&lt;=6.49,"Prediabetes",C1068&gt;=6.5,"Diabetes")</f>
        <v>Normal</v>
      </c>
    </row>
    <row r="1069" spans="1:15" x14ac:dyDescent="0.3">
      <c r="A1069" s="6" t="s">
        <v>1303</v>
      </c>
      <c r="B1069" s="6">
        <v>33.33</v>
      </c>
      <c r="C1069" s="6">
        <v>10.19</v>
      </c>
      <c r="D1069" s="6" t="str">
        <f>PROPER(E:E)</f>
        <v>No</v>
      </c>
      <c r="E1069" s="6" t="s">
        <v>2380</v>
      </c>
      <c r="F1069" s="6" t="s">
        <v>2380</v>
      </c>
      <c r="G1069" s="6" t="s">
        <v>2380</v>
      </c>
      <c r="H1069" s="10" t="str">
        <f t="shared" si="48"/>
        <v>0</v>
      </c>
      <c r="I1069" s="6" t="s">
        <v>2381</v>
      </c>
      <c r="J1069" s="6" t="str">
        <f t="shared" si="49"/>
        <v>No</v>
      </c>
      <c r="K1069" s="6" t="str">
        <f t="shared" si="50"/>
        <v>No</v>
      </c>
      <c r="L1069" s="6" t="s">
        <v>2380</v>
      </c>
      <c r="M1069" s="6"/>
      <c r="N1069" t="str" cm="1">
        <f t="array" ref="N1069">_xlfn.IFS(B1069&lt;18.5,"Under Weight",B1069&lt;=24.99,"Normal Weight",B1069&lt;=29.99,"Over Weight",B1069&gt;=30,"Obesity")</f>
        <v>Obesity</v>
      </c>
      <c r="O1069" t="str" cm="1">
        <f t="array" ref="O1069">_xlfn.IFS(C1069&lt;5.7,"Normal",C1069&lt;=6.49,"Prediabetes",C1069&gt;=6.5,"Diabetes")</f>
        <v>Diabetes</v>
      </c>
    </row>
    <row r="1070" spans="1:15" x14ac:dyDescent="0.3">
      <c r="A1070" s="6" t="s">
        <v>1302</v>
      </c>
      <c r="B1070" s="6">
        <v>30.5</v>
      </c>
      <c r="C1070" s="6">
        <v>10.79</v>
      </c>
      <c r="D1070" s="6" t="str">
        <f>PROPER(E:E)</f>
        <v>No</v>
      </c>
      <c r="E1070" s="6" t="s">
        <v>2380</v>
      </c>
      <c r="F1070" s="6" t="s">
        <v>2380</v>
      </c>
      <c r="G1070" s="6" t="s">
        <v>2380</v>
      </c>
      <c r="H1070" s="10" t="str">
        <f t="shared" si="48"/>
        <v>0</v>
      </c>
      <c r="I1070" s="6" t="s">
        <v>2381</v>
      </c>
      <c r="J1070" s="6" t="str">
        <f t="shared" si="49"/>
        <v>No</v>
      </c>
      <c r="K1070" s="6" t="str">
        <f t="shared" si="50"/>
        <v>No</v>
      </c>
      <c r="L1070" s="6" t="s">
        <v>2380</v>
      </c>
      <c r="M1070" s="6"/>
      <c r="N1070" t="str" cm="1">
        <f t="array" ref="N1070">_xlfn.IFS(B1070&lt;18.5,"Under Weight",B1070&lt;=24.99,"Normal Weight",B1070&lt;=29.99,"Over Weight",B1070&gt;=30,"Obesity")</f>
        <v>Obesity</v>
      </c>
      <c r="O1070" t="str" cm="1">
        <f t="array" ref="O1070">_xlfn.IFS(C1070&lt;5.7,"Normal",C1070&lt;=6.49,"Prediabetes",C1070&gt;=6.5,"Diabetes")</f>
        <v>Diabetes</v>
      </c>
    </row>
    <row r="1071" spans="1:15" x14ac:dyDescent="0.3">
      <c r="A1071" s="6" t="s">
        <v>1301</v>
      </c>
      <c r="B1071" s="6">
        <v>30.3</v>
      </c>
      <c r="C1071" s="6">
        <v>4.24</v>
      </c>
      <c r="D1071" s="6" t="str">
        <f>PROPER(E:E)</f>
        <v>No</v>
      </c>
      <c r="E1071" s="6" t="s">
        <v>2380</v>
      </c>
      <c r="F1071" s="6" t="s">
        <v>2380</v>
      </c>
      <c r="G1071" s="6" t="s">
        <v>2380</v>
      </c>
      <c r="H1071" s="10" t="str">
        <f t="shared" si="48"/>
        <v>0</v>
      </c>
      <c r="I1071" s="6" t="s">
        <v>2381</v>
      </c>
      <c r="J1071" s="6" t="str">
        <f t="shared" si="49"/>
        <v>No</v>
      </c>
      <c r="K1071" s="6" t="str">
        <f t="shared" si="50"/>
        <v>No</v>
      </c>
      <c r="L1071" s="6" t="s">
        <v>2380</v>
      </c>
      <c r="M1071" s="6"/>
      <c r="N1071" t="str" cm="1">
        <f t="array" ref="N1071">_xlfn.IFS(B1071&lt;18.5,"Under Weight",B1071&lt;=24.99,"Normal Weight",B1071&lt;=29.99,"Over Weight",B1071&gt;=30,"Obesity")</f>
        <v>Obesity</v>
      </c>
      <c r="O1071" t="str" cm="1">
        <f t="array" ref="O1071">_xlfn.IFS(C1071&lt;5.7,"Normal",C1071&lt;=6.49,"Prediabetes",C1071&gt;=6.5,"Diabetes")</f>
        <v>Normal</v>
      </c>
    </row>
    <row r="1072" spans="1:15" x14ac:dyDescent="0.3">
      <c r="A1072" s="6" t="s">
        <v>1300</v>
      </c>
      <c r="B1072" s="6">
        <v>26.22</v>
      </c>
      <c r="C1072" s="6">
        <v>5.83</v>
      </c>
      <c r="D1072" s="6" t="str">
        <f>PROPER(E:E)</f>
        <v>No</v>
      </c>
      <c r="E1072" s="6" t="s">
        <v>2380</v>
      </c>
      <c r="F1072" s="6" t="s">
        <v>2380</v>
      </c>
      <c r="G1072" s="6" t="s">
        <v>2380</v>
      </c>
      <c r="H1072" s="10">
        <f t="shared" si="48"/>
        <v>2</v>
      </c>
      <c r="I1072" s="6">
        <v>2</v>
      </c>
      <c r="J1072" s="6" t="str">
        <f t="shared" si="49"/>
        <v>No</v>
      </c>
      <c r="K1072" s="6" t="str">
        <f t="shared" si="50"/>
        <v>No</v>
      </c>
      <c r="L1072" s="6" t="s">
        <v>2380</v>
      </c>
      <c r="M1072" s="6"/>
      <c r="N1072" t="str" cm="1">
        <f t="array" ref="N1072">_xlfn.IFS(B1072&lt;18.5,"Under Weight",B1072&lt;=24.99,"Normal Weight",B1072&lt;=29.99,"Over Weight",B1072&gt;=30,"Obesity")</f>
        <v>Over Weight</v>
      </c>
      <c r="O1072" t="str" cm="1">
        <f t="array" ref="O1072">_xlfn.IFS(C1072&lt;5.7,"Normal",C1072&lt;=6.49,"Prediabetes",C1072&gt;=6.5,"Diabetes")</f>
        <v>Prediabetes</v>
      </c>
    </row>
    <row r="1073" spans="1:15" x14ac:dyDescent="0.3">
      <c r="A1073" s="6" t="s">
        <v>1299</v>
      </c>
      <c r="B1073" s="6">
        <v>29.99</v>
      </c>
      <c r="C1073" s="6">
        <v>11.85</v>
      </c>
      <c r="D1073" s="6" t="str">
        <f>PROPER(E:E)</f>
        <v>No</v>
      </c>
      <c r="E1073" s="6" t="s">
        <v>2380</v>
      </c>
      <c r="F1073" s="6" t="s">
        <v>2380</v>
      </c>
      <c r="G1073" s="6" t="s">
        <v>2380</v>
      </c>
      <c r="H1073" s="10" t="str">
        <f t="shared" si="48"/>
        <v>0</v>
      </c>
      <c r="I1073" s="6" t="s">
        <v>2381</v>
      </c>
      <c r="J1073" s="6" t="str">
        <f t="shared" si="49"/>
        <v>No</v>
      </c>
      <c r="K1073" s="6" t="str">
        <f t="shared" si="50"/>
        <v>No</v>
      </c>
      <c r="L1073" s="6" t="s">
        <v>2380</v>
      </c>
      <c r="M1073" s="6"/>
      <c r="N1073" t="str" cm="1">
        <f t="array" ref="N1073">_xlfn.IFS(B1073&lt;18.5,"Under Weight",B1073&lt;=24.99,"Normal Weight",B1073&lt;=29.99,"Over Weight",B1073&gt;=30,"Obesity")</f>
        <v>Over Weight</v>
      </c>
      <c r="O1073" t="str" cm="1">
        <f t="array" ref="O1073">_xlfn.IFS(C1073&lt;5.7,"Normal",C1073&lt;=6.49,"Prediabetes",C1073&gt;=6.5,"Diabetes")</f>
        <v>Diabetes</v>
      </c>
    </row>
    <row r="1074" spans="1:15" x14ac:dyDescent="0.3">
      <c r="A1074" s="6" t="s">
        <v>1298</v>
      </c>
      <c r="B1074" s="6">
        <v>36.380000000000003</v>
      </c>
      <c r="C1074" s="6">
        <v>5.98</v>
      </c>
      <c r="D1074" s="6" t="str">
        <f>PROPER(E:E)</f>
        <v>No</v>
      </c>
      <c r="E1074" s="6" t="s">
        <v>2380</v>
      </c>
      <c r="F1074" s="6" t="s">
        <v>2380</v>
      </c>
      <c r="G1074" s="6" t="s">
        <v>2380</v>
      </c>
      <c r="H1074" s="10">
        <f t="shared" si="48"/>
        <v>1</v>
      </c>
      <c r="I1074" s="6">
        <v>1</v>
      </c>
      <c r="J1074" s="6" t="str">
        <f t="shared" si="49"/>
        <v>No</v>
      </c>
      <c r="K1074" s="6" t="str">
        <f t="shared" si="50"/>
        <v>No</v>
      </c>
      <c r="L1074" s="6" t="s">
        <v>2380</v>
      </c>
      <c r="M1074" s="6"/>
      <c r="N1074" t="str" cm="1">
        <f t="array" ref="N1074">_xlfn.IFS(B1074&lt;18.5,"Under Weight",B1074&lt;=24.99,"Normal Weight",B1074&lt;=29.99,"Over Weight",B1074&gt;=30,"Obesity")</f>
        <v>Obesity</v>
      </c>
      <c r="O1074" t="str" cm="1">
        <f t="array" ref="O1074">_xlfn.IFS(C1074&lt;5.7,"Normal",C1074&lt;=6.49,"Prediabetes",C1074&gt;=6.5,"Diabetes")</f>
        <v>Prediabetes</v>
      </c>
    </row>
    <row r="1075" spans="1:15" x14ac:dyDescent="0.3">
      <c r="A1075" s="6" t="s">
        <v>1297</v>
      </c>
      <c r="B1075" s="6">
        <v>31.16</v>
      </c>
      <c r="C1075" s="6">
        <v>4.26</v>
      </c>
      <c r="D1075" s="6" t="str">
        <f>PROPER(E:E)</f>
        <v>Yes</v>
      </c>
      <c r="E1075" s="6" t="s">
        <v>2382</v>
      </c>
      <c r="F1075" s="6" t="s">
        <v>2380</v>
      </c>
      <c r="G1075" s="6" t="s">
        <v>2383</v>
      </c>
      <c r="H1075" s="10">
        <f t="shared" si="48"/>
        <v>1</v>
      </c>
      <c r="I1075" s="6">
        <v>1</v>
      </c>
      <c r="J1075" s="6" t="str">
        <f t="shared" si="49"/>
        <v>No</v>
      </c>
      <c r="K1075" s="6" t="str">
        <f t="shared" si="50"/>
        <v>No</v>
      </c>
      <c r="L1075" s="6" t="s">
        <v>2380</v>
      </c>
      <c r="M1075" s="6"/>
      <c r="N1075" t="str" cm="1">
        <f t="array" ref="N1075">_xlfn.IFS(B1075&lt;18.5,"Under Weight",B1075&lt;=24.99,"Normal Weight",B1075&lt;=29.99,"Over Weight",B1075&gt;=30,"Obesity")</f>
        <v>Obesity</v>
      </c>
      <c r="O1075" t="str" cm="1">
        <f t="array" ref="O1075">_xlfn.IFS(C1075&lt;5.7,"Normal",C1075&lt;=6.49,"Prediabetes",C1075&gt;=6.5,"Diabetes")</f>
        <v>Normal</v>
      </c>
    </row>
    <row r="1076" spans="1:15" x14ac:dyDescent="0.3">
      <c r="A1076" s="6" t="s">
        <v>1296</v>
      </c>
      <c r="B1076" s="6">
        <v>25.55</v>
      </c>
      <c r="C1076" s="6">
        <v>4.96</v>
      </c>
      <c r="D1076" s="6" t="str">
        <f>PROPER(E:E)</f>
        <v>Yes</v>
      </c>
      <c r="E1076" s="6" t="s">
        <v>2382</v>
      </c>
      <c r="F1076" s="6" t="s">
        <v>2380</v>
      </c>
      <c r="G1076" s="6" t="s">
        <v>2380</v>
      </c>
      <c r="H1076" s="10">
        <f t="shared" si="48"/>
        <v>1</v>
      </c>
      <c r="I1076" s="6">
        <v>1</v>
      </c>
      <c r="J1076" s="6" t="str">
        <f t="shared" si="49"/>
        <v>No</v>
      </c>
      <c r="K1076" s="6" t="str">
        <f t="shared" si="50"/>
        <v>No</v>
      </c>
      <c r="L1076" s="6" t="s">
        <v>2380</v>
      </c>
      <c r="M1076" s="6"/>
      <c r="N1076" t="str" cm="1">
        <f t="array" ref="N1076">_xlfn.IFS(B1076&lt;18.5,"Under Weight",B1076&lt;=24.99,"Normal Weight",B1076&lt;=29.99,"Over Weight",B1076&gt;=30,"Obesity")</f>
        <v>Over Weight</v>
      </c>
      <c r="O1076" t="str" cm="1">
        <f t="array" ref="O1076">_xlfn.IFS(C1076&lt;5.7,"Normal",C1076&lt;=6.49,"Prediabetes",C1076&gt;=6.5,"Diabetes")</f>
        <v>Normal</v>
      </c>
    </row>
    <row r="1077" spans="1:15" x14ac:dyDescent="0.3">
      <c r="A1077" s="6" t="s">
        <v>1295</v>
      </c>
      <c r="B1077" s="6">
        <v>28.77</v>
      </c>
      <c r="C1077" s="6">
        <v>4</v>
      </c>
      <c r="D1077" s="6" t="str">
        <f>PROPER(E:E)</f>
        <v>Yes</v>
      </c>
      <c r="E1077" s="6" t="s">
        <v>2382</v>
      </c>
      <c r="F1077" s="6" t="s">
        <v>2380</v>
      </c>
      <c r="G1077" s="6" t="s">
        <v>2380</v>
      </c>
      <c r="H1077" s="10" t="str">
        <f t="shared" si="48"/>
        <v>0</v>
      </c>
      <c r="I1077" s="6" t="s">
        <v>2381</v>
      </c>
      <c r="J1077" s="6" t="str">
        <f t="shared" si="49"/>
        <v>No</v>
      </c>
      <c r="K1077" s="6" t="str">
        <f t="shared" si="50"/>
        <v>No</v>
      </c>
      <c r="L1077" s="6" t="s">
        <v>2380</v>
      </c>
      <c r="M1077" s="6"/>
      <c r="N1077" t="str" cm="1">
        <f t="array" ref="N1077">_xlfn.IFS(B1077&lt;18.5,"Under Weight",B1077&lt;=24.99,"Normal Weight",B1077&lt;=29.99,"Over Weight",B1077&gt;=30,"Obesity")</f>
        <v>Over Weight</v>
      </c>
      <c r="O1077" t="str" cm="1">
        <f t="array" ref="O1077">_xlfn.IFS(C1077&lt;5.7,"Normal",C1077&lt;=6.49,"Prediabetes",C1077&gt;=6.5,"Diabetes")</f>
        <v>Normal</v>
      </c>
    </row>
    <row r="1078" spans="1:15" x14ac:dyDescent="0.3">
      <c r="A1078" s="6" t="s">
        <v>1294</v>
      </c>
      <c r="B1078" s="6">
        <v>23.14</v>
      </c>
      <c r="C1078" s="6">
        <v>4.1500000000000004</v>
      </c>
      <c r="D1078" s="6" t="str">
        <f>PROPER(E:E)</f>
        <v>Yes</v>
      </c>
      <c r="E1078" s="6" t="s">
        <v>2382</v>
      </c>
      <c r="F1078" s="6" t="s">
        <v>2380</v>
      </c>
      <c r="G1078" s="6" t="s">
        <v>2380</v>
      </c>
      <c r="H1078" s="10">
        <f t="shared" si="48"/>
        <v>1</v>
      </c>
      <c r="I1078" s="6">
        <v>1</v>
      </c>
      <c r="J1078" s="6" t="str">
        <f t="shared" si="49"/>
        <v>No</v>
      </c>
      <c r="K1078" s="6" t="str">
        <f t="shared" si="50"/>
        <v>No</v>
      </c>
      <c r="L1078" s="6" t="s">
        <v>2380</v>
      </c>
      <c r="M1078" s="6"/>
      <c r="N1078" t="str" cm="1">
        <f t="array" ref="N1078">_xlfn.IFS(B1078&lt;18.5,"Under Weight",B1078&lt;=24.99,"Normal Weight",B1078&lt;=29.99,"Over Weight",B1078&gt;=30,"Obesity")</f>
        <v>Normal Weight</v>
      </c>
      <c r="O1078" t="str" cm="1">
        <f t="array" ref="O1078">_xlfn.IFS(C1078&lt;5.7,"Normal",C1078&lt;=6.49,"Prediabetes",C1078&gt;=6.5,"Diabetes")</f>
        <v>Normal</v>
      </c>
    </row>
    <row r="1079" spans="1:15" x14ac:dyDescent="0.3">
      <c r="A1079" s="6" t="s">
        <v>1293</v>
      </c>
      <c r="B1079" s="6">
        <v>39.6</v>
      </c>
      <c r="C1079" s="6">
        <v>11.36</v>
      </c>
      <c r="D1079" s="6" t="str">
        <f>PROPER(E:E)</f>
        <v>No</v>
      </c>
      <c r="E1079" s="6" t="s">
        <v>2380</v>
      </c>
      <c r="F1079" s="6" t="s">
        <v>2380</v>
      </c>
      <c r="G1079" s="6" t="s">
        <v>2380</v>
      </c>
      <c r="H1079" s="10" t="str">
        <f t="shared" si="48"/>
        <v>0</v>
      </c>
      <c r="I1079" s="6" t="s">
        <v>2381</v>
      </c>
      <c r="J1079" s="6" t="str">
        <f t="shared" si="49"/>
        <v>No</v>
      </c>
      <c r="K1079" s="6" t="str">
        <f t="shared" si="50"/>
        <v>No</v>
      </c>
      <c r="L1079" s="6" t="s">
        <v>2380</v>
      </c>
      <c r="M1079" s="6"/>
      <c r="N1079" t="str" cm="1">
        <f t="array" ref="N1079">_xlfn.IFS(B1079&lt;18.5,"Under Weight",B1079&lt;=24.99,"Normal Weight",B1079&lt;=29.99,"Over Weight",B1079&gt;=30,"Obesity")</f>
        <v>Obesity</v>
      </c>
      <c r="O1079" t="str" cm="1">
        <f t="array" ref="O1079">_xlfn.IFS(C1079&lt;5.7,"Normal",C1079&lt;=6.49,"Prediabetes",C1079&gt;=6.5,"Diabetes")</f>
        <v>Diabetes</v>
      </c>
    </row>
    <row r="1080" spans="1:15" x14ac:dyDescent="0.3">
      <c r="A1080" s="6" t="s">
        <v>1292</v>
      </c>
      <c r="B1080" s="6">
        <v>29.2</v>
      </c>
      <c r="C1080" s="6">
        <v>7.53</v>
      </c>
      <c r="D1080" s="6" t="str">
        <f>PROPER(E:E)</f>
        <v>No</v>
      </c>
      <c r="E1080" s="6" t="s">
        <v>2380</v>
      </c>
      <c r="F1080" s="6" t="s">
        <v>2380</v>
      </c>
      <c r="G1080" s="6" t="s">
        <v>2380</v>
      </c>
      <c r="H1080" s="10" t="str">
        <f t="shared" si="48"/>
        <v>0</v>
      </c>
      <c r="I1080" s="6" t="s">
        <v>2381</v>
      </c>
      <c r="J1080" s="6" t="str">
        <f t="shared" si="49"/>
        <v>No</v>
      </c>
      <c r="K1080" s="6" t="str">
        <f t="shared" si="50"/>
        <v>No</v>
      </c>
      <c r="L1080" s="6" t="s">
        <v>2380</v>
      </c>
      <c r="M1080" s="6"/>
      <c r="N1080" t="str" cm="1">
        <f t="array" ref="N1080">_xlfn.IFS(B1080&lt;18.5,"Under Weight",B1080&lt;=24.99,"Normal Weight",B1080&lt;=29.99,"Over Weight",B1080&gt;=30,"Obesity")</f>
        <v>Over Weight</v>
      </c>
      <c r="O1080" t="str" cm="1">
        <f t="array" ref="O1080">_xlfn.IFS(C1080&lt;5.7,"Normal",C1080&lt;=6.49,"Prediabetes",C1080&gt;=6.5,"Diabetes")</f>
        <v>Diabetes</v>
      </c>
    </row>
    <row r="1081" spans="1:15" x14ac:dyDescent="0.3">
      <c r="A1081" s="6" t="s">
        <v>1291</v>
      </c>
      <c r="B1081" s="6">
        <v>32.774999999999999</v>
      </c>
      <c r="C1081" s="6">
        <v>7.95</v>
      </c>
      <c r="D1081" s="6" t="str">
        <f>PROPER(E:E)</f>
        <v>No</v>
      </c>
      <c r="E1081" s="6" t="s">
        <v>2380</v>
      </c>
      <c r="F1081" s="6" t="s">
        <v>2380</v>
      </c>
      <c r="G1081" s="6" t="s">
        <v>2380</v>
      </c>
      <c r="H1081" s="10" t="str">
        <f t="shared" si="48"/>
        <v>0</v>
      </c>
      <c r="I1081" s="6" t="s">
        <v>2381</v>
      </c>
      <c r="J1081" s="6" t="str">
        <f t="shared" si="49"/>
        <v>No</v>
      </c>
      <c r="K1081" s="6" t="str">
        <f t="shared" si="50"/>
        <v>No</v>
      </c>
      <c r="L1081" s="6" t="s">
        <v>2380</v>
      </c>
      <c r="M1081" s="6"/>
      <c r="N1081" t="str" cm="1">
        <f t="array" ref="N1081">_xlfn.IFS(B1081&lt;18.5,"Under Weight",B1081&lt;=24.99,"Normal Weight",B1081&lt;=29.99,"Over Weight",B1081&gt;=30,"Obesity")</f>
        <v>Obesity</v>
      </c>
      <c r="O1081" t="str" cm="1">
        <f t="array" ref="O1081">_xlfn.IFS(C1081&lt;5.7,"Normal",C1081&lt;=6.49,"Prediabetes",C1081&gt;=6.5,"Diabetes")</f>
        <v>Diabetes</v>
      </c>
    </row>
    <row r="1082" spans="1:15" x14ac:dyDescent="0.3">
      <c r="A1082" s="6" t="s">
        <v>1290</v>
      </c>
      <c r="B1082" s="6">
        <v>24.035</v>
      </c>
      <c r="C1082" s="6">
        <v>8.5</v>
      </c>
      <c r="D1082" s="6" t="str">
        <f>PROPER(E:E)</f>
        <v>No</v>
      </c>
      <c r="E1082" s="6" t="s">
        <v>2380</v>
      </c>
      <c r="F1082" s="6" t="s">
        <v>2380</v>
      </c>
      <c r="G1082" s="6" t="s">
        <v>2380</v>
      </c>
      <c r="H1082" s="10" t="str">
        <f t="shared" si="48"/>
        <v>0</v>
      </c>
      <c r="I1082" s="6" t="s">
        <v>2381</v>
      </c>
      <c r="J1082" s="6" t="str">
        <f t="shared" si="49"/>
        <v>No</v>
      </c>
      <c r="K1082" s="6" t="str">
        <f t="shared" si="50"/>
        <v>No</v>
      </c>
      <c r="L1082" s="6" t="s">
        <v>2380</v>
      </c>
      <c r="M1082" s="6"/>
      <c r="N1082" t="str" cm="1">
        <f t="array" ref="N1082">_xlfn.IFS(B1082&lt;18.5,"Under Weight",B1082&lt;=24.99,"Normal Weight",B1082&lt;=29.99,"Over Weight",B1082&gt;=30,"Obesity")</f>
        <v>Normal Weight</v>
      </c>
      <c r="O1082" t="str" cm="1">
        <f t="array" ref="O1082">_xlfn.IFS(C1082&lt;5.7,"Normal",C1082&lt;=6.49,"Prediabetes",C1082&gt;=6.5,"Diabetes")</f>
        <v>Diabetes</v>
      </c>
    </row>
    <row r="1083" spans="1:15" x14ac:dyDescent="0.3">
      <c r="A1083" s="6" t="s">
        <v>1289</v>
      </c>
      <c r="B1083" s="6">
        <v>30.55</v>
      </c>
      <c r="C1083" s="6">
        <v>5.89</v>
      </c>
      <c r="D1083" s="6" t="str">
        <f>PROPER(E:E)</f>
        <v>No</v>
      </c>
      <c r="E1083" s="6" t="s">
        <v>2380</v>
      </c>
      <c r="F1083" s="6" t="s">
        <v>2380</v>
      </c>
      <c r="G1083" s="6" t="s">
        <v>2383</v>
      </c>
      <c r="H1083" s="10">
        <f t="shared" si="48"/>
        <v>1</v>
      </c>
      <c r="I1083" s="6">
        <v>1</v>
      </c>
      <c r="J1083" s="6" t="str">
        <f t="shared" si="49"/>
        <v>No</v>
      </c>
      <c r="K1083" s="6" t="str">
        <f t="shared" si="50"/>
        <v>No</v>
      </c>
      <c r="L1083" s="6" t="s">
        <v>2380</v>
      </c>
      <c r="M1083" s="6"/>
      <c r="N1083" t="str" cm="1">
        <f t="array" ref="N1083">_xlfn.IFS(B1083&lt;18.5,"Under Weight",B1083&lt;=24.99,"Normal Weight",B1083&lt;=29.99,"Over Weight",B1083&gt;=30,"Obesity")</f>
        <v>Obesity</v>
      </c>
      <c r="O1083" t="str" cm="1">
        <f t="array" ref="O1083">_xlfn.IFS(C1083&lt;5.7,"Normal",C1083&lt;=6.49,"Prediabetes",C1083&gt;=6.5,"Diabetes")</f>
        <v>Prediabetes</v>
      </c>
    </row>
    <row r="1084" spans="1:15" x14ac:dyDescent="0.3">
      <c r="A1084" s="6" t="s">
        <v>1288</v>
      </c>
      <c r="B1084" s="6">
        <v>28.81</v>
      </c>
      <c r="C1084" s="6">
        <v>8.76</v>
      </c>
      <c r="D1084" s="6" t="str">
        <f>PROPER(E:E)</f>
        <v>No</v>
      </c>
      <c r="E1084" s="6" t="s">
        <v>2380</v>
      </c>
      <c r="F1084" s="6" t="s">
        <v>2380</v>
      </c>
      <c r="G1084" s="6" t="s">
        <v>2380</v>
      </c>
      <c r="H1084" s="10">
        <f t="shared" si="48"/>
        <v>2</v>
      </c>
      <c r="I1084" s="6">
        <v>2</v>
      </c>
      <c r="J1084" s="6" t="str">
        <f t="shared" si="49"/>
        <v>No</v>
      </c>
      <c r="K1084" s="6" t="str">
        <f t="shared" si="50"/>
        <v>No</v>
      </c>
      <c r="L1084" s="6" t="s">
        <v>2380</v>
      </c>
      <c r="M1084" s="6"/>
      <c r="N1084" t="str" cm="1">
        <f t="array" ref="N1084">_xlfn.IFS(B1084&lt;18.5,"Under Weight",B1084&lt;=24.99,"Normal Weight",B1084&lt;=29.99,"Over Weight",B1084&gt;=30,"Obesity")</f>
        <v>Over Weight</v>
      </c>
      <c r="O1084" t="str" cm="1">
        <f t="array" ref="O1084">_xlfn.IFS(C1084&lt;5.7,"Normal",C1084&lt;=6.49,"Prediabetes",C1084&gt;=6.5,"Diabetes")</f>
        <v>Diabetes</v>
      </c>
    </row>
    <row r="1085" spans="1:15" x14ac:dyDescent="0.3">
      <c r="A1085" s="6" t="s">
        <v>1287</v>
      </c>
      <c r="B1085" s="6">
        <v>31.66</v>
      </c>
      <c r="C1085" s="6">
        <v>4.1100000000000003</v>
      </c>
      <c r="D1085" s="6" t="str">
        <f>PROPER(E:E)</f>
        <v>No</v>
      </c>
      <c r="E1085" s="6" t="s">
        <v>2380</v>
      </c>
      <c r="F1085" s="6" t="s">
        <v>2380</v>
      </c>
      <c r="G1085" s="6" t="s">
        <v>2380</v>
      </c>
      <c r="H1085" s="10" t="str">
        <f t="shared" si="48"/>
        <v>0</v>
      </c>
      <c r="I1085" s="6" t="s">
        <v>2381</v>
      </c>
      <c r="J1085" s="6" t="str">
        <f t="shared" si="49"/>
        <v>No</v>
      </c>
      <c r="K1085" s="6" t="str">
        <f t="shared" si="50"/>
        <v>No</v>
      </c>
      <c r="L1085" s="6" t="s">
        <v>2380</v>
      </c>
      <c r="M1085" s="6"/>
      <c r="N1085" t="str" cm="1">
        <f t="array" ref="N1085">_xlfn.IFS(B1085&lt;18.5,"Under Weight",B1085&lt;=24.99,"Normal Weight",B1085&lt;=29.99,"Over Weight",B1085&gt;=30,"Obesity")</f>
        <v>Obesity</v>
      </c>
      <c r="O1085" t="str" cm="1">
        <f t="array" ref="O1085">_xlfn.IFS(C1085&lt;5.7,"Normal",C1085&lt;=6.49,"Prediabetes",C1085&gt;=6.5,"Diabetes")</f>
        <v>Normal</v>
      </c>
    </row>
    <row r="1086" spans="1:15" x14ac:dyDescent="0.3">
      <c r="A1086" s="6" t="s">
        <v>1286</v>
      </c>
      <c r="B1086" s="6">
        <v>28.215</v>
      </c>
      <c r="C1086" s="6">
        <v>7.56</v>
      </c>
      <c r="D1086" s="6" t="str">
        <f>PROPER(E:E)</f>
        <v>Yes</v>
      </c>
      <c r="E1086" s="6" t="s">
        <v>2382</v>
      </c>
      <c r="F1086" s="6" t="s">
        <v>2380</v>
      </c>
      <c r="G1086" s="6" t="s">
        <v>2380</v>
      </c>
      <c r="H1086" s="10">
        <f t="shared" si="48"/>
        <v>1</v>
      </c>
      <c r="I1086" s="6">
        <v>1</v>
      </c>
      <c r="J1086" s="6" t="str">
        <f t="shared" si="49"/>
        <v>No</v>
      </c>
      <c r="K1086" s="6" t="str">
        <f t="shared" si="50"/>
        <v>No</v>
      </c>
      <c r="L1086" s="6" t="s">
        <v>2380</v>
      </c>
      <c r="M1086" s="6"/>
      <c r="N1086" t="str" cm="1">
        <f t="array" ref="N1086">_xlfn.IFS(B1086&lt;18.5,"Under Weight",B1086&lt;=24.99,"Normal Weight",B1086&lt;=29.99,"Over Weight",B1086&gt;=30,"Obesity")</f>
        <v>Over Weight</v>
      </c>
      <c r="O1086" t="str" cm="1">
        <f t="array" ref="O1086">_xlfn.IFS(C1086&lt;5.7,"Normal",C1086&lt;=6.49,"Prediabetes",C1086&gt;=6.5,"Diabetes")</f>
        <v>Diabetes</v>
      </c>
    </row>
    <row r="1087" spans="1:15" x14ac:dyDescent="0.3">
      <c r="A1087" s="6" t="s">
        <v>1285</v>
      </c>
      <c r="B1087" s="6">
        <v>26.12</v>
      </c>
      <c r="C1087" s="6">
        <v>4.17</v>
      </c>
      <c r="D1087" s="6" t="str">
        <f>PROPER(E:E)</f>
        <v>Yes</v>
      </c>
      <c r="E1087" s="6" t="s">
        <v>2382</v>
      </c>
      <c r="F1087" s="6" t="s">
        <v>2380</v>
      </c>
      <c r="G1087" s="6" t="s">
        <v>2383</v>
      </c>
      <c r="H1087" s="10">
        <f t="shared" si="48"/>
        <v>1</v>
      </c>
      <c r="I1087" s="6">
        <v>1</v>
      </c>
      <c r="J1087" s="6" t="str">
        <f t="shared" si="49"/>
        <v>No</v>
      </c>
      <c r="K1087" s="6" t="str">
        <f t="shared" si="50"/>
        <v>No</v>
      </c>
      <c r="L1087" s="6" t="s">
        <v>2380</v>
      </c>
      <c r="M1087" s="6"/>
      <c r="N1087" t="str" cm="1">
        <f t="array" ref="N1087">_xlfn.IFS(B1087&lt;18.5,"Under Weight",B1087&lt;=24.99,"Normal Weight",B1087&lt;=29.99,"Over Weight",B1087&gt;=30,"Obesity")</f>
        <v>Over Weight</v>
      </c>
      <c r="O1087" t="str" cm="1">
        <f t="array" ref="O1087">_xlfn.IFS(C1087&lt;5.7,"Normal",C1087&lt;=6.49,"Prediabetes",C1087&gt;=6.5,"Diabetes")</f>
        <v>Normal</v>
      </c>
    </row>
    <row r="1088" spans="1:15" x14ac:dyDescent="0.3">
      <c r="A1088" s="6" t="s">
        <v>1284</v>
      </c>
      <c r="B1088" s="6">
        <v>36.630000000000003</v>
      </c>
      <c r="C1088" s="6">
        <v>11.42</v>
      </c>
      <c r="D1088" s="6" t="str">
        <f>PROPER(E:E)</f>
        <v>No</v>
      </c>
      <c r="E1088" s="6" t="s">
        <v>2380</v>
      </c>
      <c r="F1088" s="6" t="s">
        <v>2380</v>
      </c>
      <c r="G1088" s="6" t="s">
        <v>2380</v>
      </c>
      <c r="H1088" s="10">
        <f t="shared" si="48"/>
        <v>2</v>
      </c>
      <c r="I1088" s="6">
        <v>2</v>
      </c>
      <c r="J1088" s="6" t="str">
        <f t="shared" si="49"/>
        <v>No</v>
      </c>
      <c r="K1088" s="6" t="str">
        <f t="shared" si="50"/>
        <v>No</v>
      </c>
      <c r="L1088" s="6" t="s">
        <v>2380</v>
      </c>
      <c r="M1088" s="6"/>
      <c r="N1088" t="str" cm="1">
        <f t="array" ref="N1088">_xlfn.IFS(B1088&lt;18.5,"Under Weight",B1088&lt;=24.99,"Normal Weight",B1088&lt;=29.99,"Over Weight",B1088&gt;=30,"Obesity")</f>
        <v>Obesity</v>
      </c>
      <c r="O1088" t="str" cm="1">
        <f t="array" ref="O1088">_xlfn.IFS(C1088&lt;5.7,"Normal",C1088&lt;=6.49,"Prediabetes",C1088&gt;=6.5,"Diabetes")</f>
        <v>Diabetes</v>
      </c>
    </row>
    <row r="1089" spans="1:15" x14ac:dyDescent="0.3">
      <c r="A1089" s="6" t="s">
        <v>1283</v>
      </c>
      <c r="B1089" s="6">
        <v>33.344999999999999</v>
      </c>
      <c r="C1089" s="6">
        <v>7.33</v>
      </c>
      <c r="D1089" s="6" t="str">
        <f>PROPER(E:E)</f>
        <v>No</v>
      </c>
      <c r="E1089" s="6" t="s">
        <v>2380</v>
      </c>
      <c r="F1089" s="6" t="s">
        <v>2380</v>
      </c>
      <c r="G1089" s="6" t="s">
        <v>2380</v>
      </c>
      <c r="H1089" s="10">
        <f t="shared" si="48"/>
        <v>2</v>
      </c>
      <c r="I1089" s="6">
        <v>2</v>
      </c>
      <c r="J1089" s="6" t="str">
        <f t="shared" si="49"/>
        <v>No</v>
      </c>
      <c r="K1089" s="6" t="str">
        <f t="shared" si="50"/>
        <v>No</v>
      </c>
      <c r="L1089" s="6" t="s">
        <v>2380</v>
      </c>
      <c r="M1089" s="6"/>
      <c r="N1089" t="str" cm="1">
        <f t="array" ref="N1089">_xlfn.IFS(B1089&lt;18.5,"Under Weight",B1089&lt;=24.99,"Normal Weight",B1089&lt;=29.99,"Over Weight",B1089&gt;=30,"Obesity")</f>
        <v>Obesity</v>
      </c>
      <c r="O1089" t="str" cm="1">
        <f t="array" ref="O1089">_xlfn.IFS(C1089&lt;5.7,"Normal",C1089&lt;=6.49,"Prediabetes",C1089&gt;=6.5,"Diabetes")</f>
        <v>Diabetes</v>
      </c>
    </row>
    <row r="1090" spans="1:15" x14ac:dyDescent="0.3">
      <c r="A1090" s="6" t="s">
        <v>1282</v>
      </c>
      <c r="B1090" s="6">
        <v>27.11</v>
      </c>
      <c r="C1090" s="6">
        <v>6.7</v>
      </c>
      <c r="D1090" s="6" t="str">
        <f>PROPER(E:E)</f>
        <v>No</v>
      </c>
      <c r="E1090" s="6" t="s">
        <v>2380</v>
      </c>
      <c r="F1090" s="6" t="s">
        <v>2380</v>
      </c>
      <c r="G1090" s="6" t="s">
        <v>2380</v>
      </c>
      <c r="H1090" s="10" t="str">
        <f t="shared" si="48"/>
        <v>0</v>
      </c>
      <c r="I1090" s="6" t="s">
        <v>2381</v>
      </c>
      <c r="J1090" s="6" t="str">
        <f t="shared" si="49"/>
        <v>No</v>
      </c>
      <c r="K1090" s="6" t="str">
        <f t="shared" si="50"/>
        <v>No</v>
      </c>
      <c r="L1090" s="6" t="s">
        <v>2380</v>
      </c>
      <c r="M1090" s="6"/>
      <c r="N1090" t="str" cm="1">
        <f t="array" ref="N1090">_xlfn.IFS(B1090&lt;18.5,"Under Weight",B1090&lt;=24.99,"Normal Weight",B1090&lt;=29.99,"Over Weight",B1090&gt;=30,"Obesity")</f>
        <v>Over Weight</v>
      </c>
      <c r="O1090" t="str" cm="1">
        <f t="array" ref="O1090">_xlfn.IFS(C1090&lt;5.7,"Normal",C1090&lt;=6.49,"Prediabetes",C1090&gt;=6.5,"Diabetes")</f>
        <v>Diabetes</v>
      </c>
    </row>
    <row r="1091" spans="1:15" x14ac:dyDescent="0.3">
      <c r="A1091" s="6" t="s">
        <v>1281</v>
      </c>
      <c r="B1091" s="6">
        <v>26.6</v>
      </c>
      <c r="C1091" s="6">
        <v>5.27</v>
      </c>
      <c r="D1091" s="6" t="str">
        <f>PROPER(E:E)</f>
        <v>Yes</v>
      </c>
      <c r="E1091" s="6" t="s">
        <v>2382</v>
      </c>
      <c r="F1091" s="6" t="s">
        <v>2380</v>
      </c>
      <c r="G1091" s="6" t="s">
        <v>2383</v>
      </c>
      <c r="H1091" s="10">
        <f t="shared" ref="H1091:H1154" si="51">IF(I1091="No major surgery","0",I1091)</f>
        <v>1</v>
      </c>
      <c r="I1091" s="6">
        <v>1</v>
      </c>
      <c r="J1091" s="6" t="str">
        <f t="shared" ref="J1091:J1154" si="52">PROPER(K1091)</f>
        <v>No</v>
      </c>
      <c r="K1091" s="6" t="str">
        <f t="shared" ref="K1091:K1154" si="53">IF(L1091="?", "No", L1091)</f>
        <v>No</v>
      </c>
      <c r="L1091" s="6" t="s">
        <v>2380</v>
      </c>
      <c r="M1091" s="6"/>
      <c r="N1091" t="str" cm="1">
        <f t="array" ref="N1091">_xlfn.IFS(B1091&lt;18.5,"Under Weight",B1091&lt;=24.99,"Normal Weight",B1091&lt;=29.99,"Over Weight",B1091&gt;=30,"Obesity")</f>
        <v>Over Weight</v>
      </c>
      <c r="O1091" t="str" cm="1">
        <f t="array" ref="O1091">_xlfn.IFS(C1091&lt;5.7,"Normal",C1091&lt;=6.49,"Prediabetes",C1091&gt;=6.5,"Diabetes")</f>
        <v>Normal</v>
      </c>
    </row>
    <row r="1092" spans="1:15" x14ac:dyDescent="0.3">
      <c r="A1092" s="6" t="s">
        <v>1280</v>
      </c>
      <c r="B1092" s="6">
        <v>30.41</v>
      </c>
      <c r="C1092" s="6">
        <v>7.72</v>
      </c>
      <c r="D1092" s="6" t="str">
        <f>PROPER(E:E)</f>
        <v>No</v>
      </c>
      <c r="E1092" s="6" t="s">
        <v>2380</v>
      </c>
      <c r="F1092" s="6" t="s">
        <v>2380</v>
      </c>
      <c r="G1092" s="6" t="s">
        <v>2380</v>
      </c>
      <c r="H1092" s="10" t="str">
        <f t="shared" si="51"/>
        <v>0</v>
      </c>
      <c r="I1092" s="6" t="s">
        <v>2381</v>
      </c>
      <c r="J1092" s="6" t="str">
        <f t="shared" si="52"/>
        <v>No</v>
      </c>
      <c r="K1092" s="6" t="str">
        <f t="shared" si="53"/>
        <v>No</v>
      </c>
      <c r="L1092" s="6" t="s">
        <v>2380</v>
      </c>
      <c r="M1092" s="6"/>
      <c r="N1092" t="str" cm="1">
        <f t="array" ref="N1092">_xlfn.IFS(B1092&lt;18.5,"Under Weight",B1092&lt;=24.99,"Normal Weight",B1092&lt;=29.99,"Over Weight",B1092&gt;=30,"Obesity")</f>
        <v>Obesity</v>
      </c>
      <c r="O1092" t="str" cm="1">
        <f t="array" ref="O1092">_xlfn.IFS(C1092&lt;5.7,"Normal",C1092&lt;=6.49,"Prediabetes",C1092&gt;=6.5,"Diabetes")</f>
        <v>Diabetes</v>
      </c>
    </row>
    <row r="1093" spans="1:15" x14ac:dyDescent="0.3">
      <c r="A1093" s="6" t="s">
        <v>1279</v>
      </c>
      <c r="B1093" s="6">
        <v>28.98</v>
      </c>
      <c r="C1093" s="6">
        <v>8.68</v>
      </c>
      <c r="D1093" s="6" t="str">
        <f>PROPER(E:E)</f>
        <v>No</v>
      </c>
      <c r="E1093" s="6" t="s">
        <v>2380</v>
      </c>
      <c r="F1093" s="6" t="s">
        <v>2380</v>
      </c>
      <c r="G1093" s="6" t="s">
        <v>2380</v>
      </c>
      <c r="H1093" s="10">
        <f t="shared" si="51"/>
        <v>2</v>
      </c>
      <c r="I1093" s="6">
        <v>2</v>
      </c>
      <c r="J1093" s="6" t="str">
        <f t="shared" si="52"/>
        <v>No</v>
      </c>
      <c r="K1093" s="6" t="str">
        <f t="shared" si="53"/>
        <v>No</v>
      </c>
      <c r="L1093" s="6" t="s">
        <v>2380</v>
      </c>
      <c r="M1093" s="6"/>
      <c r="N1093" t="str" cm="1">
        <f t="array" ref="N1093">_xlfn.IFS(B1093&lt;18.5,"Under Weight",B1093&lt;=24.99,"Normal Weight",B1093&lt;=29.99,"Over Weight",B1093&gt;=30,"Obesity")</f>
        <v>Over Weight</v>
      </c>
      <c r="O1093" t="str" cm="1">
        <f t="array" ref="O1093">_xlfn.IFS(C1093&lt;5.7,"Normal",C1093&lt;=6.49,"Prediabetes",C1093&gt;=6.5,"Diabetes")</f>
        <v>Diabetes</v>
      </c>
    </row>
    <row r="1094" spans="1:15" x14ac:dyDescent="0.3">
      <c r="A1094" s="6" t="s">
        <v>1278</v>
      </c>
      <c r="B1094" s="6">
        <v>31.24</v>
      </c>
      <c r="C1094" s="6">
        <v>9.8000000000000007</v>
      </c>
      <c r="D1094" s="6" t="str">
        <f>PROPER(E:E)</f>
        <v>No</v>
      </c>
      <c r="E1094" s="6" t="s">
        <v>2380</v>
      </c>
      <c r="F1094" s="6" t="s">
        <v>2380</v>
      </c>
      <c r="G1094" s="6" t="s">
        <v>2380</v>
      </c>
      <c r="H1094" s="10" t="str">
        <f t="shared" si="51"/>
        <v>0</v>
      </c>
      <c r="I1094" s="6" t="s">
        <v>2381</v>
      </c>
      <c r="J1094" s="6" t="str">
        <f t="shared" si="52"/>
        <v>No</v>
      </c>
      <c r="K1094" s="6" t="str">
        <f t="shared" si="53"/>
        <v>No</v>
      </c>
      <c r="L1094" s="6" t="s">
        <v>2380</v>
      </c>
      <c r="M1094" s="6"/>
      <c r="N1094" t="str" cm="1">
        <f t="array" ref="N1094">_xlfn.IFS(B1094&lt;18.5,"Under Weight",B1094&lt;=24.99,"Normal Weight",B1094&lt;=29.99,"Over Weight",B1094&gt;=30,"Obesity")</f>
        <v>Obesity</v>
      </c>
      <c r="O1094" t="str" cm="1">
        <f t="array" ref="O1094">_xlfn.IFS(C1094&lt;5.7,"Normal",C1094&lt;=6.49,"Prediabetes",C1094&gt;=6.5,"Diabetes")</f>
        <v>Diabetes</v>
      </c>
    </row>
    <row r="1095" spans="1:15" x14ac:dyDescent="0.3">
      <c r="A1095" s="6" t="s">
        <v>1277</v>
      </c>
      <c r="B1095" s="6">
        <v>31.54</v>
      </c>
      <c r="C1095" s="6">
        <v>4.4400000000000004</v>
      </c>
      <c r="D1095" s="6" t="str">
        <f>PROPER(E:E)</f>
        <v>No</v>
      </c>
      <c r="E1095" s="6" t="s">
        <v>2380</v>
      </c>
      <c r="F1095" s="6" t="s">
        <v>2380</v>
      </c>
      <c r="G1095" s="6" t="s">
        <v>2380</v>
      </c>
      <c r="H1095" s="10" t="str">
        <f t="shared" si="51"/>
        <v>0</v>
      </c>
      <c r="I1095" s="6" t="s">
        <v>2381</v>
      </c>
      <c r="J1095" s="6" t="str">
        <f t="shared" si="52"/>
        <v>No</v>
      </c>
      <c r="K1095" s="6" t="str">
        <f t="shared" si="53"/>
        <v>No</v>
      </c>
      <c r="L1095" s="6" t="s">
        <v>2380</v>
      </c>
      <c r="M1095" s="6"/>
      <c r="N1095" t="str" cm="1">
        <f t="array" ref="N1095">_xlfn.IFS(B1095&lt;18.5,"Under Weight",B1095&lt;=24.99,"Normal Weight",B1095&lt;=29.99,"Over Weight",B1095&gt;=30,"Obesity")</f>
        <v>Obesity</v>
      </c>
      <c r="O1095" t="str" cm="1">
        <f t="array" ref="O1095">_xlfn.IFS(C1095&lt;5.7,"Normal",C1095&lt;=6.49,"Prediabetes",C1095&gt;=6.5,"Diabetes")</f>
        <v>Normal</v>
      </c>
    </row>
    <row r="1096" spans="1:15" x14ac:dyDescent="0.3">
      <c r="A1096" s="6" t="s">
        <v>1276</v>
      </c>
      <c r="B1096" s="6">
        <v>38.6</v>
      </c>
      <c r="C1096" s="6">
        <v>7.19</v>
      </c>
      <c r="D1096" s="6" t="str">
        <f>PROPER(E:E)</f>
        <v>Yes</v>
      </c>
      <c r="E1096" s="6" t="s">
        <v>2382</v>
      </c>
      <c r="F1096" s="6" t="s">
        <v>2380</v>
      </c>
      <c r="G1096" s="6" t="s">
        <v>2380</v>
      </c>
      <c r="H1096" s="10">
        <f t="shared" si="51"/>
        <v>2</v>
      </c>
      <c r="I1096" s="6">
        <v>2</v>
      </c>
      <c r="J1096" s="6" t="str">
        <f t="shared" si="52"/>
        <v>No</v>
      </c>
      <c r="K1096" s="6" t="str">
        <f t="shared" si="53"/>
        <v>No</v>
      </c>
      <c r="L1096" s="6" t="s">
        <v>2380</v>
      </c>
      <c r="M1096" s="6"/>
      <c r="N1096" t="str" cm="1">
        <f t="array" ref="N1096">_xlfn.IFS(B1096&lt;18.5,"Under Weight",B1096&lt;=24.99,"Normal Weight",B1096&lt;=29.99,"Over Weight",B1096&gt;=30,"Obesity")</f>
        <v>Obesity</v>
      </c>
      <c r="O1096" t="str" cm="1">
        <f t="array" ref="O1096">_xlfn.IFS(C1096&lt;5.7,"Normal",C1096&lt;=6.49,"Prediabetes",C1096&gt;=6.5,"Diabetes")</f>
        <v>Diabetes</v>
      </c>
    </row>
    <row r="1097" spans="1:15" x14ac:dyDescent="0.3">
      <c r="A1097" s="6" t="s">
        <v>1275</v>
      </c>
      <c r="B1097" s="6">
        <v>37.950000000000003</v>
      </c>
      <c r="C1097" s="6">
        <v>6.06</v>
      </c>
      <c r="D1097" s="6" t="str">
        <f>PROPER(E:E)</f>
        <v>No</v>
      </c>
      <c r="E1097" s="6" t="s">
        <v>2380</v>
      </c>
      <c r="F1097" s="6" t="s">
        <v>2380</v>
      </c>
      <c r="G1097" s="6" t="s">
        <v>2380</v>
      </c>
      <c r="H1097" s="10" t="str">
        <f t="shared" si="51"/>
        <v>0</v>
      </c>
      <c r="I1097" s="6" t="s">
        <v>2381</v>
      </c>
      <c r="J1097" s="6" t="str">
        <f t="shared" si="52"/>
        <v>No</v>
      </c>
      <c r="K1097" s="6" t="str">
        <f t="shared" si="53"/>
        <v>No</v>
      </c>
      <c r="L1097" s="6" t="s">
        <v>2380</v>
      </c>
      <c r="M1097" s="6"/>
      <c r="N1097" t="str" cm="1">
        <f t="array" ref="N1097">_xlfn.IFS(B1097&lt;18.5,"Under Weight",B1097&lt;=24.99,"Normal Weight",B1097&lt;=29.99,"Over Weight",B1097&gt;=30,"Obesity")</f>
        <v>Obesity</v>
      </c>
      <c r="O1097" t="str" cm="1">
        <f t="array" ref="O1097">_xlfn.IFS(C1097&lt;5.7,"Normal",C1097&lt;=6.49,"Prediabetes",C1097&gt;=6.5,"Diabetes")</f>
        <v>Prediabetes</v>
      </c>
    </row>
    <row r="1098" spans="1:15" x14ac:dyDescent="0.3">
      <c r="A1098" s="6" t="s">
        <v>1274</v>
      </c>
      <c r="B1098" s="6">
        <v>38.97</v>
      </c>
      <c r="C1098" s="6">
        <v>5.12</v>
      </c>
      <c r="D1098" s="6" t="str">
        <f>PROPER(E:E)</f>
        <v>No</v>
      </c>
      <c r="E1098" s="6" t="s">
        <v>2380</v>
      </c>
      <c r="F1098" s="6" t="s">
        <v>2380</v>
      </c>
      <c r="G1098" s="6" t="s">
        <v>2380</v>
      </c>
      <c r="H1098" s="10" t="str">
        <f t="shared" si="51"/>
        <v>0</v>
      </c>
      <c r="I1098" s="6" t="s">
        <v>2381</v>
      </c>
      <c r="J1098" s="6" t="str">
        <f t="shared" si="52"/>
        <v>No</v>
      </c>
      <c r="K1098" s="6" t="str">
        <f t="shared" si="53"/>
        <v>No</v>
      </c>
      <c r="L1098" s="6" t="s">
        <v>2380</v>
      </c>
      <c r="M1098" s="6"/>
      <c r="N1098" t="str" cm="1">
        <f t="array" ref="N1098">_xlfn.IFS(B1098&lt;18.5,"Under Weight",B1098&lt;=24.99,"Normal Weight",B1098&lt;=29.99,"Over Weight",B1098&gt;=30,"Obesity")</f>
        <v>Obesity</v>
      </c>
      <c r="O1098" t="str" cm="1">
        <f t="array" ref="O1098">_xlfn.IFS(C1098&lt;5.7,"Normal",C1098&lt;=6.49,"Prediabetes",C1098&gt;=6.5,"Diabetes")</f>
        <v>Normal</v>
      </c>
    </row>
    <row r="1099" spans="1:15" x14ac:dyDescent="0.3">
      <c r="A1099" s="6" t="s">
        <v>1273</v>
      </c>
      <c r="B1099" s="6">
        <v>21.2</v>
      </c>
      <c r="C1099" s="6">
        <v>10.72</v>
      </c>
      <c r="D1099" s="6" t="str">
        <f>PROPER(E:E)</f>
        <v>No</v>
      </c>
      <c r="E1099" s="6" t="s">
        <v>2380</v>
      </c>
      <c r="F1099" s="6" t="s">
        <v>2380</v>
      </c>
      <c r="G1099" s="6" t="s">
        <v>2380</v>
      </c>
      <c r="H1099" s="10" t="str">
        <f t="shared" si="51"/>
        <v>0</v>
      </c>
      <c r="I1099" s="6" t="s">
        <v>2381</v>
      </c>
      <c r="J1099" s="6" t="str">
        <f t="shared" si="52"/>
        <v>No</v>
      </c>
      <c r="K1099" s="6" t="str">
        <f t="shared" si="53"/>
        <v>No</v>
      </c>
      <c r="L1099" s="6" t="s">
        <v>2380</v>
      </c>
      <c r="M1099" s="6"/>
      <c r="N1099" t="str" cm="1">
        <f t="array" ref="N1099">_xlfn.IFS(B1099&lt;18.5,"Under Weight",B1099&lt;=24.99,"Normal Weight",B1099&lt;=29.99,"Over Weight",B1099&gt;=30,"Obesity")</f>
        <v>Normal Weight</v>
      </c>
      <c r="O1099" t="str" cm="1">
        <f t="array" ref="O1099">_xlfn.IFS(C1099&lt;5.7,"Normal",C1099&lt;=6.49,"Prediabetes",C1099&gt;=6.5,"Diabetes")</f>
        <v>Diabetes</v>
      </c>
    </row>
    <row r="1100" spans="1:15" x14ac:dyDescent="0.3">
      <c r="A1100" s="6" t="s">
        <v>1272</v>
      </c>
      <c r="B1100" s="6">
        <v>23.96</v>
      </c>
      <c r="C1100" s="6">
        <v>9.58</v>
      </c>
      <c r="D1100" s="6" t="str">
        <f>PROPER(E:E)</f>
        <v>Yes</v>
      </c>
      <c r="E1100" s="6" t="s">
        <v>2382</v>
      </c>
      <c r="F1100" s="6" t="s">
        <v>2380</v>
      </c>
      <c r="G1100" s="6" t="s">
        <v>2383</v>
      </c>
      <c r="H1100" s="10">
        <f t="shared" si="51"/>
        <v>1</v>
      </c>
      <c r="I1100" s="6">
        <v>1</v>
      </c>
      <c r="J1100" s="6" t="str">
        <f t="shared" si="52"/>
        <v>No</v>
      </c>
      <c r="K1100" s="6" t="str">
        <f t="shared" si="53"/>
        <v>No</v>
      </c>
      <c r="L1100" s="6" t="s">
        <v>2380</v>
      </c>
      <c r="M1100" s="6"/>
      <c r="N1100" t="str" cm="1">
        <f t="array" ref="N1100">_xlfn.IFS(B1100&lt;18.5,"Under Weight",B1100&lt;=24.99,"Normal Weight",B1100&lt;=29.99,"Over Weight",B1100&gt;=30,"Obesity")</f>
        <v>Normal Weight</v>
      </c>
      <c r="O1100" t="str" cm="1">
        <f t="array" ref="O1100">_xlfn.IFS(C1100&lt;5.7,"Normal",C1100&lt;=6.49,"Prediabetes",C1100&gt;=6.5,"Diabetes")</f>
        <v>Diabetes</v>
      </c>
    </row>
    <row r="1101" spans="1:15" x14ac:dyDescent="0.3">
      <c r="A1101" s="6" t="s">
        <v>1271</v>
      </c>
      <c r="B1101" s="6">
        <v>35.93</v>
      </c>
      <c r="C1101" s="6">
        <v>6.4</v>
      </c>
      <c r="D1101" s="6" t="str">
        <f>PROPER(E:E)</f>
        <v>Yes</v>
      </c>
      <c r="E1101" s="6" t="s">
        <v>2382</v>
      </c>
      <c r="F1101" s="6" t="s">
        <v>2380</v>
      </c>
      <c r="G1101" s="6" t="s">
        <v>2380</v>
      </c>
      <c r="H1101" s="10">
        <f t="shared" si="51"/>
        <v>1</v>
      </c>
      <c r="I1101" s="6">
        <v>1</v>
      </c>
      <c r="J1101" s="6" t="str">
        <f t="shared" si="52"/>
        <v>No</v>
      </c>
      <c r="K1101" s="6" t="str">
        <f t="shared" si="53"/>
        <v>No</v>
      </c>
      <c r="L1101" s="6" t="s">
        <v>2380</v>
      </c>
      <c r="M1101" s="6"/>
      <c r="N1101" t="str" cm="1">
        <f t="array" ref="N1101">_xlfn.IFS(B1101&lt;18.5,"Under Weight",B1101&lt;=24.99,"Normal Weight",B1101&lt;=29.99,"Over Weight",B1101&gt;=30,"Obesity")</f>
        <v>Obesity</v>
      </c>
      <c r="O1101" t="str" cm="1">
        <f t="array" ref="O1101">_xlfn.IFS(C1101&lt;5.7,"Normal",C1101&lt;=6.49,"Prediabetes",C1101&gt;=6.5,"Diabetes")</f>
        <v>Prediabetes</v>
      </c>
    </row>
    <row r="1102" spans="1:15" x14ac:dyDescent="0.3">
      <c r="A1102" s="6" t="s">
        <v>1270</v>
      </c>
      <c r="B1102" s="6">
        <v>26.11</v>
      </c>
      <c r="C1102" s="6">
        <v>6.8</v>
      </c>
      <c r="D1102" s="6" t="str">
        <f>PROPER(E:E)</f>
        <v>Yes</v>
      </c>
      <c r="E1102" s="6" t="s">
        <v>2382</v>
      </c>
      <c r="F1102" s="6" t="s">
        <v>2380</v>
      </c>
      <c r="G1102" s="6" t="s">
        <v>2380</v>
      </c>
      <c r="H1102" s="10">
        <f t="shared" si="51"/>
        <v>2</v>
      </c>
      <c r="I1102" s="6">
        <v>2</v>
      </c>
      <c r="J1102" s="6" t="str">
        <f t="shared" si="52"/>
        <v>No</v>
      </c>
      <c r="K1102" s="6" t="str">
        <f t="shared" si="53"/>
        <v>No</v>
      </c>
      <c r="L1102" s="6" t="s">
        <v>2380</v>
      </c>
      <c r="M1102" s="6"/>
      <c r="N1102" t="str" cm="1">
        <f t="array" ref="N1102">_xlfn.IFS(B1102&lt;18.5,"Under Weight",B1102&lt;=24.99,"Normal Weight",B1102&lt;=29.99,"Over Weight",B1102&gt;=30,"Obesity")</f>
        <v>Over Weight</v>
      </c>
      <c r="O1102" t="str" cm="1">
        <f t="array" ref="O1102">_xlfn.IFS(C1102&lt;5.7,"Normal",C1102&lt;=6.49,"Prediabetes",C1102&gt;=6.5,"Diabetes")</f>
        <v>Diabetes</v>
      </c>
    </row>
    <row r="1103" spans="1:15" x14ac:dyDescent="0.3">
      <c r="A1103" s="6" t="s">
        <v>1269</v>
      </c>
      <c r="B1103" s="6">
        <v>32.299999999999997</v>
      </c>
      <c r="C1103" s="6">
        <v>9.48</v>
      </c>
      <c r="D1103" s="6" t="str">
        <f>PROPER(E:E)</f>
        <v>No</v>
      </c>
      <c r="E1103" s="6" t="s">
        <v>2380</v>
      </c>
      <c r="F1103" s="6" t="s">
        <v>2380</v>
      </c>
      <c r="G1103" s="6" t="s">
        <v>2380</v>
      </c>
      <c r="H1103" s="10">
        <f t="shared" si="51"/>
        <v>2</v>
      </c>
      <c r="I1103" s="6">
        <v>2</v>
      </c>
      <c r="J1103" s="6" t="str">
        <f t="shared" si="52"/>
        <v>No</v>
      </c>
      <c r="K1103" s="6" t="str">
        <f t="shared" si="53"/>
        <v>No</v>
      </c>
      <c r="L1103" s="6" t="s">
        <v>2380</v>
      </c>
      <c r="M1103" s="6"/>
      <c r="N1103" t="str" cm="1">
        <f t="array" ref="N1103">_xlfn.IFS(B1103&lt;18.5,"Under Weight",B1103&lt;=24.99,"Normal Weight",B1103&lt;=29.99,"Over Weight",B1103&gt;=30,"Obesity")</f>
        <v>Obesity</v>
      </c>
      <c r="O1103" t="str" cm="1">
        <f t="array" ref="O1103">_xlfn.IFS(C1103&lt;5.7,"Normal",C1103&lt;=6.49,"Prediabetes",C1103&gt;=6.5,"Diabetes")</f>
        <v>Diabetes</v>
      </c>
    </row>
    <row r="1104" spans="1:15" x14ac:dyDescent="0.3">
      <c r="A1104" s="6" t="s">
        <v>1268</v>
      </c>
      <c r="B1104" s="6">
        <v>28.69</v>
      </c>
      <c r="C1104" s="6">
        <v>7.45</v>
      </c>
      <c r="D1104" s="6" t="str">
        <f>PROPER(E:E)</f>
        <v>No</v>
      </c>
      <c r="E1104" s="6" t="s">
        <v>2380</v>
      </c>
      <c r="F1104" s="6" t="s">
        <v>2380</v>
      </c>
      <c r="G1104" s="6" t="s">
        <v>2380</v>
      </c>
      <c r="H1104" s="10">
        <f t="shared" si="51"/>
        <v>2</v>
      </c>
      <c r="I1104" s="6">
        <v>2</v>
      </c>
      <c r="J1104" s="6" t="str">
        <f t="shared" si="52"/>
        <v>No</v>
      </c>
      <c r="K1104" s="6" t="str">
        <f t="shared" si="53"/>
        <v>No</v>
      </c>
      <c r="L1104" s="6" t="s">
        <v>2380</v>
      </c>
      <c r="M1104" s="6"/>
      <c r="N1104" t="str" cm="1">
        <f t="array" ref="N1104">_xlfn.IFS(B1104&lt;18.5,"Under Weight",B1104&lt;=24.99,"Normal Weight",B1104&lt;=29.99,"Over Weight",B1104&gt;=30,"Obesity")</f>
        <v>Over Weight</v>
      </c>
      <c r="O1104" t="str" cm="1">
        <f t="array" ref="O1104">_xlfn.IFS(C1104&lt;5.7,"Normal",C1104&lt;=6.49,"Prediabetes",C1104&gt;=6.5,"Diabetes")</f>
        <v>Diabetes</v>
      </c>
    </row>
    <row r="1105" spans="1:15" x14ac:dyDescent="0.3">
      <c r="A1105" s="6" t="s">
        <v>1267</v>
      </c>
      <c r="B1105" s="6">
        <v>31.28</v>
      </c>
      <c r="C1105" s="6">
        <v>6.94</v>
      </c>
      <c r="D1105" s="6" t="str">
        <f>PROPER(E:E)</f>
        <v>Yes</v>
      </c>
      <c r="E1105" s="6" t="s">
        <v>2382</v>
      </c>
      <c r="F1105" s="6" t="s">
        <v>2380</v>
      </c>
      <c r="G1105" s="6" t="s">
        <v>2380</v>
      </c>
      <c r="H1105" s="10">
        <f t="shared" si="51"/>
        <v>1</v>
      </c>
      <c r="I1105" s="6">
        <v>1</v>
      </c>
      <c r="J1105" s="6" t="str">
        <f t="shared" si="52"/>
        <v>No</v>
      </c>
      <c r="K1105" s="6" t="str">
        <f t="shared" si="53"/>
        <v>No</v>
      </c>
      <c r="L1105" s="6" t="s">
        <v>2380</v>
      </c>
      <c r="M1105" s="6"/>
      <c r="N1105" t="str" cm="1">
        <f t="array" ref="N1105">_xlfn.IFS(B1105&lt;18.5,"Under Weight",B1105&lt;=24.99,"Normal Weight",B1105&lt;=29.99,"Over Weight",B1105&gt;=30,"Obesity")</f>
        <v>Obesity</v>
      </c>
      <c r="O1105" t="str" cm="1">
        <f t="array" ref="O1105">_xlfn.IFS(C1105&lt;5.7,"Normal",C1105&lt;=6.49,"Prediabetes",C1105&gt;=6.5,"Diabetes")</f>
        <v>Diabetes</v>
      </c>
    </row>
    <row r="1106" spans="1:15" x14ac:dyDescent="0.3">
      <c r="A1106" s="6" t="s">
        <v>1266</v>
      </c>
      <c r="B1106" s="6">
        <v>30.21</v>
      </c>
      <c r="C1106" s="6">
        <v>7.83</v>
      </c>
      <c r="D1106" s="6" t="str">
        <f>PROPER(E:E)</f>
        <v>No</v>
      </c>
      <c r="E1106" s="6" t="s">
        <v>2380</v>
      </c>
      <c r="F1106" s="6" t="s">
        <v>2380</v>
      </c>
      <c r="G1106" s="6" t="s">
        <v>2380</v>
      </c>
      <c r="H1106" s="10" t="str">
        <f t="shared" si="51"/>
        <v>0</v>
      </c>
      <c r="I1106" s="6" t="s">
        <v>2381</v>
      </c>
      <c r="J1106" s="6" t="str">
        <f t="shared" si="52"/>
        <v>No</v>
      </c>
      <c r="K1106" s="6" t="str">
        <f t="shared" si="53"/>
        <v>No</v>
      </c>
      <c r="L1106" s="6" t="s">
        <v>2380</v>
      </c>
      <c r="M1106" s="6"/>
      <c r="N1106" t="str" cm="1">
        <f t="array" ref="N1106">_xlfn.IFS(B1106&lt;18.5,"Under Weight",B1106&lt;=24.99,"Normal Weight",B1106&lt;=29.99,"Over Weight",B1106&gt;=30,"Obesity")</f>
        <v>Obesity</v>
      </c>
      <c r="O1106" t="str" cm="1">
        <f t="array" ref="O1106">_xlfn.IFS(C1106&lt;5.7,"Normal",C1106&lt;=6.49,"Prediabetes",C1106&gt;=6.5,"Diabetes")</f>
        <v>Diabetes</v>
      </c>
    </row>
    <row r="1107" spans="1:15" x14ac:dyDescent="0.3">
      <c r="A1107" s="6" t="s">
        <v>1265</v>
      </c>
      <c r="B1107" s="6">
        <v>38.28</v>
      </c>
      <c r="C1107" s="6">
        <v>10.17</v>
      </c>
      <c r="D1107" s="6" t="str">
        <f>PROPER(E:E)</f>
        <v>Yes</v>
      </c>
      <c r="E1107" s="6" t="s">
        <v>2382</v>
      </c>
      <c r="F1107" s="6" t="s">
        <v>2380</v>
      </c>
      <c r="G1107" s="6" t="s">
        <v>2380</v>
      </c>
      <c r="H1107" s="10" t="str">
        <f t="shared" si="51"/>
        <v>0</v>
      </c>
      <c r="I1107" s="6" t="s">
        <v>2381</v>
      </c>
      <c r="J1107" s="6" t="str">
        <f t="shared" si="52"/>
        <v>No</v>
      </c>
      <c r="K1107" s="6" t="str">
        <f t="shared" si="53"/>
        <v>No</v>
      </c>
      <c r="L1107" s="6" t="s">
        <v>2380</v>
      </c>
      <c r="M1107" s="6"/>
      <c r="N1107" t="str" cm="1">
        <f t="array" ref="N1107">_xlfn.IFS(B1107&lt;18.5,"Under Weight",B1107&lt;=24.99,"Normal Weight",B1107&lt;=29.99,"Over Weight",B1107&gt;=30,"Obesity")</f>
        <v>Obesity</v>
      </c>
      <c r="O1107" t="str" cm="1">
        <f t="array" ref="O1107">_xlfn.IFS(C1107&lt;5.7,"Normal",C1107&lt;=6.49,"Prediabetes",C1107&gt;=6.5,"Diabetes")</f>
        <v>Diabetes</v>
      </c>
    </row>
    <row r="1108" spans="1:15" x14ac:dyDescent="0.3">
      <c r="A1108" s="6" t="s">
        <v>1264</v>
      </c>
      <c r="B1108" s="6">
        <v>29.9</v>
      </c>
      <c r="C1108" s="6">
        <v>8.9600000000000009</v>
      </c>
      <c r="D1108" s="6" t="str">
        <f>PROPER(E:E)</f>
        <v>Yes</v>
      </c>
      <c r="E1108" s="6" t="s">
        <v>2382</v>
      </c>
      <c r="F1108" s="6" t="s">
        <v>2380</v>
      </c>
      <c r="G1108" s="6" t="s">
        <v>2380</v>
      </c>
      <c r="H1108" s="10" t="str">
        <f t="shared" si="51"/>
        <v>0</v>
      </c>
      <c r="I1108" s="6" t="s">
        <v>2381</v>
      </c>
      <c r="J1108" s="6" t="str">
        <f t="shared" si="52"/>
        <v>No</v>
      </c>
      <c r="K1108" s="6" t="str">
        <f t="shared" si="53"/>
        <v>No</v>
      </c>
      <c r="L1108" s="6" t="s">
        <v>2380</v>
      </c>
      <c r="M1108" s="6"/>
      <c r="N1108" t="str" cm="1">
        <f t="array" ref="N1108">_xlfn.IFS(B1108&lt;18.5,"Under Weight",B1108&lt;=24.99,"Normal Weight",B1108&lt;=29.99,"Over Weight",B1108&gt;=30,"Obesity")</f>
        <v>Over Weight</v>
      </c>
      <c r="O1108" t="str" cm="1">
        <f t="array" ref="O1108">_xlfn.IFS(C1108&lt;5.7,"Normal",C1108&lt;=6.49,"Prediabetes",C1108&gt;=6.5,"Diabetes")</f>
        <v>Diabetes</v>
      </c>
    </row>
    <row r="1109" spans="1:15" x14ac:dyDescent="0.3">
      <c r="A1109" s="6" t="s">
        <v>1263</v>
      </c>
      <c r="B1109" s="6">
        <v>23.18</v>
      </c>
      <c r="C1109" s="6">
        <v>6.96</v>
      </c>
      <c r="D1109" s="6" t="str">
        <f>PROPER(E:E)</f>
        <v>Yes</v>
      </c>
      <c r="E1109" s="6" t="s">
        <v>2382</v>
      </c>
      <c r="F1109" s="6" t="s">
        <v>2380</v>
      </c>
      <c r="G1109" s="6" t="s">
        <v>2380</v>
      </c>
      <c r="H1109" s="10">
        <f t="shared" si="51"/>
        <v>2</v>
      </c>
      <c r="I1109" s="6">
        <v>2</v>
      </c>
      <c r="J1109" s="6" t="str">
        <f t="shared" si="52"/>
        <v>No</v>
      </c>
      <c r="K1109" s="6" t="str">
        <f t="shared" si="53"/>
        <v>No</v>
      </c>
      <c r="L1109" s="6" t="s">
        <v>2380</v>
      </c>
      <c r="M1109" s="6"/>
      <c r="N1109" t="str" cm="1">
        <f t="array" ref="N1109">_xlfn.IFS(B1109&lt;18.5,"Under Weight",B1109&lt;=24.99,"Normal Weight",B1109&lt;=29.99,"Over Weight",B1109&gt;=30,"Obesity")</f>
        <v>Normal Weight</v>
      </c>
      <c r="O1109" t="str" cm="1">
        <f t="array" ref="O1109">_xlfn.IFS(C1109&lt;5.7,"Normal",C1109&lt;=6.49,"Prediabetes",C1109&gt;=6.5,"Diabetes")</f>
        <v>Diabetes</v>
      </c>
    </row>
    <row r="1110" spans="1:15" x14ac:dyDescent="0.3">
      <c r="A1110" s="6" t="s">
        <v>1262</v>
      </c>
      <c r="B1110" s="6">
        <v>33.020000000000003</v>
      </c>
      <c r="C1110" s="6">
        <v>5.07</v>
      </c>
      <c r="D1110" s="6" t="str">
        <f>PROPER(E:E)</f>
        <v>Yes</v>
      </c>
      <c r="E1110" s="6" t="s">
        <v>2382</v>
      </c>
      <c r="F1110" s="6" t="s">
        <v>2380</v>
      </c>
      <c r="G1110" s="6" t="s">
        <v>2380</v>
      </c>
      <c r="H1110" s="10" t="str">
        <f t="shared" si="51"/>
        <v>0</v>
      </c>
      <c r="I1110" s="6" t="s">
        <v>2381</v>
      </c>
      <c r="J1110" s="6" t="str">
        <f t="shared" si="52"/>
        <v>No</v>
      </c>
      <c r="K1110" s="6" t="str">
        <f t="shared" si="53"/>
        <v>No</v>
      </c>
      <c r="L1110" s="6" t="s">
        <v>2380</v>
      </c>
      <c r="M1110" s="6"/>
      <c r="N1110" t="str" cm="1">
        <f t="array" ref="N1110">_xlfn.IFS(B1110&lt;18.5,"Under Weight",B1110&lt;=24.99,"Normal Weight",B1110&lt;=29.99,"Over Weight",B1110&gt;=30,"Obesity")</f>
        <v>Obesity</v>
      </c>
      <c r="O1110" t="str" cm="1">
        <f t="array" ref="O1110">_xlfn.IFS(C1110&lt;5.7,"Normal",C1110&lt;=6.49,"Prediabetes",C1110&gt;=6.5,"Diabetes")</f>
        <v>Normal</v>
      </c>
    </row>
    <row r="1111" spans="1:15" x14ac:dyDescent="0.3">
      <c r="A1111" s="6" t="s">
        <v>1261</v>
      </c>
      <c r="B1111" s="6">
        <v>27.29</v>
      </c>
      <c r="C1111" s="6">
        <v>5.85</v>
      </c>
      <c r="D1111" s="6" t="str">
        <f>PROPER(E:E)</f>
        <v>No</v>
      </c>
      <c r="E1111" s="6" t="s">
        <v>2380</v>
      </c>
      <c r="F1111" s="6" t="s">
        <v>2380</v>
      </c>
      <c r="G1111" s="6" t="s">
        <v>2380</v>
      </c>
      <c r="H1111" s="10">
        <f t="shared" si="51"/>
        <v>2</v>
      </c>
      <c r="I1111" s="6">
        <v>2</v>
      </c>
      <c r="J1111" s="6" t="str">
        <f t="shared" si="52"/>
        <v>No</v>
      </c>
      <c r="K1111" s="6" t="str">
        <f t="shared" si="53"/>
        <v>No</v>
      </c>
      <c r="L1111" s="6" t="s">
        <v>2380</v>
      </c>
      <c r="M1111" s="6"/>
      <c r="N1111" t="str" cm="1">
        <f t="array" ref="N1111">_xlfn.IFS(B1111&lt;18.5,"Under Weight",B1111&lt;=24.99,"Normal Weight",B1111&lt;=29.99,"Over Weight",B1111&gt;=30,"Obesity")</f>
        <v>Over Weight</v>
      </c>
      <c r="O1111" t="str" cm="1">
        <f t="array" ref="O1111">_xlfn.IFS(C1111&lt;5.7,"Normal",C1111&lt;=6.49,"Prediabetes",C1111&gt;=6.5,"Diabetes")</f>
        <v>Prediabetes</v>
      </c>
    </row>
    <row r="1112" spans="1:15" x14ac:dyDescent="0.3">
      <c r="A1112" s="6" t="s">
        <v>1260</v>
      </c>
      <c r="B1112" s="6">
        <v>23.18</v>
      </c>
      <c r="C1112" s="6">
        <v>10.56</v>
      </c>
      <c r="D1112" s="6" t="str">
        <f>PROPER(E:E)</f>
        <v>No</v>
      </c>
      <c r="E1112" s="6" t="s">
        <v>2380</v>
      </c>
      <c r="F1112" s="6" t="s">
        <v>2380</v>
      </c>
      <c r="G1112" s="6" t="s">
        <v>2380</v>
      </c>
      <c r="H1112" s="10">
        <f t="shared" si="51"/>
        <v>2</v>
      </c>
      <c r="I1112" s="6">
        <v>2</v>
      </c>
      <c r="J1112" s="6" t="str">
        <f t="shared" si="52"/>
        <v>No</v>
      </c>
      <c r="K1112" s="6" t="str">
        <f t="shared" si="53"/>
        <v>No</v>
      </c>
      <c r="L1112" s="6" t="s">
        <v>2380</v>
      </c>
      <c r="M1112" s="6"/>
      <c r="N1112" t="str" cm="1">
        <f t="array" ref="N1112">_xlfn.IFS(B1112&lt;18.5,"Under Weight",B1112&lt;=24.99,"Normal Weight",B1112&lt;=29.99,"Over Weight",B1112&gt;=30,"Obesity")</f>
        <v>Normal Weight</v>
      </c>
      <c r="O1112" t="str" cm="1">
        <f t="array" ref="O1112">_xlfn.IFS(C1112&lt;5.7,"Normal",C1112&lt;=6.49,"Prediabetes",C1112&gt;=6.5,"Diabetes")</f>
        <v>Diabetes</v>
      </c>
    </row>
    <row r="1113" spans="1:15" x14ac:dyDescent="0.3">
      <c r="A1113" s="6" t="s">
        <v>1259</v>
      </c>
      <c r="B1113" s="6">
        <v>32.659999999999997</v>
      </c>
      <c r="C1113" s="6">
        <v>8.92</v>
      </c>
      <c r="D1113" s="6" t="str">
        <f>PROPER(E:E)</f>
        <v>Yes</v>
      </c>
      <c r="E1113" s="6" t="s">
        <v>2382</v>
      </c>
      <c r="F1113" s="6" t="s">
        <v>2380</v>
      </c>
      <c r="G1113" s="6" t="s">
        <v>2380</v>
      </c>
      <c r="H1113" s="10" t="str">
        <f t="shared" si="51"/>
        <v>0</v>
      </c>
      <c r="I1113" s="6" t="s">
        <v>2381</v>
      </c>
      <c r="J1113" s="6" t="str">
        <f t="shared" si="52"/>
        <v>No</v>
      </c>
      <c r="K1113" s="6" t="str">
        <f t="shared" si="53"/>
        <v>No</v>
      </c>
      <c r="L1113" s="6" t="s">
        <v>2380</v>
      </c>
      <c r="M1113" s="6"/>
      <c r="N1113" t="str" cm="1">
        <f t="array" ref="N1113">_xlfn.IFS(B1113&lt;18.5,"Under Weight",B1113&lt;=24.99,"Normal Weight",B1113&lt;=29.99,"Over Weight",B1113&gt;=30,"Obesity")</f>
        <v>Obesity</v>
      </c>
      <c r="O1113" t="str" cm="1">
        <f t="array" ref="O1113">_xlfn.IFS(C1113&lt;5.7,"Normal",C1113&lt;=6.49,"Prediabetes",C1113&gt;=6.5,"Diabetes")</f>
        <v>Diabetes</v>
      </c>
    </row>
    <row r="1114" spans="1:15" x14ac:dyDescent="0.3">
      <c r="A1114" s="6" t="s">
        <v>1258</v>
      </c>
      <c r="B1114" s="6">
        <v>30.78</v>
      </c>
      <c r="C1114" s="6">
        <v>8.6300000000000008</v>
      </c>
      <c r="D1114" s="6" t="str">
        <f>PROPER(E:E)</f>
        <v>No</v>
      </c>
      <c r="E1114" s="6" t="s">
        <v>2380</v>
      </c>
      <c r="F1114" s="6" t="s">
        <v>2380</v>
      </c>
      <c r="G1114" s="6" t="s">
        <v>2380</v>
      </c>
      <c r="H1114" s="10" t="str">
        <f t="shared" si="51"/>
        <v>0</v>
      </c>
      <c r="I1114" s="6" t="s">
        <v>2381</v>
      </c>
      <c r="J1114" s="6" t="str">
        <f t="shared" si="52"/>
        <v>No</v>
      </c>
      <c r="K1114" s="6" t="str">
        <f t="shared" si="53"/>
        <v>No</v>
      </c>
      <c r="L1114" s="6" t="s">
        <v>2380</v>
      </c>
      <c r="M1114" s="6"/>
      <c r="N1114" t="str" cm="1">
        <f t="array" ref="N1114">_xlfn.IFS(B1114&lt;18.5,"Under Weight",B1114&lt;=24.99,"Normal Weight",B1114&lt;=29.99,"Over Weight",B1114&gt;=30,"Obesity")</f>
        <v>Obesity</v>
      </c>
      <c r="O1114" t="str" cm="1">
        <f t="array" ref="O1114">_xlfn.IFS(C1114&lt;5.7,"Normal",C1114&lt;=6.49,"Prediabetes",C1114&gt;=6.5,"Diabetes")</f>
        <v>Diabetes</v>
      </c>
    </row>
    <row r="1115" spans="1:15" x14ac:dyDescent="0.3">
      <c r="A1115" s="6" t="s">
        <v>1257</v>
      </c>
      <c r="B1115" s="6">
        <v>47.2</v>
      </c>
      <c r="C1115" s="6">
        <v>6.29</v>
      </c>
      <c r="D1115" s="6" t="str">
        <f>PROPER(E:E)</f>
        <v>Yes</v>
      </c>
      <c r="E1115" s="6" t="s">
        <v>2382</v>
      </c>
      <c r="F1115" s="6" t="s">
        <v>2380</v>
      </c>
      <c r="G1115" s="6" t="s">
        <v>2383</v>
      </c>
      <c r="H1115" s="10">
        <f t="shared" si="51"/>
        <v>1</v>
      </c>
      <c r="I1115" s="6">
        <v>1</v>
      </c>
      <c r="J1115" s="6" t="str">
        <f t="shared" si="52"/>
        <v>No</v>
      </c>
      <c r="K1115" s="6" t="str">
        <f t="shared" si="53"/>
        <v>No</v>
      </c>
      <c r="L1115" s="6" t="s">
        <v>2380</v>
      </c>
      <c r="M1115" s="6"/>
      <c r="N1115" t="str" cm="1">
        <f t="array" ref="N1115">_xlfn.IFS(B1115&lt;18.5,"Under Weight",B1115&lt;=24.99,"Normal Weight",B1115&lt;=29.99,"Over Weight",B1115&gt;=30,"Obesity")</f>
        <v>Obesity</v>
      </c>
      <c r="O1115" t="str" cm="1">
        <f t="array" ref="O1115">_xlfn.IFS(C1115&lt;5.7,"Normal",C1115&lt;=6.49,"Prediabetes",C1115&gt;=6.5,"Diabetes")</f>
        <v>Prediabetes</v>
      </c>
    </row>
    <row r="1116" spans="1:15" x14ac:dyDescent="0.3">
      <c r="A1116" s="6" t="s">
        <v>1256</v>
      </c>
      <c r="B1116" s="6">
        <v>31.6</v>
      </c>
      <c r="C1116" s="6">
        <v>5.75</v>
      </c>
      <c r="D1116" s="6" t="str">
        <f>PROPER(E:E)</f>
        <v>No</v>
      </c>
      <c r="E1116" s="6" t="s">
        <v>2380</v>
      </c>
      <c r="F1116" s="6" t="s">
        <v>2380</v>
      </c>
      <c r="G1116" s="6" t="s">
        <v>2380</v>
      </c>
      <c r="H1116" s="10">
        <f t="shared" si="51"/>
        <v>2</v>
      </c>
      <c r="I1116" s="6">
        <v>2</v>
      </c>
      <c r="J1116" s="6" t="str">
        <f t="shared" si="52"/>
        <v>No</v>
      </c>
      <c r="K1116" s="6" t="str">
        <f t="shared" si="53"/>
        <v>No</v>
      </c>
      <c r="L1116" s="6" t="s">
        <v>2380</v>
      </c>
      <c r="M1116" s="6"/>
      <c r="N1116" t="str" cm="1">
        <f t="array" ref="N1116">_xlfn.IFS(B1116&lt;18.5,"Under Weight",B1116&lt;=24.99,"Normal Weight",B1116&lt;=29.99,"Over Weight",B1116&gt;=30,"Obesity")</f>
        <v>Obesity</v>
      </c>
      <c r="O1116" t="str" cm="1">
        <f t="array" ref="O1116">_xlfn.IFS(C1116&lt;5.7,"Normal",C1116&lt;=6.49,"Prediabetes",C1116&gt;=6.5,"Diabetes")</f>
        <v>Prediabetes</v>
      </c>
    </row>
    <row r="1117" spans="1:15" x14ac:dyDescent="0.3">
      <c r="A1117" s="6" t="s">
        <v>1255</v>
      </c>
      <c r="B1117" s="6">
        <v>33.914999999999999</v>
      </c>
      <c r="C1117" s="6">
        <v>6.66</v>
      </c>
      <c r="D1117" s="6" t="str">
        <f>PROPER(E:E)</f>
        <v>Yes</v>
      </c>
      <c r="E1117" s="6" t="s">
        <v>2382</v>
      </c>
      <c r="F1117" s="6" t="s">
        <v>2380</v>
      </c>
      <c r="G1117" s="6" t="s">
        <v>2380</v>
      </c>
      <c r="H1117" s="10">
        <f t="shared" si="51"/>
        <v>1</v>
      </c>
      <c r="I1117" s="6">
        <v>1</v>
      </c>
      <c r="J1117" s="6" t="str">
        <f t="shared" si="52"/>
        <v>No</v>
      </c>
      <c r="K1117" s="6" t="str">
        <f t="shared" si="53"/>
        <v>No</v>
      </c>
      <c r="L1117" s="6" t="s">
        <v>2380</v>
      </c>
      <c r="M1117" s="6"/>
      <c r="N1117" t="str" cm="1">
        <f t="array" ref="N1117">_xlfn.IFS(B1117&lt;18.5,"Under Weight",B1117&lt;=24.99,"Normal Weight",B1117&lt;=29.99,"Over Weight",B1117&gt;=30,"Obesity")</f>
        <v>Obesity</v>
      </c>
      <c r="O1117" t="str" cm="1">
        <f t="array" ref="O1117">_xlfn.IFS(C1117&lt;5.7,"Normal",C1117&lt;=6.49,"Prediabetes",C1117&gt;=6.5,"Diabetes")</f>
        <v>Diabetes</v>
      </c>
    </row>
    <row r="1118" spans="1:15" x14ac:dyDescent="0.3">
      <c r="A1118" s="6" t="s">
        <v>1254</v>
      </c>
      <c r="B1118" s="6">
        <v>23.54</v>
      </c>
      <c r="C1118" s="6">
        <v>5.0999999999999996</v>
      </c>
      <c r="D1118" s="6" t="str">
        <f>PROPER(E:E)</f>
        <v>No</v>
      </c>
      <c r="E1118" s="6" t="s">
        <v>2380</v>
      </c>
      <c r="F1118" s="6" t="s">
        <v>2380</v>
      </c>
      <c r="G1118" s="6" t="s">
        <v>2380</v>
      </c>
      <c r="H1118" s="10">
        <f t="shared" si="51"/>
        <v>2</v>
      </c>
      <c r="I1118" s="6">
        <v>2</v>
      </c>
      <c r="J1118" s="6" t="str">
        <f t="shared" si="52"/>
        <v>No</v>
      </c>
      <c r="K1118" s="6" t="str">
        <f t="shared" si="53"/>
        <v>No</v>
      </c>
      <c r="L1118" s="6" t="s">
        <v>2380</v>
      </c>
      <c r="M1118" s="6"/>
      <c r="N1118" t="str" cm="1">
        <f t="array" ref="N1118">_xlfn.IFS(B1118&lt;18.5,"Under Weight",B1118&lt;=24.99,"Normal Weight",B1118&lt;=29.99,"Over Weight",B1118&gt;=30,"Obesity")</f>
        <v>Normal Weight</v>
      </c>
      <c r="O1118" t="str" cm="1">
        <f t="array" ref="O1118">_xlfn.IFS(C1118&lt;5.7,"Normal",C1118&lt;=6.49,"Prediabetes",C1118&gt;=6.5,"Diabetes")</f>
        <v>Normal</v>
      </c>
    </row>
    <row r="1119" spans="1:15" x14ac:dyDescent="0.3">
      <c r="A1119" s="6" t="s">
        <v>1253</v>
      </c>
      <c r="B1119" s="6">
        <v>27.074999999999999</v>
      </c>
      <c r="C1119" s="6">
        <v>4.41</v>
      </c>
      <c r="D1119" s="6" t="str">
        <f>PROPER(E:E)</f>
        <v>No</v>
      </c>
      <c r="E1119" s="6" t="s">
        <v>2380</v>
      </c>
      <c r="F1119" s="6" t="s">
        <v>2380</v>
      </c>
      <c r="G1119" s="6" t="s">
        <v>2380</v>
      </c>
      <c r="H1119" s="10">
        <f t="shared" si="51"/>
        <v>2</v>
      </c>
      <c r="I1119" s="6">
        <v>2</v>
      </c>
      <c r="J1119" s="6" t="str">
        <f t="shared" si="52"/>
        <v>No</v>
      </c>
      <c r="K1119" s="6" t="str">
        <f t="shared" si="53"/>
        <v>No</v>
      </c>
      <c r="L1119" s="6" t="s">
        <v>2380</v>
      </c>
      <c r="M1119" s="6"/>
      <c r="N1119" t="str" cm="1">
        <f t="array" ref="N1119">_xlfn.IFS(B1119&lt;18.5,"Under Weight",B1119&lt;=24.99,"Normal Weight",B1119&lt;=29.99,"Over Weight",B1119&gt;=30,"Obesity")</f>
        <v>Over Weight</v>
      </c>
      <c r="O1119" t="str" cm="1">
        <f t="array" ref="O1119">_xlfn.IFS(C1119&lt;5.7,"Normal",C1119&lt;=6.49,"Prediabetes",C1119&gt;=6.5,"Diabetes")</f>
        <v>Normal</v>
      </c>
    </row>
    <row r="1120" spans="1:15" x14ac:dyDescent="0.3">
      <c r="A1120" s="6" t="s">
        <v>1252</v>
      </c>
      <c r="B1120" s="6">
        <v>25.8</v>
      </c>
      <c r="C1120" s="6">
        <v>5.52</v>
      </c>
      <c r="D1120" s="6" t="str">
        <f>PROPER(E:E)</f>
        <v>Yes</v>
      </c>
      <c r="E1120" s="6" t="s">
        <v>2382</v>
      </c>
      <c r="F1120" s="6" t="s">
        <v>2380</v>
      </c>
      <c r="G1120" s="6" t="s">
        <v>2380</v>
      </c>
      <c r="H1120" s="10" t="str">
        <f t="shared" si="51"/>
        <v>0</v>
      </c>
      <c r="I1120" s="6" t="s">
        <v>2381</v>
      </c>
      <c r="J1120" s="6" t="str">
        <f t="shared" si="52"/>
        <v>No</v>
      </c>
      <c r="K1120" s="6" t="str">
        <f t="shared" si="53"/>
        <v>No</v>
      </c>
      <c r="L1120" s="6" t="s">
        <v>2380</v>
      </c>
      <c r="M1120" s="6"/>
      <c r="N1120" t="str" cm="1">
        <f t="array" ref="N1120">_xlfn.IFS(B1120&lt;18.5,"Under Weight",B1120&lt;=24.99,"Normal Weight",B1120&lt;=29.99,"Over Weight",B1120&gt;=30,"Obesity")</f>
        <v>Over Weight</v>
      </c>
      <c r="O1120" t="str" cm="1">
        <f t="array" ref="O1120">_xlfn.IFS(C1120&lt;5.7,"Normal",C1120&lt;=6.49,"Prediabetes",C1120&gt;=6.5,"Diabetes")</f>
        <v>Normal</v>
      </c>
    </row>
    <row r="1121" spans="1:15" x14ac:dyDescent="0.3">
      <c r="A1121" s="6" t="s">
        <v>1251</v>
      </c>
      <c r="B1121" s="6">
        <v>36.1</v>
      </c>
      <c r="C1121" s="6">
        <v>4.62</v>
      </c>
      <c r="D1121" s="6" t="str">
        <f>PROPER(E:E)</f>
        <v>Yes</v>
      </c>
      <c r="E1121" s="6" t="s">
        <v>2382</v>
      </c>
      <c r="F1121" s="6" t="s">
        <v>2380</v>
      </c>
      <c r="G1121" s="6" t="s">
        <v>2383</v>
      </c>
      <c r="H1121" s="10">
        <f t="shared" si="51"/>
        <v>1</v>
      </c>
      <c r="I1121" s="6">
        <v>1</v>
      </c>
      <c r="J1121" s="6" t="str">
        <f t="shared" si="52"/>
        <v>No</v>
      </c>
      <c r="K1121" s="6" t="str">
        <f t="shared" si="53"/>
        <v>No</v>
      </c>
      <c r="L1121" s="6" t="s">
        <v>2380</v>
      </c>
      <c r="M1121" s="6"/>
      <c r="N1121" t="str" cm="1">
        <f t="array" ref="N1121">_xlfn.IFS(B1121&lt;18.5,"Under Weight",B1121&lt;=24.99,"Normal Weight",B1121&lt;=29.99,"Over Weight",B1121&gt;=30,"Obesity")</f>
        <v>Obesity</v>
      </c>
      <c r="O1121" t="str" cm="1">
        <f t="array" ref="O1121">_xlfn.IFS(C1121&lt;5.7,"Normal",C1121&lt;=6.49,"Prediabetes",C1121&gt;=6.5,"Diabetes")</f>
        <v>Normal</v>
      </c>
    </row>
    <row r="1122" spans="1:15" x14ac:dyDescent="0.3">
      <c r="A1122" s="6" t="s">
        <v>1250</v>
      </c>
      <c r="B1122" s="6">
        <v>30.495000000000001</v>
      </c>
      <c r="C1122" s="6">
        <v>5.74</v>
      </c>
      <c r="D1122" s="6" t="str">
        <f>PROPER(E:E)</f>
        <v>Yes</v>
      </c>
      <c r="E1122" s="6" t="s">
        <v>2382</v>
      </c>
      <c r="F1122" s="6" t="s">
        <v>2380</v>
      </c>
      <c r="G1122" s="6" t="s">
        <v>2383</v>
      </c>
      <c r="H1122" s="10">
        <f t="shared" si="51"/>
        <v>1</v>
      </c>
      <c r="I1122" s="6">
        <v>1</v>
      </c>
      <c r="J1122" s="6" t="str">
        <f t="shared" si="52"/>
        <v>No</v>
      </c>
      <c r="K1122" s="6" t="str">
        <f t="shared" si="53"/>
        <v>No</v>
      </c>
      <c r="L1122" s="6" t="s">
        <v>2380</v>
      </c>
      <c r="M1122" s="6"/>
      <c r="N1122" t="str" cm="1">
        <f t="array" ref="N1122">_xlfn.IFS(B1122&lt;18.5,"Under Weight",B1122&lt;=24.99,"Normal Weight",B1122&lt;=29.99,"Over Weight",B1122&gt;=30,"Obesity")</f>
        <v>Obesity</v>
      </c>
      <c r="O1122" t="str" cm="1">
        <f t="array" ref="O1122">_xlfn.IFS(C1122&lt;5.7,"Normal",C1122&lt;=6.49,"Prediabetes",C1122&gt;=6.5,"Diabetes")</f>
        <v>Prediabetes</v>
      </c>
    </row>
    <row r="1123" spans="1:15" x14ac:dyDescent="0.3">
      <c r="A1123" s="6" t="s">
        <v>1249</v>
      </c>
      <c r="B1123" s="6">
        <v>21.4</v>
      </c>
      <c r="C1123" s="6">
        <v>6.3</v>
      </c>
      <c r="D1123" s="6" t="str">
        <f>PROPER(E:E)</f>
        <v>Yes</v>
      </c>
      <c r="E1123" s="6" t="s">
        <v>2382</v>
      </c>
      <c r="F1123" s="6" t="s">
        <v>2380</v>
      </c>
      <c r="G1123" s="6" t="s">
        <v>2383</v>
      </c>
      <c r="H1123" s="10">
        <f t="shared" si="51"/>
        <v>1</v>
      </c>
      <c r="I1123" s="6">
        <v>1</v>
      </c>
      <c r="J1123" s="6" t="str">
        <f t="shared" si="52"/>
        <v>No</v>
      </c>
      <c r="K1123" s="6" t="str">
        <f t="shared" si="53"/>
        <v>No</v>
      </c>
      <c r="L1123" s="6" t="s">
        <v>2380</v>
      </c>
      <c r="M1123" s="6"/>
      <c r="N1123" t="str" cm="1">
        <f t="array" ref="N1123">_xlfn.IFS(B1123&lt;18.5,"Under Weight",B1123&lt;=24.99,"Normal Weight",B1123&lt;=29.99,"Over Weight",B1123&gt;=30,"Obesity")</f>
        <v>Normal Weight</v>
      </c>
      <c r="O1123" t="str" cm="1">
        <f t="array" ref="O1123">_xlfn.IFS(C1123&lt;5.7,"Normal",C1123&lt;=6.49,"Prediabetes",C1123&gt;=6.5,"Diabetes")</f>
        <v>Prediabetes</v>
      </c>
    </row>
    <row r="1124" spans="1:15" x14ac:dyDescent="0.3">
      <c r="A1124" s="6" t="s">
        <v>1248</v>
      </c>
      <c r="B1124" s="6">
        <v>32.299999999999997</v>
      </c>
      <c r="C1124" s="6">
        <v>10.27</v>
      </c>
      <c r="D1124" s="6" t="str">
        <f>PROPER(E:E)</f>
        <v>No</v>
      </c>
      <c r="E1124" s="6" t="s">
        <v>2380</v>
      </c>
      <c r="F1124" s="6" t="s">
        <v>2380</v>
      </c>
      <c r="G1124" s="6" t="s">
        <v>2380</v>
      </c>
      <c r="H1124" s="10" t="str">
        <f t="shared" si="51"/>
        <v>0</v>
      </c>
      <c r="I1124" s="6" t="s">
        <v>2381</v>
      </c>
      <c r="J1124" s="6" t="str">
        <f t="shared" si="52"/>
        <v>No</v>
      </c>
      <c r="K1124" s="6" t="str">
        <f t="shared" si="53"/>
        <v>No</v>
      </c>
      <c r="L1124" s="6" t="s">
        <v>2380</v>
      </c>
      <c r="M1124" s="6"/>
      <c r="N1124" t="str" cm="1">
        <f t="array" ref="N1124">_xlfn.IFS(B1124&lt;18.5,"Under Weight",B1124&lt;=24.99,"Normal Weight",B1124&lt;=29.99,"Over Weight",B1124&gt;=30,"Obesity")</f>
        <v>Obesity</v>
      </c>
      <c r="O1124" t="str" cm="1">
        <f t="array" ref="O1124">_xlfn.IFS(C1124&lt;5.7,"Normal",C1124&lt;=6.49,"Prediabetes",C1124&gt;=6.5,"Diabetes")</f>
        <v>Diabetes</v>
      </c>
    </row>
    <row r="1125" spans="1:15" x14ac:dyDescent="0.3">
      <c r="A1125" s="6" t="s">
        <v>1247</v>
      </c>
      <c r="B1125" s="6">
        <v>29.78</v>
      </c>
      <c r="C1125" s="6">
        <v>5.85</v>
      </c>
      <c r="D1125" s="6" t="str">
        <f>PROPER(E:E)</f>
        <v>No</v>
      </c>
      <c r="E1125" s="6" t="s">
        <v>2380</v>
      </c>
      <c r="F1125" s="6" t="s">
        <v>2380</v>
      </c>
      <c r="G1125" s="6" t="s">
        <v>2383</v>
      </c>
      <c r="H1125" s="10">
        <f t="shared" si="51"/>
        <v>1</v>
      </c>
      <c r="I1125" s="6">
        <v>1</v>
      </c>
      <c r="J1125" s="6" t="str">
        <f t="shared" si="52"/>
        <v>No</v>
      </c>
      <c r="K1125" s="6" t="str">
        <f t="shared" si="53"/>
        <v>No</v>
      </c>
      <c r="L1125" s="6" t="s">
        <v>2380</v>
      </c>
      <c r="M1125" s="6"/>
      <c r="N1125" t="str" cm="1">
        <f t="array" ref="N1125">_xlfn.IFS(B1125&lt;18.5,"Under Weight",B1125&lt;=24.99,"Normal Weight",B1125&lt;=29.99,"Over Weight",B1125&gt;=30,"Obesity")</f>
        <v>Over Weight</v>
      </c>
      <c r="O1125" t="str" cm="1">
        <f t="array" ref="O1125">_xlfn.IFS(C1125&lt;5.7,"Normal",C1125&lt;=6.49,"Prediabetes",C1125&gt;=6.5,"Diabetes")</f>
        <v>Prediabetes</v>
      </c>
    </row>
    <row r="1126" spans="1:15" x14ac:dyDescent="0.3">
      <c r="A1126" s="6" t="s">
        <v>1246</v>
      </c>
      <c r="B1126" s="6">
        <v>34.76</v>
      </c>
      <c r="C1126" s="6">
        <v>5.92</v>
      </c>
      <c r="D1126" s="6" t="str">
        <f>PROPER(E:E)</f>
        <v>Yes</v>
      </c>
      <c r="E1126" s="6" t="s">
        <v>2382</v>
      </c>
      <c r="F1126" s="6" t="s">
        <v>2380</v>
      </c>
      <c r="G1126" s="6" t="s">
        <v>2380</v>
      </c>
      <c r="H1126" s="10">
        <f t="shared" si="51"/>
        <v>1</v>
      </c>
      <c r="I1126" s="6">
        <v>1</v>
      </c>
      <c r="J1126" s="6" t="str">
        <f t="shared" si="52"/>
        <v>No</v>
      </c>
      <c r="K1126" s="6" t="str">
        <f t="shared" si="53"/>
        <v>No</v>
      </c>
      <c r="L1126" s="6" t="s">
        <v>2380</v>
      </c>
      <c r="M1126" s="6"/>
      <c r="N1126" t="str" cm="1">
        <f t="array" ref="N1126">_xlfn.IFS(B1126&lt;18.5,"Under Weight",B1126&lt;=24.99,"Normal Weight",B1126&lt;=29.99,"Over Weight",B1126&gt;=30,"Obesity")</f>
        <v>Obesity</v>
      </c>
      <c r="O1126" t="str" cm="1">
        <f t="array" ref="O1126">_xlfn.IFS(C1126&lt;5.7,"Normal",C1126&lt;=6.49,"Prediabetes",C1126&gt;=6.5,"Diabetes")</f>
        <v>Prediabetes</v>
      </c>
    </row>
    <row r="1127" spans="1:15" x14ac:dyDescent="0.3">
      <c r="A1127" s="6" t="s">
        <v>1245</v>
      </c>
      <c r="B1127" s="6">
        <v>18.335000000000001</v>
      </c>
      <c r="C1127" s="6">
        <v>10.01</v>
      </c>
      <c r="D1127" s="6" t="str">
        <f>PROPER(E:E)</f>
        <v>Yes</v>
      </c>
      <c r="E1127" s="6" t="s">
        <v>2382</v>
      </c>
      <c r="F1127" s="6" t="s">
        <v>2380</v>
      </c>
      <c r="G1127" s="6" t="s">
        <v>2380</v>
      </c>
      <c r="H1127" s="10">
        <f t="shared" si="51"/>
        <v>2</v>
      </c>
      <c r="I1127" s="6">
        <v>2</v>
      </c>
      <c r="J1127" s="6" t="str">
        <f t="shared" si="52"/>
        <v>No</v>
      </c>
      <c r="K1127" s="6" t="str">
        <f t="shared" si="53"/>
        <v>No</v>
      </c>
      <c r="L1127" s="6" t="s">
        <v>2380</v>
      </c>
      <c r="M1127" s="6"/>
      <c r="N1127" t="str" cm="1">
        <f t="array" ref="N1127">_xlfn.IFS(B1127&lt;18.5,"Under Weight",B1127&lt;=24.99,"Normal Weight",B1127&lt;=29.99,"Over Weight",B1127&gt;=30,"Obesity")</f>
        <v>Under Weight</v>
      </c>
      <c r="O1127" t="str" cm="1">
        <f t="array" ref="O1127">_xlfn.IFS(C1127&lt;5.7,"Normal",C1127&lt;=6.49,"Prediabetes",C1127&gt;=6.5,"Diabetes")</f>
        <v>Diabetes</v>
      </c>
    </row>
    <row r="1128" spans="1:15" x14ac:dyDescent="0.3">
      <c r="A1128" s="6" t="s">
        <v>1244</v>
      </c>
      <c r="B1128" s="6">
        <v>32.299999999999997</v>
      </c>
      <c r="C1128" s="6">
        <v>9.59</v>
      </c>
      <c r="D1128" s="6" t="str">
        <f>PROPER(E:E)</f>
        <v>No</v>
      </c>
      <c r="E1128" s="6" t="s">
        <v>2380</v>
      </c>
      <c r="F1128" s="6" t="s">
        <v>2380</v>
      </c>
      <c r="G1128" s="6" t="s">
        <v>2380</v>
      </c>
      <c r="H1128" s="10" t="str">
        <f t="shared" si="51"/>
        <v>0</v>
      </c>
      <c r="I1128" s="6" t="s">
        <v>2381</v>
      </c>
      <c r="J1128" s="6" t="str">
        <f t="shared" si="52"/>
        <v>No</v>
      </c>
      <c r="K1128" s="6" t="str">
        <f t="shared" si="53"/>
        <v>No</v>
      </c>
      <c r="L1128" s="6" t="s">
        <v>2380</v>
      </c>
      <c r="M1128" s="6"/>
      <c r="N1128" t="str" cm="1">
        <f t="array" ref="N1128">_xlfn.IFS(B1128&lt;18.5,"Under Weight",B1128&lt;=24.99,"Normal Weight",B1128&lt;=29.99,"Over Weight",B1128&gt;=30,"Obesity")</f>
        <v>Obesity</v>
      </c>
      <c r="O1128" t="str" cm="1">
        <f t="array" ref="O1128">_xlfn.IFS(C1128&lt;5.7,"Normal",C1128&lt;=6.49,"Prediabetes",C1128&gt;=6.5,"Diabetes")</f>
        <v>Diabetes</v>
      </c>
    </row>
    <row r="1129" spans="1:15" x14ac:dyDescent="0.3">
      <c r="A1129" s="6" t="s">
        <v>1243</v>
      </c>
      <c r="B1129" s="6">
        <v>27.74</v>
      </c>
      <c r="C1129" s="6">
        <v>10.37</v>
      </c>
      <c r="D1129" s="6" t="str">
        <f>PROPER(E:E)</f>
        <v>No</v>
      </c>
      <c r="E1129" s="6" t="s">
        <v>2380</v>
      </c>
      <c r="F1129" s="6" t="s">
        <v>2380</v>
      </c>
      <c r="G1129" s="6" t="s">
        <v>2380</v>
      </c>
      <c r="H1129" s="10" t="str">
        <f t="shared" si="51"/>
        <v>0</v>
      </c>
      <c r="I1129" s="6" t="s">
        <v>2381</v>
      </c>
      <c r="J1129" s="6" t="str">
        <f t="shared" si="52"/>
        <v>No</v>
      </c>
      <c r="K1129" s="6" t="str">
        <f t="shared" si="53"/>
        <v>No</v>
      </c>
      <c r="L1129" s="6" t="s">
        <v>2380</v>
      </c>
      <c r="M1129" s="6"/>
      <c r="N1129" t="str" cm="1">
        <f t="array" ref="N1129">_xlfn.IFS(B1129&lt;18.5,"Under Weight",B1129&lt;=24.99,"Normal Weight",B1129&lt;=29.99,"Over Weight",B1129&gt;=30,"Obesity")</f>
        <v>Over Weight</v>
      </c>
      <c r="O1129" t="str" cm="1">
        <f t="array" ref="O1129">_xlfn.IFS(C1129&lt;5.7,"Normal",C1129&lt;=6.49,"Prediabetes",C1129&gt;=6.5,"Diabetes")</f>
        <v>Diabetes</v>
      </c>
    </row>
    <row r="1130" spans="1:15" x14ac:dyDescent="0.3">
      <c r="A1130" s="6" t="s">
        <v>1242</v>
      </c>
      <c r="B1130" s="6">
        <v>24</v>
      </c>
      <c r="C1130" s="6">
        <v>4.01</v>
      </c>
      <c r="D1130" s="6" t="str">
        <f>PROPER(E:E)</f>
        <v>Yes</v>
      </c>
      <c r="E1130" s="6" t="s">
        <v>2382</v>
      </c>
      <c r="F1130" s="6" t="s">
        <v>2380</v>
      </c>
      <c r="G1130" s="6" t="s">
        <v>2380</v>
      </c>
      <c r="H1130" s="10">
        <f t="shared" si="51"/>
        <v>1</v>
      </c>
      <c r="I1130" s="6">
        <v>1</v>
      </c>
      <c r="J1130" s="6" t="str">
        <f t="shared" si="52"/>
        <v>No</v>
      </c>
      <c r="K1130" s="6" t="str">
        <f t="shared" si="53"/>
        <v>No</v>
      </c>
      <c r="L1130" s="6" t="s">
        <v>2380</v>
      </c>
      <c r="M1130" s="6"/>
      <c r="N1130" t="str" cm="1">
        <f t="array" ref="N1130">_xlfn.IFS(B1130&lt;18.5,"Under Weight",B1130&lt;=24.99,"Normal Weight",B1130&lt;=29.99,"Over Weight",B1130&gt;=30,"Obesity")</f>
        <v>Normal Weight</v>
      </c>
      <c r="O1130" t="str" cm="1">
        <f t="array" ref="O1130">_xlfn.IFS(C1130&lt;5.7,"Normal",C1130&lt;=6.49,"Prediabetes",C1130&gt;=6.5,"Diabetes")</f>
        <v>Normal</v>
      </c>
    </row>
    <row r="1131" spans="1:15" x14ac:dyDescent="0.3">
      <c r="A1131" s="6" t="s">
        <v>1241</v>
      </c>
      <c r="B1131" s="6">
        <v>31.78</v>
      </c>
      <c r="C1131" s="6">
        <v>4.24</v>
      </c>
      <c r="D1131" s="6" t="str">
        <f>PROPER(E:E)</f>
        <v>Yes</v>
      </c>
      <c r="E1131" s="6" t="s">
        <v>2382</v>
      </c>
      <c r="F1131" s="6" t="s">
        <v>2380</v>
      </c>
      <c r="G1131" s="6" t="s">
        <v>2383</v>
      </c>
      <c r="H1131" s="10">
        <f t="shared" si="51"/>
        <v>1</v>
      </c>
      <c r="I1131" s="6">
        <v>1</v>
      </c>
      <c r="J1131" s="6" t="str">
        <f t="shared" si="52"/>
        <v>No</v>
      </c>
      <c r="K1131" s="6" t="str">
        <f t="shared" si="53"/>
        <v>No</v>
      </c>
      <c r="L1131" s="6" t="s">
        <v>2380</v>
      </c>
      <c r="M1131" s="6"/>
      <c r="N1131" t="str" cm="1">
        <f t="array" ref="N1131">_xlfn.IFS(B1131&lt;18.5,"Under Weight",B1131&lt;=24.99,"Normal Weight",B1131&lt;=29.99,"Over Weight",B1131&gt;=30,"Obesity")</f>
        <v>Obesity</v>
      </c>
      <c r="O1131" t="str" cm="1">
        <f t="array" ref="O1131">_xlfn.IFS(C1131&lt;5.7,"Normal",C1131&lt;=6.49,"Prediabetes",C1131&gt;=6.5,"Diabetes")</f>
        <v>Normal</v>
      </c>
    </row>
    <row r="1132" spans="1:15" x14ac:dyDescent="0.3">
      <c r="A1132" s="6" t="s">
        <v>1240</v>
      </c>
      <c r="B1132" s="6">
        <v>32.25</v>
      </c>
      <c r="C1132" s="6">
        <v>5.36</v>
      </c>
      <c r="D1132" s="6" t="str">
        <f>PROPER(E:E)</f>
        <v>Yes</v>
      </c>
      <c r="E1132" s="6" t="s">
        <v>2382</v>
      </c>
      <c r="F1132" s="6" t="s">
        <v>2380</v>
      </c>
      <c r="G1132" s="6" t="s">
        <v>2380</v>
      </c>
      <c r="H1132" s="10" t="str">
        <f t="shared" si="51"/>
        <v>0</v>
      </c>
      <c r="I1132" s="6" t="s">
        <v>2381</v>
      </c>
      <c r="J1132" s="6" t="str">
        <f t="shared" si="52"/>
        <v>No</v>
      </c>
      <c r="K1132" s="6" t="str">
        <f t="shared" si="53"/>
        <v>No</v>
      </c>
      <c r="L1132" s="6" t="s">
        <v>2380</v>
      </c>
      <c r="M1132" s="6"/>
      <c r="N1132" t="str" cm="1">
        <f t="array" ref="N1132">_xlfn.IFS(B1132&lt;18.5,"Under Weight",B1132&lt;=24.99,"Normal Weight",B1132&lt;=29.99,"Over Weight",B1132&gt;=30,"Obesity")</f>
        <v>Obesity</v>
      </c>
      <c r="O1132" t="str" cm="1">
        <f t="array" ref="O1132">_xlfn.IFS(C1132&lt;5.7,"Normal",C1132&lt;=6.49,"Prediabetes",C1132&gt;=6.5,"Diabetes")</f>
        <v>Normal</v>
      </c>
    </row>
    <row r="1133" spans="1:15" x14ac:dyDescent="0.3">
      <c r="A1133" s="6" t="s">
        <v>1239</v>
      </c>
      <c r="B1133" s="6">
        <v>30.114999999999998</v>
      </c>
      <c r="C1133" s="6">
        <v>4.99</v>
      </c>
      <c r="D1133" s="6" t="str">
        <f>PROPER(E:E)</f>
        <v>No</v>
      </c>
      <c r="E1133" s="6" t="s">
        <v>2380</v>
      </c>
      <c r="F1133" s="6" t="s">
        <v>2380</v>
      </c>
      <c r="G1133" s="6" t="s">
        <v>2380</v>
      </c>
      <c r="H1133" s="10">
        <f t="shared" si="51"/>
        <v>2</v>
      </c>
      <c r="I1133" s="6">
        <v>2</v>
      </c>
      <c r="J1133" s="6" t="str">
        <f t="shared" si="52"/>
        <v>No</v>
      </c>
      <c r="K1133" s="6" t="str">
        <f t="shared" si="53"/>
        <v>No</v>
      </c>
      <c r="L1133" s="6" t="s">
        <v>2380</v>
      </c>
      <c r="M1133" s="6"/>
      <c r="N1133" t="str" cm="1">
        <f t="array" ref="N1133">_xlfn.IFS(B1133&lt;18.5,"Under Weight",B1133&lt;=24.99,"Normal Weight",B1133&lt;=29.99,"Over Weight",B1133&gt;=30,"Obesity")</f>
        <v>Obesity</v>
      </c>
      <c r="O1133" t="str" cm="1">
        <f t="array" ref="O1133">_xlfn.IFS(C1133&lt;5.7,"Normal",C1133&lt;=6.49,"Prediabetes",C1133&gt;=6.5,"Diabetes")</f>
        <v>Normal</v>
      </c>
    </row>
    <row r="1134" spans="1:15" x14ac:dyDescent="0.3">
      <c r="A1134" s="6" t="s">
        <v>1238</v>
      </c>
      <c r="B1134" s="6">
        <v>22.41</v>
      </c>
      <c r="C1134" s="6">
        <v>8.68</v>
      </c>
      <c r="D1134" s="6" t="str">
        <f>PROPER(E:E)</f>
        <v>No</v>
      </c>
      <c r="E1134" s="6" t="s">
        <v>2380</v>
      </c>
      <c r="F1134" s="6" t="s">
        <v>2380</v>
      </c>
      <c r="G1134" s="6" t="s">
        <v>2380</v>
      </c>
      <c r="H1134" s="10" t="str">
        <f t="shared" si="51"/>
        <v>0</v>
      </c>
      <c r="I1134" s="6" t="s">
        <v>2381</v>
      </c>
      <c r="J1134" s="6" t="str">
        <f t="shared" si="52"/>
        <v>No</v>
      </c>
      <c r="K1134" s="6" t="str">
        <f t="shared" si="53"/>
        <v>No</v>
      </c>
      <c r="L1134" s="6" t="s">
        <v>2380</v>
      </c>
      <c r="M1134" s="6"/>
      <c r="N1134" t="str" cm="1">
        <f t="array" ref="N1134">_xlfn.IFS(B1134&lt;18.5,"Under Weight",B1134&lt;=24.99,"Normal Weight",B1134&lt;=29.99,"Over Weight",B1134&gt;=30,"Obesity")</f>
        <v>Normal Weight</v>
      </c>
      <c r="O1134" t="str" cm="1">
        <f t="array" ref="O1134">_xlfn.IFS(C1134&lt;5.7,"Normal",C1134&lt;=6.49,"Prediabetes",C1134&gt;=6.5,"Diabetes")</f>
        <v>Diabetes</v>
      </c>
    </row>
    <row r="1135" spans="1:15" x14ac:dyDescent="0.3">
      <c r="A1135" s="6" t="s">
        <v>1237</v>
      </c>
      <c r="B1135" s="6">
        <v>45.72</v>
      </c>
      <c r="C1135" s="6">
        <v>4.2300000000000004</v>
      </c>
      <c r="D1135" s="6" t="str">
        <f>PROPER(E:E)</f>
        <v>Yes</v>
      </c>
      <c r="E1135" s="6" t="s">
        <v>2382</v>
      </c>
      <c r="F1135" s="6" t="s">
        <v>2380</v>
      </c>
      <c r="G1135" s="6" t="s">
        <v>2380</v>
      </c>
      <c r="H1135" s="10" t="str">
        <f t="shared" si="51"/>
        <v>0</v>
      </c>
      <c r="I1135" s="6" t="s">
        <v>2381</v>
      </c>
      <c r="J1135" s="6" t="str">
        <f t="shared" si="52"/>
        <v>No</v>
      </c>
      <c r="K1135" s="6" t="str">
        <f t="shared" si="53"/>
        <v>No</v>
      </c>
      <c r="L1135" s="6" t="s">
        <v>2380</v>
      </c>
      <c r="M1135" s="6"/>
      <c r="N1135" t="str" cm="1">
        <f t="array" ref="N1135">_xlfn.IFS(B1135&lt;18.5,"Under Weight",B1135&lt;=24.99,"Normal Weight",B1135&lt;=29.99,"Over Weight",B1135&gt;=30,"Obesity")</f>
        <v>Obesity</v>
      </c>
      <c r="O1135" t="str" cm="1">
        <f t="array" ref="O1135">_xlfn.IFS(C1135&lt;5.7,"Normal",C1135&lt;=6.49,"Prediabetes",C1135&gt;=6.5,"Diabetes")</f>
        <v>Normal</v>
      </c>
    </row>
    <row r="1136" spans="1:15" x14ac:dyDescent="0.3">
      <c r="A1136" s="6" t="s">
        <v>1236</v>
      </c>
      <c r="B1136" s="6">
        <v>25</v>
      </c>
      <c r="C1136" s="6">
        <v>5.32</v>
      </c>
      <c r="D1136" s="6" t="str">
        <f>PROPER(E:E)</f>
        <v>Yes</v>
      </c>
      <c r="E1136" s="6" t="s">
        <v>2382</v>
      </c>
      <c r="F1136" s="6" t="s">
        <v>2380</v>
      </c>
      <c r="G1136" s="6" t="s">
        <v>2380</v>
      </c>
      <c r="H1136" s="10">
        <f t="shared" si="51"/>
        <v>2</v>
      </c>
      <c r="I1136" s="6">
        <v>2</v>
      </c>
      <c r="J1136" s="6" t="str">
        <f t="shared" si="52"/>
        <v>No</v>
      </c>
      <c r="K1136" s="6" t="str">
        <f t="shared" si="53"/>
        <v>No</v>
      </c>
      <c r="L1136" s="6" t="s">
        <v>2380</v>
      </c>
      <c r="M1136" s="6"/>
      <c r="N1136" t="str" cm="1">
        <f t="array" ref="N1136">_xlfn.IFS(B1136&lt;18.5,"Under Weight",B1136&lt;=24.99,"Normal Weight",B1136&lt;=29.99,"Over Weight",B1136&gt;=30,"Obesity")</f>
        <v>Over Weight</v>
      </c>
      <c r="O1136" t="str" cm="1">
        <f t="array" ref="O1136">_xlfn.IFS(C1136&lt;5.7,"Normal",C1136&lt;=6.49,"Prediabetes",C1136&gt;=6.5,"Diabetes")</f>
        <v>Normal</v>
      </c>
    </row>
    <row r="1137" spans="1:15" x14ac:dyDescent="0.3">
      <c r="A1137" s="6" t="s">
        <v>1235</v>
      </c>
      <c r="B1137" s="6">
        <v>39.5</v>
      </c>
      <c r="C1137" s="6">
        <v>6.66</v>
      </c>
      <c r="D1137" s="6" t="str">
        <f>PROPER(E:E)</f>
        <v>No</v>
      </c>
      <c r="E1137" s="6" t="s">
        <v>2380</v>
      </c>
      <c r="F1137" s="6" t="s">
        <v>2380</v>
      </c>
      <c r="G1137" s="6" t="s">
        <v>2380</v>
      </c>
      <c r="H1137" s="10" t="str">
        <f t="shared" si="51"/>
        <v>0</v>
      </c>
      <c r="I1137" s="6" t="s">
        <v>2381</v>
      </c>
      <c r="J1137" s="6" t="str">
        <f t="shared" si="52"/>
        <v>No</v>
      </c>
      <c r="K1137" s="6" t="str">
        <f t="shared" si="53"/>
        <v>No</v>
      </c>
      <c r="L1137" s="6" t="s">
        <v>2380</v>
      </c>
      <c r="M1137" s="6"/>
      <c r="N1137" t="str" cm="1">
        <f t="array" ref="N1137">_xlfn.IFS(B1137&lt;18.5,"Under Weight",B1137&lt;=24.99,"Normal Weight",B1137&lt;=29.99,"Over Weight",B1137&gt;=30,"Obesity")</f>
        <v>Obesity</v>
      </c>
      <c r="O1137" t="str" cm="1">
        <f t="array" ref="O1137">_xlfn.IFS(C1137&lt;5.7,"Normal",C1137&lt;=6.49,"Prediabetes",C1137&gt;=6.5,"Diabetes")</f>
        <v>Diabetes</v>
      </c>
    </row>
    <row r="1138" spans="1:15" x14ac:dyDescent="0.3">
      <c r="A1138" s="6" t="s">
        <v>1234</v>
      </c>
      <c r="B1138" s="6">
        <v>37.729999999999997</v>
      </c>
      <c r="C1138" s="6">
        <v>7.4</v>
      </c>
      <c r="D1138" s="6" t="str">
        <f>PROPER(E:E)</f>
        <v>No</v>
      </c>
      <c r="E1138" s="6" t="s">
        <v>2380</v>
      </c>
      <c r="F1138" s="6" t="s">
        <v>2380</v>
      </c>
      <c r="G1138" s="6" t="s">
        <v>2380</v>
      </c>
      <c r="H1138" s="10" t="str">
        <f t="shared" si="51"/>
        <v>0</v>
      </c>
      <c r="I1138" s="6" t="s">
        <v>2381</v>
      </c>
      <c r="J1138" s="6" t="str">
        <f t="shared" si="52"/>
        <v>No</v>
      </c>
      <c r="K1138" s="6" t="str">
        <f t="shared" si="53"/>
        <v>No</v>
      </c>
      <c r="L1138" s="6" t="s">
        <v>2380</v>
      </c>
      <c r="M1138" s="6"/>
      <c r="N1138" t="str" cm="1">
        <f t="array" ref="N1138">_xlfn.IFS(B1138&lt;18.5,"Under Weight",B1138&lt;=24.99,"Normal Weight",B1138&lt;=29.99,"Over Weight",B1138&gt;=30,"Obesity")</f>
        <v>Obesity</v>
      </c>
      <c r="O1138" t="str" cm="1">
        <f t="array" ref="O1138">_xlfn.IFS(C1138&lt;5.7,"Normal",C1138&lt;=6.49,"Prediabetes",C1138&gt;=6.5,"Diabetes")</f>
        <v>Diabetes</v>
      </c>
    </row>
    <row r="1139" spans="1:15" x14ac:dyDescent="0.3">
      <c r="A1139" s="6" t="s">
        <v>1233</v>
      </c>
      <c r="B1139" s="6">
        <v>40.659999999999997</v>
      </c>
      <c r="C1139" s="6">
        <v>10.08</v>
      </c>
      <c r="D1139" s="6" t="str">
        <f>PROPER(E:E)</f>
        <v>No</v>
      </c>
      <c r="E1139" s="6" t="s">
        <v>2380</v>
      </c>
      <c r="F1139" s="6" t="s">
        <v>2380</v>
      </c>
      <c r="G1139" s="6" t="s">
        <v>2380</v>
      </c>
      <c r="H1139" s="10" t="str">
        <f t="shared" si="51"/>
        <v>0</v>
      </c>
      <c r="I1139" s="6" t="s">
        <v>2381</v>
      </c>
      <c r="J1139" s="6" t="str">
        <f t="shared" si="52"/>
        <v>No</v>
      </c>
      <c r="K1139" s="6" t="str">
        <f t="shared" si="53"/>
        <v>No</v>
      </c>
      <c r="L1139" s="6" t="s">
        <v>2380</v>
      </c>
      <c r="M1139" s="6"/>
      <c r="N1139" t="str" cm="1">
        <f t="array" ref="N1139">_xlfn.IFS(B1139&lt;18.5,"Under Weight",B1139&lt;=24.99,"Normal Weight",B1139&lt;=29.99,"Over Weight",B1139&gt;=30,"Obesity")</f>
        <v>Obesity</v>
      </c>
      <c r="O1139" t="str" cm="1">
        <f t="array" ref="O1139">_xlfn.IFS(C1139&lt;5.7,"Normal",C1139&lt;=6.49,"Prediabetes",C1139&gt;=6.5,"Diabetes")</f>
        <v>Diabetes</v>
      </c>
    </row>
    <row r="1140" spans="1:15" x14ac:dyDescent="0.3">
      <c r="A1140" s="6" t="s">
        <v>1232</v>
      </c>
      <c r="B1140" s="6">
        <v>34.200000000000003</v>
      </c>
      <c r="C1140" s="6">
        <v>8.58</v>
      </c>
      <c r="D1140" s="6" t="str">
        <f>PROPER(E:E)</f>
        <v>No</v>
      </c>
      <c r="E1140" s="6" t="s">
        <v>2380</v>
      </c>
      <c r="F1140" s="6" t="s">
        <v>2380</v>
      </c>
      <c r="G1140" s="6" t="s">
        <v>2380</v>
      </c>
      <c r="H1140" s="10" t="str">
        <f t="shared" si="51"/>
        <v>0</v>
      </c>
      <c r="I1140" s="6" t="s">
        <v>2381</v>
      </c>
      <c r="J1140" s="6" t="str">
        <f t="shared" si="52"/>
        <v>No</v>
      </c>
      <c r="K1140" s="6" t="str">
        <f t="shared" si="53"/>
        <v>No</v>
      </c>
      <c r="L1140" s="6" t="s">
        <v>2380</v>
      </c>
      <c r="M1140" s="6"/>
      <c r="N1140" t="str" cm="1">
        <f t="array" ref="N1140">_xlfn.IFS(B1140&lt;18.5,"Under Weight",B1140&lt;=24.99,"Normal Weight",B1140&lt;=29.99,"Over Weight",B1140&gt;=30,"Obesity")</f>
        <v>Obesity</v>
      </c>
      <c r="O1140" t="str" cm="1">
        <f t="array" ref="O1140">_xlfn.IFS(C1140&lt;5.7,"Normal",C1140&lt;=6.49,"Prediabetes",C1140&gt;=6.5,"Diabetes")</f>
        <v>Diabetes</v>
      </c>
    </row>
    <row r="1141" spans="1:15" x14ac:dyDescent="0.3">
      <c r="A1141" s="6" t="s">
        <v>1231</v>
      </c>
      <c r="B1141" s="6">
        <v>46.51</v>
      </c>
      <c r="C1141" s="6">
        <v>5.84</v>
      </c>
      <c r="D1141" s="6" t="str">
        <f>PROPER(E:E)</f>
        <v>No</v>
      </c>
      <c r="E1141" s="6" t="s">
        <v>2380</v>
      </c>
      <c r="F1141" s="6" t="s">
        <v>2380</v>
      </c>
      <c r="G1141" s="6" t="s">
        <v>2380</v>
      </c>
      <c r="H1141" s="10">
        <f t="shared" si="51"/>
        <v>1</v>
      </c>
      <c r="I1141" s="6">
        <v>1</v>
      </c>
      <c r="J1141" s="6" t="str">
        <f t="shared" si="52"/>
        <v>No</v>
      </c>
      <c r="K1141" s="6" t="str">
        <f t="shared" si="53"/>
        <v>No</v>
      </c>
      <c r="L1141" s="6" t="s">
        <v>2380</v>
      </c>
      <c r="M1141" s="6"/>
      <c r="N1141" t="str" cm="1">
        <f t="array" ref="N1141">_xlfn.IFS(B1141&lt;18.5,"Under Weight",B1141&lt;=24.99,"Normal Weight",B1141&lt;=29.99,"Over Weight",B1141&gt;=30,"Obesity")</f>
        <v>Obesity</v>
      </c>
      <c r="O1141" t="str" cm="1">
        <f t="array" ref="O1141">_xlfn.IFS(C1141&lt;5.7,"Normal",C1141&lt;=6.49,"Prediabetes",C1141&gt;=6.5,"Diabetes")</f>
        <v>Prediabetes</v>
      </c>
    </row>
    <row r="1142" spans="1:15" x14ac:dyDescent="0.3">
      <c r="A1142" s="6" t="s">
        <v>1230</v>
      </c>
      <c r="B1142" s="6">
        <v>28.88</v>
      </c>
      <c r="C1142" s="6">
        <v>4.8600000000000003</v>
      </c>
      <c r="D1142" s="6" t="str">
        <f>PROPER(E:E)</f>
        <v>Yes</v>
      </c>
      <c r="E1142" s="6" t="s">
        <v>2382</v>
      </c>
      <c r="F1142" s="6" t="s">
        <v>2380</v>
      </c>
      <c r="G1142" s="6" t="s">
        <v>2383</v>
      </c>
      <c r="H1142" s="10">
        <f t="shared" si="51"/>
        <v>1</v>
      </c>
      <c r="I1142" s="6">
        <v>1</v>
      </c>
      <c r="J1142" s="6" t="str">
        <f t="shared" si="52"/>
        <v>No</v>
      </c>
      <c r="K1142" s="6" t="str">
        <f t="shared" si="53"/>
        <v>No</v>
      </c>
      <c r="L1142" s="6" t="s">
        <v>2380</v>
      </c>
      <c r="M1142" s="6"/>
      <c r="N1142" t="str" cm="1">
        <f t="array" ref="N1142">_xlfn.IFS(B1142&lt;18.5,"Under Weight",B1142&lt;=24.99,"Normal Weight",B1142&lt;=29.99,"Over Weight",B1142&gt;=30,"Obesity")</f>
        <v>Over Weight</v>
      </c>
      <c r="O1142" t="str" cm="1">
        <f t="array" ref="O1142">_xlfn.IFS(C1142&lt;5.7,"Normal",C1142&lt;=6.49,"Prediabetes",C1142&gt;=6.5,"Diabetes")</f>
        <v>Normal</v>
      </c>
    </row>
    <row r="1143" spans="1:15" x14ac:dyDescent="0.3">
      <c r="A1143" s="6" t="s">
        <v>1229</v>
      </c>
      <c r="B1143" s="6">
        <v>33.914999999999999</v>
      </c>
      <c r="C1143" s="6">
        <v>11.52</v>
      </c>
      <c r="D1143" s="6" t="str">
        <f>PROPER(E:E)</f>
        <v>No</v>
      </c>
      <c r="E1143" s="6" t="s">
        <v>2380</v>
      </c>
      <c r="F1143" s="6" t="s">
        <v>2380</v>
      </c>
      <c r="G1143" s="6" t="s">
        <v>2380</v>
      </c>
      <c r="H1143" s="10" t="str">
        <f t="shared" si="51"/>
        <v>0</v>
      </c>
      <c r="I1143" s="6" t="s">
        <v>2381</v>
      </c>
      <c r="J1143" s="6" t="str">
        <f t="shared" si="52"/>
        <v>No</v>
      </c>
      <c r="K1143" s="6" t="str">
        <f t="shared" si="53"/>
        <v>No</v>
      </c>
      <c r="L1143" s="6" t="s">
        <v>2380</v>
      </c>
      <c r="M1143" s="6"/>
      <c r="N1143" t="str" cm="1">
        <f t="array" ref="N1143">_xlfn.IFS(B1143&lt;18.5,"Under Weight",B1143&lt;=24.99,"Normal Weight",B1143&lt;=29.99,"Over Weight",B1143&gt;=30,"Obesity")</f>
        <v>Obesity</v>
      </c>
      <c r="O1143" t="str" cm="1">
        <f t="array" ref="O1143">_xlfn.IFS(C1143&lt;5.7,"Normal",C1143&lt;=6.49,"Prediabetes",C1143&gt;=6.5,"Diabetes")</f>
        <v>Diabetes</v>
      </c>
    </row>
    <row r="1144" spans="1:15" x14ac:dyDescent="0.3">
      <c r="A1144" s="6" t="s">
        <v>1228</v>
      </c>
      <c r="B1144" s="6">
        <v>24.32</v>
      </c>
      <c r="C1144" s="6">
        <v>6.15</v>
      </c>
      <c r="D1144" s="6" t="str">
        <f>PROPER(E:E)</f>
        <v>Yes</v>
      </c>
      <c r="E1144" s="6" t="s">
        <v>2382</v>
      </c>
      <c r="F1144" s="6" t="s">
        <v>2380</v>
      </c>
      <c r="G1144" s="6" t="s">
        <v>2383</v>
      </c>
      <c r="H1144" s="10">
        <f t="shared" si="51"/>
        <v>1</v>
      </c>
      <c r="I1144" s="6">
        <v>1</v>
      </c>
      <c r="J1144" s="6" t="str">
        <f t="shared" si="52"/>
        <v>No</v>
      </c>
      <c r="K1144" s="6" t="str">
        <f t="shared" si="53"/>
        <v>No</v>
      </c>
      <c r="L1144" s="6" t="s">
        <v>2380</v>
      </c>
      <c r="M1144" s="6"/>
      <c r="N1144" t="str" cm="1">
        <f t="array" ref="N1144">_xlfn.IFS(B1144&lt;18.5,"Under Weight",B1144&lt;=24.99,"Normal Weight",B1144&lt;=29.99,"Over Weight",B1144&gt;=30,"Obesity")</f>
        <v>Normal Weight</v>
      </c>
      <c r="O1144" t="str" cm="1">
        <f t="array" ref="O1144">_xlfn.IFS(C1144&lt;5.7,"Normal",C1144&lt;=6.49,"Prediabetes",C1144&gt;=6.5,"Diabetes")</f>
        <v>Prediabetes</v>
      </c>
    </row>
    <row r="1145" spans="1:15" x14ac:dyDescent="0.3">
      <c r="A1145" s="6" t="s">
        <v>1227</v>
      </c>
      <c r="B1145" s="6">
        <v>25.8</v>
      </c>
      <c r="C1145" s="6">
        <v>9.94</v>
      </c>
      <c r="D1145" s="6" t="str">
        <f>PROPER(E:E)</f>
        <v>No</v>
      </c>
      <c r="E1145" s="6" t="s">
        <v>2380</v>
      </c>
      <c r="F1145" s="6" t="s">
        <v>2380</v>
      </c>
      <c r="G1145" s="6" t="s">
        <v>2380</v>
      </c>
      <c r="H1145" s="10" t="str">
        <f t="shared" si="51"/>
        <v>0</v>
      </c>
      <c r="I1145" s="6" t="s">
        <v>2381</v>
      </c>
      <c r="J1145" s="6" t="str">
        <f t="shared" si="52"/>
        <v>No</v>
      </c>
      <c r="K1145" s="6" t="str">
        <f t="shared" si="53"/>
        <v>No</v>
      </c>
      <c r="L1145" s="6" t="s">
        <v>2380</v>
      </c>
      <c r="M1145" s="6"/>
      <c r="N1145" t="str" cm="1">
        <f t="array" ref="N1145">_xlfn.IFS(B1145&lt;18.5,"Under Weight",B1145&lt;=24.99,"Normal Weight",B1145&lt;=29.99,"Over Weight",B1145&gt;=30,"Obesity")</f>
        <v>Over Weight</v>
      </c>
      <c r="O1145" t="str" cm="1">
        <f t="array" ref="O1145">_xlfn.IFS(C1145&lt;5.7,"Normal",C1145&lt;=6.49,"Prediabetes",C1145&gt;=6.5,"Diabetes")</f>
        <v>Diabetes</v>
      </c>
    </row>
    <row r="1146" spans="1:15" x14ac:dyDescent="0.3">
      <c r="A1146" s="6" t="s">
        <v>1226</v>
      </c>
      <c r="B1146" s="6">
        <v>21.56</v>
      </c>
      <c r="C1146" s="6">
        <v>10.56</v>
      </c>
      <c r="D1146" s="6" t="str">
        <f>PROPER(E:E)</f>
        <v>No</v>
      </c>
      <c r="E1146" s="6" t="s">
        <v>2380</v>
      </c>
      <c r="F1146" s="6" t="s">
        <v>2380</v>
      </c>
      <c r="G1146" s="6" t="s">
        <v>2380</v>
      </c>
      <c r="H1146" s="10" t="str">
        <f t="shared" si="51"/>
        <v>0</v>
      </c>
      <c r="I1146" s="6" t="s">
        <v>2381</v>
      </c>
      <c r="J1146" s="6" t="str">
        <f t="shared" si="52"/>
        <v>No</v>
      </c>
      <c r="K1146" s="6" t="str">
        <f t="shared" si="53"/>
        <v>No</v>
      </c>
      <c r="L1146" s="6" t="s">
        <v>2380</v>
      </c>
      <c r="M1146" s="6"/>
      <c r="N1146" t="str" cm="1">
        <f t="array" ref="N1146">_xlfn.IFS(B1146&lt;18.5,"Under Weight",B1146&lt;=24.99,"Normal Weight",B1146&lt;=29.99,"Over Weight",B1146&gt;=30,"Obesity")</f>
        <v>Normal Weight</v>
      </c>
      <c r="O1146" t="str" cm="1">
        <f t="array" ref="O1146">_xlfn.IFS(C1146&lt;5.7,"Normal",C1146&lt;=6.49,"Prediabetes",C1146&gt;=6.5,"Diabetes")</f>
        <v>Diabetes</v>
      </c>
    </row>
    <row r="1147" spans="1:15" x14ac:dyDescent="0.3">
      <c r="A1147" s="6" t="s">
        <v>1225</v>
      </c>
      <c r="B1147" s="6">
        <v>31.6</v>
      </c>
      <c r="C1147" s="6">
        <v>6.79</v>
      </c>
      <c r="D1147" s="6" t="str">
        <f>PROPER(E:E)</f>
        <v>No</v>
      </c>
      <c r="E1147" s="6" t="s">
        <v>2380</v>
      </c>
      <c r="F1147" s="6" t="s">
        <v>2380</v>
      </c>
      <c r="G1147" s="6" t="s">
        <v>2380</v>
      </c>
      <c r="H1147" s="10" t="str">
        <f t="shared" si="51"/>
        <v>0</v>
      </c>
      <c r="I1147" s="6" t="s">
        <v>2381</v>
      </c>
      <c r="J1147" s="6" t="str">
        <f t="shared" si="52"/>
        <v>No</v>
      </c>
      <c r="K1147" s="6" t="str">
        <f t="shared" si="53"/>
        <v>No</v>
      </c>
      <c r="L1147" s="6" t="s">
        <v>2380</v>
      </c>
      <c r="M1147" s="6"/>
      <c r="N1147" t="str" cm="1">
        <f t="array" ref="N1147">_xlfn.IFS(B1147&lt;18.5,"Under Weight",B1147&lt;=24.99,"Normal Weight",B1147&lt;=29.99,"Over Weight",B1147&gt;=30,"Obesity")</f>
        <v>Obesity</v>
      </c>
      <c r="O1147" t="str" cm="1">
        <f t="array" ref="O1147">_xlfn.IFS(C1147&lt;5.7,"Normal",C1147&lt;=6.49,"Prediabetes",C1147&gt;=6.5,"Diabetes")</f>
        <v>Diabetes</v>
      </c>
    </row>
    <row r="1148" spans="1:15" x14ac:dyDescent="0.3">
      <c r="A1148" s="6" t="s">
        <v>1224</v>
      </c>
      <c r="B1148" s="6">
        <v>42.93</v>
      </c>
      <c r="C1148" s="6">
        <v>4.8</v>
      </c>
      <c r="D1148" s="6" t="str">
        <f>PROPER(E:E)</f>
        <v>No</v>
      </c>
      <c r="E1148" s="6" t="s">
        <v>2380</v>
      </c>
      <c r="F1148" s="6" t="s">
        <v>2380</v>
      </c>
      <c r="G1148" s="6" t="s">
        <v>2380</v>
      </c>
      <c r="H1148" s="10">
        <f t="shared" si="51"/>
        <v>1</v>
      </c>
      <c r="I1148" s="6">
        <v>1</v>
      </c>
      <c r="J1148" s="6" t="str">
        <f t="shared" si="52"/>
        <v>No</v>
      </c>
      <c r="K1148" s="6" t="str">
        <f t="shared" si="53"/>
        <v>No</v>
      </c>
      <c r="L1148" s="6" t="s">
        <v>2380</v>
      </c>
      <c r="M1148" s="6"/>
      <c r="N1148" t="str" cm="1">
        <f t="array" ref="N1148">_xlfn.IFS(B1148&lt;18.5,"Under Weight",B1148&lt;=24.99,"Normal Weight",B1148&lt;=29.99,"Over Weight",B1148&gt;=30,"Obesity")</f>
        <v>Obesity</v>
      </c>
      <c r="O1148" t="str" cm="1">
        <f t="array" ref="O1148">_xlfn.IFS(C1148&lt;5.7,"Normal",C1148&lt;=6.49,"Prediabetes",C1148&gt;=6.5,"Diabetes")</f>
        <v>Normal</v>
      </c>
    </row>
    <row r="1149" spans="1:15" x14ac:dyDescent="0.3">
      <c r="A1149" s="6" t="s">
        <v>1223</v>
      </c>
      <c r="B1149" s="6">
        <v>26.72</v>
      </c>
      <c r="C1149" s="6">
        <v>5.75</v>
      </c>
      <c r="D1149" s="6" t="str">
        <f>PROPER(E:E)</f>
        <v>No</v>
      </c>
      <c r="E1149" s="6" t="s">
        <v>2380</v>
      </c>
      <c r="F1149" s="6" t="s">
        <v>2380</v>
      </c>
      <c r="G1149" s="6" t="s">
        <v>2380</v>
      </c>
      <c r="H1149" s="10">
        <f t="shared" si="51"/>
        <v>2</v>
      </c>
      <c r="I1149" s="6">
        <v>2</v>
      </c>
      <c r="J1149" s="6" t="str">
        <f t="shared" si="52"/>
        <v>No</v>
      </c>
      <c r="K1149" s="6" t="str">
        <f t="shared" si="53"/>
        <v>No</v>
      </c>
      <c r="L1149" s="6" t="s">
        <v>2380</v>
      </c>
      <c r="M1149" s="6"/>
      <c r="N1149" t="str" cm="1">
        <f t="array" ref="N1149">_xlfn.IFS(B1149&lt;18.5,"Under Weight",B1149&lt;=24.99,"Normal Weight",B1149&lt;=29.99,"Over Weight",B1149&gt;=30,"Obesity")</f>
        <v>Over Weight</v>
      </c>
      <c r="O1149" t="str" cm="1">
        <f t="array" ref="O1149">_xlfn.IFS(C1149&lt;5.7,"Normal",C1149&lt;=6.49,"Prediabetes",C1149&gt;=6.5,"Diabetes")</f>
        <v>Prediabetes</v>
      </c>
    </row>
    <row r="1150" spans="1:15" x14ac:dyDescent="0.3">
      <c r="A1150" s="6" t="s">
        <v>1222</v>
      </c>
      <c r="B1150" s="6">
        <v>26.67</v>
      </c>
      <c r="C1150" s="6">
        <v>5.81</v>
      </c>
      <c r="D1150" s="6" t="str">
        <f>PROPER(E:E)</f>
        <v>No</v>
      </c>
      <c r="E1150" s="6" t="s">
        <v>2380</v>
      </c>
      <c r="F1150" s="6" t="s">
        <v>2380</v>
      </c>
      <c r="G1150" s="6" t="s">
        <v>2380</v>
      </c>
      <c r="H1150" s="10">
        <f t="shared" si="51"/>
        <v>2</v>
      </c>
      <c r="I1150" s="6">
        <v>2</v>
      </c>
      <c r="J1150" s="6" t="str">
        <f t="shared" si="52"/>
        <v>No</v>
      </c>
      <c r="K1150" s="6" t="str">
        <f t="shared" si="53"/>
        <v>No</v>
      </c>
      <c r="L1150" s="6" t="s">
        <v>2380</v>
      </c>
      <c r="M1150" s="6"/>
      <c r="N1150" t="str" cm="1">
        <f t="array" ref="N1150">_xlfn.IFS(B1150&lt;18.5,"Under Weight",B1150&lt;=24.99,"Normal Weight",B1150&lt;=29.99,"Over Weight",B1150&gt;=30,"Obesity")</f>
        <v>Over Weight</v>
      </c>
      <c r="O1150" t="str" cm="1">
        <f t="array" ref="O1150">_xlfn.IFS(C1150&lt;5.7,"Normal",C1150&lt;=6.49,"Prediabetes",C1150&gt;=6.5,"Diabetes")</f>
        <v>Prediabetes</v>
      </c>
    </row>
    <row r="1151" spans="1:15" x14ac:dyDescent="0.3">
      <c r="A1151" s="6" t="s">
        <v>1221</v>
      </c>
      <c r="B1151" s="6">
        <v>42.68</v>
      </c>
      <c r="C1151" s="6">
        <v>9.2799999999999994</v>
      </c>
      <c r="D1151" s="6" t="str">
        <f>PROPER(E:E)</f>
        <v>No</v>
      </c>
      <c r="E1151" s="6" t="s">
        <v>2380</v>
      </c>
      <c r="F1151" s="6" t="s">
        <v>2380</v>
      </c>
      <c r="G1151" s="6" t="s">
        <v>2380</v>
      </c>
      <c r="H1151" s="10">
        <f t="shared" si="51"/>
        <v>2</v>
      </c>
      <c r="I1151" s="6">
        <v>2</v>
      </c>
      <c r="J1151" s="6" t="str">
        <f t="shared" si="52"/>
        <v>No</v>
      </c>
      <c r="K1151" s="6" t="str">
        <f t="shared" si="53"/>
        <v>No</v>
      </c>
      <c r="L1151" s="6" t="s">
        <v>2380</v>
      </c>
      <c r="M1151" s="6"/>
      <c r="N1151" t="str" cm="1">
        <f t="array" ref="N1151">_xlfn.IFS(B1151&lt;18.5,"Under Weight",B1151&lt;=24.99,"Normal Weight",B1151&lt;=29.99,"Over Weight",B1151&gt;=30,"Obesity")</f>
        <v>Obesity</v>
      </c>
      <c r="O1151" t="str" cm="1">
        <f t="array" ref="O1151">_xlfn.IFS(C1151&lt;5.7,"Normal",C1151&lt;=6.49,"Prediabetes",C1151&gt;=6.5,"Diabetes")</f>
        <v>Diabetes</v>
      </c>
    </row>
    <row r="1152" spans="1:15" x14ac:dyDescent="0.3">
      <c r="A1152" s="6" t="s">
        <v>1220</v>
      </c>
      <c r="B1152" s="6">
        <v>24.31</v>
      </c>
      <c r="C1152" s="6">
        <v>6.37</v>
      </c>
      <c r="D1152" s="6" t="str">
        <f>PROPER(E:E)</f>
        <v>No</v>
      </c>
      <c r="E1152" s="6" t="s">
        <v>2380</v>
      </c>
      <c r="F1152" s="6" t="s">
        <v>2380</v>
      </c>
      <c r="G1152" s="6" t="s">
        <v>2380</v>
      </c>
      <c r="H1152" s="10" t="str">
        <f t="shared" si="51"/>
        <v>0</v>
      </c>
      <c r="I1152" s="6" t="s">
        <v>2381</v>
      </c>
      <c r="J1152" s="6" t="str">
        <f t="shared" si="52"/>
        <v>No</v>
      </c>
      <c r="K1152" s="6" t="str">
        <f t="shared" si="53"/>
        <v>No</v>
      </c>
      <c r="L1152" s="6" t="s">
        <v>2380</v>
      </c>
      <c r="M1152" s="6"/>
      <c r="N1152" t="str" cm="1">
        <f t="array" ref="N1152">_xlfn.IFS(B1152&lt;18.5,"Under Weight",B1152&lt;=24.99,"Normal Weight",B1152&lt;=29.99,"Over Weight",B1152&gt;=30,"Obesity")</f>
        <v>Normal Weight</v>
      </c>
      <c r="O1152" t="str" cm="1">
        <f t="array" ref="O1152">_xlfn.IFS(C1152&lt;5.7,"Normal",C1152&lt;=6.49,"Prediabetes",C1152&gt;=6.5,"Diabetes")</f>
        <v>Prediabetes</v>
      </c>
    </row>
    <row r="1153" spans="1:15" x14ac:dyDescent="0.3">
      <c r="A1153" s="6" t="s">
        <v>1219</v>
      </c>
      <c r="B1153" s="6">
        <v>44.75</v>
      </c>
      <c r="C1153" s="6">
        <v>5.09</v>
      </c>
      <c r="D1153" s="6" t="str">
        <f>PROPER(E:E)</f>
        <v>Yes</v>
      </c>
      <c r="E1153" s="6" t="s">
        <v>2382</v>
      </c>
      <c r="F1153" s="6" t="s">
        <v>2380</v>
      </c>
      <c r="G1153" s="6" t="s">
        <v>2380</v>
      </c>
      <c r="H1153" s="10" t="str">
        <f t="shared" si="51"/>
        <v>0</v>
      </c>
      <c r="I1153" s="6" t="s">
        <v>2381</v>
      </c>
      <c r="J1153" s="6" t="str">
        <f t="shared" si="52"/>
        <v>No</v>
      </c>
      <c r="K1153" s="6" t="str">
        <f t="shared" si="53"/>
        <v>No</v>
      </c>
      <c r="L1153" s="6" t="s">
        <v>2380</v>
      </c>
      <c r="M1153" s="6"/>
      <c r="N1153" t="str" cm="1">
        <f t="array" ref="N1153">_xlfn.IFS(B1153&lt;18.5,"Under Weight",B1153&lt;=24.99,"Normal Weight",B1153&lt;=29.99,"Over Weight",B1153&gt;=30,"Obesity")</f>
        <v>Obesity</v>
      </c>
      <c r="O1153" t="str" cm="1">
        <f t="array" ref="O1153">_xlfn.IFS(C1153&lt;5.7,"Normal",C1153&lt;=6.49,"Prediabetes",C1153&gt;=6.5,"Diabetes")</f>
        <v>Normal</v>
      </c>
    </row>
    <row r="1154" spans="1:15" x14ac:dyDescent="0.3">
      <c r="A1154" s="6" t="s">
        <v>1218</v>
      </c>
      <c r="B1154" s="6">
        <v>30.78</v>
      </c>
      <c r="C1154" s="6">
        <v>7.94</v>
      </c>
      <c r="D1154" s="6" t="str">
        <f>PROPER(E:E)</f>
        <v>No</v>
      </c>
      <c r="E1154" s="6" t="s">
        <v>2380</v>
      </c>
      <c r="F1154" s="6" t="s">
        <v>2380</v>
      </c>
      <c r="G1154" s="6" t="s">
        <v>2380</v>
      </c>
      <c r="H1154" s="10">
        <f t="shared" si="51"/>
        <v>2</v>
      </c>
      <c r="I1154" s="6">
        <v>2</v>
      </c>
      <c r="J1154" s="6" t="str">
        <f t="shared" si="52"/>
        <v>No</v>
      </c>
      <c r="K1154" s="6" t="str">
        <f t="shared" si="53"/>
        <v>No</v>
      </c>
      <c r="L1154" s="6" t="s">
        <v>2380</v>
      </c>
      <c r="M1154" s="6"/>
      <c r="N1154" t="str" cm="1">
        <f t="array" ref="N1154">_xlfn.IFS(B1154&lt;18.5,"Under Weight",B1154&lt;=24.99,"Normal Weight",B1154&lt;=29.99,"Over Weight",B1154&gt;=30,"Obesity")</f>
        <v>Obesity</v>
      </c>
      <c r="O1154" t="str" cm="1">
        <f t="array" ref="O1154">_xlfn.IFS(C1154&lt;5.7,"Normal",C1154&lt;=6.49,"Prediabetes",C1154&gt;=6.5,"Diabetes")</f>
        <v>Diabetes</v>
      </c>
    </row>
    <row r="1155" spans="1:15" x14ac:dyDescent="0.3">
      <c r="A1155" s="6" t="s">
        <v>1217</v>
      </c>
      <c r="B1155" s="6">
        <v>21.86</v>
      </c>
      <c r="C1155" s="6">
        <v>10.95</v>
      </c>
      <c r="D1155" s="6" t="str">
        <f>PROPER(E:E)</f>
        <v>No</v>
      </c>
      <c r="E1155" s="6" t="s">
        <v>2380</v>
      </c>
      <c r="F1155" s="6" t="s">
        <v>2380</v>
      </c>
      <c r="G1155" s="6" t="s">
        <v>2380</v>
      </c>
      <c r="H1155" s="10" t="str">
        <f t="shared" ref="H1155:H1218" si="54">IF(I1155="No major surgery","0",I1155)</f>
        <v>0</v>
      </c>
      <c r="I1155" s="6" t="s">
        <v>2381</v>
      </c>
      <c r="J1155" s="6" t="str">
        <f t="shared" ref="J1155:J1218" si="55">PROPER(K1155)</f>
        <v>No</v>
      </c>
      <c r="K1155" s="6" t="str">
        <f t="shared" ref="K1155:K1218" si="56">IF(L1155="?", "No", L1155)</f>
        <v>No</v>
      </c>
      <c r="L1155" s="6" t="s">
        <v>2380</v>
      </c>
      <c r="M1155" s="6"/>
      <c r="N1155" t="str" cm="1">
        <f t="array" ref="N1155">_xlfn.IFS(B1155&lt;18.5,"Under Weight",B1155&lt;=24.99,"Normal Weight",B1155&lt;=29.99,"Over Weight",B1155&gt;=30,"Obesity")</f>
        <v>Normal Weight</v>
      </c>
      <c r="O1155" t="str" cm="1">
        <f t="array" ref="O1155">_xlfn.IFS(C1155&lt;5.7,"Normal",C1155&lt;=6.49,"Prediabetes",C1155&gt;=6.5,"Diabetes")</f>
        <v>Diabetes</v>
      </c>
    </row>
    <row r="1156" spans="1:15" x14ac:dyDescent="0.3">
      <c r="A1156" s="6" t="s">
        <v>1216</v>
      </c>
      <c r="B1156" s="6">
        <v>49.09</v>
      </c>
      <c r="C1156" s="6">
        <v>6.3</v>
      </c>
      <c r="D1156" s="6" t="str">
        <f>PROPER(E:E)</f>
        <v>Yes</v>
      </c>
      <c r="E1156" s="6" t="s">
        <v>2382</v>
      </c>
      <c r="F1156" s="6" t="s">
        <v>2380</v>
      </c>
      <c r="G1156" s="6" t="s">
        <v>2380</v>
      </c>
      <c r="H1156" s="10" t="str">
        <f t="shared" si="54"/>
        <v>0</v>
      </c>
      <c r="I1156" s="6" t="s">
        <v>2381</v>
      </c>
      <c r="J1156" s="6" t="str">
        <f t="shared" si="55"/>
        <v>No</v>
      </c>
      <c r="K1156" s="6" t="str">
        <f t="shared" si="56"/>
        <v>No</v>
      </c>
      <c r="L1156" s="6" t="s">
        <v>2380</v>
      </c>
      <c r="M1156" s="6"/>
      <c r="N1156" t="str" cm="1">
        <f t="array" ref="N1156">_xlfn.IFS(B1156&lt;18.5,"Under Weight",B1156&lt;=24.99,"Normal Weight",B1156&lt;=29.99,"Over Weight",B1156&gt;=30,"Obesity")</f>
        <v>Obesity</v>
      </c>
      <c r="O1156" t="str" cm="1">
        <f t="array" ref="O1156">_xlfn.IFS(C1156&lt;5.7,"Normal",C1156&lt;=6.49,"Prediabetes",C1156&gt;=6.5,"Diabetes")</f>
        <v>Prediabetes</v>
      </c>
    </row>
    <row r="1157" spans="1:15" x14ac:dyDescent="0.3">
      <c r="A1157" s="6" t="s">
        <v>1215</v>
      </c>
      <c r="B1157" s="6">
        <v>47.74</v>
      </c>
      <c r="C1157" s="6">
        <v>8.0500000000000007</v>
      </c>
      <c r="D1157" s="6" t="str">
        <f>PROPER(E:E)</f>
        <v>Yes</v>
      </c>
      <c r="E1157" s="6" t="s">
        <v>2382</v>
      </c>
      <c r="F1157" s="6" t="s">
        <v>2380</v>
      </c>
      <c r="G1157" s="6" t="s">
        <v>2380</v>
      </c>
      <c r="H1157" s="10">
        <f t="shared" si="54"/>
        <v>2</v>
      </c>
      <c r="I1157" s="6">
        <v>2</v>
      </c>
      <c r="J1157" s="6" t="str">
        <f t="shared" si="55"/>
        <v>No</v>
      </c>
      <c r="K1157" s="6" t="str">
        <f t="shared" si="56"/>
        <v>No</v>
      </c>
      <c r="L1157" s="6" t="s">
        <v>2380</v>
      </c>
      <c r="M1157" s="6"/>
      <c r="N1157" t="str" cm="1">
        <f t="array" ref="N1157">_xlfn.IFS(B1157&lt;18.5,"Under Weight",B1157&lt;=24.99,"Normal Weight",B1157&lt;=29.99,"Over Weight",B1157&gt;=30,"Obesity")</f>
        <v>Obesity</v>
      </c>
      <c r="O1157" t="str" cm="1">
        <f t="array" ref="O1157">_xlfn.IFS(C1157&lt;5.7,"Normal",C1157&lt;=6.49,"Prediabetes",C1157&gt;=6.5,"Diabetes")</f>
        <v>Diabetes</v>
      </c>
    </row>
    <row r="1158" spans="1:15" x14ac:dyDescent="0.3">
      <c r="A1158" s="6" t="s">
        <v>1214</v>
      </c>
      <c r="B1158" s="6">
        <v>30.2</v>
      </c>
      <c r="C1158" s="6">
        <v>9.8800000000000008</v>
      </c>
      <c r="D1158" s="6" t="str">
        <f>PROPER(E:E)</f>
        <v>Yes</v>
      </c>
      <c r="E1158" s="6" t="s">
        <v>2382</v>
      </c>
      <c r="F1158" s="6" t="s">
        <v>2380</v>
      </c>
      <c r="G1158" s="6" t="s">
        <v>2380</v>
      </c>
      <c r="H1158" s="10">
        <f t="shared" si="54"/>
        <v>2</v>
      </c>
      <c r="I1158" s="6">
        <v>2</v>
      </c>
      <c r="J1158" s="6" t="str">
        <f t="shared" si="55"/>
        <v>No</v>
      </c>
      <c r="K1158" s="6" t="str">
        <f t="shared" si="56"/>
        <v>No</v>
      </c>
      <c r="L1158" s="6" t="s">
        <v>2380</v>
      </c>
      <c r="M1158" s="6"/>
      <c r="N1158" t="str" cm="1">
        <f t="array" ref="N1158">_xlfn.IFS(B1158&lt;18.5,"Under Weight",B1158&lt;=24.99,"Normal Weight",B1158&lt;=29.99,"Over Weight",B1158&gt;=30,"Obesity")</f>
        <v>Obesity</v>
      </c>
      <c r="O1158" t="str" cm="1">
        <f t="array" ref="O1158">_xlfn.IFS(C1158&lt;5.7,"Normal",C1158&lt;=6.49,"Prediabetes",C1158&gt;=6.5,"Diabetes")</f>
        <v>Diabetes</v>
      </c>
    </row>
    <row r="1159" spans="1:15" x14ac:dyDescent="0.3">
      <c r="A1159" s="6" t="s">
        <v>1213</v>
      </c>
      <c r="B1159" s="6">
        <v>33.25</v>
      </c>
      <c r="C1159" s="6">
        <v>7.42</v>
      </c>
      <c r="D1159" s="6" t="str">
        <f>PROPER(E:E)</f>
        <v>Yes</v>
      </c>
      <c r="E1159" s="6" t="s">
        <v>2382</v>
      </c>
      <c r="F1159" s="6" t="s">
        <v>2380</v>
      </c>
      <c r="G1159" s="6" t="s">
        <v>2380</v>
      </c>
      <c r="H1159" s="10">
        <f t="shared" si="54"/>
        <v>2</v>
      </c>
      <c r="I1159" s="6">
        <v>2</v>
      </c>
      <c r="J1159" s="6" t="str">
        <f t="shared" si="55"/>
        <v>No</v>
      </c>
      <c r="K1159" s="6" t="str">
        <f t="shared" si="56"/>
        <v>No</v>
      </c>
      <c r="L1159" s="6" t="s">
        <v>2380</v>
      </c>
      <c r="M1159" s="6"/>
      <c r="N1159" t="str" cm="1">
        <f t="array" ref="N1159">_xlfn.IFS(B1159&lt;18.5,"Under Weight",B1159&lt;=24.99,"Normal Weight",B1159&lt;=29.99,"Over Weight",B1159&gt;=30,"Obesity")</f>
        <v>Obesity</v>
      </c>
      <c r="O1159" t="str" cm="1">
        <f t="array" ref="O1159">_xlfn.IFS(C1159&lt;5.7,"Normal",C1159&lt;=6.49,"Prediabetes",C1159&gt;=6.5,"Diabetes")</f>
        <v>Diabetes</v>
      </c>
    </row>
    <row r="1160" spans="1:15" x14ac:dyDescent="0.3">
      <c r="A1160" s="6" t="s">
        <v>1212</v>
      </c>
      <c r="B1160" s="6">
        <v>26.6</v>
      </c>
      <c r="C1160" s="6">
        <v>8.4499999999999993</v>
      </c>
      <c r="D1160" s="6" t="str">
        <f>PROPER(E:E)</f>
        <v>Yes</v>
      </c>
      <c r="E1160" s="6" t="s">
        <v>2382</v>
      </c>
      <c r="F1160" s="6" t="s">
        <v>2380</v>
      </c>
      <c r="G1160" s="6" t="s">
        <v>2380</v>
      </c>
      <c r="H1160" s="10">
        <f t="shared" si="54"/>
        <v>1</v>
      </c>
      <c r="I1160" s="6">
        <v>1</v>
      </c>
      <c r="J1160" s="6" t="str">
        <f t="shared" si="55"/>
        <v>No</v>
      </c>
      <c r="K1160" s="6" t="str">
        <f t="shared" si="56"/>
        <v>No</v>
      </c>
      <c r="L1160" s="6" t="s">
        <v>2380</v>
      </c>
      <c r="M1160" s="6"/>
      <c r="N1160" t="str" cm="1">
        <f t="array" ref="N1160">_xlfn.IFS(B1160&lt;18.5,"Under Weight",B1160&lt;=24.99,"Normal Weight",B1160&lt;=29.99,"Over Weight",B1160&gt;=30,"Obesity")</f>
        <v>Over Weight</v>
      </c>
      <c r="O1160" t="str" cm="1">
        <f t="array" ref="O1160">_xlfn.IFS(C1160&lt;5.7,"Normal",C1160&lt;=6.49,"Prediabetes",C1160&gt;=6.5,"Diabetes")</f>
        <v>Diabetes</v>
      </c>
    </row>
    <row r="1161" spans="1:15" x14ac:dyDescent="0.3">
      <c r="A1161" s="6" t="s">
        <v>1211</v>
      </c>
      <c r="B1161" s="6">
        <v>26.35</v>
      </c>
      <c r="C1161" s="6">
        <v>6.21</v>
      </c>
      <c r="D1161" s="6" t="str">
        <f>PROPER(E:E)</f>
        <v>No</v>
      </c>
      <c r="E1161" s="6" t="s">
        <v>2380</v>
      </c>
      <c r="F1161" s="6" t="s">
        <v>2380</v>
      </c>
      <c r="G1161" s="6" t="s">
        <v>2380</v>
      </c>
      <c r="H1161" s="10">
        <f t="shared" si="54"/>
        <v>2</v>
      </c>
      <c r="I1161" s="6">
        <v>2</v>
      </c>
      <c r="J1161" s="6" t="str">
        <f t="shared" si="55"/>
        <v>No</v>
      </c>
      <c r="K1161" s="6" t="str">
        <f t="shared" si="56"/>
        <v>No</v>
      </c>
      <c r="L1161" s="6" t="s">
        <v>2380</v>
      </c>
      <c r="M1161" s="6"/>
      <c r="N1161" t="str" cm="1">
        <f t="array" ref="N1161">_xlfn.IFS(B1161&lt;18.5,"Under Weight",B1161&lt;=24.99,"Normal Weight",B1161&lt;=29.99,"Over Weight",B1161&gt;=30,"Obesity")</f>
        <v>Over Weight</v>
      </c>
      <c r="O1161" t="str" cm="1">
        <f t="array" ref="O1161">_xlfn.IFS(C1161&lt;5.7,"Normal",C1161&lt;=6.49,"Prediabetes",C1161&gt;=6.5,"Diabetes")</f>
        <v>Prediabetes</v>
      </c>
    </row>
    <row r="1162" spans="1:15" x14ac:dyDescent="0.3">
      <c r="A1162" s="6" t="s">
        <v>1210</v>
      </c>
      <c r="B1162" s="6">
        <v>39.994999999999997</v>
      </c>
      <c r="C1162" s="6">
        <v>4.6500000000000004</v>
      </c>
      <c r="D1162" s="6" t="str">
        <f>PROPER(E:E)</f>
        <v>No</v>
      </c>
      <c r="E1162" s="6" t="s">
        <v>2380</v>
      </c>
      <c r="F1162" s="6" t="s">
        <v>2380</v>
      </c>
      <c r="G1162" s="6" t="s">
        <v>2380</v>
      </c>
      <c r="H1162" s="10" t="str">
        <f t="shared" si="54"/>
        <v>0</v>
      </c>
      <c r="I1162" s="6" t="s">
        <v>2381</v>
      </c>
      <c r="J1162" s="6" t="str">
        <f t="shared" si="55"/>
        <v>No</v>
      </c>
      <c r="K1162" s="6" t="str">
        <f t="shared" si="56"/>
        <v>No</v>
      </c>
      <c r="L1162" s="6" t="s">
        <v>2380</v>
      </c>
      <c r="M1162" s="6"/>
      <c r="N1162" t="str" cm="1">
        <f t="array" ref="N1162">_xlfn.IFS(B1162&lt;18.5,"Under Weight",B1162&lt;=24.99,"Normal Weight",B1162&lt;=29.99,"Over Weight",B1162&gt;=30,"Obesity")</f>
        <v>Obesity</v>
      </c>
      <c r="O1162" t="str" cm="1">
        <f t="array" ref="O1162">_xlfn.IFS(C1162&lt;5.7,"Normal",C1162&lt;=6.49,"Prediabetes",C1162&gt;=6.5,"Diabetes")</f>
        <v>Normal</v>
      </c>
    </row>
    <row r="1163" spans="1:15" x14ac:dyDescent="0.3">
      <c r="A1163" s="6" t="s">
        <v>1209</v>
      </c>
      <c r="B1163" s="6">
        <v>22.92</v>
      </c>
      <c r="C1163" s="6">
        <v>5.87</v>
      </c>
      <c r="D1163" s="6" t="str">
        <f>PROPER(E:E)</f>
        <v>Yes</v>
      </c>
      <c r="E1163" s="6" t="s">
        <v>2382</v>
      </c>
      <c r="F1163" s="6" t="s">
        <v>2380</v>
      </c>
      <c r="G1163" s="6" t="s">
        <v>2380</v>
      </c>
      <c r="H1163" s="10">
        <f t="shared" si="54"/>
        <v>1</v>
      </c>
      <c r="I1163" s="6">
        <v>1</v>
      </c>
      <c r="J1163" s="6" t="str">
        <f t="shared" si="55"/>
        <v>No</v>
      </c>
      <c r="K1163" s="6" t="str">
        <f t="shared" si="56"/>
        <v>No</v>
      </c>
      <c r="L1163" s="6" t="s">
        <v>2380</v>
      </c>
      <c r="M1163" s="6"/>
      <c r="N1163" t="str" cm="1">
        <f t="array" ref="N1163">_xlfn.IFS(B1163&lt;18.5,"Under Weight",B1163&lt;=24.99,"Normal Weight",B1163&lt;=29.99,"Over Weight",B1163&gt;=30,"Obesity")</f>
        <v>Normal Weight</v>
      </c>
      <c r="O1163" t="str" cm="1">
        <f t="array" ref="O1163">_xlfn.IFS(C1163&lt;5.7,"Normal",C1163&lt;=6.49,"Prediabetes",C1163&gt;=6.5,"Diabetes")</f>
        <v>Prediabetes</v>
      </c>
    </row>
    <row r="1164" spans="1:15" x14ac:dyDescent="0.3">
      <c r="A1164" s="6" t="s">
        <v>1208</v>
      </c>
      <c r="B1164" s="6">
        <v>24.78</v>
      </c>
      <c r="C1164" s="6">
        <v>4.24</v>
      </c>
      <c r="D1164" s="6" t="str">
        <f>PROPER(E:E)</f>
        <v>Yes</v>
      </c>
      <c r="E1164" s="6" t="s">
        <v>2382</v>
      </c>
      <c r="F1164" s="6" t="s">
        <v>2380</v>
      </c>
      <c r="G1164" s="6" t="s">
        <v>2380</v>
      </c>
      <c r="H1164" s="10">
        <f t="shared" si="54"/>
        <v>2</v>
      </c>
      <c r="I1164" s="6">
        <v>2</v>
      </c>
      <c r="J1164" s="6" t="str">
        <f t="shared" si="55"/>
        <v>No</v>
      </c>
      <c r="K1164" s="6" t="str">
        <f t="shared" si="56"/>
        <v>No</v>
      </c>
      <c r="L1164" s="6" t="s">
        <v>2380</v>
      </c>
      <c r="M1164" s="6"/>
      <c r="N1164" t="str" cm="1">
        <f t="array" ref="N1164">_xlfn.IFS(B1164&lt;18.5,"Under Weight",B1164&lt;=24.99,"Normal Weight",B1164&lt;=29.99,"Over Weight",B1164&gt;=30,"Obesity")</f>
        <v>Normal Weight</v>
      </c>
      <c r="O1164" t="str" cm="1">
        <f t="array" ref="O1164">_xlfn.IFS(C1164&lt;5.7,"Normal",C1164&lt;=6.49,"Prediabetes",C1164&gt;=6.5,"Diabetes")</f>
        <v>Normal</v>
      </c>
    </row>
    <row r="1165" spans="1:15" x14ac:dyDescent="0.3">
      <c r="A1165" s="6" t="s">
        <v>1207</v>
      </c>
      <c r="B1165" s="6">
        <v>34.07</v>
      </c>
      <c r="C1165" s="6">
        <v>7.81</v>
      </c>
      <c r="D1165" s="6" t="str">
        <f>PROPER(E:E)</f>
        <v>Yes</v>
      </c>
      <c r="E1165" s="6" t="s">
        <v>2382</v>
      </c>
      <c r="F1165" s="6" t="s">
        <v>2380</v>
      </c>
      <c r="G1165" s="6" t="s">
        <v>2380</v>
      </c>
      <c r="H1165" s="10" t="str">
        <f t="shared" si="54"/>
        <v>0</v>
      </c>
      <c r="I1165" s="6" t="s">
        <v>2381</v>
      </c>
      <c r="J1165" s="6" t="str">
        <f t="shared" si="55"/>
        <v>No</v>
      </c>
      <c r="K1165" s="6" t="str">
        <f t="shared" si="56"/>
        <v>No</v>
      </c>
      <c r="L1165" s="6" t="s">
        <v>2380</v>
      </c>
      <c r="M1165" s="6"/>
      <c r="N1165" t="str" cm="1">
        <f t="array" ref="N1165">_xlfn.IFS(B1165&lt;18.5,"Under Weight",B1165&lt;=24.99,"Normal Weight",B1165&lt;=29.99,"Over Weight",B1165&gt;=30,"Obesity")</f>
        <v>Obesity</v>
      </c>
      <c r="O1165" t="str" cm="1">
        <f t="array" ref="O1165">_xlfn.IFS(C1165&lt;5.7,"Normal",C1165&lt;=6.49,"Prediabetes",C1165&gt;=6.5,"Diabetes")</f>
        <v>Diabetes</v>
      </c>
    </row>
    <row r="1166" spans="1:15" x14ac:dyDescent="0.3">
      <c r="A1166" s="6" t="s">
        <v>1206</v>
      </c>
      <c r="B1166" s="6">
        <v>30.14</v>
      </c>
      <c r="C1166" s="6">
        <v>9.85</v>
      </c>
      <c r="D1166" s="6" t="str">
        <f>PROPER(E:E)</f>
        <v>No</v>
      </c>
      <c r="E1166" s="6" t="s">
        <v>2380</v>
      </c>
      <c r="F1166" s="6" t="s">
        <v>2380</v>
      </c>
      <c r="G1166" s="6" t="s">
        <v>2380</v>
      </c>
      <c r="H1166" s="10" t="str">
        <f t="shared" si="54"/>
        <v>0</v>
      </c>
      <c r="I1166" s="6" t="s">
        <v>2381</v>
      </c>
      <c r="J1166" s="6" t="str">
        <f t="shared" si="55"/>
        <v>No</v>
      </c>
      <c r="K1166" s="6" t="str">
        <f t="shared" si="56"/>
        <v>No</v>
      </c>
      <c r="L1166" s="6" t="s">
        <v>2380</v>
      </c>
      <c r="M1166" s="6"/>
      <c r="N1166" t="str" cm="1">
        <f t="array" ref="N1166">_xlfn.IFS(B1166&lt;18.5,"Under Weight",B1166&lt;=24.99,"Normal Weight",B1166&lt;=29.99,"Over Weight",B1166&gt;=30,"Obesity")</f>
        <v>Obesity</v>
      </c>
      <c r="O1166" t="str" cm="1">
        <f t="array" ref="O1166">_xlfn.IFS(C1166&lt;5.7,"Normal",C1166&lt;=6.49,"Prediabetes",C1166&gt;=6.5,"Diabetes")</f>
        <v>Diabetes</v>
      </c>
    </row>
    <row r="1167" spans="1:15" x14ac:dyDescent="0.3">
      <c r="A1167" s="6" t="s">
        <v>1205</v>
      </c>
      <c r="B1167" s="6">
        <v>18.05</v>
      </c>
      <c r="C1167" s="6">
        <v>6.94</v>
      </c>
      <c r="D1167" s="6" t="str">
        <f>PROPER(E:E)</f>
        <v>No</v>
      </c>
      <c r="E1167" s="6" t="s">
        <v>2380</v>
      </c>
      <c r="F1167" s="6" t="s">
        <v>2380</v>
      </c>
      <c r="G1167" s="6" t="s">
        <v>2380</v>
      </c>
      <c r="H1167" s="10" t="str">
        <f t="shared" si="54"/>
        <v>0</v>
      </c>
      <c r="I1167" s="6" t="s">
        <v>2381</v>
      </c>
      <c r="J1167" s="6" t="str">
        <f t="shared" si="55"/>
        <v>No</v>
      </c>
      <c r="K1167" s="6" t="str">
        <f t="shared" si="56"/>
        <v>No</v>
      </c>
      <c r="L1167" s="6" t="s">
        <v>2380</v>
      </c>
      <c r="M1167" s="6"/>
      <c r="N1167" t="str" cm="1">
        <f t="array" ref="N1167">_xlfn.IFS(B1167&lt;18.5,"Under Weight",B1167&lt;=24.99,"Normal Weight",B1167&lt;=29.99,"Over Weight",B1167&gt;=30,"Obesity")</f>
        <v>Under Weight</v>
      </c>
      <c r="O1167" t="str" cm="1">
        <f t="array" ref="O1167">_xlfn.IFS(C1167&lt;5.7,"Normal",C1167&lt;=6.49,"Prediabetes",C1167&gt;=6.5,"Diabetes")</f>
        <v>Diabetes</v>
      </c>
    </row>
    <row r="1168" spans="1:15" x14ac:dyDescent="0.3">
      <c r="A1168" s="6" t="s">
        <v>1204</v>
      </c>
      <c r="B1168" s="6">
        <v>37.4</v>
      </c>
      <c r="C1168" s="6">
        <v>11.3</v>
      </c>
      <c r="D1168" s="6" t="str">
        <f>PROPER(E:E)</f>
        <v>Yes</v>
      </c>
      <c r="E1168" s="6" t="s">
        <v>2382</v>
      </c>
      <c r="F1168" s="6" t="s">
        <v>2380</v>
      </c>
      <c r="G1168" s="6" t="s">
        <v>2380</v>
      </c>
      <c r="H1168" s="10">
        <f t="shared" si="54"/>
        <v>2</v>
      </c>
      <c r="I1168" s="6">
        <v>2</v>
      </c>
      <c r="J1168" s="6" t="str">
        <f t="shared" si="55"/>
        <v>No</v>
      </c>
      <c r="K1168" s="6" t="str">
        <f t="shared" si="56"/>
        <v>No</v>
      </c>
      <c r="L1168" s="6" t="s">
        <v>2380</v>
      </c>
      <c r="M1168" s="6"/>
      <c r="N1168" t="str" cm="1">
        <f t="array" ref="N1168">_xlfn.IFS(B1168&lt;18.5,"Under Weight",B1168&lt;=24.99,"Normal Weight",B1168&lt;=29.99,"Over Weight",B1168&gt;=30,"Obesity")</f>
        <v>Obesity</v>
      </c>
      <c r="O1168" t="str" cm="1">
        <f t="array" ref="O1168">_xlfn.IFS(C1168&lt;5.7,"Normal",C1168&lt;=6.49,"Prediabetes",C1168&gt;=6.5,"Diabetes")</f>
        <v>Diabetes</v>
      </c>
    </row>
    <row r="1169" spans="1:15" x14ac:dyDescent="0.3">
      <c r="A1169" s="6" t="s">
        <v>1203</v>
      </c>
      <c r="B1169" s="6">
        <v>25.75</v>
      </c>
      <c r="C1169" s="6">
        <v>9.23</v>
      </c>
      <c r="D1169" s="6" t="str">
        <f>PROPER(E:E)</f>
        <v>No</v>
      </c>
      <c r="E1169" s="6" t="s">
        <v>2380</v>
      </c>
      <c r="F1169" s="6" t="s">
        <v>2380</v>
      </c>
      <c r="G1169" s="6" t="s">
        <v>2380</v>
      </c>
      <c r="H1169" s="10" t="str">
        <f t="shared" si="54"/>
        <v>0</v>
      </c>
      <c r="I1169" s="6" t="s">
        <v>2381</v>
      </c>
      <c r="J1169" s="6" t="str">
        <f t="shared" si="55"/>
        <v>No</v>
      </c>
      <c r="K1169" s="6" t="str">
        <f t="shared" si="56"/>
        <v>No</v>
      </c>
      <c r="L1169" s="6" t="s">
        <v>2380</v>
      </c>
      <c r="M1169" s="6"/>
      <c r="N1169" t="str" cm="1">
        <f t="array" ref="N1169">_xlfn.IFS(B1169&lt;18.5,"Under Weight",B1169&lt;=24.99,"Normal Weight",B1169&lt;=29.99,"Over Weight",B1169&gt;=30,"Obesity")</f>
        <v>Over Weight</v>
      </c>
      <c r="O1169" t="str" cm="1">
        <f t="array" ref="O1169">_xlfn.IFS(C1169&lt;5.7,"Normal",C1169&lt;=6.49,"Prediabetes",C1169&gt;=6.5,"Diabetes")</f>
        <v>Diabetes</v>
      </c>
    </row>
    <row r="1170" spans="1:15" x14ac:dyDescent="0.3">
      <c r="A1170" s="6" t="s">
        <v>1202</v>
      </c>
      <c r="B1170" s="6">
        <v>32.299999999999997</v>
      </c>
      <c r="C1170" s="6">
        <v>4.37</v>
      </c>
      <c r="D1170" s="6" t="str">
        <f>PROPER(E:E)</f>
        <v>No</v>
      </c>
      <c r="E1170" s="6" t="s">
        <v>2380</v>
      </c>
      <c r="F1170" s="6" t="s">
        <v>2380</v>
      </c>
      <c r="G1170" s="6" t="s">
        <v>2380</v>
      </c>
      <c r="H1170" s="10">
        <f t="shared" si="54"/>
        <v>2</v>
      </c>
      <c r="I1170" s="6">
        <v>2</v>
      </c>
      <c r="J1170" s="6" t="str">
        <f t="shared" si="55"/>
        <v>No</v>
      </c>
      <c r="K1170" s="6" t="str">
        <f t="shared" si="56"/>
        <v>No</v>
      </c>
      <c r="L1170" s="6" t="s">
        <v>2380</v>
      </c>
      <c r="M1170" s="6"/>
      <c r="N1170" t="str" cm="1">
        <f t="array" ref="N1170">_xlfn.IFS(B1170&lt;18.5,"Under Weight",B1170&lt;=24.99,"Normal Weight",B1170&lt;=29.99,"Over Weight",B1170&gt;=30,"Obesity")</f>
        <v>Obesity</v>
      </c>
      <c r="O1170" t="str" cm="1">
        <f t="array" ref="O1170">_xlfn.IFS(C1170&lt;5.7,"Normal",C1170&lt;=6.49,"Prediabetes",C1170&gt;=6.5,"Diabetes")</f>
        <v>Normal</v>
      </c>
    </row>
    <row r="1171" spans="1:15" x14ac:dyDescent="0.3">
      <c r="A1171" s="6" t="s">
        <v>1201</v>
      </c>
      <c r="B1171" s="6">
        <v>28.61</v>
      </c>
      <c r="C1171" s="6">
        <v>5.76</v>
      </c>
      <c r="D1171" s="6" t="str">
        <f>PROPER(E:E)</f>
        <v>No</v>
      </c>
      <c r="E1171" s="6" t="s">
        <v>2380</v>
      </c>
      <c r="F1171" s="6" t="s">
        <v>2380</v>
      </c>
      <c r="G1171" s="6" t="s">
        <v>2383</v>
      </c>
      <c r="H1171" s="10">
        <f t="shared" si="54"/>
        <v>1</v>
      </c>
      <c r="I1171" s="6">
        <v>1</v>
      </c>
      <c r="J1171" s="6" t="str">
        <f t="shared" si="55"/>
        <v>No</v>
      </c>
      <c r="K1171" s="6" t="str">
        <f t="shared" si="56"/>
        <v>No</v>
      </c>
      <c r="L1171" s="6" t="s">
        <v>2380</v>
      </c>
      <c r="M1171" s="6"/>
      <c r="N1171" t="str" cm="1">
        <f t="array" ref="N1171">_xlfn.IFS(B1171&lt;18.5,"Under Weight",B1171&lt;=24.99,"Normal Weight",B1171&lt;=29.99,"Over Weight",B1171&gt;=30,"Obesity")</f>
        <v>Over Weight</v>
      </c>
      <c r="O1171" t="str" cm="1">
        <f t="array" ref="O1171">_xlfn.IFS(C1171&lt;5.7,"Normal",C1171&lt;=6.49,"Prediabetes",C1171&gt;=6.5,"Diabetes")</f>
        <v>Prediabetes</v>
      </c>
    </row>
    <row r="1172" spans="1:15" x14ac:dyDescent="0.3">
      <c r="A1172" s="6" t="s">
        <v>1200</v>
      </c>
      <c r="B1172" s="6">
        <v>45.41</v>
      </c>
      <c r="C1172" s="6">
        <v>4.96</v>
      </c>
      <c r="D1172" s="6" t="str">
        <f>PROPER(E:E)</f>
        <v>No</v>
      </c>
      <c r="E1172" s="6" t="s">
        <v>2380</v>
      </c>
      <c r="F1172" s="6" t="s">
        <v>2380</v>
      </c>
      <c r="G1172" s="6" t="s">
        <v>2380</v>
      </c>
      <c r="H1172" s="10">
        <f t="shared" si="54"/>
        <v>1</v>
      </c>
      <c r="I1172" s="6">
        <v>1</v>
      </c>
      <c r="J1172" s="6" t="str">
        <f t="shared" si="55"/>
        <v>No</v>
      </c>
      <c r="K1172" s="6" t="str">
        <f t="shared" si="56"/>
        <v>No</v>
      </c>
      <c r="L1172" s="6" t="s">
        <v>2380</v>
      </c>
      <c r="M1172" s="6"/>
      <c r="N1172" t="str" cm="1">
        <f t="array" ref="N1172">_xlfn.IFS(B1172&lt;18.5,"Under Weight",B1172&lt;=24.99,"Normal Weight",B1172&lt;=29.99,"Over Weight",B1172&gt;=30,"Obesity")</f>
        <v>Obesity</v>
      </c>
      <c r="O1172" t="str" cm="1">
        <f t="array" ref="O1172">_xlfn.IFS(C1172&lt;5.7,"Normal",C1172&lt;=6.49,"Prediabetes",C1172&gt;=6.5,"Diabetes")</f>
        <v>Normal</v>
      </c>
    </row>
    <row r="1173" spans="1:15" x14ac:dyDescent="0.3">
      <c r="A1173" s="6" t="s">
        <v>1199</v>
      </c>
      <c r="B1173" s="6">
        <v>31.2</v>
      </c>
      <c r="C1173" s="6">
        <v>11.04</v>
      </c>
      <c r="D1173" s="6" t="str">
        <f>PROPER(E:E)</f>
        <v>Yes</v>
      </c>
      <c r="E1173" s="6" t="s">
        <v>2382</v>
      </c>
      <c r="F1173" s="6" t="s">
        <v>2380</v>
      </c>
      <c r="G1173" s="6" t="s">
        <v>2380</v>
      </c>
      <c r="H1173" s="10">
        <f t="shared" si="54"/>
        <v>2</v>
      </c>
      <c r="I1173" s="6">
        <v>2</v>
      </c>
      <c r="J1173" s="6" t="str">
        <f t="shared" si="55"/>
        <v>No</v>
      </c>
      <c r="K1173" s="6" t="str">
        <f t="shared" si="56"/>
        <v>No</v>
      </c>
      <c r="L1173" s="6" t="s">
        <v>2380</v>
      </c>
      <c r="M1173" s="6"/>
      <c r="N1173" t="str" cm="1">
        <f t="array" ref="N1173">_xlfn.IFS(B1173&lt;18.5,"Under Weight",B1173&lt;=24.99,"Normal Weight",B1173&lt;=29.99,"Over Weight",B1173&gt;=30,"Obesity")</f>
        <v>Obesity</v>
      </c>
      <c r="O1173" t="str" cm="1">
        <f t="array" ref="O1173">_xlfn.IFS(C1173&lt;5.7,"Normal",C1173&lt;=6.49,"Prediabetes",C1173&gt;=6.5,"Diabetes")</f>
        <v>Diabetes</v>
      </c>
    </row>
    <row r="1174" spans="1:15" x14ac:dyDescent="0.3">
      <c r="A1174" s="6" t="s">
        <v>1198</v>
      </c>
      <c r="B1174" s="6">
        <v>29.83</v>
      </c>
      <c r="C1174" s="6">
        <v>7.81</v>
      </c>
      <c r="D1174" s="6" t="str">
        <f>PROPER(E:E)</f>
        <v>Yes</v>
      </c>
      <c r="E1174" s="6" t="s">
        <v>2382</v>
      </c>
      <c r="F1174" s="6" t="s">
        <v>2380</v>
      </c>
      <c r="G1174" s="6" t="s">
        <v>2380</v>
      </c>
      <c r="H1174" s="10">
        <f t="shared" si="54"/>
        <v>1</v>
      </c>
      <c r="I1174" s="6">
        <v>1</v>
      </c>
      <c r="J1174" s="6" t="str">
        <f t="shared" si="55"/>
        <v>No</v>
      </c>
      <c r="K1174" s="6" t="str">
        <f t="shared" si="56"/>
        <v>No</v>
      </c>
      <c r="L1174" s="6" t="s">
        <v>2380</v>
      </c>
      <c r="M1174" s="6"/>
      <c r="N1174" t="str" cm="1">
        <f t="array" ref="N1174">_xlfn.IFS(B1174&lt;18.5,"Under Weight",B1174&lt;=24.99,"Normal Weight",B1174&lt;=29.99,"Over Weight",B1174&gt;=30,"Obesity")</f>
        <v>Over Weight</v>
      </c>
      <c r="O1174" t="str" cm="1">
        <f t="array" ref="O1174">_xlfn.IFS(C1174&lt;5.7,"Normal",C1174&lt;=6.49,"Prediabetes",C1174&gt;=6.5,"Diabetes")</f>
        <v>Diabetes</v>
      </c>
    </row>
    <row r="1175" spans="1:15" x14ac:dyDescent="0.3">
      <c r="A1175" s="6" t="s">
        <v>1197</v>
      </c>
      <c r="B1175" s="6">
        <v>29.06</v>
      </c>
      <c r="C1175" s="6">
        <v>4.55</v>
      </c>
      <c r="D1175" s="6" t="str">
        <f>PROPER(E:E)</f>
        <v>No</v>
      </c>
      <c r="E1175" s="6" t="s">
        <v>2380</v>
      </c>
      <c r="F1175" s="6" t="s">
        <v>2380</v>
      </c>
      <c r="G1175" s="6" t="s">
        <v>2380</v>
      </c>
      <c r="H1175" s="10" t="str">
        <f t="shared" si="54"/>
        <v>0</v>
      </c>
      <c r="I1175" s="6" t="s">
        <v>2381</v>
      </c>
      <c r="J1175" s="6" t="str">
        <f t="shared" si="55"/>
        <v>No</v>
      </c>
      <c r="K1175" s="6" t="str">
        <f t="shared" si="56"/>
        <v>No</v>
      </c>
      <c r="L1175" s="6" t="s">
        <v>2380</v>
      </c>
      <c r="M1175" s="6"/>
      <c r="N1175" t="str" cm="1">
        <f t="array" ref="N1175">_xlfn.IFS(B1175&lt;18.5,"Under Weight",B1175&lt;=24.99,"Normal Weight",B1175&lt;=29.99,"Over Weight",B1175&gt;=30,"Obesity")</f>
        <v>Over Weight</v>
      </c>
      <c r="O1175" t="str" cm="1">
        <f t="array" ref="O1175">_xlfn.IFS(C1175&lt;5.7,"Normal",C1175&lt;=6.49,"Prediabetes",C1175&gt;=6.5,"Diabetes")</f>
        <v>Normal</v>
      </c>
    </row>
    <row r="1176" spans="1:15" x14ac:dyDescent="0.3">
      <c r="A1176" s="6" t="s">
        <v>1196</v>
      </c>
      <c r="B1176" s="6">
        <v>27.454999999999998</v>
      </c>
      <c r="C1176" s="6">
        <v>6.13</v>
      </c>
      <c r="D1176" s="6" t="str">
        <f>PROPER(E:E)</f>
        <v>No</v>
      </c>
      <c r="E1176" s="6" t="s">
        <v>2380</v>
      </c>
      <c r="F1176" s="6" t="s">
        <v>2380</v>
      </c>
      <c r="G1176" s="6" t="s">
        <v>2380</v>
      </c>
      <c r="H1176" s="10">
        <f t="shared" si="54"/>
        <v>2</v>
      </c>
      <c r="I1176" s="6">
        <v>2</v>
      </c>
      <c r="J1176" s="6" t="str">
        <f t="shared" si="55"/>
        <v>No</v>
      </c>
      <c r="K1176" s="6" t="str">
        <f t="shared" si="56"/>
        <v>No</v>
      </c>
      <c r="L1176" s="6" t="s">
        <v>2380</v>
      </c>
      <c r="M1176" s="6"/>
      <c r="N1176" t="str" cm="1">
        <f t="array" ref="N1176">_xlfn.IFS(B1176&lt;18.5,"Under Weight",B1176&lt;=24.99,"Normal Weight",B1176&lt;=29.99,"Over Weight",B1176&gt;=30,"Obesity")</f>
        <v>Over Weight</v>
      </c>
      <c r="O1176" t="str" cm="1">
        <f t="array" ref="O1176">_xlfn.IFS(C1176&lt;5.7,"Normal",C1176&lt;=6.49,"Prediabetes",C1176&gt;=6.5,"Diabetes")</f>
        <v>Prediabetes</v>
      </c>
    </row>
    <row r="1177" spans="1:15" x14ac:dyDescent="0.3">
      <c r="A1177" s="6" t="s">
        <v>1195</v>
      </c>
      <c r="B1177" s="6">
        <v>23.01</v>
      </c>
      <c r="C1177" s="6">
        <v>6.04</v>
      </c>
      <c r="D1177" s="6" t="str">
        <f>PROPER(E:E)</f>
        <v>Yes</v>
      </c>
      <c r="E1177" s="6" t="s">
        <v>2382</v>
      </c>
      <c r="F1177" s="6" t="s">
        <v>2380</v>
      </c>
      <c r="G1177" s="6" t="s">
        <v>2380</v>
      </c>
      <c r="H1177" s="10">
        <f t="shared" si="54"/>
        <v>1</v>
      </c>
      <c r="I1177" s="6">
        <v>1</v>
      </c>
      <c r="J1177" s="6" t="str">
        <f t="shared" si="55"/>
        <v>No</v>
      </c>
      <c r="K1177" s="6" t="str">
        <f t="shared" si="56"/>
        <v>No</v>
      </c>
      <c r="L1177" s="6" t="s">
        <v>2380</v>
      </c>
      <c r="M1177" s="6"/>
      <c r="N1177" t="str" cm="1">
        <f t="array" ref="N1177">_xlfn.IFS(B1177&lt;18.5,"Under Weight",B1177&lt;=24.99,"Normal Weight",B1177&lt;=29.99,"Over Weight",B1177&gt;=30,"Obesity")</f>
        <v>Normal Weight</v>
      </c>
      <c r="O1177" t="str" cm="1">
        <f t="array" ref="O1177">_xlfn.IFS(C1177&lt;5.7,"Normal",C1177&lt;=6.49,"Prediabetes",C1177&gt;=6.5,"Diabetes")</f>
        <v>Prediabetes</v>
      </c>
    </row>
    <row r="1178" spans="1:15" x14ac:dyDescent="0.3">
      <c r="A1178" s="6" t="s">
        <v>1194</v>
      </c>
      <c r="B1178" s="6">
        <v>31.39</v>
      </c>
      <c r="C1178" s="6">
        <v>8.85</v>
      </c>
      <c r="D1178" s="6" t="str">
        <f>PROPER(E:E)</f>
        <v>Yes</v>
      </c>
      <c r="E1178" s="6" t="s">
        <v>2382</v>
      </c>
      <c r="F1178" s="6" t="s">
        <v>2380</v>
      </c>
      <c r="G1178" s="6" t="s">
        <v>2380</v>
      </c>
      <c r="H1178" s="10" t="str">
        <f t="shared" si="54"/>
        <v>0</v>
      </c>
      <c r="I1178" s="6" t="s">
        <v>2381</v>
      </c>
      <c r="J1178" s="6" t="str">
        <f t="shared" si="55"/>
        <v>No</v>
      </c>
      <c r="K1178" s="6" t="str">
        <f t="shared" si="56"/>
        <v>No</v>
      </c>
      <c r="L1178" s="6" t="s">
        <v>2380</v>
      </c>
      <c r="M1178" s="6"/>
      <c r="N1178" t="str" cm="1">
        <f t="array" ref="N1178">_xlfn.IFS(B1178&lt;18.5,"Under Weight",B1178&lt;=24.99,"Normal Weight",B1178&lt;=29.99,"Over Weight",B1178&gt;=30,"Obesity")</f>
        <v>Obesity</v>
      </c>
      <c r="O1178" t="str" cm="1">
        <f t="array" ref="O1178">_xlfn.IFS(C1178&lt;5.7,"Normal",C1178&lt;=6.49,"Prediabetes",C1178&gt;=6.5,"Diabetes")</f>
        <v>Diabetes</v>
      </c>
    </row>
    <row r="1179" spans="1:15" x14ac:dyDescent="0.3">
      <c r="A1179" s="6" t="s">
        <v>1193</v>
      </c>
      <c r="B1179" s="6">
        <v>34.770000000000003</v>
      </c>
      <c r="C1179" s="6">
        <v>10.54</v>
      </c>
      <c r="D1179" s="6" t="str">
        <f>PROPER(E:E)</f>
        <v>No</v>
      </c>
      <c r="E1179" s="6" t="s">
        <v>2380</v>
      </c>
      <c r="F1179" s="6" t="s">
        <v>2380</v>
      </c>
      <c r="G1179" s="6" t="s">
        <v>2380</v>
      </c>
      <c r="H1179" s="10">
        <f t="shared" si="54"/>
        <v>2</v>
      </c>
      <c r="I1179" s="6">
        <v>2</v>
      </c>
      <c r="J1179" s="6" t="str">
        <f t="shared" si="55"/>
        <v>No</v>
      </c>
      <c r="K1179" s="6" t="str">
        <f t="shared" si="56"/>
        <v>No</v>
      </c>
      <c r="L1179" s="6" t="s">
        <v>2380</v>
      </c>
      <c r="M1179" s="6"/>
      <c r="N1179" t="str" cm="1">
        <f t="array" ref="N1179">_xlfn.IFS(B1179&lt;18.5,"Under Weight",B1179&lt;=24.99,"Normal Weight",B1179&lt;=29.99,"Over Weight",B1179&gt;=30,"Obesity")</f>
        <v>Obesity</v>
      </c>
      <c r="O1179" t="str" cm="1">
        <f t="array" ref="O1179">_xlfn.IFS(C1179&lt;5.7,"Normal",C1179&lt;=6.49,"Prediabetes",C1179&gt;=6.5,"Diabetes")</f>
        <v>Diabetes</v>
      </c>
    </row>
    <row r="1180" spans="1:15" x14ac:dyDescent="0.3">
      <c r="A1180" s="6" t="s">
        <v>1192</v>
      </c>
      <c r="B1180" s="6">
        <v>24.48</v>
      </c>
      <c r="C1180" s="6">
        <v>4.37</v>
      </c>
      <c r="D1180" s="6" t="str">
        <f>PROPER(E:E)</f>
        <v>Yes</v>
      </c>
      <c r="E1180" s="6" t="s">
        <v>2382</v>
      </c>
      <c r="F1180" s="6" t="s">
        <v>2380</v>
      </c>
      <c r="G1180" s="6" t="s">
        <v>2380</v>
      </c>
      <c r="H1180" s="10">
        <f t="shared" si="54"/>
        <v>2</v>
      </c>
      <c r="I1180" s="6">
        <v>2</v>
      </c>
      <c r="J1180" s="6" t="str">
        <f t="shared" si="55"/>
        <v>No</v>
      </c>
      <c r="K1180" s="6" t="str">
        <f t="shared" si="56"/>
        <v>No</v>
      </c>
      <c r="L1180" s="6" t="s">
        <v>2380</v>
      </c>
      <c r="M1180" s="6"/>
      <c r="N1180" t="str" cm="1">
        <f t="array" ref="N1180">_xlfn.IFS(B1180&lt;18.5,"Under Weight",B1180&lt;=24.99,"Normal Weight",B1180&lt;=29.99,"Over Weight",B1180&gt;=30,"Obesity")</f>
        <v>Normal Weight</v>
      </c>
      <c r="O1180" t="str" cm="1">
        <f t="array" ref="O1180">_xlfn.IFS(C1180&lt;5.7,"Normal",C1180&lt;=6.49,"Prediabetes",C1180&gt;=6.5,"Diabetes")</f>
        <v>Normal</v>
      </c>
    </row>
    <row r="1181" spans="1:15" x14ac:dyDescent="0.3">
      <c r="A1181" s="6" t="s">
        <v>1191</v>
      </c>
      <c r="B1181" s="6">
        <v>22.61</v>
      </c>
      <c r="C1181" s="6">
        <v>9.6300000000000008</v>
      </c>
      <c r="D1181" s="6" t="str">
        <f>PROPER(E:E)</f>
        <v>No</v>
      </c>
      <c r="E1181" s="6" t="s">
        <v>2380</v>
      </c>
      <c r="F1181" s="6" t="s">
        <v>2380</v>
      </c>
      <c r="G1181" s="6" t="s">
        <v>2380</v>
      </c>
      <c r="H1181" s="10">
        <f t="shared" si="54"/>
        <v>2</v>
      </c>
      <c r="I1181" s="6">
        <v>2</v>
      </c>
      <c r="J1181" s="6" t="str">
        <f t="shared" si="55"/>
        <v>No</v>
      </c>
      <c r="K1181" s="6" t="str">
        <f t="shared" si="56"/>
        <v>No</v>
      </c>
      <c r="L1181" s="6" t="s">
        <v>2380</v>
      </c>
      <c r="M1181" s="6"/>
      <c r="N1181" t="str" cm="1">
        <f t="array" ref="N1181">_xlfn.IFS(B1181&lt;18.5,"Under Weight",B1181&lt;=24.99,"Normal Weight",B1181&lt;=29.99,"Over Weight",B1181&gt;=30,"Obesity")</f>
        <v>Normal Weight</v>
      </c>
      <c r="O1181" t="str" cm="1">
        <f t="array" ref="O1181">_xlfn.IFS(C1181&lt;5.7,"Normal",C1181&lt;=6.49,"Prediabetes",C1181&gt;=6.5,"Diabetes")</f>
        <v>Diabetes</v>
      </c>
    </row>
    <row r="1182" spans="1:15" x14ac:dyDescent="0.3">
      <c r="A1182" s="6" t="s">
        <v>1190</v>
      </c>
      <c r="B1182" s="6">
        <v>34.299999999999997</v>
      </c>
      <c r="C1182" s="6">
        <v>10.37</v>
      </c>
      <c r="D1182" s="6" t="str">
        <f>PROPER(E:E)</f>
        <v>No</v>
      </c>
      <c r="E1182" s="6" t="s">
        <v>2380</v>
      </c>
      <c r="F1182" s="6" t="s">
        <v>2380</v>
      </c>
      <c r="G1182" s="6" t="s">
        <v>2380</v>
      </c>
      <c r="H1182" s="10" t="str">
        <f t="shared" si="54"/>
        <v>0</v>
      </c>
      <c r="I1182" s="6" t="s">
        <v>2381</v>
      </c>
      <c r="J1182" s="6" t="str">
        <f t="shared" si="55"/>
        <v>No</v>
      </c>
      <c r="K1182" s="6" t="str">
        <f t="shared" si="56"/>
        <v>No</v>
      </c>
      <c r="L1182" s="6" t="s">
        <v>2380</v>
      </c>
      <c r="M1182" s="6"/>
      <c r="N1182" t="str" cm="1">
        <f t="array" ref="N1182">_xlfn.IFS(B1182&lt;18.5,"Under Weight",B1182&lt;=24.99,"Normal Weight",B1182&lt;=29.99,"Over Weight",B1182&gt;=30,"Obesity")</f>
        <v>Obesity</v>
      </c>
      <c r="O1182" t="str" cm="1">
        <f t="array" ref="O1182">_xlfn.IFS(C1182&lt;5.7,"Normal",C1182&lt;=6.49,"Prediabetes",C1182&gt;=6.5,"Diabetes")</f>
        <v>Diabetes</v>
      </c>
    </row>
    <row r="1183" spans="1:15" x14ac:dyDescent="0.3">
      <c r="A1183" s="6" t="s">
        <v>1189</v>
      </c>
      <c r="B1183" s="6">
        <v>46.09</v>
      </c>
      <c r="C1183" s="6">
        <v>5.44</v>
      </c>
      <c r="D1183" s="6" t="str">
        <f>PROPER(E:E)</f>
        <v>No</v>
      </c>
      <c r="E1183" s="6" t="s">
        <v>2380</v>
      </c>
      <c r="F1183" s="6" t="s">
        <v>2380</v>
      </c>
      <c r="G1183" s="6" t="s">
        <v>2380</v>
      </c>
      <c r="H1183" s="10">
        <f t="shared" si="54"/>
        <v>2</v>
      </c>
      <c r="I1183" s="6">
        <v>2</v>
      </c>
      <c r="J1183" s="6" t="str">
        <f t="shared" si="55"/>
        <v>No</v>
      </c>
      <c r="K1183" s="6" t="str">
        <f t="shared" si="56"/>
        <v>No</v>
      </c>
      <c r="L1183" s="6" t="s">
        <v>2380</v>
      </c>
      <c r="M1183" s="6"/>
      <c r="N1183" t="str" cm="1">
        <f t="array" ref="N1183">_xlfn.IFS(B1183&lt;18.5,"Under Weight",B1183&lt;=24.99,"Normal Weight",B1183&lt;=29.99,"Over Weight",B1183&gt;=30,"Obesity")</f>
        <v>Obesity</v>
      </c>
      <c r="O1183" t="str" cm="1">
        <f t="array" ref="O1183">_xlfn.IFS(C1183&lt;5.7,"Normal",C1183&lt;=6.49,"Prediabetes",C1183&gt;=6.5,"Diabetes")</f>
        <v>Normal</v>
      </c>
    </row>
    <row r="1184" spans="1:15" x14ac:dyDescent="0.3">
      <c r="A1184" s="6" t="s">
        <v>1188</v>
      </c>
      <c r="B1184" s="6">
        <v>44.744999999999997</v>
      </c>
      <c r="C1184" s="6">
        <v>5.19</v>
      </c>
      <c r="D1184" s="6" t="str">
        <f>PROPER(E:E)</f>
        <v>No</v>
      </c>
      <c r="E1184" s="6" t="s">
        <v>2380</v>
      </c>
      <c r="F1184" s="6" t="s">
        <v>2380</v>
      </c>
      <c r="G1184" s="6" t="s">
        <v>2380</v>
      </c>
      <c r="H1184" s="10">
        <f t="shared" si="54"/>
        <v>2</v>
      </c>
      <c r="I1184" s="6">
        <v>2</v>
      </c>
      <c r="J1184" s="6" t="str">
        <f t="shared" si="55"/>
        <v>No</v>
      </c>
      <c r="K1184" s="6" t="str">
        <f t="shared" si="56"/>
        <v>No</v>
      </c>
      <c r="L1184" s="6" t="s">
        <v>2380</v>
      </c>
      <c r="M1184" s="6"/>
      <c r="N1184" t="str" cm="1">
        <f t="array" ref="N1184">_xlfn.IFS(B1184&lt;18.5,"Under Weight",B1184&lt;=24.99,"Normal Weight",B1184&lt;=29.99,"Over Weight",B1184&gt;=30,"Obesity")</f>
        <v>Obesity</v>
      </c>
      <c r="O1184" t="str" cm="1">
        <f t="array" ref="O1184">_xlfn.IFS(C1184&lt;5.7,"Normal",C1184&lt;=6.49,"Prediabetes",C1184&gt;=6.5,"Diabetes")</f>
        <v>Normal</v>
      </c>
    </row>
    <row r="1185" spans="1:15" x14ac:dyDescent="0.3">
      <c r="A1185" s="6" t="s">
        <v>1187</v>
      </c>
      <c r="B1185" s="6">
        <v>26.33</v>
      </c>
      <c r="C1185" s="6">
        <v>11.8</v>
      </c>
      <c r="D1185" s="6" t="str">
        <f>PROPER(E:E)</f>
        <v>Yes</v>
      </c>
      <c r="E1185" s="6" t="s">
        <v>2382</v>
      </c>
      <c r="F1185" s="6" t="s">
        <v>2380</v>
      </c>
      <c r="G1185" s="6" t="s">
        <v>2380</v>
      </c>
      <c r="H1185" s="10">
        <f t="shared" si="54"/>
        <v>1</v>
      </c>
      <c r="I1185" s="6">
        <v>1</v>
      </c>
      <c r="J1185" s="6" t="str">
        <f t="shared" si="55"/>
        <v>No</v>
      </c>
      <c r="K1185" s="6" t="str">
        <f t="shared" si="56"/>
        <v>No</v>
      </c>
      <c r="L1185" s="6" t="s">
        <v>2380</v>
      </c>
      <c r="M1185" s="6"/>
      <c r="N1185" t="str" cm="1">
        <f t="array" ref="N1185">_xlfn.IFS(B1185&lt;18.5,"Under Weight",B1185&lt;=24.99,"Normal Weight",B1185&lt;=29.99,"Over Weight",B1185&gt;=30,"Obesity")</f>
        <v>Over Weight</v>
      </c>
      <c r="O1185" t="str" cm="1">
        <f t="array" ref="O1185">_xlfn.IFS(C1185&lt;5.7,"Normal",C1185&lt;=6.49,"Prediabetes",C1185&gt;=6.5,"Diabetes")</f>
        <v>Diabetes</v>
      </c>
    </row>
    <row r="1186" spans="1:15" x14ac:dyDescent="0.3">
      <c r="A1186" s="6" t="s">
        <v>1186</v>
      </c>
      <c r="B1186" s="6">
        <v>26.6</v>
      </c>
      <c r="C1186" s="6">
        <v>8.3800000000000008</v>
      </c>
      <c r="D1186" s="6" t="str">
        <f>PROPER(E:E)</f>
        <v>No</v>
      </c>
      <c r="E1186" s="6" t="s">
        <v>2380</v>
      </c>
      <c r="F1186" s="6" t="s">
        <v>2380</v>
      </c>
      <c r="G1186" s="6" t="s">
        <v>2380</v>
      </c>
      <c r="H1186" s="10">
        <f t="shared" si="54"/>
        <v>2</v>
      </c>
      <c r="I1186" s="6">
        <v>2</v>
      </c>
      <c r="J1186" s="6" t="str">
        <f t="shared" si="55"/>
        <v>No</v>
      </c>
      <c r="K1186" s="6" t="str">
        <f t="shared" si="56"/>
        <v>No</v>
      </c>
      <c r="L1186" s="6" t="s">
        <v>2380</v>
      </c>
      <c r="M1186" s="6"/>
      <c r="N1186" t="str" cm="1">
        <f t="array" ref="N1186">_xlfn.IFS(B1186&lt;18.5,"Under Weight",B1186&lt;=24.99,"Normal Weight",B1186&lt;=29.99,"Over Weight",B1186&gt;=30,"Obesity")</f>
        <v>Over Weight</v>
      </c>
      <c r="O1186" t="str" cm="1">
        <f t="array" ref="O1186">_xlfn.IFS(C1186&lt;5.7,"Normal",C1186&lt;=6.49,"Prediabetes",C1186&gt;=6.5,"Diabetes")</f>
        <v>Diabetes</v>
      </c>
    </row>
    <row r="1187" spans="1:15" x14ac:dyDescent="0.3">
      <c r="A1187" s="6" t="s">
        <v>1185</v>
      </c>
      <c r="B1187" s="6">
        <v>27.5</v>
      </c>
      <c r="C1187" s="6">
        <v>7.58</v>
      </c>
      <c r="D1187" s="6" t="str">
        <f>PROPER(E:E)</f>
        <v>No</v>
      </c>
      <c r="E1187" s="6" t="s">
        <v>2380</v>
      </c>
      <c r="F1187" s="6" t="s">
        <v>2380</v>
      </c>
      <c r="G1187" s="6" t="s">
        <v>2380</v>
      </c>
      <c r="H1187" s="10" t="str">
        <f t="shared" si="54"/>
        <v>0</v>
      </c>
      <c r="I1187" s="6" t="s">
        <v>2381</v>
      </c>
      <c r="J1187" s="6" t="str">
        <f t="shared" si="55"/>
        <v>No</v>
      </c>
      <c r="K1187" s="6" t="str">
        <f t="shared" si="56"/>
        <v>No</v>
      </c>
      <c r="L1187" s="6" t="s">
        <v>2380</v>
      </c>
      <c r="M1187" s="6"/>
      <c r="N1187" t="str" cm="1">
        <f t="array" ref="N1187">_xlfn.IFS(B1187&lt;18.5,"Under Weight",B1187&lt;=24.99,"Normal Weight",B1187&lt;=29.99,"Over Weight",B1187&gt;=30,"Obesity")</f>
        <v>Over Weight</v>
      </c>
      <c r="O1187" t="str" cm="1">
        <f t="array" ref="O1187">_xlfn.IFS(C1187&lt;5.7,"Normal",C1187&lt;=6.49,"Prediabetes",C1187&gt;=6.5,"Diabetes")</f>
        <v>Diabetes</v>
      </c>
    </row>
    <row r="1188" spans="1:15" x14ac:dyDescent="0.3">
      <c r="A1188" s="6" t="s">
        <v>1184</v>
      </c>
      <c r="B1188" s="6">
        <v>41.55</v>
      </c>
      <c r="C1188" s="6">
        <v>4.6100000000000003</v>
      </c>
      <c r="D1188" s="6" t="str">
        <f>PROPER(E:E)</f>
        <v>No</v>
      </c>
      <c r="E1188" s="6" t="s">
        <v>2380</v>
      </c>
      <c r="F1188" s="6" t="s">
        <v>2380</v>
      </c>
      <c r="G1188" s="6" t="s">
        <v>2380</v>
      </c>
      <c r="H1188" s="10">
        <f t="shared" si="54"/>
        <v>1</v>
      </c>
      <c r="I1188" s="6">
        <v>1</v>
      </c>
      <c r="J1188" s="6" t="str">
        <f t="shared" si="55"/>
        <v>No</v>
      </c>
      <c r="K1188" s="6" t="str">
        <f t="shared" si="56"/>
        <v>No</v>
      </c>
      <c r="L1188" s="6" t="s">
        <v>2380</v>
      </c>
      <c r="M1188" s="6"/>
      <c r="N1188" t="str" cm="1">
        <f t="array" ref="N1188">_xlfn.IFS(B1188&lt;18.5,"Under Weight",B1188&lt;=24.99,"Normal Weight",B1188&lt;=29.99,"Over Weight",B1188&gt;=30,"Obesity")</f>
        <v>Obesity</v>
      </c>
      <c r="O1188" t="str" cm="1">
        <f t="array" ref="O1188">_xlfn.IFS(C1188&lt;5.7,"Normal",C1188&lt;=6.49,"Prediabetes",C1188&gt;=6.5,"Diabetes")</f>
        <v>Normal</v>
      </c>
    </row>
    <row r="1189" spans="1:15" x14ac:dyDescent="0.3">
      <c r="A1189" s="6" t="s">
        <v>1183</v>
      </c>
      <c r="B1189" s="6">
        <v>41.47</v>
      </c>
      <c r="C1189" s="6">
        <v>4.7</v>
      </c>
      <c r="D1189" s="6" t="str">
        <f>PROPER(E:E)</f>
        <v>Yes</v>
      </c>
      <c r="E1189" s="6" t="s">
        <v>2382</v>
      </c>
      <c r="F1189" s="6" t="s">
        <v>2380</v>
      </c>
      <c r="G1189" s="6" t="s">
        <v>2383</v>
      </c>
      <c r="H1189" s="10">
        <f t="shared" si="54"/>
        <v>1</v>
      </c>
      <c r="I1189" s="6">
        <v>1</v>
      </c>
      <c r="J1189" s="6" t="str">
        <f t="shared" si="55"/>
        <v>No</v>
      </c>
      <c r="K1189" s="6" t="str">
        <f t="shared" si="56"/>
        <v>No</v>
      </c>
      <c r="L1189" s="6" t="s">
        <v>2380</v>
      </c>
      <c r="M1189" s="6"/>
      <c r="N1189" t="str" cm="1">
        <f t="array" ref="N1189">_xlfn.IFS(B1189&lt;18.5,"Under Weight",B1189&lt;=24.99,"Normal Weight",B1189&lt;=29.99,"Over Weight",B1189&gt;=30,"Obesity")</f>
        <v>Obesity</v>
      </c>
      <c r="O1189" t="str" cm="1">
        <f t="array" ref="O1189">_xlfn.IFS(C1189&lt;5.7,"Normal",C1189&lt;=6.49,"Prediabetes",C1189&gt;=6.5,"Diabetes")</f>
        <v>Normal</v>
      </c>
    </row>
    <row r="1190" spans="1:15" x14ac:dyDescent="0.3">
      <c r="A1190" s="6" t="s">
        <v>1182</v>
      </c>
      <c r="B1190" s="6">
        <v>24.795000000000002</v>
      </c>
      <c r="C1190" s="6">
        <v>6.05</v>
      </c>
      <c r="D1190" s="6" t="str">
        <f>PROPER(E:E)</f>
        <v>Yes</v>
      </c>
      <c r="E1190" s="6" t="s">
        <v>2382</v>
      </c>
      <c r="F1190" s="6" t="s">
        <v>2380</v>
      </c>
      <c r="G1190" s="6" t="s">
        <v>2380</v>
      </c>
      <c r="H1190" s="10" t="str">
        <f t="shared" si="54"/>
        <v>0</v>
      </c>
      <c r="I1190" s="6" t="s">
        <v>2381</v>
      </c>
      <c r="J1190" s="6" t="str">
        <f t="shared" si="55"/>
        <v>No</v>
      </c>
      <c r="K1190" s="6" t="str">
        <f t="shared" si="56"/>
        <v>No</v>
      </c>
      <c r="L1190" s="6" t="s">
        <v>2380</v>
      </c>
      <c r="M1190" s="6"/>
      <c r="N1190" t="str" cm="1">
        <f t="array" ref="N1190">_xlfn.IFS(B1190&lt;18.5,"Under Weight",B1190&lt;=24.99,"Normal Weight",B1190&lt;=29.99,"Over Weight",B1190&gt;=30,"Obesity")</f>
        <v>Normal Weight</v>
      </c>
      <c r="O1190" t="str" cm="1">
        <f t="array" ref="O1190">_xlfn.IFS(C1190&lt;5.7,"Normal",C1190&lt;=6.49,"Prediabetes",C1190&gt;=6.5,"Diabetes")</f>
        <v>Prediabetes</v>
      </c>
    </row>
    <row r="1191" spans="1:15" x14ac:dyDescent="0.3">
      <c r="A1191" s="6" t="s">
        <v>1181</v>
      </c>
      <c r="B1191" s="6">
        <v>29.48</v>
      </c>
      <c r="C1191" s="6">
        <v>5.63</v>
      </c>
      <c r="D1191" s="6" t="str">
        <f>PROPER(E:E)</f>
        <v>Yes</v>
      </c>
      <c r="E1191" s="6" t="s">
        <v>2382</v>
      </c>
      <c r="F1191" s="6" t="s">
        <v>2380</v>
      </c>
      <c r="G1191" s="6" t="s">
        <v>2383</v>
      </c>
      <c r="H1191" s="10">
        <f t="shared" si="54"/>
        <v>1</v>
      </c>
      <c r="I1191" s="6">
        <v>1</v>
      </c>
      <c r="J1191" s="6" t="str">
        <f t="shared" si="55"/>
        <v>No</v>
      </c>
      <c r="K1191" s="6" t="str">
        <f t="shared" si="56"/>
        <v>No</v>
      </c>
      <c r="L1191" s="6" t="s">
        <v>2380</v>
      </c>
      <c r="M1191" s="6"/>
      <c r="N1191" t="str" cm="1">
        <f t="array" ref="N1191">_xlfn.IFS(B1191&lt;18.5,"Under Weight",B1191&lt;=24.99,"Normal Weight",B1191&lt;=29.99,"Over Weight",B1191&gt;=30,"Obesity")</f>
        <v>Over Weight</v>
      </c>
      <c r="O1191" t="str" cm="1">
        <f t="array" ref="O1191">_xlfn.IFS(C1191&lt;5.7,"Normal",C1191&lt;=6.49,"Prediabetes",C1191&gt;=6.5,"Diabetes")</f>
        <v>Normal</v>
      </c>
    </row>
    <row r="1192" spans="1:15" x14ac:dyDescent="0.3">
      <c r="A1192" s="6" t="s">
        <v>1180</v>
      </c>
      <c r="B1192" s="6">
        <v>28.09</v>
      </c>
      <c r="C1192" s="6">
        <v>6.06</v>
      </c>
      <c r="D1192" s="6" t="str">
        <f>PROPER(E:E)</f>
        <v>No</v>
      </c>
      <c r="E1192" s="6" t="s">
        <v>2380</v>
      </c>
      <c r="F1192" s="6" t="s">
        <v>2380</v>
      </c>
      <c r="G1192" s="6" t="s">
        <v>2383</v>
      </c>
      <c r="H1192" s="10">
        <f t="shared" si="54"/>
        <v>1</v>
      </c>
      <c r="I1192" s="6">
        <v>1</v>
      </c>
      <c r="J1192" s="6" t="str">
        <f t="shared" si="55"/>
        <v>No</v>
      </c>
      <c r="K1192" s="6" t="str">
        <f t="shared" si="56"/>
        <v>No</v>
      </c>
      <c r="L1192" s="6" t="s">
        <v>2380</v>
      </c>
      <c r="M1192" s="6"/>
      <c r="N1192" t="str" cm="1">
        <f t="array" ref="N1192">_xlfn.IFS(B1192&lt;18.5,"Under Weight",B1192&lt;=24.99,"Normal Weight",B1192&lt;=29.99,"Over Weight",B1192&gt;=30,"Obesity")</f>
        <v>Over Weight</v>
      </c>
      <c r="O1192" t="str" cm="1">
        <f t="array" ref="O1192">_xlfn.IFS(C1192&lt;5.7,"Normal",C1192&lt;=6.49,"Prediabetes",C1192&gt;=6.5,"Diabetes")</f>
        <v>Prediabetes</v>
      </c>
    </row>
    <row r="1193" spans="1:15" x14ac:dyDescent="0.3">
      <c r="A1193" s="6" t="s">
        <v>1179</v>
      </c>
      <c r="B1193" s="6">
        <v>32.729999999999997</v>
      </c>
      <c r="C1193" s="6">
        <v>5.19</v>
      </c>
      <c r="D1193" s="6" t="str">
        <f>PROPER(E:E)</f>
        <v>No</v>
      </c>
      <c r="E1193" s="6" t="s">
        <v>2380</v>
      </c>
      <c r="F1193" s="6" t="s">
        <v>2380</v>
      </c>
      <c r="G1193" s="6" t="s">
        <v>2380</v>
      </c>
      <c r="H1193" s="10">
        <f t="shared" si="54"/>
        <v>1</v>
      </c>
      <c r="I1193" s="6">
        <v>1</v>
      </c>
      <c r="J1193" s="6" t="str">
        <f t="shared" si="55"/>
        <v>No</v>
      </c>
      <c r="K1193" s="6" t="str">
        <f t="shared" si="56"/>
        <v>No</v>
      </c>
      <c r="L1193" s="6" t="s">
        <v>2380</v>
      </c>
      <c r="M1193" s="6"/>
      <c r="N1193" t="str" cm="1">
        <f t="array" ref="N1193">_xlfn.IFS(B1193&lt;18.5,"Under Weight",B1193&lt;=24.99,"Normal Weight",B1193&lt;=29.99,"Over Weight",B1193&gt;=30,"Obesity")</f>
        <v>Obesity</v>
      </c>
      <c r="O1193" t="str" cm="1">
        <f t="array" ref="O1193">_xlfn.IFS(C1193&lt;5.7,"Normal",C1193&lt;=6.49,"Prediabetes",C1193&gt;=6.5,"Diabetes")</f>
        <v>Normal</v>
      </c>
    </row>
    <row r="1194" spans="1:15" x14ac:dyDescent="0.3">
      <c r="A1194" s="6" t="s">
        <v>1178</v>
      </c>
      <c r="B1194" s="6">
        <v>27.36</v>
      </c>
      <c r="C1194" s="6">
        <v>8.9600000000000009</v>
      </c>
      <c r="D1194" s="6" t="str">
        <f>PROPER(E:E)</f>
        <v>No</v>
      </c>
      <c r="E1194" s="6" t="s">
        <v>2380</v>
      </c>
      <c r="F1194" s="6" t="s">
        <v>2380</v>
      </c>
      <c r="G1194" s="6" t="s">
        <v>2380</v>
      </c>
      <c r="H1194" s="10" t="str">
        <f t="shared" si="54"/>
        <v>0</v>
      </c>
      <c r="I1194" s="6" t="s">
        <v>2381</v>
      </c>
      <c r="J1194" s="6" t="str">
        <f t="shared" si="55"/>
        <v>No</v>
      </c>
      <c r="K1194" s="6" t="str">
        <f t="shared" si="56"/>
        <v>No</v>
      </c>
      <c r="L1194" s="6" t="s">
        <v>2380</v>
      </c>
      <c r="M1194" s="6"/>
      <c r="N1194" t="str" cm="1">
        <f t="array" ref="N1194">_xlfn.IFS(B1194&lt;18.5,"Under Weight",B1194&lt;=24.99,"Normal Weight",B1194&lt;=29.99,"Over Weight",B1194&gt;=30,"Obesity")</f>
        <v>Over Weight</v>
      </c>
      <c r="O1194" t="str" cm="1">
        <f t="array" ref="O1194">_xlfn.IFS(C1194&lt;5.7,"Normal",C1194&lt;=6.49,"Prediabetes",C1194&gt;=6.5,"Diabetes")</f>
        <v>Diabetes</v>
      </c>
    </row>
    <row r="1195" spans="1:15" x14ac:dyDescent="0.3">
      <c r="A1195" s="6" t="s">
        <v>1177</v>
      </c>
      <c r="B1195" s="6">
        <v>27.265000000000001</v>
      </c>
      <c r="C1195" s="6">
        <v>11.39</v>
      </c>
      <c r="D1195" s="6" t="str">
        <f>PROPER(E:E)</f>
        <v>No</v>
      </c>
      <c r="E1195" s="6" t="s">
        <v>2380</v>
      </c>
      <c r="F1195" s="6" t="s">
        <v>2380</v>
      </c>
      <c r="G1195" s="6" t="s">
        <v>2380</v>
      </c>
      <c r="H1195" s="10" t="str">
        <f t="shared" si="54"/>
        <v>0</v>
      </c>
      <c r="I1195" s="6" t="s">
        <v>2381</v>
      </c>
      <c r="J1195" s="6" t="str">
        <f t="shared" si="55"/>
        <v>No</v>
      </c>
      <c r="K1195" s="6" t="str">
        <f t="shared" si="56"/>
        <v>No</v>
      </c>
      <c r="L1195" s="6" t="s">
        <v>2380</v>
      </c>
      <c r="M1195" s="6"/>
      <c r="N1195" t="str" cm="1">
        <f t="array" ref="N1195">_xlfn.IFS(B1195&lt;18.5,"Under Weight",B1195&lt;=24.99,"Normal Weight",B1195&lt;=29.99,"Over Weight",B1195&gt;=30,"Obesity")</f>
        <v>Over Weight</v>
      </c>
      <c r="O1195" t="str" cm="1">
        <f t="array" ref="O1195">_xlfn.IFS(C1195&lt;5.7,"Normal",C1195&lt;=6.49,"Prediabetes",C1195&gt;=6.5,"Diabetes")</f>
        <v>Diabetes</v>
      </c>
    </row>
    <row r="1196" spans="1:15" x14ac:dyDescent="0.3">
      <c r="A1196" s="6" t="s">
        <v>1176</v>
      </c>
      <c r="B1196" s="6">
        <v>48.07</v>
      </c>
      <c r="C1196" s="6">
        <v>4.0599999999999996</v>
      </c>
      <c r="D1196" s="6" t="str">
        <f>PROPER(E:E)</f>
        <v>Yes</v>
      </c>
      <c r="E1196" s="6" t="s">
        <v>2382</v>
      </c>
      <c r="F1196" s="6" t="s">
        <v>2380</v>
      </c>
      <c r="G1196" s="6" t="s">
        <v>2380</v>
      </c>
      <c r="H1196" s="10" t="str">
        <f t="shared" si="54"/>
        <v>0</v>
      </c>
      <c r="I1196" s="6" t="s">
        <v>2381</v>
      </c>
      <c r="J1196" s="6" t="str">
        <f t="shared" si="55"/>
        <v>No</v>
      </c>
      <c r="K1196" s="6" t="str">
        <f t="shared" si="56"/>
        <v>No</v>
      </c>
      <c r="L1196" s="6" t="s">
        <v>2380</v>
      </c>
      <c r="M1196" s="6"/>
      <c r="N1196" t="str" cm="1">
        <f t="array" ref="N1196">_xlfn.IFS(B1196&lt;18.5,"Under Weight",B1196&lt;=24.99,"Normal Weight",B1196&lt;=29.99,"Over Weight",B1196&gt;=30,"Obesity")</f>
        <v>Obesity</v>
      </c>
      <c r="O1196" t="str" cm="1">
        <f t="array" ref="O1196">_xlfn.IFS(C1196&lt;5.7,"Normal",C1196&lt;=6.49,"Prediabetes",C1196&gt;=6.5,"Diabetes")</f>
        <v>Normal</v>
      </c>
    </row>
    <row r="1197" spans="1:15" x14ac:dyDescent="0.3">
      <c r="A1197" s="6" t="s">
        <v>1175</v>
      </c>
      <c r="B1197" s="6">
        <v>30.8</v>
      </c>
      <c r="C1197" s="6">
        <v>5.23</v>
      </c>
      <c r="D1197" s="6" t="str">
        <f>PROPER(E:E)</f>
        <v>Yes</v>
      </c>
      <c r="E1197" s="6" t="s">
        <v>2382</v>
      </c>
      <c r="F1197" s="6" t="s">
        <v>2380</v>
      </c>
      <c r="G1197" s="6" t="s">
        <v>2380</v>
      </c>
      <c r="H1197" s="10" t="str">
        <f t="shared" si="54"/>
        <v>0</v>
      </c>
      <c r="I1197" s="6" t="s">
        <v>2381</v>
      </c>
      <c r="J1197" s="6" t="str">
        <f t="shared" si="55"/>
        <v>No</v>
      </c>
      <c r="K1197" s="6" t="str">
        <f t="shared" si="56"/>
        <v>No</v>
      </c>
      <c r="L1197" s="6" t="s">
        <v>2380</v>
      </c>
      <c r="M1197" s="6"/>
      <c r="N1197" t="str" cm="1">
        <f t="array" ref="N1197">_xlfn.IFS(B1197&lt;18.5,"Under Weight",B1197&lt;=24.99,"Normal Weight",B1197&lt;=29.99,"Over Weight",B1197&gt;=30,"Obesity")</f>
        <v>Obesity</v>
      </c>
      <c r="O1197" t="str" cm="1">
        <f t="array" ref="O1197">_xlfn.IFS(C1197&lt;5.7,"Normal",C1197&lt;=6.49,"Prediabetes",C1197&gt;=6.5,"Diabetes")</f>
        <v>Normal</v>
      </c>
    </row>
    <row r="1198" spans="1:15" x14ac:dyDescent="0.3">
      <c r="A1198" s="6" t="s">
        <v>1174</v>
      </c>
      <c r="B1198" s="6">
        <v>32.299999999999997</v>
      </c>
      <c r="C1198" s="6">
        <v>5.05</v>
      </c>
      <c r="D1198" s="6" t="str">
        <f>PROPER(E:E)</f>
        <v>Yes</v>
      </c>
      <c r="E1198" s="6" t="s">
        <v>2382</v>
      </c>
      <c r="F1198" s="6" t="s">
        <v>2380</v>
      </c>
      <c r="G1198" s="6" t="s">
        <v>2380</v>
      </c>
      <c r="H1198" s="10" t="str">
        <f t="shared" si="54"/>
        <v>0</v>
      </c>
      <c r="I1198" s="6" t="s">
        <v>2381</v>
      </c>
      <c r="J1198" s="6" t="str">
        <f t="shared" si="55"/>
        <v>No</v>
      </c>
      <c r="K1198" s="6" t="str">
        <f t="shared" si="56"/>
        <v>No</v>
      </c>
      <c r="L1198" s="6" t="s">
        <v>2380</v>
      </c>
      <c r="M1198" s="6"/>
      <c r="N1198" t="str" cm="1">
        <f t="array" ref="N1198">_xlfn.IFS(B1198&lt;18.5,"Under Weight",B1198&lt;=24.99,"Normal Weight",B1198&lt;=29.99,"Over Weight",B1198&gt;=30,"Obesity")</f>
        <v>Obesity</v>
      </c>
      <c r="O1198" t="str" cm="1">
        <f t="array" ref="O1198">_xlfn.IFS(C1198&lt;5.7,"Normal",C1198&lt;=6.49,"Prediabetes",C1198&gt;=6.5,"Diabetes")</f>
        <v>Normal</v>
      </c>
    </row>
    <row r="1199" spans="1:15" x14ac:dyDescent="0.3">
      <c r="A1199" s="6" t="s">
        <v>1173</v>
      </c>
      <c r="B1199" s="6">
        <v>39.700000000000003</v>
      </c>
      <c r="C1199" s="6">
        <v>7.34</v>
      </c>
      <c r="D1199" s="6" t="str">
        <f>PROPER(E:E)</f>
        <v>No</v>
      </c>
      <c r="E1199" s="6" t="s">
        <v>2380</v>
      </c>
      <c r="F1199" s="6" t="s">
        <v>2380</v>
      </c>
      <c r="G1199" s="6" t="s">
        <v>2380</v>
      </c>
      <c r="H1199" s="10" t="str">
        <f t="shared" si="54"/>
        <v>0</v>
      </c>
      <c r="I1199" s="6" t="s">
        <v>2381</v>
      </c>
      <c r="J1199" s="6" t="str">
        <f t="shared" si="55"/>
        <v>No</v>
      </c>
      <c r="K1199" s="6" t="str">
        <f t="shared" si="56"/>
        <v>No</v>
      </c>
      <c r="L1199" s="6" t="s">
        <v>2380</v>
      </c>
      <c r="M1199" s="6"/>
      <c r="N1199" t="str" cm="1">
        <f t="array" ref="N1199">_xlfn.IFS(B1199&lt;18.5,"Under Weight",B1199&lt;=24.99,"Normal Weight",B1199&lt;=29.99,"Over Weight",B1199&gt;=30,"Obesity")</f>
        <v>Obesity</v>
      </c>
      <c r="O1199" t="str" cm="1">
        <f t="array" ref="O1199">_xlfn.IFS(C1199&lt;5.7,"Normal",C1199&lt;=6.49,"Prediabetes",C1199&gt;=6.5,"Diabetes")</f>
        <v>Diabetes</v>
      </c>
    </row>
    <row r="1200" spans="1:15" x14ac:dyDescent="0.3">
      <c r="A1200" s="6" t="s">
        <v>1172</v>
      </c>
      <c r="B1200" s="6">
        <v>35.97</v>
      </c>
      <c r="C1200" s="6">
        <v>8.1300000000000008</v>
      </c>
      <c r="D1200" s="6" t="str">
        <f>PROPER(E:E)</f>
        <v>No</v>
      </c>
      <c r="E1200" s="6" t="s">
        <v>2380</v>
      </c>
      <c r="F1200" s="6" t="s">
        <v>2380</v>
      </c>
      <c r="G1200" s="6" t="s">
        <v>2380</v>
      </c>
      <c r="H1200" s="10" t="str">
        <f t="shared" si="54"/>
        <v>0</v>
      </c>
      <c r="I1200" s="6" t="s">
        <v>2381</v>
      </c>
      <c r="J1200" s="6" t="str">
        <f t="shared" si="55"/>
        <v>No</v>
      </c>
      <c r="K1200" s="6" t="str">
        <f t="shared" si="56"/>
        <v>No</v>
      </c>
      <c r="L1200" s="6" t="s">
        <v>2380</v>
      </c>
      <c r="M1200" s="6"/>
      <c r="N1200" t="str" cm="1">
        <f t="array" ref="N1200">_xlfn.IFS(B1200&lt;18.5,"Under Weight",B1200&lt;=24.99,"Normal Weight",B1200&lt;=29.99,"Over Weight",B1200&gt;=30,"Obesity")</f>
        <v>Obesity</v>
      </c>
      <c r="O1200" t="str" cm="1">
        <f t="array" ref="O1200">_xlfn.IFS(C1200&lt;5.7,"Normal",C1200&lt;=6.49,"Prediabetes",C1200&gt;=6.5,"Diabetes")</f>
        <v>Diabetes</v>
      </c>
    </row>
    <row r="1201" spans="1:15" x14ac:dyDescent="0.3">
      <c r="A1201" s="6" t="s">
        <v>1171</v>
      </c>
      <c r="B1201" s="6">
        <v>25.86</v>
      </c>
      <c r="C1201" s="6">
        <v>6.68</v>
      </c>
      <c r="D1201" s="6" t="str">
        <f>PROPER(E:E)</f>
        <v>Yes</v>
      </c>
      <c r="E1201" s="6" t="s">
        <v>2382</v>
      </c>
      <c r="F1201" s="6" t="s">
        <v>2380</v>
      </c>
      <c r="G1201" s="6" t="s">
        <v>2380</v>
      </c>
      <c r="H1201" s="10">
        <f t="shared" si="54"/>
        <v>1</v>
      </c>
      <c r="I1201" s="6">
        <v>1</v>
      </c>
      <c r="J1201" s="6" t="str">
        <f t="shared" si="55"/>
        <v>No</v>
      </c>
      <c r="K1201" s="6" t="str">
        <f t="shared" si="56"/>
        <v>No</v>
      </c>
      <c r="L1201" s="6" t="s">
        <v>2380</v>
      </c>
      <c r="M1201" s="6"/>
      <c r="N1201" t="str" cm="1">
        <f t="array" ref="N1201">_xlfn.IFS(B1201&lt;18.5,"Under Weight",B1201&lt;=24.99,"Normal Weight",B1201&lt;=29.99,"Over Weight",B1201&gt;=30,"Obesity")</f>
        <v>Over Weight</v>
      </c>
      <c r="O1201" t="str" cm="1">
        <f t="array" ref="O1201">_xlfn.IFS(C1201&lt;5.7,"Normal",C1201&lt;=6.49,"Prediabetes",C1201&gt;=6.5,"Diabetes")</f>
        <v>Diabetes</v>
      </c>
    </row>
    <row r="1202" spans="1:15" x14ac:dyDescent="0.3">
      <c r="A1202" s="6" t="s">
        <v>1170</v>
      </c>
      <c r="B1202" s="6">
        <v>30.03</v>
      </c>
      <c r="C1202" s="6">
        <v>11.51</v>
      </c>
      <c r="D1202" s="6" t="str">
        <f>PROPER(E:E)</f>
        <v>No</v>
      </c>
      <c r="E1202" s="6" t="s">
        <v>2380</v>
      </c>
      <c r="F1202" s="6" t="s">
        <v>2380</v>
      </c>
      <c r="G1202" s="6" t="s">
        <v>2380</v>
      </c>
      <c r="H1202" s="10" t="str">
        <f t="shared" si="54"/>
        <v>0</v>
      </c>
      <c r="I1202" s="6" t="s">
        <v>2381</v>
      </c>
      <c r="J1202" s="6" t="str">
        <f t="shared" si="55"/>
        <v>No</v>
      </c>
      <c r="K1202" s="6" t="str">
        <f t="shared" si="56"/>
        <v>No</v>
      </c>
      <c r="L1202" s="6" t="s">
        <v>2380</v>
      </c>
      <c r="M1202" s="6"/>
      <c r="N1202" t="str" cm="1">
        <f t="array" ref="N1202">_xlfn.IFS(B1202&lt;18.5,"Under Weight",B1202&lt;=24.99,"Normal Weight",B1202&lt;=29.99,"Over Weight",B1202&gt;=30,"Obesity")</f>
        <v>Obesity</v>
      </c>
      <c r="O1202" t="str" cm="1">
        <f t="array" ref="O1202">_xlfn.IFS(C1202&lt;5.7,"Normal",C1202&lt;=6.49,"Prediabetes",C1202&gt;=6.5,"Diabetes")</f>
        <v>Diabetes</v>
      </c>
    </row>
    <row r="1203" spans="1:15" x14ac:dyDescent="0.3">
      <c r="A1203" s="6" t="s">
        <v>1169</v>
      </c>
      <c r="B1203" s="6">
        <v>25.76</v>
      </c>
      <c r="C1203" s="6">
        <v>6.02</v>
      </c>
      <c r="D1203" s="6" t="str">
        <f>PROPER(E:E)</f>
        <v>Yes</v>
      </c>
      <c r="E1203" s="6" t="s">
        <v>2382</v>
      </c>
      <c r="F1203" s="6" t="s">
        <v>2380</v>
      </c>
      <c r="G1203" s="6" t="s">
        <v>2383</v>
      </c>
      <c r="H1203" s="10">
        <f t="shared" si="54"/>
        <v>1</v>
      </c>
      <c r="I1203" s="6">
        <v>1</v>
      </c>
      <c r="J1203" s="6" t="str">
        <f t="shared" si="55"/>
        <v>No</v>
      </c>
      <c r="K1203" s="6" t="str">
        <f t="shared" si="56"/>
        <v>No</v>
      </c>
      <c r="L1203" s="6" t="s">
        <v>2380</v>
      </c>
      <c r="M1203" s="6"/>
      <c r="N1203" t="str" cm="1">
        <f t="array" ref="N1203">_xlfn.IFS(B1203&lt;18.5,"Under Weight",B1203&lt;=24.99,"Normal Weight",B1203&lt;=29.99,"Over Weight",B1203&gt;=30,"Obesity")</f>
        <v>Over Weight</v>
      </c>
      <c r="O1203" t="str" cm="1">
        <f t="array" ref="O1203">_xlfn.IFS(C1203&lt;5.7,"Normal",C1203&lt;=6.49,"Prediabetes",C1203&gt;=6.5,"Diabetes")</f>
        <v>Prediabetes</v>
      </c>
    </row>
    <row r="1204" spans="1:15" x14ac:dyDescent="0.3">
      <c r="A1204" s="6" t="s">
        <v>1168</v>
      </c>
      <c r="B1204" s="6">
        <v>22.42</v>
      </c>
      <c r="C1204" s="6">
        <v>7.96</v>
      </c>
      <c r="D1204" s="6" t="str">
        <f>PROPER(E:E)</f>
        <v>No</v>
      </c>
      <c r="E1204" s="6" t="s">
        <v>2380</v>
      </c>
      <c r="F1204" s="6" t="s">
        <v>2380</v>
      </c>
      <c r="G1204" s="6" t="s">
        <v>2380</v>
      </c>
      <c r="H1204" s="10" t="str">
        <f t="shared" si="54"/>
        <v>0</v>
      </c>
      <c r="I1204" s="6" t="s">
        <v>2381</v>
      </c>
      <c r="J1204" s="6" t="str">
        <f t="shared" si="55"/>
        <v>No</v>
      </c>
      <c r="K1204" s="6" t="str">
        <f t="shared" si="56"/>
        <v>No</v>
      </c>
      <c r="L1204" s="6" t="s">
        <v>2380</v>
      </c>
      <c r="M1204" s="6"/>
      <c r="N1204" t="str" cm="1">
        <f t="array" ref="N1204">_xlfn.IFS(B1204&lt;18.5,"Under Weight",B1204&lt;=24.99,"Normal Weight",B1204&lt;=29.99,"Over Weight",B1204&gt;=30,"Obesity")</f>
        <v>Normal Weight</v>
      </c>
      <c r="O1204" t="str" cm="1">
        <f t="array" ref="O1204">_xlfn.IFS(C1204&lt;5.7,"Normal",C1204&lt;=6.49,"Prediabetes",C1204&gt;=6.5,"Diabetes")</f>
        <v>Diabetes</v>
      </c>
    </row>
    <row r="1205" spans="1:15" x14ac:dyDescent="0.3">
      <c r="A1205" s="6" t="s">
        <v>1167</v>
      </c>
      <c r="B1205" s="6">
        <v>33.18</v>
      </c>
      <c r="C1205" s="6">
        <v>6.01</v>
      </c>
      <c r="D1205" s="6" t="str">
        <f>PROPER(E:E)</f>
        <v>Yes</v>
      </c>
      <c r="E1205" s="6" t="s">
        <v>2382</v>
      </c>
      <c r="F1205" s="6" t="s">
        <v>2380</v>
      </c>
      <c r="G1205" s="6" t="s">
        <v>2380</v>
      </c>
      <c r="H1205" s="10">
        <f t="shared" si="54"/>
        <v>1</v>
      </c>
      <c r="I1205" s="6">
        <v>1</v>
      </c>
      <c r="J1205" s="6" t="str">
        <f t="shared" si="55"/>
        <v>No</v>
      </c>
      <c r="K1205" s="6" t="str">
        <f t="shared" si="56"/>
        <v>No</v>
      </c>
      <c r="L1205" s="6" t="s">
        <v>2380</v>
      </c>
      <c r="M1205" s="6"/>
      <c r="N1205" t="str" cm="1">
        <f t="array" ref="N1205">_xlfn.IFS(B1205&lt;18.5,"Under Weight",B1205&lt;=24.99,"Normal Weight",B1205&lt;=29.99,"Over Weight",B1205&gt;=30,"Obesity")</f>
        <v>Obesity</v>
      </c>
      <c r="O1205" t="str" cm="1">
        <f t="array" ref="O1205">_xlfn.IFS(C1205&lt;5.7,"Normal",C1205&lt;=6.49,"Prediabetes",C1205&gt;=6.5,"Diabetes")</f>
        <v>Prediabetes</v>
      </c>
    </row>
    <row r="1206" spans="1:15" x14ac:dyDescent="0.3">
      <c r="A1206" s="6" t="s">
        <v>1166</v>
      </c>
      <c r="B1206" s="6">
        <v>43.04</v>
      </c>
      <c r="C1206" s="6">
        <v>5.9</v>
      </c>
      <c r="D1206" s="6" t="str">
        <f>PROPER(E:E)</f>
        <v>Yes</v>
      </c>
      <c r="E1206" s="6" t="s">
        <v>2382</v>
      </c>
      <c r="F1206" s="6" t="s">
        <v>2380</v>
      </c>
      <c r="G1206" s="6" t="s">
        <v>2380</v>
      </c>
      <c r="H1206" s="10" t="str">
        <f t="shared" si="54"/>
        <v>0</v>
      </c>
      <c r="I1206" s="6" t="s">
        <v>2381</v>
      </c>
      <c r="J1206" s="6" t="str">
        <f t="shared" si="55"/>
        <v>No</v>
      </c>
      <c r="K1206" s="6" t="str">
        <f t="shared" si="56"/>
        <v>No</v>
      </c>
      <c r="L1206" s="6" t="s">
        <v>2380</v>
      </c>
      <c r="M1206" s="6"/>
      <c r="N1206" t="str" cm="1">
        <f t="array" ref="N1206">_xlfn.IFS(B1206&lt;18.5,"Under Weight",B1206&lt;=24.99,"Normal Weight",B1206&lt;=29.99,"Over Weight",B1206&gt;=30,"Obesity")</f>
        <v>Obesity</v>
      </c>
      <c r="O1206" t="str" cm="1">
        <f t="array" ref="O1206">_xlfn.IFS(C1206&lt;5.7,"Normal",C1206&lt;=6.49,"Prediabetes",C1206&gt;=6.5,"Diabetes")</f>
        <v>Prediabetes</v>
      </c>
    </row>
    <row r="1207" spans="1:15" x14ac:dyDescent="0.3">
      <c r="A1207" s="6" t="s">
        <v>1165</v>
      </c>
      <c r="B1207" s="6">
        <v>34.15</v>
      </c>
      <c r="C1207" s="6">
        <v>4.49</v>
      </c>
      <c r="D1207" s="6" t="str">
        <f>PROPER(E:E)</f>
        <v>Yes</v>
      </c>
      <c r="E1207" s="6" t="s">
        <v>2382</v>
      </c>
      <c r="F1207" s="6" t="s">
        <v>2380</v>
      </c>
      <c r="G1207" s="6" t="s">
        <v>2380</v>
      </c>
      <c r="H1207" s="10">
        <f t="shared" si="54"/>
        <v>1</v>
      </c>
      <c r="I1207" s="6">
        <v>1</v>
      </c>
      <c r="J1207" s="6" t="str">
        <f t="shared" si="55"/>
        <v>No</v>
      </c>
      <c r="K1207" s="6" t="str">
        <f t="shared" si="56"/>
        <v>No</v>
      </c>
      <c r="L1207" s="6" t="s">
        <v>2380</v>
      </c>
      <c r="M1207" s="6"/>
      <c r="N1207" t="str" cm="1">
        <f t="array" ref="N1207">_xlfn.IFS(B1207&lt;18.5,"Under Weight",B1207&lt;=24.99,"Normal Weight",B1207&lt;=29.99,"Over Weight",B1207&gt;=30,"Obesity")</f>
        <v>Obesity</v>
      </c>
      <c r="O1207" t="str" cm="1">
        <f t="array" ref="O1207">_xlfn.IFS(C1207&lt;5.7,"Normal",C1207&lt;=6.49,"Prediabetes",C1207&gt;=6.5,"Diabetes")</f>
        <v>Normal</v>
      </c>
    </row>
    <row r="1208" spans="1:15" x14ac:dyDescent="0.3">
      <c r="A1208" s="6" t="s">
        <v>1164</v>
      </c>
      <c r="B1208" s="6">
        <v>25.78</v>
      </c>
      <c r="C1208" s="6">
        <v>6.25</v>
      </c>
      <c r="D1208" s="6" t="str">
        <f>PROPER(E:E)</f>
        <v>No</v>
      </c>
      <c r="E1208" s="6" t="s">
        <v>2380</v>
      </c>
      <c r="F1208" s="6" t="s">
        <v>2380</v>
      </c>
      <c r="G1208" s="6" t="s">
        <v>2380</v>
      </c>
      <c r="H1208" s="10" t="str">
        <f t="shared" si="54"/>
        <v>0</v>
      </c>
      <c r="I1208" s="6" t="s">
        <v>2381</v>
      </c>
      <c r="J1208" s="6" t="str">
        <f t="shared" si="55"/>
        <v>No</v>
      </c>
      <c r="K1208" s="6" t="str">
        <f t="shared" si="56"/>
        <v>No</v>
      </c>
      <c r="L1208" s="6" t="s">
        <v>2380</v>
      </c>
      <c r="M1208" s="6"/>
      <c r="N1208" t="str" cm="1">
        <f t="array" ref="N1208">_xlfn.IFS(B1208&lt;18.5,"Under Weight",B1208&lt;=24.99,"Normal Weight",B1208&lt;=29.99,"Over Weight",B1208&gt;=30,"Obesity")</f>
        <v>Over Weight</v>
      </c>
      <c r="O1208" t="str" cm="1">
        <f t="array" ref="O1208">_xlfn.IFS(C1208&lt;5.7,"Normal",C1208&lt;=6.49,"Prediabetes",C1208&gt;=6.5,"Diabetes")</f>
        <v>Prediabetes</v>
      </c>
    </row>
    <row r="1209" spans="1:15" x14ac:dyDescent="0.3">
      <c r="A1209" s="6" t="s">
        <v>1163</v>
      </c>
      <c r="B1209" s="6">
        <v>21.02</v>
      </c>
      <c r="C1209" s="6">
        <v>9.6199999999999992</v>
      </c>
      <c r="D1209" s="6" t="str">
        <f>PROPER(E:E)</f>
        <v>Yes</v>
      </c>
      <c r="E1209" s="6" t="s">
        <v>2382</v>
      </c>
      <c r="F1209" s="6" t="s">
        <v>2380</v>
      </c>
      <c r="G1209" s="6" t="s">
        <v>2383</v>
      </c>
      <c r="H1209" s="10">
        <f t="shared" si="54"/>
        <v>1</v>
      </c>
      <c r="I1209" s="6">
        <v>1</v>
      </c>
      <c r="J1209" s="6" t="str">
        <f t="shared" si="55"/>
        <v>No</v>
      </c>
      <c r="K1209" s="6" t="str">
        <f t="shared" si="56"/>
        <v>No</v>
      </c>
      <c r="L1209" s="6" t="s">
        <v>2380</v>
      </c>
      <c r="M1209" s="6"/>
      <c r="N1209" t="str" cm="1">
        <f t="array" ref="N1209">_xlfn.IFS(B1209&lt;18.5,"Under Weight",B1209&lt;=24.99,"Normal Weight",B1209&lt;=29.99,"Over Weight",B1209&gt;=30,"Obesity")</f>
        <v>Normal Weight</v>
      </c>
      <c r="O1209" t="str" cm="1">
        <f t="array" ref="O1209">_xlfn.IFS(C1209&lt;5.7,"Normal",C1209&lt;=6.49,"Prediabetes",C1209&gt;=6.5,"Diabetes")</f>
        <v>Diabetes</v>
      </c>
    </row>
    <row r="1210" spans="1:15" x14ac:dyDescent="0.3">
      <c r="A1210" s="6" t="s">
        <v>1162</v>
      </c>
      <c r="B1210" s="6">
        <v>37.51</v>
      </c>
      <c r="C1210" s="6">
        <v>11.06</v>
      </c>
      <c r="D1210" s="6" t="str">
        <f>PROPER(E:E)</f>
        <v>No</v>
      </c>
      <c r="E1210" s="6" t="s">
        <v>2380</v>
      </c>
      <c r="F1210" s="6" t="s">
        <v>2380</v>
      </c>
      <c r="G1210" s="6" t="s">
        <v>2380</v>
      </c>
      <c r="H1210" s="10">
        <f t="shared" si="54"/>
        <v>2</v>
      </c>
      <c r="I1210" s="6">
        <v>2</v>
      </c>
      <c r="J1210" s="6" t="str">
        <f t="shared" si="55"/>
        <v>No</v>
      </c>
      <c r="K1210" s="6" t="str">
        <f t="shared" si="56"/>
        <v>No</v>
      </c>
      <c r="L1210" s="6" t="s">
        <v>2380</v>
      </c>
      <c r="M1210" s="6"/>
      <c r="N1210" t="str" cm="1">
        <f t="array" ref="N1210">_xlfn.IFS(B1210&lt;18.5,"Under Weight",B1210&lt;=24.99,"Normal Weight",B1210&lt;=29.99,"Over Weight",B1210&gt;=30,"Obesity")</f>
        <v>Obesity</v>
      </c>
      <c r="O1210" t="str" cm="1">
        <f t="array" ref="O1210">_xlfn.IFS(C1210&lt;5.7,"Normal",C1210&lt;=6.49,"Prediabetes",C1210&gt;=6.5,"Diabetes")</f>
        <v>Diabetes</v>
      </c>
    </row>
    <row r="1211" spans="1:15" x14ac:dyDescent="0.3">
      <c r="A1211" s="6" t="s">
        <v>1161</v>
      </c>
      <c r="B1211" s="6">
        <v>25.745000000000001</v>
      </c>
      <c r="C1211" s="6">
        <v>6.11</v>
      </c>
      <c r="D1211" s="6" t="str">
        <f>PROPER(E:E)</f>
        <v>Yes</v>
      </c>
      <c r="E1211" s="6" t="s">
        <v>2382</v>
      </c>
      <c r="F1211" s="6" t="s">
        <v>2380</v>
      </c>
      <c r="G1211" s="6" t="s">
        <v>2380</v>
      </c>
      <c r="H1211" s="10" t="str">
        <f t="shared" si="54"/>
        <v>0</v>
      </c>
      <c r="I1211" s="6" t="s">
        <v>2381</v>
      </c>
      <c r="J1211" s="6" t="str">
        <f t="shared" si="55"/>
        <v>No</v>
      </c>
      <c r="K1211" s="6" t="str">
        <f t="shared" si="56"/>
        <v>No</v>
      </c>
      <c r="L1211" s="6" t="s">
        <v>2380</v>
      </c>
      <c r="M1211" s="6"/>
      <c r="N1211" t="str" cm="1">
        <f t="array" ref="N1211">_xlfn.IFS(B1211&lt;18.5,"Under Weight",B1211&lt;=24.99,"Normal Weight",B1211&lt;=29.99,"Over Weight",B1211&gt;=30,"Obesity")</f>
        <v>Over Weight</v>
      </c>
      <c r="O1211" t="str" cm="1">
        <f t="array" ref="O1211">_xlfn.IFS(C1211&lt;5.7,"Normal",C1211&lt;=6.49,"Prediabetes",C1211&gt;=6.5,"Diabetes")</f>
        <v>Prediabetes</v>
      </c>
    </row>
    <row r="1212" spans="1:15" x14ac:dyDescent="0.3">
      <c r="A1212" s="6" t="s">
        <v>1160</v>
      </c>
      <c r="B1212" s="6">
        <v>31.35</v>
      </c>
      <c r="C1212" s="6">
        <v>11.49</v>
      </c>
      <c r="D1212" s="6" t="str">
        <f>PROPER(E:E)</f>
        <v>No</v>
      </c>
      <c r="E1212" s="6" t="s">
        <v>2380</v>
      </c>
      <c r="F1212" s="6" t="s">
        <v>2380</v>
      </c>
      <c r="G1212" s="6" t="s">
        <v>2380</v>
      </c>
      <c r="H1212" s="10">
        <f t="shared" si="54"/>
        <v>2</v>
      </c>
      <c r="I1212" s="6">
        <v>2</v>
      </c>
      <c r="J1212" s="6" t="str">
        <f t="shared" si="55"/>
        <v>No</v>
      </c>
      <c r="K1212" s="6" t="str">
        <f t="shared" si="56"/>
        <v>No</v>
      </c>
      <c r="L1212" s="6" t="s">
        <v>2380</v>
      </c>
      <c r="M1212" s="6"/>
      <c r="N1212" t="str" cm="1">
        <f t="array" ref="N1212">_xlfn.IFS(B1212&lt;18.5,"Under Weight",B1212&lt;=24.99,"Normal Weight",B1212&lt;=29.99,"Over Weight",B1212&gt;=30,"Obesity")</f>
        <v>Obesity</v>
      </c>
      <c r="O1212" t="str" cm="1">
        <f t="array" ref="O1212">_xlfn.IFS(C1212&lt;5.7,"Normal",C1212&lt;=6.49,"Prediabetes",C1212&gt;=6.5,"Diabetes")</f>
        <v>Diabetes</v>
      </c>
    </row>
    <row r="1213" spans="1:15" x14ac:dyDescent="0.3">
      <c r="A1213" s="6" t="s">
        <v>1159</v>
      </c>
      <c r="B1213" s="6">
        <v>29.83</v>
      </c>
      <c r="C1213" s="6">
        <v>8.68</v>
      </c>
      <c r="D1213" s="6" t="str">
        <f>PROPER(E:E)</f>
        <v>No</v>
      </c>
      <c r="E1213" s="6" t="s">
        <v>2380</v>
      </c>
      <c r="F1213" s="6" t="s">
        <v>2380</v>
      </c>
      <c r="G1213" s="6" t="s">
        <v>2380</v>
      </c>
      <c r="H1213" s="10">
        <f t="shared" si="54"/>
        <v>2</v>
      </c>
      <c r="I1213" s="6">
        <v>2</v>
      </c>
      <c r="J1213" s="6" t="str">
        <f t="shared" si="55"/>
        <v>No</v>
      </c>
      <c r="K1213" s="6" t="str">
        <f t="shared" si="56"/>
        <v>No</v>
      </c>
      <c r="L1213" s="6" t="s">
        <v>2380</v>
      </c>
      <c r="M1213" s="6"/>
      <c r="N1213" t="str" cm="1">
        <f t="array" ref="N1213">_xlfn.IFS(B1213&lt;18.5,"Under Weight",B1213&lt;=24.99,"Normal Weight",B1213&lt;=29.99,"Over Weight",B1213&gt;=30,"Obesity")</f>
        <v>Over Weight</v>
      </c>
      <c r="O1213" t="str" cm="1">
        <f t="array" ref="O1213">_xlfn.IFS(C1213&lt;5.7,"Normal",C1213&lt;=6.49,"Prediabetes",C1213&gt;=6.5,"Diabetes")</f>
        <v>Diabetes</v>
      </c>
    </row>
    <row r="1214" spans="1:15" x14ac:dyDescent="0.3">
      <c r="A1214" s="6" t="s">
        <v>1158</v>
      </c>
      <c r="B1214" s="6">
        <v>25.49</v>
      </c>
      <c r="C1214" s="6">
        <v>5.68</v>
      </c>
      <c r="D1214" s="6" t="str">
        <f>PROPER(E:E)</f>
        <v>Yes</v>
      </c>
      <c r="E1214" s="6" t="s">
        <v>2382</v>
      </c>
      <c r="F1214" s="6" t="s">
        <v>2380</v>
      </c>
      <c r="G1214" s="6" t="s">
        <v>2383</v>
      </c>
      <c r="H1214" s="10">
        <f t="shared" si="54"/>
        <v>1</v>
      </c>
      <c r="I1214" s="6">
        <v>1</v>
      </c>
      <c r="J1214" s="6" t="str">
        <f t="shared" si="55"/>
        <v>No</v>
      </c>
      <c r="K1214" s="6" t="str">
        <f t="shared" si="56"/>
        <v>No</v>
      </c>
      <c r="L1214" s="6" t="s">
        <v>2380</v>
      </c>
      <c r="M1214" s="6"/>
      <c r="N1214" t="str" cm="1">
        <f t="array" ref="N1214">_xlfn.IFS(B1214&lt;18.5,"Under Weight",B1214&lt;=24.99,"Normal Weight",B1214&lt;=29.99,"Over Weight",B1214&gt;=30,"Obesity")</f>
        <v>Over Weight</v>
      </c>
      <c r="O1214" t="str" cm="1">
        <f t="array" ref="O1214">_xlfn.IFS(C1214&lt;5.7,"Normal",C1214&lt;=6.49,"Prediabetes",C1214&gt;=6.5,"Diabetes")</f>
        <v>Normal</v>
      </c>
    </row>
    <row r="1215" spans="1:15" x14ac:dyDescent="0.3">
      <c r="A1215" s="6" t="s">
        <v>1157</v>
      </c>
      <c r="B1215" s="6">
        <v>34.1</v>
      </c>
      <c r="C1215" s="6">
        <v>8.4499999999999993</v>
      </c>
      <c r="D1215" s="6" t="str">
        <f>PROPER(E:E)</f>
        <v>No</v>
      </c>
      <c r="E1215" s="6" t="s">
        <v>2380</v>
      </c>
      <c r="F1215" s="6" t="s">
        <v>2380</v>
      </c>
      <c r="G1215" s="6" t="s">
        <v>2380</v>
      </c>
      <c r="H1215" s="10" t="str">
        <f t="shared" si="54"/>
        <v>0</v>
      </c>
      <c r="I1215" s="6" t="s">
        <v>2381</v>
      </c>
      <c r="J1215" s="6" t="str">
        <f t="shared" si="55"/>
        <v>No</v>
      </c>
      <c r="K1215" s="6" t="str">
        <f t="shared" si="56"/>
        <v>No</v>
      </c>
      <c r="L1215" s="6" t="s">
        <v>2380</v>
      </c>
      <c r="M1215" s="6"/>
      <c r="N1215" t="str" cm="1">
        <f t="array" ref="N1215">_xlfn.IFS(B1215&lt;18.5,"Under Weight",B1215&lt;=24.99,"Normal Weight",B1215&lt;=29.99,"Over Weight",B1215&gt;=30,"Obesity")</f>
        <v>Obesity</v>
      </c>
      <c r="O1215" t="str" cm="1">
        <f t="array" ref="O1215">_xlfn.IFS(C1215&lt;5.7,"Normal",C1215&lt;=6.49,"Prediabetes",C1215&gt;=6.5,"Diabetes")</f>
        <v>Diabetes</v>
      </c>
    </row>
    <row r="1216" spans="1:15" x14ac:dyDescent="0.3">
      <c r="A1216" s="6" t="s">
        <v>1156</v>
      </c>
      <c r="B1216" s="6">
        <v>25.84</v>
      </c>
      <c r="C1216" s="6">
        <v>8.51</v>
      </c>
      <c r="D1216" s="6" t="str">
        <f>PROPER(E:E)</f>
        <v>No</v>
      </c>
      <c r="E1216" s="6" t="s">
        <v>2380</v>
      </c>
      <c r="F1216" s="6" t="s">
        <v>2380</v>
      </c>
      <c r="G1216" s="6" t="s">
        <v>2380</v>
      </c>
      <c r="H1216" s="10">
        <f t="shared" si="54"/>
        <v>2</v>
      </c>
      <c r="I1216" s="6">
        <v>2</v>
      </c>
      <c r="J1216" s="6" t="str">
        <f t="shared" si="55"/>
        <v>No</v>
      </c>
      <c r="K1216" s="6" t="str">
        <f t="shared" si="56"/>
        <v>No</v>
      </c>
      <c r="L1216" s="6" t="s">
        <v>2380</v>
      </c>
      <c r="M1216" s="6"/>
      <c r="N1216" t="str" cm="1">
        <f t="array" ref="N1216">_xlfn.IFS(B1216&lt;18.5,"Under Weight",B1216&lt;=24.99,"Normal Weight",B1216&lt;=29.99,"Over Weight",B1216&gt;=30,"Obesity")</f>
        <v>Over Weight</v>
      </c>
      <c r="O1216" t="str" cm="1">
        <f t="array" ref="O1216">_xlfn.IFS(C1216&lt;5.7,"Normal",C1216&lt;=6.49,"Prediabetes",C1216&gt;=6.5,"Diabetes")</f>
        <v>Diabetes</v>
      </c>
    </row>
    <row r="1217" spans="1:15" x14ac:dyDescent="0.3">
      <c r="A1217" s="6" t="s">
        <v>1155</v>
      </c>
      <c r="B1217" s="6">
        <v>20.6</v>
      </c>
      <c r="C1217" s="6">
        <v>7.62</v>
      </c>
      <c r="D1217" s="6" t="str">
        <f>PROPER(E:E)</f>
        <v>No</v>
      </c>
      <c r="E1217" s="6" t="s">
        <v>2380</v>
      </c>
      <c r="F1217" s="6" t="s">
        <v>2380</v>
      </c>
      <c r="G1217" s="6" t="s">
        <v>2380</v>
      </c>
      <c r="H1217" s="10" t="str">
        <f t="shared" si="54"/>
        <v>0</v>
      </c>
      <c r="I1217" s="6" t="s">
        <v>2381</v>
      </c>
      <c r="J1217" s="6" t="str">
        <f t="shared" si="55"/>
        <v>No</v>
      </c>
      <c r="K1217" s="6" t="str">
        <f t="shared" si="56"/>
        <v>No</v>
      </c>
      <c r="L1217" s="6" t="s">
        <v>2380</v>
      </c>
      <c r="M1217" s="6"/>
      <c r="N1217" t="str" cm="1">
        <f t="array" ref="N1217">_xlfn.IFS(B1217&lt;18.5,"Under Weight",B1217&lt;=24.99,"Normal Weight",B1217&lt;=29.99,"Over Weight",B1217&gt;=30,"Obesity")</f>
        <v>Normal Weight</v>
      </c>
      <c r="O1217" t="str" cm="1">
        <f t="array" ref="O1217">_xlfn.IFS(C1217&lt;5.7,"Normal",C1217&lt;=6.49,"Prediabetes",C1217&gt;=6.5,"Diabetes")</f>
        <v>Diabetes</v>
      </c>
    </row>
    <row r="1218" spans="1:15" x14ac:dyDescent="0.3">
      <c r="A1218" s="6" t="s">
        <v>1154</v>
      </c>
      <c r="B1218" s="6">
        <v>28.88</v>
      </c>
      <c r="C1218" s="6">
        <v>10.18</v>
      </c>
      <c r="D1218" s="6" t="str">
        <f>PROPER(E:E)</f>
        <v>No</v>
      </c>
      <c r="E1218" s="6" t="s">
        <v>2380</v>
      </c>
      <c r="F1218" s="6" t="s">
        <v>2380</v>
      </c>
      <c r="G1218" s="6" t="s">
        <v>2380</v>
      </c>
      <c r="H1218" s="10" t="str">
        <f t="shared" si="54"/>
        <v>0</v>
      </c>
      <c r="I1218" s="6" t="s">
        <v>2381</v>
      </c>
      <c r="J1218" s="6" t="str">
        <f t="shared" si="55"/>
        <v>No</v>
      </c>
      <c r="K1218" s="6" t="str">
        <f t="shared" si="56"/>
        <v>No</v>
      </c>
      <c r="L1218" s="6" t="s">
        <v>2380</v>
      </c>
      <c r="M1218" s="6"/>
      <c r="N1218" t="str" cm="1">
        <f t="array" ref="N1218">_xlfn.IFS(B1218&lt;18.5,"Under Weight",B1218&lt;=24.99,"Normal Weight",B1218&lt;=29.99,"Over Weight",B1218&gt;=30,"Obesity")</f>
        <v>Over Weight</v>
      </c>
      <c r="O1218" t="str" cm="1">
        <f t="array" ref="O1218">_xlfn.IFS(C1218&lt;5.7,"Normal",C1218&lt;=6.49,"Prediabetes",C1218&gt;=6.5,"Diabetes")</f>
        <v>Diabetes</v>
      </c>
    </row>
    <row r="1219" spans="1:15" x14ac:dyDescent="0.3">
      <c r="A1219" s="6" t="s">
        <v>1153</v>
      </c>
      <c r="B1219" s="6">
        <v>28.24</v>
      </c>
      <c r="C1219" s="6">
        <v>5.36</v>
      </c>
      <c r="D1219" s="6" t="str">
        <f>PROPER(E:E)</f>
        <v>No</v>
      </c>
      <c r="E1219" s="6" t="s">
        <v>2380</v>
      </c>
      <c r="F1219" s="6" t="s">
        <v>2380</v>
      </c>
      <c r="G1219" s="6" t="s">
        <v>2380</v>
      </c>
      <c r="H1219" s="10" t="str">
        <f t="shared" ref="H1219:H1282" si="57">IF(I1219="No major surgery","0",I1219)</f>
        <v>0</v>
      </c>
      <c r="I1219" s="6" t="s">
        <v>2381</v>
      </c>
      <c r="J1219" s="6" t="str">
        <f t="shared" ref="J1219:J1282" si="58">PROPER(K1219)</f>
        <v>No</v>
      </c>
      <c r="K1219" s="6" t="str">
        <f t="shared" ref="K1219:K1282" si="59">IF(L1219="?", "No", L1219)</f>
        <v>No</v>
      </c>
      <c r="L1219" s="6" t="s">
        <v>2380</v>
      </c>
      <c r="M1219" s="6"/>
      <c r="N1219" t="str" cm="1">
        <f t="array" ref="N1219">_xlfn.IFS(B1219&lt;18.5,"Under Weight",B1219&lt;=24.99,"Normal Weight",B1219&lt;=29.99,"Over Weight",B1219&gt;=30,"Obesity")</f>
        <v>Over Weight</v>
      </c>
      <c r="O1219" t="str" cm="1">
        <f t="array" ref="O1219">_xlfn.IFS(C1219&lt;5.7,"Normal",C1219&lt;=6.49,"Prediabetes",C1219&gt;=6.5,"Diabetes")</f>
        <v>Normal</v>
      </c>
    </row>
    <row r="1220" spans="1:15" x14ac:dyDescent="0.3">
      <c r="A1220" s="6" t="s">
        <v>1152</v>
      </c>
      <c r="B1220" s="6">
        <v>25.46</v>
      </c>
      <c r="C1220" s="6">
        <v>11.78</v>
      </c>
      <c r="D1220" s="6" t="str">
        <f>PROPER(E:E)</f>
        <v>Yes</v>
      </c>
      <c r="E1220" s="6" t="s">
        <v>2382</v>
      </c>
      <c r="F1220" s="6" t="s">
        <v>2380</v>
      </c>
      <c r="G1220" s="6" t="s">
        <v>2380</v>
      </c>
      <c r="H1220" s="10">
        <f t="shared" si="57"/>
        <v>1</v>
      </c>
      <c r="I1220" s="6">
        <v>1</v>
      </c>
      <c r="J1220" s="6" t="str">
        <f t="shared" si="58"/>
        <v>No</v>
      </c>
      <c r="K1220" s="6" t="str">
        <f t="shared" si="59"/>
        <v>No</v>
      </c>
      <c r="L1220" s="6" t="s">
        <v>2380</v>
      </c>
      <c r="M1220" s="6"/>
      <c r="N1220" t="str" cm="1">
        <f t="array" ref="N1220">_xlfn.IFS(B1220&lt;18.5,"Under Weight",B1220&lt;=24.99,"Normal Weight",B1220&lt;=29.99,"Over Weight",B1220&gt;=30,"Obesity")</f>
        <v>Over Weight</v>
      </c>
      <c r="O1220" t="str" cm="1">
        <f t="array" ref="O1220">_xlfn.IFS(C1220&lt;5.7,"Normal",C1220&lt;=6.49,"Prediabetes",C1220&gt;=6.5,"Diabetes")</f>
        <v>Diabetes</v>
      </c>
    </row>
    <row r="1221" spans="1:15" x14ac:dyDescent="0.3">
      <c r="A1221" s="6" t="s">
        <v>1151</v>
      </c>
      <c r="B1221" s="6">
        <v>29.64</v>
      </c>
      <c r="C1221" s="6">
        <v>10.82</v>
      </c>
      <c r="D1221" s="6" t="str">
        <f>PROPER(E:E)</f>
        <v>Yes</v>
      </c>
      <c r="E1221" s="6" t="s">
        <v>2382</v>
      </c>
      <c r="F1221" s="6" t="s">
        <v>2380</v>
      </c>
      <c r="G1221" s="6" t="s">
        <v>2380</v>
      </c>
      <c r="H1221" s="10" t="str">
        <f t="shared" si="57"/>
        <v>0</v>
      </c>
      <c r="I1221" s="6" t="s">
        <v>2381</v>
      </c>
      <c r="J1221" s="6" t="str">
        <f t="shared" si="58"/>
        <v>No</v>
      </c>
      <c r="K1221" s="6" t="str">
        <f t="shared" si="59"/>
        <v>No</v>
      </c>
      <c r="L1221" s="6" t="s">
        <v>2380</v>
      </c>
      <c r="M1221" s="6"/>
      <c r="N1221" t="str" cm="1">
        <f t="array" ref="N1221">_xlfn.IFS(B1221&lt;18.5,"Under Weight",B1221&lt;=24.99,"Normal Weight",B1221&lt;=29.99,"Over Weight",B1221&gt;=30,"Obesity")</f>
        <v>Over Weight</v>
      </c>
      <c r="O1221" t="str" cm="1">
        <f t="array" ref="O1221">_xlfn.IFS(C1221&lt;5.7,"Normal",C1221&lt;=6.49,"Prediabetes",C1221&gt;=6.5,"Diabetes")</f>
        <v>Diabetes</v>
      </c>
    </row>
    <row r="1222" spans="1:15" x14ac:dyDescent="0.3">
      <c r="A1222" s="6" t="s">
        <v>1150</v>
      </c>
      <c r="B1222" s="6">
        <v>31.27</v>
      </c>
      <c r="C1222" s="6">
        <v>7.73</v>
      </c>
      <c r="D1222" s="6" t="str">
        <f>PROPER(E:E)</f>
        <v>Yes</v>
      </c>
      <c r="E1222" s="6" t="s">
        <v>2382</v>
      </c>
      <c r="F1222" s="6" t="s">
        <v>2380</v>
      </c>
      <c r="G1222" s="6" t="s">
        <v>2380</v>
      </c>
      <c r="H1222" s="10">
        <f t="shared" si="57"/>
        <v>1</v>
      </c>
      <c r="I1222" s="6">
        <v>1</v>
      </c>
      <c r="J1222" s="6" t="str">
        <f t="shared" si="58"/>
        <v>No</v>
      </c>
      <c r="K1222" s="6" t="str">
        <f t="shared" si="59"/>
        <v>No</v>
      </c>
      <c r="L1222" s="6" t="s">
        <v>2380</v>
      </c>
      <c r="M1222" s="6"/>
      <c r="N1222" t="str" cm="1">
        <f t="array" ref="N1222">_xlfn.IFS(B1222&lt;18.5,"Under Weight",B1222&lt;=24.99,"Normal Weight",B1222&lt;=29.99,"Over Weight",B1222&gt;=30,"Obesity")</f>
        <v>Obesity</v>
      </c>
      <c r="O1222" t="str" cm="1">
        <f t="array" ref="O1222">_xlfn.IFS(C1222&lt;5.7,"Normal",C1222&lt;=6.49,"Prediabetes",C1222&gt;=6.5,"Diabetes")</f>
        <v>Diabetes</v>
      </c>
    </row>
    <row r="1223" spans="1:15" x14ac:dyDescent="0.3">
      <c r="A1223" s="6" t="s">
        <v>1149</v>
      </c>
      <c r="B1223" s="6">
        <v>19.95</v>
      </c>
      <c r="C1223" s="6">
        <v>6.24</v>
      </c>
      <c r="D1223" s="6" t="str">
        <f>PROPER(E:E)</f>
        <v>Yes</v>
      </c>
      <c r="E1223" s="6" t="s">
        <v>2382</v>
      </c>
      <c r="F1223" s="6" t="s">
        <v>2380</v>
      </c>
      <c r="G1223" s="6" t="s">
        <v>2380</v>
      </c>
      <c r="H1223" s="10" t="str">
        <f t="shared" si="57"/>
        <v>0</v>
      </c>
      <c r="I1223" s="6" t="s">
        <v>2381</v>
      </c>
      <c r="J1223" s="6" t="str">
        <f t="shared" si="58"/>
        <v>No</v>
      </c>
      <c r="K1223" s="6" t="str">
        <f t="shared" si="59"/>
        <v>No</v>
      </c>
      <c r="L1223" s="6" t="s">
        <v>2380</v>
      </c>
      <c r="M1223" s="6"/>
      <c r="N1223" t="str" cm="1">
        <f t="array" ref="N1223">_xlfn.IFS(B1223&lt;18.5,"Under Weight",B1223&lt;=24.99,"Normal Weight",B1223&lt;=29.99,"Over Weight",B1223&gt;=30,"Obesity")</f>
        <v>Normal Weight</v>
      </c>
      <c r="O1223" t="str" cm="1">
        <f t="array" ref="O1223">_xlfn.IFS(C1223&lt;5.7,"Normal",C1223&lt;=6.49,"Prediabetes",C1223&gt;=6.5,"Diabetes")</f>
        <v>Prediabetes</v>
      </c>
    </row>
    <row r="1224" spans="1:15" x14ac:dyDescent="0.3">
      <c r="A1224" s="6" t="s">
        <v>1148</v>
      </c>
      <c r="B1224" s="6">
        <v>21.3</v>
      </c>
      <c r="C1224" s="6">
        <v>10.42</v>
      </c>
      <c r="D1224" s="6" t="str">
        <f>PROPER(E:E)</f>
        <v>No</v>
      </c>
      <c r="E1224" s="6" t="s">
        <v>2380</v>
      </c>
      <c r="F1224" s="6" t="s">
        <v>2380</v>
      </c>
      <c r="G1224" s="6" t="s">
        <v>2380</v>
      </c>
      <c r="H1224" s="10">
        <f t="shared" si="57"/>
        <v>2</v>
      </c>
      <c r="I1224" s="6">
        <v>2</v>
      </c>
      <c r="J1224" s="6" t="str">
        <f t="shared" si="58"/>
        <v>No</v>
      </c>
      <c r="K1224" s="6" t="str">
        <f t="shared" si="59"/>
        <v>No</v>
      </c>
      <c r="L1224" s="6" t="s">
        <v>2380</v>
      </c>
      <c r="M1224" s="6"/>
      <c r="N1224" t="str" cm="1">
        <f t="array" ref="N1224">_xlfn.IFS(B1224&lt;18.5,"Under Weight",B1224&lt;=24.99,"Normal Weight",B1224&lt;=29.99,"Over Weight",B1224&gt;=30,"Obesity")</f>
        <v>Normal Weight</v>
      </c>
      <c r="O1224" t="str" cm="1">
        <f t="array" ref="O1224">_xlfn.IFS(C1224&lt;5.7,"Normal",C1224&lt;=6.49,"Prediabetes",C1224&gt;=6.5,"Diabetes")</f>
        <v>Diabetes</v>
      </c>
    </row>
    <row r="1225" spans="1:15" x14ac:dyDescent="0.3">
      <c r="A1225" s="6" t="s">
        <v>1147</v>
      </c>
      <c r="B1225" s="6">
        <v>31.635000000000002</v>
      </c>
      <c r="C1225" s="6">
        <v>11.11</v>
      </c>
      <c r="D1225" s="6" t="str">
        <f>PROPER(E:E)</f>
        <v>No</v>
      </c>
      <c r="E1225" s="6" t="s">
        <v>2380</v>
      </c>
      <c r="F1225" s="6" t="s">
        <v>2380</v>
      </c>
      <c r="G1225" s="6" t="s">
        <v>2380</v>
      </c>
      <c r="H1225" s="10" t="str">
        <f t="shared" si="57"/>
        <v>0</v>
      </c>
      <c r="I1225" s="6" t="s">
        <v>2381</v>
      </c>
      <c r="J1225" s="6" t="str">
        <f t="shared" si="58"/>
        <v>No</v>
      </c>
      <c r="K1225" s="6" t="str">
        <f t="shared" si="59"/>
        <v>No</v>
      </c>
      <c r="L1225" s="6" t="s">
        <v>2380</v>
      </c>
      <c r="M1225" s="6"/>
      <c r="N1225" t="str" cm="1">
        <f t="array" ref="N1225">_xlfn.IFS(B1225&lt;18.5,"Under Weight",B1225&lt;=24.99,"Normal Weight",B1225&lt;=29.99,"Over Weight",B1225&gt;=30,"Obesity")</f>
        <v>Obesity</v>
      </c>
      <c r="O1225" t="str" cm="1">
        <f t="array" ref="O1225">_xlfn.IFS(C1225&lt;5.7,"Normal",C1225&lt;=6.49,"Prediabetes",C1225&gt;=6.5,"Diabetes")</f>
        <v>Diabetes</v>
      </c>
    </row>
    <row r="1226" spans="1:15" x14ac:dyDescent="0.3">
      <c r="A1226" s="6" t="s">
        <v>1146</v>
      </c>
      <c r="B1226" s="6">
        <v>23.9</v>
      </c>
      <c r="C1226" s="6">
        <v>7.67</v>
      </c>
      <c r="D1226" s="6" t="str">
        <f>PROPER(E:E)</f>
        <v>Yes</v>
      </c>
      <c r="E1226" s="6" t="s">
        <v>2382</v>
      </c>
      <c r="F1226" s="6" t="s">
        <v>2380</v>
      </c>
      <c r="G1226" s="6" t="s">
        <v>2380</v>
      </c>
      <c r="H1226" s="10">
        <f t="shared" si="57"/>
        <v>2</v>
      </c>
      <c r="I1226" s="6">
        <v>2</v>
      </c>
      <c r="J1226" s="6" t="str">
        <f t="shared" si="58"/>
        <v>No</v>
      </c>
      <c r="K1226" s="6" t="str">
        <f t="shared" si="59"/>
        <v>No</v>
      </c>
      <c r="L1226" s="6" t="s">
        <v>2380</v>
      </c>
      <c r="M1226" s="6"/>
      <c r="N1226" t="str" cm="1">
        <f t="array" ref="N1226">_xlfn.IFS(B1226&lt;18.5,"Under Weight",B1226&lt;=24.99,"Normal Weight",B1226&lt;=29.99,"Over Weight",B1226&gt;=30,"Obesity")</f>
        <v>Normal Weight</v>
      </c>
      <c r="O1226" t="str" cm="1">
        <f t="array" ref="O1226">_xlfn.IFS(C1226&lt;5.7,"Normal",C1226&lt;=6.49,"Prediabetes",C1226&gt;=6.5,"Diabetes")</f>
        <v>Diabetes</v>
      </c>
    </row>
    <row r="1227" spans="1:15" x14ac:dyDescent="0.3">
      <c r="A1227" s="6" t="s">
        <v>1145</v>
      </c>
      <c r="B1227" s="6">
        <v>34.15</v>
      </c>
      <c r="C1227" s="6">
        <v>6.15</v>
      </c>
      <c r="D1227" s="6" t="str">
        <f>PROPER(E:E)</f>
        <v>No</v>
      </c>
      <c r="E1227" s="6" t="s">
        <v>2380</v>
      </c>
      <c r="F1227" s="6" t="s">
        <v>2380</v>
      </c>
      <c r="G1227" s="6" t="s">
        <v>2380</v>
      </c>
      <c r="H1227" s="10" t="str">
        <f t="shared" si="57"/>
        <v>0</v>
      </c>
      <c r="I1227" s="6" t="s">
        <v>2381</v>
      </c>
      <c r="J1227" s="6" t="str">
        <f t="shared" si="58"/>
        <v>No</v>
      </c>
      <c r="K1227" s="6" t="str">
        <f t="shared" si="59"/>
        <v>No</v>
      </c>
      <c r="L1227" s="6" t="s">
        <v>2380</v>
      </c>
      <c r="M1227" s="6"/>
      <c r="N1227" t="str" cm="1">
        <f t="array" ref="N1227">_xlfn.IFS(B1227&lt;18.5,"Under Weight",B1227&lt;=24.99,"Normal Weight",B1227&lt;=29.99,"Over Weight",B1227&gt;=30,"Obesity")</f>
        <v>Obesity</v>
      </c>
      <c r="O1227" t="str" cm="1">
        <f t="array" ref="O1227">_xlfn.IFS(C1227&lt;5.7,"Normal",C1227&lt;=6.49,"Prediabetes",C1227&gt;=6.5,"Diabetes")</f>
        <v>Prediabetes</v>
      </c>
    </row>
    <row r="1228" spans="1:15" x14ac:dyDescent="0.3">
      <c r="A1228" s="6" t="s">
        <v>1144</v>
      </c>
      <c r="B1228" s="6">
        <v>28.71</v>
      </c>
      <c r="C1228" s="6">
        <v>5.71</v>
      </c>
      <c r="D1228" s="6" t="str">
        <f>PROPER(E:E)</f>
        <v>No</v>
      </c>
      <c r="E1228" s="6" t="s">
        <v>2380</v>
      </c>
      <c r="F1228" s="6" t="s">
        <v>2380</v>
      </c>
      <c r="G1228" s="6" t="s">
        <v>2380</v>
      </c>
      <c r="H1228" s="10" t="str">
        <f t="shared" si="57"/>
        <v>0</v>
      </c>
      <c r="I1228" s="6" t="s">
        <v>2381</v>
      </c>
      <c r="J1228" s="6" t="str">
        <f t="shared" si="58"/>
        <v>No</v>
      </c>
      <c r="K1228" s="6" t="str">
        <f t="shared" si="59"/>
        <v>No</v>
      </c>
      <c r="L1228" s="6" t="s">
        <v>2380</v>
      </c>
      <c r="M1228" s="6"/>
      <c r="N1228" t="str" cm="1">
        <f t="array" ref="N1228">_xlfn.IFS(B1228&lt;18.5,"Under Weight",B1228&lt;=24.99,"Normal Weight",B1228&lt;=29.99,"Over Weight",B1228&gt;=30,"Obesity")</f>
        <v>Over Weight</v>
      </c>
      <c r="O1228" t="str" cm="1">
        <f t="array" ref="O1228">_xlfn.IFS(C1228&lt;5.7,"Normal",C1228&lt;=6.49,"Prediabetes",C1228&gt;=6.5,"Diabetes")</f>
        <v>Prediabetes</v>
      </c>
    </row>
    <row r="1229" spans="1:15" x14ac:dyDescent="0.3">
      <c r="A1229" s="6" t="s">
        <v>1143</v>
      </c>
      <c r="B1229" s="6">
        <v>36.700000000000003</v>
      </c>
      <c r="C1229" s="6">
        <v>8.6999999999999993</v>
      </c>
      <c r="D1229" s="6" t="str">
        <f>PROPER(E:E)</f>
        <v>Yes</v>
      </c>
      <c r="E1229" s="6" t="s">
        <v>2382</v>
      </c>
      <c r="F1229" s="6" t="s">
        <v>2380</v>
      </c>
      <c r="G1229" s="6" t="s">
        <v>2380</v>
      </c>
      <c r="H1229" s="10">
        <f t="shared" si="57"/>
        <v>2</v>
      </c>
      <c r="I1229" s="6">
        <v>2</v>
      </c>
      <c r="J1229" s="6" t="str">
        <f t="shared" si="58"/>
        <v>No</v>
      </c>
      <c r="K1229" s="6" t="str">
        <f t="shared" si="59"/>
        <v>No</v>
      </c>
      <c r="L1229" s="6" t="s">
        <v>2380</v>
      </c>
      <c r="M1229" s="6"/>
      <c r="N1229" t="str" cm="1">
        <f t="array" ref="N1229">_xlfn.IFS(B1229&lt;18.5,"Under Weight",B1229&lt;=24.99,"Normal Weight",B1229&lt;=29.99,"Over Weight",B1229&gt;=30,"Obesity")</f>
        <v>Obesity</v>
      </c>
      <c r="O1229" t="str" cm="1">
        <f t="array" ref="O1229">_xlfn.IFS(C1229&lt;5.7,"Normal",C1229&lt;=6.49,"Prediabetes",C1229&gt;=6.5,"Diabetes")</f>
        <v>Diabetes</v>
      </c>
    </row>
    <row r="1230" spans="1:15" x14ac:dyDescent="0.3">
      <c r="A1230" s="6" t="s">
        <v>1142</v>
      </c>
      <c r="B1230" s="6">
        <v>34.1</v>
      </c>
      <c r="C1230" s="6">
        <v>9.0399999999999991</v>
      </c>
      <c r="D1230" s="6" t="str">
        <f>PROPER(E:E)</f>
        <v>Yes</v>
      </c>
      <c r="E1230" s="6" t="s">
        <v>2382</v>
      </c>
      <c r="F1230" s="6" t="s">
        <v>2380</v>
      </c>
      <c r="G1230" s="6" t="s">
        <v>2380</v>
      </c>
      <c r="H1230" s="10">
        <f t="shared" si="57"/>
        <v>2</v>
      </c>
      <c r="I1230" s="6">
        <v>2</v>
      </c>
      <c r="J1230" s="6" t="str">
        <f t="shared" si="58"/>
        <v>No</v>
      </c>
      <c r="K1230" s="6" t="str">
        <f t="shared" si="59"/>
        <v>No</v>
      </c>
      <c r="L1230" s="6" t="s">
        <v>2380</v>
      </c>
      <c r="M1230" s="6"/>
      <c r="N1230" t="str" cm="1">
        <f t="array" ref="N1230">_xlfn.IFS(B1230&lt;18.5,"Under Weight",B1230&lt;=24.99,"Normal Weight",B1230&lt;=29.99,"Over Weight",B1230&gt;=30,"Obesity")</f>
        <v>Obesity</v>
      </c>
      <c r="O1230" t="str" cm="1">
        <f t="array" ref="O1230">_xlfn.IFS(C1230&lt;5.7,"Normal",C1230&lt;=6.49,"Prediabetes",C1230&gt;=6.5,"Diabetes")</f>
        <v>Diabetes</v>
      </c>
    </row>
    <row r="1231" spans="1:15" x14ac:dyDescent="0.3">
      <c r="A1231" s="6" t="s">
        <v>1141</v>
      </c>
      <c r="B1231" s="6">
        <v>25.7</v>
      </c>
      <c r="C1231" s="6">
        <v>5.61</v>
      </c>
      <c r="D1231" s="6" t="str">
        <f>PROPER(E:E)</f>
        <v>No</v>
      </c>
      <c r="E1231" s="6" t="s">
        <v>2380</v>
      </c>
      <c r="F1231" s="6" t="s">
        <v>2380</v>
      </c>
      <c r="G1231" s="6" t="s">
        <v>2380</v>
      </c>
      <c r="H1231" s="10" t="str">
        <f t="shared" si="57"/>
        <v>0</v>
      </c>
      <c r="I1231" s="6" t="s">
        <v>2381</v>
      </c>
      <c r="J1231" s="6" t="str">
        <f t="shared" si="58"/>
        <v>No</v>
      </c>
      <c r="K1231" s="6" t="str">
        <f t="shared" si="59"/>
        <v>No</v>
      </c>
      <c r="L1231" s="6" t="s">
        <v>2380</v>
      </c>
      <c r="M1231" s="6"/>
      <c r="N1231" t="str" cm="1">
        <f t="array" ref="N1231">_xlfn.IFS(B1231&lt;18.5,"Under Weight",B1231&lt;=24.99,"Normal Weight",B1231&lt;=29.99,"Over Weight",B1231&gt;=30,"Obesity")</f>
        <v>Over Weight</v>
      </c>
      <c r="O1231" t="str" cm="1">
        <f t="array" ref="O1231">_xlfn.IFS(C1231&lt;5.7,"Normal",C1231&lt;=6.49,"Prediabetes",C1231&gt;=6.5,"Diabetes")</f>
        <v>Normal</v>
      </c>
    </row>
    <row r="1232" spans="1:15" x14ac:dyDescent="0.3">
      <c r="A1232" s="6" t="s">
        <v>1140</v>
      </c>
      <c r="B1232" s="6">
        <v>21.68</v>
      </c>
      <c r="C1232" s="6">
        <v>8.1199999999999992</v>
      </c>
      <c r="D1232" s="6" t="str">
        <f>PROPER(E:E)</f>
        <v>No</v>
      </c>
      <c r="E1232" s="6" t="s">
        <v>2380</v>
      </c>
      <c r="F1232" s="6" t="s">
        <v>2380</v>
      </c>
      <c r="G1232" s="6" t="s">
        <v>2380</v>
      </c>
      <c r="H1232" s="10" t="str">
        <f t="shared" si="57"/>
        <v>0</v>
      </c>
      <c r="I1232" s="6" t="s">
        <v>2381</v>
      </c>
      <c r="J1232" s="6" t="str">
        <f t="shared" si="58"/>
        <v>No</v>
      </c>
      <c r="K1232" s="6" t="str">
        <f t="shared" si="59"/>
        <v>No</v>
      </c>
      <c r="L1232" s="6" t="s">
        <v>2380</v>
      </c>
      <c r="M1232" s="6"/>
      <c r="N1232" t="str" cm="1">
        <f t="array" ref="N1232">_xlfn.IFS(B1232&lt;18.5,"Under Weight",B1232&lt;=24.99,"Normal Weight",B1232&lt;=29.99,"Over Weight",B1232&gt;=30,"Obesity")</f>
        <v>Normal Weight</v>
      </c>
      <c r="O1232" t="str" cm="1">
        <f t="array" ref="O1232">_xlfn.IFS(C1232&lt;5.7,"Normal",C1232&lt;=6.49,"Prediabetes",C1232&gt;=6.5,"Diabetes")</f>
        <v>Diabetes</v>
      </c>
    </row>
    <row r="1233" spans="1:15" x14ac:dyDescent="0.3">
      <c r="A1233" s="6" t="s">
        <v>1139</v>
      </c>
      <c r="B1233" s="6">
        <v>25.175000000000001</v>
      </c>
      <c r="C1233" s="6">
        <v>4.74</v>
      </c>
      <c r="D1233" s="6" t="str">
        <f>PROPER(E:E)</f>
        <v>No</v>
      </c>
      <c r="E1233" s="6" t="s">
        <v>2380</v>
      </c>
      <c r="F1233" s="6" t="s">
        <v>2380</v>
      </c>
      <c r="G1233" s="6" t="s">
        <v>2380</v>
      </c>
      <c r="H1233" s="10" t="str">
        <f t="shared" si="57"/>
        <v>0</v>
      </c>
      <c r="I1233" s="6" t="s">
        <v>2381</v>
      </c>
      <c r="J1233" s="6" t="str">
        <f t="shared" si="58"/>
        <v>No</v>
      </c>
      <c r="K1233" s="6" t="str">
        <f t="shared" si="59"/>
        <v>No</v>
      </c>
      <c r="L1233" s="6" t="s">
        <v>2380</v>
      </c>
      <c r="M1233" s="6"/>
      <c r="N1233" t="str" cm="1">
        <f t="array" ref="N1233">_xlfn.IFS(B1233&lt;18.5,"Under Weight",B1233&lt;=24.99,"Normal Weight",B1233&lt;=29.99,"Over Weight",B1233&gt;=30,"Obesity")</f>
        <v>Over Weight</v>
      </c>
      <c r="O1233" t="str" cm="1">
        <f t="array" ref="O1233">_xlfn.IFS(C1233&lt;5.7,"Normal",C1233&lt;=6.49,"Prediabetes",C1233&gt;=6.5,"Diabetes")</f>
        <v>Normal</v>
      </c>
    </row>
    <row r="1234" spans="1:15" x14ac:dyDescent="0.3">
      <c r="A1234" s="6" t="s">
        <v>1138</v>
      </c>
      <c r="B1234" s="6">
        <v>44.77</v>
      </c>
      <c r="C1234" s="6">
        <v>4.0599999999999996</v>
      </c>
      <c r="D1234" s="6" t="str">
        <f>PROPER(E:E)</f>
        <v>No</v>
      </c>
      <c r="E1234" s="6" t="s">
        <v>2380</v>
      </c>
      <c r="F1234" s="6" t="s">
        <v>2380</v>
      </c>
      <c r="G1234" s="6" t="s">
        <v>2380</v>
      </c>
      <c r="H1234" s="10">
        <f t="shared" si="57"/>
        <v>2</v>
      </c>
      <c r="I1234" s="6">
        <v>2</v>
      </c>
      <c r="J1234" s="6" t="str">
        <f t="shared" si="58"/>
        <v>No</v>
      </c>
      <c r="K1234" s="6" t="str">
        <f t="shared" si="59"/>
        <v>No</v>
      </c>
      <c r="L1234" s="6" t="s">
        <v>2380</v>
      </c>
      <c r="M1234" s="6"/>
      <c r="N1234" t="str" cm="1">
        <f t="array" ref="N1234">_xlfn.IFS(B1234&lt;18.5,"Under Weight",B1234&lt;=24.99,"Normal Weight",B1234&lt;=29.99,"Over Weight",B1234&gt;=30,"Obesity")</f>
        <v>Obesity</v>
      </c>
      <c r="O1234" t="str" cm="1">
        <f t="array" ref="O1234">_xlfn.IFS(C1234&lt;5.7,"Normal",C1234&lt;=6.49,"Prediabetes",C1234&gt;=6.5,"Diabetes")</f>
        <v>Normal</v>
      </c>
    </row>
    <row r="1235" spans="1:15" x14ac:dyDescent="0.3">
      <c r="A1235" s="6" t="s">
        <v>1137</v>
      </c>
      <c r="B1235" s="6">
        <v>37.07</v>
      </c>
      <c r="C1235" s="6">
        <v>5.69</v>
      </c>
      <c r="D1235" s="6" t="str">
        <f>PROPER(E:E)</f>
        <v>No</v>
      </c>
      <c r="E1235" s="6" t="s">
        <v>2380</v>
      </c>
      <c r="F1235" s="6" t="s">
        <v>2380</v>
      </c>
      <c r="G1235" s="6" t="s">
        <v>2380</v>
      </c>
      <c r="H1235" s="10">
        <f t="shared" si="57"/>
        <v>2</v>
      </c>
      <c r="I1235" s="6">
        <v>2</v>
      </c>
      <c r="J1235" s="6" t="str">
        <f t="shared" si="58"/>
        <v>No</v>
      </c>
      <c r="K1235" s="6" t="str">
        <f t="shared" si="59"/>
        <v>No</v>
      </c>
      <c r="L1235" s="6" t="s">
        <v>2380</v>
      </c>
      <c r="M1235" s="6"/>
      <c r="N1235" t="str" cm="1">
        <f t="array" ref="N1235">_xlfn.IFS(B1235&lt;18.5,"Under Weight",B1235&lt;=24.99,"Normal Weight",B1235&lt;=29.99,"Over Weight",B1235&gt;=30,"Obesity")</f>
        <v>Obesity</v>
      </c>
      <c r="O1235" t="str" cm="1">
        <f t="array" ref="O1235">_xlfn.IFS(C1235&lt;5.7,"Normal",C1235&lt;=6.49,"Prediabetes",C1235&gt;=6.5,"Diabetes")</f>
        <v>Normal</v>
      </c>
    </row>
    <row r="1236" spans="1:15" x14ac:dyDescent="0.3">
      <c r="A1236" s="6" t="s">
        <v>1136</v>
      </c>
      <c r="B1236" s="6">
        <v>39.799999999999997</v>
      </c>
      <c r="C1236" s="6">
        <v>5.66</v>
      </c>
      <c r="D1236" s="6" t="str">
        <f>PROPER(E:E)</f>
        <v>No</v>
      </c>
      <c r="E1236" s="6" t="s">
        <v>2380</v>
      </c>
      <c r="F1236" s="6" t="s">
        <v>2380</v>
      </c>
      <c r="G1236" s="6" t="s">
        <v>2383</v>
      </c>
      <c r="H1236" s="10">
        <f t="shared" si="57"/>
        <v>1</v>
      </c>
      <c r="I1236" s="6">
        <v>1</v>
      </c>
      <c r="J1236" s="6" t="str">
        <f t="shared" si="58"/>
        <v>No</v>
      </c>
      <c r="K1236" s="6" t="str">
        <f t="shared" si="59"/>
        <v>No</v>
      </c>
      <c r="L1236" s="6" t="s">
        <v>2380</v>
      </c>
      <c r="M1236" s="6"/>
      <c r="N1236" t="str" cm="1">
        <f t="array" ref="N1236">_xlfn.IFS(B1236&lt;18.5,"Under Weight",B1236&lt;=24.99,"Normal Weight",B1236&lt;=29.99,"Over Weight",B1236&gt;=30,"Obesity")</f>
        <v>Obesity</v>
      </c>
      <c r="O1236" t="str" cm="1">
        <f t="array" ref="O1236">_xlfn.IFS(C1236&lt;5.7,"Normal",C1236&lt;=6.49,"Prediabetes",C1236&gt;=6.5,"Diabetes")</f>
        <v>Normal</v>
      </c>
    </row>
    <row r="1237" spans="1:15" x14ac:dyDescent="0.3">
      <c r="A1237" s="6" t="s">
        <v>1135</v>
      </c>
      <c r="B1237" s="6">
        <v>26.36</v>
      </c>
      <c r="C1237" s="6">
        <v>4.32</v>
      </c>
      <c r="D1237" s="6" t="str">
        <f>PROPER(E:E)</f>
        <v>No</v>
      </c>
      <c r="E1237" s="6" t="s">
        <v>2380</v>
      </c>
      <c r="F1237" s="6" t="s">
        <v>2380</v>
      </c>
      <c r="G1237" s="6" t="s">
        <v>2383</v>
      </c>
      <c r="H1237" s="10">
        <f t="shared" si="57"/>
        <v>1</v>
      </c>
      <c r="I1237" s="6">
        <v>1</v>
      </c>
      <c r="J1237" s="6" t="str">
        <f t="shared" si="58"/>
        <v>No</v>
      </c>
      <c r="K1237" s="6" t="str">
        <f t="shared" si="59"/>
        <v>No</v>
      </c>
      <c r="L1237" s="6" t="s">
        <v>2380</v>
      </c>
      <c r="M1237" s="6"/>
      <c r="N1237" t="str" cm="1">
        <f t="array" ref="N1237">_xlfn.IFS(B1237&lt;18.5,"Under Weight",B1237&lt;=24.99,"Normal Weight",B1237&lt;=29.99,"Over Weight",B1237&gt;=30,"Obesity")</f>
        <v>Over Weight</v>
      </c>
      <c r="O1237" t="str" cm="1">
        <f t="array" ref="O1237">_xlfn.IFS(C1237&lt;5.7,"Normal",C1237&lt;=6.49,"Prediabetes",C1237&gt;=6.5,"Diabetes")</f>
        <v>Normal</v>
      </c>
    </row>
    <row r="1238" spans="1:15" x14ac:dyDescent="0.3">
      <c r="A1238" s="6" t="s">
        <v>1134</v>
      </c>
      <c r="B1238" s="6">
        <v>29.925000000000001</v>
      </c>
      <c r="C1238" s="6">
        <v>8.2899999999999991</v>
      </c>
      <c r="D1238" s="6" t="str">
        <f>PROPER(E:E)</f>
        <v>No</v>
      </c>
      <c r="E1238" s="6" t="s">
        <v>2380</v>
      </c>
      <c r="F1238" s="6" t="s">
        <v>2380</v>
      </c>
      <c r="G1238" s="6" t="s">
        <v>2380</v>
      </c>
      <c r="H1238" s="10">
        <f t="shared" si="57"/>
        <v>2</v>
      </c>
      <c r="I1238" s="6">
        <v>2</v>
      </c>
      <c r="J1238" s="6" t="str">
        <f t="shared" si="58"/>
        <v>No</v>
      </c>
      <c r="K1238" s="6" t="str">
        <f t="shared" si="59"/>
        <v>No</v>
      </c>
      <c r="L1238" s="6" t="s">
        <v>2380</v>
      </c>
      <c r="M1238" s="6"/>
      <c r="N1238" t="str" cm="1">
        <f t="array" ref="N1238">_xlfn.IFS(B1238&lt;18.5,"Under Weight",B1238&lt;=24.99,"Normal Weight",B1238&lt;=29.99,"Over Weight",B1238&gt;=30,"Obesity")</f>
        <v>Over Weight</v>
      </c>
      <c r="O1238" t="str" cm="1">
        <f t="array" ref="O1238">_xlfn.IFS(C1238&lt;5.7,"Normal",C1238&lt;=6.49,"Prediabetes",C1238&gt;=6.5,"Diabetes")</f>
        <v>Diabetes</v>
      </c>
    </row>
    <row r="1239" spans="1:15" x14ac:dyDescent="0.3">
      <c r="A1239" s="6" t="s">
        <v>1133</v>
      </c>
      <c r="B1239" s="6">
        <v>37.29</v>
      </c>
      <c r="C1239" s="6">
        <v>10.46</v>
      </c>
      <c r="D1239" s="6" t="str">
        <f>PROPER(E:E)</f>
        <v>No</v>
      </c>
      <c r="E1239" s="6" t="s">
        <v>2380</v>
      </c>
      <c r="F1239" s="6" t="s">
        <v>2380</v>
      </c>
      <c r="G1239" s="6" t="s">
        <v>2380</v>
      </c>
      <c r="H1239" s="10" t="str">
        <f t="shared" si="57"/>
        <v>0</v>
      </c>
      <c r="I1239" s="6" t="s">
        <v>2381</v>
      </c>
      <c r="J1239" s="6" t="str">
        <f t="shared" si="58"/>
        <v>No</v>
      </c>
      <c r="K1239" s="6" t="str">
        <f t="shared" si="59"/>
        <v>No</v>
      </c>
      <c r="L1239" s="6" t="s">
        <v>2380</v>
      </c>
      <c r="M1239" s="6"/>
      <c r="N1239" t="str" cm="1">
        <f t="array" ref="N1239">_xlfn.IFS(B1239&lt;18.5,"Under Weight",B1239&lt;=24.99,"Normal Weight",B1239&lt;=29.99,"Over Weight",B1239&gt;=30,"Obesity")</f>
        <v>Obesity</v>
      </c>
      <c r="O1239" t="str" cm="1">
        <f t="array" ref="O1239">_xlfn.IFS(C1239&lt;5.7,"Normal",C1239&lt;=6.49,"Prediabetes",C1239&gt;=6.5,"Diabetes")</f>
        <v>Diabetes</v>
      </c>
    </row>
    <row r="1240" spans="1:15" x14ac:dyDescent="0.3">
      <c r="A1240" s="6" t="s">
        <v>1132</v>
      </c>
      <c r="B1240" s="6">
        <v>30.2</v>
      </c>
      <c r="C1240" s="6">
        <v>11.96</v>
      </c>
      <c r="D1240" s="6" t="str">
        <f>PROPER(E:E)</f>
        <v>No</v>
      </c>
      <c r="E1240" s="6" t="s">
        <v>2380</v>
      </c>
      <c r="F1240" s="6" t="s">
        <v>2380</v>
      </c>
      <c r="G1240" s="6" t="s">
        <v>2380</v>
      </c>
      <c r="H1240" s="10" t="str">
        <f t="shared" si="57"/>
        <v>0</v>
      </c>
      <c r="I1240" s="6" t="s">
        <v>2381</v>
      </c>
      <c r="J1240" s="6" t="str">
        <f t="shared" si="58"/>
        <v>No</v>
      </c>
      <c r="K1240" s="6" t="str">
        <f t="shared" si="59"/>
        <v>No</v>
      </c>
      <c r="L1240" s="6" t="s">
        <v>2380</v>
      </c>
      <c r="M1240" s="6"/>
      <c r="N1240" t="str" cm="1">
        <f t="array" ref="N1240">_xlfn.IFS(B1240&lt;18.5,"Under Weight",B1240&lt;=24.99,"Normal Weight",B1240&lt;=29.99,"Over Weight",B1240&gt;=30,"Obesity")</f>
        <v>Obesity</v>
      </c>
      <c r="O1240" t="str" cm="1">
        <f t="array" ref="O1240">_xlfn.IFS(C1240&lt;5.7,"Normal",C1240&lt;=6.49,"Prediabetes",C1240&gt;=6.5,"Diabetes")</f>
        <v>Diabetes</v>
      </c>
    </row>
    <row r="1241" spans="1:15" x14ac:dyDescent="0.3">
      <c r="A1241" s="6" t="s">
        <v>1131</v>
      </c>
      <c r="B1241" s="6">
        <v>24.225000000000001</v>
      </c>
      <c r="C1241" s="6">
        <v>4.25</v>
      </c>
      <c r="D1241" s="6" t="str">
        <f>PROPER(E:E)</f>
        <v>Yes</v>
      </c>
      <c r="E1241" s="6" t="s">
        <v>2382</v>
      </c>
      <c r="F1241" s="6" t="s">
        <v>2380</v>
      </c>
      <c r="G1241" s="6" t="s">
        <v>2383</v>
      </c>
      <c r="H1241" s="10">
        <f t="shared" si="57"/>
        <v>1</v>
      </c>
      <c r="I1241" s="6">
        <v>1</v>
      </c>
      <c r="J1241" s="6" t="str">
        <f t="shared" si="58"/>
        <v>No</v>
      </c>
      <c r="K1241" s="6" t="str">
        <f t="shared" si="59"/>
        <v>No</v>
      </c>
      <c r="L1241" s="6" t="s">
        <v>2380</v>
      </c>
      <c r="M1241" s="6"/>
      <c r="N1241" t="str" cm="1">
        <f t="array" ref="N1241">_xlfn.IFS(B1241&lt;18.5,"Under Weight",B1241&lt;=24.99,"Normal Weight",B1241&lt;=29.99,"Over Weight",B1241&gt;=30,"Obesity")</f>
        <v>Normal Weight</v>
      </c>
      <c r="O1241" t="str" cm="1">
        <f t="array" ref="O1241">_xlfn.IFS(C1241&lt;5.7,"Normal",C1241&lt;=6.49,"Prediabetes",C1241&gt;=6.5,"Diabetes")</f>
        <v>Normal</v>
      </c>
    </row>
    <row r="1242" spans="1:15" x14ac:dyDescent="0.3">
      <c r="A1242" s="6" t="s">
        <v>1130</v>
      </c>
      <c r="B1242" s="6">
        <v>31.445</v>
      </c>
      <c r="C1242" s="6">
        <v>8.33</v>
      </c>
      <c r="D1242" s="6" t="str">
        <f>PROPER(E:E)</f>
        <v>No</v>
      </c>
      <c r="E1242" s="6" t="s">
        <v>2380</v>
      </c>
      <c r="F1242" s="6" t="s">
        <v>2380</v>
      </c>
      <c r="G1242" s="6" t="s">
        <v>2380</v>
      </c>
      <c r="H1242" s="10" t="str">
        <f t="shared" si="57"/>
        <v>0</v>
      </c>
      <c r="I1242" s="6" t="s">
        <v>2381</v>
      </c>
      <c r="J1242" s="6" t="str">
        <f t="shared" si="58"/>
        <v>No</v>
      </c>
      <c r="K1242" s="6" t="str">
        <f t="shared" si="59"/>
        <v>No</v>
      </c>
      <c r="L1242" s="6" t="s">
        <v>2380</v>
      </c>
      <c r="M1242" s="6"/>
      <c r="N1242" t="str" cm="1">
        <f t="array" ref="N1242">_xlfn.IFS(B1242&lt;18.5,"Under Weight",B1242&lt;=24.99,"Normal Weight",B1242&lt;=29.99,"Over Weight",B1242&gt;=30,"Obesity")</f>
        <v>Obesity</v>
      </c>
      <c r="O1242" t="str" cm="1">
        <f t="array" ref="O1242">_xlfn.IFS(C1242&lt;5.7,"Normal",C1242&lt;=6.49,"Prediabetes",C1242&gt;=6.5,"Diabetes")</f>
        <v>Diabetes</v>
      </c>
    </row>
    <row r="1243" spans="1:15" x14ac:dyDescent="0.3">
      <c r="A1243" s="6" t="s">
        <v>1129</v>
      </c>
      <c r="B1243" s="6">
        <v>38.880000000000003</v>
      </c>
      <c r="C1243" s="6">
        <v>4.29</v>
      </c>
      <c r="D1243" s="6" t="str">
        <f>PROPER(E:E)</f>
        <v>No</v>
      </c>
      <c r="E1243" s="6" t="s">
        <v>2380</v>
      </c>
      <c r="F1243" s="6" t="s">
        <v>2380</v>
      </c>
      <c r="G1243" s="6" t="s">
        <v>2380</v>
      </c>
      <c r="H1243" s="10">
        <f t="shared" si="57"/>
        <v>1</v>
      </c>
      <c r="I1243" s="6">
        <v>1</v>
      </c>
      <c r="J1243" s="6" t="str">
        <f t="shared" si="58"/>
        <v>No</v>
      </c>
      <c r="K1243" s="6" t="str">
        <f t="shared" si="59"/>
        <v>No</v>
      </c>
      <c r="L1243" s="6" t="s">
        <v>2380</v>
      </c>
      <c r="M1243" s="6"/>
      <c r="N1243" t="str" cm="1">
        <f t="array" ref="N1243">_xlfn.IFS(B1243&lt;18.5,"Under Weight",B1243&lt;=24.99,"Normal Weight",B1243&lt;=29.99,"Over Weight",B1243&gt;=30,"Obesity")</f>
        <v>Obesity</v>
      </c>
      <c r="O1243" t="str" cm="1">
        <f t="array" ref="O1243">_xlfn.IFS(C1243&lt;5.7,"Normal",C1243&lt;=6.49,"Prediabetes",C1243&gt;=6.5,"Diabetes")</f>
        <v>Normal</v>
      </c>
    </row>
    <row r="1244" spans="1:15" x14ac:dyDescent="0.3">
      <c r="A1244" s="6" t="s">
        <v>1128</v>
      </c>
      <c r="B1244" s="6">
        <v>43.89</v>
      </c>
      <c r="C1244" s="6">
        <v>6.32</v>
      </c>
      <c r="D1244" s="6" t="str">
        <f>PROPER(E:E)</f>
        <v>Yes</v>
      </c>
      <c r="E1244" s="6" t="s">
        <v>2382</v>
      </c>
      <c r="F1244" s="6" t="s">
        <v>2380</v>
      </c>
      <c r="G1244" s="6" t="s">
        <v>2380</v>
      </c>
      <c r="H1244" s="10" t="str">
        <f t="shared" si="57"/>
        <v>0</v>
      </c>
      <c r="I1244" s="6" t="s">
        <v>2381</v>
      </c>
      <c r="J1244" s="6" t="str">
        <f t="shared" si="58"/>
        <v>No</v>
      </c>
      <c r="K1244" s="6" t="str">
        <f t="shared" si="59"/>
        <v>No</v>
      </c>
      <c r="L1244" s="6" t="s">
        <v>2380</v>
      </c>
      <c r="M1244" s="6"/>
      <c r="N1244" t="str" cm="1">
        <f t="array" ref="N1244">_xlfn.IFS(B1244&lt;18.5,"Under Weight",B1244&lt;=24.99,"Normal Weight",B1244&lt;=29.99,"Over Weight",B1244&gt;=30,"Obesity")</f>
        <v>Obesity</v>
      </c>
      <c r="O1244" t="str" cm="1">
        <f t="array" ref="O1244">_xlfn.IFS(C1244&lt;5.7,"Normal",C1244&lt;=6.49,"Prediabetes",C1244&gt;=6.5,"Diabetes")</f>
        <v>Prediabetes</v>
      </c>
    </row>
    <row r="1245" spans="1:15" x14ac:dyDescent="0.3">
      <c r="A1245" s="6" t="s">
        <v>1127</v>
      </c>
      <c r="B1245" s="6">
        <v>25.6</v>
      </c>
      <c r="C1245" s="6">
        <v>5.65</v>
      </c>
      <c r="D1245" s="6" t="str">
        <f>PROPER(E:E)</f>
        <v>No</v>
      </c>
      <c r="E1245" s="6" t="s">
        <v>2380</v>
      </c>
      <c r="F1245" s="6" t="s">
        <v>2380</v>
      </c>
      <c r="G1245" s="6" t="s">
        <v>2380</v>
      </c>
      <c r="H1245" s="10">
        <f t="shared" si="57"/>
        <v>2</v>
      </c>
      <c r="I1245" s="6">
        <v>2</v>
      </c>
      <c r="J1245" s="6" t="str">
        <f t="shared" si="58"/>
        <v>No</v>
      </c>
      <c r="K1245" s="6" t="str">
        <f t="shared" si="59"/>
        <v>No</v>
      </c>
      <c r="L1245" s="6" t="s">
        <v>2380</v>
      </c>
      <c r="M1245" s="6"/>
      <c r="N1245" t="str" cm="1">
        <f t="array" ref="N1245">_xlfn.IFS(B1245&lt;18.5,"Under Weight",B1245&lt;=24.99,"Normal Weight",B1245&lt;=29.99,"Over Weight",B1245&gt;=30,"Obesity")</f>
        <v>Over Weight</v>
      </c>
      <c r="O1245" t="str" cm="1">
        <f t="array" ref="O1245">_xlfn.IFS(C1245&lt;5.7,"Normal",C1245&lt;=6.49,"Prediabetes",C1245&gt;=6.5,"Diabetes")</f>
        <v>Normal</v>
      </c>
    </row>
    <row r="1246" spans="1:15" x14ac:dyDescent="0.3">
      <c r="A1246" s="6" t="s">
        <v>1126</v>
      </c>
      <c r="B1246" s="6">
        <v>29.545000000000002</v>
      </c>
      <c r="C1246" s="6">
        <v>8.41</v>
      </c>
      <c r="D1246" s="6" t="str">
        <f>PROPER(E:E)</f>
        <v>Yes</v>
      </c>
      <c r="E1246" s="6" t="s">
        <v>2382</v>
      </c>
      <c r="F1246" s="6" t="s">
        <v>2380</v>
      </c>
      <c r="G1246" s="6" t="s">
        <v>2380</v>
      </c>
      <c r="H1246" s="10">
        <f t="shared" si="57"/>
        <v>1</v>
      </c>
      <c r="I1246" s="6">
        <v>1</v>
      </c>
      <c r="J1246" s="6" t="str">
        <f t="shared" si="58"/>
        <v>No</v>
      </c>
      <c r="K1246" s="6" t="str">
        <f t="shared" si="59"/>
        <v>No</v>
      </c>
      <c r="L1246" s="6" t="s">
        <v>2380</v>
      </c>
      <c r="M1246" s="6"/>
      <c r="N1246" t="str" cm="1">
        <f t="array" ref="N1246">_xlfn.IFS(B1246&lt;18.5,"Under Weight",B1246&lt;=24.99,"Normal Weight",B1246&lt;=29.99,"Over Weight",B1246&gt;=30,"Obesity")</f>
        <v>Over Weight</v>
      </c>
      <c r="O1246" t="str" cm="1">
        <f t="array" ref="O1246">_xlfn.IFS(C1246&lt;5.7,"Normal",C1246&lt;=6.49,"Prediabetes",C1246&gt;=6.5,"Diabetes")</f>
        <v>Diabetes</v>
      </c>
    </row>
    <row r="1247" spans="1:15" x14ac:dyDescent="0.3">
      <c r="A1247" s="6" t="s">
        <v>1125</v>
      </c>
      <c r="B1247" s="6">
        <v>23.25</v>
      </c>
      <c r="C1247" s="6">
        <v>11.96</v>
      </c>
      <c r="D1247" s="6" t="str">
        <f>PROPER(E:E)</f>
        <v>Yes</v>
      </c>
      <c r="E1247" s="6" t="s">
        <v>2382</v>
      </c>
      <c r="F1247" s="6" t="s">
        <v>2380</v>
      </c>
      <c r="G1247" s="6" t="s">
        <v>2380</v>
      </c>
      <c r="H1247" s="10" t="str">
        <f t="shared" si="57"/>
        <v>0</v>
      </c>
      <c r="I1247" s="6" t="s">
        <v>2381</v>
      </c>
      <c r="J1247" s="6" t="str">
        <f t="shared" si="58"/>
        <v>No</v>
      </c>
      <c r="K1247" s="6" t="str">
        <f t="shared" si="59"/>
        <v>No</v>
      </c>
      <c r="L1247" s="6" t="s">
        <v>2380</v>
      </c>
      <c r="M1247" s="6"/>
      <c r="N1247" t="str" cm="1">
        <f t="array" ref="N1247">_xlfn.IFS(B1247&lt;18.5,"Under Weight",B1247&lt;=24.99,"Normal Weight",B1247&lt;=29.99,"Over Weight",B1247&gt;=30,"Obesity")</f>
        <v>Normal Weight</v>
      </c>
      <c r="O1247" t="str" cm="1">
        <f t="array" ref="O1247">_xlfn.IFS(C1247&lt;5.7,"Normal",C1247&lt;=6.49,"Prediabetes",C1247&gt;=6.5,"Diabetes")</f>
        <v>Diabetes</v>
      </c>
    </row>
    <row r="1248" spans="1:15" x14ac:dyDescent="0.3">
      <c r="A1248" s="6" t="s">
        <v>1124</v>
      </c>
      <c r="B1248" s="6">
        <v>43.95</v>
      </c>
      <c r="C1248" s="6">
        <v>5.17</v>
      </c>
      <c r="D1248" s="6" t="str">
        <f>PROPER(E:E)</f>
        <v>Yes</v>
      </c>
      <c r="E1248" s="6" t="s">
        <v>2382</v>
      </c>
      <c r="F1248" s="6" t="s">
        <v>2380</v>
      </c>
      <c r="G1248" s="6" t="s">
        <v>2383</v>
      </c>
      <c r="H1248" s="10">
        <f t="shared" si="57"/>
        <v>1</v>
      </c>
      <c r="I1248" s="6">
        <v>1</v>
      </c>
      <c r="J1248" s="6" t="str">
        <f t="shared" si="58"/>
        <v>No</v>
      </c>
      <c r="K1248" s="6" t="str">
        <f t="shared" si="59"/>
        <v>No</v>
      </c>
      <c r="L1248" s="6" t="s">
        <v>2380</v>
      </c>
      <c r="M1248" s="6"/>
      <c r="N1248" t="str" cm="1">
        <f t="array" ref="N1248">_xlfn.IFS(B1248&lt;18.5,"Under Weight",B1248&lt;=24.99,"Normal Weight",B1248&lt;=29.99,"Over Weight",B1248&gt;=30,"Obesity")</f>
        <v>Obesity</v>
      </c>
      <c r="O1248" t="str" cm="1">
        <f t="array" ref="O1248">_xlfn.IFS(C1248&lt;5.7,"Normal",C1248&lt;=6.49,"Prediabetes",C1248&gt;=6.5,"Diabetes")</f>
        <v>Normal</v>
      </c>
    </row>
    <row r="1249" spans="1:15" x14ac:dyDescent="0.3">
      <c r="A1249" s="6" t="s">
        <v>1123</v>
      </c>
      <c r="B1249" s="6">
        <v>21.85</v>
      </c>
      <c r="C1249" s="6">
        <v>8.76</v>
      </c>
      <c r="D1249" s="6" t="str">
        <f>PROPER(E:E)</f>
        <v>No</v>
      </c>
      <c r="E1249" s="6" t="s">
        <v>2380</v>
      </c>
      <c r="F1249" s="6" t="s">
        <v>2380</v>
      </c>
      <c r="G1249" s="6" t="s">
        <v>2380</v>
      </c>
      <c r="H1249" s="10" t="str">
        <f t="shared" si="57"/>
        <v>0</v>
      </c>
      <c r="I1249" s="6" t="s">
        <v>2381</v>
      </c>
      <c r="J1249" s="6" t="str">
        <f t="shared" si="58"/>
        <v>No</v>
      </c>
      <c r="K1249" s="6" t="str">
        <f t="shared" si="59"/>
        <v>No</v>
      </c>
      <c r="L1249" s="6" t="s">
        <v>2380</v>
      </c>
      <c r="M1249" s="6"/>
      <c r="N1249" t="str" cm="1">
        <f t="array" ref="N1249">_xlfn.IFS(B1249&lt;18.5,"Under Weight",B1249&lt;=24.99,"Normal Weight",B1249&lt;=29.99,"Over Weight",B1249&gt;=30,"Obesity")</f>
        <v>Normal Weight</v>
      </c>
      <c r="O1249" t="str" cm="1">
        <f t="array" ref="O1249">_xlfn.IFS(C1249&lt;5.7,"Normal",C1249&lt;=6.49,"Prediabetes",C1249&gt;=6.5,"Diabetes")</f>
        <v>Diabetes</v>
      </c>
    </row>
    <row r="1250" spans="1:15" x14ac:dyDescent="0.3">
      <c r="A1250" s="6" t="s">
        <v>1122</v>
      </c>
      <c r="B1250" s="6">
        <v>25.73</v>
      </c>
      <c r="C1250" s="6">
        <v>7.99</v>
      </c>
      <c r="D1250" s="6" t="str">
        <f>PROPER(E:E)</f>
        <v>No</v>
      </c>
      <c r="E1250" s="6" t="s">
        <v>2380</v>
      </c>
      <c r="F1250" s="6" t="s">
        <v>2380</v>
      </c>
      <c r="G1250" s="6" t="s">
        <v>2380</v>
      </c>
      <c r="H1250" s="10">
        <f t="shared" si="57"/>
        <v>2</v>
      </c>
      <c r="I1250" s="6">
        <v>2</v>
      </c>
      <c r="J1250" s="6" t="str">
        <f t="shared" si="58"/>
        <v>No</v>
      </c>
      <c r="K1250" s="6" t="str">
        <f t="shared" si="59"/>
        <v>No</v>
      </c>
      <c r="L1250" s="6" t="s">
        <v>2380</v>
      </c>
      <c r="M1250" s="6"/>
      <c r="N1250" t="str" cm="1">
        <f t="array" ref="N1250">_xlfn.IFS(B1250&lt;18.5,"Under Weight",B1250&lt;=24.99,"Normal Weight",B1250&lt;=29.99,"Over Weight",B1250&gt;=30,"Obesity")</f>
        <v>Over Weight</v>
      </c>
      <c r="O1250" t="str" cm="1">
        <f t="array" ref="O1250">_xlfn.IFS(C1250&lt;5.7,"Normal",C1250&lt;=6.49,"Prediabetes",C1250&gt;=6.5,"Diabetes")</f>
        <v>Diabetes</v>
      </c>
    </row>
    <row r="1251" spans="1:15" x14ac:dyDescent="0.3">
      <c r="A1251" s="6" t="s">
        <v>1121</v>
      </c>
      <c r="B1251" s="6">
        <v>32.229999999999997</v>
      </c>
      <c r="C1251" s="6">
        <v>8.59</v>
      </c>
      <c r="D1251" s="6" t="str">
        <f>PROPER(E:E)</f>
        <v>No</v>
      </c>
      <c r="E1251" s="6" t="s">
        <v>2380</v>
      </c>
      <c r="F1251" s="6" t="s">
        <v>2380</v>
      </c>
      <c r="G1251" s="6" t="s">
        <v>2380</v>
      </c>
      <c r="H1251" s="10" t="str">
        <f t="shared" si="57"/>
        <v>0</v>
      </c>
      <c r="I1251" s="6" t="s">
        <v>2381</v>
      </c>
      <c r="J1251" s="6" t="str">
        <f t="shared" si="58"/>
        <v>No</v>
      </c>
      <c r="K1251" s="6" t="str">
        <f t="shared" si="59"/>
        <v>No</v>
      </c>
      <c r="L1251" s="6" t="s">
        <v>2380</v>
      </c>
      <c r="M1251" s="6"/>
      <c r="N1251" t="str" cm="1">
        <f t="array" ref="N1251">_xlfn.IFS(B1251&lt;18.5,"Under Weight",B1251&lt;=24.99,"Normal Weight",B1251&lt;=29.99,"Over Weight",B1251&gt;=30,"Obesity")</f>
        <v>Obesity</v>
      </c>
      <c r="O1251" t="str" cm="1">
        <f t="array" ref="O1251">_xlfn.IFS(C1251&lt;5.7,"Normal",C1251&lt;=6.49,"Prediabetes",C1251&gt;=6.5,"Diabetes")</f>
        <v>Diabetes</v>
      </c>
    </row>
    <row r="1252" spans="1:15" x14ac:dyDescent="0.3">
      <c r="A1252" s="6" t="s">
        <v>1120</v>
      </c>
      <c r="B1252" s="6">
        <v>32.204999999999998</v>
      </c>
      <c r="C1252" s="6">
        <v>6.14</v>
      </c>
      <c r="D1252" s="6" t="str">
        <f>PROPER(E:E)</f>
        <v>No</v>
      </c>
      <c r="E1252" s="6" t="s">
        <v>2380</v>
      </c>
      <c r="F1252" s="6" t="s">
        <v>2380</v>
      </c>
      <c r="G1252" s="6" t="s">
        <v>2380</v>
      </c>
      <c r="H1252" s="10">
        <f t="shared" si="57"/>
        <v>2</v>
      </c>
      <c r="I1252" s="6">
        <v>2</v>
      </c>
      <c r="J1252" s="6" t="str">
        <f t="shared" si="58"/>
        <v>No</v>
      </c>
      <c r="K1252" s="6" t="str">
        <f t="shared" si="59"/>
        <v>No</v>
      </c>
      <c r="L1252" s="6" t="s">
        <v>2380</v>
      </c>
      <c r="M1252" s="6"/>
      <c r="N1252" t="str" cm="1">
        <f t="array" ref="N1252">_xlfn.IFS(B1252&lt;18.5,"Under Weight",B1252&lt;=24.99,"Normal Weight",B1252&lt;=29.99,"Over Weight",B1252&gt;=30,"Obesity")</f>
        <v>Obesity</v>
      </c>
      <c r="O1252" t="str" cm="1">
        <f t="array" ref="O1252">_xlfn.IFS(C1252&lt;5.7,"Normal",C1252&lt;=6.49,"Prediabetes",C1252&gt;=6.5,"Diabetes")</f>
        <v>Prediabetes</v>
      </c>
    </row>
    <row r="1253" spans="1:15" x14ac:dyDescent="0.3">
      <c r="A1253" s="6" t="s">
        <v>1119</v>
      </c>
      <c r="B1253" s="6">
        <v>26.41</v>
      </c>
      <c r="C1253" s="6">
        <v>4.08</v>
      </c>
      <c r="D1253" s="6" t="str">
        <f>PROPER(E:E)</f>
        <v>No</v>
      </c>
      <c r="E1253" s="6" t="s">
        <v>2380</v>
      </c>
      <c r="F1253" s="6" t="s">
        <v>2380</v>
      </c>
      <c r="G1253" s="6" t="s">
        <v>2380</v>
      </c>
      <c r="H1253" s="10">
        <f t="shared" si="57"/>
        <v>2</v>
      </c>
      <c r="I1253" s="6">
        <v>2</v>
      </c>
      <c r="J1253" s="6" t="str">
        <f t="shared" si="58"/>
        <v>No</v>
      </c>
      <c r="K1253" s="6" t="str">
        <f t="shared" si="59"/>
        <v>No</v>
      </c>
      <c r="L1253" s="6" t="s">
        <v>2380</v>
      </c>
      <c r="M1253" s="6"/>
      <c r="N1253" t="str" cm="1">
        <f t="array" ref="N1253">_xlfn.IFS(B1253&lt;18.5,"Under Weight",B1253&lt;=24.99,"Normal Weight",B1253&lt;=29.99,"Over Weight",B1253&gt;=30,"Obesity")</f>
        <v>Over Weight</v>
      </c>
      <c r="O1253" t="str" cm="1">
        <f t="array" ref="O1253">_xlfn.IFS(C1253&lt;5.7,"Normal",C1253&lt;=6.49,"Prediabetes",C1253&gt;=6.5,"Diabetes")</f>
        <v>Normal</v>
      </c>
    </row>
    <row r="1254" spans="1:15" x14ac:dyDescent="0.3">
      <c r="A1254" s="6" t="s">
        <v>1118</v>
      </c>
      <c r="B1254" s="6">
        <v>30.2</v>
      </c>
      <c r="C1254" s="6">
        <v>6.25</v>
      </c>
      <c r="D1254" s="6" t="str">
        <f>PROPER(E:E)</f>
        <v>Yes</v>
      </c>
      <c r="E1254" s="6" t="s">
        <v>2382</v>
      </c>
      <c r="F1254" s="6" t="s">
        <v>2380</v>
      </c>
      <c r="G1254" s="6" t="s">
        <v>2380</v>
      </c>
      <c r="H1254" s="10" t="str">
        <f t="shared" si="57"/>
        <v>0</v>
      </c>
      <c r="I1254" s="6" t="s">
        <v>2381</v>
      </c>
      <c r="J1254" s="6" t="str">
        <f t="shared" si="58"/>
        <v>No</v>
      </c>
      <c r="K1254" s="6" t="str">
        <f t="shared" si="59"/>
        <v>No</v>
      </c>
      <c r="L1254" s="6" t="s">
        <v>2380</v>
      </c>
      <c r="M1254" s="6"/>
      <c r="N1254" t="str" cm="1">
        <f t="array" ref="N1254">_xlfn.IFS(B1254&lt;18.5,"Under Weight",B1254&lt;=24.99,"Normal Weight",B1254&lt;=29.99,"Over Weight",B1254&gt;=30,"Obesity")</f>
        <v>Obesity</v>
      </c>
      <c r="O1254" t="str" cm="1">
        <f t="array" ref="O1254">_xlfn.IFS(C1254&lt;5.7,"Normal",C1254&lt;=6.49,"Prediabetes",C1254&gt;=6.5,"Diabetes")</f>
        <v>Prediabetes</v>
      </c>
    </row>
    <row r="1255" spans="1:15" x14ac:dyDescent="0.3">
      <c r="A1255" s="6" t="s">
        <v>1117</v>
      </c>
      <c r="B1255" s="6">
        <v>31.26</v>
      </c>
      <c r="C1255" s="6">
        <v>5.94</v>
      </c>
      <c r="D1255" s="6" t="str">
        <f>PROPER(E:E)</f>
        <v>Yes</v>
      </c>
      <c r="E1255" s="6" t="s">
        <v>2382</v>
      </c>
      <c r="F1255" s="6" t="s">
        <v>2380</v>
      </c>
      <c r="G1255" s="6" t="s">
        <v>2380</v>
      </c>
      <c r="H1255" s="10">
        <f t="shared" si="57"/>
        <v>1</v>
      </c>
      <c r="I1255" s="6">
        <v>1</v>
      </c>
      <c r="J1255" s="6" t="str">
        <f t="shared" si="58"/>
        <v>No</v>
      </c>
      <c r="K1255" s="6" t="str">
        <f t="shared" si="59"/>
        <v>No</v>
      </c>
      <c r="L1255" s="6" t="s">
        <v>2380</v>
      </c>
      <c r="M1255" s="6"/>
      <c r="N1255" t="str" cm="1">
        <f t="array" ref="N1255">_xlfn.IFS(B1255&lt;18.5,"Under Weight",B1255&lt;=24.99,"Normal Weight",B1255&lt;=29.99,"Over Weight",B1255&gt;=30,"Obesity")</f>
        <v>Obesity</v>
      </c>
      <c r="O1255" t="str" cm="1">
        <f t="array" ref="O1255">_xlfn.IFS(C1255&lt;5.7,"Normal",C1255&lt;=6.49,"Prediabetes",C1255&gt;=6.5,"Diabetes")</f>
        <v>Prediabetes</v>
      </c>
    </row>
    <row r="1256" spans="1:15" x14ac:dyDescent="0.3">
      <c r="A1256" s="6" t="s">
        <v>1116</v>
      </c>
      <c r="B1256" s="6">
        <v>33.725000000000001</v>
      </c>
      <c r="C1256" s="6">
        <v>6.45</v>
      </c>
      <c r="D1256" s="6" t="str">
        <f>PROPER(E:E)</f>
        <v>Yes</v>
      </c>
      <c r="E1256" s="6" t="s">
        <v>2382</v>
      </c>
      <c r="F1256" s="6" t="s">
        <v>2380</v>
      </c>
      <c r="G1256" s="6" t="s">
        <v>2380</v>
      </c>
      <c r="H1256" s="10" t="str">
        <f t="shared" si="57"/>
        <v>0</v>
      </c>
      <c r="I1256" s="6" t="s">
        <v>2381</v>
      </c>
      <c r="J1256" s="6" t="str">
        <f t="shared" si="58"/>
        <v>No</v>
      </c>
      <c r="K1256" s="6" t="str">
        <f t="shared" si="59"/>
        <v>No</v>
      </c>
      <c r="L1256" s="6" t="s">
        <v>2380</v>
      </c>
      <c r="M1256" s="6"/>
      <c r="N1256" t="str" cm="1">
        <f t="array" ref="N1256">_xlfn.IFS(B1256&lt;18.5,"Under Weight",B1256&lt;=24.99,"Normal Weight",B1256&lt;=29.99,"Over Weight",B1256&gt;=30,"Obesity")</f>
        <v>Obesity</v>
      </c>
      <c r="O1256" t="str" cm="1">
        <f t="array" ref="O1256">_xlfn.IFS(C1256&lt;5.7,"Normal",C1256&lt;=6.49,"Prediabetes",C1256&gt;=6.5,"Diabetes")</f>
        <v>Prediabetes</v>
      </c>
    </row>
    <row r="1257" spans="1:15" x14ac:dyDescent="0.3">
      <c r="A1257" s="6" t="s">
        <v>1115</v>
      </c>
      <c r="B1257" s="6">
        <v>28.9</v>
      </c>
      <c r="C1257" s="6">
        <v>5.74</v>
      </c>
      <c r="D1257" s="6" t="str">
        <f>PROPER(E:E)</f>
        <v>Yes</v>
      </c>
      <c r="E1257" s="6" t="s">
        <v>2382</v>
      </c>
      <c r="F1257" s="6" t="s">
        <v>2380</v>
      </c>
      <c r="G1257" s="6" t="s">
        <v>2380</v>
      </c>
      <c r="H1257" s="10" t="str">
        <f t="shared" si="57"/>
        <v>0</v>
      </c>
      <c r="I1257" s="6" t="s">
        <v>2381</v>
      </c>
      <c r="J1257" s="6" t="str">
        <f t="shared" si="58"/>
        <v>No</v>
      </c>
      <c r="K1257" s="6" t="str">
        <f t="shared" si="59"/>
        <v>No</v>
      </c>
      <c r="L1257" s="6" t="s">
        <v>2380</v>
      </c>
      <c r="M1257" s="6"/>
      <c r="N1257" t="str" cm="1">
        <f t="array" ref="N1257">_xlfn.IFS(B1257&lt;18.5,"Under Weight",B1257&lt;=24.99,"Normal Weight",B1257&lt;=29.99,"Over Weight",B1257&gt;=30,"Obesity")</f>
        <v>Over Weight</v>
      </c>
      <c r="O1257" t="str" cm="1">
        <f t="array" ref="O1257">_xlfn.IFS(C1257&lt;5.7,"Normal",C1257&lt;=6.49,"Prediabetes",C1257&gt;=6.5,"Diabetes")</f>
        <v>Prediabetes</v>
      </c>
    </row>
    <row r="1258" spans="1:15" x14ac:dyDescent="0.3">
      <c r="A1258" s="6" t="s">
        <v>1114</v>
      </c>
      <c r="B1258" s="6">
        <v>45.69</v>
      </c>
      <c r="C1258" s="6">
        <v>4.43</v>
      </c>
      <c r="D1258" s="6" t="str">
        <f>PROPER(E:E)</f>
        <v>Yes</v>
      </c>
      <c r="E1258" s="6" t="s">
        <v>2382</v>
      </c>
      <c r="F1258" s="6" t="s">
        <v>2380</v>
      </c>
      <c r="G1258" s="6" t="s">
        <v>2380</v>
      </c>
      <c r="H1258" s="10" t="str">
        <f t="shared" si="57"/>
        <v>0</v>
      </c>
      <c r="I1258" s="6" t="s">
        <v>2381</v>
      </c>
      <c r="J1258" s="6" t="str">
        <f t="shared" si="58"/>
        <v>No</v>
      </c>
      <c r="K1258" s="6" t="str">
        <f t="shared" si="59"/>
        <v>No</v>
      </c>
      <c r="L1258" s="6" t="s">
        <v>2380</v>
      </c>
      <c r="M1258" s="6"/>
      <c r="N1258" t="str" cm="1">
        <f t="array" ref="N1258">_xlfn.IFS(B1258&lt;18.5,"Under Weight",B1258&lt;=24.99,"Normal Weight",B1258&lt;=29.99,"Over Weight",B1258&gt;=30,"Obesity")</f>
        <v>Obesity</v>
      </c>
      <c r="O1258" t="str" cm="1">
        <f t="array" ref="O1258">_xlfn.IFS(C1258&lt;5.7,"Normal",C1258&lt;=6.49,"Prediabetes",C1258&gt;=6.5,"Diabetes")</f>
        <v>Normal</v>
      </c>
    </row>
    <row r="1259" spans="1:15" x14ac:dyDescent="0.3">
      <c r="A1259" s="6" t="s">
        <v>1113</v>
      </c>
      <c r="B1259" s="6">
        <v>21.03</v>
      </c>
      <c r="C1259" s="6">
        <v>6.5</v>
      </c>
      <c r="D1259" s="6" t="str">
        <f>PROPER(E:E)</f>
        <v>No</v>
      </c>
      <c r="E1259" s="6" t="s">
        <v>2380</v>
      </c>
      <c r="F1259" s="6" t="s">
        <v>2380</v>
      </c>
      <c r="G1259" s="6" t="s">
        <v>2380</v>
      </c>
      <c r="H1259" s="10" t="str">
        <f t="shared" si="57"/>
        <v>0</v>
      </c>
      <c r="I1259" s="6" t="s">
        <v>2381</v>
      </c>
      <c r="J1259" s="6" t="str">
        <f t="shared" si="58"/>
        <v>No</v>
      </c>
      <c r="K1259" s="6" t="str">
        <f t="shared" si="59"/>
        <v>No</v>
      </c>
      <c r="L1259" s="6" t="s">
        <v>2380</v>
      </c>
      <c r="M1259" s="6"/>
      <c r="N1259" t="str" cm="1">
        <f t="array" ref="N1259">_xlfn.IFS(B1259&lt;18.5,"Under Weight",B1259&lt;=24.99,"Normal Weight",B1259&lt;=29.99,"Over Weight",B1259&gt;=30,"Obesity")</f>
        <v>Normal Weight</v>
      </c>
      <c r="O1259" t="str" cm="1">
        <f t="array" ref="O1259">_xlfn.IFS(C1259&lt;5.7,"Normal",C1259&lt;=6.49,"Prediabetes",C1259&gt;=6.5,"Diabetes")</f>
        <v>Diabetes</v>
      </c>
    </row>
    <row r="1260" spans="1:15" x14ac:dyDescent="0.3">
      <c r="A1260" s="6" t="s">
        <v>1112</v>
      </c>
      <c r="B1260" s="6">
        <v>37</v>
      </c>
      <c r="C1260" s="6">
        <v>8.75</v>
      </c>
      <c r="D1260" s="6" t="str">
        <f>PROPER(E:E)</f>
        <v>No</v>
      </c>
      <c r="E1260" s="6" t="s">
        <v>2380</v>
      </c>
      <c r="F1260" s="6" t="s">
        <v>2380</v>
      </c>
      <c r="G1260" s="6" t="s">
        <v>2380</v>
      </c>
      <c r="H1260" s="10" t="str">
        <f t="shared" si="57"/>
        <v>0</v>
      </c>
      <c r="I1260" s="6" t="s">
        <v>2381</v>
      </c>
      <c r="J1260" s="6" t="str">
        <f t="shared" si="58"/>
        <v>No</v>
      </c>
      <c r="K1260" s="6" t="str">
        <f t="shared" si="59"/>
        <v>No</v>
      </c>
      <c r="L1260" s="6" t="s">
        <v>2380</v>
      </c>
      <c r="M1260" s="6"/>
      <c r="N1260" t="str" cm="1">
        <f t="array" ref="N1260">_xlfn.IFS(B1260&lt;18.5,"Under Weight",B1260&lt;=24.99,"Normal Weight",B1260&lt;=29.99,"Over Weight",B1260&gt;=30,"Obesity")</f>
        <v>Obesity</v>
      </c>
      <c r="O1260" t="str" cm="1">
        <f t="array" ref="O1260">_xlfn.IFS(C1260&lt;5.7,"Normal",C1260&lt;=6.49,"Prediabetes",C1260&gt;=6.5,"Diabetes")</f>
        <v>Diabetes</v>
      </c>
    </row>
    <row r="1261" spans="1:15" x14ac:dyDescent="0.3">
      <c r="A1261" s="6" t="s">
        <v>1111</v>
      </c>
      <c r="B1261" s="6">
        <v>25.4</v>
      </c>
      <c r="C1261" s="6">
        <v>11.96</v>
      </c>
      <c r="D1261" s="6" t="str">
        <f>PROPER(E:E)</f>
        <v>No</v>
      </c>
      <c r="E1261" s="6" t="s">
        <v>2380</v>
      </c>
      <c r="F1261" s="6" t="s">
        <v>2380</v>
      </c>
      <c r="G1261" s="6" t="s">
        <v>2380</v>
      </c>
      <c r="H1261" s="10" t="str">
        <f t="shared" si="57"/>
        <v>0</v>
      </c>
      <c r="I1261" s="6" t="s">
        <v>2381</v>
      </c>
      <c r="J1261" s="6" t="str">
        <f t="shared" si="58"/>
        <v>No</v>
      </c>
      <c r="K1261" s="6" t="str">
        <f t="shared" si="59"/>
        <v>No</v>
      </c>
      <c r="L1261" s="6" t="s">
        <v>2380</v>
      </c>
      <c r="M1261" s="6"/>
      <c r="N1261" t="str" cm="1">
        <f t="array" ref="N1261">_xlfn.IFS(B1261&lt;18.5,"Under Weight",B1261&lt;=24.99,"Normal Weight",B1261&lt;=29.99,"Over Weight",B1261&gt;=30,"Obesity")</f>
        <v>Over Weight</v>
      </c>
      <c r="O1261" t="str" cm="1">
        <f t="array" ref="O1261">_xlfn.IFS(C1261&lt;5.7,"Normal",C1261&lt;=6.49,"Prediabetes",C1261&gt;=6.5,"Diabetes")</f>
        <v>Diabetes</v>
      </c>
    </row>
    <row r="1262" spans="1:15" x14ac:dyDescent="0.3">
      <c r="A1262" s="6" t="s">
        <v>1110</v>
      </c>
      <c r="B1262" s="6">
        <v>32.299999999999997</v>
      </c>
      <c r="C1262" s="6">
        <v>10.54</v>
      </c>
      <c r="D1262" s="6" t="str">
        <f>PROPER(E:E)</f>
        <v>No</v>
      </c>
      <c r="E1262" s="6" t="s">
        <v>2380</v>
      </c>
      <c r="F1262" s="6" t="s">
        <v>2380</v>
      </c>
      <c r="G1262" s="6" t="s">
        <v>2380</v>
      </c>
      <c r="H1262" s="10" t="str">
        <f t="shared" si="57"/>
        <v>0</v>
      </c>
      <c r="I1262" s="6" t="s">
        <v>2381</v>
      </c>
      <c r="J1262" s="6" t="str">
        <f t="shared" si="58"/>
        <v>No</v>
      </c>
      <c r="K1262" s="6" t="str">
        <f t="shared" si="59"/>
        <v>No</v>
      </c>
      <c r="L1262" s="6" t="s">
        <v>2380</v>
      </c>
      <c r="M1262" s="6"/>
      <c r="N1262" t="str" cm="1">
        <f t="array" ref="N1262">_xlfn.IFS(B1262&lt;18.5,"Under Weight",B1262&lt;=24.99,"Normal Weight",B1262&lt;=29.99,"Over Weight",B1262&gt;=30,"Obesity")</f>
        <v>Obesity</v>
      </c>
      <c r="O1262" t="str" cm="1">
        <f t="array" ref="O1262">_xlfn.IFS(C1262&lt;5.7,"Normal",C1262&lt;=6.49,"Prediabetes",C1262&gt;=6.5,"Diabetes")</f>
        <v>Diabetes</v>
      </c>
    </row>
    <row r="1263" spans="1:15" x14ac:dyDescent="0.3">
      <c r="A1263" s="6" t="s">
        <v>1109</v>
      </c>
      <c r="B1263" s="6">
        <v>23.94</v>
      </c>
      <c r="C1263" s="6">
        <v>4.54</v>
      </c>
      <c r="D1263" s="6" t="str">
        <f>PROPER(E:E)</f>
        <v>Yes</v>
      </c>
      <c r="E1263" s="6" t="s">
        <v>2382</v>
      </c>
      <c r="F1263" s="6" t="s">
        <v>2380</v>
      </c>
      <c r="G1263" s="6" t="s">
        <v>2383</v>
      </c>
      <c r="H1263" s="10">
        <f t="shared" si="57"/>
        <v>1</v>
      </c>
      <c r="I1263" s="6">
        <v>1</v>
      </c>
      <c r="J1263" s="6" t="str">
        <f t="shared" si="58"/>
        <v>No</v>
      </c>
      <c r="K1263" s="6" t="str">
        <f t="shared" si="59"/>
        <v>No</v>
      </c>
      <c r="L1263" s="6" t="s">
        <v>2380</v>
      </c>
      <c r="M1263" s="6"/>
      <c r="N1263" t="str" cm="1">
        <f t="array" ref="N1263">_xlfn.IFS(B1263&lt;18.5,"Under Weight",B1263&lt;=24.99,"Normal Weight",B1263&lt;=29.99,"Over Weight",B1263&gt;=30,"Obesity")</f>
        <v>Normal Weight</v>
      </c>
      <c r="O1263" t="str" cm="1">
        <f t="array" ref="O1263">_xlfn.IFS(C1263&lt;5.7,"Normal",C1263&lt;=6.49,"Prediabetes",C1263&gt;=6.5,"Diabetes")</f>
        <v>Normal</v>
      </c>
    </row>
    <row r="1264" spans="1:15" x14ac:dyDescent="0.3">
      <c r="A1264" s="6" t="s">
        <v>1108</v>
      </c>
      <c r="B1264" s="6">
        <v>46.4</v>
      </c>
      <c r="C1264" s="6">
        <v>5.71</v>
      </c>
      <c r="D1264" s="6" t="str">
        <f>PROPER(E:E)</f>
        <v>No</v>
      </c>
      <c r="E1264" s="6" t="s">
        <v>2380</v>
      </c>
      <c r="F1264" s="6" t="s">
        <v>2380</v>
      </c>
      <c r="G1264" s="6" t="s">
        <v>2380</v>
      </c>
      <c r="H1264" s="10" t="str">
        <f t="shared" si="57"/>
        <v>0</v>
      </c>
      <c r="I1264" s="6" t="s">
        <v>2381</v>
      </c>
      <c r="J1264" s="6" t="str">
        <f t="shared" si="58"/>
        <v>No</v>
      </c>
      <c r="K1264" s="6" t="str">
        <f t="shared" si="59"/>
        <v>No</v>
      </c>
      <c r="L1264" s="6" t="s">
        <v>2380</v>
      </c>
      <c r="M1264" s="6"/>
      <c r="N1264" t="str" cm="1">
        <f t="array" ref="N1264">_xlfn.IFS(B1264&lt;18.5,"Under Weight",B1264&lt;=24.99,"Normal Weight",B1264&lt;=29.99,"Over Weight",B1264&gt;=30,"Obesity")</f>
        <v>Obesity</v>
      </c>
      <c r="O1264" t="str" cm="1">
        <f t="array" ref="O1264">_xlfn.IFS(C1264&lt;5.7,"Normal",C1264&lt;=6.49,"Prediabetes",C1264&gt;=6.5,"Diabetes")</f>
        <v>Prediabetes</v>
      </c>
    </row>
    <row r="1265" spans="1:15" x14ac:dyDescent="0.3">
      <c r="A1265" s="6" t="s">
        <v>1107</v>
      </c>
      <c r="B1265" s="6">
        <v>40.375</v>
      </c>
      <c r="C1265" s="6">
        <v>6.25</v>
      </c>
      <c r="D1265" s="6" t="str">
        <f>PROPER(E:E)</f>
        <v>Yes</v>
      </c>
      <c r="E1265" s="6" t="s">
        <v>2382</v>
      </c>
      <c r="F1265" s="6" t="s">
        <v>2380</v>
      </c>
      <c r="G1265" s="6" t="s">
        <v>2380</v>
      </c>
      <c r="H1265" s="10" t="str">
        <f t="shared" si="57"/>
        <v>0</v>
      </c>
      <c r="I1265" s="6" t="s">
        <v>2381</v>
      </c>
      <c r="J1265" s="6" t="str">
        <f t="shared" si="58"/>
        <v>No</v>
      </c>
      <c r="K1265" s="6" t="str">
        <f t="shared" si="59"/>
        <v>No</v>
      </c>
      <c r="L1265" s="6" t="s">
        <v>2380</v>
      </c>
      <c r="M1265" s="6"/>
      <c r="N1265" t="str" cm="1">
        <f t="array" ref="N1265">_xlfn.IFS(B1265&lt;18.5,"Under Weight",B1265&lt;=24.99,"Normal Weight",B1265&lt;=29.99,"Over Weight",B1265&gt;=30,"Obesity")</f>
        <v>Obesity</v>
      </c>
      <c r="O1265" t="str" cm="1">
        <f t="array" ref="O1265">_xlfn.IFS(C1265&lt;5.7,"Normal",C1265&lt;=6.49,"Prediabetes",C1265&gt;=6.5,"Diabetes")</f>
        <v>Prediabetes</v>
      </c>
    </row>
    <row r="1266" spans="1:15" x14ac:dyDescent="0.3">
      <c r="A1266" s="6" t="s">
        <v>1106</v>
      </c>
      <c r="B1266" s="6">
        <v>28.7</v>
      </c>
      <c r="C1266" s="6">
        <v>9.4700000000000006</v>
      </c>
      <c r="D1266" s="6" t="str">
        <f>PROPER(E:E)</f>
        <v>No</v>
      </c>
      <c r="E1266" s="6" t="s">
        <v>2380</v>
      </c>
      <c r="F1266" s="6" t="s">
        <v>2380</v>
      </c>
      <c r="G1266" s="6" t="s">
        <v>2380</v>
      </c>
      <c r="H1266" s="10">
        <f t="shared" si="57"/>
        <v>2</v>
      </c>
      <c r="I1266" s="6">
        <v>2</v>
      </c>
      <c r="J1266" s="6" t="str">
        <f t="shared" si="58"/>
        <v>No</v>
      </c>
      <c r="K1266" s="6" t="str">
        <f t="shared" si="59"/>
        <v>No</v>
      </c>
      <c r="L1266" s="6" t="s">
        <v>2380</v>
      </c>
      <c r="M1266" s="6"/>
      <c r="N1266" t="str" cm="1">
        <f t="array" ref="N1266">_xlfn.IFS(B1266&lt;18.5,"Under Weight",B1266&lt;=24.99,"Normal Weight",B1266&lt;=29.99,"Over Weight",B1266&gt;=30,"Obesity")</f>
        <v>Over Weight</v>
      </c>
      <c r="O1266" t="str" cm="1">
        <f t="array" ref="O1266">_xlfn.IFS(C1266&lt;5.7,"Normal",C1266&lt;=6.49,"Prediabetes",C1266&gt;=6.5,"Diabetes")</f>
        <v>Diabetes</v>
      </c>
    </row>
    <row r="1267" spans="1:15" x14ac:dyDescent="0.3">
      <c r="A1267" s="6" t="s">
        <v>1105</v>
      </c>
      <c r="B1267" s="6">
        <v>26.63</v>
      </c>
      <c r="C1267" s="6">
        <v>5.7</v>
      </c>
      <c r="D1267" s="6" t="str">
        <f>PROPER(E:E)</f>
        <v>No</v>
      </c>
      <c r="E1267" s="6" t="s">
        <v>2380</v>
      </c>
      <c r="F1267" s="6" t="s">
        <v>2380</v>
      </c>
      <c r="G1267" s="6" t="s">
        <v>2380</v>
      </c>
      <c r="H1267" s="10" t="str">
        <f t="shared" si="57"/>
        <v>0</v>
      </c>
      <c r="I1267" s="6" t="s">
        <v>2381</v>
      </c>
      <c r="J1267" s="6" t="str">
        <f t="shared" si="58"/>
        <v>No</v>
      </c>
      <c r="K1267" s="6" t="str">
        <f t="shared" si="59"/>
        <v>No</v>
      </c>
      <c r="L1267" s="6" t="s">
        <v>2380</v>
      </c>
      <c r="M1267" s="6"/>
      <c r="N1267" t="str" cm="1">
        <f t="array" ref="N1267">_xlfn.IFS(B1267&lt;18.5,"Under Weight",B1267&lt;=24.99,"Normal Weight",B1267&lt;=29.99,"Over Weight",B1267&gt;=30,"Obesity")</f>
        <v>Over Weight</v>
      </c>
      <c r="O1267" t="str" cm="1">
        <f t="array" ref="O1267">_xlfn.IFS(C1267&lt;5.7,"Normal",C1267&lt;=6.49,"Prediabetes",C1267&gt;=6.5,"Diabetes")</f>
        <v>Prediabetes</v>
      </c>
    </row>
    <row r="1268" spans="1:15" x14ac:dyDescent="0.3">
      <c r="A1268" s="6" t="s">
        <v>1104</v>
      </c>
      <c r="B1268" s="6">
        <v>22.515000000000001</v>
      </c>
      <c r="C1268" s="6">
        <v>11.18</v>
      </c>
      <c r="D1268" s="6" t="str">
        <f>PROPER(E:E)</f>
        <v>No</v>
      </c>
      <c r="E1268" s="6" t="s">
        <v>2380</v>
      </c>
      <c r="F1268" s="6" t="s">
        <v>2380</v>
      </c>
      <c r="G1268" s="6" t="s">
        <v>2380</v>
      </c>
      <c r="H1268" s="10">
        <f t="shared" si="57"/>
        <v>2</v>
      </c>
      <c r="I1268" s="6">
        <v>2</v>
      </c>
      <c r="J1268" s="6" t="str">
        <f t="shared" si="58"/>
        <v>No</v>
      </c>
      <c r="K1268" s="6" t="str">
        <f t="shared" si="59"/>
        <v>No</v>
      </c>
      <c r="L1268" s="6" t="s">
        <v>2380</v>
      </c>
      <c r="M1268" s="6"/>
      <c r="N1268" t="str" cm="1">
        <f t="array" ref="N1268">_xlfn.IFS(B1268&lt;18.5,"Under Weight",B1268&lt;=24.99,"Normal Weight",B1268&lt;=29.99,"Over Weight",B1268&gt;=30,"Obesity")</f>
        <v>Normal Weight</v>
      </c>
      <c r="O1268" t="str" cm="1">
        <f t="array" ref="O1268">_xlfn.IFS(C1268&lt;5.7,"Normal",C1268&lt;=6.49,"Prediabetes",C1268&gt;=6.5,"Diabetes")</f>
        <v>Diabetes</v>
      </c>
    </row>
    <row r="1269" spans="1:15" x14ac:dyDescent="0.3">
      <c r="A1269" s="6" t="s">
        <v>1103</v>
      </c>
      <c r="B1269" s="6">
        <v>36.575000000000003</v>
      </c>
      <c r="C1269" s="6">
        <v>10.98</v>
      </c>
      <c r="D1269" s="6" t="str">
        <f>PROPER(E:E)</f>
        <v>No</v>
      </c>
      <c r="E1269" s="6" t="s">
        <v>2380</v>
      </c>
      <c r="F1269" s="6" t="s">
        <v>2380</v>
      </c>
      <c r="G1269" s="6" t="s">
        <v>2380</v>
      </c>
      <c r="H1269" s="10" t="str">
        <f t="shared" si="57"/>
        <v>0</v>
      </c>
      <c r="I1269" s="6" t="s">
        <v>2381</v>
      </c>
      <c r="J1269" s="6" t="str">
        <f t="shared" si="58"/>
        <v>No</v>
      </c>
      <c r="K1269" s="6" t="str">
        <f t="shared" si="59"/>
        <v>No</v>
      </c>
      <c r="L1269" s="6" t="s">
        <v>2380</v>
      </c>
      <c r="M1269" s="6"/>
      <c r="N1269" t="str" cm="1">
        <f t="array" ref="N1269">_xlfn.IFS(B1269&lt;18.5,"Under Weight",B1269&lt;=24.99,"Normal Weight",B1269&lt;=29.99,"Over Weight",B1269&gt;=30,"Obesity")</f>
        <v>Obesity</v>
      </c>
      <c r="O1269" t="str" cm="1">
        <f t="array" ref="O1269">_xlfn.IFS(C1269&lt;5.7,"Normal",C1269&lt;=6.49,"Prediabetes",C1269&gt;=6.5,"Diabetes")</f>
        <v>Diabetes</v>
      </c>
    </row>
    <row r="1270" spans="1:15" x14ac:dyDescent="0.3">
      <c r="A1270" s="6" t="s">
        <v>1102</v>
      </c>
      <c r="B1270" s="6">
        <v>23.66</v>
      </c>
      <c r="C1270" s="6">
        <v>5.1100000000000003</v>
      </c>
      <c r="D1270" s="6" t="str">
        <f>PROPER(E:E)</f>
        <v>Yes</v>
      </c>
      <c r="E1270" s="6" t="s">
        <v>2382</v>
      </c>
      <c r="F1270" s="6" t="s">
        <v>2380</v>
      </c>
      <c r="G1270" s="6" t="s">
        <v>2383</v>
      </c>
      <c r="H1270" s="10">
        <f t="shared" si="57"/>
        <v>1</v>
      </c>
      <c r="I1270" s="6">
        <v>1</v>
      </c>
      <c r="J1270" s="6" t="str">
        <f t="shared" si="58"/>
        <v>No</v>
      </c>
      <c r="K1270" s="6" t="str">
        <f t="shared" si="59"/>
        <v>No</v>
      </c>
      <c r="L1270" s="6" t="s">
        <v>2380</v>
      </c>
      <c r="M1270" s="6"/>
      <c r="N1270" t="str" cm="1">
        <f t="array" ref="N1270">_xlfn.IFS(B1270&lt;18.5,"Under Weight",B1270&lt;=24.99,"Normal Weight",B1270&lt;=29.99,"Over Weight",B1270&gt;=30,"Obesity")</f>
        <v>Normal Weight</v>
      </c>
      <c r="O1270" t="str" cm="1">
        <f t="array" ref="O1270">_xlfn.IFS(C1270&lt;5.7,"Normal",C1270&lt;=6.49,"Prediabetes",C1270&gt;=6.5,"Diabetes")</f>
        <v>Normal</v>
      </c>
    </row>
    <row r="1271" spans="1:15" x14ac:dyDescent="0.3">
      <c r="A1271" s="6" t="s">
        <v>1101</v>
      </c>
      <c r="B1271" s="6">
        <v>18.62</v>
      </c>
      <c r="C1271" s="6">
        <v>10.24</v>
      </c>
      <c r="D1271" s="6" t="str">
        <f>PROPER(E:E)</f>
        <v>No</v>
      </c>
      <c r="E1271" s="6" t="s">
        <v>2380</v>
      </c>
      <c r="F1271" s="6" t="s">
        <v>2380</v>
      </c>
      <c r="G1271" s="6" t="s">
        <v>2380</v>
      </c>
      <c r="H1271" s="10" t="str">
        <f t="shared" si="57"/>
        <v>0</v>
      </c>
      <c r="I1271" s="6" t="s">
        <v>2381</v>
      </c>
      <c r="J1271" s="6" t="str">
        <f t="shared" si="58"/>
        <v>No</v>
      </c>
      <c r="K1271" s="6" t="str">
        <f t="shared" si="59"/>
        <v>No</v>
      </c>
      <c r="L1271" s="6" t="s">
        <v>2380</v>
      </c>
      <c r="M1271" s="6"/>
      <c r="N1271" t="str" cm="1">
        <f t="array" ref="N1271">_xlfn.IFS(B1271&lt;18.5,"Under Weight",B1271&lt;=24.99,"Normal Weight",B1271&lt;=29.99,"Over Weight",B1271&gt;=30,"Obesity")</f>
        <v>Normal Weight</v>
      </c>
      <c r="O1271" t="str" cm="1">
        <f t="array" ref="O1271">_xlfn.IFS(C1271&lt;5.7,"Normal",C1271&lt;=6.49,"Prediabetes",C1271&gt;=6.5,"Diabetes")</f>
        <v>Diabetes</v>
      </c>
    </row>
    <row r="1272" spans="1:15" x14ac:dyDescent="0.3">
      <c r="A1272" s="6" t="s">
        <v>1100</v>
      </c>
      <c r="B1272" s="6">
        <v>19.190000000000001</v>
      </c>
      <c r="C1272" s="6">
        <v>7.71</v>
      </c>
      <c r="D1272" s="6" t="str">
        <f>PROPER(E:E)</f>
        <v>Yes</v>
      </c>
      <c r="E1272" s="6" t="s">
        <v>2382</v>
      </c>
      <c r="F1272" s="6" t="s">
        <v>2380</v>
      </c>
      <c r="G1272" s="6" t="s">
        <v>2380</v>
      </c>
      <c r="H1272" s="10">
        <f t="shared" si="57"/>
        <v>1</v>
      </c>
      <c r="I1272" s="6">
        <v>1</v>
      </c>
      <c r="J1272" s="6" t="str">
        <f t="shared" si="58"/>
        <v>No</v>
      </c>
      <c r="K1272" s="6" t="str">
        <f t="shared" si="59"/>
        <v>No</v>
      </c>
      <c r="L1272" s="6" t="s">
        <v>2380</v>
      </c>
      <c r="M1272" s="6"/>
      <c r="N1272" t="str" cm="1">
        <f t="array" ref="N1272">_xlfn.IFS(B1272&lt;18.5,"Under Weight",B1272&lt;=24.99,"Normal Weight",B1272&lt;=29.99,"Over Weight",B1272&gt;=30,"Obesity")</f>
        <v>Normal Weight</v>
      </c>
      <c r="O1272" t="str" cm="1">
        <f t="array" ref="O1272">_xlfn.IFS(C1272&lt;5.7,"Normal",C1272&lt;=6.49,"Prediabetes",C1272&gt;=6.5,"Diabetes")</f>
        <v>Diabetes</v>
      </c>
    </row>
    <row r="1273" spans="1:15" x14ac:dyDescent="0.3">
      <c r="A1273" s="6" t="s">
        <v>1099</v>
      </c>
      <c r="B1273" s="6">
        <v>27.5</v>
      </c>
      <c r="C1273" s="6">
        <v>6.03</v>
      </c>
      <c r="D1273" s="6" t="str">
        <f>PROPER(E:E)</f>
        <v>No</v>
      </c>
      <c r="E1273" s="6" t="s">
        <v>2380</v>
      </c>
      <c r="F1273" s="6" t="s">
        <v>2380</v>
      </c>
      <c r="G1273" s="6" t="s">
        <v>2380</v>
      </c>
      <c r="H1273" s="10" t="str">
        <f t="shared" si="57"/>
        <v>0</v>
      </c>
      <c r="I1273" s="6" t="s">
        <v>2381</v>
      </c>
      <c r="J1273" s="6" t="str">
        <f t="shared" si="58"/>
        <v>No</v>
      </c>
      <c r="K1273" s="6" t="str">
        <f t="shared" si="59"/>
        <v>No</v>
      </c>
      <c r="L1273" s="6" t="s">
        <v>2380</v>
      </c>
      <c r="M1273" s="6"/>
      <c r="N1273" t="str" cm="1">
        <f t="array" ref="N1273">_xlfn.IFS(B1273&lt;18.5,"Under Weight",B1273&lt;=24.99,"Normal Weight",B1273&lt;=29.99,"Over Weight",B1273&gt;=30,"Obesity")</f>
        <v>Over Weight</v>
      </c>
      <c r="O1273" t="str" cm="1">
        <f t="array" ref="O1273">_xlfn.IFS(C1273&lt;5.7,"Normal",C1273&lt;=6.49,"Prediabetes",C1273&gt;=6.5,"Diabetes")</f>
        <v>Prediabetes</v>
      </c>
    </row>
    <row r="1274" spans="1:15" x14ac:dyDescent="0.3">
      <c r="A1274" s="6" t="s">
        <v>1098</v>
      </c>
      <c r="B1274" s="6">
        <v>27.36</v>
      </c>
      <c r="C1274" s="6">
        <v>5.96</v>
      </c>
      <c r="D1274" s="6" t="str">
        <f>PROPER(E:E)</f>
        <v>No</v>
      </c>
      <c r="E1274" s="6" t="s">
        <v>2380</v>
      </c>
      <c r="F1274" s="6" t="s">
        <v>2380</v>
      </c>
      <c r="G1274" s="6" t="s">
        <v>2383</v>
      </c>
      <c r="H1274" s="10">
        <f t="shared" si="57"/>
        <v>1</v>
      </c>
      <c r="I1274" s="6">
        <v>1</v>
      </c>
      <c r="J1274" s="6" t="str">
        <f t="shared" si="58"/>
        <v>No</v>
      </c>
      <c r="K1274" s="6" t="str">
        <f t="shared" si="59"/>
        <v>No</v>
      </c>
      <c r="L1274" s="6" t="s">
        <v>2380</v>
      </c>
      <c r="M1274" s="6"/>
      <c r="N1274" t="str" cm="1">
        <f t="array" ref="N1274">_xlfn.IFS(B1274&lt;18.5,"Under Weight",B1274&lt;=24.99,"Normal Weight",B1274&lt;=29.99,"Over Weight",B1274&gt;=30,"Obesity")</f>
        <v>Over Weight</v>
      </c>
      <c r="O1274" t="str" cm="1">
        <f t="array" ref="O1274">_xlfn.IFS(C1274&lt;5.7,"Normal",C1274&lt;=6.49,"Prediabetes",C1274&gt;=6.5,"Diabetes")</f>
        <v>Prediabetes</v>
      </c>
    </row>
    <row r="1275" spans="1:15" x14ac:dyDescent="0.3">
      <c r="A1275" s="6" t="s">
        <v>1097</v>
      </c>
      <c r="B1275" s="6">
        <v>20.350000000000001</v>
      </c>
      <c r="C1275" s="6">
        <v>4.16</v>
      </c>
      <c r="D1275" s="6" t="str">
        <f>PROPER(E:E)</f>
        <v>No</v>
      </c>
      <c r="E1275" s="6" t="s">
        <v>2380</v>
      </c>
      <c r="F1275" s="6" t="s">
        <v>2380</v>
      </c>
      <c r="G1275" s="6" t="s">
        <v>2380</v>
      </c>
      <c r="H1275" s="10" t="str">
        <f t="shared" si="57"/>
        <v>0</v>
      </c>
      <c r="I1275" s="6" t="s">
        <v>2381</v>
      </c>
      <c r="J1275" s="6" t="str">
        <f t="shared" si="58"/>
        <v>No</v>
      </c>
      <c r="K1275" s="6" t="str">
        <f t="shared" si="59"/>
        <v>No</v>
      </c>
      <c r="L1275" s="6" t="s">
        <v>2380</v>
      </c>
      <c r="M1275" s="6"/>
      <c r="N1275" t="str" cm="1">
        <f t="array" ref="N1275">_xlfn.IFS(B1275&lt;18.5,"Under Weight",B1275&lt;=24.99,"Normal Weight",B1275&lt;=29.99,"Over Weight",B1275&gt;=30,"Obesity")</f>
        <v>Normal Weight</v>
      </c>
      <c r="O1275" t="str" cm="1">
        <f t="array" ref="O1275">_xlfn.IFS(C1275&lt;5.7,"Normal",C1275&lt;=6.49,"Prediabetes",C1275&gt;=6.5,"Diabetes")</f>
        <v>Normal</v>
      </c>
    </row>
    <row r="1276" spans="1:15" x14ac:dyDescent="0.3">
      <c r="A1276" s="6" t="s">
        <v>1096</v>
      </c>
      <c r="B1276" s="6">
        <v>24.035</v>
      </c>
      <c r="C1276" s="6">
        <v>6.11</v>
      </c>
      <c r="D1276" s="6" t="str">
        <f>PROPER(E:E)</f>
        <v>No</v>
      </c>
      <c r="E1276" s="6" t="s">
        <v>2380</v>
      </c>
      <c r="F1276" s="6" t="s">
        <v>2380</v>
      </c>
      <c r="G1276" s="6" t="s">
        <v>2380</v>
      </c>
      <c r="H1276" s="10" t="str">
        <f t="shared" si="57"/>
        <v>0</v>
      </c>
      <c r="I1276" s="6" t="s">
        <v>2381</v>
      </c>
      <c r="J1276" s="6" t="str">
        <f t="shared" si="58"/>
        <v>No</v>
      </c>
      <c r="K1276" s="6" t="str">
        <f t="shared" si="59"/>
        <v>No</v>
      </c>
      <c r="L1276" s="6" t="s">
        <v>2380</v>
      </c>
      <c r="M1276" s="6"/>
      <c r="N1276" t="str" cm="1">
        <f t="array" ref="N1276">_xlfn.IFS(B1276&lt;18.5,"Under Weight",B1276&lt;=24.99,"Normal Weight",B1276&lt;=29.99,"Over Weight",B1276&gt;=30,"Obesity")</f>
        <v>Normal Weight</v>
      </c>
      <c r="O1276" t="str" cm="1">
        <f t="array" ref="O1276">_xlfn.IFS(C1276&lt;5.7,"Normal",C1276&lt;=6.49,"Prediabetes",C1276&gt;=6.5,"Diabetes")</f>
        <v>Prediabetes</v>
      </c>
    </row>
    <row r="1277" spans="1:15" x14ac:dyDescent="0.3">
      <c r="A1277" s="6" t="s">
        <v>1095</v>
      </c>
      <c r="B1277" s="6">
        <v>23.56</v>
      </c>
      <c r="C1277" s="6">
        <v>5.97</v>
      </c>
      <c r="D1277" s="6" t="str">
        <f>PROPER(E:E)</f>
        <v>No</v>
      </c>
      <c r="E1277" s="6" t="s">
        <v>2380</v>
      </c>
      <c r="F1277" s="6" t="s">
        <v>2380</v>
      </c>
      <c r="G1277" s="6" t="s">
        <v>2380</v>
      </c>
      <c r="H1277" s="10" t="str">
        <f t="shared" si="57"/>
        <v>0</v>
      </c>
      <c r="I1277" s="6" t="s">
        <v>2381</v>
      </c>
      <c r="J1277" s="6" t="str">
        <f t="shared" si="58"/>
        <v>No</v>
      </c>
      <c r="K1277" s="6" t="str">
        <f t="shared" si="59"/>
        <v>No</v>
      </c>
      <c r="L1277" s="6" t="s">
        <v>2380</v>
      </c>
      <c r="M1277" s="6"/>
      <c r="N1277" t="str" cm="1">
        <f t="array" ref="N1277">_xlfn.IFS(B1277&lt;18.5,"Under Weight",B1277&lt;=24.99,"Normal Weight",B1277&lt;=29.99,"Over Weight",B1277&gt;=30,"Obesity")</f>
        <v>Normal Weight</v>
      </c>
      <c r="O1277" t="str" cm="1">
        <f t="array" ref="O1277">_xlfn.IFS(C1277&lt;5.7,"Normal",C1277&lt;=6.49,"Prediabetes",C1277&gt;=6.5,"Diabetes")</f>
        <v>Prediabetes</v>
      </c>
    </row>
    <row r="1278" spans="1:15" x14ac:dyDescent="0.3">
      <c r="A1278" s="6" t="s">
        <v>1094</v>
      </c>
      <c r="B1278" s="6">
        <v>27.17</v>
      </c>
      <c r="C1278" s="6">
        <v>10.81</v>
      </c>
      <c r="D1278" s="6" t="str">
        <f>PROPER(E:E)</f>
        <v>No</v>
      </c>
      <c r="E1278" s="6" t="s">
        <v>2380</v>
      </c>
      <c r="F1278" s="6" t="s">
        <v>2380</v>
      </c>
      <c r="G1278" s="6" t="s">
        <v>2380</v>
      </c>
      <c r="H1278" s="10">
        <f t="shared" si="57"/>
        <v>2</v>
      </c>
      <c r="I1278" s="6">
        <v>2</v>
      </c>
      <c r="J1278" s="6" t="str">
        <f t="shared" si="58"/>
        <v>No</v>
      </c>
      <c r="K1278" s="6" t="str">
        <f t="shared" si="59"/>
        <v>No</v>
      </c>
      <c r="L1278" s="6" t="s">
        <v>2380</v>
      </c>
      <c r="M1278" s="6"/>
      <c r="N1278" t="str" cm="1">
        <f t="array" ref="N1278">_xlfn.IFS(B1278&lt;18.5,"Under Weight",B1278&lt;=24.99,"Normal Weight",B1278&lt;=29.99,"Over Weight",B1278&gt;=30,"Obesity")</f>
        <v>Over Weight</v>
      </c>
      <c r="O1278" t="str" cm="1">
        <f t="array" ref="O1278">_xlfn.IFS(C1278&lt;5.7,"Normal",C1278&lt;=6.49,"Prediabetes",C1278&gt;=6.5,"Diabetes")</f>
        <v>Diabetes</v>
      </c>
    </row>
    <row r="1279" spans="1:15" x14ac:dyDescent="0.3">
      <c r="A1279" s="6" t="s">
        <v>1093</v>
      </c>
      <c r="B1279" s="6">
        <v>34.32</v>
      </c>
      <c r="C1279" s="6">
        <v>5.7</v>
      </c>
      <c r="D1279" s="6" t="str">
        <f>PROPER(E:E)</f>
        <v>Yes</v>
      </c>
      <c r="E1279" s="6" t="s">
        <v>2382</v>
      </c>
      <c r="F1279" s="6" t="s">
        <v>2380</v>
      </c>
      <c r="G1279" s="6" t="s">
        <v>2383</v>
      </c>
      <c r="H1279" s="10">
        <f t="shared" si="57"/>
        <v>1</v>
      </c>
      <c r="I1279" s="6">
        <v>1</v>
      </c>
      <c r="J1279" s="6" t="str">
        <f t="shared" si="58"/>
        <v>No</v>
      </c>
      <c r="K1279" s="6" t="str">
        <f t="shared" si="59"/>
        <v>No</v>
      </c>
      <c r="L1279" s="6" t="s">
        <v>2380</v>
      </c>
      <c r="M1279" s="6"/>
      <c r="N1279" t="str" cm="1">
        <f t="array" ref="N1279">_xlfn.IFS(B1279&lt;18.5,"Under Weight",B1279&lt;=24.99,"Normal Weight",B1279&lt;=29.99,"Over Weight",B1279&gt;=30,"Obesity")</f>
        <v>Obesity</v>
      </c>
      <c r="O1279" t="str" cm="1">
        <f t="array" ref="O1279">_xlfn.IFS(C1279&lt;5.7,"Normal",C1279&lt;=6.49,"Prediabetes",C1279&gt;=6.5,"Diabetes")</f>
        <v>Prediabetes</v>
      </c>
    </row>
    <row r="1280" spans="1:15" x14ac:dyDescent="0.3">
      <c r="A1280" s="6" t="s">
        <v>1092</v>
      </c>
      <c r="B1280" s="6">
        <v>23.87</v>
      </c>
      <c r="C1280" s="6">
        <v>4.7699999999999996</v>
      </c>
      <c r="D1280" s="6" t="str">
        <f>PROPER(E:E)</f>
        <v>Yes</v>
      </c>
      <c r="E1280" s="6" t="s">
        <v>2382</v>
      </c>
      <c r="F1280" s="6" t="s">
        <v>2380</v>
      </c>
      <c r="G1280" s="6" t="s">
        <v>2383</v>
      </c>
      <c r="H1280" s="10">
        <f t="shared" si="57"/>
        <v>1</v>
      </c>
      <c r="I1280" s="6">
        <v>1</v>
      </c>
      <c r="J1280" s="6" t="str">
        <f t="shared" si="58"/>
        <v>No</v>
      </c>
      <c r="K1280" s="6" t="str">
        <f t="shared" si="59"/>
        <v>No</v>
      </c>
      <c r="L1280" s="6" t="s">
        <v>2380</v>
      </c>
      <c r="M1280" s="6"/>
      <c r="N1280" t="str" cm="1">
        <f t="array" ref="N1280">_xlfn.IFS(B1280&lt;18.5,"Under Weight",B1280&lt;=24.99,"Normal Weight",B1280&lt;=29.99,"Over Weight",B1280&gt;=30,"Obesity")</f>
        <v>Normal Weight</v>
      </c>
      <c r="O1280" t="str" cm="1">
        <f t="array" ref="O1280">_xlfn.IFS(C1280&lt;5.7,"Normal",C1280&lt;=6.49,"Prediabetes",C1280&gt;=6.5,"Diabetes")</f>
        <v>Normal</v>
      </c>
    </row>
    <row r="1281" spans="1:15" x14ac:dyDescent="0.3">
      <c r="A1281" s="6" t="s">
        <v>1091</v>
      </c>
      <c r="B1281" s="6">
        <v>30.15</v>
      </c>
      <c r="C1281" s="6">
        <v>4.25</v>
      </c>
      <c r="D1281" s="6" t="str">
        <f>PROPER(E:E)</f>
        <v>No</v>
      </c>
      <c r="E1281" s="6" t="s">
        <v>2380</v>
      </c>
      <c r="F1281" s="6" t="s">
        <v>2380</v>
      </c>
      <c r="G1281" s="6" t="s">
        <v>2380</v>
      </c>
      <c r="H1281" s="10">
        <f t="shared" si="57"/>
        <v>1</v>
      </c>
      <c r="I1281" s="6">
        <v>1</v>
      </c>
      <c r="J1281" s="6" t="str">
        <f t="shared" si="58"/>
        <v>No</v>
      </c>
      <c r="K1281" s="6" t="str">
        <f t="shared" si="59"/>
        <v>No</v>
      </c>
      <c r="L1281" s="6" t="s">
        <v>2380</v>
      </c>
      <c r="M1281" s="6"/>
      <c r="N1281" t="str" cm="1">
        <f t="array" ref="N1281">_xlfn.IFS(B1281&lt;18.5,"Under Weight",B1281&lt;=24.99,"Normal Weight",B1281&lt;=29.99,"Over Weight",B1281&gt;=30,"Obesity")</f>
        <v>Obesity</v>
      </c>
      <c r="O1281" t="str" cm="1">
        <f t="array" ref="O1281">_xlfn.IFS(C1281&lt;5.7,"Normal",C1281&lt;=6.49,"Prediabetes",C1281&gt;=6.5,"Diabetes")</f>
        <v>Normal</v>
      </c>
    </row>
    <row r="1282" spans="1:15" x14ac:dyDescent="0.3">
      <c r="A1282" s="6" t="s">
        <v>1090</v>
      </c>
      <c r="B1282" s="6">
        <v>26.36</v>
      </c>
      <c r="C1282" s="6">
        <v>5.52</v>
      </c>
      <c r="D1282" s="6" t="str">
        <f>PROPER(E:E)</f>
        <v>No</v>
      </c>
      <c r="E1282" s="6" t="s">
        <v>2380</v>
      </c>
      <c r="F1282" s="6" t="s">
        <v>2380</v>
      </c>
      <c r="G1282" s="6" t="s">
        <v>2380</v>
      </c>
      <c r="H1282" s="10" t="str">
        <f t="shared" si="57"/>
        <v>0</v>
      </c>
      <c r="I1282" s="6" t="s">
        <v>2381</v>
      </c>
      <c r="J1282" s="6" t="str">
        <f t="shared" si="58"/>
        <v>No</v>
      </c>
      <c r="K1282" s="6" t="str">
        <f t="shared" si="59"/>
        <v>No</v>
      </c>
      <c r="L1282" s="6" t="s">
        <v>2380</v>
      </c>
      <c r="M1282" s="6"/>
      <c r="N1282" t="str" cm="1">
        <f t="array" ref="N1282">_xlfn.IFS(B1282&lt;18.5,"Under Weight",B1282&lt;=24.99,"Normal Weight",B1282&lt;=29.99,"Over Weight",B1282&gt;=30,"Obesity")</f>
        <v>Over Weight</v>
      </c>
      <c r="O1282" t="str" cm="1">
        <f t="array" ref="O1282">_xlfn.IFS(C1282&lt;5.7,"Normal",C1282&lt;=6.49,"Prediabetes",C1282&gt;=6.5,"Diabetes")</f>
        <v>Normal</v>
      </c>
    </row>
    <row r="1283" spans="1:15" x14ac:dyDescent="0.3">
      <c r="A1283" s="6" t="s">
        <v>1089</v>
      </c>
      <c r="B1283" s="6">
        <v>45.32</v>
      </c>
      <c r="C1283" s="6">
        <v>6.53</v>
      </c>
      <c r="D1283" s="6" t="str">
        <f>PROPER(E:E)</f>
        <v>Yes</v>
      </c>
      <c r="E1283" s="6" t="s">
        <v>2382</v>
      </c>
      <c r="F1283" s="6" t="s">
        <v>2380</v>
      </c>
      <c r="G1283" s="6" t="s">
        <v>2380</v>
      </c>
      <c r="H1283" s="10">
        <f t="shared" ref="H1283:H1346" si="60">IF(I1283="No major surgery","0",I1283)</f>
        <v>1</v>
      </c>
      <c r="I1283" s="6">
        <v>1</v>
      </c>
      <c r="J1283" s="6" t="str">
        <f t="shared" ref="J1283:J1346" si="61">PROPER(K1283)</f>
        <v>No</v>
      </c>
      <c r="K1283" s="6" t="str">
        <f t="shared" ref="K1283:K1346" si="62">IF(L1283="?", "No", L1283)</f>
        <v>No</v>
      </c>
      <c r="L1283" s="6" t="s">
        <v>2380</v>
      </c>
      <c r="M1283" s="6"/>
      <c r="N1283" t="str" cm="1">
        <f t="array" ref="N1283">_xlfn.IFS(B1283&lt;18.5,"Under Weight",B1283&lt;=24.99,"Normal Weight",B1283&lt;=29.99,"Over Weight",B1283&gt;=30,"Obesity")</f>
        <v>Obesity</v>
      </c>
      <c r="O1283" t="str" cm="1">
        <f t="array" ref="O1283">_xlfn.IFS(C1283&lt;5.7,"Normal",C1283&lt;=6.49,"Prediabetes",C1283&gt;=6.5,"Diabetes")</f>
        <v>Diabetes</v>
      </c>
    </row>
    <row r="1284" spans="1:15" x14ac:dyDescent="0.3">
      <c r="A1284" s="6" t="s">
        <v>1088</v>
      </c>
      <c r="B1284" s="6">
        <v>31.93</v>
      </c>
      <c r="C1284" s="6">
        <v>4.82</v>
      </c>
      <c r="D1284" s="6" t="str">
        <f>PROPER(E:E)</f>
        <v>Yes</v>
      </c>
      <c r="E1284" s="6" t="s">
        <v>2382</v>
      </c>
      <c r="F1284" s="6" t="s">
        <v>2380</v>
      </c>
      <c r="G1284" s="6" t="s">
        <v>2380</v>
      </c>
      <c r="H1284" s="10">
        <f t="shared" si="60"/>
        <v>1</v>
      </c>
      <c r="I1284" s="6">
        <v>1</v>
      </c>
      <c r="J1284" s="6" t="str">
        <f t="shared" si="61"/>
        <v>No</v>
      </c>
      <c r="K1284" s="6" t="str">
        <f t="shared" si="62"/>
        <v>No</v>
      </c>
      <c r="L1284" s="6" t="s">
        <v>2380</v>
      </c>
      <c r="M1284" s="6"/>
      <c r="N1284" t="str" cm="1">
        <f t="array" ref="N1284">_xlfn.IFS(B1284&lt;18.5,"Under Weight",B1284&lt;=24.99,"Normal Weight",B1284&lt;=29.99,"Over Weight",B1284&gt;=30,"Obesity")</f>
        <v>Obesity</v>
      </c>
      <c r="O1284" t="str" cm="1">
        <f t="array" ref="O1284">_xlfn.IFS(C1284&lt;5.7,"Normal",C1284&lt;=6.49,"Prediabetes",C1284&gt;=6.5,"Diabetes")</f>
        <v>Normal</v>
      </c>
    </row>
    <row r="1285" spans="1:15" x14ac:dyDescent="0.3">
      <c r="A1285" s="6" t="s">
        <v>1087</v>
      </c>
      <c r="B1285" s="6">
        <v>36</v>
      </c>
      <c r="C1285" s="6">
        <v>11.94</v>
      </c>
      <c r="D1285" s="6" t="str">
        <f>PROPER(E:E)</f>
        <v>Yes</v>
      </c>
      <c r="E1285" s="6" t="s">
        <v>2382</v>
      </c>
      <c r="F1285" s="6" t="s">
        <v>2380</v>
      </c>
      <c r="G1285" s="6" t="s">
        <v>2380</v>
      </c>
      <c r="H1285" s="10">
        <f t="shared" si="60"/>
        <v>1</v>
      </c>
      <c r="I1285" s="6">
        <v>1</v>
      </c>
      <c r="J1285" s="6" t="str">
        <f t="shared" si="61"/>
        <v>No</v>
      </c>
      <c r="K1285" s="6" t="str">
        <f t="shared" si="62"/>
        <v>No</v>
      </c>
      <c r="L1285" s="6" t="s">
        <v>2380</v>
      </c>
      <c r="M1285" s="6"/>
      <c r="N1285" t="str" cm="1">
        <f t="array" ref="N1285">_xlfn.IFS(B1285&lt;18.5,"Under Weight",B1285&lt;=24.99,"Normal Weight",B1285&lt;=29.99,"Over Weight",B1285&gt;=30,"Obesity")</f>
        <v>Obesity</v>
      </c>
      <c r="O1285" t="str" cm="1">
        <f t="array" ref="O1285">_xlfn.IFS(C1285&lt;5.7,"Normal",C1285&lt;=6.49,"Prediabetes",C1285&gt;=6.5,"Diabetes")</f>
        <v>Diabetes</v>
      </c>
    </row>
    <row r="1286" spans="1:15" x14ac:dyDescent="0.3">
      <c r="A1286" s="6" t="s">
        <v>1086</v>
      </c>
      <c r="B1286" s="6">
        <v>32</v>
      </c>
      <c r="C1286" s="6">
        <v>7.85</v>
      </c>
      <c r="D1286" s="6" t="str">
        <f>PROPER(E:E)</f>
        <v>Yes</v>
      </c>
      <c r="E1286" s="6" t="s">
        <v>2382</v>
      </c>
      <c r="F1286" s="6" t="s">
        <v>2380</v>
      </c>
      <c r="G1286" s="6" t="s">
        <v>2380</v>
      </c>
      <c r="H1286" s="10">
        <f t="shared" si="60"/>
        <v>1</v>
      </c>
      <c r="I1286" s="6">
        <v>1</v>
      </c>
      <c r="J1286" s="6" t="str">
        <f t="shared" si="61"/>
        <v>No</v>
      </c>
      <c r="K1286" s="6" t="str">
        <f t="shared" si="62"/>
        <v>No</v>
      </c>
      <c r="L1286" s="6" t="s">
        <v>2380</v>
      </c>
      <c r="M1286" s="6"/>
      <c r="N1286" t="str" cm="1">
        <f t="array" ref="N1286">_xlfn.IFS(B1286&lt;18.5,"Under Weight",B1286&lt;=24.99,"Normal Weight",B1286&lt;=29.99,"Over Weight",B1286&gt;=30,"Obesity")</f>
        <v>Obesity</v>
      </c>
      <c r="O1286" t="str" cm="1">
        <f t="array" ref="O1286">_xlfn.IFS(C1286&lt;5.7,"Normal",C1286&lt;=6.49,"Prediabetes",C1286&gt;=6.5,"Diabetes")</f>
        <v>Diabetes</v>
      </c>
    </row>
    <row r="1287" spans="1:15" x14ac:dyDescent="0.3">
      <c r="A1287" s="6" t="s">
        <v>1085</v>
      </c>
      <c r="B1287" s="6">
        <v>29.37</v>
      </c>
      <c r="C1287" s="6">
        <v>8.01</v>
      </c>
      <c r="D1287" s="6" t="str">
        <f>PROPER(E:E)</f>
        <v>Yes</v>
      </c>
      <c r="E1287" s="6" t="s">
        <v>2382</v>
      </c>
      <c r="F1287" s="6" t="s">
        <v>2380</v>
      </c>
      <c r="G1287" s="6" t="s">
        <v>2380</v>
      </c>
      <c r="H1287" s="10">
        <f t="shared" si="60"/>
        <v>1</v>
      </c>
      <c r="I1287" s="6">
        <v>1</v>
      </c>
      <c r="J1287" s="6" t="str">
        <f t="shared" si="61"/>
        <v>No</v>
      </c>
      <c r="K1287" s="6" t="str">
        <f t="shared" si="62"/>
        <v>No</v>
      </c>
      <c r="L1287" s="6" t="s">
        <v>2380</v>
      </c>
      <c r="M1287" s="6"/>
      <c r="N1287" t="str" cm="1">
        <f t="array" ref="N1287">_xlfn.IFS(B1287&lt;18.5,"Under Weight",B1287&lt;=24.99,"Normal Weight",B1287&lt;=29.99,"Over Weight",B1287&gt;=30,"Obesity")</f>
        <v>Over Weight</v>
      </c>
      <c r="O1287" t="str" cm="1">
        <f t="array" ref="O1287">_xlfn.IFS(C1287&lt;5.7,"Normal",C1287&lt;=6.49,"Prediabetes",C1287&gt;=6.5,"Diabetes")</f>
        <v>Diabetes</v>
      </c>
    </row>
    <row r="1288" spans="1:15" x14ac:dyDescent="0.3">
      <c r="A1288" s="6" t="s">
        <v>1084</v>
      </c>
      <c r="B1288" s="6">
        <v>23.6</v>
      </c>
      <c r="C1288" s="6">
        <v>7.4</v>
      </c>
      <c r="D1288" s="6" t="str">
        <f>PROPER(E:E)</f>
        <v>Yes</v>
      </c>
      <c r="E1288" s="6" t="s">
        <v>2382</v>
      </c>
      <c r="F1288" s="6" t="s">
        <v>2380</v>
      </c>
      <c r="G1288" s="6" t="s">
        <v>2380</v>
      </c>
      <c r="H1288" s="10">
        <f t="shared" si="60"/>
        <v>1</v>
      </c>
      <c r="I1288" s="6">
        <v>1</v>
      </c>
      <c r="J1288" s="6" t="str">
        <f t="shared" si="61"/>
        <v>No</v>
      </c>
      <c r="K1288" s="6" t="str">
        <f t="shared" si="62"/>
        <v>No</v>
      </c>
      <c r="L1288" s="6" t="s">
        <v>2380</v>
      </c>
      <c r="M1288" s="6"/>
      <c r="N1288" t="str" cm="1">
        <f t="array" ref="N1288">_xlfn.IFS(B1288&lt;18.5,"Under Weight",B1288&lt;=24.99,"Normal Weight",B1288&lt;=29.99,"Over Weight",B1288&gt;=30,"Obesity")</f>
        <v>Normal Weight</v>
      </c>
      <c r="O1288" t="str" cm="1">
        <f t="array" ref="O1288">_xlfn.IFS(C1288&lt;5.7,"Normal",C1288&lt;=6.49,"Prediabetes",C1288&gt;=6.5,"Diabetes")</f>
        <v>Diabetes</v>
      </c>
    </row>
    <row r="1289" spans="1:15" x14ac:dyDescent="0.3">
      <c r="A1289" s="6" t="s">
        <v>1083</v>
      </c>
      <c r="B1289" s="6">
        <v>33.155000000000001</v>
      </c>
      <c r="C1289" s="6">
        <v>8.3800000000000008</v>
      </c>
      <c r="D1289" s="6" t="str">
        <f>PROPER(E:E)</f>
        <v>Yes</v>
      </c>
      <c r="E1289" s="6" t="s">
        <v>2382</v>
      </c>
      <c r="F1289" s="6" t="s">
        <v>2380</v>
      </c>
      <c r="G1289" s="6" t="s">
        <v>2380</v>
      </c>
      <c r="H1289" s="10" t="str">
        <f t="shared" si="60"/>
        <v>0</v>
      </c>
      <c r="I1289" s="6" t="s">
        <v>2381</v>
      </c>
      <c r="J1289" s="6" t="str">
        <f t="shared" si="61"/>
        <v>No</v>
      </c>
      <c r="K1289" s="6" t="str">
        <f t="shared" si="62"/>
        <v>No</v>
      </c>
      <c r="L1289" s="6" t="s">
        <v>2380</v>
      </c>
      <c r="M1289" s="6"/>
      <c r="N1289" t="str" cm="1">
        <f t="array" ref="N1289">_xlfn.IFS(B1289&lt;18.5,"Under Weight",B1289&lt;=24.99,"Normal Weight",B1289&lt;=29.99,"Over Weight",B1289&gt;=30,"Obesity")</f>
        <v>Obesity</v>
      </c>
      <c r="O1289" t="str" cm="1">
        <f t="array" ref="O1289">_xlfn.IFS(C1289&lt;5.7,"Normal",C1289&lt;=6.49,"Prediabetes",C1289&gt;=6.5,"Diabetes")</f>
        <v>Diabetes</v>
      </c>
    </row>
    <row r="1290" spans="1:15" x14ac:dyDescent="0.3">
      <c r="A1290" s="6" t="s">
        <v>1082</v>
      </c>
      <c r="B1290" s="6">
        <v>24.32</v>
      </c>
      <c r="C1290" s="6">
        <v>11.56</v>
      </c>
      <c r="D1290" s="6" t="str">
        <f>PROPER(E:E)</f>
        <v>Yes</v>
      </c>
      <c r="E1290" s="6" t="s">
        <v>2382</v>
      </c>
      <c r="F1290" s="6" t="s">
        <v>2380</v>
      </c>
      <c r="G1290" s="6" t="s">
        <v>2380</v>
      </c>
      <c r="H1290" s="10">
        <f t="shared" si="60"/>
        <v>1</v>
      </c>
      <c r="I1290" s="6">
        <v>1</v>
      </c>
      <c r="J1290" s="6" t="str">
        <f t="shared" si="61"/>
        <v>No</v>
      </c>
      <c r="K1290" s="6" t="str">
        <f t="shared" si="62"/>
        <v>No</v>
      </c>
      <c r="L1290" s="6" t="s">
        <v>2380</v>
      </c>
      <c r="M1290" s="6"/>
      <c r="N1290" t="str" cm="1">
        <f t="array" ref="N1290">_xlfn.IFS(B1290&lt;18.5,"Under Weight",B1290&lt;=24.99,"Normal Weight",B1290&lt;=29.99,"Over Weight",B1290&gt;=30,"Obesity")</f>
        <v>Normal Weight</v>
      </c>
      <c r="O1290" t="str" cm="1">
        <f t="array" ref="O1290">_xlfn.IFS(C1290&lt;5.7,"Normal",C1290&lt;=6.49,"Prediabetes",C1290&gt;=6.5,"Diabetes")</f>
        <v>Diabetes</v>
      </c>
    </row>
    <row r="1291" spans="1:15" x14ac:dyDescent="0.3">
      <c r="A1291" s="6" t="s">
        <v>1081</v>
      </c>
      <c r="B1291" s="6">
        <v>36.299999999999997</v>
      </c>
      <c r="C1291" s="6">
        <v>4.6100000000000003</v>
      </c>
      <c r="D1291" s="6" t="str">
        <f>PROPER(E:E)</f>
        <v>No</v>
      </c>
      <c r="E1291" s="6" t="s">
        <v>2380</v>
      </c>
      <c r="F1291" s="6" t="s">
        <v>2380</v>
      </c>
      <c r="G1291" s="6" t="s">
        <v>2380</v>
      </c>
      <c r="H1291" s="10" t="str">
        <f t="shared" si="60"/>
        <v>0</v>
      </c>
      <c r="I1291" s="6" t="s">
        <v>2381</v>
      </c>
      <c r="J1291" s="6" t="str">
        <f t="shared" si="61"/>
        <v>No</v>
      </c>
      <c r="K1291" s="6" t="str">
        <f t="shared" si="62"/>
        <v>No</v>
      </c>
      <c r="L1291" s="6" t="s">
        <v>2380</v>
      </c>
      <c r="M1291" s="6"/>
      <c r="N1291" t="str" cm="1">
        <f t="array" ref="N1291">_xlfn.IFS(B1291&lt;18.5,"Under Weight",B1291&lt;=24.99,"Normal Weight",B1291&lt;=29.99,"Over Weight",B1291&gt;=30,"Obesity")</f>
        <v>Obesity</v>
      </c>
      <c r="O1291" t="str" cm="1">
        <f t="array" ref="O1291">_xlfn.IFS(C1291&lt;5.7,"Normal",C1291&lt;=6.49,"Prediabetes",C1291&gt;=6.5,"Diabetes")</f>
        <v>Normal</v>
      </c>
    </row>
    <row r="1292" spans="1:15" x14ac:dyDescent="0.3">
      <c r="A1292" s="6" t="s">
        <v>1080</v>
      </c>
      <c r="B1292" s="6">
        <v>34.4</v>
      </c>
      <c r="C1292" s="6">
        <v>4.95</v>
      </c>
      <c r="D1292" s="6" t="str">
        <f>PROPER(E:E)</f>
        <v>No</v>
      </c>
      <c r="E1292" s="6" t="s">
        <v>2380</v>
      </c>
      <c r="F1292" s="6" t="s">
        <v>2380</v>
      </c>
      <c r="G1292" s="6" t="s">
        <v>2383</v>
      </c>
      <c r="H1292" s="10">
        <f t="shared" si="60"/>
        <v>1</v>
      </c>
      <c r="I1292" s="6">
        <v>1</v>
      </c>
      <c r="J1292" s="6" t="str">
        <f t="shared" si="61"/>
        <v>No</v>
      </c>
      <c r="K1292" s="6" t="str">
        <f t="shared" si="62"/>
        <v>No</v>
      </c>
      <c r="L1292" s="6" t="s">
        <v>2380</v>
      </c>
      <c r="M1292" s="6"/>
      <c r="N1292" t="str" cm="1">
        <f t="array" ref="N1292">_xlfn.IFS(B1292&lt;18.5,"Under Weight",B1292&lt;=24.99,"Normal Weight",B1292&lt;=29.99,"Over Weight",B1292&gt;=30,"Obesity")</f>
        <v>Obesity</v>
      </c>
      <c r="O1292" t="str" cm="1">
        <f t="array" ref="O1292">_xlfn.IFS(C1292&lt;5.7,"Normal",C1292&lt;=6.49,"Prediabetes",C1292&gt;=6.5,"Diabetes")</f>
        <v>Normal</v>
      </c>
    </row>
    <row r="1293" spans="1:15" x14ac:dyDescent="0.3">
      <c r="A1293" s="6" t="s">
        <v>1079</v>
      </c>
      <c r="B1293" s="6">
        <v>30.9</v>
      </c>
      <c r="C1293" s="6">
        <v>5.04</v>
      </c>
      <c r="D1293" s="6" t="str">
        <f>PROPER(E:E)</f>
        <v>No</v>
      </c>
      <c r="E1293" s="6" t="s">
        <v>2380</v>
      </c>
      <c r="F1293" s="6" t="s">
        <v>2380</v>
      </c>
      <c r="G1293" s="6" t="s">
        <v>2380</v>
      </c>
      <c r="H1293" s="10" t="str">
        <f t="shared" si="60"/>
        <v>0</v>
      </c>
      <c r="I1293" s="6" t="s">
        <v>2381</v>
      </c>
      <c r="J1293" s="6" t="str">
        <f t="shared" si="61"/>
        <v>No</v>
      </c>
      <c r="K1293" s="6" t="str">
        <f t="shared" si="62"/>
        <v>No</v>
      </c>
      <c r="L1293" s="6" t="s">
        <v>2380</v>
      </c>
      <c r="M1293" s="6"/>
      <c r="N1293" t="str" cm="1">
        <f t="array" ref="N1293">_xlfn.IFS(B1293&lt;18.5,"Under Weight",B1293&lt;=24.99,"Normal Weight",B1293&lt;=29.99,"Over Weight",B1293&gt;=30,"Obesity")</f>
        <v>Obesity</v>
      </c>
      <c r="O1293" t="str" cm="1">
        <f t="array" ref="O1293">_xlfn.IFS(C1293&lt;5.7,"Normal",C1293&lt;=6.49,"Prediabetes",C1293&gt;=6.5,"Diabetes")</f>
        <v>Normal</v>
      </c>
    </row>
    <row r="1294" spans="1:15" x14ac:dyDescent="0.3">
      <c r="A1294" s="6" t="s">
        <v>1078</v>
      </c>
      <c r="B1294" s="6">
        <v>28.6</v>
      </c>
      <c r="C1294" s="6">
        <v>5.42</v>
      </c>
      <c r="D1294" s="6" t="str">
        <f>PROPER(E:E)</f>
        <v>No</v>
      </c>
      <c r="E1294" s="6" t="s">
        <v>2380</v>
      </c>
      <c r="F1294" s="6" t="s">
        <v>2380</v>
      </c>
      <c r="G1294" s="6" t="s">
        <v>2380</v>
      </c>
      <c r="H1294" s="10" t="str">
        <f t="shared" si="60"/>
        <v>0</v>
      </c>
      <c r="I1294" s="6" t="s">
        <v>2381</v>
      </c>
      <c r="J1294" s="6" t="str">
        <f t="shared" si="61"/>
        <v>No</v>
      </c>
      <c r="K1294" s="6" t="str">
        <f t="shared" si="62"/>
        <v>No</v>
      </c>
      <c r="L1294" s="6" t="s">
        <v>2380</v>
      </c>
      <c r="M1294" s="6"/>
      <c r="N1294" t="str" cm="1">
        <f t="array" ref="N1294">_xlfn.IFS(B1294&lt;18.5,"Under Weight",B1294&lt;=24.99,"Normal Weight",B1294&lt;=29.99,"Over Weight",B1294&gt;=30,"Obesity")</f>
        <v>Over Weight</v>
      </c>
      <c r="O1294" t="str" cm="1">
        <f t="array" ref="O1294">_xlfn.IFS(C1294&lt;5.7,"Normal",C1294&lt;=6.49,"Prediabetes",C1294&gt;=6.5,"Diabetes")</f>
        <v>Normal</v>
      </c>
    </row>
    <row r="1295" spans="1:15" x14ac:dyDescent="0.3">
      <c r="A1295" s="6" t="s">
        <v>1077</v>
      </c>
      <c r="B1295" s="6">
        <v>27.83</v>
      </c>
      <c r="C1295" s="6">
        <v>5.39</v>
      </c>
      <c r="D1295" s="6" t="str">
        <f>PROPER(E:E)</f>
        <v>No</v>
      </c>
      <c r="E1295" s="6" t="s">
        <v>2380</v>
      </c>
      <c r="F1295" s="6" t="s">
        <v>2380</v>
      </c>
      <c r="G1295" s="6" t="s">
        <v>2380</v>
      </c>
      <c r="H1295" s="10" t="str">
        <f t="shared" si="60"/>
        <v>0</v>
      </c>
      <c r="I1295" s="6" t="s">
        <v>2381</v>
      </c>
      <c r="J1295" s="6" t="str">
        <f t="shared" si="61"/>
        <v>No</v>
      </c>
      <c r="K1295" s="6" t="str">
        <f t="shared" si="62"/>
        <v>No</v>
      </c>
      <c r="L1295" s="6" t="s">
        <v>2380</v>
      </c>
      <c r="M1295" s="6"/>
      <c r="N1295" t="str" cm="1">
        <f t="array" ref="N1295">_xlfn.IFS(B1295&lt;18.5,"Under Weight",B1295&lt;=24.99,"Normal Weight",B1295&lt;=29.99,"Over Weight",B1295&gt;=30,"Obesity")</f>
        <v>Over Weight</v>
      </c>
      <c r="O1295" t="str" cm="1">
        <f t="array" ref="O1295">_xlfn.IFS(C1295&lt;5.7,"Normal",C1295&lt;=6.49,"Prediabetes",C1295&gt;=6.5,"Diabetes")</f>
        <v>Normal</v>
      </c>
    </row>
    <row r="1296" spans="1:15" x14ac:dyDescent="0.3">
      <c r="A1296" s="6" t="s">
        <v>1076</v>
      </c>
      <c r="B1296" s="6">
        <v>39.64</v>
      </c>
      <c r="C1296" s="6">
        <v>6</v>
      </c>
      <c r="D1296" s="6" t="str">
        <f>PROPER(E:E)</f>
        <v>No</v>
      </c>
      <c r="E1296" s="6" t="s">
        <v>2380</v>
      </c>
      <c r="F1296" s="6" t="s">
        <v>2380</v>
      </c>
      <c r="G1296" s="6" t="s">
        <v>2383</v>
      </c>
      <c r="H1296" s="10">
        <f t="shared" si="60"/>
        <v>1</v>
      </c>
      <c r="I1296" s="6">
        <v>1</v>
      </c>
      <c r="J1296" s="6" t="str">
        <f t="shared" si="61"/>
        <v>No</v>
      </c>
      <c r="K1296" s="6" t="str">
        <f t="shared" si="62"/>
        <v>No</v>
      </c>
      <c r="L1296" s="6" t="s">
        <v>2380</v>
      </c>
      <c r="M1296" s="6"/>
      <c r="N1296" t="str" cm="1">
        <f t="array" ref="N1296">_xlfn.IFS(B1296&lt;18.5,"Under Weight",B1296&lt;=24.99,"Normal Weight",B1296&lt;=29.99,"Over Weight",B1296&gt;=30,"Obesity")</f>
        <v>Obesity</v>
      </c>
      <c r="O1296" t="str" cm="1">
        <f t="array" ref="O1296">_xlfn.IFS(C1296&lt;5.7,"Normal",C1296&lt;=6.49,"Prediabetes",C1296&gt;=6.5,"Diabetes")</f>
        <v>Prediabetes</v>
      </c>
    </row>
    <row r="1297" spans="1:15" x14ac:dyDescent="0.3">
      <c r="A1297" s="6" t="s">
        <v>1075</v>
      </c>
      <c r="B1297" s="6">
        <v>38.479999999999997</v>
      </c>
      <c r="C1297" s="6">
        <v>6.02</v>
      </c>
      <c r="D1297" s="6" t="str">
        <f>PROPER(E:E)</f>
        <v>No</v>
      </c>
      <c r="E1297" s="6" t="s">
        <v>2380</v>
      </c>
      <c r="F1297" s="6" t="s">
        <v>2380</v>
      </c>
      <c r="G1297" s="6" t="s">
        <v>2380</v>
      </c>
      <c r="H1297" s="10">
        <f t="shared" si="60"/>
        <v>1</v>
      </c>
      <c r="I1297" s="6">
        <v>1</v>
      </c>
      <c r="J1297" s="6" t="str">
        <f t="shared" si="61"/>
        <v>No</v>
      </c>
      <c r="K1297" s="6" t="str">
        <f t="shared" si="62"/>
        <v>No</v>
      </c>
      <c r="L1297" s="6" t="s">
        <v>2380</v>
      </c>
      <c r="M1297" s="6"/>
      <c r="N1297" t="str" cm="1">
        <f t="array" ref="N1297">_xlfn.IFS(B1297&lt;18.5,"Under Weight",B1297&lt;=24.99,"Normal Weight",B1297&lt;=29.99,"Over Weight",B1297&gt;=30,"Obesity")</f>
        <v>Obesity</v>
      </c>
      <c r="O1297" t="str" cm="1">
        <f t="array" ref="O1297">_xlfn.IFS(C1297&lt;5.7,"Normal",C1297&lt;=6.49,"Prediabetes",C1297&gt;=6.5,"Diabetes")</f>
        <v>Prediabetes</v>
      </c>
    </row>
    <row r="1298" spans="1:15" x14ac:dyDescent="0.3">
      <c r="A1298" s="6" t="s">
        <v>1074</v>
      </c>
      <c r="B1298" s="6">
        <v>36.200000000000003</v>
      </c>
      <c r="C1298" s="6">
        <v>4.62</v>
      </c>
      <c r="D1298" s="6" t="str">
        <f>PROPER(E:E)</f>
        <v>No</v>
      </c>
      <c r="E1298" s="6" t="s">
        <v>2380</v>
      </c>
      <c r="F1298" s="6" t="s">
        <v>2380</v>
      </c>
      <c r="G1298" s="6" t="s">
        <v>2380</v>
      </c>
      <c r="H1298" s="10">
        <f t="shared" si="60"/>
        <v>2</v>
      </c>
      <c r="I1298" s="6">
        <v>2</v>
      </c>
      <c r="J1298" s="6" t="str">
        <f t="shared" si="61"/>
        <v>No</v>
      </c>
      <c r="K1298" s="6" t="str">
        <f t="shared" si="62"/>
        <v>No</v>
      </c>
      <c r="L1298" s="6" t="s">
        <v>2380</v>
      </c>
      <c r="M1298" s="6"/>
      <c r="N1298" t="str" cm="1">
        <f t="array" ref="N1298">_xlfn.IFS(B1298&lt;18.5,"Under Weight",B1298&lt;=24.99,"Normal Weight",B1298&lt;=29.99,"Over Weight",B1298&gt;=30,"Obesity")</f>
        <v>Obesity</v>
      </c>
      <c r="O1298" t="str" cm="1">
        <f t="array" ref="O1298">_xlfn.IFS(C1298&lt;5.7,"Normal",C1298&lt;=6.49,"Prediabetes",C1298&gt;=6.5,"Diabetes")</f>
        <v>Normal</v>
      </c>
    </row>
    <row r="1299" spans="1:15" x14ac:dyDescent="0.3">
      <c r="A1299" s="6" t="s">
        <v>1073</v>
      </c>
      <c r="B1299" s="6">
        <v>27.13</v>
      </c>
      <c r="C1299" s="6">
        <v>5.59</v>
      </c>
      <c r="D1299" s="6" t="str">
        <f>PROPER(E:E)</f>
        <v>No</v>
      </c>
      <c r="E1299" s="6" t="s">
        <v>2380</v>
      </c>
      <c r="F1299" s="6" t="s">
        <v>2380</v>
      </c>
      <c r="G1299" s="6" t="s">
        <v>2380</v>
      </c>
      <c r="H1299" s="10">
        <f t="shared" si="60"/>
        <v>1</v>
      </c>
      <c r="I1299" s="6">
        <v>1</v>
      </c>
      <c r="J1299" s="6" t="str">
        <f t="shared" si="61"/>
        <v>No</v>
      </c>
      <c r="K1299" s="6" t="str">
        <f t="shared" si="62"/>
        <v>No</v>
      </c>
      <c r="L1299" s="6" t="s">
        <v>2380</v>
      </c>
      <c r="M1299" s="6"/>
      <c r="N1299" t="str" cm="1">
        <f t="array" ref="N1299">_xlfn.IFS(B1299&lt;18.5,"Under Weight",B1299&lt;=24.99,"Normal Weight",B1299&lt;=29.99,"Over Weight",B1299&gt;=30,"Obesity")</f>
        <v>Over Weight</v>
      </c>
      <c r="O1299" t="str" cm="1">
        <f t="array" ref="O1299">_xlfn.IFS(C1299&lt;5.7,"Normal",C1299&lt;=6.49,"Prediabetes",C1299&gt;=6.5,"Diabetes")</f>
        <v>Normal</v>
      </c>
    </row>
    <row r="1300" spans="1:15" x14ac:dyDescent="0.3">
      <c r="A1300" s="6" t="s">
        <v>1072</v>
      </c>
      <c r="B1300" s="6">
        <v>20.75</v>
      </c>
      <c r="C1300" s="6">
        <v>5.18</v>
      </c>
      <c r="D1300" s="6" t="str">
        <f>PROPER(E:E)</f>
        <v>Yes</v>
      </c>
      <c r="E1300" s="6" t="s">
        <v>2382</v>
      </c>
      <c r="F1300" s="6" t="s">
        <v>2380</v>
      </c>
      <c r="G1300" s="6" t="s">
        <v>2380</v>
      </c>
      <c r="H1300" s="10">
        <f t="shared" si="60"/>
        <v>2</v>
      </c>
      <c r="I1300" s="6">
        <v>2</v>
      </c>
      <c r="J1300" s="6" t="str">
        <f t="shared" si="61"/>
        <v>No</v>
      </c>
      <c r="K1300" s="6" t="str">
        <f t="shared" si="62"/>
        <v>No</v>
      </c>
      <c r="L1300" s="6" t="s">
        <v>2380</v>
      </c>
      <c r="M1300" s="6"/>
      <c r="N1300" t="str" cm="1">
        <f t="array" ref="N1300">_xlfn.IFS(B1300&lt;18.5,"Under Weight",B1300&lt;=24.99,"Normal Weight",B1300&lt;=29.99,"Over Weight",B1300&gt;=30,"Obesity")</f>
        <v>Normal Weight</v>
      </c>
      <c r="O1300" t="str" cm="1">
        <f t="array" ref="O1300">_xlfn.IFS(C1300&lt;5.7,"Normal",C1300&lt;=6.49,"Prediabetes",C1300&gt;=6.5,"Diabetes")</f>
        <v>Normal</v>
      </c>
    </row>
    <row r="1301" spans="1:15" x14ac:dyDescent="0.3">
      <c r="A1301" s="6" t="s">
        <v>1071</v>
      </c>
      <c r="B1301" s="6">
        <v>26.6</v>
      </c>
      <c r="C1301" s="6">
        <v>6.29</v>
      </c>
      <c r="D1301" s="6" t="str">
        <f>PROPER(E:E)</f>
        <v>No</v>
      </c>
      <c r="E1301" s="6" t="s">
        <v>2380</v>
      </c>
      <c r="F1301" s="6" t="s">
        <v>2380</v>
      </c>
      <c r="G1301" s="6" t="s">
        <v>2380</v>
      </c>
      <c r="H1301" s="10">
        <f t="shared" si="60"/>
        <v>2</v>
      </c>
      <c r="I1301" s="6">
        <v>2</v>
      </c>
      <c r="J1301" s="6" t="str">
        <f t="shared" si="61"/>
        <v>No</v>
      </c>
      <c r="K1301" s="6" t="str">
        <f t="shared" si="62"/>
        <v>No</v>
      </c>
      <c r="L1301" s="6" t="s">
        <v>2380</v>
      </c>
      <c r="M1301" s="6"/>
      <c r="N1301" t="str" cm="1">
        <f t="array" ref="N1301">_xlfn.IFS(B1301&lt;18.5,"Under Weight",B1301&lt;=24.99,"Normal Weight",B1301&lt;=29.99,"Over Weight",B1301&gt;=30,"Obesity")</f>
        <v>Over Weight</v>
      </c>
      <c r="O1301" t="str" cm="1">
        <f t="array" ref="O1301">_xlfn.IFS(C1301&lt;5.7,"Normal",C1301&lt;=6.49,"Prediabetes",C1301&gt;=6.5,"Diabetes")</f>
        <v>Prediabetes</v>
      </c>
    </row>
    <row r="1302" spans="1:15" x14ac:dyDescent="0.3">
      <c r="A1302" s="6" t="s">
        <v>1070</v>
      </c>
      <c r="B1302" s="6">
        <v>25.3</v>
      </c>
      <c r="C1302" s="6">
        <v>4.49</v>
      </c>
      <c r="D1302" s="6" t="str">
        <f>PROPER(E:E)</f>
        <v>No</v>
      </c>
      <c r="E1302" s="6" t="s">
        <v>2380</v>
      </c>
      <c r="F1302" s="6" t="s">
        <v>2380</v>
      </c>
      <c r="G1302" s="6" t="s">
        <v>2380</v>
      </c>
      <c r="H1302" s="10">
        <f t="shared" si="60"/>
        <v>2</v>
      </c>
      <c r="I1302" s="6">
        <v>2</v>
      </c>
      <c r="J1302" s="6" t="str">
        <f t="shared" si="61"/>
        <v>No</v>
      </c>
      <c r="K1302" s="6" t="str">
        <f t="shared" si="62"/>
        <v>No</v>
      </c>
      <c r="L1302" s="6" t="s">
        <v>2380</v>
      </c>
      <c r="M1302" s="6"/>
      <c r="N1302" t="str" cm="1">
        <f t="array" ref="N1302">_xlfn.IFS(B1302&lt;18.5,"Under Weight",B1302&lt;=24.99,"Normal Weight",B1302&lt;=29.99,"Over Weight",B1302&gt;=30,"Obesity")</f>
        <v>Over Weight</v>
      </c>
      <c r="O1302" t="str" cm="1">
        <f t="array" ref="O1302">_xlfn.IFS(C1302&lt;5.7,"Normal",C1302&lt;=6.49,"Prediabetes",C1302&gt;=6.5,"Diabetes")</f>
        <v>Normal</v>
      </c>
    </row>
    <row r="1303" spans="1:15" x14ac:dyDescent="0.3">
      <c r="A1303" s="6" t="s">
        <v>1069</v>
      </c>
      <c r="B1303" s="6">
        <v>18.84</v>
      </c>
      <c r="C1303" s="6">
        <v>11.82</v>
      </c>
      <c r="D1303" s="6" t="str">
        <f>PROPER(E:E)</f>
        <v>Yes</v>
      </c>
      <c r="E1303" s="6" t="s">
        <v>2382</v>
      </c>
      <c r="F1303" s="6" t="s">
        <v>2380</v>
      </c>
      <c r="G1303" s="6" t="s">
        <v>2383</v>
      </c>
      <c r="H1303" s="10">
        <f t="shared" si="60"/>
        <v>1</v>
      </c>
      <c r="I1303" s="6">
        <v>1</v>
      </c>
      <c r="J1303" s="6" t="str">
        <f t="shared" si="61"/>
        <v>No</v>
      </c>
      <c r="K1303" s="6" t="str">
        <f t="shared" si="62"/>
        <v>No</v>
      </c>
      <c r="L1303" s="6" t="s">
        <v>2380</v>
      </c>
      <c r="M1303" s="6"/>
      <c r="N1303" t="str" cm="1">
        <f t="array" ref="N1303">_xlfn.IFS(B1303&lt;18.5,"Under Weight",B1303&lt;=24.99,"Normal Weight",B1303&lt;=29.99,"Over Weight",B1303&gt;=30,"Obesity")</f>
        <v>Normal Weight</v>
      </c>
      <c r="O1303" t="str" cm="1">
        <f t="array" ref="O1303">_xlfn.IFS(C1303&lt;5.7,"Normal",C1303&lt;=6.49,"Prediabetes",C1303&gt;=6.5,"Diabetes")</f>
        <v>Diabetes</v>
      </c>
    </row>
    <row r="1304" spans="1:15" x14ac:dyDescent="0.3">
      <c r="A1304" s="6" t="s">
        <v>1068</v>
      </c>
      <c r="B1304" s="6">
        <v>19.57</v>
      </c>
      <c r="C1304" s="6">
        <v>7.41</v>
      </c>
      <c r="D1304" s="6" t="str">
        <f>PROPER(E:E)</f>
        <v>Yes</v>
      </c>
      <c r="E1304" s="6" t="s">
        <v>2382</v>
      </c>
      <c r="F1304" s="6" t="s">
        <v>2380</v>
      </c>
      <c r="G1304" s="6" t="s">
        <v>2380</v>
      </c>
      <c r="H1304" s="10">
        <f t="shared" si="60"/>
        <v>1</v>
      </c>
      <c r="I1304" s="6">
        <v>1</v>
      </c>
      <c r="J1304" s="6" t="str">
        <f t="shared" si="61"/>
        <v>No</v>
      </c>
      <c r="K1304" s="6" t="str">
        <f t="shared" si="62"/>
        <v>No</v>
      </c>
      <c r="L1304" s="6" t="s">
        <v>2380</v>
      </c>
      <c r="M1304" s="6"/>
      <c r="N1304" t="str" cm="1">
        <f t="array" ref="N1304">_xlfn.IFS(B1304&lt;18.5,"Under Weight",B1304&lt;=24.99,"Normal Weight",B1304&lt;=29.99,"Over Weight",B1304&gt;=30,"Obesity")</f>
        <v>Normal Weight</v>
      </c>
      <c r="O1304" t="str" cm="1">
        <f t="array" ref="O1304">_xlfn.IFS(C1304&lt;5.7,"Normal",C1304&lt;=6.49,"Prediabetes",C1304&gt;=6.5,"Diabetes")</f>
        <v>Diabetes</v>
      </c>
    </row>
    <row r="1305" spans="1:15" x14ac:dyDescent="0.3">
      <c r="A1305" s="6" t="s">
        <v>1067</v>
      </c>
      <c r="B1305" s="6">
        <v>30.495000000000001</v>
      </c>
      <c r="C1305" s="6">
        <v>5.97</v>
      </c>
      <c r="D1305" s="6" t="str">
        <f>PROPER(E:E)</f>
        <v>No</v>
      </c>
      <c r="E1305" s="6" t="s">
        <v>2380</v>
      </c>
      <c r="F1305" s="6" t="s">
        <v>2380</v>
      </c>
      <c r="G1305" s="6" t="s">
        <v>2380</v>
      </c>
      <c r="H1305" s="10" t="str">
        <f t="shared" si="60"/>
        <v>0</v>
      </c>
      <c r="I1305" s="6" t="s">
        <v>2381</v>
      </c>
      <c r="J1305" s="6" t="str">
        <f t="shared" si="61"/>
        <v>No</v>
      </c>
      <c r="K1305" s="6" t="str">
        <f t="shared" si="62"/>
        <v>No</v>
      </c>
      <c r="L1305" s="6" t="s">
        <v>2380</v>
      </c>
      <c r="M1305" s="6"/>
      <c r="N1305" t="str" cm="1">
        <f t="array" ref="N1305">_xlfn.IFS(B1305&lt;18.5,"Under Weight",B1305&lt;=24.99,"Normal Weight",B1305&lt;=29.99,"Over Weight",B1305&gt;=30,"Obesity")</f>
        <v>Obesity</v>
      </c>
      <c r="O1305" t="str" cm="1">
        <f t="array" ref="O1305">_xlfn.IFS(C1305&lt;5.7,"Normal",C1305&lt;=6.49,"Prediabetes",C1305&gt;=6.5,"Diabetes")</f>
        <v>Prediabetes</v>
      </c>
    </row>
    <row r="1306" spans="1:15" x14ac:dyDescent="0.3">
      <c r="A1306" s="6" t="s">
        <v>1066</v>
      </c>
      <c r="B1306" s="6">
        <v>30.114999999999998</v>
      </c>
      <c r="C1306" s="6">
        <v>5.74</v>
      </c>
      <c r="D1306" s="6" t="str">
        <f>PROPER(E:E)</f>
        <v>No</v>
      </c>
      <c r="E1306" s="6" t="s">
        <v>2380</v>
      </c>
      <c r="F1306" s="6" t="s">
        <v>2380</v>
      </c>
      <c r="G1306" s="6" t="s">
        <v>2383</v>
      </c>
      <c r="H1306" s="10">
        <f t="shared" si="60"/>
        <v>1</v>
      </c>
      <c r="I1306" s="6">
        <v>1</v>
      </c>
      <c r="J1306" s="6" t="str">
        <f t="shared" si="61"/>
        <v>No</v>
      </c>
      <c r="K1306" s="6" t="str">
        <f t="shared" si="62"/>
        <v>No</v>
      </c>
      <c r="L1306" s="6" t="s">
        <v>2380</v>
      </c>
      <c r="M1306" s="6"/>
      <c r="N1306" t="str" cm="1">
        <f t="array" ref="N1306">_xlfn.IFS(B1306&lt;18.5,"Under Weight",B1306&lt;=24.99,"Normal Weight",B1306&lt;=29.99,"Over Weight",B1306&gt;=30,"Obesity")</f>
        <v>Obesity</v>
      </c>
      <c r="O1306" t="str" cm="1">
        <f t="array" ref="O1306">_xlfn.IFS(C1306&lt;5.7,"Normal",C1306&lt;=6.49,"Prediabetes",C1306&gt;=6.5,"Diabetes")</f>
        <v>Prediabetes</v>
      </c>
    </row>
    <row r="1307" spans="1:15" x14ac:dyDescent="0.3">
      <c r="A1307" s="6" t="s">
        <v>1065</v>
      </c>
      <c r="B1307" s="6">
        <v>24.78</v>
      </c>
      <c r="C1307" s="6">
        <v>9.85</v>
      </c>
      <c r="D1307" s="6" t="str">
        <f>PROPER(E:E)</f>
        <v>No</v>
      </c>
      <c r="E1307" s="6" t="s">
        <v>2380</v>
      </c>
      <c r="F1307" s="6" t="s">
        <v>2380</v>
      </c>
      <c r="G1307" s="6" t="s">
        <v>2380</v>
      </c>
      <c r="H1307" s="10" t="str">
        <f t="shared" si="60"/>
        <v>0</v>
      </c>
      <c r="I1307" s="6" t="s">
        <v>2381</v>
      </c>
      <c r="J1307" s="6" t="str">
        <f t="shared" si="61"/>
        <v>No</v>
      </c>
      <c r="K1307" s="6" t="str">
        <f t="shared" si="62"/>
        <v>No</v>
      </c>
      <c r="L1307" s="6" t="s">
        <v>2380</v>
      </c>
      <c r="M1307" s="6"/>
      <c r="N1307" t="str" cm="1">
        <f t="array" ref="N1307">_xlfn.IFS(B1307&lt;18.5,"Under Weight",B1307&lt;=24.99,"Normal Weight",B1307&lt;=29.99,"Over Weight",B1307&gt;=30,"Obesity")</f>
        <v>Normal Weight</v>
      </c>
      <c r="O1307" t="str" cm="1">
        <f t="array" ref="O1307">_xlfn.IFS(C1307&lt;5.7,"Normal",C1307&lt;=6.49,"Prediabetes",C1307&gt;=6.5,"Diabetes")</f>
        <v>Diabetes</v>
      </c>
    </row>
    <row r="1308" spans="1:15" x14ac:dyDescent="0.3">
      <c r="A1308" s="6" t="s">
        <v>1064</v>
      </c>
      <c r="B1308" s="6">
        <v>24.77</v>
      </c>
      <c r="C1308" s="6">
        <v>7.59</v>
      </c>
      <c r="D1308" s="6" t="str">
        <f>PROPER(E:E)</f>
        <v>No</v>
      </c>
      <c r="E1308" s="6" t="s">
        <v>2380</v>
      </c>
      <c r="F1308" s="6" t="s">
        <v>2380</v>
      </c>
      <c r="G1308" s="6" t="s">
        <v>2380</v>
      </c>
      <c r="H1308" s="10" t="str">
        <f t="shared" si="60"/>
        <v>0</v>
      </c>
      <c r="I1308" s="6" t="s">
        <v>2381</v>
      </c>
      <c r="J1308" s="6" t="str">
        <f t="shared" si="61"/>
        <v>No</v>
      </c>
      <c r="K1308" s="6" t="str">
        <f t="shared" si="62"/>
        <v>No</v>
      </c>
      <c r="L1308" s="6" t="s">
        <v>2380</v>
      </c>
      <c r="M1308" s="6"/>
      <c r="N1308" t="str" cm="1">
        <f t="array" ref="N1308">_xlfn.IFS(B1308&lt;18.5,"Under Weight",B1308&lt;=24.99,"Normal Weight",B1308&lt;=29.99,"Over Weight",B1308&gt;=30,"Obesity")</f>
        <v>Normal Weight</v>
      </c>
      <c r="O1308" t="str" cm="1">
        <f t="array" ref="O1308">_xlfn.IFS(C1308&lt;5.7,"Normal",C1308&lt;=6.49,"Prediabetes",C1308&gt;=6.5,"Diabetes")</f>
        <v>Diabetes</v>
      </c>
    </row>
    <row r="1309" spans="1:15" x14ac:dyDescent="0.3">
      <c r="A1309" s="6" t="s">
        <v>1063</v>
      </c>
      <c r="B1309" s="6">
        <v>16.579999999999998</v>
      </c>
      <c r="C1309" s="6">
        <v>6.98</v>
      </c>
      <c r="D1309" s="6" t="str">
        <f>PROPER(E:E)</f>
        <v>Yes</v>
      </c>
      <c r="E1309" s="6" t="s">
        <v>2382</v>
      </c>
      <c r="F1309" s="6" t="s">
        <v>2380</v>
      </c>
      <c r="G1309" s="6" t="s">
        <v>2383</v>
      </c>
      <c r="H1309" s="10">
        <f t="shared" si="60"/>
        <v>1</v>
      </c>
      <c r="I1309" s="6">
        <v>1</v>
      </c>
      <c r="J1309" s="6" t="str">
        <f t="shared" si="61"/>
        <v>No</v>
      </c>
      <c r="K1309" s="6" t="str">
        <f t="shared" si="62"/>
        <v>No</v>
      </c>
      <c r="L1309" s="6" t="s">
        <v>2380</v>
      </c>
      <c r="M1309" s="6"/>
      <c r="N1309" t="str" cm="1">
        <f t="array" ref="N1309">_xlfn.IFS(B1309&lt;18.5,"Under Weight",B1309&lt;=24.99,"Normal Weight",B1309&lt;=29.99,"Over Weight",B1309&gt;=30,"Obesity")</f>
        <v>Under Weight</v>
      </c>
      <c r="O1309" t="str" cm="1">
        <f t="array" ref="O1309">_xlfn.IFS(C1309&lt;5.7,"Normal",C1309&lt;=6.49,"Prediabetes",C1309&gt;=6.5,"Diabetes")</f>
        <v>Diabetes</v>
      </c>
    </row>
    <row r="1310" spans="1:15" x14ac:dyDescent="0.3">
      <c r="A1310" s="6" t="s">
        <v>1062</v>
      </c>
      <c r="B1310" s="6">
        <v>38.17</v>
      </c>
      <c r="C1310" s="6">
        <v>4.7300000000000004</v>
      </c>
      <c r="D1310" s="6" t="str">
        <f>PROPER(E:E)</f>
        <v>Yes</v>
      </c>
      <c r="E1310" s="6" t="s">
        <v>2382</v>
      </c>
      <c r="F1310" s="6" t="s">
        <v>2380</v>
      </c>
      <c r="G1310" s="6" t="s">
        <v>2380</v>
      </c>
      <c r="H1310" s="10" t="str">
        <f t="shared" si="60"/>
        <v>0</v>
      </c>
      <c r="I1310" s="6" t="s">
        <v>2381</v>
      </c>
      <c r="J1310" s="6" t="str">
        <f t="shared" si="61"/>
        <v>No</v>
      </c>
      <c r="K1310" s="6" t="str">
        <f t="shared" si="62"/>
        <v>No</v>
      </c>
      <c r="L1310" s="6" t="s">
        <v>2380</v>
      </c>
      <c r="M1310" s="6"/>
      <c r="N1310" t="str" cm="1">
        <f t="array" ref="N1310">_xlfn.IFS(B1310&lt;18.5,"Under Weight",B1310&lt;=24.99,"Normal Weight",B1310&lt;=29.99,"Over Weight",B1310&gt;=30,"Obesity")</f>
        <v>Obesity</v>
      </c>
      <c r="O1310" t="str" cm="1">
        <f t="array" ref="O1310">_xlfn.IFS(C1310&lt;5.7,"Normal",C1310&lt;=6.49,"Prediabetes",C1310&gt;=6.5,"Diabetes")</f>
        <v>Normal</v>
      </c>
    </row>
    <row r="1311" spans="1:15" x14ac:dyDescent="0.3">
      <c r="A1311" s="6" t="s">
        <v>1061</v>
      </c>
      <c r="B1311" s="6">
        <v>39.424999999999997</v>
      </c>
      <c r="C1311" s="6">
        <v>4.76</v>
      </c>
      <c r="D1311" s="6" t="str">
        <f>PROPER(E:E)</f>
        <v>Yes</v>
      </c>
      <c r="E1311" s="6" t="s">
        <v>2382</v>
      </c>
      <c r="F1311" s="6" t="s">
        <v>2380</v>
      </c>
      <c r="G1311" s="6" t="s">
        <v>2380</v>
      </c>
      <c r="H1311" s="10" t="str">
        <f t="shared" si="60"/>
        <v>0</v>
      </c>
      <c r="I1311" s="6" t="s">
        <v>2381</v>
      </c>
      <c r="J1311" s="6" t="str">
        <f t="shared" si="61"/>
        <v>No</v>
      </c>
      <c r="K1311" s="6" t="str">
        <f t="shared" si="62"/>
        <v>No</v>
      </c>
      <c r="L1311" s="6" t="s">
        <v>2380</v>
      </c>
      <c r="M1311" s="6"/>
      <c r="N1311" t="str" cm="1">
        <f t="array" ref="N1311">_xlfn.IFS(B1311&lt;18.5,"Under Weight",B1311&lt;=24.99,"Normal Weight",B1311&lt;=29.99,"Over Weight",B1311&gt;=30,"Obesity")</f>
        <v>Obesity</v>
      </c>
      <c r="O1311" t="str" cm="1">
        <f t="array" ref="O1311">_xlfn.IFS(C1311&lt;5.7,"Normal",C1311&lt;=6.49,"Prediabetes",C1311&gt;=6.5,"Diabetes")</f>
        <v>Normal</v>
      </c>
    </row>
    <row r="1312" spans="1:15" x14ac:dyDescent="0.3">
      <c r="A1312" s="6" t="s">
        <v>1060</v>
      </c>
      <c r="B1312" s="6">
        <v>33.44</v>
      </c>
      <c r="C1312" s="6">
        <v>6.24</v>
      </c>
      <c r="D1312" s="6" t="str">
        <f>PROPER(E:E)</f>
        <v>Yes</v>
      </c>
      <c r="E1312" s="6" t="s">
        <v>2382</v>
      </c>
      <c r="F1312" s="6" t="s">
        <v>2380</v>
      </c>
      <c r="G1312" s="6" t="s">
        <v>2380</v>
      </c>
      <c r="H1312" s="10" t="str">
        <f t="shared" si="60"/>
        <v>0</v>
      </c>
      <c r="I1312" s="6" t="s">
        <v>2381</v>
      </c>
      <c r="J1312" s="6" t="str">
        <f t="shared" si="61"/>
        <v>No</v>
      </c>
      <c r="K1312" s="6" t="str">
        <f t="shared" si="62"/>
        <v>No</v>
      </c>
      <c r="L1312" s="6" t="s">
        <v>2380</v>
      </c>
      <c r="M1312" s="6"/>
      <c r="N1312" t="str" cm="1">
        <f t="array" ref="N1312">_xlfn.IFS(B1312&lt;18.5,"Under Weight",B1312&lt;=24.99,"Normal Weight",B1312&lt;=29.99,"Over Weight",B1312&gt;=30,"Obesity")</f>
        <v>Obesity</v>
      </c>
      <c r="O1312" t="str" cm="1">
        <f t="array" ref="O1312">_xlfn.IFS(C1312&lt;5.7,"Normal",C1312&lt;=6.49,"Prediabetes",C1312&gt;=6.5,"Diabetes")</f>
        <v>Prediabetes</v>
      </c>
    </row>
    <row r="1313" spans="1:15" x14ac:dyDescent="0.3">
      <c r="A1313" s="6" t="s">
        <v>1059</v>
      </c>
      <c r="B1313" s="6">
        <v>33.344999999999999</v>
      </c>
      <c r="C1313" s="6">
        <v>5.44</v>
      </c>
      <c r="D1313" s="6" t="str">
        <f>PROPER(E:E)</f>
        <v>Yes</v>
      </c>
      <c r="E1313" s="6" t="s">
        <v>2382</v>
      </c>
      <c r="F1313" s="6" t="s">
        <v>2380</v>
      </c>
      <c r="G1313" s="6" t="s">
        <v>2380</v>
      </c>
      <c r="H1313" s="10" t="str">
        <f t="shared" si="60"/>
        <v>0</v>
      </c>
      <c r="I1313" s="6" t="s">
        <v>2381</v>
      </c>
      <c r="J1313" s="6" t="str">
        <f t="shared" si="61"/>
        <v>No</v>
      </c>
      <c r="K1313" s="6" t="str">
        <f t="shared" si="62"/>
        <v>No</v>
      </c>
      <c r="L1313" s="6" t="s">
        <v>2380</v>
      </c>
      <c r="M1313" s="6"/>
      <c r="N1313" t="str" cm="1">
        <f t="array" ref="N1313">_xlfn.IFS(B1313&lt;18.5,"Under Weight",B1313&lt;=24.99,"Normal Weight",B1313&lt;=29.99,"Over Weight",B1313&gt;=30,"Obesity")</f>
        <v>Obesity</v>
      </c>
      <c r="O1313" t="str" cm="1">
        <f t="array" ref="O1313">_xlfn.IFS(C1313&lt;5.7,"Normal",C1313&lt;=6.49,"Prediabetes",C1313&gt;=6.5,"Diabetes")</f>
        <v>Normal</v>
      </c>
    </row>
    <row r="1314" spans="1:15" x14ac:dyDescent="0.3">
      <c r="A1314" s="6" t="s">
        <v>1058</v>
      </c>
      <c r="B1314" s="6">
        <v>38.79</v>
      </c>
      <c r="C1314" s="6">
        <v>5.08</v>
      </c>
      <c r="D1314" s="6" t="str">
        <f>PROPER(E:E)</f>
        <v>No</v>
      </c>
      <c r="E1314" s="6" t="s">
        <v>2380</v>
      </c>
      <c r="F1314" s="6" t="s">
        <v>2380</v>
      </c>
      <c r="G1314" s="6" t="s">
        <v>2383</v>
      </c>
      <c r="H1314" s="10">
        <f t="shared" si="60"/>
        <v>1</v>
      </c>
      <c r="I1314" s="6">
        <v>1</v>
      </c>
      <c r="J1314" s="6" t="str">
        <f t="shared" si="61"/>
        <v>No</v>
      </c>
      <c r="K1314" s="6" t="str">
        <f t="shared" si="62"/>
        <v>No</v>
      </c>
      <c r="L1314" s="6" t="s">
        <v>2380</v>
      </c>
      <c r="M1314" s="6"/>
      <c r="N1314" t="str" cm="1">
        <f t="array" ref="N1314">_xlfn.IFS(B1314&lt;18.5,"Under Weight",B1314&lt;=24.99,"Normal Weight",B1314&lt;=29.99,"Over Weight",B1314&gt;=30,"Obesity")</f>
        <v>Obesity</v>
      </c>
      <c r="O1314" t="str" cm="1">
        <f t="array" ref="O1314">_xlfn.IFS(C1314&lt;5.7,"Normal",C1314&lt;=6.49,"Prediabetes",C1314&gt;=6.5,"Diabetes")</f>
        <v>Normal</v>
      </c>
    </row>
    <row r="1315" spans="1:15" x14ac:dyDescent="0.3">
      <c r="A1315" s="6" t="s">
        <v>1057</v>
      </c>
      <c r="B1315" s="6">
        <v>30.684999999999999</v>
      </c>
      <c r="C1315" s="6">
        <v>4.87</v>
      </c>
      <c r="D1315" s="6" t="str">
        <f>PROPER(E:E)</f>
        <v>No</v>
      </c>
      <c r="E1315" s="6" t="s">
        <v>2380</v>
      </c>
      <c r="F1315" s="6" t="s">
        <v>2380</v>
      </c>
      <c r="G1315" s="6" t="s">
        <v>2383</v>
      </c>
      <c r="H1315" s="10">
        <f t="shared" si="60"/>
        <v>1</v>
      </c>
      <c r="I1315" s="6">
        <v>1</v>
      </c>
      <c r="J1315" s="6" t="str">
        <f t="shared" si="61"/>
        <v>No</v>
      </c>
      <c r="K1315" s="6" t="str">
        <f t="shared" si="62"/>
        <v>No</v>
      </c>
      <c r="L1315" s="6" t="s">
        <v>2380</v>
      </c>
      <c r="M1315" s="6"/>
      <c r="N1315" t="str" cm="1">
        <f t="array" ref="N1315">_xlfn.IFS(B1315&lt;18.5,"Under Weight",B1315&lt;=24.99,"Normal Weight",B1315&lt;=29.99,"Over Weight",B1315&gt;=30,"Obesity")</f>
        <v>Obesity</v>
      </c>
      <c r="O1315" t="str" cm="1">
        <f t="array" ref="O1315">_xlfn.IFS(C1315&lt;5.7,"Normal",C1315&lt;=6.49,"Prediabetes",C1315&gt;=6.5,"Diabetes")</f>
        <v>Normal</v>
      </c>
    </row>
    <row r="1316" spans="1:15" x14ac:dyDescent="0.3">
      <c r="A1316" s="6" t="s">
        <v>1056</v>
      </c>
      <c r="B1316" s="6">
        <v>22.135000000000002</v>
      </c>
      <c r="C1316" s="6">
        <v>8.17</v>
      </c>
      <c r="D1316" s="6" t="str">
        <f>PROPER(E:E)</f>
        <v>No</v>
      </c>
      <c r="E1316" s="6" t="s">
        <v>2380</v>
      </c>
      <c r="F1316" s="6" t="s">
        <v>2380</v>
      </c>
      <c r="G1316" s="6" t="s">
        <v>2380</v>
      </c>
      <c r="H1316" s="10" t="str">
        <f t="shared" si="60"/>
        <v>0</v>
      </c>
      <c r="I1316" s="6" t="s">
        <v>2381</v>
      </c>
      <c r="J1316" s="6" t="str">
        <f t="shared" si="61"/>
        <v>No</v>
      </c>
      <c r="K1316" s="6" t="str">
        <f t="shared" si="62"/>
        <v>No</v>
      </c>
      <c r="L1316" s="6" t="s">
        <v>2380</v>
      </c>
      <c r="M1316" s="6"/>
      <c r="N1316" t="str" cm="1">
        <f t="array" ref="N1316">_xlfn.IFS(B1316&lt;18.5,"Under Weight",B1316&lt;=24.99,"Normal Weight",B1316&lt;=29.99,"Over Weight",B1316&gt;=30,"Obesity")</f>
        <v>Normal Weight</v>
      </c>
      <c r="O1316" t="str" cm="1">
        <f t="array" ref="O1316">_xlfn.IFS(C1316&lt;5.7,"Normal",C1316&lt;=6.49,"Prediabetes",C1316&gt;=6.5,"Diabetes")</f>
        <v>Diabetes</v>
      </c>
    </row>
    <row r="1317" spans="1:15" x14ac:dyDescent="0.3">
      <c r="A1317" s="6" t="s">
        <v>1055</v>
      </c>
      <c r="B1317" s="6">
        <v>33.33</v>
      </c>
      <c r="C1317" s="6">
        <v>7.61</v>
      </c>
      <c r="D1317" s="6" t="str">
        <f>PROPER(E:E)</f>
        <v>No</v>
      </c>
      <c r="E1317" s="6" t="s">
        <v>2380</v>
      </c>
      <c r="F1317" s="6" t="s">
        <v>2380</v>
      </c>
      <c r="G1317" s="6" t="s">
        <v>2380</v>
      </c>
      <c r="H1317" s="10" t="str">
        <f t="shared" si="60"/>
        <v>0</v>
      </c>
      <c r="I1317" s="6" t="s">
        <v>2381</v>
      </c>
      <c r="J1317" s="6" t="str">
        <f t="shared" si="61"/>
        <v>No</v>
      </c>
      <c r="K1317" s="6" t="str">
        <f t="shared" si="62"/>
        <v>No</v>
      </c>
      <c r="L1317" s="6" t="s">
        <v>2380</v>
      </c>
      <c r="M1317" s="6"/>
      <c r="N1317" t="str" cm="1">
        <f t="array" ref="N1317">_xlfn.IFS(B1317&lt;18.5,"Under Weight",B1317&lt;=24.99,"Normal Weight",B1317&lt;=29.99,"Over Weight",B1317&gt;=30,"Obesity")</f>
        <v>Obesity</v>
      </c>
      <c r="O1317" t="str" cm="1">
        <f t="array" ref="O1317">_xlfn.IFS(C1317&lt;5.7,"Normal",C1317&lt;=6.49,"Prediabetes",C1317&gt;=6.5,"Diabetes")</f>
        <v>Diabetes</v>
      </c>
    </row>
    <row r="1318" spans="1:15" x14ac:dyDescent="0.3">
      <c r="A1318" s="6" t="s">
        <v>1054</v>
      </c>
      <c r="B1318" s="6">
        <v>31.13</v>
      </c>
      <c r="C1318" s="6">
        <v>10.1</v>
      </c>
      <c r="D1318" s="6" t="str">
        <f>PROPER(E:E)</f>
        <v>No</v>
      </c>
      <c r="E1318" s="6" t="s">
        <v>2380</v>
      </c>
      <c r="F1318" s="6" t="s">
        <v>2380</v>
      </c>
      <c r="G1318" s="6" t="s">
        <v>2380</v>
      </c>
      <c r="H1318" s="10" t="str">
        <f t="shared" si="60"/>
        <v>0</v>
      </c>
      <c r="I1318" s="6" t="s">
        <v>2381</v>
      </c>
      <c r="J1318" s="6" t="str">
        <f t="shared" si="61"/>
        <v>No</v>
      </c>
      <c r="K1318" s="6" t="str">
        <f t="shared" si="62"/>
        <v>No</v>
      </c>
      <c r="L1318" s="6" t="s">
        <v>2380</v>
      </c>
      <c r="M1318" s="6"/>
      <c r="N1318" t="str" cm="1">
        <f t="array" ref="N1318">_xlfn.IFS(B1318&lt;18.5,"Under Weight",B1318&lt;=24.99,"Normal Weight",B1318&lt;=29.99,"Over Weight",B1318&gt;=30,"Obesity")</f>
        <v>Obesity</v>
      </c>
      <c r="O1318" t="str" cm="1">
        <f t="array" ref="O1318">_xlfn.IFS(C1318&lt;5.7,"Normal",C1318&lt;=6.49,"Prediabetes",C1318&gt;=6.5,"Diabetes")</f>
        <v>Diabetes</v>
      </c>
    </row>
    <row r="1319" spans="1:15" x14ac:dyDescent="0.3">
      <c r="A1319" s="6" t="s">
        <v>1053</v>
      </c>
      <c r="B1319" s="6">
        <v>28.9</v>
      </c>
      <c r="C1319" s="6">
        <v>11.24</v>
      </c>
      <c r="D1319" s="6" t="str">
        <f>PROPER(E:E)</f>
        <v>No</v>
      </c>
      <c r="E1319" s="6" t="s">
        <v>2380</v>
      </c>
      <c r="F1319" s="6" t="s">
        <v>2380</v>
      </c>
      <c r="G1319" s="6" t="s">
        <v>2380</v>
      </c>
      <c r="H1319" s="10" t="str">
        <f t="shared" si="60"/>
        <v>0</v>
      </c>
      <c r="I1319" s="6" t="s">
        <v>2381</v>
      </c>
      <c r="J1319" s="6" t="str">
        <f t="shared" si="61"/>
        <v>No</v>
      </c>
      <c r="K1319" s="6" t="str">
        <f t="shared" si="62"/>
        <v>No</v>
      </c>
      <c r="L1319" s="6" t="s">
        <v>2380</v>
      </c>
      <c r="M1319" s="6"/>
      <c r="N1319" t="str" cm="1">
        <f t="array" ref="N1319">_xlfn.IFS(B1319&lt;18.5,"Under Weight",B1319&lt;=24.99,"Normal Weight",B1319&lt;=29.99,"Over Weight",B1319&gt;=30,"Obesity")</f>
        <v>Over Weight</v>
      </c>
      <c r="O1319" t="str" cm="1">
        <f t="array" ref="O1319">_xlfn.IFS(C1319&lt;5.7,"Normal",C1319&lt;=6.49,"Prediabetes",C1319&gt;=6.5,"Diabetes")</f>
        <v>Diabetes</v>
      </c>
    </row>
    <row r="1320" spans="1:15" x14ac:dyDescent="0.3">
      <c r="A1320" s="6" t="s">
        <v>1052</v>
      </c>
      <c r="B1320" s="6">
        <v>43.31</v>
      </c>
      <c r="C1320" s="6">
        <v>6.1</v>
      </c>
      <c r="D1320" s="6" t="str">
        <f>PROPER(E:E)</f>
        <v>Yes</v>
      </c>
      <c r="E1320" s="6" t="s">
        <v>2382</v>
      </c>
      <c r="F1320" s="6" t="s">
        <v>2382</v>
      </c>
      <c r="G1320" s="6" t="s">
        <v>2380</v>
      </c>
      <c r="H1320" s="10">
        <f t="shared" si="60"/>
        <v>1</v>
      </c>
      <c r="I1320" s="6">
        <v>1</v>
      </c>
      <c r="J1320" s="6" t="str">
        <f t="shared" si="61"/>
        <v>No</v>
      </c>
      <c r="K1320" s="6" t="str">
        <f t="shared" si="62"/>
        <v>No</v>
      </c>
      <c r="L1320" s="6" t="s">
        <v>2380</v>
      </c>
      <c r="M1320" s="6"/>
      <c r="N1320" t="str" cm="1">
        <f t="array" ref="N1320">_xlfn.IFS(B1320&lt;18.5,"Under Weight",B1320&lt;=24.99,"Normal Weight",B1320&lt;=29.99,"Over Weight",B1320&gt;=30,"Obesity")</f>
        <v>Obesity</v>
      </c>
      <c r="O1320" t="str" cm="1">
        <f t="array" ref="O1320">_xlfn.IFS(C1320&lt;5.7,"Normal",C1320&lt;=6.49,"Prediabetes",C1320&gt;=6.5,"Diabetes")</f>
        <v>Prediabetes</v>
      </c>
    </row>
    <row r="1321" spans="1:15" x14ac:dyDescent="0.3">
      <c r="A1321" s="6" t="s">
        <v>1051</v>
      </c>
      <c r="B1321" s="6">
        <v>22.8</v>
      </c>
      <c r="C1321" s="6">
        <v>6.98</v>
      </c>
      <c r="D1321" s="6" t="str">
        <f>PROPER(E:E)</f>
        <v>No</v>
      </c>
      <c r="E1321" s="6" t="s">
        <v>2380</v>
      </c>
      <c r="F1321" s="6" t="s">
        <v>2380</v>
      </c>
      <c r="G1321" s="6" t="s">
        <v>2380</v>
      </c>
      <c r="H1321" s="10" t="str">
        <f t="shared" si="60"/>
        <v>0</v>
      </c>
      <c r="I1321" s="6" t="s">
        <v>2381</v>
      </c>
      <c r="J1321" s="6" t="str">
        <f t="shared" si="61"/>
        <v>No</v>
      </c>
      <c r="K1321" s="6" t="str">
        <f t="shared" si="62"/>
        <v>No</v>
      </c>
      <c r="L1321" s="6" t="s">
        <v>2380</v>
      </c>
      <c r="M1321" s="6"/>
      <c r="N1321" t="str" cm="1">
        <f t="array" ref="N1321">_xlfn.IFS(B1321&lt;18.5,"Under Weight",B1321&lt;=24.99,"Normal Weight",B1321&lt;=29.99,"Over Weight",B1321&gt;=30,"Obesity")</f>
        <v>Normal Weight</v>
      </c>
      <c r="O1321" t="str" cm="1">
        <f t="array" ref="O1321">_xlfn.IFS(C1321&lt;5.7,"Normal",C1321&lt;=6.49,"Prediabetes",C1321&gt;=6.5,"Diabetes")</f>
        <v>Diabetes</v>
      </c>
    </row>
    <row r="1322" spans="1:15" x14ac:dyDescent="0.3">
      <c r="A1322" s="6" t="s">
        <v>1050</v>
      </c>
      <c r="B1322" s="6">
        <v>19.09</v>
      </c>
      <c r="C1322" s="6">
        <v>4</v>
      </c>
      <c r="D1322" s="6" t="str">
        <f>PROPER(E:E)</f>
        <v>Yes</v>
      </c>
      <c r="E1322" s="6" t="s">
        <v>2382</v>
      </c>
      <c r="F1322" s="6" t="s">
        <v>2380</v>
      </c>
      <c r="G1322" s="6" t="s">
        <v>2380</v>
      </c>
      <c r="H1322" s="10">
        <f t="shared" si="60"/>
        <v>1</v>
      </c>
      <c r="I1322" s="6">
        <v>1</v>
      </c>
      <c r="J1322" s="6" t="str">
        <f t="shared" si="61"/>
        <v>No</v>
      </c>
      <c r="K1322" s="6" t="str">
        <f t="shared" si="62"/>
        <v>No</v>
      </c>
      <c r="L1322" s="6" t="s">
        <v>2380</v>
      </c>
      <c r="M1322" s="6"/>
      <c r="N1322" t="str" cm="1">
        <f t="array" ref="N1322">_xlfn.IFS(B1322&lt;18.5,"Under Weight",B1322&lt;=24.99,"Normal Weight",B1322&lt;=29.99,"Over Weight",B1322&gt;=30,"Obesity")</f>
        <v>Normal Weight</v>
      </c>
      <c r="O1322" t="str" cm="1">
        <f t="array" ref="O1322">_xlfn.IFS(C1322&lt;5.7,"Normal",C1322&lt;=6.49,"Prediabetes",C1322&gt;=6.5,"Diabetes")</f>
        <v>Normal</v>
      </c>
    </row>
    <row r="1323" spans="1:15" x14ac:dyDescent="0.3">
      <c r="A1323" s="6" t="s">
        <v>1049</v>
      </c>
      <c r="B1323" s="6">
        <v>23.37</v>
      </c>
      <c r="C1323" s="6">
        <v>4.2300000000000004</v>
      </c>
      <c r="D1323" s="6" t="str">
        <f>PROPER(E:E)</f>
        <v>No</v>
      </c>
      <c r="E1323" s="6" t="s">
        <v>2380</v>
      </c>
      <c r="F1323" s="6" t="s">
        <v>2380</v>
      </c>
      <c r="G1323" s="6" t="s">
        <v>2380</v>
      </c>
      <c r="H1323" s="10" t="str">
        <f t="shared" si="60"/>
        <v>0</v>
      </c>
      <c r="I1323" s="6" t="s">
        <v>2381</v>
      </c>
      <c r="J1323" s="6" t="str">
        <f t="shared" si="61"/>
        <v>No</v>
      </c>
      <c r="K1323" s="6" t="str">
        <f t="shared" si="62"/>
        <v>No</v>
      </c>
      <c r="L1323" s="6" t="s">
        <v>2380</v>
      </c>
      <c r="M1323" s="6"/>
      <c r="N1323" t="str" cm="1">
        <f t="array" ref="N1323">_xlfn.IFS(B1323&lt;18.5,"Under Weight",B1323&lt;=24.99,"Normal Weight",B1323&lt;=29.99,"Over Weight",B1323&gt;=30,"Obesity")</f>
        <v>Normal Weight</v>
      </c>
      <c r="O1323" t="str" cm="1">
        <f t="array" ref="O1323">_xlfn.IFS(C1323&lt;5.7,"Normal",C1323&lt;=6.49,"Prediabetes",C1323&gt;=6.5,"Diabetes")</f>
        <v>Normal</v>
      </c>
    </row>
    <row r="1324" spans="1:15" x14ac:dyDescent="0.3">
      <c r="A1324" s="6" t="s">
        <v>1048</v>
      </c>
      <c r="B1324" s="6">
        <v>33.44</v>
      </c>
      <c r="C1324" s="6">
        <v>4.72</v>
      </c>
      <c r="D1324" s="6" t="str">
        <f>PROPER(E:E)</f>
        <v>Yes</v>
      </c>
      <c r="E1324" s="6" t="s">
        <v>2382</v>
      </c>
      <c r="F1324" s="6" t="s">
        <v>2380</v>
      </c>
      <c r="G1324" s="6" t="s">
        <v>2380</v>
      </c>
      <c r="H1324" s="10" t="str">
        <f t="shared" si="60"/>
        <v>0</v>
      </c>
      <c r="I1324" s="6" t="s">
        <v>2381</v>
      </c>
      <c r="J1324" s="6" t="str">
        <f t="shared" si="61"/>
        <v>No</v>
      </c>
      <c r="K1324" s="6" t="str">
        <f t="shared" si="62"/>
        <v>No</v>
      </c>
      <c r="L1324" s="6" t="s">
        <v>2380</v>
      </c>
      <c r="M1324" s="6"/>
      <c r="N1324" t="str" cm="1">
        <f t="array" ref="N1324">_xlfn.IFS(B1324&lt;18.5,"Under Weight",B1324&lt;=24.99,"Normal Weight",B1324&lt;=29.99,"Over Weight",B1324&gt;=30,"Obesity")</f>
        <v>Obesity</v>
      </c>
      <c r="O1324" t="str" cm="1">
        <f t="array" ref="O1324">_xlfn.IFS(C1324&lt;5.7,"Normal",C1324&lt;=6.49,"Prediabetes",C1324&gt;=6.5,"Diabetes")</f>
        <v>Normal</v>
      </c>
    </row>
    <row r="1325" spans="1:15" x14ac:dyDescent="0.3">
      <c r="A1325" s="6" t="s">
        <v>1047</v>
      </c>
      <c r="B1325" s="6">
        <v>28.05</v>
      </c>
      <c r="C1325" s="6">
        <v>5.63</v>
      </c>
      <c r="D1325" s="6" t="str">
        <f>PROPER(E:E)</f>
        <v>Yes</v>
      </c>
      <c r="E1325" s="6" t="s">
        <v>2382</v>
      </c>
      <c r="F1325" s="6" t="s">
        <v>2380</v>
      </c>
      <c r="G1325" s="6" t="s">
        <v>2380</v>
      </c>
      <c r="H1325" s="10" t="str">
        <f t="shared" si="60"/>
        <v>0</v>
      </c>
      <c r="I1325" s="6" t="s">
        <v>2381</v>
      </c>
      <c r="J1325" s="6" t="str">
        <f t="shared" si="61"/>
        <v>No</v>
      </c>
      <c r="K1325" s="6" t="str">
        <f t="shared" si="62"/>
        <v>No</v>
      </c>
      <c r="L1325" s="6" t="s">
        <v>2380</v>
      </c>
      <c r="M1325" s="6"/>
      <c r="N1325" t="str" cm="1">
        <f t="array" ref="N1325">_xlfn.IFS(B1325&lt;18.5,"Under Weight",B1325&lt;=24.99,"Normal Weight",B1325&lt;=29.99,"Over Weight",B1325&gt;=30,"Obesity")</f>
        <v>Over Weight</v>
      </c>
      <c r="O1325" t="str" cm="1">
        <f t="array" ref="O1325">_xlfn.IFS(C1325&lt;5.7,"Normal",C1325&lt;=6.49,"Prediabetes",C1325&gt;=6.5,"Diabetes")</f>
        <v>Normal</v>
      </c>
    </row>
    <row r="1326" spans="1:15" x14ac:dyDescent="0.3">
      <c r="A1326" s="6" t="s">
        <v>1046</v>
      </c>
      <c r="B1326" s="6">
        <v>27.72</v>
      </c>
      <c r="C1326" s="6">
        <v>5.83</v>
      </c>
      <c r="D1326" s="6" t="str">
        <f>PROPER(E:E)</f>
        <v>Yes</v>
      </c>
      <c r="E1326" s="6" t="s">
        <v>2382</v>
      </c>
      <c r="F1326" s="6" t="s">
        <v>2380</v>
      </c>
      <c r="G1326" s="6" t="s">
        <v>2380</v>
      </c>
      <c r="H1326" s="10" t="str">
        <f t="shared" si="60"/>
        <v>0</v>
      </c>
      <c r="I1326" s="6" t="s">
        <v>2381</v>
      </c>
      <c r="J1326" s="6" t="str">
        <f t="shared" si="61"/>
        <v>No</v>
      </c>
      <c r="K1326" s="6" t="str">
        <f t="shared" si="62"/>
        <v>No</v>
      </c>
      <c r="L1326" s="6" t="s">
        <v>2380</v>
      </c>
      <c r="M1326" s="6"/>
      <c r="N1326" t="str" cm="1">
        <f t="array" ref="N1326">_xlfn.IFS(B1326&lt;18.5,"Under Weight",B1326&lt;=24.99,"Normal Weight",B1326&lt;=29.99,"Over Weight",B1326&gt;=30,"Obesity")</f>
        <v>Over Weight</v>
      </c>
      <c r="O1326" t="str" cm="1">
        <f t="array" ref="O1326">_xlfn.IFS(C1326&lt;5.7,"Normal",C1326&lt;=6.49,"Prediabetes",C1326&gt;=6.5,"Diabetes")</f>
        <v>Prediabetes</v>
      </c>
    </row>
    <row r="1327" spans="1:15" x14ac:dyDescent="0.3">
      <c r="A1327" s="6" t="s">
        <v>1045</v>
      </c>
      <c r="B1327" s="6">
        <v>29.81</v>
      </c>
      <c r="C1327" s="6">
        <v>9.23</v>
      </c>
      <c r="D1327" s="6" t="str">
        <f>PROPER(E:E)</f>
        <v>No</v>
      </c>
      <c r="E1327" s="6" t="s">
        <v>2380</v>
      </c>
      <c r="F1327" s="6" t="s">
        <v>2380</v>
      </c>
      <c r="G1327" s="6" t="s">
        <v>2380</v>
      </c>
      <c r="H1327" s="10" t="str">
        <f t="shared" si="60"/>
        <v>0</v>
      </c>
      <c r="I1327" s="6" t="s">
        <v>2381</v>
      </c>
      <c r="J1327" s="6" t="str">
        <f t="shared" si="61"/>
        <v>No</v>
      </c>
      <c r="K1327" s="6" t="str">
        <f t="shared" si="62"/>
        <v>No</v>
      </c>
      <c r="L1327" s="6" t="s">
        <v>2380</v>
      </c>
      <c r="M1327" s="6"/>
      <c r="N1327" t="str" cm="1">
        <f t="array" ref="N1327">_xlfn.IFS(B1327&lt;18.5,"Under Weight",B1327&lt;=24.99,"Normal Weight",B1327&lt;=29.99,"Over Weight",B1327&gt;=30,"Obesity")</f>
        <v>Over Weight</v>
      </c>
      <c r="O1327" t="str" cm="1">
        <f t="array" ref="O1327">_xlfn.IFS(C1327&lt;5.7,"Normal",C1327&lt;=6.49,"Prediabetes",C1327&gt;=6.5,"Diabetes")</f>
        <v>Diabetes</v>
      </c>
    </row>
    <row r="1328" spans="1:15" x14ac:dyDescent="0.3">
      <c r="A1328" s="6" t="s">
        <v>1044</v>
      </c>
      <c r="B1328" s="6">
        <v>23.98</v>
      </c>
      <c r="C1328" s="6">
        <v>9.89</v>
      </c>
      <c r="D1328" s="6" t="str">
        <f>PROPER(E:E)</f>
        <v>No</v>
      </c>
      <c r="E1328" s="6" t="s">
        <v>2380</v>
      </c>
      <c r="F1328" s="6" t="s">
        <v>2380</v>
      </c>
      <c r="G1328" s="6" t="s">
        <v>2380</v>
      </c>
      <c r="H1328" s="10" t="str">
        <f t="shared" si="60"/>
        <v>0</v>
      </c>
      <c r="I1328" s="6" t="s">
        <v>2381</v>
      </c>
      <c r="J1328" s="6" t="str">
        <f t="shared" si="61"/>
        <v>No</v>
      </c>
      <c r="K1328" s="6" t="str">
        <f t="shared" si="62"/>
        <v>No</v>
      </c>
      <c r="L1328" s="6" t="s">
        <v>2380</v>
      </c>
      <c r="M1328" s="6"/>
      <c r="N1328" t="str" cm="1">
        <f t="array" ref="N1328">_xlfn.IFS(B1328&lt;18.5,"Under Weight",B1328&lt;=24.99,"Normal Weight",B1328&lt;=29.99,"Over Weight",B1328&gt;=30,"Obesity")</f>
        <v>Normal Weight</v>
      </c>
      <c r="O1328" t="str" cm="1">
        <f t="array" ref="O1328">_xlfn.IFS(C1328&lt;5.7,"Normal",C1328&lt;=6.49,"Prediabetes",C1328&gt;=6.5,"Diabetes")</f>
        <v>Diabetes</v>
      </c>
    </row>
    <row r="1329" spans="1:15" x14ac:dyDescent="0.3">
      <c r="A1329" s="6" t="s">
        <v>1043</v>
      </c>
      <c r="B1329" s="6">
        <v>17.34</v>
      </c>
      <c r="C1329" s="6">
        <v>12</v>
      </c>
      <c r="D1329" s="6" t="str">
        <f>PROPER(E:E)</f>
        <v>No</v>
      </c>
      <c r="E1329" s="6" t="s">
        <v>2380</v>
      </c>
      <c r="F1329" s="6" t="s">
        <v>2380</v>
      </c>
      <c r="G1329" s="6" t="s">
        <v>2380</v>
      </c>
      <c r="H1329" s="10" t="str">
        <f t="shared" si="60"/>
        <v>0</v>
      </c>
      <c r="I1329" s="6" t="s">
        <v>2381</v>
      </c>
      <c r="J1329" s="6" t="str">
        <f t="shared" si="61"/>
        <v>No</v>
      </c>
      <c r="K1329" s="6" t="str">
        <f t="shared" si="62"/>
        <v>No</v>
      </c>
      <c r="L1329" s="6" t="s">
        <v>2380</v>
      </c>
      <c r="M1329" s="6"/>
      <c r="N1329" t="str" cm="1">
        <f t="array" ref="N1329">_xlfn.IFS(B1329&lt;18.5,"Under Weight",B1329&lt;=24.99,"Normal Weight",B1329&lt;=29.99,"Over Weight",B1329&gt;=30,"Obesity")</f>
        <v>Under Weight</v>
      </c>
      <c r="O1329" t="str" cm="1">
        <f t="array" ref="O1329">_xlfn.IFS(C1329&lt;5.7,"Normal",C1329&lt;=6.49,"Prediabetes",C1329&gt;=6.5,"Diabetes")</f>
        <v>Diabetes</v>
      </c>
    </row>
    <row r="1330" spans="1:15" x14ac:dyDescent="0.3">
      <c r="A1330" s="6" t="s">
        <v>1042</v>
      </c>
      <c r="B1330" s="6">
        <v>40.39</v>
      </c>
      <c r="C1330" s="6">
        <v>4.24</v>
      </c>
      <c r="D1330" s="6" t="str">
        <f>PROPER(E:E)</f>
        <v>Yes</v>
      </c>
      <c r="E1330" s="6" t="s">
        <v>2382</v>
      </c>
      <c r="F1330" s="6" t="s">
        <v>2380</v>
      </c>
      <c r="G1330" s="6" t="s">
        <v>2383</v>
      </c>
      <c r="H1330" s="10">
        <f t="shared" si="60"/>
        <v>1</v>
      </c>
      <c r="I1330" s="6">
        <v>1</v>
      </c>
      <c r="J1330" s="6" t="str">
        <f t="shared" si="61"/>
        <v>No</v>
      </c>
      <c r="K1330" s="6" t="str">
        <f t="shared" si="62"/>
        <v>No</v>
      </c>
      <c r="L1330" s="6" t="s">
        <v>2380</v>
      </c>
      <c r="M1330" s="6"/>
      <c r="N1330" t="str" cm="1">
        <f t="array" ref="N1330">_xlfn.IFS(B1330&lt;18.5,"Under Weight",B1330&lt;=24.99,"Normal Weight",B1330&lt;=29.99,"Over Weight",B1330&gt;=30,"Obesity")</f>
        <v>Obesity</v>
      </c>
      <c r="O1330" t="str" cm="1">
        <f t="array" ref="O1330">_xlfn.IFS(C1330&lt;5.7,"Normal",C1330&lt;=6.49,"Prediabetes",C1330&gt;=6.5,"Diabetes")</f>
        <v>Normal</v>
      </c>
    </row>
    <row r="1331" spans="1:15" x14ac:dyDescent="0.3">
      <c r="A1331" s="6" t="s">
        <v>1041</v>
      </c>
      <c r="B1331" s="6">
        <v>25.96</v>
      </c>
      <c r="C1331" s="6">
        <v>4.68</v>
      </c>
      <c r="D1331" s="6" t="str">
        <f>PROPER(E:E)</f>
        <v>Yes</v>
      </c>
      <c r="E1331" s="6" t="s">
        <v>2382</v>
      </c>
      <c r="F1331" s="6" t="s">
        <v>2380</v>
      </c>
      <c r="G1331" s="6" t="s">
        <v>2383</v>
      </c>
      <c r="H1331" s="10">
        <f t="shared" si="60"/>
        <v>1</v>
      </c>
      <c r="I1331" s="6">
        <v>1</v>
      </c>
      <c r="J1331" s="6" t="str">
        <f t="shared" si="61"/>
        <v>No</v>
      </c>
      <c r="K1331" s="6" t="str">
        <f t="shared" si="62"/>
        <v>No</v>
      </c>
      <c r="L1331" s="6" t="s">
        <v>2380</v>
      </c>
      <c r="M1331" s="6"/>
      <c r="N1331" t="str" cm="1">
        <f t="array" ref="N1331">_xlfn.IFS(B1331&lt;18.5,"Under Weight",B1331&lt;=24.99,"Normal Weight",B1331&lt;=29.99,"Over Weight",B1331&gt;=30,"Obesity")</f>
        <v>Over Weight</v>
      </c>
      <c r="O1331" t="str" cm="1">
        <f t="array" ref="O1331">_xlfn.IFS(C1331&lt;5.7,"Normal",C1331&lt;=6.49,"Prediabetes",C1331&gt;=6.5,"Diabetes")</f>
        <v>Normal</v>
      </c>
    </row>
    <row r="1332" spans="1:15" x14ac:dyDescent="0.3">
      <c r="A1332" s="6" t="s">
        <v>1040</v>
      </c>
      <c r="B1332" s="6">
        <v>17.68</v>
      </c>
      <c r="C1332" s="6">
        <v>8.57</v>
      </c>
      <c r="D1332" s="6" t="str">
        <f>PROPER(E:E)</f>
        <v>Yes</v>
      </c>
      <c r="E1332" s="6" t="s">
        <v>2382</v>
      </c>
      <c r="F1332" s="6" t="s">
        <v>2380</v>
      </c>
      <c r="G1332" s="6" t="s">
        <v>2383</v>
      </c>
      <c r="H1332" s="10">
        <f t="shared" si="60"/>
        <v>1</v>
      </c>
      <c r="I1332" s="6">
        <v>1</v>
      </c>
      <c r="J1332" s="6" t="str">
        <f t="shared" si="61"/>
        <v>No</v>
      </c>
      <c r="K1332" s="6" t="str">
        <f t="shared" si="62"/>
        <v>No</v>
      </c>
      <c r="L1332" s="6" t="s">
        <v>2380</v>
      </c>
      <c r="M1332" s="6"/>
      <c r="N1332" t="str" cm="1">
        <f t="array" ref="N1332">_xlfn.IFS(B1332&lt;18.5,"Under Weight",B1332&lt;=24.99,"Normal Weight",B1332&lt;=29.99,"Over Weight",B1332&gt;=30,"Obesity")</f>
        <v>Under Weight</v>
      </c>
      <c r="O1332" t="str" cm="1">
        <f t="array" ref="O1332">_xlfn.IFS(C1332&lt;5.7,"Normal",C1332&lt;=6.49,"Prediabetes",C1332&gt;=6.5,"Diabetes")</f>
        <v>Diabetes</v>
      </c>
    </row>
    <row r="1333" spans="1:15" x14ac:dyDescent="0.3">
      <c r="A1333" s="6" t="s">
        <v>1039</v>
      </c>
      <c r="B1333" s="6">
        <v>30.875</v>
      </c>
      <c r="C1333" s="6">
        <v>4.0999999999999996</v>
      </c>
      <c r="D1333" s="6" t="str">
        <f>PROPER(E:E)</f>
        <v>No</v>
      </c>
      <c r="E1333" s="6" t="s">
        <v>2380</v>
      </c>
      <c r="F1333" s="6" t="s">
        <v>2380</v>
      </c>
      <c r="G1333" s="6" t="s">
        <v>2380</v>
      </c>
      <c r="H1333" s="10" t="str">
        <f t="shared" si="60"/>
        <v>0</v>
      </c>
      <c r="I1333" s="6" t="s">
        <v>2381</v>
      </c>
      <c r="J1333" s="6" t="str">
        <f t="shared" si="61"/>
        <v>No</v>
      </c>
      <c r="K1333" s="6" t="str">
        <f t="shared" si="62"/>
        <v>No</v>
      </c>
      <c r="L1333" s="6" t="s">
        <v>2380</v>
      </c>
      <c r="M1333" s="6"/>
      <c r="N1333" t="str" cm="1">
        <f t="array" ref="N1333">_xlfn.IFS(B1333&lt;18.5,"Under Weight",B1333&lt;=24.99,"Normal Weight",B1333&lt;=29.99,"Over Weight",B1333&gt;=30,"Obesity")</f>
        <v>Obesity</v>
      </c>
      <c r="O1333" t="str" cm="1">
        <f t="array" ref="O1333">_xlfn.IFS(C1333&lt;5.7,"Normal",C1333&lt;=6.49,"Prediabetes",C1333&gt;=6.5,"Diabetes")</f>
        <v>Normal</v>
      </c>
    </row>
    <row r="1334" spans="1:15" x14ac:dyDescent="0.3">
      <c r="A1334" s="6" t="s">
        <v>1038</v>
      </c>
      <c r="B1334" s="6">
        <v>30.81</v>
      </c>
      <c r="C1334" s="6">
        <v>4.49</v>
      </c>
      <c r="D1334" s="6" t="str">
        <f>PROPER(E:E)</f>
        <v>No</v>
      </c>
      <c r="E1334" s="6" t="s">
        <v>2380</v>
      </c>
      <c r="F1334" s="6" t="s">
        <v>2380</v>
      </c>
      <c r="G1334" s="6" t="s">
        <v>2380</v>
      </c>
      <c r="H1334" s="10" t="str">
        <f t="shared" si="60"/>
        <v>0</v>
      </c>
      <c r="I1334" s="6" t="s">
        <v>2381</v>
      </c>
      <c r="J1334" s="6" t="str">
        <f t="shared" si="61"/>
        <v>No</v>
      </c>
      <c r="K1334" s="6" t="str">
        <f t="shared" si="62"/>
        <v>No</v>
      </c>
      <c r="L1334" s="6" t="s">
        <v>2380</v>
      </c>
      <c r="M1334" s="6"/>
      <c r="N1334" t="str" cm="1">
        <f t="array" ref="N1334">_xlfn.IFS(B1334&lt;18.5,"Under Weight",B1334&lt;=24.99,"Normal Weight",B1334&lt;=29.99,"Over Weight",B1334&gt;=30,"Obesity")</f>
        <v>Obesity</v>
      </c>
      <c r="O1334" t="str" cm="1">
        <f t="array" ref="O1334">_xlfn.IFS(C1334&lt;5.7,"Normal",C1334&lt;=6.49,"Prediabetes",C1334&gt;=6.5,"Diabetes")</f>
        <v>Normal</v>
      </c>
    </row>
    <row r="1335" spans="1:15" x14ac:dyDescent="0.3">
      <c r="A1335" s="6" t="s">
        <v>1037</v>
      </c>
      <c r="B1335" s="6">
        <v>36.85</v>
      </c>
      <c r="C1335" s="6">
        <v>8.8000000000000007</v>
      </c>
      <c r="D1335" s="6" t="str">
        <f>PROPER(E:E)</f>
        <v>No</v>
      </c>
      <c r="E1335" s="6" t="s">
        <v>2380</v>
      </c>
      <c r="F1335" s="6" t="s">
        <v>2380</v>
      </c>
      <c r="G1335" s="6" t="s">
        <v>2380</v>
      </c>
      <c r="H1335" s="10">
        <f t="shared" si="60"/>
        <v>2</v>
      </c>
      <c r="I1335" s="6">
        <v>2</v>
      </c>
      <c r="J1335" s="6" t="str">
        <f t="shared" si="61"/>
        <v>No</v>
      </c>
      <c r="K1335" s="6" t="str">
        <f t="shared" si="62"/>
        <v>No</v>
      </c>
      <c r="L1335" s="6" t="s">
        <v>2380</v>
      </c>
      <c r="M1335" s="6"/>
      <c r="N1335" t="str" cm="1">
        <f t="array" ref="N1335">_xlfn.IFS(B1335&lt;18.5,"Under Weight",B1335&lt;=24.99,"Normal Weight",B1335&lt;=29.99,"Over Weight",B1335&gt;=30,"Obesity")</f>
        <v>Obesity</v>
      </c>
      <c r="O1335" t="str" cm="1">
        <f t="array" ref="O1335">_xlfn.IFS(C1335&lt;5.7,"Normal",C1335&lt;=6.49,"Prediabetes",C1335&gt;=6.5,"Diabetes")</f>
        <v>Diabetes</v>
      </c>
    </row>
    <row r="1336" spans="1:15" x14ac:dyDescent="0.3">
      <c r="A1336" s="6" t="s">
        <v>1036</v>
      </c>
      <c r="B1336" s="6">
        <v>35.86</v>
      </c>
      <c r="C1336" s="6">
        <v>7.93</v>
      </c>
      <c r="D1336" s="6" t="str">
        <f>PROPER(E:E)</f>
        <v>No</v>
      </c>
      <c r="E1336" s="6" t="s">
        <v>2380</v>
      </c>
      <c r="F1336" s="6" t="s">
        <v>2380</v>
      </c>
      <c r="G1336" s="6" t="s">
        <v>2380</v>
      </c>
      <c r="H1336" s="10">
        <f t="shared" si="60"/>
        <v>2</v>
      </c>
      <c r="I1336" s="6">
        <v>2</v>
      </c>
      <c r="J1336" s="6" t="str">
        <f t="shared" si="61"/>
        <v>No</v>
      </c>
      <c r="K1336" s="6" t="str">
        <f t="shared" si="62"/>
        <v>No</v>
      </c>
      <c r="L1336" s="6" t="s">
        <v>2380</v>
      </c>
      <c r="M1336" s="6"/>
      <c r="N1336" t="str" cm="1">
        <f t="array" ref="N1336">_xlfn.IFS(B1336&lt;18.5,"Under Weight",B1336&lt;=24.99,"Normal Weight",B1336&lt;=29.99,"Over Weight",B1336&gt;=30,"Obesity")</f>
        <v>Obesity</v>
      </c>
      <c r="O1336" t="str" cm="1">
        <f t="array" ref="O1336">_xlfn.IFS(C1336&lt;5.7,"Normal",C1336&lt;=6.49,"Prediabetes",C1336&gt;=6.5,"Diabetes")</f>
        <v>Diabetes</v>
      </c>
    </row>
    <row r="1337" spans="1:15" x14ac:dyDescent="0.3">
      <c r="A1337" s="6" t="s">
        <v>1035</v>
      </c>
      <c r="B1337" s="6">
        <v>30.3</v>
      </c>
      <c r="C1337" s="6">
        <v>9.4499999999999993</v>
      </c>
      <c r="D1337" s="6" t="str">
        <f>PROPER(E:E)</f>
        <v>No</v>
      </c>
      <c r="E1337" s="6" t="s">
        <v>2380</v>
      </c>
      <c r="F1337" s="6" t="s">
        <v>2380</v>
      </c>
      <c r="G1337" s="6" t="s">
        <v>2380</v>
      </c>
      <c r="H1337" s="10">
        <f t="shared" si="60"/>
        <v>2</v>
      </c>
      <c r="I1337" s="6">
        <v>2</v>
      </c>
      <c r="J1337" s="6" t="str">
        <f t="shared" si="61"/>
        <v>No</v>
      </c>
      <c r="K1337" s="6" t="str">
        <f t="shared" si="62"/>
        <v>No</v>
      </c>
      <c r="L1337" s="6" t="s">
        <v>2380</v>
      </c>
      <c r="M1337" s="6"/>
      <c r="N1337" t="str" cm="1">
        <f t="array" ref="N1337">_xlfn.IFS(B1337&lt;18.5,"Under Weight",B1337&lt;=24.99,"Normal Weight",B1337&lt;=29.99,"Over Weight",B1337&gt;=30,"Obesity")</f>
        <v>Obesity</v>
      </c>
      <c r="O1337" t="str" cm="1">
        <f t="array" ref="O1337">_xlfn.IFS(C1337&lt;5.7,"Normal",C1337&lt;=6.49,"Prediabetes",C1337&gt;=6.5,"Diabetes")</f>
        <v>Diabetes</v>
      </c>
    </row>
    <row r="1338" spans="1:15" x14ac:dyDescent="0.3">
      <c r="A1338" s="6" t="s">
        <v>1034</v>
      </c>
      <c r="B1338" s="6">
        <v>32.015000000000001</v>
      </c>
      <c r="C1338" s="6">
        <v>7.67</v>
      </c>
      <c r="D1338" s="6" t="str">
        <f>PROPER(E:E)</f>
        <v>No</v>
      </c>
      <c r="E1338" s="6" t="s">
        <v>2380</v>
      </c>
      <c r="F1338" s="6" t="s">
        <v>2380</v>
      </c>
      <c r="G1338" s="6" t="s">
        <v>2380</v>
      </c>
      <c r="H1338" s="10" t="str">
        <f t="shared" si="60"/>
        <v>0</v>
      </c>
      <c r="I1338" s="6" t="s">
        <v>2381</v>
      </c>
      <c r="J1338" s="6" t="str">
        <f t="shared" si="61"/>
        <v>No</v>
      </c>
      <c r="K1338" s="6" t="str">
        <f t="shared" si="62"/>
        <v>No</v>
      </c>
      <c r="L1338" s="6" t="s">
        <v>2380</v>
      </c>
      <c r="M1338" s="6"/>
      <c r="N1338" t="str" cm="1">
        <f t="array" ref="N1338">_xlfn.IFS(B1338&lt;18.5,"Under Weight",B1338&lt;=24.99,"Normal Weight",B1338&lt;=29.99,"Over Weight",B1338&gt;=30,"Obesity")</f>
        <v>Obesity</v>
      </c>
      <c r="O1338" t="str" cm="1">
        <f t="array" ref="O1338">_xlfn.IFS(C1338&lt;5.7,"Normal",C1338&lt;=6.49,"Prediabetes",C1338&gt;=6.5,"Diabetes")</f>
        <v>Diabetes</v>
      </c>
    </row>
    <row r="1339" spans="1:15" x14ac:dyDescent="0.3">
      <c r="A1339" s="6" t="s">
        <v>1033</v>
      </c>
      <c r="B1339" s="6">
        <v>25.06</v>
      </c>
      <c r="C1339" s="6">
        <v>10.53</v>
      </c>
      <c r="D1339" s="6" t="str">
        <f>PROPER(E:E)</f>
        <v>No</v>
      </c>
      <c r="E1339" s="6" t="s">
        <v>2380</v>
      </c>
      <c r="F1339" s="6" t="s">
        <v>2380</v>
      </c>
      <c r="G1339" s="6" t="s">
        <v>2380</v>
      </c>
      <c r="H1339" s="10">
        <f t="shared" si="60"/>
        <v>2</v>
      </c>
      <c r="I1339" s="6">
        <v>2</v>
      </c>
      <c r="J1339" s="6" t="str">
        <f t="shared" si="61"/>
        <v>No</v>
      </c>
      <c r="K1339" s="6" t="str">
        <f t="shared" si="62"/>
        <v>No</v>
      </c>
      <c r="L1339" s="6" t="s">
        <v>2380</v>
      </c>
      <c r="M1339" s="6"/>
      <c r="N1339" t="str" cm="1">
        <f t="array" ref="N1339">_xlfn.IFS(B1339&lt;18.5,"Under Weight",B1339&lt;=24.99,"Normal Weight",B1339&lt;=29.99,"Over Weight",B1339&gt;=30,"Obesity")</f>
        <v>Over Weight</v>
      </c>
      <c r="O1339" t="str" cm="1">
        <f t="array" ref="O1339">_xlfn.IFS(C1339&lt;5.7,"Normal",C1339&lt;=6.49,"Prediabetes",C1339&gt;=6.5,"Diabetes")</f>
        <v>Diabetes</v>
      </c>
    </row>
    <row r="1340" spans="1:15" x14ac:dyDescent="0.3">
      <c r="A1340" s="6" t="s">
        <v>1032</v>
      </c>
      <c r="B1340" s="6">
        <v>18.829999999999998</v>
      </c>
      <c r="C1340" s="6">
        <v>10.08</v>
      </c>
      <c r="D1340" s="6" t="str">
        <f>PROPER(E:E)</f>
        <v>Yes</v>
      </c>
      <c r="E1340" s="6" t="s">
        <v>2382</v>
      </c>
      <c r="F1340" s="6" t="s">
        <v>2380</v>
      </c>
      <c r="G1340" s="6" t="s">
        <v>2380</v>
      </c>
      <c r="H1340" s="10" t="str">
        <f t="shared" si="60"/>
        <v>0</v>
      </c>
      <c r="I1340" s="6" t="s">
        <v>2381</v>
      </c>
      <c r="J1340" s="6" t="str">
        <f t="shared" si="61"/>
        <v>No</v>
      </c>
      <c r="K1340" s="6" t="str">
        <f t="shared" si="62"/>
        <v>No</v>
      </c>
      <c r="L1340" s="6" t="s">
        <v>2380</v>
      </c>
      <c r="M1340" s="6"/>
      <c r="N1340" t="str" cm="1">
        <f t="array" ref="N1340">_xlfn.IFS(B1340&lt;18.5,"Under Weight",B1340&lt;=24.99,"Normal Weight",B1340&lt;=29.99,"Over Weight",B1340&gt;=30,"Obesity")</f>
        <v>Normal Weight</v>
      </c>
      <c r="O1340" t="str" cm="1">
        <f t="array" ref="O1340">_xlfn.IFS(C1340&lt;5.7,"Normal",C1340&lt;=6.49,"Prediabetes",C1340&gt;=6.5,"Diabetes")</f>
        <v>Diabetes</v>
      </c>
    </row>
    <row r="1341" spans="1:15" x14ac:dyDescent="0.3">
      <c r="A1341" s="6" t="s">
        <v>1031</v>
      </c>
      <c r="B1341" s="6">
        <v>47.52</v>
      </c>
      <c r="C1341" s="6">
        <v>11.39</v>
      </c>
      <c r="D1341" s="6" t="str">
        <f>PROPER(E:E)</f>
        <v>Yes</v>
      </c>
      <c r="E1341" s="6" t="s">
        <v>2382</v>
      </c>
      <c r="F1341" s="6" t="s">
        <v>2380</v>
      </c>
      <c r="G1341" s="6" t="s">
        <v>2380</v>
      </c>
      <c r="H1341" s="10">
        <f t="shared" si="60"/>
        <v>1</v>
      </c>
      <c r="I1341" s="6">
        <v>1</v>
      </c>
      <c r="J1341" s="6" t="str">
        <f t="shared" si="61"/>
        <v>No</v>
      </c>
      <c r="K1341" s="6" t="str">
        <f t="shared" si="62"/>
        <v>No</v>
      </c>
      <c r="L1341" s="6" t="s">
        <v>2380</v>
      </c>
      <c r="M1341" s="6"/>
      <c r="N1341" t="str" cm="1">
        <f t="array" ref="N1341">_xlfn.IFS(B1341&lt;18.5,"Under Weight",B1341&lt;=24.99,"Normal Weight",B1341&lt;=29.99,"Over Weight",B1341&gt;=30,"Obesity")</f>
        <v>Obesity</v>
      </c>
      <c r="O1341" t="str" cm="1">
        <f t="array" ref="O1341">_xlfn.IFS(C1341&lt;5.7,"Normal",C1341&lt;=6.49,"Prediabetes",C1341&gt;=6.5,"Diabetes")</f>
        <v>Diabetes</v>
      </c>
    </row>
    <row r="1342" spans="1:15" x14ac:dyDescent="0.3">
      <c r="A1342" s="6" t="s">
        <v>1030</v>
      </c>
      <c r="B1342" s="6">
        <v>37.82</v>
      </c>
      <c r="C1342" s="6">
        <v>6.36</v>
      </c>
      <c r="D1342" s="6" t="str">
        <f>PROPER(E:E)</f>
        <v>No</v>
      </c>
      <c r="E1342" s="6" t="s">
        <v>2380</v>
      </c>
      <c r="F1342" s="6" t="s">
        <v>2380</v>
      </c>
      <c r="G1342" s="6" t="s">
        <v>2380</v>
      </c>
      <c r="H1342" s="10" t="str">
        <f t="shared" si="60"/>
        <v>0</v>
      </c>
      <c r="I1342" s="6" t="s">
        <v>2381</v>
      </c>
      <c r="J1342" s="6" t="str">
        <f t="shared" si="61"/>
        <v>No</v>
      </c>
      <c r="K1342" s="6" t="str">
        <f t="shared" si="62"/>
        <v>No</v>
      </c>
      <c r="L1342" s="6" t="s">
        <v>2380</v>
      </c>
      <c r="M1342" s="6"/>
      <c r="N1342" t="str" cm="1">
        <f t="array" ref="N1342">_xlfn.IFS(B1342&lt;18.5,"Under Weight",B1342&lt;=24.99,"Normal Weight",B1342&lt;=29.99,"Over Weight",B1342&gt;=30,"Obesity")</f>
        <v>Obesity</v>
      </c>
      <c r="O1342" t="str" cm="1">
        <f t="array" ref="O1342">_xlfn.IFS(C1342&lt;5.7,"Normal",C1342&lt;=6.49,"Prediabetes",C1342&gt;=6.5,"Diabetes")</f>
        <v>Prediabetes</v>
      </c>
    </row>
    <row r="1343" spans="1:15" x14ac:dyDescent="0.3">
      <c r="A1343" s="6" t="s">
        <v>1029</v>
      </c>
      <c r="B1343" s="6">
        <v>44.16</v>
      </c>
      <c r="C1343" s="6">
        <v>5.31</v>
      </c>
      <c r="D1343" s="6" t="str">
        <f>PROPER(E:E)</f>
        <v>Yes</v>
      </c>
      <c r="E1343" s="6" t="s">
        <v>2382</v>
      </c>
      <c r="F1343" s="6" t="s">
        <v>2380</v>
      </c>
      <c r="G1343" s="6" t="s">
        <v>2380</v>
      </c>
      <c r="H1343" s="10" t="str">
        <f t="shared" si="60"/>
        <v>0</v>
      </c>
      <c r="I1343" s="6" t="s">
        <v>2381</v>
      </c>
      <c r="J1343" s="6" t="str">
        <f t="shared" si="61"/>
        <v>No</v>
      </c>
      <c r="K1343" s="6" t="str">
        <f t="shared" si="62"/>
        <v>No</v>
      </c>
      <c r="L1343" s="6" t="s">
        <v>2380</v>
      </c>
      <c r="M1343" s="6"/>
      <c r="N1343" t="str" cm="1">
        <f t="array" ref="N1343">_xlfn.IFS(B1343&lt;18.5,"Under Weight",B1343&lt;=24.99,"Normal Weight",B1343&lt;=29.99,"Over Weight",B1343&gt;=30,"Obesity")</f>
        <v>Obesity</v>
      </c>
      <c r="O1343" t="str" cm="1">
        <f t="array" ref="O1343">_xlfn.IFS(C1343&lt;5.7,"Normal",C1343&lt;=6.49,"Prediabetes",C1343&gt;=6.5,"Diabetes")</f>
        <v>Normal</v>
      </c>
    </row>
    <row r="1344" spans="1:15" x14ac:dyDescent="0.3">
      <c r="A1344" s="6" t="s">
        <v>1028</v>
      </c>
      <c r="B1344" s="6">
        <v>37.049999999999997</v>
      </c>
      <c r="C1344" s="6">
        <v>4.74</v>
      </c>
      <c r="D1344" s="6" t="str">
        <f>PROPER(E:E)</f>
        <v>No</v>
      </c>
      <c r="E1344" s="6" t="s">
        <v>2380</v>
      </c>
      <c r="F1344" s="6" t="s">
        <v>2380</v>
      </c>
      <c r="G1344" s="6" t="s">
        <v>2383</v>
      </c>
      <c r="H1344" s="10">
        <f t="shared" si="60"/>
        <v>1</v>
      </c>
      <c r="I1344" s="6">
        <v>1</v>
      </c>
      <c r="J1344" s="6" t="str">
        <f t="shared" si="61"/>
        <v>No</v>
      </c>
      <c r="K1344" s="6" t="str">
        <f t="shared" si="62"/>
        <v>No</v>
      </c>
      <c r="L1344" s="6" t="s">
        <v>2380</v>
      </c>
      <c r="M1344" s="6"/>
      <c r="N1344" t="str" cm="1">
        <f t="array" ref="N1344">_xlfn.IFS(B1344&lt;18.5,"Under Weight",B1344&lt;=24.99,"Normal Weight",B1344&lt;=29.99,"Over Weight",B1344&gt;=30,"Obesity")</f>
        <v>Obesity</v>
      </c>
      <c r="O1344" t="str" cm="1">
        <f t="array" ref="O1344">_xlfn.IFS(C1344&lt;5.7,"Normal",C1344&lt;=6.49,"Prediabetes",C1344&gt;=6.5,"Diabetes")</f>
        <v>Normal</v>
      </c>
    </row>
    <row r="1345" spans="1:15" x14ac:dyDescent="0.3">
      <c r="A1345" s="6" t="s">
        <v>1027</v>
      </c>
      <c r="B1345" s="6">
        <v>18.66</v>
      </c>
      <c r="C1345" s="6">
        <v>11.35</v>
      </c>
      <c r="D1345" s="6" t="str">
        <f>PROPER(E:E)</f>
        <v>No</v>
      </c>
      <c r="E1345" s="6" t="s">
        <v>2380</v>
      </c>
      <c r="F1345" s="6" t="s">
        <v>2380</v>
      </c>
      <c r="G1345" s="6" t="s">
        <v>2380</v>
      </c>
      <c r="H1345" s="10" t="str">
        <f t="shared" si="60"/>
        <v>0</v>
      </c>
      <c r="I1345" s="6" t="s">
        <v>2381</v>
      </c>
      <c r="J1345" s="6" t="str">
        <f t="shared" si="61"/>
        <v>No</v>
      </c>
      <c r="K1345" s="6" t="str">
        <f t="shared" si="62"/>
        <v>No</v>
      </c>
      <c r="L1345" s="6" t="s">
        <v>2380</v>
      </c>
      <c r="M1345" s="6"/>
      <c r="N1345" t="str" cm="1">
        <f t="array" ref="N1345">_xlfn.IFS(B1345&lt;18.5,"Under Weight",B1345&lt;=24.99,"Normal Weight",B1345&lt;=29.99,"Over Weight",B1345&gt;=30,"Obesity")</f>
        <v>Normal Weight</v>
      </c>
      <c r="O1345" t="str" cm="1">
        <f t="array" ref="O1345">_xlfn.IFS(C1345&lt;5.7,"Normal",C1345&lt;=6.49,"Prediabetes",C1345&gt;=6.5,"Diabetes")</f>
        <v>Diabetes</v>
      </c>
    </row>
    <row r="1346" spans="1:15" x14ac:dyDescent="0.3">
      <c r="A1346" s="6" t="s">
        <v>1026</v>
      </c>
      <c r="B1346" s="6">
        <v>36.200000000000003</v>
      </c>
      <c r="C1346" s="6">
        <v>6.81</v>
      </c>
      <c r="D1346" s="6" t="str">
        <f>PROPER(E:E)</f>
        <v>Yes</v>
      </c>
      <c r="E1346" s="6" t="s">
        <v>2382</v>
      </c>
      <c r="F1346" s="6" t="s">
        <v>2380</v>
      </c>
      <c r="G1346" s="6" t="s">
        <v>2380</v>
      </c>
      <c r="H1346" s="10">
        <f t="shared" si="60"/>
        <v>1</v>
      </c>
      <c r="I1346" s="6">
        <v>1</v>
      </c>
      <c r="J1346" s="6" t="str">
        <f t="shared" si="61"/>
        <v>No</v>
      </c>
      <c r="K1346" s="6" t="str">
        <f t="shared" si="62"/>
        <v>No</v>
      </c>
      <c r="L1346" s="6" t="s">
        <v>2380</v>
      </c>
      <c r="M1346" s="6"/>
      <c r="N1346" t="str" cm="1">
        <f t="array" ref="N1346">_xlfn.IFS(B1346&lt;18.5,"Under Weight",B1346&lt;=24.99,"Normal Weight",B1346&lt;=29.99,"Over Weight",B1346&gt;=30,"Obesity")</f>
        <v>Obesity</v>
      </c>
      <c r="O1346" t="str" cm="1">
        <f t="array" ref="O1346">_xlfn.IFS(C1346&lt;5.7,"Normal",C1346&lt;=6.49,"Prediabetes",C1346&gt;=6.5,"Diabetes")</f>
        <v>Diabetes</v>
      </c>
    </row>
    <row r="1347" spans="1:15" x14ac:dyDescent="0.3">
      <c r="A1347" s="6" t="s">
        <v>1025</v>
      </c>
      <c r="B1347" s="6">
        <v>18.87</v>
      </c>
      <c r="C1347" s="6">
        <v>8.06</v>
      </c>
      <c r="D1347" s="6" t="str">
        <f>PROPER(E:E)</f>
        <v>No</v>
      </c>
      <c r="E1347" s="6" t="s">
        <v>2380</v>
      </c>
      <c r="F1347" s="6" t="s">
        <v>2380</v>
      </c>
      <c r="G1347" s="6" t="s">
        <v>2380</v>
      </c>
      <c r="H1347" s="10" t="str">
        <f t="shared" ref="H1347:H1410" si="63">IF(I1347="No major surgery","0",I1347)</f>
        <v>0</v>
      </c>
      <c r="I1347" s="6" t="s">
        <v>2381</v>
      </c>
      <c r="J1347" s="6" t="str">
        <f t="shared" ref="J1347:J1410" si="64">PROPER(K1347)</f>
        <v>No</v>
      </c>
      <c r="K1347" s="6" t="str">
        <f t="shared" ref="K1347:K1410" si="65">IF(L1347="?", "No", L1347)</f>
        <v>No</v>
      </c>
      <c r="L1347" s="6" t="s">
        <v>2380</v>
      </c>
      <c r="M1347" s="6"/>
      <c r="N1347" t="str" cm="1">
        <f t="array" ref="N1347">_xlfn.IFS(B1347&lt;18.5,"Under Weight",B1347&lt;=24.99,"Normal Weight",B1347&lt;=29.99,"Over Weight",B1347&gt;=30,"Obesity")</f>
        <v>Normal Weight</v>
      </c>
      <c r="O1347" t="str" cm="1">
        <f t="array" ref="O1347">_xlfn.IFS(C1347&lt;5.7,"Normal",C1347&lt;=6.49,"Prediabetes",C1347&gt;=6.5,"Diabetes")</f>
        <v>Diabetes</v>
      </c>
    </row>
    <row r="1348" spans="1:15" x14ac:dyDescent="0.3">
      <c r="A1348" s="6" t="s">
        <v>1024</v>
      </c>
      <c r="B1348" s="6">
        <v>32.299999999999997</v>
      </c>
      <c r="C1348" s="6">
        <v>6.74</v>
      </c>
      <c r="D1348" s="6" t="str">
        <f>PROPER(E:E)</f>
        <v>Yes</v>
      </c>
      <c r="E1348" s="6" t="s">
        <v>2382</v>
      </c>
      <c r="F1348" s="6" t="s">
        <v>2380</v>
      </c>
      <c r="G1348" s="6" t="s">
        <v>2380</v>
      </c>
      <c r="H1348" s="10">
        <f t="shared" si="63"/>
        <v>1</v>
      </c>
      <c r="I1348" s="6">
        <v>1</v>
      </c>
      <c r="J1348" s="6" t="str">
        <f t="shared" si="64"/>
        <v>No</v>
      </c>
      <c r="K1348" s="6" t="str">
        <f t="shared" si="65"/>
        <v>No</v>
      </c>
      <c r="L1348" s="6" t="s">
        <v>2380</v>
      </c>
      <c r="M1348" s="6"/>
      <c r="N1348" t="str" cm="1">
        <f t="array" ref="N1348">_xlfn.IFS(B1348&lt;18.5,"Under Weight",B1348&lt;=24.99,"Normal Weight",B1348&lt;=29.99,"Over Weight",B1348&gt;=30,"Obesity")</f>
        <v>Obesity</v>
      </c>
      <c r="O1348" t="str" cm="1">
        <f t="array" ref="O1348">_xlfn.IFS(C1348&lt;5.7,"Normal",C1348&lt;=6.49,"Prediabetes",C1348&gt;=6.5,"Diabetes")</f>
        <v>Diabetes</v>
      </c>
    </row>
    <row r="1349" spans="1:15" x14ac:dyDescent="0.3">
      <c r="A1349" s="6" t="s">
        <v>1023</v>
      </c>
      <c r="B1349" s="6">
        <v>22.64</v>
      </c>
      <c r="C1349" s="6">
        <v>6.54</v>
      </c>
      <c r="D1349" s="6" t="str">
        <f>PROPER(E:E)</f>
        <v>Yes</v>
      </c>
      <c r="E1349" s="6" t="s">
        <v>2382</v>
      </c>
      <c r="F1349" s="6" t="s">
        <v>2380</v>
      </c>
      <c r="G1349" s="6" t="s">
        <v>2380</v>
      </c>
      <c r="H1349" s="10">
        <f t="shared" si="63"/>
        <v>2</v>
      </c>
      <c r="I1349" s="6">
        <v>2</v>
      </c>
      <c r="J1349" s="6" t="str">
        <f t="shared" si="64"/>
        <v>No</v>
      </c>
      <c r="K1349" s="6" t="str">
        <f t="shared" si="65"/>
        <v>No</v>
      </c>
      <c r="L1349" s="6" t="s">
        <v>2380</v>
      </c>
      <c r="M1349" s="6"/>
      <c r="N1349" t="str" cm="1">
        <f t="array" ref="N1349">_xlfn.IFS(B1349&lt;18.5,"Under Weight",B1349&lt;=24.99,"Normal Weight",B1349&lt;=29.99,"Over Weight",B1349&gt;=30,"Obesity")</f>
        <v>Normal Weight</v>
      </c>
      <c r="O1349" t="str" cm="1">
        <f t="array" ref="O1349">_xlfn.IFS(C1349&lt;5.7,"Normal",C1349&lt;=6.49,"Prediabetes",C1349&gt;=6.5,"Diabetes")</f>
        <v>Diabetes</v>
      </c>
    </row>
    <row r="1350" spans="1:15" x14ac:dyDescent="0.3">
      <c r="A1350" s="6" t="s">
        <v>1022</v>
      </c>
      <c r="B1350" s="6">
        <v>28.69</v>
      </c>
      <c r="C1350" s="6">
        <v>5.4</v>
      </c>
      <c r="D1350" s="6" t="str">
        <f>PROPER(E:E)</f>
        <v>No</v>
      </c>
      <c r="E1350" s="6" t="s">
        <v>2380</v>
      </c>
      <c r="F1350" s="6" t="s">
        <v>2380</v>
      </c>
      <c r="G1350" s="6" t="s">
        <v>2380</v>
      </c>
      <c r="H1350" s="10" t="str">
        <f t="shared" si="63"/>
        <v>0</v>
      </c>
      <c r="I1350" s="6" t="s">
        <v>2381</v>
      </c>
      <c r="J1350" s="6" t="str">
        <f t="shared" si="64"/>
        <v>No</v>
      </c>
      <c r="K1350" s="6" t="str">
        <f t="shared" si="65"/>
        <v>No</v>
      </c>
      <c r="L1350" s="6" t="s">
        <v>2380</v>
      </c>
      <c r="M1350" s="6"/>
      <c r="N1350" t="str" cm="1">
        <f t="array" ref="N1350">_xlfn.IFS(B1350&lt;18.5,"Under Weight",B1350&lt;=24.99,"Normal Weight",B1350&lt;=29.99,"Over Weight",B1350&gt;=30,"Obesity")</f>
        <v>Over Weight</v>
      </c>
      <c r="O1350" t="str" cm="1">
        <f t="array" ref="O1350">_xlfn.IFS(C1350&lt;5.7,"Normal",C1350&lt;=6.49,"Prediabetes",C1350&gt;=6.5,"Diabetes")</f>
        <v>Normal</v>
      </c>
    </row>
    <row r="1351" spans="1:15" x14ac:dyDescent="0.3">
      <c r="A1351" s="6" t="s">
        <v>1021</v>
      </c>
      <c r="B1351" s="6">
        <v>28.16</v>
      </c>
      <c r="C1351" s="6">
        <v>5.58</v>
      </c>
      <c r="D1351" s="6" t="str">
        <f>PROPER(E:E)</f>
        <v>Yes</v>
      </c>
      <c r="E1351" s="6" t="s">
        <v>2382</v>
      </c>
      <c r="F1351" s="6" t="s">
        <v>2380</v>
      </c>
      <c r="G1351" s="6" t="s">
        <v>2380</v>
      </c>
      <c r="H1351" s="10" t="str">
        <f t="shared" si="63"/>
        <v>0</v>
      </c>
      <c r="I1351" s="6" t="s">
        <v>2381</v>
      </c>
      <c r="J1351" s="6" t="str">
        <f t="shared" si="64"/>
        <v>No</v>
      </c>
      <c r="K1351" s="6" t="str">
        <f t="shared" si="65"/>
        <v>No</v>
      </c>
      <c r="L1351" s="6" t="s">
        <v>2380</v>
      </c>
      <c r="M1351" s="6"/>
      <c r="N1351" t="str" cm="1">
        <f t="array" ref="N1351">_xlfn.IFS(B1351&lt;18.5,"Under Weight",B1351&lt;=24.99,"Normal Weight",B1351&lt;=29.99,"Over Weight",B1351&gt;=30,"Obesity")</f>
        <v>Over Weight</v>
      </c>
      <c r="O1351" t="str" cm="1">
        <f t="array" ref="O1351">_xlfn.IFS(C1351&lt;5.7,"Normal",C1351&lt;=6.49,"Prediabetes",C1351&gt;=6.5,"Diabetes")</f>
        <v>Normal</v>
      </c>
    </row>
    <row r="1352" spans="1:15" x14ac:dyDescent="0.3">
      <c r="A1352" s="6" t="s">
        <v>1020</v>
      </c>
      <c r="B1352" s="6">
        <v>45.54</v>
      </c>
      <c r="C1352" s="6">
        <v>5.84</v>
      </c>
      <c r="D1352" s="6" t="str">
        <f>PROPER(E:E)</f>
        <v>No</v>
      </c>
      <c r="E1352" s="6" t="s">
        <v>2380</v>
      </c>
      <c r="F1352" s="6" t="s">
        <v>2380</v>
      </c>
      <c r="G1352" s="6" t="s">
        <v>2383</v>
      </c>
      <c r="H1352" s="10">
        <f t="shared" si="63"/>
        <v>1</v>
      </c>
      <c r="I1352" s="6">
        <v>1</v>
      </c>
      <c r="J1352" s="6" t="str">
        <f t="shared" si="64"/>
        <v>No</v>
      </c>
      <c r="K1352" s="6" t="str">
        <f t="shared" si="65"/>
        <v>No</v>
      </c>
      <c r="L1352" s="6" t="s">
        <v>2380</v>
      </c>
      <c r="M1352" s="6"/>
      <c r="N1352" t="str" cm="1">
        <f t="array" ref="N1352">_xlfn.IFS(B1352&lt;18.5,"Under Weight",B1352&lt;=24.99,"Normal Weight",B1352&lt;=29.99,"Over Weight",B1352&gt;=30,"Obesity")</f>
        <v>Obesity</v>
      </c>
      <c r="O1352" t="str" cm="1">
        <f t="array" ref="O1352">_xlfn.IFS(C1352&lt;5.7,"Normal",C1352&lt;=6.49,"Prediabetes",C1352&gt;=6.5,"Diabetes")</f>
        <v>Prediabetes</v>
      </c>
    </row>
    <row r="1353" spans="1:15" x14ac:dyDescent="0.3">
      <c r="A1353" s="6" t="s">
        <v>1019</v>
      </c>
      <c r="B1353" s="6">
        <v>28.7</v>
      </c>
      <c r="C1353" s="6">
        <v>4.2</v>
      </c>
      <c r="D1353" s="6" t="str">
        <f>PROPER(E:E)</f>
        <v>No</v>
      </c>
      <c r="E1353" s="6" t="s">
        <v>2380</v>
      </c>
      <c r="F1353" s="6" t="s">
        <v>2380</v>
      </c>
      <c r="G1353" s="6" t="s">
        <v>2380</v>
      </c>
      <c r="H1353" s="10" t="str">
        <f t="shared" si="63"/>
        <v>0</v>
      </c>
      <c r="I1353" s="6" t="s">
        <v>2381</v>
      </c>
      <c r="J1353" s="6" t="str">
        <f t="shared" si="64"/>
        <v>No</v>
      </c>
      <c r="K1353" s="6" t="str">
        <f t="shared" si="65"/>
        <v>No</v>
      </c>
      <c r="L1353" s="6" t="s">
        <v>2380</v>
      </c>
      <c r="M1353" s="6"/>
      <c r="N1353" t="str" cm="1">
        <f t="array" ref="N1353">_xlfn.IFS(B1353&lt;18.5,"Under Weight",B1353&lt;=24.99,"Normal Weight",B1353&lt;=29.99,"Over Weight",B1353&gt;=30,"Obesity")</f>
        <v>Over Weight</v>
      </c>
      <c r="O1353" t="str" cm="1">
        <f t="array" ref="O1353">_xlfn.IFS(C1353&lt;5.7,"Normal",C1353&lt;=6.49,"Prediabetes",C1353&gt;=6.5,"Diabetes")</f>
        <v>Normal</v>
      </c>
    </row>
    <row r="1354" spans="1:15" x14ac:dyDescent="0.3">
      <c r="A1354" s="6" t="s">
        <v>1018</v>
      </c>
      <c r="B1354" s="6">
        <v>27.74</v>
      </c>
      <c r="C1354" s="6">
        <v>6.06</v>
      </c>
      <c r="D1354" s="6" t="str">
        <f>PROPER(E:E)</f>
        <v>Yes</v>
      </c>
      <c r="E1354" s="6" t="s">
        <v>2382</v>
      </c>
      <c r="F1354" s="6" t="s">
        <v>2380</v>
      </c>
      <c r="G1354" s="6" t="s">
        <v>2380</v>
      </c>
      <c r="H1354" s="10" t="str">
        <f t="shared" si="63"/>
        <v>0</v>
      </c>
      <c r="I1354" s="6" t="s">
        <v>2381</v>
      </c>
      <c r="J1354" s="6" t="str">
        <f t="shared" si="64"/>
        <v>No</v>
      </c>
      <c r="K1354" s="6" t="str">
        <f t="shared" si="65"/>
        <v>No</v>
      </c>
      <c r="L1354" s="6" t="s">
        <v>2380</v>
      </c>
      <c r="M1354" s="6"/>
      <c r="N1354" t="str" cm="1">
        <f t="array" ref="N1354">_xlfn.IFS(B1354&lt;18.5,"Under Weight",B1354&lt;=24.99,"Normal Weight",B1354&lt;=29.99,"Over Weight",B1354&gt;=30,"Obesity")</f>
        <v>Over Weight</v>
      </c>
      <c r="O1354" t="str" cm="1">
        <f t="array" ref="O1354">_xlfn.IFS(C1354&lt;5.7,"Normal",C1354&lt;=6.49,"Prediabetes",C1354&gt;=6.5,"Diabetes")</f>
        <v>Prediabetes</v>
      </c>
    </row>
    <row r="1355" spans="1:15" x14ac:dyDescent="0.3">
      <c r="A1355" s="6" t="s">
        <v>1017</v>
      </c>
      <c r="B1355" s="6">
        <v>36.954999999999998</v>
      </c>
      <c r="C1355" s="6">
        <v>7.57</v>
      </c>
      <c r="D1355" s="6" t="str">
        <f>PROPER(E:E)</f>
        <v>No</v>
      </c>
      <c r="E1355" s="6" t="s">
        <v>2380</v>
      </c>
      <c r="F1355" s="6" t="s">
        <v>2380</v>
      </c>
      <c r="G1355" s="6" t="s">
        <v>2380</v>
      </c>
      <c r="H1355" s="10" t="str">
        <f t="shared" si="63"/>
        <v>0</v>
      </c>
      <c r="I1355" s="6" t="s">
        <v>2381</v>
      </c>
      <c r="J1355" s="6" t="str">
        <f t="shared" si="64"/>
        <v>No</v>
      </c>
      <c r="K1355" s="6" t="str">
        <f t="shared" si="65"/>
        <v>No</v>
      </c>
      <c r="L1355" s="6" t="s">
        <v>2380</v>
      </c>
      <c r="M1355" s="6"/>
      <c r="N1355" t="str" cm="1">
        <f t="array" ref="N1355">_xlfn.IFS(B1355&lt;18.5,"Under Weight",B1355&lt;=24.99,"Normal Weight",B1355&lt;=29.99,"Over Weight",B1355&gt;=30,"Obesity")</f>
        <v>Obesity</v>
      </c>
      <c r="O1355" t="str" cm="1">
        <f t="array" ref="O1355">_xlfn.IFS(C1355&lt;5.7,"Normal",C1355&lt;=6.49,"Prediabetes",C1355&gt;=6.5,"Diabetes")</f>
        <v>Diabetes</v>
      </c>
    </row>
    <row r="1356" spans="1:15" x14ac:dyDescent="0.3">
      <c r="A1356" s="6" t="s">
        <v>1016</v>
      </c>
      <c r="B1356" s="6">
        <v>30.69</v>
      </c>
      <c r="C1356" s="6">
        <v>6.15</v>
      </c>
      <c r="D1356" s="6" t="str">
        <f>PROPER(E:E)</f>
        <v>No</v>
      </c>
      <c r="E1356" s="6" t="s">
        <v>2380</v>
      </c>
      <c r="F1356" s="6" t="s">
        <v>2380</v>
      </c>
      <c r="G1356" s="6" t="s">
        <v>2380</v>
      </c>
      <c r="H1356" s="10" t="str">
        <f t="shared" si="63"/>
        <v>0</v>
      </c>
      <c r="I1356" s="6" t="s">
        <v>2381</v>
      </c>
      <c r="J1356" s="6" t="str">
        <f t="shared" si="64"/>
        <v>No</v>
      </c>
      <c r="K1356" s="6" t="str">
        <f t="shared" si="65"/>
        <v>No</v>
      </c>
      <c r="L1356" s="6" t="s">
        <v>2380</v>
      </c>
      <c r="M1356" s="6"/>
      <c r="N1356" t="str" cm="1">
        <f t="array" ref="N1356">_xlfn.IFS(B1356&lt;18.5,"Under Weight",B1356&lt;=24.99,"Normal Weight",B1356&lt;=29.99,"Over Weight",B1356&gt;=30,"Obesity")</f>
        <v>Obesity</v>
      </c>
      <c r="O1356" t="str" cm="1">
        <f t="array" ref="O1356">_xlfn.IFS(C1356&lt;5.7,"Normal",C1356&lt;=6.49,"Prediabetes",C1356&gt;=6.5,"Diabetes")</f>
        <v>Prediabetes</v>
      </c>
    </row>
    <row r="1357" spans="1:15" x14ac:dyDescent="0.3">
      <c r="A1357" s="6" t="s">
        <v>1015</v>
      </c>
      <c r="B1357" s="6">
        <v>24.984999999999999</v>
      </c>
      <c r="C1357" s="6">
        <v>4.5599999999999996</v>
      </c>
      <c r="D1357" s="6" t="str">
        <f>PROPER(E:E)</f>
        <v>No</v>
      </c>
      <c r="E1357" s="6" t="s">
        <v>2380</v>
      </c>
      <c r="F1357" s="6" t="s">
        <v>2380</v>
      </c>
      <c r="G1357" s="6" t="s">
        <v>2380</v>
      </c>
      <c r="H1357" s="10" t="str">
        <f t="shared" si="63"/>
        <v>0</v>
      </c>
      <c r="I1357" s="6" t="s">
        <v>2381</v>
      </c>
      <c r="J1357" s="6" t="str">
        <f t="shared" si="64"/>
        <v>No</v>
      </c>
      <c r="K1357" s="6" t="str">
        <f t="shared" si="65"/>
        <v>No</v>
      </c>
      <c r="L1357" s="6" t="s">
        <v>2380</v>
      </c>
      <c r="M1357" s="6"/>
      <c r="N1357" t="str" cm="1">
        <f t="array" ref="N1357">_xlfn.IFS(B1357&lt;18.5,"Under Weight",B1357&lt;=24.99,"Normal Weight",B1357&lt;=29.99,"Over Weight",B1357&gt;=30,"Obesity")</f>
        <v>Normal Weight</v>
      </c>
      <c r="O1357" t="str" cm="1">
        <f t="array" ref="O1357">_xlfn.IFS(C1357&lt;5.7,"Normal",C1357&lt;=6.49,"Prediabetes",C1357&gt;=6.5,"Diabetes")</f>
        <v>Normal</v>
      </c>
    </row>
    <row r="1358" spans="1:15" x14ac:dyDescent="0.3">
      <c r="A1358" s="6" t="s">
        <v>1014</v>
      </c>
      <c r="B1358" s="6">
        <v>39.42</v>
      </c>
      <c r="C1358" s="6">
        <v>4.72</v>
      </c>
      <c r="D1358" s="6" t="str">
        <f>PROPER(E:E)</f>
        <v>Yes</v>
      </c>
      <c r="E1358" s="6" t="s">
        <v>2382</v>
      </c>
      <c r="F1358" s="6" t="s">
        <v>2380</v>
      </c>
      <c r="G1358" s="6" t="s">
        <v>2380</v>
      </c>
      <c r="H1358" s="10">
        <f t="shared" si="63"/>
        <v>1</v>
      </c>
      <c r="I1358" s="6">
        <v>1</v>
      </c>
      <c r="J1358" s="6" t="str">
        <f t="shared" si="64"/>
        <v>No</v>
      </c>
      <c r="K1358" s="6" t="str">
        <f t="shared" si="65"/>
        <v>No</v>
      </c>
      <c r="L1358" s="6" t="s">
        <v>2380</v>
      </c>
      <c r="M1358" s="6"/>
      <c r="N1358" t="str" cm="1">
        <f t="array" ref="N1358">_xlfn.IFS(B1358&lt;18.5,"Under Weight",B1358&lt;=24.99,"Normal Weight",B1358&lt;=29.99,"Over Weight",B1358&gt;=30,"Obesity")</f>
        <v>Obesity</v>
      </c>
      <c r="O1358" t="str" cm="1">
        <f t="array" ref="O1358">_xlfn.IFS(C1358&lt;5.7,"Normal",C1358&lt;=6.49,"Prediabetes",C1358&gt;=6.5,"Diabetes")</f>
        <v>Normal</v>
      </c>
    </row>
    <row r="1359" spans="1:15" x14ac:dyDescent="0.3">
      <c r="A1359" s="6" t="s">
        <v>1013</v>
      </c>
      <c r="B1359" s="6">
        <v>16.8</v>
      </c>
      <c r="C1359" s="6">
        <v>7.98</v>
      </c>
      <c r="D1359" s="6" t="str">
        <f>PROPER(E:E)</f>
        <v>No</v>
      </c>
      <c r="E1359" s="6" t="s">
        <v>2380</v>
      </c>
      <c r="F1359" s="6" t="s">
        <v>2380</v>
      </c>
      <c r="G1359" s="6" t="s">
        <v>2380</v>
      </c>
      <c r="H1359" s="10" t="str">
        <f t="shared" si="63"/>
        <v>0</v>
      </c>
      <c r="I1359" s="6" t="s">
        <v>2381</v>
      </c>
      <c r="J1359" s="6" t="str">
        <f t="shared" si="64"/>
        <v>No</v>
      </c>
      <c r="K1359" s="6" t="str">
        <f t="shared" si="65"/>
        <v>No</v>
      </c>
      <c r="L1359" s="6" t="s">
        <v>2380</v>
      </c>
      <c r="M1359" s="6"/>
      <c r="N1359" t="str" cm="1">
        <f t="array" ref="N1359">_xlfn.IFS(B1359&lt;18.5,"Under Weight",B1359&lt;=24.99,"Normal Weight",B1359&lt;=29.99,"Over Weight",B1359&gt;=30,"Obesity")</f>
        <v>Under Weight</v>
      </c>
      <c r="O1359" t="str" cm="1">
        <f t="array" ref="O1359">_xlfn.IFS(C1359&lt;5.7,"Normal",C1359&lt;=6.49,"Prediabetes",C1359&gt;=6.5,"Diabetes")</f>
        <v>Diabetes</v>
      </c>
    </row>
    <row r="1360" spans="1:15" x14ac:dyDescent="0.3">
      <c r="A1360" s="6" t="s">
        <v>1012</v>
      </c>
      <c r="B1360" s="6">
        <v>23.274999999999999</v>
      </c>
      <c r="C1360" s="6">
        <v>6.26</v>
      </c>
      <c r="D1360" s="6" t="str">
        <f>PROPER(E:E)</f>
        <v>Yes</v>
      </c>
      <c r="E1360" s="6" t="s">
        <v>2382</v>
      </c>
      <c r="F1360" s="6" t="s">
        <v>2380</v>
      </c>
      <c r="G1360" s="6" t="s">
        <v>2383</v>
      </c>
      <c r="H1360" s="10">
        <f t="shared" si="63"/>
        <v>1</v>
      </c>
      <c r="I1360" s="6">
        <v>1</v>
      </c>
      <c r="J1360" s="6" t="str">
        <f t="shared" si="64"/>
        <v>No</v>
      </c>
      <c r="K1360" s="6" t="str">
        <f t="shared" si="65"/>
        <v>No</v>
      </c>
      <c r="L1360" s="6" t="s">
        <v>2380</v>
      </c>
      <c r="M1360" s="6"/>
      <c r="N1360" t="str" cm="1">
        <f t="array" ref="N1360">_xlfn.IFS(B1360&lt;18.5,"Under Weight",B1360&lt;=24.99,"Normal Weight",B1360&lt;=29.99,"Over Weight",B1360&gt;=30,"Obesity")</f>
        <v>Normal Weight</v>
      </c>
      <c r="O1360" t="str" cm="1">
        <f t="array" ref="O1360">_xlfn.IFS(C1360&lt;5.7,"Normal",C1360&lt;=6.49,"Prediabetes",C1360&gt;=6.5,"Diabetes")</f>
        <v>Prediabetes</v>
      </c>
    </row>
    <row r="1361" spans="1:15" x14ac:dyDescent="0.3">
      <c r="A1361" s="6" t="s">
        <v>1011</v>
      </c>
      <c r="B1361" s="6">
        <v>22.8</v>
      </c>
      <c r="C1361" s="6">
        <v>4.29</v>
      </c>
      <c r="D1361" s="6" t="str">
        <f>PROPER(E:E)</f>
        <v>Yes</v>
      </c>
      <c r="E1361" s="6" t="s">
        <v>2382</v>
      </c>
      <c r="F1361" s="6" t="s">
        <v>2380</v>
      </c>
      <c r="G1361" s="6" t="s">
        <v>2383</v>
      </c>
      <c r="H1361" s="10">
        <f t="shared" si="63"/>
        <v>1</v>
      </c>
      <c r="I1361" s="6">
        <v>1</v>
      </c>
      <c r="J1361" s="6" t="str">
        <f t="shared" si="64"/>
        <v>No</v>
      </c>
      <c r="K1361" s="6" t="str">
        <f t="shared" si="65"/>
        <v>No</v>
      </c>
      <c r="L1361" s="6" t="s">
        <v>2380</v>
      </c>
      <c r="M1361" s="6"/>
      <c r="N1361" t="str" cm="1">
        <f t="array" ref="N1361">_xlfn.IFS(B1361&lt;18.5,"Under Weight",B1361&lt;=24.99,"Normal Weight",B1361&lt;=29.99,"Over Weight",B1361&gt;=30,"Obesity")</f>
        <v>Normal Weight</v>
      </c>
      <c r="O1361" t="str" cm="1">
        <f t="array" ref="O1361">_xlfn.IFS(C1361&lt;5.7,"Normal",C1361&lt;=6.49,"Prediabetes",C1361&gt;=6.5,"Diabetes")</f>
        <v>Normal</v>
      </c>
    </row>
    <row r="1362" spans="1:15" x14ac:dyDescent="0.3">
      <c r="A1362" s="6" t="s">
        <v>1010</v>
      </c>
      <c r="B1362" s="6">
        <v>24.3</v>
      </c>
      <c r="C1362" s="6">
        <v>5.43</v>
      </c>
      <c r="D1362" s="6" t="str">
        <f>PROPER(E:E)</f>
        <v>No</v>
      </c>
      <c r="E1362" s="6" t="s">
        <v>2380</v>
      </c>
      <c r="F1362" s="6" t="s">
        <v>2380</v>
      </c>
      <c r="G1362" s="6" t="s">
        <v>2380</v>
      </c>
      <c r="H1362" s="10">
        <f t="shared" si="63"/>
        <v>2</v>
      </c>
      <c r="I1362" s="6">
        <v>2</v>
      </c>
      <c r="J1362" s="6" t="str">
        <f t="shared" si="64"/>
        <v>No</v>
      </c>
      <c r="K1362" s="6" t="str">
        <f t="shared" si="65"/>
        <v>No</v>
      </c>
      <c r="L1362" s="6" t="s">
        <v>2380</v>
      </c>
      <c r="M1362" s="6"/>
      <c r="N1362" t="str" cm="1">
        <f t="array" ref="N1362">_xlfn.IFS(B1362&lt;18.5,"Under Weight",B1362&lt;=24.99,"Normal Weight",B1362&lt;=29.99,"Over Weight",B1362&gt;=30,"Obesity")</f>
        <v>Normal Weight</v>
      </c>
      <c r="O1362" t="str" cm="1">
        <f t="array" ref="O1362">_xlfn.IFS(C1362&lt;5.7,"Normal",C1362&lt;=6.49,"Prediabetes",C1362&gt;=6.5,"Diabetes")</f>
        <v>Normal</v>
      </c>
    </row>
    <row r="1363" spans="1:15" x14ac:dyDescent="0.3">
      <c r="A1363" s="6" t="s">
        <v>1009</v>
      </c>
      <c r="B1363" s="6">
        <v>25.13</v>
      </c>
      <c r="C1363" s="6">
        <v>8</v>
      </c>
      <c r="D1363" s="6" t="str">
        <f>PROPER(E:E)</f>
        <v>Yes</v>
      </c>
      <c r="E1363" s="6" t="s">
        <v>2382</v>
      </c>
      <c r="F1363" s="6" t="s">
        <v>2380</v>
      </c>
      <c r="G1363" s="6" t="s">
        <v>2380</v>
      </c>
      <c r="H1363" s="10">
        <f t="shared" si="63"/>
        <v>1</v>
      </c>
      <c r="I1363" s="6">
        <v>1</v>
      </c>
      <c r="J1363" s="6" t="str">
        <f t="shared" si="64"/>
        <v>No</v>
      </c>
      <c r="K1363" s="6" t="str">
        <f t="shared" si="65"/>
        <v>No</v>
      </c>
      <c r="L1363" s="6" t="s">
        <v>2380</v>
      </c>
      <c r="M1363" s="6"/>
      <c r="N1363" t="str" cm="1">
        <f t="array" ref="N1363">_xlfn.IFS(B1363&lt;18.5,"Under Weight",B1363&lt;=24.99,"Normal Weight",B1363&lt;=29.99,"Over Weight",B1363&gt;=30,"Obesity")</f>
        <v>Over Weight</v>
      </c>
      <c r="O1363" t="str" cm="1">
        <f t="array" ref="O1363">_xlfn.IFS(C1363&lt;5.7,"Normal",C1363&lt;=6.49,"Prediabetes",C1363&gt;=6.5,"Diabetes")</f>
        <v>Diabetes</v>
      </c>
    </row>
    <row r="1364" spans="1:15" x14ac:dyDescent="0.3">
      <c r="A1364" s="6" t="s">
        <v>1008</v>
      </c>
      <c r="B1364" s="6">
        <v>22.72</v>
      </c>
      <c r="C1364" s="6">
        <v>9.9600000000000009</v>
      </c>
      <c r="D1364" s="6" t="str">
        <f>PROPER(E:E)</f>
        <v>Yes</v>
      </c>
      <c r="E1364" s="6" t="s">
        <v>2382</v>
      </c>
      <c r="F1364" s="6" t="s">
        <v>2380</v>
      </c>
      <c r="G1364" s="6" t="s">
        <v>2380</v>
      </c>
      <c r="H1364" s="10">
        <f t="shared" si="63"/>
        <v>2</v>
      </c>
      <c r="I1364" s="6">
        <v>2</v>
      </c>
      <c r="J1364" s="6" t="str">
        <f t="shared" si="64"/>
        <v>No</v>
      </c>
      <c r="K1364" s="6" t="str">
        <f t="shared" si="65"/>
        <v>No</v>
      </c>
      <c r="L1364" s="6" t="s">
        <v>2380</v>
      </c>
      <c r="M1364" s="6"/>
      <c r="N1364" t="str" cm="1">
        <f t="array" ref="N1364">_xlfn.IFS(B1364&lt;18.5,"Under Weight",B1364&lt;=24.99,"Normal Weight",B1364&lt;=29.99,"Over Weight",B1364&gt;=30,"Obesity")</f>
        <v>Normal Weight</v>
      </c>
      <c r="O1364" t="str" cm="1">
        <f t="array" ref="O1364">_xlfn.IFS(C1364&lt;5.7,"Normal",C1364&lt;=6.49,"Prediabetes",C1364&gt;=6.5,"Diabetes")</f>
        <v>Diabetes</v>
      </c>
    </row>
    <row r="1365" spans="1:15" x14ac:dyDescent="0.3">
      <c r="A1365" s="6" t="s">
        <v>1007</v>
      </c>
      <c r="B1365" s="6">
        <v>32.6</v>
      </c>
      <c r="C1365" s="6">
        <v>6.8</v>
      </c>
      <c r="D1365" s="6" t="str">
        <f>PROPER(E:E)</f>
        <v>Yes</v>
      </c>
      <c r="E1365" s="6" t="s">
        <v>2382</v>
      </c>
      <c r="F1365" s="6" t="s">
        <v>2380</v>
      </c>
      <c r="G1365" s="6" t="s">
        <v>2380</v>
      </c>
      <c r="H1365" s="10" t="str">
        <f t="shared" si="63"/>
        <v>0</v>
      </c>
      <c r="I1365" s="6" t="s">
        <v>2381</v>
      </c>
      <c r="J1365" s="6" t="str">
        <f t="shared" si="64"/>
        <v>No</v>
      </c>
      <c r="K1365" s="6" t="str">
        <f t="shared" si="65"/>
        <v>No</v>
      </c>
      <c r="L1365" s="6" t="s">
        <v>2380</v>
      </c>
      <c r="M1365" s="6"/>
      <c r="N1365" t="str" cm="1">
        <f t="array" ref="N1365">_xlfn.IFS(B1365&lt;18.5,"Under Weight",B1365&lt;=24.99,"Normal Weight",B1365&lt;=29.99,"Over Weight",B1365&gt;=30,"Obesity")</f>
        <v>Obesity</v>
      </c>
      <c r="O1365" t="str" cm="1">
        <f t="array" ref="O1365">_xlfn.IFS(C1365&lt;5.7,"Normal",C1365&lt;=6.49,"Prediabetes",C1365&gt;=6.5,"Diabetes")</f>
        <v>Diabetes</v>
      </c>
    </row>
    <row r="1366" spans="1:15" x14ac:dyDescent="0.3">
      <c r="A1366" s="6" t="s">
        <v>1006</v>
      </c>
      <c r="B1366" s="6">
        <v>17.28</v>
      </c>
      <c r="C1366" s="6">
        <v>6.22</v>
      </c>
      <c r="D1366" s="6" t="str">
        <f>PROPER(E:E)</f>
        <v>Yes</v>
      </c>
      <c r="E1366" s="6" t="s">
        <v>2382</v>
      </c>
      <c r="F1366" s="6" t="s">
        <v>2380</v>
      </c>
      <c r="G1366" s="6" t="s">
        <v>2380</v>
      </c>
      <c r="H1366" s="10">
        <f t="shared" si="63"/>
        <v>2</v>
      </c>
      <c r="I1366" s="6">
        <v>2</v>
      </c>
      <c r="J1366" s="6" t="str">
        <f t="shared" si="64"/>
        <v>No</v>
      </c>
      <c r="K1366" s="6" t="str">
        <f t="shared" si="65"/>
        <v>No</v>
      </c>
      <c r="L1366" s="6" t="s">
        <v>2380</v>
      </c>
      <c r="M1366" s="6"/>
      <c r="N1366" t="str" cm="1">
        <f t="array" ref="N1366">_xlfn.IFS(B1366&lt;18.5,"Under Weight",B1366&lt;=24.99,"Normal Weight",B1366&lt;=29.99,"Over Weight",B1366&gt;=30,"Obesity")</f>
        <v>Under Weight</v>
      </c>
      <c r="O1366" t="str" cm="1">
        <f t="array" ref="O1366">_xlfn.IFS(C1366&lt;5.7,"Normal",C1366&lt;=6.49,"Prediabetes",C1366&gt;=6.5,"Diabetes")</f>
        <v>Prediabetes</v>
      </c>
    </row>
    <row r="1367" spans="1:15" x14ac:dyDescent="0.3">
      <c r="A1367" s="6" t="s">
        <v>1005</v>
      </c>
      <c r="B1367" s="6">
        <v>27.92</v>
      </c>
      <c r="C1367" s="6">
        <v>5.79</v>
      </c>
      <c r="D1367" s="6" t="str">
        <f>PROPER(E:E)</f>
        <v>No</v>
      </c>
      <c r="E1367" s="6" t="s">
        <v>2380</v>
      </c>
      <c r="F1367" s="6" t="s">
        <v>2380</v>
      </c>
      <c r="G1367" s="6" t="s">
        <v>2380</v>
      </c>
      <c r="H1367" s="10">
        <f t="shared" si="63"/>
        <v>1</v>
      </c>
      <c r="I1367" s="6">
        <v>1</v>
      </c>
      <c r="J1367" s="6" t="str">
        <f t="shared" si="64"/>
        <v>No</v>
      </c>
      <c r="K1367" s="6" t="str">
        <f t="shared" si="65"/>
        <v>No</v>
      </c>
      <c r="L1367" s="6" t="s">
        <v>2380</v>
      </c>
      <c r="M1367" s="6"/>
      <c r="N1367" t="str" cm="1">
        <f t="array" ref="N1367">_xlfn.IFS(B1367&lt;18.5,"Under Weight",B1367&lt;=24.99,"Normal Weight",B1367&lt;=29.99,"Over Weight",B1367&gt;=30,"Obesity")</f>
        <v>Over Weight</v>
      </c>
      <c r="O1367" t="str" cm="1">
        <f t="array" ref="O1367">_xlfn.IFS(C1367&lt;5.7,"Normal",C1367&lt;=6.49,"Prediabetes",C1367&gt;=6.5,"Diabetes")</f>
        <v>Prediabetes</v>
      </c>
    </row>
    <row r="1368" spans="1:15" x14ac:dyDescent="0.3">
      <c r="A1368" s="6" t="s">
        <v>1004</v>
      </c>
      <c r="B1368" s="6">
        <v>38.284999999999997</v>
      </c>
      <c r="C1368" s="6">
        <v>5.41</v>
      </c>
      <c r="D1368" s="6" t="str">
        <f>PROPER(E:E)</f>
        <v>No</v>
      </c>
      <c r="E1368" s="6" t="s">
        <v>2380</v>
      </c>
      <c r="F1368" s="6" t="s">
        <v>2380</v>
      </c>
      <c r="G1368" s="6" t="s">
        <v>2380</v>
      </c>
      <c r="H1368" s="10" t="str">
        <f t="shared" si="63"/>
        <v>0</v>
      </c>
      <c r="I1368" s="6" t="s">
        <v>2381</v>
      </c>
      <c r="J1368" s="6" t="str">
        <f t="shared" si="64"/>
        <v>No</v>
      </c>
      <c r="K1368" s="6" t="str">
        <f t="shared" si="65"/>
        <v>No</v>
      </c>
      <c r="L1368" s="6" t="s">
        <v>2380</v>
      </c>
      <c r="M1368" s="6"/>
      <c r="N1368" t="str" cm="1">
        <f t="array" ref="N1368">_xlfn.IFS(B1368&lt;18.5,"Under Weight",B1368&lt;=24.99,"Normal Weight",B1368&lt;=29.99,"Over Weight",B1368&gt;=30,"Obesity")</f>
        <v>Obesity</v>
      </c>
      <c r="O1368" t="str" cm="1">
        <f t="array" ref="O1368">_xlfn.IFS(C1368&lt;5.7,"Normal",C1368&lt;=6.49,"Prediabetes",C1368&gt;=6.5,"Diabetes")</f>
        <v>Normal</v>
      </c>
    </row>
    <row r="1369" spans="1:15" x14ac:dyDescent="0.3">
      <c r="A1369" s="6" t="s">
        <v>1003</v>
      </c>
      <c r="B1369" s="6">
        <v>16.48</v>
      </c>
      <c r="C1369" s="6">
        <v>11.05</v>
      </c>
      <c r="D1369" s="6" t="str">
        <f>PROPER(E:E)</f>
        <v>No</v>
      </c>
      <c r="E1369" s="6" t="s">
        <v>2380</v>
      </c>
      <c r="F1369" s="6" t="s">
        <v>2380</v>
      </c>
      <c r="G1369" s="6" t="s">
        <v>2380</v>
      </c>
      <c r="H1369" s="10" t="str">
        <f t="shared" si="63"/>
        <v>0</v>
      </c>
      <c r="I1369" s="6" t="s">
        <v>2381</v>
      </c>
      <c r="J1369" s="6" t="str">
        <f t="shared" si="64"/>
        <v>No</v>
      </c>
      <c r="K1369" s="6" t="str">
        <f t="shared" si="65"/>
        <v>No</v>
      </c>
      <c r="L1369" s="6" t="s">
        <v>2380</v>
      </c>
      <c r="M1369" s="6"/>
      <c r="N1369" t="str" cm="1">
        <f t="array" ref="N1369">_xlfn.IFS(B1369&lt;18.5,"Under Weight",B1369&lt;=24.99,"Normal Weight",B1369&lt;=29.99,"Over Weight",B1369&gt;=30,"Obesity")</f>
        <v>Under Weight</v>
      </c>
      <c r="O1369" t="str" cm="1">
        <f t="array" ref="O1369">_xlfn.IFS(C1369&lt;5.7,"Normal",C1369&lt;=6.49,"Prediabetes",C1369&gt;=6.5,"Diabetes")</f>
        <v>Diabetes</v>
      </c>
    </row>
    <row r="1370" spans="1:15" x14ac:dyDescent="0.3">
      <c r="A1370" s="6" t="s">
        <v>1002</v>
      </c>
      <c r="B1370" s="6">
        <v>38.57</v>
      </c>
      <c r="C1370" s="6">
        <v>6.27</v>
      </c>
      <c r="D1370" s="6" t="str">
        <f>PROPER(E:E)</f>
        <v>No</v>
      </c>
      <c r="E1370" s="6" t="s">
        <v>2380</v>
      </c>
      <c r="F1370" s="6" t="s">
        <v>2380</v>
      </c>
      <c r="G1370" s="6" t="s">
        <v>2380</v>
      </c>
      <c r="H1370" s="10" t="str">
        <f t="shared" si="63"/>
        <v>0</v>
      </c>
      <c r="I1370" s="6" t="s">
        <v>2381</v>
      </c>
      <c r="J1370" s="6" t="str">
        <f t="shared" si="64"/>
        <v>No</v>
      </c>
      <c r="K1370" s="6" t="str">
        <f t="shared" si="65"/>
        <v>No</v>
      </c>
      <c r="L1370" s="6" t="s">
        <v>2380</v>
      </c>
      <c r="M1370" s="6"/>
      <c r="N1370" t="str" cm="1">
        <f t="array" ref="N1370">_xlfn.IFS(B1370&lt;18.5,"Under Weight",B1370&lt;=24.99,"Normal Weight",B1370&lt;=29.99,"Over Weight",B1370&gt;=30,"Obesity")</f>
        <v>Obesity</v>
      </c>
      <c r="O1370" t="str" cm="1">
        <f t="array" ref="O1370">_xlfn.IFS(C1370&lt;5.7,"Normal",C1370&lt;=6.49,"Prediabetes",C1370&gt;=6.5,"Diabetes")</f>
        <v>Prediabetes</v>
      </c>
    </row>
    <row r="1371" spans="1:15" x14ac:dyDescent="0.3">
      <c r="A1371" s="6" t="s">
        <v>1001</v>
      </c>
      <c r="B1371" s="6">
        <v>43.85</v>
      </c>
      <c r="C1371" s="6">
        <v>4.7699999999999996</v>
      </c>
      <c r="D1371" s="6" t="str">
        <f>PROPER(E:E)</f>
        <v>Yes</v>
      </c>
      <c r="E1371" s="6" t="s">
        <v>2382</v>
      </c>
      <c r="F1371" s="6" t="s">
        <v>2380</v>
      </c>
      <c r="G1371" s="6" t="s">
        <v>2380</v>
      </c>
      <c r="H1371" s="10" t="str">
        <f t="shared" si="63"/>
        <v>0</v>
      </c>
      <c r="I1371" s="6" t="s">
        <v>2381</v>
      </c>
      <c r="J1371" s="6" t="str">
        <f t="shared" si="64"/>
        <v>No</v>
      </c>
      <c r="K1371" s="6" t="str">
        <f t="shared" si="65"/>
        <v>No</v>
      </c>
      <c r="L1371" s="6" t="s">
        <v>2380</v>
      </c>
      <c r="M1371" s="6"/>
      <c r="N1371" t="str" cm="1">
        <f t="array" ref="N1371">_xlfn.IFS(B1371&lt;18.5,"Under Weight",B1371&lt;=24.99,"Normal Weight",B1371&lt;=29.99,"Over Weight",B1371&gt;=30,"Obesity")</f>
        <v>Obesity</v>
      </c>
      <c r="O1371" t="str" cm="1">
        <f t="array" ref="O1371">_xlfn.IFS(C1371&lt;5.7,"Normal",C1371&lt;=6.49,"Prediabetes",C1371&gt;=6.5,"Diabetes")</f>
        <v>Normal</v>
      </c>
    </row>
    <row r="1372" spans="1:15" x14ac:dyDescent="0.3">
      <c r="A1372" s="6" t="s">
        <v>1000</v>
      </c>
      <c r="B1372" s="6">
        <v>30.11</v>
      </c>
      <c r="C1372" s="6">
        <v>4.08</v>
      </c>
      <c r="D1372" s="6" t="str">
        <f>PROPER(E:E)</f>
        <v>No</v>
      </c>
      <c r="E1372" s="6" t="s">
        <v>2380</v>
      </c>
      <c r="F1372" s="6" t="s">
        <v>2380</v>
      </c>
      <c r="G1372" s="6" t="s">
        <v>2380</v>
      </c>
      <c r="H1372" s="10" t="str">
        <f t="shared" si="63"/>
        <v>0</v>
      </c>
      <c r="I1372" s="6" t="s">
        <v>2381</v>
      </c>
      <c r="J1372" s="6" t="str">
        <f t="shared" si="64"/>
        <v>No</v>
      </c>
      <c r="K1372" s="6" t="str">
        <f t="shared" si="65"/>
        <v>No</v>
      </c>
      <c r="L1372" s="6" t="s">
        <v>2380</v>
      </c>
      <c r="M1372" s="6"/>
      <c r="N1372" t="str" cm="1">
        <f t="array" ref="N1372">_xlfn.IFS(B1372&lt;18.5,"Under Weight",B1372&lt;=24.99,"Normal Weight",B1372&lt;=29.99,"Over Weight",B1372&gt;=30,"Obesity")</f>
        <v>Obesity</v>
      </c>
      <c r="O1372" t="str" cm="1">
        <f t="array" ref="O1372">_xlfn.IFS(C1372&lt;5.7,"Normal",C1372&lt;=6.49,"Prediabetes",C1372&gt;=6.5,"Diabetes")</f>
        <v>Normal</v>
      </c>
    </row>
    <row r="1373" spans="1:15" x14ac:dyDescent="0.3">
      <c r="A1373" s="6" t="s">
        <v>999</v>
      </c>
      <c r="B1373" s="6">
        <v>31.59</v>
      </c>
      <c r="C1373" s="6">
        <v>6.01</v>
      </c>
      <c r="D1373" s="6" t="str">
        <f>PROPER(E:E)</f>
        <v>No</v>
      </c>
      <c r="E1373" s="6" t="s">
        <v>2380</v>
      </c>
      <c r="F1373" s="6" t="s">
        <v>2380</v>
      </c>
      <c r="G1373" s="6" t="s">
        <v>2380</v>
      </c>
      <c r="H1373" s="10" t="str">
        <f t="shared" si="63"/>
        <v>0</v>
      </c>
      <c r="I1373" s="6" t="s">
        <v>2381</v>
      </c>
      <c r="J1373" s="6" t="str">
        <f t="shared" si="64"/>
        <v>No</v>
      </c>
      <c r="K1373" s="6" t="str">
        <f t="shared" si="65"/>
        <v>No</v>
      </c>
      <c r="L1373" s="6" t="s">
        <v>2380</v>
      </c>
      <c r="M1373" s="6"/>
      <c r="N1373" t="str" cm="1">
        <f t="array" ref="N1373">_xlfn.IFS(B1373&lt;18.5,"Under Weight",B1373&lt;=24.99,"Normal Weight",B1373&lt;=29.99,"Over Weight",B1373&gt;=30,"Obesity")</f>
        <v>Obesity</v>
      </c>
      <c r="O1373" t="str" cm="1">
        <f t="array" ref="O1373">_xlfn.IFS(C1373&lt;5.7,"Normal",C1373&lt;=6.49,"Prediabetes",C1373&gt;=6.5,"Diabetes")</f>
        <v>Prediabetes</v>
      </c>
    </row>
    <row r="1374" spans="1:15" x14ac:dyDescent="0.3">
      <c r="A1374" s="6" t="s">
        <v>998</v>
      </c>
      <c r="B1374" s="6">
        <v>40.15</v>
      </c>
      <c r="C1374" s="6">
        <v>11.84</v>
      </c>
      <c r="D1374" s="6" t="str">
        <f>PROPER(E:E)</f>
        <v>No</v>
      </c>
      <c r="E1374" s="6" t="s">
        <v>2380</v>
      </c>
      <c r="F1374" s="6" t="s">
        <v>2380</v>
      </c>
      <c r="G1374" s="6" t="s">
        <v>2380</v>
      </c>
      <c r="H1374" s="10" t="str">
        <f t="shared" si="63"/>
        <v>0</v>
      </c>
      <c r="I1374" s="6" t="s">
        <v>2381</v>
      </c>
      <c r="J1374" s="6" t="str">
        <f t="shared" si="64"/>
        <v>No</v>
      </c>
      <c r="K1374" s="6" t="str">
        <f t="shared" si="65"/>
        <v>No</v>
      </c>
      <c r="L1374" s="6" t="s">
        <v>2380</v>
      </c>
      <c r="M1374" s="6"/>
      <c r="N1374" t="str" cm="1">
        <f t="array" ref="N1374">_xlfn.IFS(B1374&lt;18.5,"Under Weight",B1374&lt;=24.99,"Normal Weight",B1374&lt;=29.99,"Over Weight",B1374&gt;=30,"Obesity")</f>
        <v>Obesity</v>
      </c>
      <c r="O1374" t="str" cm="1">
        <f t="array" ref="O1374">_xlfn.IFS(C1374&lt;5.7,"Normal",C1374&lt;=6.49,"Prediabetes",C1374&gt;=6.5,"Diabetes")</f>
        <v>Diabetes</v>
      </c>
    </row>
    <row r="1375" spans="1:15" x14ac:dyDescent="0.3">
      <c r="A1375" s="6" t="s">
        <v>997</v>
      </c>
      <c r="B1375" s="6">
        <v>40.700000000000003</v>
      </c>
      <c r="C1375" s="6">
        <v>6.27</v>
      </c>
      <c r="D1375" s="6" t="str">
        <f>PROPER(E:E)</f>
        <v>Yes</v>
      </c>
      <c r="E1375" s="6" t="s">
        <v>2382</v>
      </c>
      <c r="F1375" s="6" t="s">
        <v>2380</v>
      </c>
      <c r="G1375" s="6" t="s">
        <v>2383</v>
      </c>
      <c r="H1375" s="10">
        <f t="shared" si="63"/>
        <v>1</v>
      </c>
      <c r="I1375" s="6">
        <v>1</v>
      </c>
      <c r="J1375" s="6" t="str">
        <f t="shared" si="64"/>
        <v>No</v>
      </c>
      <c r="K1375" s="6" t="str">
        <f t="shared" si="65"/>
        <v>No</v>
      </c>
      <c r="L1375" s="6" t="s">
        <v>2380</v>
      </c>
      <c r="M1375" s="6"/>
      <c r="N1375" t="str" cm="1">
        <f t="array" ref="N1375">_xlfn.IFS(B1375&lt;18.5,"Under Weight",B1375&lt;=24.99,"Normal Weight",B1375&lt;=29.99,"Over Weight",B1375&gt;=30,"Obesity")</f>
        <v>Obesity</v>
      </c>
      <c r="O1375" t="str" cm="1">
        <f t="array" ref="O1375">_xlfn.IFS(C1375&lt;5.7,"Normal",C1375&lt;=6.49,"Prediabetes",C1375&gt;=6.5,"Diabetes")</f>
        <v>Prediabetes</v>
      </c>
    </row>
    <row r="1376" spans="1:15" x14ac:dyDescent="0.3">
      <c r="A1376" s="6" t="s">
        <v>996</v>
      </c>
      <c r="B1376" s="6">
        <v>40.76</v>
      </c>
      <c r="C1376" s="6">
        <v>5.28</v>
      </c>
      <c r="D1376" s="6" t="str">
        <f>PROPER(E:E)</f>
        <v>No</v>
      </c>
      <c r="E1376" s="6" t="s">
        <v>2380</v>
      </c>
      <c r="F1376" s="6" t="s">
        <v>2380</v>
      </c>
      <c r="G1376" s="6" t="s">
        <v>2380</v>
      </c>
      <c r="H1376" s="10" t="str">
        <f t="shared" si="63"/>
        <v>0</v>
      </c>
      <c r="I1376" s="6" t="s">
        <v>2381</v>
      </c>
      <c r="J1376" s="6" t="str">
        <f t="shared" si="64"/>
        <v>No</v>
      </c>
      <c r="K1376" s="6" t="str">
        <f t="shared" si="65"/>
        <v>No</v>
      </c>
      <c r="L1376" s="6" t="s">
        <v>2380</v>
      </c>
      <c r="M1376" s="6"/>
      <c r="N1376" t="str" cm="1">
        <f t="array" ref="N1376">_xlfn.IFS(B1376&lt;18.5,"Under Weight",B1376&lt;=24.99,"Normal Weight",B1376&lt;=29.99,"Over Weight",B1376&gt;=30,"Obesity")</f>
        <v>Obesity</v>
      </c>
      <c r="O1376" t="str" cm="1">
        <f t="array" ref="O1376">_xlfn.IFS(C1376&lt;5.7,"Normal",C1376&lt;=6.49,"Prediabetes",C1376&gt;=6.5,"Diabetes")</f>
        <v>Normal</v>
      </c>
    </row>
    <row r="1377" spans="1:15" x14ac:dyDescent="0.3">
      <c r="A1377" s="6" t="s">
        <v>995</v>
      </c>
      <c r="B1377" s="6">
        <v>29.7</v>
      </c>
      <c r="C1377" s="6">
        <v>7.03</v>
      </c>
      <c r="D1377" s="6" t="str">
        <f>PROPER(E:E)</f>
        <v>No</v>
      </c>
      <c r="E1377" s="6" t="s">
        <v>2380</v>
      </c>
      <c r="F1377" s="6" t="s">
        <v>2380</v>
      </c>
      <c r="G1377" s="6" t="s">
        <v>2380</v>
      </c>
      <c r="H1377" s="10" t="str">
        <f t="shared" si="63"/>
        <v>0</v>
      </c>
      <c r="I1377" s="6" t="s">
        <v>2381</v>
      </c>
      <c r="J1377" s="6" t="str">
        <f t="shared" si="64"/>
        <v>No</v>
      </c>
      <c r="K1377" s="6" t="str">
        <f t="shared" si="65"/>
        <v>No</v>
      </c>
      <c r="L1377" s="6" t="s">
        <v>2380</v>
      </c>
      <c r="M1377" s="6"/>
      <c r="N1377" t="str" cm="1">
        <f t="array" ref="N1377">_xlfn.IFS(B1377&lt;18.5,"Under Weight",B1377&lt;=24.99,"Normal Weight",B1377&lt;=29.99,"Over Weight",B1377&gt;=30,"Obesity")</f>
        <v>Over Weight</v>
      </c>
      <c r="O1377" t="str" cm="1">
        <f t="array" ref="O1377">_xlfn.IFS(C1377&lt;5.7,"Normal",C1377&lt;=6.49,"Prediabetes",C1377&gt;=6.5,"Diabetes")</f>
        <v>Diabetes</v>
      </c>
    </row>
    <row r="1378" spans="1:15" x14ac:dyDescent="0.3">
      <c r="A1378" s="6" t="s">
        <v>994</v>
      </c>
      <c r="B1378" s="6">
        <v>40.58</v>
      </c>
      <c r="C1378" s="6">
        <v>5.32</v>
      </c>
      <c r="D1378" s="6" t="str">
        <f>PROPER(E:E)</f>
        <v>Yes</v>
      </c>
      <c r="E1378" s="6" t="s">
        <v>2382</v>
      </c>
      <c r="F1378" s="6" t="s">
        <v>2380</v>
      </c>
      <c r="G1378" s="6" t="s">
        <v>2383</v>
      </c>
      <c r="H1378" s="10">
        <f t="shared" si="63"/>
        <v>1</v>
      </c>
      <c r="I1378" s="6">
        <v>1</v>
      </c>
      <c r="J1378" s="6" t="str">
        <f t="shared" si="64"/>
        <v>No</v>
      </c>
      <c r="K1378" s="6" t="str">
        <f t="shared" si="65"/>
        <v>No</v>
      </c>
      <c r="L1378" s="6" t="s">
        <v>2380</v>
      </c>
      <c r="M1378" s="6"/>
      <c r="N1378" t="str" cm="1">
        <f t="array" ref="N1378">_xlfn.IFS(B1378&lt;18.5,"Under Weight",B1378&lt;=24.99,"Normal Weight",B1378&lt;=29.99,"Over Weight",B1378&gt;=30,"Obesity")</f>
        <v>Obesity</v>
      </c>
      <c r="O1378" t="str" cm="1">
        <f t="array" ref="O1378">_xlfn.IFS(C1378&lt;5.7,"Normal",C1378&lt;=6.49,"Prediabetes",C1378&gt;=6.5,"Diabetes")</f>
        <v>Normal</v>
      </c>
    </row>
    <row r="1379" spans="1:15" x14ac:dyDescent="0.3">
      <c r="A1379" s="6" t="s">
        <v>993</v>
      </c>
      <c r="B1379" s="6">
        <v>33.06</v>
      </c>
      <c r="C1379" s="6">
        <v>9.59</v>
      </c>
      <c r="D1379" s="6" t="str">
        <f>PROPER(E:E)</f>
        <v>Yes</v>
      </c>
      <c r="E1379" s="6" t="s">
        <v>2382</v>
      </c>
      <c r="F1379" s="6" t="s">
        <v>2380</v>
      </c>
      <c r="G1379" s="6" t="s">
        <v>2380</v>
      </c>
      <c r="H1379" s="10" t="str">
        <f t="shared" si="63"/>
        <v>0</v>
      </c>
      <c r="I1379" s="6" t="s">
        <v>2381</v>
      </c>
      <c r="J1379" s="6" t="str">
        <f t="shared" si="64"/>
        <v>No</v>
      </c>
      <c r="K1379" s="6" t="str">
        <f t="shared" si="65"/>
        <v>No</v>
      </c>
      <c r="L1379" s="6" t="s">
        <v>2380</v>
      </c>
      <c r="M1379" s="6"/>
      <c r="N1379" t="str" cm="1">
        <f t="array" ref="N1379">_xlfn.IFS(B1379&lt;18.5,"Under Weight",B1379&lt;=24.99,"Normal Weight",B1379&lt;=29.99,"Over Weight",B1379&gt;=30,"Obesity")</f>
        <v>Obesity</v>
      </c>
      <c r="O1379" t="str" cm="1">
        <f t="array" ref="O1379">_xlfn.IFS(C1379&lt;5.7,"Normal",C1379&lt;=6.49,"Prediabetes",C1379&gt;=6.5,"Diabetes")</f>
        <v>Diabetes</v>
      </c>
    </row>
    <row r="1380" spans="1:15" x14ac:dyDescent="0.3">
      <c r="A1380" s="6" t="s">
        <v>992</v>
      </c>
      <c r="B1380" s="6">
        <v>26.62</v>
      </c>
      <c r="C1380" s="6">
        <v>6.15</v>
      </c>
      <c r="D1380" s="6" t="str">
        <f>PROPER(E:E)</f>
        <v>Yes</v>
      </c>
      <c r="E1380" s="6" t="s">
        <v>2382</v>
      </c>
      <c r="F1380" s="6" t="s">
        <v>2380</v>
      </c>
      <c r="G1380" s="6" t="s">
        <v>2380</v>
      </c>
      <c r="H1380" s="10" t="str">
        <f t="shared" si="63"/>
        <v>0</v>
      </c>
      <c r="I1380" s="6" t="s">
        <v>2381</v>
      </c>
      <c r="J1380" s="6" t="str">
        <f t="shared" si="64"/>
        <v>No</v>
      </c>
      <c r="K1380" s="6" t="str">
        <f t="shared" si="65"/>
        <v>No</v>
      </c>
      <c r="L1380" s="6" t="s">
        <v>2380</v>
      </c>
      <c r="M1380" s="6"/>
      <c r="N1380" t="str" cm="1">
        <f t="array" ref="N1380">_xlfn.IFS(B1380&lt;18.5,"Under Weight",B1380&lt;=24.99,"Normal Weight",B1380&lt;=29.99,"Over Weight",B1380&gt;=30,"Obesity")</f>
        <v>Over Weight</v>
      </c>
      <c r="O1380" t="str" cm="1">
        <f t="array" ref="O1380">_xlfn.IFS(C1380&lt;5.7,"Normal",C1380&lt;=6.49,"Prediabetes",C1380&gt;=6.5,"Diabetes")</f>
        <v>Prediabetes</v>
      </c>
    </row>
    <row r="1381" spans="1:15" x14ac:dyDescent="0.3">
      <c r="A1381" s="6" t="s">
        <v>991</v>
      </c>
      <c r="B1381" s="6">
        <v>37.1</v>
      </c>
      <c r="C1381" s="6">
        <v>11.08</v>
      </c>
      <c r="D1381" s="6" t="str">
        <f>PROPER(E:E)</f>
        <v>No</v>
      </c>
      <c r="E1381" s="6" t="s">
        <v>2380</v>
      </c>
      <c r="F1381" s="6" t="s">
        <v>2380</v>
      </c>
      <c r="G1381" s="6" t="s">
        <v>2380</v>
      </c>
      <c r="H1381" s="10" t="str">
        <f t="shared" si="63"/>
        <v>0</v>
      </c>
      <c r="I1381" s="6" t="s">
        <v>2381</v>
      </c>
      <c r="J1381" s="6" t="str">
        <f t="shared" si="64"/>
        <v>No</v>
      </c>
      <c r="K1381" s="6" t="str">
        <f t="shared" si="65"/>
        <v>No</v>
      </c>
      <c r="L1381" s="6" t="s">
        <v>2380</v>
      </c>
      <c r="M1381" s="6"/>
      <c r="N1381" t="str" cm="1">
        <f t="array" ref="N1381">_xlfn.IFS(B1381&lt;18.5,"Under Weight",B1381&lt;=24.99,"Normal Weight",B1381&lt;=29.99,"Over Weight",B1381&gt;=30,"Obesity")</f>
        <v>Obesity</v>
      </c>
      <c r="O1381" t="str" cm="1">
        <f t="array" ref="O1381">_xlfn.IFS(C1381&lt;5.7,"Normal",C1381&lt;=6.49,"Prediabetes",C1381&gt;=6.5,"Diabetes")</f>
        <v>Diabetes</v>
      </c>
    </row>
    <row r="1382" spans="1:15" x14ac:dyDescent="0.3">
      <c r="A1382" s="6" t="s">
        <v>990</v>
      </c>
      <c r="B1382" s="6">
        <v>18.28</v>
      </c>
      <c r="C1382" s="6">
        <v>7.95</v>
      </c>
      <c r="D1382" s="6" t="str">
        <f>PROPER(E:E)</f>
        <v>No</v>
      </c>
      <c r="E1382" s="6" t="s">
        <v>2380</v>
      </c>
      <c r="F1382" s="6" t="s">
        <v>2380</v>
      </c>
      <c r="G1382" s="6" t="s">
        <v>2380</v>
      </c>
      <c r="H1382" s="10" t="str">
        <f t="shared" si="63"/>
        <v>0</v>
      </c>
      <c r="I1382" s="6" t="s">
        <v>2381</v>
      </c>
      <c r="J1382" s="6" t="str">
        <f t="shared" si="64"/>
        <v>No</v>
      </c>
      <c r="K1382" s="6" t="str">
        <f t="shared" si="65"/>
        <v>No</v>
      </c>
      <c r="L1382" s="6" t="s">
        <v>2380</v>
      </c>
      <c r="M1382" s="6"/>
      <c r="N1382" t="str" cm="1">
        <f t="array" ref="N1382">_xlfn.IFS(B1382&lt;18.5,"Under Weight",B1382&lt;=24.99,"Normal Weight",B1382&lt;=29.99,"Over Weight",B1382&gt;=30,"Obesity")</f>
        <v>Under Weight</v>
      </c>
      <c r="O1382" t="str" cm="1">
        <f t="array" ref="O1382">_xlfn.IFS(C1382&lt;5.7,"Normal",C1382&lt;=6.49,"Prediabetes",C1382&gt;=6.5,"Diabetes")</f>
        <v>Diabetes</v>
      </c>
    </row>
    <row r="1383" spans="1:15" x14ac:dyDescent="0.3">
      <c r="A1383" s="6" t="s">
        <v>989</v>
      </c>
      <c r="B1383" s="6">
        <v>35.814999999999998</v>
      </c>
      <c r="C1383" s="6">
        <v>6.23</v>
      </c>
      <c r="D1383" s="6" t="str">
        <f>PROPER(E:E)</f>
        <v>No</v>
      </c>
      <c r="E1383" s="6" t="s">
        <v>2380</v>
      </c>
      <c r="F1383" s="6" t="s">
        <v>2380</v>
      </c>
      <c r="G1383" s="6" t="s">
        <v>2380</v>
      </c>
      <c r="H1383" s="10" t="str">
        <f t="shared" si="63"/>
        <v>0</v>
      </c>
      <c r="I1383" s="6" t="s">
        <v>2381</v>
      </c>
      <c r="J1383" s="6" t="str">
        <f t="shared" si="64"/>
        <v>No</v>
      </c>
      <c r="K1383" s="6" t="str">
        <f t="shared" si="65"/>
        <v>No</v>
      </c>
      <c r="L1383" s="6" t="s">
        <v>2380</v>
      </c>
      <c r="M1383" s="6"/>
      <c r="N1383" t="str" cm="1">
        <f t="array" ref="N1383">_xlfn.IFS(B1383&lt;18.5,"Under Weight",B1383&lt;=24.99,"Normal Weight",B1383&lt;=29.99,"Over Weight",B1383&gt;=30,"Obesity")</f>
        <v>Obesity</v>
      </c>
      <c r="O1383" t="str" cm="1">
        <f t="array" ref="O1383">_xlfn.IFS(C1383&lt;5.7,"Normal",C1383&lt;=6.49,"Prediabetes",C1383&gt;=6.5,"Diabetes")</f>
        <v>Prediabetes</v>
      </c>
    </row>
    <row r="1384" spans="1:15" x14ac:dyDescent="0.3">
      <c r="A1384" s="6" t="s">
        <v>988</v>
      </c>
      <c r="B1384" s="6">
        <v>30.69</v>
      </c>
      <c r="C1384" s="6">
        <v>6.5</v>
      </c>
      <c r="D1384" s="6" t="str">
        <f>PROPER(E:E)</f>
        <v>No</v>
      </c>
      <c r="E1384" s="6" t="s">
        <v>2380</v>
      </c>
      <c r="F1384" s="6" t="s">
        <v>2380</v>
      </c>
      <c r="G1384" s="6" t="s">
        <v>2380</v>
      </c>
      <c r="H1384" s="10" t="str">
        <f t="shared" si="63"/>
        <v>0</v>
      </c>
      <c r="I1384" s="6" t="s">
        <v>2381</v>
      </c>
      <c r="J1384" s="6" t="str">
        <f t="shared" si="64"/>
        <v>No</v>
      </c>
      <c r="K1384" s="6" t="str">
        <f t="shared" si="65"/>
        <v>No</v>
      </c>
      <c r="L1384" s="6" t="s">
        <v>2380</v>
      </c>
      <c r="M1384" s="6"/>
      <c r="N1384" t="str" cm="1">
        <f t="array" ref="N1384">_xlfn.IFS(B1384&lt;18.5,"Under Weight",B1384&lt;=24.99,"Normal Weight",B1384&lt;=29.99,"Over Weight",B1384&gt;=30,"Obesity")</f>
        <v>Obesity</v>
      </c>
      <c r="O1384" t="str" cm="1">
        <f t="array" ref="O1384">_xlfn.IFS(C1384&lt;5.7,"Normal",C1384&lt;=6.49,"Prediabetes",C1384&gt;=6.5,"Diabetes")</f>
        <v>Diabetes</v>
      </c>
    </row>
    <row r="1385" spans="1:15" x14ac:dyDescent="0.3">
      <c r="A1385" s="6" t="s">
        <v>987</v>
      </c>
      <c r="B1385" s="6">
        <v>26.125</v>
      </c>
      <c r="C1385" s="6">
        <v>5.22</v>
      </c>
      <c r="D1385" s="6" t="str">
        <f>PROPER(E:E)</f>
        <v>No</v>
      </c>
      <c r="E1385" s="6" t="s">
        <v>2380</v>
      </c>
      <c r="F1385" s="6" t="s">
        <v>2380</v>
      </c>
      <c r="G1385" s="6" t="s">
        <v>2380</v>
      </c>
      <c r="H1385" s="10" t="str">
        <f t="shared" si="63"/>
        <v>0</v>
      </c>
      <c r="I1385" s="6" t="s">
        <v>2381</v>
      </c>
      <c r="J1385" s="6" t="str">
        <f t="shared" si="64"/>
        <v>No</v>
      </c>
      <c r="K1385" s="6" t="str">
        <f t="shared" si="65"/>
        <v>No</v>
      </c>
      <c r="L1385" s="6" t="s">
        <v>2380</v>
      </c>
      <c r="M1385" s="6"/>
      <c r="N1385" t="str" cm="1">
        <f t="array" ref="N1385">_xlfn.IFS(B1385&lt;18.5,"Under Weight",B1385&lt;=24.99,"Normal Weight",B1385&lt;=29.99,"Over Weight",B1385&gt;=30,"Obesity")</f>
        <v>Over Weight</v>
      </c>
      <c r="O1385" t="str" cm="1">
        <f t="array" ref="O1385">_xlfn.IFS(C1385&lt;5.7,"Normal",C1385&lt;=6.49,"Prediabetes",C1385&gt;=6.5,"Diabetes")</f>
        <v>Normal</v>
      </c>
    </row>
    <row r="1386" spans="1:15" x14ac:dyDescent="0.3">
      <c r="A1386" s="6" t="s">
        <v>986</v>
      </c>
      <c r="B1386" s="6">
        <v>34.58</v>
      </c>
      <c r="C1386" s="6">
        <v>6.3</v>
      </c>
      <c r="D1386" s="6" t="str">
        <f>PROPER(E:E)</f>
        <v>No</v>
      </c>
      <c r="E1386" s="6" t="s">
        <v>2380</v>
      </c>
      <c r="F1386" s="6" t="s">
        <v>2380</v>
      </c>
      <c r="G1386" s="6" t="s">
        <v>2383</v>
      </c>
      <c r="H1386" s="10">
        <f t="shared" si="63"/>
        <v>1</v>
      </c>
      <c r="I1386" s="6">
        <v>1</v>
      </c>
      <c r="J1386" s="6" t="str">
        <f t="shared" si="64"/>
        <v>No</v>
      </c>
      <c r="K1386" s="6" t="str">
        <f t="shared" si="65"/>
        <v>No</v>
      </c>
      <c r="L1386" s="6" t="s">
        <v>2380</v>
      </c>
      <c r="M1386" s="6"/>
      <c r="N1386" t="str" cm="1">
        <f t="array" ref="N1386">_xlfn.IFS(B1386&lt;18.5,"Under Weight",B1386&lt;=24.99,"Normal Weight",B1386&lt;=29.99,"Over Weight",B1386&gt;=30,"Obesity")</f>
        <v>Obesity</v>
      </c>
      <c r="O1386" t="str" cm="1">
        <f t="array" ref="O1386">_xlfn.IFS(C1386&lt;5.7,"Normal",C1386&lt;=6.49,"Prediabetes",C1386&gt;=6.5,"Diabetes")</f>
        <v>Prediabetes</v>
      </c>
    </row>
    <row r="1387" spans="1:15" x14ac:dyDescent="0.3">
      <c r="A1387" s="6" t="s">
        <v>985</v>
      </c>
      <c r="B1387" s="6">
        <v>27.4</v>
      </c>
      <c r="C1387" s="6">
        <v>8.84</v>
      </c>
      <c r="D1387" s="6" t="str">
        <f>PROPER(E:E)</f>
        <v>No</v>
      </c>
      <c r="E1387" s="6" t="s">
        <v>2380</v>
      </c>
      <c r="F1387" s="6" t="s">
        <v>2380</v>
      </c>
      <c r="G1387" s="6" t="s">
        <v>2380</v>
      </c>
      <c r="H1387" s="10" t="str">
        <f t="shared" si="63"/>
        <v>0</v>
      </c>
      <c r="I1387" s="6" t="s">
        <v>2381</v>
      </c>
      <c r="J1387" s="6" t="str">
        <f t="shared" si="64"/>
        <v>No</v>
      </c>
      <c r="K1387" s="6" t="str">
        <f t="shared" si="65"/>
        <v>No</v>
      </c>
      <c r="L1387" s="6" t="s">
        <v>2380</v>
      </c>
      <c r="M1387" s="6"/>
      <c r="N1387" t="str" cm="1">
        <f t="array" ref="N1387">_xlfn.IFS(B1387&lt;18.5,"Under Weight",B1387&lt;=24.99,"Normal Weight",B1387&lt;=29.99,"Over Weight",B1387&gt;=30,"Obesity")</f>
        <v>Over Weight</v>
      </c>
      <c r="O1387" t="str" cm="1">
        <f t="array" ref="O1387">_xlfn.IFS(C1387&lt;5.7,"Normal",C1387&lt;=6.49,"Prediabetes",C1387&gt;=6.5,"Diabetes")</f>
        <v>Diabetes</v>
      </c>
    </row>
    <row r="1388" spans="1:15" x14ac:dyDescent="0.3">
      <c r="A1388" s="6" t="s">
        <v>984</v>
      </c>
      <c r="B1388" s="6">
        <v>27.53</v>
      </c>
      <c r="C1388" s="6">
        <v>4.1100000000000003</v>
      </c>
      <c r="D1388" s="6" t="str">
        <f>PROPER(E:E)</f>
        <v>No</v>
      </c>
      <c r="E1388" s="6" t="s">
        <v>2380</v>
      </c>
      <c r="F1388" s="6" t="s">
        <v>2380</v>
      </c>
      <c r="G1388" s="6" t="s">
        <v>2380</v>
      </c>
      <c r="H1388" s="10">
        <f t="shared" si="63"/>
        <v>1</v>
      </c>
      <c r="I1388" s="6">
        <v>1</v>
      </c>
      <c r="J1388" s="6" t="str">
        <f t="shared" si="64"/>
        <v>No</v>
      </c>
      <c r="K1388" s="6" t="str">
        <f t="shared" si="65"/>
        <v>No</v>
      </c>
      <c r="L1388" s="6" t="s">
        <v>2380</v>
      </c>
      <c r="M1388" s="6"/>
      <c r="N1388" t="str" cm="1">
        <f t="array" ref="N1388">_xlfn.IFS(B1388&lt;18.5,"Under Weight",B1388&lt;=24.99,"Normal Weight",B1388&lt;=29.99,"Over Weight",B1388&gt;=30,"Obesity")</f>
        <v>Over Weight</v>
      </c>
      <c r="O1388" t="str" cm="1">
        <f t="array" ref="O1388">_xlfn.IFS(C1388&lt;5.7,"Normal",C1388&lt;=6.49,"Prediabetes",C1388&gt;=6.5,"Diabetes")</f>
        <v>Normal</v>
      </c>
    </row>
    <row r="1389" spans="1:15" x14ac:dyDescent="0.3">
      <c r="A1389" s="6" t="s">
        <v>983</v>
      </c>
      <c r="B1389" s="6">
        <v>33</v>
      </c>
      <c r="C1389" s="6">
        <v>4.57</v>
      </c>
      <c r="D1389" s="6" t="str">
        <f>PROPER(E:E)</f>
        <v>No</v>
      </c>
      <c r="E1389" s="6" t="s">
        <v>2380</v>
      </c>
      <c r="F1389" s="6" t="s">
        <v>2380</v>
      </c>
      <c r="G1389" s="6" t="s">
        <v>2380</v>
      </c>
      <c r="H1389" s="10" t="str">
        <f t="shared" si="63"/>
        <v>0</v>
      </c>
      <c r="I1389" s="6" t="s">
        <v>2381</v>
      </c>
      <c r="J1389" s="6" t="str">
        <f t="shared" si="64"/>
        <v>No</v>
      </c>
      <c r="K1389" s="6" t="str">
        <f t="shared" si="65"/>
        <v>No</v>
      </c>
      <c r="L1389" s="6" t="s">
        <v>2380</v>
      </c>
      <c r="M1389" s="6"/>
      <c r="N1389" t="str" cm="1">
        <f t="array" ref="N1389">_xlfn.IFS(B1389&lt;18.5,"Under Weight",B1389&lt;=24.99,"Normal Weight",B1389&lt;=29.99,"Over Weight",B1389&gt;=30,"Obesity")</f>
        <v>Obesity</v>
      </c>
      <c r="O1389" t="str" cm="1">
        <f t="array" ref="O1389">_xlfn.IFS(C1389&lt;5.7,"Normal",C1389&lt;=6.49,"Prediabetes",C1389&gt;=6.5,"Diabetes")</f>
        <v>Normal</v>
      </c>
    </row>
    <row r="1390" spans="1:15" x14ac:dyDescent="0.3">
      <c r="A1390" s="6" t="s">
        <v>982</v>
      </c>
      <c r="B1390" s="6">
        <v>25.78</v>
      </c>
      <c r="C1390" s="6">
        <v>11.06</v>
      </c>
      <c r="D1390" s="6" t="str">
        <f>PROPER(E:E)</f>
        <v>Yes</v>
      </c>
      <c r="E1390" s="6" t="s">
        <v>2382</v>
      </c>
      <c r="F1390" s="6" t="s">
        <v>2380</v>
      </c>
      <c r="G1390" s="6" t="s">
        <v>2380</v>
      </c>
      <c r="H1390" s="10" t="str">
        <f t="shared" si="63"/>
        <v>0</v>
      </c>
      <c r="I1390" s="6" t="s">
        <v>2381</v>
      </c>
      <c r="J1390" s="6" t="str">
        <f t="shared" si="64"/>
        <v>No</v>
      </c>
      <c r="K1390" s="6" t="str">
        <f t="shared" si="65"/>
        <v>No</v>
      </c>
      <c r="L1390" s="6" t="s">
        <v>2380</v>
      </c>
      <c r="M1390" s="6"/>
      <c r="N1390" t="str" cm="1">
        <f t="array" ref="N1390">_xlfn.IFS(B1390&lt;18.5,"Under Weight",B1390&lt;=24.99,"Normal Weight",B1390&lt;=29.99,"Over Weight",B1390&gt;=30,"Obesity")</f>
        <v>Over Weight</v>
      </c>
      <c r="O1390" t="str" cm="1">
        <f t="array" ref="O1390">_xlfn.IFS(C1390&lt;5.7,"Normal",C1390&lt;=6.49,"Prediabetes",C1390&gt;=6.5,"Diabetes")</f>
        <v>Diabetes</v>
      </c>
    </row>
    <row r="1391" spans="1:15" x14ac:dyDescent="0.3">
      <c r="A1391" s="6" t="s">
        <v>981</v>
      </c>
      <c r="B1391" s="6">
        <v>22.66</v>
      </c>
      <c r="C1391" s="6">
        <v>10.68</v>
      </c>
      <c r="D1391" s="6" t="str">
        <f>PROPER(E:E)</f>
        <v>No</v>
      </c>
      <c r="E1391" s="6" t="s">
        <v>2380</v>
      </c>
      <c r="F1391" s="6" t="s">
        <v>2380</v>
      </c>
      <c r="G1391" s="6" t="s">
        <v>2380</v>
      </c>
      <c r="H1391" s="10" t="str">
        <f t="shared" si="63"/>
        <v>0</v>
      </c>
      <c r="I1391" s="6" t="s">
        <v>2381</v>
      </c>
      <c r="J1391" s="6" t="str">
        <f t="shared" si="64"/>
        <v>No</v>
      </c>
      <c r="K1391" s="6" t="str">
        <f t="shared" si="65"/>
        <v>No</v>
      </c>
      <c r="L1391" s="6" t="s">
        <v>2380</v>
      </c>
      <c r="M1391" s="6"/>
      <c r="N1391" t="str" cm="1">
        <f t="array" ref="N1391">_xlfn.IFS(B1391&lt;18.5,"Under Weight",B1391&lt;=24.99,"Normal Weight",B1391&lt;=29.99,"Over Weight",B1391&gt;=30,"Obesity")</f>
        <v>Normal Weight</v>
      </c>
      <c r="O1391" t="str" cm="1">
        <f t="array" ref="O1391">_xlfn.IFS(C1391&lt;5.7,"Normal",C1391&lt;=6.49,"Prediabetes",C1391&gt;=6.5,"Diabetes")</f>
        <v>Diabetes</v>
      </c>
    </row>
    <row r="1392" spans="1:15" x14ac:dyDescent="0.3">
      <c r="A1392" s="6" t="s">
        <v>980</v>
      </c>
      <c r="B1392" s="6">
        <v>38.81</v>
      </c>
      <c r="C1392" s="6">
        <v>6.14</v>
      </c>
      <c r="D1392" s="6" t="str">
        <f>PROPER(E:E)</f>
        <v>Yes</v>
      </c>
      <c r="E1392" s="6" t="s">
        <v>2382</v>
      </c>
      <c r="F1392" s="6" t="s">
        <v>2380</v>
      </c>
      <c r="G1392" s="6" t="s">
        <v>2380</v>
      </c>
      <c r="H1392" s="10">
        <f t="shared" si="63"/>
        <v>1</v>
      </c>
      <c r="I1392" s="6">
        <v>1</v>
      </c>
      <c r="J1392" s="6" t="str">
        <f t="shared" si="64"/>
        <v>No</v>
      </c>
      <c r="K1392" s="6" t="str">
        <f t="shared" si="65"/>
        <v>No</v>
      </c>
      <c r="L1392" s="6" t="s">
        <v>2380</v>
      </c>
      <c r="M1392" s="6"/>
      <c r="N1392" t="str" cm="1">
        <f t="array" ref="N1392">_xlfn.IFS(B1392&lt;18.5,"Under Weight",B1392&lt;=24.99,"Normal Weight",B1392&lt;=29.99,"Over Weight",B1392&gt;=30,"Obesity")</f>
        <v>Obesity</v>
      </c>
      <c r="O1392" t="str" cm="1">
        <f t="array" ref="O1392">_xlfn.IFS(C1392&lt;5.7,"Normal",C1392&lt;=6.49,"Prediabetes",C1392&gt;=6.5,"Diabetes")</f>
        <v>Prediabetes</v>
      </c>
    </row>
    <row r="1393" spans="1:15" x14ac:dyDescent="0.3">
      <c r="A1393" s="6" t="s">
        <v>979</v>
      </c>
      <c r="B1393" s="6">
        <v>38.51</v>
      </c>
      <c r="C1393" s="6">
        <v>5.45</v>
      </c>
      <c r="D1393" s="6" t="str">
        <f>PROPER(E:E)</f>
        <v>Yes</v>
      </c>
      <c r="E1393" s="6" t="s">
        <v>2382</v>
      </c>
      <c r="F1393" s="6" t="s">
        <v>2380</v>
      </c>
      <c r="G1393" s="6" t="s">
        <v>2380</v>
      </c>
      <c r="H1393" s="10" t="str">
        <f t="shared" si="63"/>
        <v>0</v>
      </c>
      <c r="I1393" s="6" t="s">
        <v>2381</v>
      </c>
      <c r="J1393" s="6" t="str">
        <f t="shared" si="64"/>
        <v>No</v>
      </c>
      <c r="K1393" s="6" t="str">
        <f t="shared" si="65"/>
        <v>No</v>
      </c>
      <c r="L1393" s="6" t="s">
        <v>2380</v>
      </c>
      <c r="M1393" s="6"/>
      <c r="N1393" t="str" cm="1">
        <f t="array" ref="N1393">_xlfn.IFS(B1393&lt;18.5,"Under Weight",B1393&lt;=24.99,"Normal Weight",B1393&lt;=29.99,"Over Weight",B1393&gt;=30,"Obesity")</f>
        <v>Obesity</v>
      </c>
      <c r="O1393" t="str" cm="1">
        <f t="array" ref="O1393">_xlfn.IFS(C1393&lt;5.7,"Normal",C1393&lt;=6.49,"Prediabetes",C1393&gt;=6.5,"Diabetes")</f>
        <v>Normal</v>
      </c>
    </row>
    <row r="1394" spans="1:15" x14ac:dyDescent="0.3">
      <c r="A1394" s="6" t="s">
        <v>978</v>
      </c>
      <c r="B1394" s="6">
        <v>22.98</v>
      </c>
      <c r="C1394" s="6">
        <v>6.14</v>
      </c>
      <c r="D1394" s="6" t="str">
        <f>PROPER(E:E)</f>
        <v>Yes</v>
      </c>
      <c r="E1394" s="6" t="s">
        <v>2382</v>
      </c>
      <c r="F1394" s="6" t="s">
        <v>2380</v>
      </c>
      <c r="G1394" s="6" t="s">
        <v>2380</v>
      </c>
      <c r="H1394" s="10" t="str">
        <f t="shared" si="63"/>
        <v>0</v>
      </c>
      <c r="I1394" s="6" t="s">
        <v>2381</v>
      </c>
      <c r="J1394" s="6" t="str">
        <f t="shared" si="64"/>
        <v>No</v>
      </c>
      <c r="K1394" s="6" t="str">
        <f t="shared" si="65"/>
        <v>No</v>
      </c>
      <c r="L1394" s="6" t="s">
        <v>2380</v>
      </c>
      <c r="M1394" s="6"/>
      <c r="N1394" t="str" cm="1">
        <f t="array" ref="N1394">_xlfn.IFS(B1394&lt;18.5,"Under Weight",B1394&lt;=24.99,"Normal Weight",B1394&lt;=29.99,"Over Weight",B1394&gt;=30,"Obesity")</f>
        <v>Normal Weight</v>
      </c>
      <c r="O1394" t="str" cm="1">
        <f t="array" ref="O1394">_xlfn.IFS(C1394&lt;5.7,"Normal",C1394&lt;=6.49,"Prediabetes",C1394&gt;=6.5,"Diabetes")</f>
        <v>Prediabetes</v>
      </c>
    </row>
    <row r="1395" spans="1:15" x14ac:dyDescent="0.3">
      <c r="A1395" s="6" t="s">
        <v>977</v>
      </c>
      <c r="B1395" s="6">
        <v>15.65</v>
      </c>
      <c r="C1395" s="6">
        <v>7.85</v>
      </c>
      <c r="D1395" s="6" t="str">
        <f>PROPER(E:E)</f>
        <v>No</v>
      </c>
      <c r="E1395" s="6" t="s">
        <v>2380</v>
      </c>
      <c r="F1395" s="6" t="s">
        <v>2380</v>
      </c>
      <c r="G1395" s="6" t="s">
        <v>2380</v>
      </c>
      <c r="H1395" s="10" t="str">
        <f t="shared" si="63"/>
        <v>0</v>
      </c>
      <c r="I1395" s="6" t="s">
        <v>2381</v>
      </c>
      <c r="J1395" s="6" t="str">
        <f t="shared" si="64"/>
        <v>No</v>
      </c>
      <c r="K1395" s="6" t="str">
        <f t="shared" si="65"/>
        <v>No</v>
      </c>
      <c r="L1395" s="6" t="s">
        <v>2380</v>
      </c>
      <c r="M1395" s="6"/>
      <c r="N1395" t="str" cm="1">
        <f t="array" ref="N1395">_xlfn.IFS(B1395&lt;18.5,"Under Weight",B1395&lt;=24.99,"Normal Weight",B1395&lt;=29.99,"Over Weight",B1395&gt;=30,"Obesity")</f>
        <v>Under Weight</v>
      </c>
      <c r="O1395" t="str" cm="1">
        <f t="array" ref="O1395">_xlfn.IFS(C1395&lt;5.7,"Normal",C1395&lt;=6.49,"Prediabetes",C1395&gt;=6.5,"Diabetes")</f>
        <v>Diabetes</v>
      </c>
    </row>
    <row r="1396" spans="1:15" x14ac:dyDescent="0.3">
      <c r="A1396" s="6" t="s">
        <v>976</v>
      </c>
      <c r="B1396" s="6">
        <v>39.97</v>
      </c>
      <c r="C1396" s="6">
        <v>4.09</v>
      </c>
      <c r="D1396" s="6" t="str">
        <f>PROPER(E:E)</f>
        <v>No</v>
      </c>
      <c r="E1396" s="6" t="s">
        <v>2380</v>
      </c>
      <c r="F1396" s="6" t="s">
        <v>2380</v>
      </c>
      <c r="G1396" s="6" t="s">
        <v>2380</v>
      </c>
      <c r="H1396" s="10">
        <f t="shared" si="63"/>
        <v>1</v>
      </c>
      <c r="I1396" s="6">
        <v>1</v>
      </c>
      <c r="J1396" s="6" t="str">
        <f t="shared" si="64"/>
        <v>No</v>
      </c>
      <c r="K1396" s="6" t="str">
        <f t="shared" si="65"/>
        <v>No</v>
      </c>
      <c r="L1396" s="6" t="s">
        <v>2380</v>
      </c>
      <c r="M1396" s="6"/>
      <c r="N1396" t="str" cm="1">
        <f t="array" ref="N1396">_xlfn.IFS(B1396&lt;18.5,"Under Weight",B1396&lt;=24.99,"Normal Weight",B1396&lt;=29.99,"Over Weight",B1396&gt;=30,"Obesity")</f>
        <v>Obesity</v>
      </c>
      <c r="O1396" t="str" cm="1">
        <f t="array" ref="O1396">_xlfn.IFS(C1396&lt;5.7,"Normal",C1396&lt;=6.49,"Prediabetes",C1396&gt;=6.5,"Diabetes")</f>
        <v>Normal</v>
      </c>
    </row>
    <row r="1397" spans="1:15" x14ac:dyDescent="0.3">
      <c r="A1397" s="6" t="s">
        <v>975</v>
      </c>
      <c r="B1397" s="6">
        <v>37.22</v>
      </c>
      <c r="C1397" s="6">
        <v>4.62</v>
      </c>
      <c r="D1397" s="6" t="str">
        <f>PROPER(E:E)</f>
        <v>No</v>
      </c>
      <c r="E1397" s="6" t="s">
        <v>2380</v>
      </c>
      <c r="F1397" s="6" t="s">
        <v>2380</v>
      </c>
      <c r="G1397" s="6" t="s">
        <v>2383</v>
      </c>
      <c r="H1397" s="10">
        <f t="shared" si="63"/>
        <v>1</v>
      </c>
      <c r="I1397" s="6">
        <v>1</v>
      </c>
      <c r="J1397" s="6" t="str">
        <f t="shared" si="64"/>
        <v>No</v>
      </c>
      <c r="K1397" s="6" t="str">
        <f t="shared" si="65"/>
        <v>No</v>
      </c>
      <c r="L1397" s="6" t="s">
        <v>2380</v>
      </c>
      <c r="M1397" s="6"/>
      <c r="N1397" t="str" cm="1">
        <f t="array" ref="N1397">_xlfn.IFS(B1397&lt;18.5,"Under Weight",B1397&lt;=24.99,"Normal Weight",B1397&lt;=29.99,"Over Weight",B1397&gt;=30,"Obesity")</f>
        <v>Obesity</v>
      </c>
      <c r="O1397" t="str" cm="1">
        <f t="array" ref="O1397">_xlfn.IFS(C1397&lt;5.7,"Normal",C1397&lt;=6.49,"Prediabetes",C1397&gt;=6.5,"Diabetes")</f>
        <v>Normal</v>
      </c>
    </row>
    <row r="1398" spans="1:15" x14ac:dyDescent="0.3">
      <c r="A1398" s="6" t="s">
        <v>974</v>
      </c>
      <c r="B1398" s="6">
        <v>41.325000000000003</v>
      </c>
      <c r="C1398" s="6">
        <v>5.77</v>
      </c>
      <c r="D1398" s="6" t="str">
        <f>PROPER(E:E)</f>
        <v>No</v>
      </c>
      <c r="E1398" s="6" t="s">
        <v>2380</v>
      </c>
      <c r="F1398" s="6" t="s">
        <v>2380</v>
      </c>
      <c r="G1398" s="6" t="s">
        <v>2380</v>
      </c>
      <c r="H1398" s="10" t="str">
        <f t="shared" si="63"/>
        <v>0</v>
      </c>
      <c r="I1398" s="6" t="s">
        <v>2381</v>
      </c>
      <c r="J1398" s="6" t="str">
        <f t="shared" si="64"/>
        <v>No</v>
      </c>
      <c r="K1398" s="6" t="str">
        <f t="shared" si="65"/>
        <v>No</v>
      </c>
      <c r="L1398" s="6" t="s">
        <v>2380</v>
      </c>
      <c r="M1398" s="6"/>
      <c r="N1398" t="str" cm="1">
        <f t="array" ref="N1398">_xlfn.IFS(B1398&lt;18.5,"Under Weight",B1398&lt;=24.99,"Normal Weight",B1398&lt;=29.99,"Over Weight",B1398&gt;=30,"Obesity")</f>
        <v>Obesity</v>
      </c>
      <c r="O1398" t="str" cm="1">
        <f t="array" ref="O1398">_xlfn.IFS(C1398&lt;5.7,"Normal",C1398&lt;=6.49,"Prediabetes",C1398&gt;=6.5,"Diabetes")</f>
        <v>Prediabetes</v>
      </c>
    </row>
    <row r="1399" spans="1:15" x14ac:dyDescent="0.3">
      <c r="A1399" s="6" t="s">
        <v>973</v>
      </c>
      <c r="B1399" s="6">
        <v>40.31</v>
      </c>
      <c r="C1399" s="6">
        <v>5.84</v>
      </c>
      <c r="D1399" s="6" t="str">
        <f>PROPER(E:E)</f>
        <v>No</v>
      </c>
      <c r="E1399" s="6" t="s">
        <v>2380</v>
      </c>
      <c r="F1399" s="6" t="s">
        <v>2380</v>
      </c>
      <c r="G1399" s="6" t="s">
        <v>2380</v>
      </c>
      <c r="H1399" s="10" t="str">
        <f t="shared" si="63"/>
        <v>0</v>
      </c>
      <c r="I1399" s="6" t="s">
        <v>2381</v>
      </c>
      <c r="J1399" s="6" t="str">
        <f t="shared" si="64"/>
        <v>No</v>
      </c>
      <c r="K1399" s="6" t="str">
        <f t="shared" si="65"/>
        <v>No</v>
      </c>
      <c r="L1399" s="6" t="s">
        <v>2380</v>
      </c>
      <c r="M1399" s="6"/>
      <c r="N1399" t="str" cm="1">
        <f t="array" ref="N1399">_xlfn.IFS(B1399&lt;18.5,"Under Weight",B1399&lt;=24.99,"Normal Weight",B1399&lt;=29.99,"Over Weight",B1399&gt;=30,"Obesity")</f>
        <v>Obesity</v>
      </c>
      <c r="O1399" t="str" cm="1">
        <f t="array" ref="O1399">_xlfn.IFS(C1399&lt;5.7,"Normal",C1399&lt;=6.49,"Prediabetes",C1399&gt;=6.5,"Diabetes")</f>
        <v>Prediabetes</v>
      </c>
    </row>
    <row r="1400" spans="1:15" x14ac:dyDescent="0.3">
      <c r="A1400" s="6" t="s">
        <v>972</v>
      </c>
      <c r="B1400" s="6">
        <v>29.48</v>
      </c>
      <c r="C1400" s="6">
        <v>4.91</v>
      </c>
      <c r="D1400" s="6" t="str">
        <f>PROPER(E:E)</f>
        <v>No</v>
      </c>
      <c r="E1400" s="6" t="s">
        <v>2380</v>
      </c>
      <c r="F1400" s="6" t="s">
        <v>2380</v>
      </c>
      <c r="G1400" s="6" t="s">
        <v>2380</v>
      </c>
      <c r="H1400" s="10" t="str">
        <f t="shared" si="63"/>
        <v>0</v>
      </c>
      <c r="I1400" s="6" t="s">
        <v>2381</v>
      </c>
      <c r="J1400" s="6" t="str">
        <f t="shared" si="64"/>
        <v>No</v>
      </c>
      <c r="K1400" s="6" t="str">
        <f t="shared" si="65"/>
        <v>No</v>
      </c>
      <c r="L1400" s="6" t="s">
        <v>2380</v>
      </c>
      <c r="M1400" s="6"/>
      <c r="N1400" t="str" cm="1">
        <f t="array" ref="N1400">_xlfn.IFS(B1400&lt;18.5,"Under Weight",B1400&lt;=24.99,"Normal Weight",B1400&lt;=29.99,"Over Weight",B1400&gt;=30,"Obesity")</f>
        <v>Over Weight</v>
      </c>
      <c r="O1400" t="str" cm="1">
        <f t="array" ref="O1400">_xlfn.IFS(C1400&lt;5.7,"Normal",C1400&lt;=6.49,"Prediabetes",C1400&gt;=6.5,"Diabetes")</f>
        <v>Normal</v>
      </c>
    </row>
    <row r="1401" spans="1:15" x14ac:dyDescent="0.3">
      <c r="A1401" s="6" t="s">
        <v>971</v>
      </c>
      <c r="B1401" s="6">
        <v>33.155000000000001</v>
      </c>
      <c r="C1401" s="6">
        <v>5.07</v>
      </c>
      <c r="D1401" s="6" t="str">
        <f>PROPER(E:E)</f>
        <v>No</v>
      </c>
      <c r="E1401" s="6" t="s">
        <v>2380</v>
      </c>
      <c r="F1401" s="6" t="s">
        <v>2380</v>
      </c>
      <c r="G1401" s="6" t="s">
        <v>2380</v>
      </c>
      <c r="H1401" s="10" t="str">
        <f t="shared" si="63"/>
        <v>0</v>
      </c>
      <c r="I1401" s="6" t="s">
        <v>2381</v>
      </c>
      <c r="J1401" s="6" t="str">
        <f t="shared" si="64"/>
        <v>No</v>
      </c>
      <c r="K1401" s="6" t="str">
        <f t="shared" si="65"/>
        <v>No</v>
      </c>
      <c r="L1401" s="6" t="s">
        <v>2380</v>
      </c>
      <c r="M1401" s="6"/>
      <c r="N1401" t="str" cm="1">
        <f t="array" ref="N1401">_xlfn.IFS(B1401&lt;18.5,"Under Weight",B1401&lt;=24.99,"Normal Weight",B1401&lt;=29.99,"Over Weight",B1401&gt;=30,"Obesity")</f>
        <v>Obesity</v>
      </c>
      <c r="O1401" t="str" cm="1">
        <f t="array" ref="O1401">_xlfn.IFS(C1401&lt;5.7,"Normal",C1401&lt;=6.49,"Prediabetes",C1401&gt;=6.5,"Diabetes")</f>
        <v>Normal</v>
      </c>
    </row>
    <row r="1402" spans="1:15" x14ac:dyDescent="0.3">
      <c r="A1402" s="6" t="s">
        <v>970</v>
      </c>
      <c r="B1402" s="6">
        <v>42.85</v>
      </c>
      <c r="C1402" s="6">
        <v>5.81</v>
      </c>
      <c r="D1402" s="6" t="str">
        <f>PROPER(E:E)</f>
        <v>Yes</v>
      </c>
      <c r="E1402" s="6" t="s">
        <v>2382</v>
      </c>
      <c r="F1402" s="6" t="s">
        <v>2380</v>
      </c>
      <c r="G1402" s="6" t="s">
        <v>2380</v>
      </c>
      <c r="H1402" s="10" t="str">
        <f t="shared" si="63"/>
        <v>0</v>
      </c>
      <c r="I1402" s="6" t="s">
        <v>2381</v>
      </c>
      <c r="J1402" s="6" t="str">
        <f t="shared" si="64"/>
        <v>No</v>
      </c>
      <c r="K1402" s="6" t="str">
        <f t="shared" si="65"/>
        <v>No</v>
      </c>
      <c r="L1402" s="6" t="s">
        <v>2380</v>
      </c>
      <c r="M1402" s="6"/>
      <c r="N1402" t="str" cm="1">
        <f t="array" ref="N1402">_xlfn.IFS(B1402&lt;18.5,"Under Weight",B1402&lt;=24.99,"Normal Weight",B1402&lt;=29.99,"Over Weight",B1402&gt;=30,"Obesity")</f>
        <v>Obesity</v>
      </c>
      <c r="O1402" t="str" cm="1">
        <f t="array" ref="O1402">_xlfn.IFS(C1402&lt;5.7,"Normal",C1402&lt;=6.49,"Prediabetes",C1402&gt;=6.5,"Diabetes")</f>
        <v>Prediabetes</v>
      </c>
    </row>
    <row r="1403" spans="1:15" x14ac:dyDescent="0.3">
      <c r="A1403" s="6" t="s">
        <v>969</v>
      </c>
      <c r="B1403" s="6">
        <v>32.340000000000003</v>
      </c>
      <c r="C1403" s="6">
        <v>11.2</v>
      </c>
      <c r="D1403" s="6" t="str">
        <f>PROPER(E:E)</f>
        <v>No</v>
      </c>
      <c r="E1403" s="6" t="s">
        <v>2380</v>
      </c>
      <c r="F1403" s="6" t="s">
        <v>2380</v>
      </c>
      <c r="G1403" s="6" t="s">
        <v>2380</v>
      </c>
      <c r="H1403" s="10" t="str">
        <f t="shared" si="63"/>
        <v>0</v>
      </c>
      <c r="I1403" s="6" t="s">
        <v>2381</v>
      </c>
      <c r="J1403" s="6" t="str">
        <f t="shared" si="64"/>
        <v>No</v>
      </c>
      <c r="K1403" s="6" t="str">
        <f t="shared" si="65"/>
        <v>No</v>
      </c>
      <c r="L1403" s="6" t="s">
        <v>2380</v>
      </c>
      <c r="M1403" s="6"/>
      <c r="N1403" t="str" cm="1">
        <f t="array" ref="N1403">_xlfn.IFS(B1403&lt;18.5,"Under Weight",B1403&lt;=24.99,"Normal Weight",B1403&lt;=29.99,"Over Weight",B1403&gt;=30,"Obesity")</f>
        <v>Obesity</v>
      </c>
      <c r="O1403" t="str" cm="1">
        <f t="array" ref="O1403">_xlfn.IFS(C1403&lt;5.7,"Normal",C1403&lt;=6.49,"Prediabetes",C1403&gt;=6.5,"Diabetes")</f>
        <v>Diabetes</v>
      </c>
    </row>
    <row r="1404" spans="1:15" x14ac:dyDescent="0.3">
      <c r="A1404" s="6" t="s">
        <v>968</v>
      </c>
      <c r="B1404" s="6">
        <v>27.5</v>
      </c>
      <c r="C1404" s="6">
        <v>10.75</v>
      </c>
      <c r="D1404" s="6" t="str">
        <f>PROPER(E:E)</f>
        <v>No</v>
      </c>
      <c r="E1404" s="6" t="s">
        <v>2380</v>
      </c>
      <c r="F1404" s="6" t="s">
        <v>2380</v>
      </c>
      <c r="G1404" s="6" t="s">
        <v>2380</v>
      </c>
      <c r="H1404" s="10" t="str">
        <f t="shared" si="63"/>
        <v>0</v>
      </c>
      <c r="I1404" s="6" t="s">
        <v>2381</v>
      </c>
      <c r="J1404" s="6" t="str">
        <f t="shared" si="64"/>
        <v>No</v>
      </c>
      <c r="K1404" s="6" t="str">
        <f t="shared" si="65"/>
        <v>No</v>
      </c>
      <c r="L1404" s="6" t="s">
        <v>2380</v>
      </c>
      <c r="M1404" s="6"/>
      <c r="N1404" t="str" cm="1">
        <f t="array" ref="N1404">_xlfn.IFS(B1404&lt;18.5,"Under Weight",B1404&lt;=24.99,"Normal Weight",B1404&lt;=29.99,"Over Weight",B1404&gt;=30,"Obesity")</f>
        <v>Over Weight</v>
      </c>
      <c r="O1404" t="str" cm="1">
        <f t="array" ref="O1404">_xlfn.IFS(C1404&lt;5.7,"Normal",C1404&lt;=6.49,"Prediabetes",C1404&gt;=6.5,"Diabetes")</f>
        <v>Diabetes</v>
      </c>
    </row>
    <row r="1405" spans="1:15" x14ac:dyDescent="0.3">
      <c r="A1405" s="6" t="s">
        <v>967</v>
      </c>
      <c r="B1405" s="6">
        <v>25.8</v>
      </c>
      <c r="C1405" s="6">
        <v>7.8</v>
      </c>
      <c r="D1405" s="6" t="str">
        <f>PROPER(E:E)</f>
        <v>No</v>
      </c>
      <c r="E1405" s="6" t="s">
        <v>2380</v>
      </c>
      <c r="F1405" s="6" t="s">
        <v>2380</v>
      </c>
      <c r="G1405" s="6" t="s">
        <v>2380</v>
      </c>
      <c r="H1405" s="10" t="str">
        <f t="shared" si="63"/>
        <v>0</v>
      </c>
      <c r="I1405" s="6" t="s">
        <v>2381</v>
      </c>
      <c r="J1405" s="6" t="str">
        <f t="shared" si="64"/>
        <v>No</v>
      </c>
      <c r="K1405" s="6" t="str">
        <f t="shared" si="65"/>
        <v>No</v>
      </c>
      <c r="L1405" s="6" t="s">
        <v>2380</v>
      </c>
      <c r="M1405" s="6"/>
      <c r="N1405" t="str" cm="1">
        <f t="array" ref="N1405">_xlfn.IFS(B1405&lt;18.5,"Under Weight",B1405&lt;=24.99,"Normal Weight",B1405&lt;=29.99,"Over Weight",B1405&gt;=30,"Obesity")</f>
        <v>Over Weight</v>
      </c>
      <c r="O1405" t="str" cm="1">
        <f t="array" ref="O1405">_xlfn.IFS(C1405&lt;5.7,"Normal",C1405&lt;=6.49,"Prediabetes",C1405&gt;=6.5,"Diabetes")</f>
        <v>Diabetes</v>
      </c>
    </row>
    <row r="1406" spans="1:15" x14ac:dyDescent="0.3">
      <c r="A1406" s="6" t="s">
        <v>966</v>
      </c>
      <c r="B1406" s="6">
        <v>25</v>
      </c>
      <c r="C1406" s="6">
        <v>7.04</v>
      </c>
      <c r="D1406" s="6" t="str">
        <f>PROPER(E:E)</f>
        <v>No</v>
      </c>
      <c r="E1406" s="6" t="s">
        <v>2380</v>
      </c>
      <c r="F1406" s="6" t="s">
        <v>2380</v>
      </c>
      <c r="G1406" s="6" t="s">
        <v>2380</v>
      </c>
      <c r="H1406" s="10" t="str">
        <f t="shared" si="63"/>
        <v>0</v>
      </c>
      <c r="I1406" s="6" t="s">
        <v>2381</v>
      </c>
      <c r="J1406" s="6" t="str">
        <f t="shared" si="64"/>
        <v>No</v>
      </c>
      <c r="K1406" s="6" t="str">
        <f t="shared" si="65"/>
        <v>No</v>
      </c>
      <c r="L1406" s="6" t="s">
        <v>2380</v>
      </c>
      <c r="M1406" s="6"/>
      <c r="N1406" t="str" cm="1">
        <f t="array" ref="N1406">_xlfn.IFS(B1406&lt;18.5,"Under Weight",B1406&lt;=24.99,"Normal Weight",B1406&lt;=29.99,"Over Weight",B1406&gt;=30,"Obesity")</f>
        <v>Over Weight</v>
      </c>
      <c r="O1406" t="str" cm="1">
        <f t="array" ref="O1406">_xlfn.IFS(C1406&lt;5.7,"Normal",C1406&lt;=6.49,"Prediabetes",C1406&gt;=6.5,"Diabetes")</f>
        <v>Diabetes</v>
      </c>
    </row>
    <row r="1407" spans="1:15" x14ac:dyDescent="0.3">
      <c r="A1407" s="6" t="s">
        <v>965</v>
      </c>
      <c r="B1407" s="6">
        <v>41.2</v>
      </c>
      <c r="C1407" s="6">
        <v>4.18</v>
      </c>
      <c r="D1407" s="6" t="str">
        <f>PROPER(E:E)</f>
        <v>Yes</v>
      </c>
      <c r="E1407" s="6" t="s">
        <v>2382</v>
      </c>
      <c r="F1407" s="6" t="s">
        <v>2380</v>
      </c>
      <c r="G1407" s="6" t="s">
        <v>2380</v>
      </c>
      <c r="H1407" s="10" t="str">
        <f t="shared" si="63"/>
        <v>0</v>
      </c>
      <c r="I1407" s="6" t="s">
        <v>2381</v>
      </c>
      <c r="J1407" s="6" t="str">
        <f t="shared" si="64"/>
        <v>No</v>
      </c>
      <c r="K1407" s="6" t="str">
        <f t="shared" si="65"/>
        <v>No</v>
      </c>
      <c r="L1407" s="6" t="s">
        <v>2380</v>
      </c>
      <c r="M1407" s="6"/>
      <c r="N1407" t="str" cm="1">
        <f t="array" ref="N1407">_xlfn.IFS(B1407&lt;18.5,"Under Weight",B1407&lt;=24.99,"Normal Weight",B1407&lt;=29.99,"Over Weight",B1407&gt;=30,"Obesity")</f>
        <v>Obesity</v>
      </c>
      <c r="O1407" t="str" cm="1">
        <f t="array" ref="O1407">_xlfn.IFS(C1407&lt;5.7,"Normal",C1407&lt;=6.49,"Prediabetes",C1407&gt;=6.5,"Diabetes")</f>
        <v>Normal</v>
      </c>
    </row>
    <row r="1408" spans="1:15" x14ac:dyDescent="0.3">
      <c r="A1408" s="6" t="s">
        <v>964</v>
      </c>
      <c r="B1408" s="6">
        <v>17.78</v>
      </c>
      <c r="C1408" s="6">
        <v>8.19</v>
      </c>
      <c r="D1408" s="6" t="str">
        <f>PROPER(E:E)</f>
        <v>No</v>
      </c>
      <c r="E1408" s="6" t="s">
        <v>2380</v>
      </c>
      <c r="F1408" s="6" t="s">
        <v>2380</v>
      </c>
      <c r="G1408" s="6" t="s">
        <v>2380</v>
      </c>
      <c r="H1408" s="10" t="str">
        <f t="shared" si="63"/>
        <v>0</v>
      </c>
      <c r="I1408" s="6" t="s">
        <v>2381</v>
      </c>
      <c r="J1408" s="6" t="str">
        <f t="shared" si="64"/>
        <v>No</v>
      </c>
      <c r="K1408" s="6" t="str">
        <f t="shared" si="65"/>
        <v>No</v>
      </c>
      <c r="L1408" s="6" t="s">
        <v>2380</v>
      </c>
      <c r="M1408" s="6"/>
      <c r="N1408" t="str" cm="1">
        <f t="array" ref="N1408">_xlfn.IFS(B1408&lt;18.5,"Under Weight",B1408&lt;=24.99,"Normal Weight",B1408&lt;=29.99,"Over Weight",B1408&gt;=30,"Obesity")</f>
        <v>Under Weight</v>
      </c>
      <c r="O1408" t="str" cm="1">
        <f t="array" ref="O1408">_xlfn.IFS(C1408&lt;5.7,"Normal",C1408&lt;=6.49,"Prediabetes",C1408&gt;=6.5,"Diabetes")</f>
        <v>Diabetes</v>
      </c>
    </row>
    <row r="1409" spans="1:15" x14ac:dyDescent="0.3">
      <c r="A1409" s="6" t="s">
        <v>963</v>
      </c>
      <c r="B1409" s="6">
        <v>40.119999999999997</v>
      </c>
      <c r="C1409" s="6">
        <v>6.22</v>
      </c>
      <c r="D1409" s="6" t="str">
        <f>PROPER(E:E)</f>
        <v>Yes</v>
      </c>
      <c r="E1409" s="6" t="s">
        <v>2382</v>
      </c>
      <c r="F1409" s="6" t="s">
        <v>2380</v>
      </c>
      <c r="G1409" s="6" t="s">
        <v>2383</v>
      </c>
      <c r="H1409" s="10">
        <f t="shared" si="63"/>
        <v>1</v>
      </c>
      <c r="I1409" s="6">
        <v>1</v>
      </c>
      <c r="J1409" s="6" t="str">
        <f t="shared" si="64"/>
        <v>No</v>
      </c>
      <c r="K1409" s="6" t="str">
        <f t="shared" si="65"/>
        <v>No</v>
      </c>
      <c r="L1409" s="6" t="s">
        <v>2380</v>
      </c>
      <c r="M1409" s="6"/>
      <c r="N1409" t="str" cm="1">
        <f t="array" ref="N1409">_xlfn.IFS(B1409&lt;18.5,"Under Weight",B1409&lt;=24.99,"Normal Weight",B1409&lt;=29.99,"Over Weight",B1409&gt;=30,"Obesity")</f>
        <v>Obesity</v>
      </c>
      <c r="O1409" t="str" cm="1">
        <f t="array" ref="O1409">_xlfn.IFS(C1409&lt;5.7,"Normal",C1409&lt;=6.49,"Prediabetes",C1409&gt;=6.5,"Diabetes")</f>
        <v>Prediabetes</v>
      </c>
    </row>
    <row r="1410" spans="1:15" x14ac:dyDescent="0.3">
      <c r="A1410" s="6" t="s">
        <v>962</v>
      </c>
      <c r="B1410" s="6">
        <v>19.350000000000001</v>
      </c>
      <c r="C1410" s="6">
        <v>8.2200000000000006</v>
      </c>
      <c r="D1410" s="6" t="str">
        <f>PROPER(E:E)</f>
        <v>Yes</v>
      </c>
      <c r="E1410" s="6" t="s">
        <v>2382</v>
      </c>
      <c r="F1410" s="6" t="s">
        <v>2380</v>
      </c>
      <c r="G1410" s="6" t="s">
        <v>2380</v>
      </c>
      <c r="H1410" s="10" t="str">
        <f t="shared" si="63"/>
        <v>0</v>
      </c>
      <c r="I1410" s="6" t="s">
        <v>2381</v>
      </c>
      <c r="J1410" s="6" t="str">
        <f t="shared" si="64"/>
        <v>No</v>
      </c>
      <c r="K1410" s="6" t="str">
        <f t="shared" si="65"/>
        <v>No</v>
      </c>
      <c r="L1410" s="6" t="s">
        <v>2380</v>
      </c>
      <c r="M1410" s="6"/>
      <c r="N1410" t="str" cm="1">
        <f t="array" ref="N1410">_xlfn.IFS(B1410&lt;18.5,"Under Weight",B1410&lt;=24.99,"Normal Weight",B1410&lt;=29.99,"Over Weight",B1410&gt;=30,"Obesity")</f>
        <v>Normal Weight</v>
      </c>
      <c r="O1410" t="str" cm="1">
        <f t="array" ref="O1410">_xlfn.IFS(C1410&lt;5.7,"Normal",C1410&lt;=6.49,"Prediabetes",C1410&gt;=6.5,"Diabetes")</f>
        <v>Diabetes</v>
      </c>
    </row>
    <row r="1411" spans="1:15" x14ac:dyDescent="0.3">
      <c r="A1411" s="6" t="s">
        <v>961</v>
      </c>
      <c r="B1411" s="6">
        <v>36.69</v>
      </c>
      <c r="C1411" s="6">
        <v>6.15</v>
      </c>
      <c r="D1411" s="6" t="str">
        <f>PROPER(E:E)</f>
        <v>No</v>
      </c>
      <c r="E1411" s="6" t="s">
        <v>2380</v>
      </c>
      <c r="F1411" s="6" t="s">
        <v>2380</v>
      </c>
      <c r="G1411" s="6" t="s">
        <v>2380</v>
      </c>
      <c r="H1411" s="10" t="str">
        <f t="shared" ref="H1411:H1474" si="66">IF(I1411="No major surgery","0",I1411)</f>
        <v>0</v>
      </c>
      <c r="I1411" s="6" t="s">
        <v>2381</v>
      </c>
      <c r="J1411" s="6" t="str">
        <f t="shared" ref="J1411:J1474" si="67">PROPER(K1411)</f>
        <v>No</v>
      </c>
      <c r="K1411" s="6" t="str">
        <f t="shared" ref="K1411:K1474" si="68">IF(L1411="?", "No", L1411)</f>
        <v>No</v>
      </c>
      <c r="L1411" s="6" t="s">
        <v>2380</v>
      </c>
      <c r="M1411" s="6"/>
      <c r="N1411" t="str" cm="1">
        <f t="array" ref="N1411">_xlfn.IFS(B1411&lt;18.5,"Under Weight",B1411&lt;=24.99,"Normal Weight",B1411&lt;=29.99,"Over Weight",B1411&gt;=30,"Obesity")</f>
        <v>Obesity</v>
      </c>
      <c r="O1411" t="str" cm="1">
        <f t="array" ref="O1411">_xlfn.IFS(C1411&lt;5.7,"Normal",C1411&lt;=6.49,"Prediabetes",C1411&gt;=6.5,"Diabetes")</f>
        <v>Prediabetes</v>
      </c>
    </row>
    <row r="1412" spans="1:15" x14ac:dyDescent="0.3">
      <c r="A1412" s="6" t="s">
        <v>960</v>
      </c>
      <c r="B1412" s="6">
        <v>28.51</v>
      </c>
      <c r="C1412" s="6">
        <v>5.65</v>
      </c>
      <c r="D1412" s="6" t="str">
        <f>PROPER(E:E)</f>
        <v>Yes</v>
      </c>
      <c r="E1412" s="6" t="s">
        <v>2382</v>
      </c>
      <c r="F1412" s="6" t="s">
        <v>2380</v>
      </c>
      <c r="G1412" s="6" t="s">
        <v>2380</v>
      </c>
      <c r="H1412" s="10">
        <f t="shared" si="66"/>
        <v>1</v>
      </c>
      <c r="I1412" s="6">
        <v>1</v>
      </c>
      <c r="J1412" s="6" t="str">
        <f t="shared" si="67"/>
        <v>No</v>
      </c>
      <c r="K1412" s="6" t="str">
        <f t="shared" si="68"/>
        <v>No</v>
      </c>
      <c r="L1412" s="6" t="s">
        <v>2380</v>
      </c>
      <c r="M1412" s="6"/>
      <c r="N1412" t="str" cm="1">
        <f t="array" ref="N1412">_xlfn.IFS(B1412&lt;18.5,"Under Weight",B1412&lt;=24.99,"Normal Weight",B1412&lt;=29.99,"Over Weight",B1412&gt;=30,"Obesity")</f>
        <v>Over Weight</v>
      </c>
      <c r="O1412" t="str" cm="1">
        <f t="array" ref="O1412">_xlfn.IFS(C1412&lt;5.7,"Normal",C1412&lt;=6.49,"Prediabetes",C1412&gt;=6.5,"Diabetes")</f>
        <v>Normal</v>
      </c>
    </row>
    <row r="1413" spans="1:15" x14ac:dyDescent="0.3">
      <c r="A1413" s="6" t="s">
        <v>959</v>
      </c>
      <c r="B1413" s="6">
        <v>30.21</v>
      </c>
      <c r="C1413" s="6">
        <v>5.5</v>
      </c>
      <c r="D1413" s="6" t="str">
        <f>PROPER(E:E)</f>
        <v>No</v>
      </c>
      <c r="E1413" s="6" t="s">
        <v>2380</v>
      </c>
      <c r="F1413" s="6" t="s">
        <v>2380</v>
      </c>
      <c r="G1413" s="6" t="s">
        <v>2380</v>
      </c>
      <c r="H1413" s="10">
        <f t="shared" si="66"/>
        <v>1</v>
      </c>
      <c r="I1413" s="6">
        <v>1</v>
      </c>
      <c r="J1413" s="6" t="str">
        <f t="shared" si="67"/>
        <v>No</v>
      </c>
      <c r="K1413" s="6" t="str">
        <f t="shared" si="68"/>
        <v>No</v>
      </c>
      <c r="L1413" s="6" t="s">
        <v>2380</v>
      </c>
      <c r="M1413" s="6"/>
      <c r="N1413" t="str" cm="1">
        <f t="array" ref="N1413">_xlfn.IFS(B1413&lt;18.5,"Under Weight",B1413&lt;=24.99,"Normal Weight",B1413&lt;=29.99,"Over Weight",B1413&gt;=30,"Obesity")</f>
        <v>Obesity</v>
      </c>
      <c r="O1413" t="str" cm="1">
        <f t="array" ref="O1413">_xlfn.IFS(C1413&lt;5.7,"Normal",C1413&lt;=6.49,"Prediabetes",C1413&gt;=6.5,"Diabetes")</f>
        <v>Normal</v>
      </c>
    </row>
    <row r="1414" spans="1:15" x14ac:dyDescent="0.3">
      <c r="A1414" s="6" t="s">
        <v>958</v>
      </c>
      <c r="B1414" s="6">
        <v>24.33</v>
      </c>
      <c r="C1414" s="6">
        <v>8</v>
      </c>
      <c r="D1414" s="6" t="str">
        <f>PROPER(E:E)</f>
        <v>No</v>
      </c>
      <c r="E1414" s="6" t="s">
        <v>2380</v>
      </c>
      <c r="F1414" s="6" t="s">
        <v>2380</v>
      </c>
      <c r="G1414" s="6" t="s">
        <v>2380</v>
      </c>
      <c r="H1414" s="10" t="str">
        <f t="shared" si="66"/>
        <v>0</v>
      </c>
      <c r="I1414" s="6" t="s">
        <v>2381</v>
      </c>
      <c r="J1414" s="6" t="str">
        <f t="shared" si="67"/>
        <v>No</v>
      </c>
      <c r="K1414" s="6" t="str">
        <f t="shared" si="68"/>
        <v>No</v>
      </c>
      <c r="L1414" s="6" t="s">
        <v>2380</v>
      </c>
      <c r="M1414" s="6"/>
      <c r="N1414" t="str" cm="1">
        <f t="array" ref="N1414">_xlfn.IFS(B1414&lt;18.5,"Under Weight",B1414&lt;=24.99,"Normal Weight",B1414&lt;=29.99,"Over Weight",B1414&gt;=30,"Obesity")</f>
        <v>Normal Weight</v>
      </c>
      <c r="O1414" t="str" cm="1">
        <f t="array" ref="O1414">_xlfn.IFS(C1414&lt;5.7,"Normal",C1414&lt;=6.49,"Prediabetes",C1414&gt;=6.5,"Diabetes")</f>
        <v>Diabetes</v>
      </c>
    </row>
    <row r="1415" spans="1:15" x14ac:dyDescent="0.3">
      <c r="A1415" s="6" t="s">
        <v>957</v>
      </c>
      <c r="B1415" s="6">
        <v>19.855</v>
      </c>
      <c r="C1415" s="6">
        <v>5.71</v>
      </c>
      <c r="D1415" s="6" t="str">
        <f>PROPER(E:E)</f>
        <v>Yes</v>
      </c>
      <c r="E1415" s="6" t="s">
        <v>2382</v>
      </c>
      <c r="F1415" s="6" t="s">
        <v>2380</v>
      </c>
      <c r="G1415" s="6" t="s">
        <v>2380</v>
      </c>
      <c r="H1415" s="10" t="str">
        <f t="shared" si="66"/>
        <v>0</v>
      </c>
      <c r="I1415" s="6" t="s">
        <v>2381</v>
      </c>
      <c r="J1415" s="6" t="str">
        <f t="shared" si="67"/>
        <v>No</v>
      </c>
      <c r="K1415" s="6" t="str">
        <f t="shared" si="68"/>
        <v>No</v>
      </c>
      <c r="L1415" s="6" t="s">
        <v>2380</v>
      </c>
      <c r="M1415" s="6"/>
      <c r="N1415" t="str" cm="1">
        <f t="array" ref="N1415">_xlfn.IFS(B1415&lt;18.5,"Under Weight",B1415&lt;=24.99,"Normal Weight",B1415&lt;=29.99,"Over Weight",B1415&gt;=30,"Obesity")</f>
        <v>Normal Weight</v>
      </c>
      <c r="O1415" t="str" cm="1">
        <f t="array" ref="O1415">_xlfn.IFS(C1415&lt;5.7,"Normal",C1415&lt;=6.49,"Prediabetes",C1415&gt;=6.5,"Diabetes")</f>
        <v>Prediabetes</v>
      </c>
    </row>
    <row r="1416" spans="1:15" x14ac:dyDescent="0.3">
      <c r="A1416" s="6" t="s">
        <v>956</v>
      </c>
      <c r="B1416" s="6">
        <v>25.364999999999998</v>
      </c>
      <c r="C1416" s="6">
        <v>11.71</v>
      </c>
      <c r="D1416" s="6" t="str">
        <f>PROPER(E:E)</f>
        <v>No</v>
      </c>
      <c r="E1416" s="6" t="s">
        <v>2380</v>
      </c>
      <c r="F1416" s="6" t="s">
        <v>2380</v>
      </c>
      <c r="G1416" s="6" t="s">
        <v>2380</v>
      </c>
      <c r="H1416" s="10" t="str">
        <f t="shared" si="66"/>
        <v>0</v>
      </c>
      <c r="I1416" s="6" t="s">
        <v>2381</v>
      </c>
      <c r="J1416" s="6" t="str">
        <f t="shared" si="67"/>
        <v>No</v>
      </c>
      <c r="K1416" s="6" t="str">
        <f t="shared" si="68"/>
        <v>No</v>
      </c>
      <c r="L1416" s="6" t="s">
        <v>2380</v>
      </c>
      <c r="M1416" s="6"/>
      <c r="N1416" t="str" cm="1">
        <f t="array" ref="N1416">_xlfn.IFS(B1416&lt;18.5,"Under Weight",B1416&lt;=24.99,"Normal Weight",B1416&lt;=29.99,"Over Weight",B1416&gt;=30,"Obesity")</f>
        <v>Over Weight</v>
      </c>
      <c r="O1416" t="str" cm="1">
        <f t="array" ref="O1416">_xlfn.IFS(C1416&lt;5.7,"Normal",C1416&lt;=6.49,"Prediabetes",C1416&gt;=6.5,"Diabetes")</f>
        <v>Diabetes</v>
      </c>
    </row>
    <row r="1417" spans="1:15" x14ac:dyDescent="0.3">
      <c r="A1417" s="6" t="s">
        <v>955</v>
      </c>
      <c r="B1417" s="6">
        <v>29.6</v>
      </c>
      <c r="C1417" s="6">
        <v>6.17</v>
      </c>
      <c r="D1417" s="6" t="str">
        <f>PROPER(E:E)</f>
        <v>Yes</v>
      </c>
      <c r="E1417" s="6" t="s">
        <v>2382</v>
      </c>
      <c r="F1417" s="6" t="s">
        <v>2380</v>
      </c>
      <c r="G1417" s="6" t="s">
        <v>2383</v>
      </c>
      <c r="H1417" s="10">
        <f t="shared" si="66"/>
        <v>1</v>
      </c>
      <c r="I1417" s="6">
        <v>1</v>
      </c>
      <c r="J1417" s="6" t="str">
        <f t="shared" si="67"/>
        <v>No</v>
      </c>
      <c r="K1417" s="6" t="str">
        <f t="shared" si="68"/>
        <v>No</v>
      </c>
      <c r="L1417" s="6" t="s">
        <v>2380</v>
      </c>
      <c r="M1417" s="6"/>
      <c r="N1417" t="str" cm="1">
        <f t="array" ref="N1417">_xlfn.IFS(B1417&lt;18.5,"Under Weight",B1417&lt;=24.99,"Normal Weight",B1417&lt;=29.99,"Over Weight",B1417&gt;=30,"Obesity")</f>
        <v>Over Weight</v>
      </c>
      <c r="O1417" t="str" cm="1">
        <f t="array" ref="O1417">_xlfn.IFS(C1417&lt;5.7,"Normal",C1417&lt;=6.49,"Prediabetes",C1417&gt;=6.5,"Diabetes")</f>
        <v>Prediabetes</v>
      </c>
    </row>
    <row r="1418" spans="1:15" x14ac:dyDescent="0.3">
      <c r="A1418" s="6" t="s">
        <v>954</v>
      </c>
      <c r="B1418" s="6">
        <v>39.43</v>
      </c>
      <c r="C1418" s="6">
        <v>6.1</v>
      </c>
      <c r="D1418" s="6" t="str">
        <f>PROPER(E:E)</f>
        <v>Yes</v>
      </c>
      <c r="E1418" s="6" t="s">
        <v>2382</v>
      </c>
      <c r="F1418" s="6" t="s">
        <v>2380</v>
      </c>
      <c r="G1418" s="6" t="s">
        <v>2383</v>
      </c>
      <c r="H1418" s="10">
        <f t="shared" si="66"/>
        <v>1</v>
      </c>
      <c r="I1418" s="6">
        <v>1</v>
      </c>
      <c r="J1418" s="6" t="str">
        <f t="shared" si="67"/>
        <v>No</v>
      </c>
      <c r="K1418" s="6" t="str">
        <f t="shared" si="68"/>
        <v>No</v>
      </c>
      <c r="L1418" s="6" t="s">
        <v>2380</v>
      </c>
      <c r="M1418" s="6"/>
      <c r="N1418" t="str" cm="1">
        <f t="array" ref="N1418">_xlfn.IFS(B1418&lt;18.5,"Under Weight",B1418&lt;=24.99,"Normal Weight",B1418&lt;=29.99,"Over Weight",B1418&gt;=30,"Obesity")</f>
        <v>Obesity</v>
      </c>
      <c r="O1418" t="str" cm="1">
        <f t="array" ref="O1418">_xlfn.IFS(C1418&lt;5.7,"Normal",C1418&lt;=6.49,"Prediabetes",C1418&gt;=6.5,"Diabetes")</f>
        <v>Prediabetes</v>
      </c>
    </row>
    <row r="1419" spans="1:15" x14ac:dyDescent="0.3">
      <c r="A1419" s="6" t="s">
        <v>953</v>
      </c>
      <c r="B1419" s="6">
        <v>27.34</v>
      </c>
      <c r="C1419" s="6">
        <v>5.19</v>
      </c>
      <c r="D1419" s="6" t="str">
        <f>PROPER(E:E)</f>
        <v>Yes</v>
      </c>
      <c r="E1419" s="6" t="s">
        <v>2382</v>
      </c>
      <c r="F1419" s="6" t="s">
        <v>2380</v>
      </c>
      <c r="G1419" s="6" t="s">
        <v>2380</v>
      </c>
      <c r="H1419" s="10">
        <f t="shared" si="66"/>
        <v>1</v>
      </c>
      <c r="I1419" s="6">
        <v>1</v>
      </c>
      <c r="J1419" s="6" t="str">
        <f t="shared" si="67"/>
        <v>No</v>
      </c>
      <c r="K1419" s="6" t="str">
        <f t="shared" si="68"/>
        <v>No</v>
      </c>
      <c r="L1419" s="6" t="s">
        <v>2380</v>
      </c>
      <c r="M1419" s="6"/>
      <c r="N1419" t="str" cm="1">
        <f t="array" ref="N1419">_xlfn.IFS(B1419&lt;18.5,"Under Weight",B1419&lt;=24.99,"Normal Weight",B1419&lt;=29.99,"Over Weight",B1419&gt;=30,"Obesity")</f>
        <v>Over Weight</v>
      </c>
      <c r="O1419" t="str" cm="1">
        <f t="array" ref="O1419">_xlfn.IFS(C1419&lt;5.7,"Normal",C1419&lt;=6.49,"Prediabetes",C1419&gt;=6.5,"Diabetes")</f>
        <v>Normal</v>
      </c>
    </row>
    <row r="1420" spans="1:15" x14ac:dyDescent="0.3">
      <c r="A1420" s="6" t="s">
        <v>952</v>
      </c>
      <c r="B1420" s="6">
        <v>39.01</v>
      </c>
      <c r="C1420" s="6">
        <v>5.37</v>
      </c>
      <c r="D1420" s="6" t="str">
        <f>PROPER(E:E)</f>
        <v>Yes</v>
      </c>
      <c r="E1420" s="6" t="s">
        <v>2382</v>
      </c>
      <c r="F1420" s="6" t="s">
        <v>2380</v>
      </c>
      <c r="G1420" s="6" t="s">
        <v>2380</v>
      </c>
      <c r="H1420" s="10" t="str">
        <f t="shared" si="66"/>
        <v>0</v>
      </c>
      <c r="I1420" s="6" t="s">
        <v>2381</v>
      </c>
      <c r="J1420" s="6" t="str">
        <f t="shared" si="67"/>
        <v>No</v>
      </c>
      <c r="K1420" s="6" t="str">
        <f t="shared" si="68"/>
        <v>No</v>
      </c>
      <c r="L1420" s="6" t="s">
        <v>2380</v>
      </c>
      <c r="M1420" s="6"/>
      <c r="N1420" t="str" cm="1">
        <f t="array" ref="N1420">_xlfn.IFS(B1420&lt;18.5,"Under Weight",B1420&lt;=24.99,"Normal Weight",B1420&lt;=29.99,"Over Weight",B1420&gt;=30,"Obesity")</f>
        <v>Obesity</v>
      </c>
      <c r="O1420" t="str" cm="1">
        <f t="array" ref="O1420">_xlfn.IFS(C1420&lt;5.7,"Normal",C1420&lt;=6.49,"Prediabetes",C1420&gt;=6.5,"Diabetes")</f>
        <v>Normal</v>
      </c>
    </row>
    <row r="1421" spans="1:15" x14ac:dyDescent="0.3">
      <c r="A1421" s="6" t="s">
        <v>951</v>
      </c>
      <c r="B1421" s="6">
        <v>18.989999999999998</v>
      </c>
      <c r="C1421" s="6">
        <v>10.82</v>
      </c>
      <c r="D1421" s="6" t="str">
        <f>PROPER(E:E)</f>
        <v>Yes</v>
      </c>
      <c r="E1421" s="6" t="s">
        <v>2382</v>
      </c>
      <c r="F1421" s="6" t="s">
        <v>2380</v>
      </c>
      <c r="G1421" s="6" t="s">
        <v>2380</v>
      </c>
      <c r="H1421" s="10" t="str">
        <f t="shared" si="66"/>
        <v>0</v>
      </c>
      <c r="I1421" s="6" t="s">
        <v>2381</v>
      </c>
      <c r="J1421" s="6" t="str">
        <f t="shared" si="67"/>
        <v>No</v>
      </c>
      <c r="K1421" s="6" t="str">
        <f t="shared" si="68"/>
        <v>No</v>
      </c>
      <c r="L1421" s="6" t="s">
        <v>2380</v>
      </c>
      <c r="M1421" s="6"/>
      <c r="N1421" t="str" cm="1">
        <f t="array" ref="N1421">_xlfn.IFS(B1421&lt;18.5,"Under Weight",B1421&lt;=24.99,"Normal Weight",B1421&lt;=29.99,"Over Weight",B1421&gt;=30,"Obesity")</f>
        <v>Normal Weight</v>
      </c>
      <c r="O1421" t="str" cm="1">
        <f t="array" ref="O1421">_xlfn.IFS(C1421&lt;5.7,"Normal",C1421&lt;=6.49,"Prediabetes",C1421&gt;=6.5,"Diabetes")</f>
        <v>Diabetes</v>
      </c>
    </row>
    <row r="1422" spans="1:15" x14ac:dyDescent="0.3">
      <c r="A1422" s="6" t="s">
        <v>950</v>
      </c>
      <c r="B1422" s="6">
        <v>42.3</v>
      </c>
      <c r="C1422" s="6">
        <v>6.06</v>
      </c>
      <c r="D1422" s="6" t="str">
        <f>PROPER(E:E)</f>
        <v>Yes</v>
      </c>
      <c r="E1422" s="6" t="s">
        <v>2382</v>
      </c>
      <c r="F1422" s="6" t="s">
        <v>2380</v>
      </c>
      <c r="G1422" s="6" t="s">
        <v>2380</v>
      </c>
      <c r="H1422" s="10" t="str">
        <f t="shared" si="66"/>
        <v>0</v>
      </c>
      <c r="I1422" s="6" t="s">
        <v>2381</v>
      </c>
      <c r="J1422" s="6" t="str">
        <f t="shared" si="67"/>
        <v>No</v>
      </c>
      <c r="K1422" s="6" t="str">
        <f t="shared" si="68"/>
        <v>No</v>
      </c>
      <c r="L1422" s="6" t="s">
        <v>2380</v>
      </c>
      <c r="M1422" s="6"/>
      <c r="N1422" t="str" cm="1">
        <f t="array" ref="N1422">_xlfn.IFS(B1422&lt;18.5,"Under Weight",B1422&lt;=24.99,"Normal Weight",B1422&lt;=29.99,"Over Weight",B1422&gt;=30,"Obesity")</f>
        <v>Obesity</v>
      </c>
      <c r="O1422" t="str" cm="1">
        <f t="array" ref="O1422">_xlfn.IFS(C1422&lt;5.7,"Normal",C1422&lt;=6.49,"Prediabetes",C1422&gt;=6.5,"Diabetes")</f>
        <v>Prediabetes</v>
      </c>
    </row>
    <row r="1423" spans="1:15" x14ac:dyDescent="0.3">
      <c r="A1423" s="6" t="s">
        <v>949</v>
      </c>
      <c r="B1423" s="6">
        <v>39.805</v>
      </c>
      <c r="C1423" s="6">
        <v>5.91</v>
      </c>
      <c r="D1423" s="6" t="str">
        <f>PROPER(E:E)</f>
        <v>No</v>
      </c>
      <c r="E1423" s="6" t="s">
        <v>2380</v>
      </c>
      <c r="F1423" s="6" t="s">
        <v>2380</v>
      </c>
      <c r="G1423" s="6" t="s">
        <v>2380</v>
      </c>
      <c r="H1423" s="10" t="str">
        <f t="shared" si="66"/>
        <v>0</v>
      </c>
      <c r="I1423" s="6" t="s">
        <v>2381</v>
      </c>
      <c r="J1423" s="6" t="str">
        <f t="shared" si="67"/>
        <v>No</v>
      </c>
      <c r="K1423" s="6" t="str">
        <f t="shared" si="68"/>
        <v>No</v>
      </c>
      <c r="L1423" s="6" t="s">
        <v>2380</v>
      </c>
      <c r="M1423" s="6"/>
      <c r="N1423" t="str" cm="1">
        <f t="array" ref="N1423">_xlfn.IFS(B1423&lt;18.5,"Under Weight",B1423&lt;=24.99,"Normal Weight",B1423&lt;=29.99,"Over Weight",B1423&gt;=30,"Obesity")</f>
        <v>Obesity</v>
      </c>
      <c r="O1423" t="str" cm="1">
        <f t="array" ref="O1423">_xlfn.IFS(C1423&lt;5.7,"Normal",C1423&lt;=6.49,"Prediabetes",C1423&gt;=6.5,"Diabetes")</f>
        <v>Prediabetes</v>
      </c>
    </row>
    <row r="1424" spans="1:15" x14ac:dyDescent="0.3">
      <c r="A1424" s="6" t="s">
        <v>948</v>
      </c>
      <c r="B1424" s="6">
        <v>33.700000000000003</v>
      </c>
      <c r="C1424" s="6">
        <v>5.87</v>
      </c>
      <c r="D1424" s="6" t="str">
        <f>PROPER(E:E)</f>
        <v>No</v>
      </c>
      <c r="E1424" s="6" t="s">
        <v>2380</v>
      </c>
      <c r="F1424" s="6" t="s">
        <v>2380</v>
      </c>
      <c r="G1424" s="6" t="s">
        <v>2380</v>
      </c>
      <c r="H1424" s="10" t="str">
        <f t="shared" si="66"/>
        <v>0</v>
      </c>
      <c r="I1424" s="6" t="s">
        <v>2381</v>
      </c>
      <c r="J1424" s="6" t="str">
        <f t="shared" si="67"/>
        <v>No</v>
      </c>
      <c r="K1424" s="6" t="str">
        <f t="shared" si="68"/>
        <v>No</v>
      </c>
      <c r="L1424" s="6" t="s">
        <v>2380</v>
      </c>
      <c r="M1424" s="6"/>
      <c r="N1424" t="str" cm="1">
        <f t="array" ref="N1424">_xlfn.IFS(B1424&lt;18.5,"Under Weight",B1424&lt;=24.99,"Normal Weight",B1424&lt;=29.99,"Over Weight",B1424&gt;=30,"Obesity")</f>
        <v>Obesity</v>
      </c>
      <c r="O1424" t="str" cm="1">
        <f t="array" ref="O1424">_xlfn.IFS(C1424&lt;5.7,"Normal",C1424&lt;=6.49,"Prediabetes",C1424&gt;=6.5,"Diabetes")</f>
        <v>Prediabetes</v>
      </c>
    </row>
    <row r="1425" spans="1:15" x14ac:dyDescent="0.3">
      <c r="A1425" s="6" t="s">
        <v>947</v>
      </c>
      <c r="B1425" s="6">
        <v>36.195</v>
      </c>
      <c r="C1425" s="6">
        <v>6.22</v>
      </c>
      <c r="D1425" s="6" t="str">
        <f>PROPER(E:E)</f>
        <v>No</v>
      </c>
      <c r="E1425" s="6" t="s">
        <v>2380</v>
      </c>
      <c r="F1425" s="6" t="s">
        <v>2380</v>
      </c>
      <c r="G1425" s="6" t="s">
        <v>2380</v>
      </c>
      <c r="H1425" s="10" t="str">
        <f t="shared" si="66"/>
        <v>0</v>
      </c>
      <c r="I1425" s="6" t="s">
        <v>2381</v>
      </c>
      <c r="J1425" s="6" t="str">
        <f t="shared" si="67"/>
        <v>No</v>
      </c>
      <c r="K1425" s="6" t="str">
        <f t="shared" si="68"/>
        <v>No</v>
      </c>
      <c r="L1425" s="6" t="s">
        <v>2380</v>
      </c>
      <c r="M1425" s="6"/>
      <c r="N1425" t="str" cm="1">
        <f t="array" ref="N1425">_xlfn.IFS(B1425&lt;18.5,"Under Weight",B1425&lt;=24.99,"Normal Weight",B1425&lt;=29.99,"Over Weight",B1425&gt;=30,"Obesity")</f>
        <v>Obesity</v>
      </c>
      <c r="O1425" t="str" cm="1">
        <f t="array" ref="O1425">_xlfn.IFS(C1425&lt;5.7,"Normal",C1425&lt;=6.49,"Prediabetes",C1425&gt;=6.5,"Diabetes")</f>
        <v>Prediabetes</v>
      </c>
    </row>
    <row r="1426" spans="1:15" x14ac:dyDescent="0.3">
      <c r="A1426" s="6" t="s">
        <v>946</v>
      </c>
      <c r="B1426" s="6">
        <v>32.6</v>
      </c>
      <c r="C1426" s="6">
        <v>5.73</v>
      </c>
      <c r="D1426" s="6" t="str">
        <f>PROPER(E:E)</f>
        <v>No</v>
      </c>
      <c r="E1426" s="6" t="s">
        <v>2380</v>
      </c>
      <c r="F1426" s="6" t="s">
        <v>2380</v>
      </c>
      <c r="G1426" s="6" t="s">
        <v>2383</v>
      </c>
      <c r="H1426" s="10">
        <f t="shared" si="66"/>
        <v>1</v>
      </c>
      <c r="I1426" s="6">
        <v>1</v>
      </c>
      <c r="J1426" s="6" t="str">
        <f t="shared" si="67"/>
        <v>No</v>
      </c>
      <c r="K1426" s="6" t="str">
        <f t="shared" si="68"/>
        <v>No</v>
      </c>
      <c r="L1426" s="6" t="s">
        <v>2380</v>
      </c>
      <c r="M1426" s="6"/>
      <c r="N1426" t="str" cm="1">
        <f t="array" ref="N1426">_xlfn.IFS(B1426&lt;18.5,"Under Weight",B1426&lt;=24.99,"Normal Weight",B1426&lt;=29.99,"Over Weight",B1426&gt;=30,"Obesity")</f>
        <v>Obesity</v>
      </c>
      <c r="O1426" t="str" cm="1">
        <f t="array" ref="O1426">_xlfn.IFS(C1426&lt;5.7,"Normal",C1426&lt;=6.49,"Prediabetes",C1426&gt;=6.5,"Diabetes")</f>
        <v>Prediabetes</v>
      </c>
    </row>
    <row r="1427" spans="1:15" x14ac:dyDescent="0.3">
      <c r="A1427" s="6" t="s">
        <v>945</v>
      </c>
      <c r="B1427" s="6">
        <v>30.2</v>
      </c>
      <c r="C1427" s="6">
        <v>5.7</v>
      </c>
      <c r="D1427" s="6" t="str">
        <f>PROPER(E:E)</f>
        <v>No</v>
      </c>
      <c r="E1427" s="6" t="s">
        <v>2380</v>
      </c>
      <c r="F1427" s="6" t="s">
        <v>2380</v>
      </c>
      <c r="G1427" s="6" t="s">
        <v>2380</v>
      </c>
      <c r="H1427" s="10" t="str">
        <f t="shared" si="66"/>
        <v>0</v>
      </c>
      <c r="I1427" s="6" t="s">
        <v>2381</v>
      </c>
      <c r="J1427" s="6" t="str">
        <f t="shared" si="67"/>
        <v>No</v>
      </c>
      <c r="K1427" s="6" t="str">
        <f t="shared" si="68"/>
        <v>No</v>
      </c>
      <c r="L1427" s="6" t="s">
        <v>2380</v>
      </c>
      <c r="M1427" s="6"/>
      <c r="N1427" t="str" cm="1">
        <f t="array" ref="N1427">_xlfn.IFS(B1427&lt;18.5,"Under Weight",B1427&lt;=24.99,"Normal Weight",B1427&lt;=29.99,"Over Weight",B1427&gt;=30,"Obesity")</f>
        <v>Obesity</v>
      </c>
      <c r="O1427" t="str" cm="1">
        <f t="array" ref="O1427">_xlfn.IFS(C1427&lt;5.7,"Normal",C1427&lt;=6.49,"Prediabetes",C1427&gt;=6.5,"Diabetes")</f>
        <v>Prediabetes</v>
      </c>
    </row>
    <row r="1428" spans="1:15" x14ac:dyDescent="0.3">
      <c r="A1428" s="6" t="s">
        <v>944</v>
      </c>
      <c r="B1428" s="6">
        <v>27.645</v>
      </c>
      <c r="C1428" s="6">
        <v>9.91</v>
      </c>
      <c r="D1428" s="6" t="str">
        <f>PROPER(E:E)</f>
        <v>No</v>
      </c>
      <c r="E1428" s="6" t="s">
        <v>2380</v>
      </c>
      <c r="F1428" s="6" t="s">
        <v>2380</v>
      </c>
      <c r="G1428" s="6" t="s">
        <v>2380</v>
      </c>
      <c r="H1428" s="10" t="str">
        <f t="shared" si="66"/>
        <v>0</v>
      </c>
      <c r="I1428" s="6" t="s">
        <v>2381</v>
      </c>
      <c r="J1428" s="6" t="str">
        <f t="shared" si="67"/>
        <v>No</v>
      </c>
      <c r="K1428" s="6" t="str">
        <f t="shared" si="68"/>
        <v>No</v>
      </c>
      <c r="L1428" s="6" t="s">
        <v>2380</v>
      </c>
      <c r="M1428" s="6"/>
      <c r="N1428" t="str" cm="1">
        <f t="array" ref="N1428">_xlfn.IFS(B1428&lt;18.5,"Under Weight",B1428&lt;=24.99,"Normal Weight",B1428&lt;=29.99,"Over Weight",B1428&gt;=30,"Obesity")</f>
        <v>Over Weight</v>
      </c>
      <c r="O1428" t="str" cm="1">
        <f t="array" ref="O1428">_xlfn.IFS(C1428&lt;5.7,"Normal",C1428&lt;=6.49,"Prediabetes",C1428&gt;=6.5,"Diabetes")</f>
        <v>Diabetes</v>
      </c>
    </row>
    <row r="1429" spans="1:15" x14ac:dyDescent="0.3">
      <c r="A1429" s="6" t="s">
        <v>943</v>
      </c>
      <c r="B1429" s="6">
        <v>26.41</v>
      </c>
      <c r="C1429" s="6">
        <v>11.4</v>
      </c>
      <c r="D1429" s="6" t="str">
        <f>PROPER(E:E)</f>
        <v>No</v>
      </c>
      <c r="E1429" s="6" t="s">
        <v>2380</v>
      </c>
      <c r="F1429" s="6" t="s">
        <v>2380</v>
      </c>
      <c r="G1429" s="6" t="s">
        <v>2380</v>
      </c>
      <c r="H1429" s="10" t="str">
        <f t="shared" si="66"/>
        <v>0</v>
      </c>
      <c r="I1429" s="6" t="s">
        <v>2381</v>
      </c>
      <c r="J1429" s="6" t="str">
        <f t="shared" si="67"/>
        <v>No</v>
      </c>
      <c r="K1429" s="6" t="str">
        <f t="shared" si="68"/>
        <v>No</v>
      </c>
      <c r="L1429" s="6" t="s">
        <v>2380</v>
      </c>
      <c r="M1429" s="6"/>
      <c r="N1429" t="str" cm="1">
        <f t="array" ref="N1429">_xlfn.IFS(B1429&lt;18.5,"Under Weight",B1429&lt;=24.99,"Normal Weight",B1429&lt;=29.99,"Over Weight",B1429&gt;=30,"Obesity")</f>
        <v>Over Weight</v>
      </c>
      <c r="O1429" t="str" cm="1">
        <f t="array" ref="O1429">_xlfn.IFS(C1429&lt;5.7,"Normal",C1429&lt;=6.49,"Prediabetes",C1429&gt;=6.5,"Diabetes")</f>
        <v>Diabetes</v>
      </c>
    </row>
    <row r="1430" spans="1:15" x14ac:dyDescent="0.3">
      <c r="A1430" s="6" t="s">
        <v>942</v>
      </c>
      <c r="B1430" s="6">
        <v>34.1</v>
      </c>
      <c r="C1430" s="6">
        <v>6.29</v>
      </c>
      <c r="D1430" s="6" t="str">
        <f>PROPER(E:E)</f>
        <v>Yes</v>
      </c>
      <c r="E1430" s="6" t="s">
        <v>2382</v>
      </c>
      <c r="F1430" s="6" t="s">
        <v>2380</v>
      </c>
      <c r="G1430" s="6" t="s">
        <v>2383</v>
      </c>
      <c r="H1430" s="10">
        <f t="shared" si="66"/>
        <v>1</v>
      </c>
      <c r="I1430" s="6">
        <v>1</v>
      </c>
      <c r="J1430" s="6" t="str">
        <f t="shared" si="67"/>
        <v>No</v>
      </c>
      <c r="K1430" s="6" t="str">
        <f t="shared" si="68"/>
        <v>No</v>
      </c>
      <c r="L1430" s="6" t="s">
        <v>2380</v>
      </c>
      <c r="M1430" s="6"/>
      <c r="N1430" t="str" cm="1">
        <f t="array" ref="N1430">_xlfn.IFS(B1430&lt;18.5,"Under Weight",B1430&lt;=24.99,"Normal Weight",B1430&lt;=29.99,"Over Weight",B1430&gt;=30,"Obesity")</f>
        <v>Obesity</v>
      </c>
      <c r="O1430" t="str" cm="1">
        <f t="array" ref="O1430">_xlfn.IFS(C1430&lt;5.7,"Normal",C1430&lt;=6.49,"Prediabetes",C1430&gt;=6.5,"Diabetes")</f>
        <v>Prediabetes</v>
      </c>
    </row>
    <row r="1431" spans="1:15" x14ac:dyDescent="0.3">
      <c r="A1431" s="6" t="s">
        <v>941</v>
      </c>
      <c r="B1431" s="6">
        <v>17.3</v>
      </c>
      <c r="C1431" s="6">
        <v>9.2799999999999994</v>
      </c>
      <c r="D1431" s="6" t="str">
        <f>PROPER(E:E)</f>
        <v>No</v>
      </c>
      <c r="E1431" s="6" t="s">
        <v>2380</v>
      </c>
      <c r="F1431" s="6" t="s">
        <v>2380</v>
      </c>
      <c r="G1431" s="6" t="s">
        <v>2380</v>
      </c>
      <c r="H1431" s="10" t="str">
        <f t="shared" si="66"/>
        <v>0</v>
      </c>
      <c r="I1431" s="6" t="s">
        <v>2381</v>
      </c>
      <c r="J1431" s="6" t="str">
        <f t="shared" si="67"/>
        <v>No</v>
      </c>
      <c r="K1431" s="6" t="str">
        <f t="shared" si="68"/>
        <v>No</v>
      </c>
      <c r="L1431" s="6" t="s">
        <v>2380</v>
      </c>
      <c r="M1431" s="6"/>
      <c r="N1431" t="str" cm="1">
        <f t="array" ref="N1431">_xlfn.IFS(B1431&lt;18.5,"Under Weight",B1431&lt;=24.99,"Normal Weight",B1431&lt;=29.99,"Over Weight",B1431&gt;=30,"Obesity")</f>
        <v>Under Weight</v>
      </c>
      <c r="O1431" t="str" cm="1">
        <f t="array" ref="O1431">_xlfn.IFS(C1431&lt;5.7,"Normal",C1431&lt;=6.49,"Prediabetes",C1431&gt;=6.5,"Diabetes")</f>
        <v>Diabetes</v>
      </c>
    </row>
    <row r="1432" spans="1:15" x14ac:dyDescent="0.3">
      <c r="A1432" s="6" t="s">
        <v>940</v>
      </c>
      <c r="B1432" s="6">
        <v>35.020000000000003</v>
      </c>
      <c r="C1432" s="6">
        <v>4.78</v>
      </c>
      <c r="D1432" s="6" t="str">
        <f>PROPER(E:E)</f>
        <v>No</v>
      </c>
      <c r="E1432" s="6" t="s">
        <v>2380</v>
      </c>
      <c r="F1432" s="6" t="s">
        <v>2380</v>
      </c>
      <c r="G1432" s="6" t="s">
        <v>2383</v>
      </c>
      <c r="H1432" s="10">
        <f t="shared" si="66"/>
        <v>1</v>
      </c>
      <c r="I1432" s="6">
        <v>1</v>
      </c>
      <c r="J1432" s="6" t="str">
        <f t="shared" si="67"/>
        <v>No</v>
      </c>
      <c r="K1432" s="6" t="str">
        <f t="shared" si="68"/>
        <v>No</v>
      </c>
      <c r="L1432" s="6" t="s">
        <v>2380</v>
      </c>
      <c r="M1432" s="6"/>
      <c r="N1432" t="str" cm="1">
        <f t="array" ref="N1432">_xlfn.IFS(B1432&lt;18.5,"Under Weight",B1432&lt;=24.99,"Normal Weight",B1432&lt;=29.99,"Over Weight",B1432&gt;=30,"Obesity")</f>
        <v>Obesity</v>
      </c>
      <c r="O1432" t="str" cm="1">
        <f t="array" ref="O1432">_xlfn.IFS(C1432&lt;5.7,"Normal",C1432&lt;=6.49,"Prediabetes",C1432&gt;=6.5,"Diabetes")</f>
        <v>Normal</v>
      </c>
    </row>
    <row r="1433" spans="1:15" x14ac:dyDescent="0.3">
      <c r="A1433" s="6" t="s">
        <v>939</v>
      </c>
      <c r="B1433" s="6">
        <v>37.1</v>
      </c>
      <c r="C1433" s="6">
        <v>8.8699999999999992</v>
      </c>
      <c r="D1433" s="6" t="str">
        <f>PROPER(E:E)</f>
        <v>Yes</v>
      </c>
      <c r="E1433" s="6" t="s">
        <v>2382</v>
      </c>
      <c r="F1433" s="6" t="s">
        <v>2380</v>
      </c>
      <c r="G1433" s="6" t="s">
        <v>2380</v>
      </c>
      <c r="H1433" s="10" t="str">
        <f t="shared" si="66"/>
        <v>0</v>
      </c>
      <c r="I1433" s="6" t="s">
        <v>2381</v>
      </c>
      <c r="J1433" s="6" t="str">
        <f t="shared" si="67"/>
        <v>No</v>
      </c>
      <c r="K1433" s="6" t="str">
        <f t="shared" si="68"/>
        <v>No</v>
      </c>
      <c r="L1433" s="6" t="s">
        <v>2380</v>
      </c>
      <c r="M1433" s="6"/>
      <c r="N1433" t="str" cm="1">
        <f t="array" ref="N1433">_xlfn.IFS(B1433&lt;18.5,"Under Weight",B1433&lt;=24.99,"Normal Weight",B1433&lt;=29.99,"Over Weight",B1433&gt;=30,"Obesity")</f>
        <v>Obesity</v>
      </c>
      <c r="O1433" t="str" cm="1">
        <f t="array" ref="O1433">_xlfn.IFS(C1433&lt;5.7,"Normal",C1433&lt;=6.49,"Prediabetes",C1433&gt;=6.5,"Diabetes")</f>
        <v>Diabetes</v>
      </c>
    </row>
    <row r="1434" spans="1:15" x14ac:dyDescent="0.3">
      <c r="A1434" s="6" t="s">
        <v>938</v>
      </c>
      <c r="B1434" s="6">
        <v>16.79</v>
      </c>
      <c r="C1434" s="6">
        <v>11.4</v>
      </c>
      <c r="D1434" s="6" t="str">
        <f>PROPER(E:E)</f>
        <v>No</v>
      </c>
      <c r="E1434" s="6" t="s">
        <v>2380</v>
      </c>
      <c r="F1434" s="6" t="s">
        <v>2380</v>
      </c>
      <c r="G1434" s="6" t="s">
        <v>2380</v>
      </c>
      <c r="H1434" s="10" t="str">
        <f t="shared" si="66"/>
        <v>0</v>
      </c>
      <c r="I1434" s="6" t="s">
        <v>2381</v>
      </c>
      <c r="J1434" s="6" t="str">
        <f t="shared" si="67"/>
        <v>No</v>
      </c>
      <c r="K1434" s="6" t="str">
        <f t="shared" si="68"/>
        <v>No</v>
      </c>
      <c r="L1434" s="6" t="s">
        <v>2380</v>
      </c>
      <c r="M1434" s="6"/>
      <c r="N1434" t="str" cm="1">
        <f t="array" ref="N1434">_xlfn.IFS(B1434&lt;18.5,"Under Weight",B1434&lt;=24.99,"Normal Weight",B1434&lt;=29.99,"Over Weight",B1434&gt;=30,"Obesity")</f>
        <v>Under Weight</v>
      </c>
      <c r="O1434" t="str" cm="1">
        <f t="array" ref="O1434">_xlfn.IFS(C1434&lt;5.7,"Normal",C1434&lt;=6.49,"Prediabetes",C1434&gt;=6.5,"Diabetes")</f>
        <v>Diabetes</v>
      </c>
    </row>
    <row r="1435" spans="1:15" x14ac:dyDescent="0.3">
      <c r="A1435" s="6" t="s">
        <v>937</v>
      </c>
      <c r="B1435" s="6">
        <v>31.635000000000002</v>
      </c>
      <c r="C1435" s="6">
        <v>9.1300000000000008</v>
      </c>
      <c r="D1435" s="6" t="str">
        <f>PROPER(E:E)</f>
        <v>Yes</v>
      </c>
      <c r="E1435" s="6" t="s">
        <v>2382</v>
      </c>
      <c r="F1435" s="6" t="s">
        <v>2380</v>
      </c>
      <c r="G1435" s="6" t="s">
        <v>2380</v>
      </c>
      <c r="H1435" s="10" t="str">
        <f t="shared" si="66"/>
        <v>0</v>
      </c>
      <c r="I1435" s="6" t="s">
        <v>2381</v>
      </c>
      <c r="J1435" s="6" t="str">
        <f t="shared" si="67"/>
        <v>No</v>
      </c>
      <c r="K1435" s="6" t="str">
        <f t="shared" si="68"/>
        <v>No</v>
      </c>
      <c r="L1435" s="6" t="s">
        <v>2380</v>
      </c>
      <c r="M1435" s="6"/>
      <c r="N1435" t="str" cm="1">
        <f t="array" ref="N1435">_xlfn.IFS(B1435&lt;18.5,"Under Weight",B1435&lt;=24.99,"Normal Weight",B1435&lt;=29.99,"Over Weight",B1435&gt;=30,"Obesity")</f>
        <v>Obesity</v>
      </c>
      <c r="O1435" t="str" cm="1">
        <f t="array" ref="O1435">_xlfn.IFS(C1435&lt;5.7,"Normal",C1435&lt;=6.49,"Prediabetes",C1435&gt;=6.5,"Diabetes")</f>
        <v>Diabetes</v>
      </c>
    </row>
    <row r="1436" spans="1:15" x14ac:dyDescent="0.3">
      <c r="A1436" s="6" t="s">
        <v>936</v>
      </c>
      <c r="B1436" s="6">
        <v>24.19</v>
      </c>
      <c r="C1436" s="6">
        <v>6.22</v>
      </c>
      <c r="D1436" s="6" t="str">
        <f>PROPER(E:E)</f>
        <v>Yes</v>
      </c>
      <c r="E1436" s="6" t="s">
        <v>2382</v>
      </c>
      <c r="F1436" s="6" t="s">
        <v>2380</v>
      </c>
      <c r="G1436" s="6" t="s">
        <v>2383</v>
      </c>
      <c r="H1436" s="10">
        <f t="shared" si="66"/>
        <v>1</v>
      </c>
      <c r="I1436" s="6">
        <v>1</v>
      </c>
      <c r="J1436" s="6" t="str">
        <f t="shared" si="67"/>
        <v>No</v>
      </c>
      <c r="K1436" s="6" t="str">
        <f t="shared" si="68"/>
        <v>No</v>
      </c>
      <c r="L1436" s="6" t="s">
        <v>2380</v>
      </c>
      <c r="M1436" s="6"/>
      <c r="N1436" t="str" cm="1">
        <f t="array" ref="N1436">_xlfn.IFS(B1436&lt;18.5,"Under Weight",B1436&lt;=24.99,"Normal Weight",B1436&lt;=29.99,"Over Weight",B1436&gt;=30,"Obesity")</f>
        <v>Normal Weight</v>
      </c>
      <c r="O1436" t="str" cm="1">
        <f t="array" ref="O1436">_xlfn.IFS(C1436&lt;5.7,"Normal",C1436&lt;=6.49,"Prediabetes",C1436&gt;=6.5,"Diabetes")</f>
        <v>Prediabetes</v>
      </c>
    </row>
    <row r="1437" spans="1:15" x14ac:dyDescent="0.3">
      <c r="A1437" s="6" t="s">
        <v>935</v>
      </c>
      <c r="B1437" s="6">
        <v>35.29</v>
      </c>
      <c r="C1437" s="6">
        <v>5.9</v>
      </c>
      <c r="D1437" s="6" t="str">
        <f>PROPER(E:E)</f>
        <v>No</v>
      </c>
      <c r="E1437" s="6" t="s">
        <v>2380</v>
      </c>
      <c r="F1437" s="6" t="s">
        <v>2380</v>
      </c>
      <c r="G1437" s="6" t="s">
        <v>2383</v>
      </c>
      <c r="H1437" s="10">
        <f t="shared" si="66"/>
        <v>1</v>
      </c>
      <c r="I1437" s="6">
        <v>1</v>
      </c>
      <c r="J1437" s="6" t="str">
        <f t="shared" si="67"/>
        <v>No</v>
      </c>
      <c r="K1437" s="6" t="str">
        <f t="shared" si="68"/>
        <v>No</v>
      </c>
      <c r="L1437" s="6" t="s">
        <v>2380</v>
      </c>
      <c r="M1437" s="6"/>
      <c r="N1437" t="str" cm="1">
        <f t="array" ref="N1437">_xlfn.IFS(B1437&lt;18.5,"Under Weight",B1437&lt;=24.99,"Normal Weight",B1437&lt;=29.99,"Over Weight",B1437&gt;=30,"Obesity")</f>
        <v>Obesity</v>
      </c>
      <c r="O1437" t="str" cm="1">
        <f t="array" ref="O1437">_xlfn.IFS(C1437&lt;5.7,"Normal",C1437&lt;=6.49,"Prediabetes",C1437&gt;=6.5,"Diabetes")</f>
        <v>Prediabetes</v>
      </c>
    </row>
    <row r="1438" spans="1:15" x14ac:dyDescent="0.3">
      <c r="A1438" s="6" t="s">
        <v>934</v>
      </c>
      <c r="B1438" s="6">
        <v>35.299999999999997</v>
      </c>
      <c r="C1438" s="6">
        <v>4.45</v>
      </c>
      <c r="D1438" s="6" t="str">
        <f>PROPER(E:E)</f>
        <v>No</v>
      </c>
      <c r="E1438" s="6" t="s">
        <v>2380</v>
      </c>
      <c r="F1438" s="6" t="s">
        <v>2380</v>
      </c>
      <c r="G1438" s="6" t="s">
        <v>2380</v>
      </c>
      <c r="H1438" s="10" t="str">
        <f t="shared" si="66"/>
        <v>0</v>
      </c>
      <c r="I1438" s="6" t="s">
        <v>2381</v>
      </c>
      <c r="J1438" s="6" t="str">
        <f t="shared" si="67"/>
        <v>No</v>
      </c>
      <c r="K1438" s="6" t="str">
        <f t="shared" si="68"/>
        <v>No</v>
      </c>
      <c r="L1438" s="6" t="s">
        <v>2380</v>
      </c>
      <c r="M1438" s="6"/>
      <c r="N1438" t="str" cm="1">
        <f t="array" ref="N1438">_xlfn.IFS(B1438&lt;18.5,"Under Weight",B1438&lt;=24.99,"Normal Weight",B1438&lt;=29.99,"Over Weight",B1438&gt;=30,"Obesity")</f>
        <v>Obesity</v>
      </c>
      <c r="O1438" t="str" cm="1">
        <f t="array" ref="O1438">_xlfn.IFS(C1438&lt;5.7,"Normal",C1438&lt;=6.49,"Prediabetes",C1438&gt;=6.5,"Diabetes")</f>
        <v>Normal</v>
      </c>
    </row>
    <row r="1439" spans="1:15" x14ac:dyDescent="0.3">
      <c r="A1439" s="6" t="s">
        <v>933</v>
      </c>
      <c r="B1439" s="6">
        <v>35.64</v>
      </c>
      <c r="C1439" s="6">
        <v>6.17</v>
      </c>
      <c r="D1439" s="6" t="str">
        <f>PROPER(E:E)</f>
        <v>No</v>
      </c>
      <c r="E1439" s="6" t="s">
        <v>2380</v>
      </c>
      <c r="F1439" s="6" t="s">
        <v>2380</v>
      </c>
      <c r="G1439" s="6" t="s">
        <v>2383</v>
      </c>
      <c r="H1439" s="10">
        <f t="shared" si="66"/>
        <v>1</v>
      </c>
      <c r="I1439" s="6">
        <v>1</v>
      </c>
      <c r="J1439" s="6" t="str">
        <f t="shared" si="67"/>
        <v>No</v>
      </c>
      <c r="K1439" s="6" t="str">
        <f t="shared" si="68"/>
        <v>No</v>
      </c>
      <c r="L1439" s="6" t="s">
        <v>2380</v>
      </c>
      <c r="M1439" s="6"/>
      <c r="N1439" t="str" cm="1">
        <f t="array" ref="N1439">_xlfn.IFS(B1439&lt;18.5,"Under Weight",B1439&lt;=24.99,"Normal Weight",B1439&lt;=29.99,"Over Weight",B1439&gt;=30,"Obesity")</f>
        <v>Obesity</v>
      </c>
      <c r="O1439" t="str" cm="1">
        <f t="array" ref="O1439">_xlfn.IFS(C1439&lt;5.7,"Normal",C1439&lt;=6.49,"Prediabetes",C1439&gt;=6.5,"Diabetes")</f>
        <v>Prediabetes</v>
      </c>
    </row>
    <row r="1440" spans="1:15" x14ac:dyDescent="0.3">
      <c r="A1440" s="6" t="s">
        <v>932</v>
      </c>
      <c r="B1440" s="6">
        <v>33.1</v>
      </c>
      <c r="C1440" s="6">
        <v>4.93</v>
      </c>
      <c r="D1440" s="6" t="str">
        <f>PROPER(E:E)</f>
        <v>No</v>
      </c>
      <c r="E1440" s="6" t="s">
        <v>2380</v>
      </c>
      <c r="F1440" s="6" t="s">
        <v>2380</v>
      </c>
      <c r="G1440" s="6" t="s">
        <v>2380</v>
      </c>
      <c r="H1440" s="10" t="str">
        <f t="shared" si="66"/>
        <v>0</v>
      </c>
      <c r="I1440" s="6" t="s">
        <v>2381</v>
      </c>
      <c r="J1440" s="6" t="str">
        <f t="shared" si="67"/>
        <v>No</v>
      </c>
      <c r="K1440" s="6" t="str">
        <f t="shared" si="68"/>
        <v>No</v>
      </c>
      <c r="L1440" s="6" t="s">
        <v>2380</v>
      </c>
      <c r="M1440" s="6"/>
      <c r="N1440" t="str" cm="1">
        <f t="array" ref="N1440">_xlfn.IFS(B1440&lt;18.5,"Under Weight",B1440&lt;=24.99,"Normal Weight",B1440&lt;=29.99,"Over Weight",B1440&gt;=30,"Obesity")</f>
        <v>Obesity</v>
      </c>
      <c r="O1440" t="str" cm="1">
        <f t="array" ref="O1440">_xlfn.IFS(C1440&lt;5.7,"Normal",C1440&lt;=6.49,"Prediabetes",C1440&gt;=6.5,"Diabetes")</f>
        <v>Normal</v>
      </c>
    </row>
    <row r="1441" spans="1:15" x14ac:dyDescent="0.3">
      <c r="A1441" s="6" t="s">
        <v>931</v>
      </c>
      <c r="B1441" s="6">
        <v>26.41</v>
      </c>
      <c r="C1441" s="6">
        <v>7.32</v>
      </c>
      <c r="D1441" s="6" t="str">
        <f>PROPER(E:E)</f>
        <v>Yes</v>
      </c>
      <c r="E1441" s="6" t="s">
        <v>2382</v>
      </c>
      <c r="F1441" s="6" t="s">
        <v>2380</v>
      </c>
      <c r="G1441" s="6" t="s">
        <v>2380</v>
      </c>
      <c r="H1441" s="10">
        <f t="shared" si="66"/>
        <v>1</v>
      </c>
      <c r="I1441" s="6">
        <v>1</v>
      </c>
      <c r="J1441" s="6" t="str">
        <f t="shared" si="67"/>
        <v>No</v>
      </c>
      <c r="K1441" s="6" t="str">
        <f t="shared" si="68"/>
        <v>No</v>
      </c>
      <c r="L1441" s="6" t="s">
        <v>2380</v>
      </c>
      <c r="M1441" s="6"/>
      <c r="N1441" t="str" cm="1">
        <f t="array" ref="N1441">_xlfn.IFS(B1441&lt;18.5,"Under Weight",B1441&lt;=24.99,"Normal Weight",B1441&lt;=29.99,"Over Weight",B1441&gt;=30,"Obesity")</f>
        <v>Over Weight</v>
      </c>
      <c r="O1441" t="str" cm="1">
        <f t="array" ref="O1441">_xlfn.IFS(C1441&lt;5.7,"Normal",C1441&lt;=6.49,"Prediabetes",C1441&gt;=6.5,"Diabetes")</f>
        <v>Diabetes</v>
      </c>
    </row>
    <row r="1442" spans="1:15" x14ac:dyDescent="0.3">
      <c r="A1442" s="6" t="s">
        <v>930</v>
      </c>
      <c r="B1442" s="6">
        <v>29.9</v>
      </c>
      <c r="C1442" s="6">
        <v>5.27</v>
      </c>
      <c r="D1442" s="6" t="str">
        <f>PROPER(E:E)</f>
        <v>No</v>
      </c>
      <c r="E1442" s="6" t="s">
        <v>2380</v>
      </c>
      <c r="F1442" s="6" t="s">
        <v>2380</v>
      </c>
      <c r="G1442" s="6" t="s">
        <v>2383</v>
      </c>
      <c r="H1442" s="10">
        <f t="shared" si="66"/>
        <v>1</v>
      </c>
      <c r="I1442" s="6">
        <v>1</v>
      </c>
      <c r="J1442" s="6" t="str">
        <f t="shared" si="67"/>
        <v>No</v>
      </c>
      <c r="K1442" s="6" t="str">
        <f t="shared" si="68"/>
        <v>No</v>
      </c>
      <c r="L1442" s="6" t="s">
        <v>2380</v>
      </c>
      <c r="M1442" s="6"/>
      <c r="N1442" t="str" cm="1">
        <f t="array" ref="N1442">_xlfn.IFS(B1442&lt;18.5,"Under Weight",B1442&lt;=24.99,"Normal Weight",B1442&lt;=29.99,"Over Weight",B1442&gt;=30,"Obesity")</f>
        <v>Over Weight</v>
      </c>
      <c r="O1442" t="str" cm="1">
        <f t="array" ref="O1442">_xlfn.IFS(C1442&lt;5.7,"Normal",C1442&lt;=6.49,"Prediabetes",C1442&gt;=6.5,"Diabetes")</f>
        <v>Normal</v>
      </c>
    </row>
    <row r="1443" spans="1:15" x14ac:dyDescent="0.3">
      <c r="A1443" s="6" t="s">
        <v>929</v>
      </c>
      <c r="B1443" s="6">
        <v>25.24</v>
      </c>
      <c r="C1443" s="6">
        <v>5.82</v>
      </c>
      <c r="D1443" s="6" t="str">
        <f>PROPER(E:E)</f>
        <v>No</v>
      </c>
      <c r="E1443" s="6" t="s">
        <v>2380</v>
      </c>
      <c r="F1443" s="6" t="s">
        <v>2380</v>
      </c>
      <c r="G1443" s="6" t="s">
        <v>2380</v>
      </c>
      <c r="H1443" s="10">
        <f t="shared" si="66"/>
        <v>1</v>
      </c>
      <c r="I1443" s="6">
        <v>1</v>
      </c>
      <c r="J1443" s="6" t="str">
        <f t="shared" si="67"/>
        <v>No</v>
      </c>
      <c r="K1443" s="6" t="str">
        <f t="shared" si="68"/>
        <v>No</v>
      </c>
      <c r="L1443" s="6" t="s">
        <v>2380</v>
      </c>
      <c r="M1443" s="6"/>
      <c r="N1443" t="str" cm="1">
        <f t="array" ref="N1443">_xlfn.IFS(B1443&lt;18.5,"Under Weight",B1443&lt;=24.99,"Normal Weight",B1443&lt;=29.99,"Over Weight",B1443&gt;=30,"Obesity")</f>
        <v>Over Weight</v>
      </c>
      <c r="O1443" t="str" cm="1">
        <f t="array" ref="O1443">_xlfn.IFS(C1443&lt;5.7,"Normal",C1443&lt;=6.49,"Prediabetes",C1443&gt;=6.5,"Diabetes")</f>
        <v>Prediabetes</v>
      </c>
    </row>
    <row r="1444" spans="1:15" x14ac:dyDescent="0.3">
      <c r="A1444" s="6" t="s">
        <v>928</v>
      </c>
      <c r="B1444" s="6">
        <v>25.08</v>
      </c>
      <c r="C1444" s="6">
        <v>5.8</v>
      </c>
      <c r="D1444" s="6" t="str">
        <f>PROPER(E:E)</f>
        <v>No</v>
      </c>
      <c r="E1444" s="6" t="s">
        <v>2380</v>
      </c>
      <c r="F1444" s="6" t="s">
        <v>2380</v>
      </c>
      <c r="G1444" s="6" t="s">
        <v>2383</v>
      </c>
      <c r="H1444" s="10">
        <f t="shared" si="66"/>
        <v>1</v>
      </c>
      <c r="I1444" s="6">
        <v>1</v>
      </c>
      <c r="J1444" s="6" t="str">
        <f t="shared" si="67"/>
        <v>No</v>
      </c>
      <c r="K1444" s="6" t="str">
        <f t="shared" si="68"/>
        <v>No</v>
      </c>
      <c r="L1444" s="6" t="s">
        <v>2380</v>
      </c>
      <c r="M1444" s="6"/>
      <c r="N1444" t="str" cm="1">
        <f t="array" ref="N1444">_xlfn.IFS(B1444&lt;18.5,"Under Weight",B1444&lt;=24.99,"Normal Weight",B1444&lt;=29.99,"Over Weight",B1444&gt;=30,"Obesity")</f>
        <v>Over Weight</v>
      </c>
      <c r="O1444" t="str" cm="1">
        <f t="array" ref="O1444">_xlfn.IFS(C1444&lt;5.7,"Normal",C1444&lt;=6.49,"Prediabetes",C1444&gt;=6.5,"Diabetes")</f>
        <v>Prediabetes</v>
      </c>
    </row>
    <row r="1445" spans="1:15" x14ac:dyDescent="0.3">
      <c r="A1445" s="6" t="s">
        <v>927</v>
      </c>
      <c r="B1445" s="6">
        <v>29.164999999999999</v>
      </c>
      <c r="C1445" s="6">
        <v>4.87</v>
      </c>
      <c r="D1445" s="6" t="str">
        <f>PROPER(E:E)</f>
        <v>No</v>
      </c>
      <c r="E1445" s="6" t="s">
        <v>2380</v>
      </c>
      <c r="F1445" s="6" t="s">
        <v>2382</v>
      </c>
      <c r="G1445" s="6" t="s">
        <v>2380</v>
      </c>
      <c r="H1445" s="10">
        <f t="shared" si="66"/>
        <v>1</v>
      </c>
      <c r="I1445" s="6">
        <v>1</v>
      </c>
      <c r="J1445" s="6" t="str">
        <f t="shared" si="67"/>
        <v>No</v>
      </c>
      <c r="K1445" s="6" t="str">
        <f t="shared" si="68"/>
        <v>No</v>
      </c>
      <c r="L1445" s="6" t="s">
        <v>2380</v>
      </c>
      <c r="M1445" s="6"/>
      <c r="N1445" t="str" cm="1">
        <f t="array" ref="N1445">_xlfn.IFS(B1445&lt;18.5,"Under Weight",B1445&lt;=24.99,"Normal Weight",B1445&lt;=29.99,"Over Weight",B1445&gt;=30,"Obesity")</f>
        <v>Over Weight</v>
      </c>
      <c r="O1445" t="str" cm="1">
        <f t="array" ref="O1445">_xlfn.IFS(C1445&lt;5.7,"Normal",C1445&lt;=6.49,"Prediabetes",C1445&gt;=6.5,"Diabetes")</f>
        <v>Normal</v>
      </c>
    </row>
    <row r="1446" spans="1:15" x14ac:dyDescent="0.3">
      <c r="A1446" s="6" t="s">
        <v>926</v>
      </c>
      <c r="B1446" s="6">
        <v>15.05</v>
      </c>
      <c r="C1446" s="6">
        <v>8.1199999999999992</v>
      </c>
      <c r="D1446" s="6" t="str">
        <f>PROPER(E:E)</f>
        <v>No</v>
      </c>
      <c r="E1446" s="6" t="s">
        <v>2380</v>
      </c>
      <c r="F1446" s="6" t="s">
        <v>2380</v>
      </c>
      <c r="G1446" s="6" t="s">
        <v>2380</v>
      </c>
      <c r="H1446" s="10" t="str">
        <f t="shared" si="66"/>
        <v>0</v>
      </c>
      <c r="I1446" s="6" t="s">
        <v>2381</v>
      </c>
      <c r="J1446" s="6" t="str">
        <f t="shared" si="67"/>
        <v>No</v>
      </c>
      <c r="K1446" s="6" t="str">
        <f t="shared" si="68"/>
        <v>No</v>
      </c>
      <c r="L1446" s="6" t="s">
        <v>2380</v>
      </c>
      <c r="M1446" s="6"/>
      <c r="N1446" t="str" cm="1">
        <f t="array" ref="N1446">_xlfn.IFS(B1446&lt;18.5,"Under Weight",B1446&lt;=24.99,"Normal Weight",B1446&lt;=29.99,"Over Weight",B1446&gt;=30,"Obesity")</f>
        <v>Under Weight</v>
      </c>
      <c r="O1446" t="str" cm="1">
        <f t="array" ref="O1446">_xlfn.IFS(C1446&lt;5.7,"Normal",C1446&lt;=6.49,"Prediabetes",C1446&gt;=6.5,"Diabetes")</f>
        <v>Diabetes</v>
      </c>
    </row>
    <row r="1447" spans="1:15" x14ac:dyDescent="0.3">
      <c r="A1447" s="6" t="s">
        <v>925</v>
      </c>
      <c r="B1447" s="6">
        <v>19.95</v>
      </c>
      <c r="C1447" s="6">
        <v>4.3600000000000003</v>
      </c>
      <c r="D1447" s="6" t="str">
        <f>PROPER(E:E)</f>
        <v>No</v>
      </c>
      <c r="E1447" s="6" t="s">
        <v>2380</v>
      </c>
      <c r="F1447" s="6" t="s">
        <v>2380</v>
      </c>
      <c r="G1447" s="6" t="s">
        <v>2380</v>
      </c>
      <c r="H1447" s="10">
        <f t="shared" si="66"/>
        <v>2</v>
      </c>
      <c r="I1447" s="6">
        <v>2</v>
      </c>
      <c r="J1447" s="6" t="str">
        <f t="shared" si="67"/>
        <v>No</v>
      </c>
      <c r="K1447" s="6" t="str">
        <f t="shared" si="68"/>
        <v>No</v>
      </c>
      <c r="L1447" s="6" t="s">
        <v>2380</v>
      </c>
      <c r="M1447" s="6"/>
      <c r="N1447" t="str" cm="1">
        <f t="array" ref="N1447">_xlfn.IFS(B1447&lt;18.5,"Under Weight",B1447&lt;=24.99,"Normal Weight",B1447&lt;=29.99,"Over Weight",B1447&gt;=30,"Obesity")</f>
        <v>Normal Weight</v>
      </c>
      <c r="O1447" t="str" cm="1">
        <f t="array" ref="O1447">_xlfn.IFS(C1447&lt;5.7,"Normal",C1447&lt;=6.49,"Prediabetes",C1447&gt;=6.5,"Diabetes")</f>
        <v>Normal</v>
      </c>
    </row>
    <row r="1448" spans="1:15" x14ac:dyDescent="0.3">
      <c r="A1448" s="6" t="s">
        <v>924</v>
      </c>
      <c r="B1448" s="6">
        <v>16.66</v>
      </c>
      <c r="C1448" s="6">
        <v>9.16</v>
      </c>
      <c r="D1448" s="6" t="str">
        <f>PROPER(E:E)</f>
        <v>No</v>
      </c>
      <c r="E1448" s="6" t="s">
        <v>2380</v>
      </c>
      <c r="F1448" s="6" t="s">
        <v>2380</v>
      </c>
      <c r="G1448" s="6" t="s">
        <v>2380</v>
      </c>
      <c r="H1448" s="10" t="str">
        <f t="shared" si="66"/>
        <v>0</v>
      </c>
      <c r="I1448" s="6" t="s">
        <v>2381</v>
      </c>
      <c r="J1448" s="6" t="str">
        <f t="shared" si="67"/>
        <v>No</v>
      </c>
      <c r="K1448" s="6" t="str">
        <f t="shared" si="68"/>
        <v>No</v>
      </c>
      <c r="L1448" s="6" t="s">
        <v>2380</v>
      </c>
      <c r="M1448" s="6"/>
      <c r="N1448" t="str" cm="1">
        <f t="array" ref="N1448">_xlfn.IFS(B1448&lt;18.5,"Under Weight",B1448&lt;=24.99,"Normal Weight",B1448&lt;=29.99,"Over Weight",B1448&gt;=30,"Obesity")</f>
        <v>Under Weight</v>
      </c>
      <c r="O1448" t="str" cm="1">
        <f t="array" ref="O1448">_xlfn.IFS(C1448&lt;5.7,"Normal",C1448&lt;=6.49,"Prediabetes",C1448&gt;=6.5,"Diabetes")</f>
        <v>Diabetes</v>
      </c>
    </row>
    <row r="1449" spans="1:15" x14ac:dyDescent="0.3">
      <c r="A1449" s="6" t="s">
        <v>923</v>
      </c>
      <c r="B1449" s="6">
        <v>16.62</v>
      </c>
      <c r="C1449" s="6">
        <v>9.14</v>
      </c>
      <c r="D1449" s="6" t="str">
        <f>PROPER(E:E)</f>
        <v>No</v>
      </c>
      <c r="E1449" s="6" t="s">
        <v>2380</v>
      </c>
      <c r="F1449" s="6" t="s">
        <v>2380</v>
      </c>
      <c r="G1449" s="6" t="s">
        <v>2380</v>
      </c>
      <c r="H1449" s="10" t="str">
        <f t="shared" si="66"/>
        <v>0</v>
      </c>
      <c r="I1449" s="6" t="s">
        <v>2381</v>
      </c>
      <c r="J1449" s="6" t="str">
        <f t="shared" si="67"/>
        <v>No</v>
      </c>
      <c r="K1449" s="6" t="str">
        <f t="shared" si="68"/>
        <v>No</v>
      </c>
      <c r="L1449" s="6" t="s">
        <v>2380</v>
      </c>
      <c r="M1449" s="6"/>
      <c r="N1449" t="str" cm="1">
        <f t="array" ref="N1449">_xlfn.IFS(B1449&lt;18.5,"Under Weight",B1449&lt;=24.99,"Normal Weight",B1449&lt;=29.99,"Over Weight",B1449&gt;=30,"Obesity")</f>
        <v>Under Weight</v>
      </c>
      <c r="O1449" t="str" cm="1">
        <f t="array" ref="O1449">_xlfn.IFS(C1449&lt;5.7,"Normal",C1449&lt;=6.49,"Prediabetes",C1449&gt;=6.5,"Diabetes")</f>
        <v>Diabetes</v>
      </c>
    </row>
    <row r="1450" spans="1:15" x14ac:dyDescent="0.3">
      <c r="A1450" s="6" t="s">
        <v>922</v>
      </c>
      <c r="B1450" s="6">
        <v>15.36</v>
      </c>
      <c r="C1450" s="6">
        <v>5.49</v>
      </c>
      <c r="D1450" s="6" t="str">
        <f>PROPER(E:E)</f>
        <v>Yes</v>
      </c>
      <c r="E1450" s="6" t="s">
        <v>2382</v>
      </c>
      <c r="F1450" s="6" t="s">
        <v>2380</v>
      </c>
      <c r="G1450" s="6" t="s">
        <v>2380</v>
      </c>
      <c r="H1450" s="10">
        <f t="shared" si="66"/>
        <v>2</v>
      </c>
      <c r="I1450" s="6">
        <v>2</v>
      </c>
      <c r="J1450" s="6" t="str">
        <f t="shared" si="67"/>
        <v>No</v>
      </c>
      <c r="K1450" s="6" t="str">
        <f t="shared" si="68"/>
        <v>No</v>
      </c>
      <c r="L1450" s="6" t="s">
        <v>2380</v>
      </c>
      <c r="M1450" s="6"/>
      <c r="N1450" t="str" cm="1">
        <f t="array" ref="N1450">_xlfn.IFS(B1450&lt;18.5,"Under Weight",B1450&lt;=24.99,"Normal Weight",B1450&lt;=29.99,"Over Weight",B1450&gt;=30,"Obesity")</f>
        <v>Under Weight</v>
      </c>
      <c r="O1450" t="str" cm="1">
        <f t="array" ref="O1450">_xlfn.IFS(C1450&lt;5.7,"Normal",C1450&lt;=6.49,"Prediabetes",C1450&gt;=6.5,"Diabetes")</f>
        <v>Normal</v>
      </c>
    </row>
    <row r="1451" spans="1:15" x14ac:dyDescent="0.3">
      <c r="A1451" s="6" t="s">
        <v>921</v>
      </c>
      <c r="B1451" s="6">
        <v>27.74</v>
      </c>
      <c r="C1451" s="6">
        <v>5.96</v>
      </c>
      <c r="D1451" s="6" t="str">
        <f>PROPER(E:E)</f>
        <v>Yes</v>
      </c>
      <c r="E1451" s="6" t="s">
        <v>2382</v>
      </c>
      <c r="F1451" s="6" t="s">
        <v>2380</v>
      </c>
      <c r="G1451" s="6" t="s">
        <v>2380</v>
      </c>
      <c r="H1451" s="10" t="str">
        <f t="shared" si="66"/>
        <v>0</v>
      </c>
      <c r="I1451" s="6" t="s">
        <v>2381</v>
      </c>
      <c r="J1451" s="6" t="str">
        <f t="shared" si="67"/>
        <v>No</v>
      </c>
      <c r="K1451" s="6" t="str">
        <f t="shared" si="68"/>
        <v>No</v>
      </c>
      <c r="L1451" s="6" t="s">
        <v>2380</v>
      </c>
      <c r="M1451" s="6"/>
      <c r="N1451" t="str" cm="1">
        <f t="array" ref="N1451">_xlfn.IFS(B1451&lt;18.5,"Under Weight",B1451&lt;=24.99,"Normal Weight",B1451&lt;=29.99,"Over Weight",B1451&gt;=30,"Obesity")</f>
        <v>Over Weight</v>
      </c>
      <c r="O1451" t="str" cm="1">
        <f t="array" ref="O1451">_xlfn.IFS(C1451&lt;5.7,"Normal",C1451&lt;=6.49,"Prediabetes",C1451&gt;=6.5,"Diabetes")</f>
        <v>Prediabetes</v>
      </c>
    </row>
    <row r="1452" spans="1:15" x14ac:dyDescent="0.3">
      <c r="A1452" s="6" t="s">
        <v>920</v>
      </c>
      <c r="B1452" s="6">
        <v>22.44</v>
      </c>
      <c r="C1452" s="6">
        <v>4.62</v>
      </c>
      <c r="D1452" s="6" t="str">
        <f>PROPER(E:E)</f>
        <v>Yes</v>
      </c>
      <c r="E1452" s="6" t="s">
        <v>2382</v>
      </c>
      <c r="F1452" s="6" t="s">
        <v>2380</v>
      </c>
      <c r="G1452" s="6" t="s">
        <v>2380</v>
      </c>
      <c r="H1452" s="10" t="str">
        <f t="shared" si="66"/>
        <v>0</v>
      </c>
      <c r="I1452" s="6" t="s">
        <v>2381</v>
      </c>
      <c r="J1452" s="6" t="str">
        <f t="shared" si="67"/>
        <v>No</v>
      </c>
      <c r="K1452" s="6" t="str">
        <f t="shared" si="68"/>
        <v>No</v>
      </c>
      <c r="L1452" s="6" t="s">
        <v>2380</v>
      </c>
      <c r="M1452" s="6"/>
      <c r="N1452" t="str" cm="1">
        <f t="array" ref="N1452">_xlfn.IFS(B1452&lt;18.5,"Under Weight",B1452&lt;=24.99,"Normal Weight",B1452&lt;=29.99,"Over Weight",B1452&gt;=30,"Obesity")</f>
        <v>Normal Weight</v>
      </c>
      <c r="O1452" t="str" cm="1">
        <f t="array" ref="O1452">_xlfn.IFS(C1452&lt;5.7,"Normal",C1452&lt;=6.49,"Prediabetes",C1452&gt;=6.5,"Diabetes")</f>
        <v>Normal</v>
      </c>
    </row>
    <row r="1453" spans="1:15" x14ac:dyDescent="0.3">
      <c r="A1453" s="6" t="s">
        <v>919</v>
      </c>
      <c r="B1453" s="6">
        <v>37.049999999999997</v>
      </c>
      <c r="C1453" s="6">
        <v>9.9600000000000009</v>
      </c>
      <c r="D1453" s="6" t="str">
        <f>PROPER(E:E)</f>
        <v>Yes</v>
      </c>
      <c r="E1453" s="6" t="s">
        <v>2382</v>
      </c>
      <c r="F1453" s="6" t="s">
        <v>2380</v>
      </c>
      <c r="G1453" s="6" t="s">
        <v>2380</v>
      </c>
      <c r="H1453" s="10" t="str">
        <f t="shared" si="66"/>
        <v>0</v>
      </c>
      <c r="I1453" s="6" t="s">
        <v>2381</v>
      </c>
      <c r="J1453" s="6" t="str">
        <f t="shared" si="67"/>
        <v>No</v>
      </c>
      <c r="K1453" s="6" t="str">
        <f t="shared" si="68"/>
        <v>No</v>
      </c>
      <c r="L1453" s="6" t="s">
        <v>2380</v>
      </c>
      <c r="M1453" s="6"/>
      <c r="N1453" t="str" cm="1">
        <f t="array" ref="N1453">_xlfn.IFS(B1453&lt;18.5,"Under Weight",B1453&lt;=24.99,"Normal Weight",B1453&lt;=29.99,"Over Weight",B1453&gt;=30,"Obesity")</f>
        <v>Obesity</v>
      </c>
      <c r="O1453" t="str" cm="1">
        <f t="array" ref="O1453">_xlfn.IFS(C1453&lt;5.7,"Normal",C1453&lt;=6.49,"Prediabetes",C1453&gt;=6.5,"Diabetes")</f>
        <v>Diabetes</v>
      </c>
    </row>
    <row r="1454" spans="1:15" x14ac:dyDescent="0.3">
      <c r="A1454" s="6" t="s">
        <v>918</v>
      </c>
      <c r="B1454" s="6">
        <v>22.95</v>
      </c>
      <c r="C1454" s="6">
        <v>10.53</v>
      </c>
      <c r="D1454" s="6" t="str">
        <f>PROPER(E:E)</f>
        <v>No</v>
      </c>
      <c r="E1454" s="6" t="s">
        <v>2380</v>
      </c>
      <c r="F1454" s="6" t="s">
        <v>2380</v>
      </c>
      <c r="G1454" s="6" t="s">
        <v>2380</v>
      </c>
      <c r="H1454" s="10">
        <f t="shared" si="66"/>
        <v>2</v>
      </c>
      <c r="I1454" s="6">
        <v>2</v>
      </c>
      <c r="J1454" s="6" t="str">
        <f t="shared" si="67"/>
        <v>No</v>
      </c>
      <c r="K1454" s="6" t="str">
        <f t="shared" si="68"/>
        <v>No</v>
      </c>
      <c r="L1454" s="6" t="s">
        <v>2380</v>
      </c>
      <c r="M1454" s="6"/>
      <c r="N1454" t="str" cm="1">
        <f t="array" ref="N1454">_xlfn.IFS(B1454&lt;18.5,"Under Weight",B1454&lt;=24.99,"Normal Weight",B1454&lt;=29.99,"Over Weight",B1454&gt;=30,"Obesity")</f>
        <v>Normal Weight</v>
      </c>
      <c r="O1454" t="str" cm="1">
        <f t="array" ref="O1454">_xlfn.IFS(C1454&lt;5.7,"Normal",C1454&lt;=6.49,"Prediabetes",C1454&gt;=6.5,"Diabetes")</f>
        <v>Diabetes</v>
      </c>
    </row>
    <row r="1455" spans="1:15" x14ac:dyDescent="0.3">
      <c r="A1455" s="6" t="s">
        <v>917</v>
      </c>
      <c r="B1455" s="6">
        <v>34.200000000000003</v>
      </c>
      <c r="C1455" s="6">
        <v>6.69</v>
      </c>
      <c r="D1455" s="6" t="str">
        <f>PROPER(E:E)</f>
        <v>Yes</v>
      </c>
      <c r="E1455" s="6" t="s">
        <v>2382</v>
      </c>
      <c r="F1455" s="6" t="s">
        <v>2380</v>
      </c>
      <c r="G1455" s="6" t="s">
        <v>2380</v>
      </c>
      <c r="H1455" s="10" t="str">
        <f t="shared" si="66"/>
        <v>0</v>
      </c>
      <c r="I1455" s="6" t="s">
        <v>2381</v>
      </c>
      <c r="J1455" s="6" t="str">
        <f t="shared" si="67"/>
        <v>No</v>
      </c>
      <c r="K1455" s="6" t="str">
        <f t="shared" si="68"/>
        <v>No</v>
      </c>
      <c r="L1455" s="6" t="s">
        <v>2380</v>
      </c>
      <c r="M1455" s="6"/>
      <c r="N1455" t="str" cm="1">
        <f t="array" ref="N1455">_xlfn.IFS(B1455&lt;18.5,"Under Weight",B1455&lt;=24.99,"Normal Weight",B1455&lt;=29.99,"Over Weight",B1455&gt;=30,"Obesity")</f>
        <v>Obesity</v>
      </c>
      <c r="O1455" t="str" cm="1">
        <f t="array" ref="O1455">_xlfn.IFS(C1455&lt;5.7,"Normal",C1455&lt;=6.49,"Prediabetes",C1455&gt;=6.5,"Diabetes")</f>
        <v>Diabetes</v>
      </c>
    </row>
    <row r="1456" spans="1:15" x14ac:dyDescent="0.3">
      <c r="A1456" s="6" t="s">
        <v>916</v>
      </c>
      <c r="B1456" s="6">
        <v>30.59</v>
      </c>
      <c r="C1456" s="6">
        <v>9.5500000000000007</v>
      </c>
      <c r="D1456" s="6" t="str">
        <f>PROPER(E:E)</f>
        <v>Yes</v>
      </c>
      <c r="E1456" s="6" t="s">
        <v>2382</v>
      </c>
      <c r="F1456" s="6" t="s">
        <v>2380</v>
      </c>
      <c r="G1456" s="6" t="s">
        <v>2380</v>
      </c>
      <c r="H1456" s="10" t="str">
        <f t="shared" si="66"/>
        <v>0</v>
      </c>
      <c r="I1456" s="6" t="s">
        <v>2381</v>
      </c>
      <c r="J1456" s="6" t="str">
        <f t="shared" si="67"/>
        <v>No</v>
      </c>
      <c r="K1456" s="6" t="str">
        <f t="shared" si="68"/>
        <v>No</v>
      </c>
      <c r="L1456" s="6" t="s">
        <v>2380</v>
      </c>
      <c r="M1456" s="6"/>
      <c r="N1456" t="str" cm="1">
        <f t="array" ref="N1456">_xlfn.IFS(B1456&lt;18.5,"Under Weight",B1456&lt;=24.99,"Normal Weight",B1456&lt;=29.99,"Over Weight",B1456&gt;=30,"Obesity")</f>
        <v>Obesity</v>
      </c>
      <c r="O1456" t="str" cm="1">
        <f t="array" ref="O1456">_xlfn.IFS(C1456&lt;5.7,"Normal",C1456&lt;=6.49,"Prediabetes",C1456&gt;=6.5,"Diabetes")</f>
        <v>Diabetes</v>
      </c>
    </row>
    <row r="1457" spans="1:15" x14ac:dyDescent="0.3">
      <c r="A1457" s="6" t="s">
        <v>915</v>
      </c>
      <c r="B1457" s="6">
        <v>25.51</v>
      </c>
      <c r="C1457" s="6">
        <v>6.05</v>
      </c>
      <c r="D1457" s="6" t="str">
        <f>PROPER(E:E)</f>
        <v>No</v>
      </c>
      <c r="E1457" s="6" t="s">
        <v>2380</v>
      </c>
      <c r="F1457" s="6" t="s">
        <v>2380</v>
      </c>
      <c r="G1457" s="6" t="s">
        <v>2380</v>
      </c>
      <c r="H1457" s="10" t="str">
        <f t="shared" si="66"/>
        <v>0</v>
      </c>
      <c r="I1457" s="6" t="s">
        <v>2381</v>
      </c>
      <c r="J1457" s="6" t="str">
        <f t="shared" si="67"/>
        <v>No</v>
      </c>
      <c r="K1457" s="6" t="str">
        <f t="shared" si="68"/>
        <v>No</v>
      </c>
      <c r="L1457" s="6" t="s">
        <v>2380</v>
      </c>
      <c r="M1457" s="6"/>
      <c r="N1457" t="str" cm="1">
        <f t="array" ref="N1457">_xlfn.IFS(B1457&lt;18.5,"Under Weight",B1457&lt;=24.99,"Normal Weight",B1457&lt;=29.99,"Over Weight",B1457&gt;=30,"Obesity")</f>
        <v>Over Weight</v>
      </c>
      <c r="O1457" t="str" cm="1">
        <f t="array" ref="O1457">_xlfn.IFS(C1457&lt;5.7,"Normal",C1457&lt;=6.49,"Prediabetes",C1457&gt;=6.5,"Diabetes")</f>
        <v>Prediabetes</v>
      </c>
    </row>
    <row r="1458" spans="1:15" x14ac:dyDescent="0.3">
      <c r="A1458" s="6" t="s">
        <v>914</v>
      </c>
      <c r="B1458" s="6">
        <v>29.04</v>
      </c>
      <c r="C1458" s="6">
        <v>10.56</v>
      </c>
      <c r="D1458" s="6" t="str">
        <f>PROPER(E:E)</f>
        <v>Yes</v>
      </c>
      <c r="E1458" s="6" t="s">
        <v>2382</v>
      </c>
      <c r="F1458" s="6" t="s">
        <v>2380</v>
      </c>
      <c r="G1458" s="6" t="s">
        <v>2380</v>
      </c>
      <c r="H1458" s="10">
        <f t="shared" si="66"/>
        <v>1</v>
      </c>
      <c r="I1458" s="6">
        <v>1</v>
      </c>
      <c r="J1458" s="6" t="str">
        <f t="shared" si="67"/>
        <v>No</v>
      </c>
      <c r="K1458" s="6" t="str">
        <f t="shared" si="68"/>
        <v>No</v>
      </c>
      <c r="L1458" s="6" t="s">
        <v>2380</v>
      </c>
      <c r="M1458" s="6"/>
      <c r="N1458" t="str" cm="1">
        <f t="array" ref="N1458">_xlfn.IFS(B1458&lt;18.5,"Under Weight",B1458&lt;=24.99,"Normal Weight",B1458&lt;=29.99,"Over Weight",B1458&gt;=30,"Obesity")</f>
        <v>Over Weight</v>
      </c>
      <c r="O1458" t="str" cm="1">
        <f t="array" ref="O1458">_xlfn.IFS(C1458&lt;5.7,"Normal",C1458&lt;=6.49,"Prediabetes",C1458&gt;=6.5,"Diabetes")</f>
        <v>Diabetes</v>
      </c>
    </row>
    <row r="1459" spans="1:15" x14ac:dyDescent="0.3">
      <c r="A1459" s="6" t="s">
        <v>913</v>
      </c>
      <c r="B1459" s="6">
        <v>22.135000000000002</v>
      </c>
      <c r="C1459" s="6">
        <v>10.81</v>
      </c>
      <c r="D1459" s="6" t="str">
        <f>PROPER(E:E)</f>
        <v>Yes</v>
      </c>
      <c r="E1459" s="6" t="s">
        <v>2382</v>
      </c>
      <c r="F1459" s="6" t="s">
        <v>2380</v>
      </c>
      <c r="G1459" s="6" t="s">
        <v>2380</v>
      </c>
      <c r="H1459" s="10">
        <f t="shared" si="66"/>
        <v>1</v>
      </c>
      <c r="I1459" s="6">
        <v>1</v>
      </c>
      <c r="J1459" s="6" t="str">
        <f t="shared" si="67"/>
        <v>No</v>
      </c>
      <c r="K1459" s="6" t="str">
        <f t="shared" si="68"/>
        <v>No</v>
      </c>
      <c r="L1459" s="6" t="s">
        <v>2380</v>
      </c>
      <c r="M1459" s="6"/>
      <c r="N1459" t="str" cm="1">
        <f t="array" ref="N1459">_xlfn.IFS(B1459&lt;18.5,"Under Weight",B1459&lt;=24.99,"Normal Weight",B1459&lt;=29.99,"Over Weight",B1459&gt;=30,"Obesity")</f>
        <v>Normal Weight</v>
      </c>
      <c r="O1459" t="str" cm="1">
        <f t="array" ref="O1459">_xlfn.IFS(C1459&lt;5.7,"Normal",C1459&lt;=6.49,"Prediabetes",C1459&gt;=6.5,"Diabetes")</f>
        <v>Diabetes</v>
      </c>
    </row>
    <row r="1460" spans="1:15" x14ac:dyDescent="0.3">
      <c r="A1460" s="6" t="s">
        <v>912</v>
      </c>
      <c r="B1460" s="6">
        <v>21.375</v>
      </c>
      <c r="C1460" s="6">
        <v>4.32</v>
      </c>
      <c r="D1460" s="6" t="str">
        <f>PROPER(E:E)</f>
        <v>No</v>
      </c>
      <c r="E1460" s="6" t="s">
        <v>2380</v>
      </c>
      <c r="F1460" s="6" t="s">
        <v>2380</v>
      </c>
      <c r="G1460" s="6" t="s">
        <v>2380</v>
      </c>
      <c r="H1460" s="10" t="str">
        <f t="shared" si="66"/>
        <v>0</v>
      </c>
      <c r="I1460" s="6" t="s">
        <v>2381</v>
      </c>
      <c r="J1460" s="6" t="str">
        <f t="shared" si="67"/>
        <v>No</v>
      </c>
      <c r="K1460" s="6" t="str">
        <f t="shared" si="68"/>
        <v>No</v>
      </c>
      <c r="L1460" s="6" t="s">
        <v>2380</v>
      </c>
      <c r="M1460" s="6"/>
      <c r="N1460" t="str" cm="1">
        <f t="array" ref="N1460">_xlfn.IFS(B1460&lt;18.5,"Under Weight",B1460&lt;=24.99,"Normal Weight",B1460&lt;=29.99,"Over Weight",B1460&gt;=30,"Obesity")</f>
        <v>Normal Weight</v>
      </c>
      <c r="O1460" t="str" cm="1">
        <f t="array" ref="O1460">_xlfn.IFS(C1460&lt;5.7,"Normal",C1460&lt;=6.49,"Prediabetes",C1460&gt;=6.5,"Diabetes")</f>
        <v>Normal</v>
      </c>
    </row>
    <row r="1461" spans="1:15" x14ac:dyDescent="0.3">
      <c r="A1461" s="6" t="s">
        <v>911</v>
      </c>
      <c r="B1461" s="6">
        <v>29.19</v>
      </c>
      <c r="C1461" s="6">
        <v>4.37</v>
      </c>
      <c r="D1461" s="6" t="str">
        <f>PROPER(E:E)</f>
        <v>No</v>
      </c>
      <c r="E1461" s="6" t="s">
        <v>2380</v>
      </c>
      <c r="F1461" s="6" t="s">
        <v>2380</v>
      </c>
      <c r="G1461" s="6" t="s">
        <v>2380</v>
      </c>
      <c r="H1461" s="10" t="str">
        <f t="shared" si="66"/>
        <v>0</v>
      </c>
      <c r="I1461" s="6" t="s">
        <v>2381</v>
      </c>
      <c r="J1461" s="6" t="str">
        <f t="shared" si="67"/>
        <v>No</v>
      </c>
      <c r="K1461" s="6" t="str">
        <f t="shared" si="68"/>
        <v>No</v>
      </c>
      <c r="L1461" s="6" t="s">
        <v>2380</v>
      </c>
      <c r="M1461" s="6"/>
      <c r="N1461" t="str" cm="1">
        <f t="array" ref="N1461">_xlfn.IFS(B1461&lt;18.5,"Under Weight",B1461&lt;=24.99,"Normal Weight",B1461&lt;=29.99,"Over Weight",B1461&gt;=30,"Obesity")</f>
        <v>Over Weight</v>
      </c>
      <c r="O1461" t="str" cm="1">
        <f t="array" ref="O1461">_xlfn.IFS(C1461&lt;5.7,"Normal",C1461&lt;=6.49,"Prediabetes",C1461&gt;=6.5,"Diabetes")</f>
        <v>Normal</v>
      </c>
    </row>
    <row r="1462" spans="1:15" x14ac:dyDescent="0.3">
      <c r="A1462" s="6" t="s">
        <v>910</v>
      </c>
      <c r="B1462" s="6">
        <v>31.92</v>
      </c>
      <c r="C1462" s="6">
        <v>4.8099999999999996</v>
      </c>
      <c r="D1462" s="6" t="str">
        <f>PROPER(E:E)</f>
        <v>Yes</v>
      </c>
      <c r="E1462" s="6" t="s">
        <v>2382</v>
      </c>
      <c r="F1462" s="6" t="s">
        <v>2380</v>
      </c>
      <c r="G1462" s="6" t="s">
        <v>2383</v>
      </c>
      <c r="H1462" s="10">
        <f t="shared" si="66"/>
        <v>1</v>
      </c>
      <c r="I1462" s="6">
        <v>1</v>
      </c>
      <c r="J1462" s="6" t="str">
        <f t="shared" si="67"/>
        <v>No</v>
      </c>
      <c r="K1462" s="6" t="str">
        <f t="shared" si="68"/>
        <v>No</v>
      </c>
      <c r="L1462" s="6" t="s">
        <v>2380</v>
      </c>
      <c r="M1462" s="6"/>
      <c r="N1462" t="str" cm="1">
        <f t="array" ref="N1462">_xlfn.IFS(B1462&lt;18.5,"Under Weight",B1462&lt;=24.99,"Normal Weight",B1462&lt;=29.99,"Over Weight",B1462&gt;=30,"Obesity")</f>
        <v>Obesity</v>
      </c>
      <c r="O1462" t="str" cm="1">
        <f t="array" ref="O1462">_xlfn.IFS(C1462&lt;5.7,"Normal",C1462&lt;=6.49,"Prediabetes",C1462&gt;=6.5,"Diabetes")</f>
        <v>Normal</v>
      </c>
    </row>
    <row r="1463" spans="1:15" x14ac:dyDescent="0.3">
      <c r="A1463" s="6" t="s">
        <v>909</v>
      </c>
      <c r="B1463" s="6">
        <v>26.315000000000001</v>
      </c>
      <c r="C1463" s="6">
        <v>4.5599999999999996</v>
      </c>
      <c r="D1463" s="6" t="str">
        <f>PROPER(E:E)</f>
        <v>Yes</v>
      </c>
      <c r="E1463" s="6" t="s">
        <v>2382</v>
      </c>
      <c r="F1463" s="6" t="s">
        <v>2380</v>
      </c>
      <c r="G1463" s="6" t="s">
        <v>2383</v>
      </c>
      <c r="H1463" s="10">
        <f t="shared" si="66"/>
        <v>1</v>
      </c>
      <c r="I1463" s="6">
        <v>1</v>
      </c>
      <c r="J1463" s="6" t="str">
        <f t="shared" si="67"/>
        <v>No</v>
      </c>
      <c r="K1463" s="6" t="str">
        <f t="shared" si="68"/>
        <v>No</v>
      </c>
      <c r="L1463" s="6" t="s">
        <v>2380</v>
      </c>
      <c r="M1463" s="6"/>
      <c r="N1463" t="str" cm="1">
        <f t="array" ref="N1463">_xlfn.IFS(B1463&lt;18.5,"Under Weight",B1463&lt;=24.99,"Normal Weight",B1463&lt;=29.99,"Over Weight",B1463&gt;=30,"Obesity")</f>
        <v>Over Weight</v>
      </c>
      <c r="O1463" t="str" cm="1">
        <f t="array" ref="O1463">_xlfn.IFS(C1463&lt;5.7,"Normal",C1463&lt;=6.49,"Prediabetes",C1463&gt;=6.5,"Diabetes")</f>
        <v>Normal</v>
      </c>
    </row>
    <row r="1464" spans="1:15" x14ac:dyDescent="0.3">
      <c r="A1464" s="6" t="s">
        <v>908</v>
      </c>
      <c r="B1464" s="6">
        <v>35.299999999999997</v>
      </c>
      <c r="C1464" s="6">
        <v>4.3899999999999997</v>
      </c>
      <c r="D1464" s="6" t="str">
        <f>PROPER(E:E)</f>
        <v>No</v>
      </c>
      <c r="E1464" s="6" t="s">
        <v>2380</v>
      </c>
      <c r="F1464" s="6" t="s">
        <v>2380</v>
      </c>
      <c r="G1464" s="6" t="s">
        <v>2380</v>
      </c>
      <c r="H1464" s="10" t="str">
        <f t="shared" si="66"/>
        <v>0</v>
      </c>
      <c r="I1464" s="6" t="s">
        <v>2381</v>
      </c>
      <c r="J1464" s="6" t="str">
        <f t="shared" si="67"/>
        <v>No</v>
      </c>
      <c r="K1464" s="6" t="str">
        <f t="shared" si="68"/>
        <v>No</v>
      </c>
      <c r="L1464" s="6" t="s">
        <v>2380</v>
      </c>
      <c r="M1464" s="6"/>
      <c r="N1464" t="str" cm="1">
        <f t="array" ref="N1464">_xlfn.IFS(B1464&lt;18.5,"Under Weight",B1464&lt;=24.99,"Normal Weight",B1464&lt;=29.99,"Over Weight",B1464&gt;=30,"Obesity")</f>
        <v>Obesity</v>
      </c>
      <c r="O1464" t="str" cm="1">
        <f t="array" ref="O1464">_xlfn.IFS(C1464&lt;5.7,"Normal",C1464&lt;=6.49,"Prediabetes",C1464&gt;=6.5,"Diabetes")</f>
        <v>Normal</v>
      </c>
    </row>
    <row r="1465" spans="1:15" x14ac:dyDescent="0.3">
      <c r="A1465" s="6" t="s">
        <v>907</v>
      </c>
      <c r="B1465" s="6">
        <v>18.91</v>
      </c>
      <c r="C1465" s="6">
        <v>11.44</v>
      </c>
      <c r="D1465" s="6" t="str">
        <f>PROPER(E:E)</f>
        <v>No</v>
      </c>
      <c r="E1465" s="6" t="s">
        <v>2380</v>
      </c>
      <c r="F1465" s="6" t="s">
        <v>2380</v>
      </c>
      <c r="G1465" s="6" t="s">
        <v>2380</v>
      </c>
      <c r="H1465" s="10" t="str">
        <f t="shared" si="66"/>
        <v>0</v>
      </c>
      <c r="I1465" s="6" t="s">
        <v>2381</v>
      </c>
      <c r="J1465" s="6" t="str">
        <f t="shared" si="67"/>
        <v>No</v>
      </c>
      <c r="K1465" s="6" t="str">
        <f t="shared" si="68"/>
        <v>No</v>
      </c>
      <c r="L1465" s="6" t="s">
        <v>2380</v>
      </c>
      <c r="M1465" s="6"/>
      <c r="N1465" t="str" cm="1">
        <f t="array" ref="N1465">_xlfn.IFS(B1465&lt;18.5,"Under Weight",B1465&lt;=24.99,"Normal Weight",B1465&lt;=29.99,"Over Weight",B1465&gt;=30,"Obesity")</f>
        <v>Normal Weight</v>
      </c>
      <c r="O1465" t="str" cm="1">
        <f t="array" ref="O1465">_xlfn.IFS(C1465&lt;5.7,"Normal",C1465&lt;=6.49,"Prediabetes",C1465&gt;=6.5,"Diabetes")</f>
        <v>Diabetes</v>
      </c>
    </row>
    <row r="1466" spans="1:15" x14ac:dyDescent="0.3">
      <c r="A1466" s="6" t="s">
        <v>906</v>
      </c>
      <c r="B1466" s="6">
        <v>22.41</v>
      </c>
      <c r="C1466" s="6">
        <v>11.37</v>
      </c>
      <c r="D1466" s="6" t="str">
        <f>PROPER(E:E)</f>
        <v>Yes</v>
      </c>
      <c r="E1466" s="6" t="s">
        <v>2382</v>
      </c>
      <c r="F1466" s="6" t="s">
        <v>2380</v>
      </c>
      <c r="G1466" s="6" t="s">
        <v>2380</v>
      </c>
      <c r="H1466" s="10">
        <f t="shared" si="66"/>
        <v>1</v>
      </c>
      <c r="I1466" s="6">
        <v>1</v>
      </c>
      <c r="J1466" s="6" t="str">
        <f t="shared" si="67"/>
        <v>No</v>
      </c>
      <c r="K1466" s="6" t="str">
        <f t="shared" si="68"/>
        <v>No</v>
      </c>
      <c r="L1466" s="6" t="s">
        <v>2380</v>
      </c>
      <c r="M1466" s="6"/>
      <c r="N1466" t="str" cm="1">
        <f t="array" ref="N1466">_xlfn.IFS(B1466&lt;18.5,"Under Weight",B1466&lt;=24.99,"Normal Weight",B1466&lt;=29.99,"Over Weight",B1466&gt;=30,"Obesity")</f>
        <v>Normal Weight</v>
      </c>
      <c r="O1466" t="str" cm="1">
        <f t="array" ref="O1466">_xlfn.IFS(C1466&lt;5.7,"Normal",C1466&lt;=6.49,"Prediabetes",C1466&gt;=6.5,"Diabetes")</f>
        <v>Diabetes</v>
      </c>
    </row>
    <row r="1467" spans="1:15" x14ac:dyDescent="0.3">
      <c r="A1467" s="6" t="s">
        <v>905</v>
      </c>
      <c r="B1467" s="6">
        <v>22.704999999999998</v>
      </c>
      <c r="C1467" s="6">
        <v>6.14</v>
      </c>
      <c r="D1467" s="6" t="str">
        <f>PROPER(E:E)</f>
        <v>No</v>
      </c>
      <c r="E1467" s="6" t="s">
        <v>2380</v>
      </c>
      <c r="F1467" s="6" t="s">
        <v>2380</v>
      </c>
      <c r="G1467" s="6" t="s">
        <v>2380</v>
      </c>
      <c r="H1467" s="10" t="str">
        <f t="shared" si="66"/>
        <v>0</v>
      </c>
      <c r="I1467" s="6" t="s">
        <v>2381</v>
      </c>
      <c r="J1467" s="6" t="str">
        <f t="shared" si="67"/>
        <v>No</v>
      </c>
      <c r="K1467" s="6" t="str">
        <f t="shared" si="68"/>
        <v>No</v>
      </c>
      <c r="L1467" s="6" t="s">
        <v>2380</v>
      </c>
      <c r="M1467" s="6"/>
      <c r="N1467" t="str" cm="1">
        <f t="array" ref="N1467">_xlfn.IFS(B1467&lt;18.5,"Under Weight",B1467&lt;=24.99,"Normal Weight",B1467&lt;=29.99,"Over Weight",B1467&gt;=30,"Obesity")</f>
        <v>Normal Weight</v>
      </c>
      <c r="O1467" t="str" cm="1">
        <f t="array" ref="O1467">_xlfn.IFS(C1467&lt;5.7,"Normal",C1467&lt;=6.49,"Prediabetes",C1467&gt;=6.5,"Diabetes")</f>
        <v>Prediabetes</v>
      </c>
    </row>
    <row r="1468" spans="1:15" x14ac:dyDescent="0.3">
      <c r="A1468" s="6" t="s">
        <v>904</v>
      </c>
      <c r="B1468" s="6">
        <v>37.18</v>
      </c>
      <c r="C1468" s="6">
        <v>4.8899999999999997</v>
      </c>
      <c r="D1468" s="6" t="str">
        <f>PROPER(E:E)</f>
        <v>No</v>
      </c>
      <c r="E1468" s="6" t="s">
        <v>2380</v>
      </c>
      <c r="F1468" s="6" t="s">
        <v>2380</v>
      </c>
      <c r="G1468" s="6" t="s">
        <v>2380</v>
      </c>
      <c r="H1468" s="10" t="str">
        <f t="shared" si="66"/>
        <v>0</v>
      </c>
      <c r="I1468" s="6" t="s">
        <v>2381</v>
      </c>
      <c r="J1468" s="6" t="str">
        <f t="shared" si="67"/>
        <v>No</v>
      </c>
      <c r="K1468" s="6" t="str">
        <f t="shared" si="68"/>
        <v>No</v>
      </c>
      <c r="L1468" s="6" t="s">
        <v>2380</v>
      </c>
      <c r="M1468" s="6"/>
      <c r="N1468" t="str" cm="1">
        <f t="array" ref="N1468">_xlfn.IFS(B1468&lt;18.5,"Under Weight",B1468&lt;=24.99,"Normal Weight",B1468&lt;=29.99,"Over Weight",B1468&gt;=30,"Obesity")</f>
        <v>Obesity</v>
      </c>
      <c r="O1468" t="str" cm="1">
        <f t="array" ref="O1468">_xlfn.IFS(C1468&lt;5.7,"Normal",C1468&lt;=6.49,"Prediabetes",C1468&gt;=6.5,"Diabetes")</f>
        <v>Normal</v>
      </c>
    </row>
    <row r="1469" spans="1:15" x14ac:dyDescent="0.3">
      <c r="A1469" s="6" t="s">
        <v>903</v>
      </c>
      <c r="B1469" s="6">
        <v>35.97</v>
      </c>
      <c r="C1469" s="6">
        <v>4.5999999999999996</v>
      </c>
      <c r="D1469" s="6" t="str">
        <f>PROPER(E:E)</f>
        <v>No</v>
      </c>
      <c r="E1469" s="6" t="s">
        <v>2380</v>
      </c>
      <c r="F1469" s="6" t="s">
        <v>2380</v>
      </c>
      <c r="G1469" s="6" t="s">
        <v>2380</v>
      </c>
      <c r="H1469" s="10" t="str">
        <f t="shared" si="66"/>
        <v>0</v>
      </c>
      <c r="I1469" s="6" t="s">
        <v>2381</v>
      </c>
      <c r="J1469" s="6" t="str">
        <f t="shared" si="67"/>
        <v>No</v>
      </c>
      <c r="K1469" s="6" t="str">
        <f t="shared" si="68"/>
        <v>No</v>
      </c>
      <c r="L1469" s="6" t="s">
        <v>2380</v>
      </c>
      <c r="M1469" s="6"/>
      <c r="N1469" t="str" cm="1">
        <f t="array" ref="N1469">_xlfn.IFS(B1469&lt;18.5,"Under Weight",B1469&lt;=24.99,"Normal Weight",B1469&lt;=29.99,"Over Weight",B1469&gt;=30,"Obesity")</f>
        <v>Obesity</v>
      </c>
      <c r="O1469" t="str" cm="1">
        <f t="array" ref="O1469">_xlfn.IFS(C1469&lt;5.7,"Normal",C1469&lt;=6.49,"Prediabetes",C1469&gt;=6.5,"Diabetes")</f>
        <v>Normal</v>
      </c>
    </row>
    <row r="1470" spans="1:15" x14ac:dyDescent="0.3">
      <c r="A1470" s="6" t="s">
        <v>902</v>
      </c>
      <c r="B1470" s="6">
        <v>35.799999999999997</v>
      </c>
      <c r="C1470" s="6">
        <v>4.42</v>
      </c>
      <c r="D1470" s="6" t="str">
        <f>PROPER(E:E)</f>
        <v>No</v>
      </c>
      <c r="E1470" s="6" t="s">
        <v>2380</v>
      </c>
      <c r="F1470" s="6" t="s">
        <v>2380</v>
      </c>
      <c r="G1470" s="6" t="s">
        <v>2380</v>
      </c>
      <c r="H1470" s="10" t="str">
        <f t="shared" si="66"/>
        <v>0</v>
      </c>
      <c r="I1470" s="6" t="s">
        <v>2381</v>
      </c>
      <c r="J1470" s="6" t="str">
        <f t="shared" si="67"/>
        <v>No</v>
      </c>
      <c r="K1470" s="6" t="str">
        <f t="shared" si="68"/>
        <v>No</v>
      </c>
      <c r="L1470" s="6" t="s">
        <v>2380</v>
      </c>
      <c r="M1470" s="6"/>
      <c r="N1470" t="str" cm="1">
        <f t="array" ref="N1470">_xlfn.IFS(B1470&lt;18.5,"Under Weight",B1470&lt;=24.99,"Normal Weight",B1470&lt;=29.99,"Over Weight",B1470&gt;=30,"Obesity")</f>
        <v>Obesity</v>
      </c>
      <c r="O1470" t="str" cm="1">
        <f t="array" ref="O1470">_xlfn.IFS(C1470&lt;5.7,"Normal",C1470&lt;=6.49,"Prediabetes",C1470&gt;=6.5,"Diabetes")</f>
        <v>Normal</v>
      </c>
    </row>
    <row r="1471" spans="1:15" x14ac:dyDescent="0.3">
      <c r="A1471" s="6" t="s">
        <v>901</v>
      </c>
      <c r="B1471" s="6">
        <v>28.31</v>
      </c>
      <c r="C1471" s="6">
        <v>7.48</v>
      </c>
      <c r="D1471" s="6" t="str">
        <f>PROPER(E:E)</f>
        <v>Yes</v>
      </c>
      <c r="E1471" s="6" t="s">
        <v>2382</v>
      </c>
      <c r="F1471" s="6" t="s">
        <v>2380</v>
      </c>
      <c r="G1471" s="6" t="s">
        <v>2380</v>
      </c>
      <c r="H1471" s="10" t="str">
        <f t="shared" si="66"/>
        <v>0</v>
      </c>
      <c r="I1471" s="6" t="s">
        <v>2381</v>
      </c>
      <c r="J1471" s="6" t="str">
        <f t="shared" si="67"/>
        <v>No</v>
      </c>
      <c r="K1471" s="6" t="str">
        <f t="shared" si="68"/>
        <v>No</v>
      </c>
      <c r="L1471" s="6" t="s">
        <v>2380</v>
      </c>
      <c r="M1471" s="6"/>
      <c r="N1471" t="str" cm="1">
        <f t="array" ref="N1471">_xlfn.IFS(B1471&lt;18.5,"Under Weight",B1471&lt;=24.99,"Normal Weight",B1471&lt;=29.99,"Over Weight",B1471&gt;=30,"Obesity")</f>
        <v>Over Weight</v>
      </c>
      <c r="O1471" t="str" cm="1">
        <f t="array" ref="O1471">_xlfn.IFS(C1471&lt;5.7,"Normal",C1471&lt;=6.49,"Prediabetes",C1471&gt;=6.5,"Diabetes")</f>
        <v>Diabetes</v>
      </c>
    </row>
    <row r="1472" spans="1:15" x14ac:dyDescent="0.3">
      <c r="A1472" s="6" t="s">
        <v>900</v>
      </c>
      <c r="B1472" s="6">
        <v>38.06</v>
      </c>
      <c r="C1472" s="6">
        <v>10.74</v>
      </c>
      <c r="D1472" s="6" t="str">
        <f>PROPER(E:E)</f>
        <v>No</v>
      </c>
      <c r="E1472" s="6" t="s">
        <v>2380</v>
      </c>
      <c r="F1472" s="6" t="s">
        <v>2380</v>
      </c>
      <c r="G1472" s="6" t="s">
        <v>2380</v>
      </c>
      <c r="H1472" s="10" t="str">
        <f t="shared" si="66"/>
        <v>0</v>
      </c>
      <c r="I1472" s="6" t="s">
        <v>2381</v>
      </c>
      <c r="J1472" s="6" t="str">
        <f t="shared" si="67"/>
        <v>No</v>
      </c>
      <c r="K1472" s="6" t="str">
        <f t="shared" si="68"/>
        <v>No</v>
      </c>
      <c r="L1472" s="6" t="s">
        <v>2380</v>
      </c>
      <c r="M1472" s="6"/>
      <c r="N1472" t="str" cm="1">
        <f t="array" ref="N1472">_xlfn.IFS(B1472&lt;18.5,"Under Weight",B1472&lt;=24.99,"Normal Weight",B1472&lt;=29.99,"Over Weight",B1472&gt;=30,"Obesity")</f>
        <v>Obesity</v>
      </c>
      <c r="O1472" t="str" cm="1">
        <f t="array" ref="O1472">_xlfn.IFS(C1472&lt;5.7,"Normal",C1472&lt;=6.49,"Prediabetes",C1472&gt;=6.5,"Diabetes")</f>
        <v>Diabetes</v>
      </c>
    </row>
    <row r="1473" spans="1:15" x14ac:dyDescent="0.3">
      <c r="A1473" s="6" t="s">
        <v>899</v>
      </c>
      <c r="B1473" s="6">
        <v>28</v>
      </c>
      <c r="C1473" s="6">
        <v>5.19</v>
      </c>
      <c r="D1473" s="6" t="str">
        <f>PROPER(E:E)</f>
        <v>No</v>
      </c>
      <c r="E1473" s="6" t="s">
        <v>2380</v>
      </c>
      <c r="F1473" s="6" t="s">
        <v>2380</v>
      </c>
      <c r="G1473" s="6" t="s">
        <v>2380</v>
      </c>
      <c r="H1473" s="10">
        <f t="shared" si="66"/>
        <v>1</v>
      </c>
      <c r="I1473" s="6">
        <v>1</v>
      </c>
      <c r="J1473" s="6" t="str">
        <f t="shared" si="67"/>
        <v>No</v>
      </c>
      <c r="K1473" s="6" t="str">
        <f t="shared" si="68"/>
        <v>No</v>
      </c>
      <c r="L1473" s="6" t="s">
        <v>2380</v>
      </c>
      <c r="M1473" s="6"/>
      <c r="N1473" t="str" cm="1">
        <f t="array" ref="N1473">_xlfn.IFS(B1473&lt;18.5,"Under Weight",B1473&lt;=24.99,"Normal Weight",B1473&lt;=29.99,"Over Weight",B1473&gt;=30,"Obesity")</f>
        <v>Over Weight</v>
      </c>
      <c r="O1473" t="str" cm="1">
        <f t="array" ref="O1473">_xlfn.IFS(C1473&lt;5.7,"Normal",C1473&lt;=6.49,"Prediabetes",C1473&gt;=6.5,"Diabetes")</f>
        <v>Normal</v>
      </c>
    </row>
    <row r="1474" spans="1:15" x14ac:dyDescent="0.3">
      <c r="A1474" s="6" t="s">
        <v>898</v>
      </c>
      <c r="B1474" s="6">
        <v>34.32</v>
      </c>
      <c r="C1474" s="6">
        <v>9.17</v>
      </c>
      <c r="D1474" s="6" t="str">
        <f>PROPER(E:E)</f>
        <v>No</v>
      </c>
      <c r="E1474" s="6" t="s">
        <v>2380</v>
      </c>
      <c r="F1474" s="6" t="s">
        <v>2380</v>
      </c>
      <c r="G1474" s="6" t="s">
        <v>2380</v>
      </c>
      <c r="H1474" s="10" t="str">
        <f t="shared" si="66"/>
        <v>0</v>
      </c>
      <c r="I1474" s="6" t="s">
        <v>2381</v>
      </c>
      <c r="J1474" s="6" t="str">
        <f t="shared" si="67"/>
        <v>No</v>
      </c>
      <c r="K1474" s="6" t="str">
        <f t="shared" si="68"/>
        <v>No</v>
      </c>
      <c r="L1474" s="6" t="s">
        <v>2380</v>
      </c>
      <c r="M1474" s="6"/>
      <c r="N1474" t="str" cm="1">
        <f t="array" ref="N1474">_xlfn.IFS(B1474&lt;18.5,"Under Weight",B1474&lt;=24.99,"Normal Weight",B1474&lt;=29.99,"Over Weight",B1474&gt;=30,"Obesity")</f>
        <v>Obesity</v>
      </c>
      <c r="O1474" t="str" cm="1">
        <f t="array" ref="O1474">_xlfn.IFS(C1474&lt;5.7,"Normal",C1474&lt;=6.49,"Prediabetes",C1474&gt;=6.5,"Diabetes")</f>
        <v>Diabetes</v>
      </c>
    </row>
    <row r="1475" spans="1:15" x14ac:dyDescent="0.3">
      <c r="A1475" s="6" t="s">
        <v>897</v>
      </c>
      <c r="B1475" s="6">
        <v>22.3</v>
      </c>
      <c r="C1475" s="6">
        <v>4.95</v>
      </c>
      <c r="D1475" s="6" t="str">
        <f>PROPER(E:E)</f>
        <v>Yes</v>
      </c>
      <c r="E1475" s="6" t="s">
        <v>2382</v>
      </c>
      <c r="F1475" s="6" t="s">
        <v>2380</v>
      </c>
      <c r="G1475" s="6" t="s">
        <v>2380</v>
      </c>
      <c r="H1475" s="10" t="str">
        <f t="shared" ref="H1475:H1538" si="69">IF(I1475="No major surgery","0",I1475)</f>
        <v>0</v>
      </c>
      <c r="I1475" s="6" t="s">
        <v>2381</v>
      </c>
      <c r="J1475" s="6" t="str">
        <f t="shared" ref="J1475:J1538" si="70">PROPER(K1475)</f>
        <v>No</v>
      </c>
      <c r="K1475" s="6" t="str">
        <f t="shared" ref="K1475:K1538" si="71">IF(L1475="?", "No", L1475)</f>
        <v>No</v>
      </c>
      <c r="L1475" s="6" t="s">
        <v>2380</v>
      </c>
      <c r="M1475" s="6"/>
      <c r="N1475" t="str" cm="1">
        <f t="array" ref="N1475">_xlfn.IFS(B1475&lt;18.5,"Under Weight",B1475&lt;=24.99,"Normal Weight",B1475&lt;=29.99,"Over Weight",B1475&gt;=30,"Obesity")</f>
        <v>Normal Weight</v>
      </c>
      <c r="O1475" t="str" cm="1">
        <f t="array" ref="O1475">_xlfn.IFS(C1475&lt;5.7,"Normal",C1475&lt;=6.49,"Prediabetes",C1475&gt;=6.5,"Diabetes")</f>
        <v>Normal</v>
      </c>
    </row>
    <row r="1476" spans="1:15" x14ac:dyDescent="0.3">
      <c r="A1476" s="6" t="s">
        <v>896</v>
      </c>
      <c r="B1476" s="6">
        <v>27.835000000000001</v>
      </c>
      <c r="C1476" s="6">
        <v>6.03</v>
      </c>
      <c r="D1476" s="6" t="str">
        <f>PROPER(E:E)</f>
        <v>No</v>
      </c>
      <c r="E1476" s="6" t="s">
        <v>2380</v>
      </c>
      <c r="F1476" s="6" t="s">
        <v>2380</v>
      </c>
      <c r="G1476" s="6" t="s">
        <v>2380</v>
      </c>
      <c r="H1476" s="10">
        <f t="shared" si="69"/>
        <v>1</v>
      </c>
      <c r="I1476" s="6">
        <v>1</v>
      </c>
      <c r="J1476" s="6" t="str">
        <f t="shared" si="70"/>
        <v>No</v>
      </c>
      <c r="K1476" s="6" t="str">
        <f t="shared" si="71"/>
        <v>No</v>
      </c>
      <c r="L1476" s="6" t="s">
        <v>2380</v>
      </c>
      <c r="M1476" s="6"/>
      <c r="N1476" t="str" cm="1">
        <f t="array" ref="N1476">_xlfn.IFS(B1476&lt;18.5,"Under Weight",B1476&lt;=24.99,"Normal Weight",B1476&lt;=29.99,"Over Weight",B1476&gt;=30,"Obesity")</f>
        <v>Over Weight</v>
      </c>
      <c r="O1476" t="str" cm="1">
        <f t="array" ref="O1476">_xlfn.IFS(C1476&lt;5.7,"Normal",C1476&lt;=6.49,"Prediabetes",C1476&gt;=6.5,"Diabetes")</f>
        <v>Prediabetes</v>
      </c>
    </row>
    <row r="1477" spans="1:15" x14ac:dyDescent="0.3">
      <c r="A1477" s="6" t="s">
        <v>895</v>
      </c>
      <c r="B1477" s="6">
        <v>39.229999999999997</v>
      </c>
      <c r="C1477" s="6">
        <v>5.36</v>
      </c>
      <c r="D1477" s="6" t="str">
        <f>PROPER(E:E)</f>
        <v>No</v>
      </c>
      <c r="E1477" s="6" t="s">
        <v>2380</v>
      </c>
      <c r="F1477" s="6" t="s">
        <v>2380</v>
      </c>
      <c r="G1477" s="6" t="s">
        <v>2380</v>
      </c>
      <c r="H1477" s="10" t="str">
        <f t="shared" si="69"/>
        <v>0</v>
      </c>
      <c r="I1477" s="6" t="s">
        <v>2381</v>
      </c>
      <c r="J1477" s="6" t="str">
        <f t="shared" si="70"/>
        <v>No</v>
      </c>
      <c r="K1477" s="6" t="str">
        <f t="shared" si="71"/>
        <v>No</v>
      </c>
      <c r="L1477" s="6" t="s">
        <v>2380</v>
      </c>
      <c r="M1477" s="6"/>
      <c r="N1477" t="str" cm="1">
        <f t="array" ref="N1477">_xlfn.IFS(B1477&lt;18.5,"Under Weight",B1477&lt;=24.99,"Normal Weight",B1477&lt;=29.99,"Over Weight",B1477&gt;=30,"Obesity")</f>
        <v>Obesity</v>
      </c>
      <c r="O1477" t="str" cm="1">
        <f t="array" ref="O1477">_xlfn.IFS(C1477&lt;5.7,"Normal",C1477&lt;=6.49,"Prediabetes",C1477&gt;=6.5,"Diabetes")</f>
        <v>Normal</v>
      </c>
    </row>
    <row r="1478" spans="1:15" x14ac:dyDescent="0.3">
      <c r="A1478" s="6" t="s">
        <v>894</v>
      </c>
      <c r="B1478" s="6">
        <v>19.95</v>
      </c>
      <c r="C1478" s="6">
        <v>6.11</v>
      </c>
      <c r="D1478" s="6" t="str">
        <f>PROPER(E:E)</f>
        <v>No</v>
      </c>
      <c r="E1478" s="6" t="s">
        <v>2380</v>
      </c>
      <c r="F1478" s="6" t="s">
        <v>2380</v>
      </c>
      <c r="G1478" s="6" t="s">
        <v>2380</v>
      </c>
      <c r="H1478" s="10">
        <f t="shared" si="69"/>
        <v>1</v>
      </c>
      <c r="I1478" s="6">
        <v>1</v>
      </c>
      <c r="J1478" s="6" t="str">
        <f t="shared" si="70"/>
        <v>No</v>
      </c>
      <c r="K1478" s="6" t="str">
        <f t="shared" si="71"/>
        <v>No</v>
      </c>
      <c r="L1478" s="6" t="s">
        <v>2380</v>
      </c>
      <c r="M1478" s="6"/>
      <c r="N1478" t="str" cm="1">
        <f t="array" ref="N1478">_xlfn.IFS(B1478&lt;18.5,"Under Weight",B1478&lt;=24.99,"Normal Weight",B1478&lt;=29.99,"Over Weight",B1478&gt;=30,"Obesity")</f>
        <v>Normal Weight</v>
      </c>
      <c r="O1478" t="str" cm="1">
        <f t="array" ref="O1478">_xlfn.IFS(C1478&lt;5.7,"Normal",C1478&lt;=6.49,"Prediabetes",C1478&gt;=6.5,"Diabetes")</f>
        <v>Prediabetes</v>
      </c>
    </row>
    <row r="1479" spans="1:15" x14ac:dyDescent="0.3">
      <c r="A1479" s="6" t="s">
        <v>893</v>
      </c>
      <c r="B1479" s="6">
        <v>34.64</v>
      </c>
      <c r="C1479" s="6">
        <v>4.88</v>
      </c>
      <c r="D1479" s="6" t="str">
        <f>PROPER(E:E)</f>
        <v>No</v>
      </c>
      <c r="E1479" s="6" t="s">
        <v>2380</v>
      </c>
      <c r="F1479" s="6" t="s">
        <v>2380</v>
      </c>
      <c r="G1479" s="6" t="s">
        <v>2383</v>
      </c>
      <c r="H1479" s="10">
        <f t="shared" si="69"/>
        <v>1</v>
      </c>
      <c r="I1479" s="6">
        <v>1</v>
      </c>
      <c r="J1479" s="6" t="str">
        <f t="shared" si="70"/>
        <v>No</v>
      </c>
      <c r="K1479" s="6" t="str">
        <f t="shared" si="71"/>
        <v>No</v>
      </c>
      <c r="L1479" s="6" t="s">
        <v>2380</v>
      </c>
      <c r="M1479" s="6"/>
      <c r="N1479" t="str" cm="1">
        <f t="array" ref="N1479">_xlfn.IFS(B1479&lt;18.5,"Under Weight",B1479&lt;=24.99,"Normal Weight",B1479&lt;=29.99,"Over Weight",B1479&gt;=30,"Obesity")</f>
        <v>Obesity</v>
      </c>
      <c r="O1479" t="str" cm="1">
        <f t="array" ref="O1479">_xlfn.IFS(C1479&lt;5.7,"Normal",C1479&lt;=6.49,"Prediabetes",C1479&gt;=6.5,"Diabetes")</f>
        <v>Normal</v>
      </c>
    </row>
    <row r="1480" spans="1:15" x14ac:dyDescent="0.3">
      <c r="A1480" s="6" t="s">
        <v>892</v>
      </c>
      <c r="B1480" s="6">
        <v>18.75</v>
      </c>
      <c r="C1480" s="6">
        <v>6.72</v>
      </c>
      <c r="D1480" s="6" t="str">
        <f>PROPER(E:E)</f>
        <v>No</v>
      </c>
      <c r="E1480" s="6" t="s">
        <v>2380</v>
      </c>
      <c r="F1480" s="6" t="s">
        <v>2380</v>
      </c>
      <c r="G1480" s="6" t="s">
        <v>2380</v>
      </c>
      <c r="H1480" s="10" t="str">
        <f t="shared" si="69"/>
        <v>0</v>
      </c>
      <c r="I1480" s="6" t="s">
        <v>2381</v>
      </c>
      <c r="J1480" s="6" t="str">
        <f t="shared" si="70"/>
        <v>No</v>
      </c>
      <c r="K1480" s="6" t="str">
        <f t="shared" si="71"/>
        <v>No</v>
      </c>
      <c r="L1480" s="6" t="s">
        <v>2380</v>
      </c>
      <c r="M1480" s="6"/>
      <c r="N1480" t="str" cm="1">
        <f t="array" ref="N1480">_xlfn.IFS(B1480&lt;18.5,"Under Weight",B1480&lt;=24.99,"Normal Weight",B1480&lt;=29.99,"Over Weight",B1480&gt;=30,"Obesity")</f>
        <v>Normal Weight</v>
      </c>
      <c r="O1480" t="str" cm="1">
        <f t="array" ref="O1480">_xlfn.IFS(C1480&lt;5.7,"Normal",C1480&lt;=6.49,"Prediabetes",C1480&gt;=6.5,"Diabetes")</f>
        <v>Diabetes</v>
      </c>
    </row>
    <row r="1481" spans="1:15" x14ac:dyDescent="0.3">
      <c r="A1481" s="6" t="s">
        <v>891</v>
      </c>
      <c r="B1481" s="6">
        <v>26.48</v>
      </c>
      <c r="C1481" s="6">
        <v>4.2</v>
      </c>
      <c r="D1481" s="6" t="str">
        <f>PROPER(E:E)</f>
        <v>No</v>
      </c>
      <c r="E1481" s="6" t="s">
        <v>2380</v>
      </c>
      <c r="F1481" s="6" t="s">
        <v>2380</v>
      </c>
      <c r="G1481" s="6" t="s">
        <v>2380</v>
      </c>
      <c r="H1481" s="10">
        <f t="shared" si="69"/>
        <v>1</v>
      </c>
      <c r="I1481" s="6">
        <v>1</v>
      </c>
      <c r="J1481" s="6" t="str">
        <f t="shared" si="70"/>
        <v>No</v>
      </c>
      <c r="K1481" s="6" t="str">
        <f t="shared" si="71"/>
        <v>No</v>
      </c>
      <c r="L1481" s="6" t="s">
        <v>2380</v>
      </c>
      <c r="M1481" s="6"/>
      <c r="N1481" t="str" cm="1">
        <f t="array" ref="N1481">_xlfn.IFS(B1481&lt;18.5,"Under Weight",B1481&lt;=24.99,"Normal Weight",B1481&lt;=29.99,"Over Weight",B1481&gt;=30,"Obesity")</f>
        <v>Over Weight</v>
      </c>
      <c r="O1481" t="str" cm="1">
        <f t="array" ref="O1481">_xlfn.IFS(C1481&lt;5.7,"Normal",C1481&lt;=6.49,"Prediabetes",C1481&gt;=6.5,"Diabetes")</f>
        <v>Normal</v>
      </c>
    </row>
    <row r="1482" spans="1:15" x14ac:dyDescent="0.3">
      <c r="A1482" s="6" t="s">
        <v>890</v>
      </c>
      <c r="B1482" s="6">
        <v>34.83</v>
      </c>
      <c r="C1482" s="6">
        <v>5.79</v>
      </c>
      <c r="D1482" s="6" t="str">
        <f>PROPER(E:E)</f>
        <v>No</v>
      </c>
      <c r="E1482" s="6" t="s">
        <v>2380</v>
      </c>
      <c r="F1482" s="6" t="s">
        <v>2380</v>
      </c>
      <c r="G1482" s="6" t="s">
        <v>2380</v>
      </c>
      <c r="H1482" s="10">
        <f t="shared" si="69"/>
        <v>1</v>
      </c>
      <c r="I1482" s="6">
        <v>1</v>
      </c>
      <c r="J1482" s="6" t="str">
        <f t="shared" si="70"/>
        <v>No</v>
      </c>
      <c r="K1482" s="6" t="str">
        <f t="shared" si="71"/>
        <v>No</v>
      </c>
      <c r="L1482" s="6" t="s">
        <v>2380</v>
      </c>
      <c r="M1482" s="6"/>
      <c r="N1482" t="str" cm="1">
        <f t="array" ref="N1482">_xlfn.IFS(B1482&lt;18.5,"Under Weight",B1482&lt;=24.99,"Normal Weight",B1482&lt;=29.99,"Over Weight",B1482&gt;=30,"Obesity")</f>
        <v>Obesity</v>
      </c>
      <c r="O1482" t="str" cm="1">
        <f t="array" ref="O1482">_xlfn.IFS(C1482&lt;5.7,"Normal",C1482&lt;=6.49,"Prediabetes",C1482&gt;=6.5,"Diabetes")</f>
        <v>Prediabetes</v>
      </c>
    </row>
    <row r="1483" spans="1:15" x14ac:dyDescent="0.3">
      <c r="A1483" s="6" t="s">
        <v>889</v>
      </c>
      <c r="B1483" s="6">
        <v>25.46</v>
      </c>
      <c r="C1483" s="6">
        <v>4.29</v>
      </c>
      <c r="D1483" s="6" t="str">
        <f>PROPER(E:E)</f>
        <v>No</v>
      </c>
      <c r="E1483" s="6" t="s">
        <v>2380</v>
      </c>
      <c r="F1483" s="6" t="s">
        <v>2380</v>
      </c>
      <c r="G1483" s="6" t="s">
        <v>2380</v>
      </c>
      <c r="H1483" s="10" t="str">
        <f t="shared" si="69"/>
        <v>0</v>
      </c>
      <c r="I1483" s="6" t="s">
        <v>2381</v>
      </c>
      <c r="J1483" s="6" t="str">
        <f t="shared" si="70"/>
        <v>No</v>
      </c>
      <c r="K1483" s="6" t="str">
        <f t="shared" si="71"/>
        <v>No</v>
      </c>
      <c r="L1483" s="6" t="s">
        <v>2380</v>
      </c>
      <c r="M1483" s="6"/>
      <c r="N1483" t="str" cm="1">
        <f t="array" ref="N1483">_xlfn.IFS(B1483&lt;18.5,"Under Weight",B1483&lt;=24.99,"Normal Weight",B1483&lt;=29.99,"Over Weight",B1483&gt;=30,"Obesity")</f>
        <v>Over Weight</v>
      </c>
      <c r="O1483" t="str" cm="1">
        <f t="array" ref="O1483">_xlfn.IFS(C1483&lt;5.7,"Normal",C1483&lt;=6.49,"Prediabetes",C1483&gt;=6.5,"Diabetes")</f>
        <v>Normal</v>
      </c>
    </row>
    <row r="1484" spans="1:15" x14ac:dyDescent="0.3">
      <c r="A1484" s="6" t="s">
        <v>888</v>
      </c>
      <c r="B1484" s="6">
        <v>23.31</v>
      </c>
      <c r="C1484" s="6">
        <v>8.27</v>
      </c>
      <c r="D1484" s="6" t="str">
        <f>PROPER(E:E)</f>
        <v>No</v>
      </c>
      <c r="E1484" s="6" t="s">
        <v>2380</v>
      </c>
      <c r="F1484" s="6" t="s">
        <v>2380</v>
      </c>
      <c r="G1484" s="6" t="s">
        <v>2380</v>
      </c>
      <c r="H1484" s="10" t="str">
        <f t="shared" si="69"/>
        <v>0</v>
      </c>
      <c r="I1484" s="6" t="s">
        <v>2381</v>
      </c>
      <c r="J1484" s="6" t="str">
        <f t="shared" si="70"/>
        <v>No</v>
      </c>
      <c r="K1484" s="6" t="str">
        <f t="shared" si="71"/>
        <v>No</v>
      </c>
      <c r="L1484" s="6" t="s">
        <v>2380</v>
      </c>
      <c r="M1484" s="6"/>
      <c r="N1484" t="str" cm="1">
        <f t="array" ref="N1484">_xlfn.IFS(B1484&lt;18.5,"Under Weight",B1484&lt;=24.99,"Normal Weight",B1484&lt;=29.99,"Over Weight",B1484&gt;=30,"Obesity")</f>
        <v>Normal Weight</v>
      </c>
      <c r="O1484" t="str" cm="1">
        <f t="array" ref="O1484">_xlfn.IFS(C1484&lt;5.7,"Normal",C1484&lt;=6.49,"Prediabetes",C1484&gt;=6.5,"Diabetes")</f>
        <v>Diabetes</v>
      </c>
    </row>
    <row r="1485" spans="1:15" x14ac:dyDescent="0.3">
      <c r="A1485" s="6" t="s">
        <v>887</v>
      </c>
      <c r="B1485" s="6">
        <v>29</v>
      </c>
      <c r="C1485" s="6">
        <v>4.5599999999999996</v>
      </c>
      <c r="D1485" s="6" t="str">
        <f>PROPER(E:E)</f>
        <v>No</v>
      </c>
      <c r="E1485" s="6" t="s">
        <v>2380</v>
      </c>
      <c r="F1485" s="6" t="s">
        <v>2380</v>
      </c>
      <c r="G1485" s="6" t="s">
        <v>2380</v>
      </c>
      <c r="H1485" s="10" t="str">
        <f t="shared" si="69"/>
        <v>0</v>
      </c>
      <c r="I1485" s="6" t="s">
        <v>2381</v>
      </c>
      <c r="J1485" s="6" t="str">
        <f t="shared" si="70"/>
        <v>No</v>
      </c>
      <c r="K1485" s="6" t="str">
        <f t="shared" si="71"/>
        <v>No</v>
      </c>
      <c r="L1485" s="6" t="s">
        <v>2380</v>
      </c>
      <c r="M1485" s="6"/>
      <c r="N1485" t="str" cm="1">
        <f t="array" ref="N1485">_xlfn.IFS(B1485&lt;18.5,"Under Weight",B1485&lt;=24.99,"Normal Weight",B1485&lt;=29.99,"Over Weight",B1485&gt;=30,"Obesity")</f>
        <v>Over Weight</v>
      </c>
      <c r="O1485" t="str" cm="1">
        <f t="array" ref="O1485">_xlfn.IFS(C1485&lt;5.7,"Normal",C1485&lt;=6.49,"Prediabetes",C1485&gt;=6.5,"Diabetes")</f>
        <v>Normal</v>
      </c>
    </row>
    <row r="1486" spans="1:15" x14ac:dyDescent="0.3">
      <c r="A1486" s="6" t="s">
        <v>886</v>
      </c>
      <c r="B1486" s="6">
        <v>32.869999999999997</v>
      </c>
      <c r="C1486" s="6">
        <v>5.33</v>
      </c>
      <c r="D1486" s="6" t="str">
        <f>PROPER(E:E)</f>
        <v>No</v>
      </c>
      <c r="E1486" s="6" t="s">
        <v>2380</v>
      </c>
      <c r="F1486" s="6" t="s">
        <v>2380</v>
      </c>
      <c r="G1486" s="6" t="s">
        <v>2380</v>
      </c>
      <c r="H1486" s="10" t="str">
        <f t="shared" si="69"/>
        <v>0</v>
      </c>
      <c r="I1486" s="6" t="s">
        <v>2381</v>
      </c>
      <c r="J1486" s="6" t="str">
        <f t="shared" si="70"/>
        <v>No</v>
      </c>
      <c r="K1486" s="6" t="str">
        <f t="shared" si="71"/>
        <v>No</v>
      </c>
      <c r="L1486" s="6" t="s">
        <v>2380</v>
      </c>
      <c r="M1486" s="6"/>
      <c r="N1486" t="str" cm="1">
        <f t="array" ref="N1486">_xlfn.IFS(B1486&lt;18.5,"Under Weight",B1486&lt;=24.99,"Normal Weight",B1486&lt;=29.99,"Over Weight",B1486&gt;=30,"Obesity")</f>
        <v>Obesity</v>
      </c>
      <c r="O1486" t="str" cm="1">
        <f t="array" ref="O1486">_xlfn.IFS(C1486&lt;5.7,"Normal",C1486&lt;=6.49,"Prediabetes",C1486&gt;=6.5,"Diabetes")</f>
        <v>Normal</v>
      </c>
    </row>
    <row r="1487" spans="1:15" x14ac:dyDescent="0.3">
      <c r="A1487" s="6" t="s">
        <v>885</v>
      </c>
      <c r="B1487" s="6">
        <v>26.18</v>
      </c>
      <c r="C1487" s="6">
        <v>5.63</v>
      </c>
      <c r="D1487" s="6" t="str">
        <f>PROPER(E:E)</f>
        <v>No</v>
      </c>
      <c r="E1487" s="6" t="s">
        <v>2380</v>
      </c>
      <c r="F1487" s="6" t="s">
        <v>2380</v>
      </c>
      <c r="G1487" s="6" t="s">
        <v>2380</v>
      </c>
      <c r="H1487" s="10" t="str">
        <f t="shared" si="69"/>
        <v>0</v>
      </c>
      <c r="I1487" s="6" t="s">
        <v>2381</v>
      </c>
      <c r="J1487" s="6" t="str">
        <f t="shared" si="70"/>
        <v>No</v>
      </c>
      <c r="K1487" s="6" t="str">
        <f t="shared" si="71"/>
        <v>No</v>
      </c>
      <c r="L1487" s="6" t="s">
        <v>2380</v>
      </c>
      <c r="M1487" s="6"/>
      <c r="N1487" t="str" cm="1">
        <f t="array" ref="N1487">_xlfn.IFS(B1487&lt;18.5,"Under Weight",B1487&lt;=24.99,"Normal Weight",B1487&lt;=29.99,"Over Weight",B1487&gt;=30,"Obesity")</f>
        <v>Over Weight</v>
      </c>
      <c r="O1487" t="str" cm="1">
        <f t="array" ref="O1487">_xlfn.IFS(C1487&lt;5.7,"Normal",C1487&lt;=6.49,"Prediabetes",C1487&gt;=6.5,"Diabetes")</f>
        <v>Normal</v>
      </c>
    </row>
    <row r="1488" spans="1:15" x14ac:dyDescent="0.3">
      <c r="A1488" s="6" t="s">
        <v>884</v>
      </c>
      <c r="B1488" s="6">
        <v>25.3</v>
      </c>
      <c r="C1488" s="6">
        <v>5.12</v>
      </c>
      <c r="D1488" s="6" t="str">
        <f>PROPER(E:E)</f>
        <v>No</v>
      </c>
      <c r="E1488" s="6" t="s">
        <v>2380</v>
      </c>
      <c r="F1488" s="6" t="s">
        <v>2380</v>
      </c>
      <c r="G1488" s="6" t="s">
        <v>2380</v>
      </c>
      <c r="H1488" s="10" t="str">
        <f t="shared" si="69"/>
        <v>0</v>
      </c>
      <c r="I1488" s="6" t="s">
        <v>2381</v>
      </c>
      <c r="J1488" s="6" t="str">
        <f t="shared" si="70"/>
        <v>No</v>
      </c>
      <c r="K1488" s="6" t="str">
        <f t="shared" si="71"/>
        <v>No</v>
      </c>
      <c r="L1488" s="6" t="s">
        <v>2380</v>
      </c>
      <c r="M1488" s="6"/>
      <c r="N1488" t="str" cm="1">
        <f t="array" ref="N1488">_xlfn.IFS(B1488&lt;18.5,"Under Weight",B1488&lt;=24.99,"Normal Weight",B1488&lt;=29.99,"Over Weight",B1488&gt;=30,"Obesity")</f>
        <v>Over Weight</v>
      </c>
      <c r="O1488" t="str" cm="1">
        <f t="array" ref="O1488">_xlfn.IFS(C1488&lt;5.7,"Normal",C1488&lt;=6.49,"Prediabetes",C1488&gt;=6.5,"Diabetes")</f>
        <v>Normal</v>
      </c>
    </row>
    <row r="1489" spans="1:15" x14ac:dyDescent="0.3">
      <c r="A1489" s="6" t="s">
        <v>883</v>
      </c>
      <c r="B1489" s="6">
        <v>36.94</v>
      </c>
      <c r="C1489" s="6">
        <v>5.15</v>
      </c>
      <c r="D1489" s="6" t="str">
        <f>PROPER(E:E)</f>
        <v>Yes</v>
      </c>
      <c r="E1489" s="6" t="s">
        <v>2382</v>
      </c>
      <c r="F1489" s="6" t="s">
        <v>2380</v>
      </c>
      <c r="G1489" s="6" t="s">
        <v>2380</v>
      </c>
      <c r="H1489" s="10">
        <f t="shared" si="69"/>
        <v>1</v>
      </c>
      <c r="I1489" s="6">
        <v>1</v>
      </c>
      <c r="J1489" s="6" t="str">
        <f t="shared" si="70"/>
        <v>No</v>
      </c>
      <c r="K1489" s="6" t="str">
        <f t="shared" si="71"/>
        <v>No</v>
      </c>
      <c r="L1489" s="6" t="s">
        <v>2380</v>
      </c>
      <c r="M1489" s="6"/>
      <c r="N1489" t="str" cm="1">
        <f t="array" ref="N1489">_xlfn.IFS(B1489&lt;18.5,"Under Weight",B1489&lt;=24.99,"Normal Weight",B1489&lt;=29.99,"Over Weight",B1489&gt;=30,"Obesity")</f>
        <v>Obesity</v>
      </c>
      <c r="O1489" t="str" cm="1">
        <f t="array" ref="O1489">_xlfn.IFS(C1489&lt;5.7,"Normal",C1489&lt;=6.49,"Prediabetes",C1489&gt;=6.5,"Diabetes")</f>
        <v>Normal</v>
      </c>
    </row>
    <row r="1490" spans="1:15" x14ac:dyDescent="0.3">
      <c r="A1490" s="6" t="s">
        <v>882</v>
      </c>
      <c r="B1490" s="6">
        <v>22.86</v>
      </c>
      <c r="C1490" s="6">
        <v>7.5</v>
      </c>
      <c r="D1490" s="6" t="str">
        <f>PROPER(E:E)</f>
        <v>No</v>
      </c>
      <c r="E1490" s="6" t="s">
        <v>2380</v>
      </c>
      <c r="F1490" s="6" t="s">
        <v>2380</v>
      </c>
      <c r="G1490" s="6" t="s">
        <v>2380</v>
      </c>
      <c r="H1490" s="10" t="str">
        <f t="shared" si="69"/>
        <v>0</v>
      </c>
      <c r="I1490" s="6" t="s">
        <v>2381</v>
      </c>
      <c r="J1490" s="6" t="str">
        <f t="shared" si="70"/>
        <v>No</v>
      </c>
      <c r="K1490" s="6" t="str">
        <f t="shared" si="71"/>
        <v>No</v>
      </c>
      <c r="L1490" s="6" t="s">
        <v>2380</v>
      </c>
      <c r="M1490" s="6"/>
      <c r="N1490" t="str" cm="1">
        <f t="array" ref="N1490">_xlfn.IFS(B1490&lt;18.5,"Under Weight",B1490&lt;=24.99,"Normal Weight",B1490&lt;=29.99,"Over Weight",B1490&gt;=30,"Obesity")</f>
        <v>Normal Weight</v>
      </c>
      <c r="O1490" t="str" cm="1">
        <f t="array" ref="O1490">_xlfn.IFS(C1490&lt;5.7,"Normal",C1490&lt;=6.49,"Prediabetes",C1490&gt;=6.5,"Diabetes")</f>
        <v>Diabetes</v>
      </c>
    </row>
    <row r="1491" spans="1:15" x14ac:dyDescent="0.3">
      <c r="A1491" s="6" t="s">
        <v>881</v>
      </c>
      <c r="B1491" s="6">
        <v>18.760000000000002</v>
      </c>
      <c r="C1491" s="6">
        <v>4.88</v>
      </c>
      <c r="D1491" s="6" t="str">
        <f>PROPER(E:E)</f>
        <v>Yes</v>
      </c>
      <c r="E1491" s="6" t="s">
        <v>2382</v>
      </c>
      <c r="F1491" s="6" t="s">
        <v>2380</v>
      </c>
      <c r="G1491" s="6" t="s">
        <v>2383</v>
      </c>
      <c r="H1491" s="10">
        <f t="shared" si="69"/>
        <v>1</v>
      </c>
      <c r="I1491" s="6">
        <v>1</v>
      </c>
      <c r="J1491" s="6" t="str">
        <f t="shared" si="70"/>
        <v>No</v>
      </c>
      <c r="K1491" s="6" t="str">
        <f t="shared" si="71"/>
        <v>No</v>
      </c>
      <c r="L1491" s="6" t="s">
        <v>2380</v>
      </c>
      <c r="M1491" s="6"/>
      <c r="N1491" t="str" cm="1">
        <f t="array" ref="N1491">_xlfn.IFS(B1491&lt;18.5,"Under Weight",B1491&lt;=24.99,"Normal Weight",B1491&lt;=29.99,"Over Weight",B1491&gt;=30,"Obesity")</f>
        <v>Normal Weight</v>
      </c>
      <c r="O1491" t="str" cm="1">
        <f t="array" ref="O1491">_xlfn.IFS(C1491&lt;5.7,"Normal",C1491&lt;=6.49,"Prediabetes",C1491&gt;=6.5,"Diabetes")</f>
        <v>Normal</v>
      </c>
    </row>
    <row r="1492" spans="1:15" x14ac:dyDescent="0.3">
      <c r="A1492" s="6" t="s">
        <v>880</v>
      </c>
      <c r="B1492" s="6">
        <v>24.36</v>
      </c>
      <c r="C1492" s="6">
        <v>5.57</v>
      </c>
      <c r="D1492" s="6" t="str">
        <f>PROPER(E:E)</f>
        <v>No</v>
      </c>
      <c r="E1492" s="6" t="s">
        <v>2380</v>
      </c>
      <c r="F1492" s="6" t="s">
        <v>2380</v>
      </c>
      <c r="G1492" s="6" t="s">
        <v>2380</v>
      </c>
      <c r="H1492" s="10" t="str">
        <f t="shared" si="69"/>
        <v>0</v>
      </c>
      <c r="I1492" s="6" t="s">
        <v>2381</v>
      </c>
      <c r="J1492" s="6" t="str">
        <f t="shared" si="70"/>
        <v>No</v>
      </c>
      <c r="K1492" s="6" t="str">
        <f t="shared" si="71"/>
        <v>No</v>
      </c>
      <c r="L1492" s="6" t="s">
        <v>2380</v>
      </c>
      <c r="M1492" s="6"/>
      <c r="N1492" t="str" cm="1">
        <f t="array" ref="N1492">_xlfn.IFS(B1492&lt;18.5,"Under Weight",B1492&lt;=24.99,"Normal Weight",B1492&lt;=29.99,"Over Weight",B1492&gt;=30,"Obesity")</f>
        <v>Normal Weight</v>
      </c>
      <c r="O1492" t="str" cm="1">
        <f t="array" ref="O1492">_xlfn.IFS(C1492&lt;5.7,"Normal",C1492&lt;=6.49,"Prediabetes",C1492&gt;=6.5,"Diabetes")</f>
        <v>Normal</v>
      </c>
    </row>
    <row r="1493" spans="1:15" x14ac:dyDescent="0.3">
      <c r="A1493" s="6" t="s">
        <v>879</v>
      </c>
      <c r="B1493" s="6">
        <v>32.299999999999997</v>
      </c>
      <c r="C1493" s="6">
        <v>5.31</v>
      </c>
      <c r="D1493" s="6" t="str">
        <f>PROPER(E:E)</f>
        <v>No</v>
      </c>
      <c r="E1493" s="6" t="s">
        <v>2380</v>
      </c>
      <c r="F1493" s="6" t="s">
        <v>2380</v>
      </c>
      <c r="G1493" s="6" t="s">
        <v>2380</v>
      </c>
      <c r="H1493" s="10" t="str">
        <f t="shared" si="69"/>
        <v>0</v>
      </c>
      <c r="I1493" s="6" t="s">
        <v>2381</v>
      </c>
      <c r="J1493" s="6" t="str">
        <f t="shared" si="70"/>
        <v>No</v>
      </c>
      <c r="K1493" s="6" t="str">
        <f t="shared" si="71"/>
        <v>No</v>
      </c>
      <c r="L1493" s="6" t="s">
        <v>2380</v>
      </c>
      <c r="M1493" s="6"/>
      <c r="N1493" t="str" cm="1">
        <f t="array" ref="N1493">_xlfn.IFS(B1493&lt;18.5,"Under Weight",B1493&lt;=24.99,"Normal Weight",B1493&lt;=29.99,"Over Weight",B1493&gt;=30,"Obesity")</f>
        <v>Obesity</v>
      </c>
      <c r="O1493" t="str" cm="1">
        <f t="array" ref="O1493">_xlfn.IFS(C1493&lt;5.7,"Normal",C1493&lt;=6.49,"Prediabetes",C1493&gt;=6.5,"Diabetes")</f>
        <v>Normal</v>
      </c>
    </row>
    <row r="1494" spans="1:15" x14ac:dyDescent="0.3">
      <c r="A1494" s="6" t="s">
        <v>878</v>
      </c>
      <c r="B1494" s="6">
        <v>22.704999999999998</v>
      </c>
      <c r="C1494" s="6">
        <v>4.57</v>
      </c>
      <c r="D1494" s="6" t="str">
        <f>PROPER(E:E)</f>
        <v>Yes</v>
      </c>
      <c r="E1494" s="6" t="s">
        <v>2382</v>
      </c>
      <c r="F1494" s="6" t="s">
        <v>2380</v>
      </c>
      <c r="G1494" s="6" t="s">
        <v>2380</v>
      </c>
      <c r="H1494" s="10" t="str">
        <f t="shared" si="69"/>
        <v>0</v>
      </c>
      <c r="I1494" s="6" t="s">
        <v>2381</v>
      </c>
      <c r="J1494" s="6" t="str">
        <f t="shared" si="70"/>
        <v>No</v>
      </c>
      <c r="K1494" s="6" t="str">
        <f t="shared" si="71"/>
        <v>No</v>
      </c>
      <c r="L1494" s="6" t="s">
        <v>2380</v>
      </c>
      <c r="M1494" s="6"/>
      <c r="N1494" t="str" cm="1">
        <f t="array" ref="N1494">_xlfn.IFS(B1494&lt;18.5,"Under Weight",B1494&lt;=24.99,"Normal Weight",B1494&lt;=29.99,"Over Weight",B1494&gt;=30,"Obesity")</f>
        <v>Normal Weight</v>
      </c>
      <c r="O1494" t="str" cm="1">
        <f t="array" ref="O1494">_xlfn.IFS(C1494&lt;5.7,"Normal",C1494&lt;=6.49,"Prediabetes",C1494&gt;=6.5,"Diabetes")</f>
        <v>Normal</v>
      </c>
    </row>
    <row r="1495" spans="1:15" x14ac:dyDescent="0.3">
      <c r="A1495" s="6" t="s">
        <v>877</v>
      </c>
      <c r="B1495" s="6">
        <v>21.79</v>
      </c>
      <c r="C1495" s="6">
        <v>8.6999999999999993</v>
      </c>
      <c r="D1495" s="6" t="str">
        <f>PROPER(E:E)</f>
        <v>Yes</v>
      </c>
      <c r="E1495" s="6" t="s">
        <v>2382</v>
      </c>
      <c r="F1495" s="6" t="s">
        <v>2380</v>
      </c>
      <c r="G1495" s="6" t="s">
        <v>2380</v>
      </c>
      <c r="H1495" s="10">
        <f t="shared" si="69"/>
        <v>1</v>
      </c>
      <c r="I1495" s="6">
        <v>1</v>
      </c>
      <c r="J1495" s="6" t="str">
        <f t="shared" si="70"/>
        <v>No</v>
      </c>
      <c r="K1495" s="6" t="str">
        <f t="shared" si="71"/>
        <v>No</v>
      </c>
      <c r="L1495" s="6" t="s">
        <v>2380</v>
      </c>
      <c r="M1495" s="6"/>
      <c r="N1495" t="str" cm="1">
        <f t="array" ref="N1495">_xlfn.IFS(B1495&lt;18.5,"Under Weight",B1495&lt;=24.99,"Normal Weight",B1495&lt;=29.99,"Over Weight",B1495&gt;=30,"Obesity")</f>
        <v>Normal Weight</v>
      </c>
      <c r="O1495" t="str" cm="1">
        <f t="array" ref="O1495">_xlfn.IFS(C1495&lt;5.7,"Normal",C1495&lt;=6.49,"Prediabetes",C1495&gt;=6.5,"Diabetes")</f>
        <v>Diabetes</v>
      </c>
    </row>
    <row r="1496" spans="1:15" x14ac:dyDescent="0.3">
      <c r="A1496" s="6" t="s">
        <v>876</v>
      </c>
      <c r="B1496" s="6">
        <v>24.52</v>
      </c>
      <c r="C1496" s="6">
        <v>4.76</v>
      </c>
      <c r="D1496" s="6" t="str">
        <f>PROPER(E:E)</f>
        <v>No</v>
      </c>
      <c r="E1496" s="6" t="s">
        <v>2380</v>
      </c>
      <c r="F1496" s="6" t="s">
        <v>2380</v>
      </c>
      <c r="G1496" s="6" t="s">
        <v>2380</v>
      </c>
      <c r="H1496" s="10" t="str">
        <f t="shared" si="69"/>
        <v>0</v>
      </c>
      <c r="I1496" s="6" t="s">
        <v>2381</v>
      </c>
      <c r="J1496" s="6" t="str">
        <f t="shared" si="70"/>
        <v>No</v>
      </c>
      <c r="K1496" s="6" t="str">
        <f t="shared" si="71"/>
        <v>No</v>
      </c>
      <c r="L1496" s="6" t="s">
        <v>2380</v>
      </c>
      <c r="M1496" s="6"/>
      <c r="N1496" t="str" cm="1">
        <f t="array" ref="N1496">_xlfn.IFS(B1496&lt;18.5,"Under Weight",B1496&lt;=24.99,"Normal Weight",B1496&lt;=29.99,"Over Weight",B1496&gt;=30,"Obesity")</f>
        <v>Normal Weight</v>
      </c>
      <c r="O1496" t="str" cm="1">
        <f t="array" ref="O1496">_xlfn.IFS(C1496&lt;5.7,"Normal",C1496&lt;=6.49,"Prediabetes",C1496&gt;=6.5,"Diabetes")</f>
        <v>Normal</v>
      </c>
    </row>
    <row r="1497" spans="1:15" x14ac:dyDescent="0.3">
      <c r="A1497" s="6" t="s">
        <v>875</v>
      </c>
      <c r="B1497" s="6">
        <v>39.520000000000003</v>
      </c>
      <c r="C1497" s="6">
        <v>11.81</v>
      </c>
      <c r="D1497" s="6" t="str">
        <f>PROPER(E:E)</f>
        <v>No</v>
      </c>
      <c r="E1497" s="6" t="s">
        <v>2380</v>
      </c>
      <c r="F1497" s="6" t="s">
        <v>2380</v>
      </c>
      <c r="G1497" s="6" t="s">
        <v>2380</v>
      </c>
      <c r="H1497" s="10" t="str">
        <f t="shared" si="69"/>
        <v>0</v>
      </c>
      <c r="I1497" s="6" t="s">
        <v>2381</v>
      </c>
      <c r="J1497" s="6" t="str">
        <f t="shared" si="70"/>
        <v>No</v>
      </c>
      <c r="K1497" s="6" t="str">
        <f t="shared" si="71"/>
        <v>No</v>
      </c>
      <c r="L1497" s="6" t="s">
        <v>2380</v>
      </c>
      <c r="M1497" s="6"/>
      <c r="N1497" t="str" cm="1">
        <f t="array" ref="N1497">_xlfn.IFS(B1497&lt;18.5,"Under Weight",B1497&lt;=24.99,"Normal Weight",B1497&lt;=29.99,"Over Weight",B1497&gt;=30,"Obesity")</f>
        <v>Obesity</v>
      </c>
      <c r="O1497" t="str" cm="1">
        <f t="array" ref="O1497">_xlfn.IFS(C1497&lt;5.7,"Normal",C1497&lt;=6.49,"Prediabetes",C1497&gt;=6.5,"Diabetes")</f>
        <v>Diabetes</v>
      </c>
    </row>
    <row r="1498" spans="1:15" x14ac:dyDescent="0.3">
      <c r="A1498" s="6" t="s">
        <v>874</v>
      </c>
      <c r="B1498" s="6">
        <v>24.49</v>
      </c>
      <c r="C1498" s="6">
        <v>4.67</v>
      </c>
      <c r="D1498" s="6" t="str">
        <f>PROPER(E:E)</f>
        <v>No</v>
      </c>
      <c r="E1498" s="6" t="s">
        <v>2380</v>
      </c>
      <c r="F1498" s="6" t="s">
        <v>2380</v>
      </c>
      <c r="G1498" s="6" t="s">
        <v>2380</v>
      </c>
      <c r="H1498" s="10" t="str">
        <f t="shared" si="69"/>
        <v>0</v>
      </c>
      <c r="I1498" s="6" t="s">
        <v>2381</v>
      </c>
      <c r="J1498" s="6" t="str">
        <f t="shared" si="70"/>
        <v>No</v>
      </c>
      <c r="K1498" s="6" t="str">
        <f t="shared" si="71"/>
        <v>No</v>
      </c>
      <c r="L1498" s="6" t="s">
        <v>2380</v>
      </c>
      <c r="M1498" s="6"/>
      <c r="N1498" t="str" cm="1">
        <f t="array" ref="N1498">_xlfn.IFS(B1498&lt;18.5,"Under Weight",B1498&lt;=24.99,"Normal Weight",B1498&lt;=29.99,"Over Weight",B1498&gt;=30,"Obesity")</f>
        <v>Normal Weight</v>
      </c>
      <c r="O1498" t="str" cm="1">
        <f t="array" ref="O1498">_xlfn.IFS(C1498&lt;5.7,"Normal",C1498&lt;=6.49,"Prediabetes",C1498&gt;=6.5,"Diabetes")</f>
        <v>Normal</v>
      </c>
    </row>
    <row r="1499" spans="1:15" x14ac:dyDescent="0.3">
      <c r="A1499" s="6" t="s">
        <v>873</v>
      </c>
      <c r="B1499" s="6">
        <v>26.315000000000001</v>
      </c>
      <c r="C1499" s="6">
        <v>6.02</v>
      </c>
      <c r="D1499" s="6" t="str">
        <f>PROPER(E:E)</f>
        <v>No</v>
      </c>
      <c r="E1499" s="6" t="s">
        <v>2380</v>
      </c>
      <c r="F1499" s="6" t="s">
        <v>2380</v>
      </c>
      <c r="G1499" s="6" t="s">
        <v>2380</v>
      </c>
      <c r="H1499" s="10" t="str">
        <f t="shared" si="69"/>
        <v>0</v>
      </c>
      <c r="I1499" s="6" t="s">
        <v>2381</v>
      </c>
      <c r="J1499" s="6" t="str">
        <f t="shared" si="70"/>
        <v>No</v>
      </c>
      <c r="K1499" s="6" t="str">
        <f t="shared" si="71"/>
        <v>No</v>
      </c>
      <c r="L1499" s="6" t="s">
        <v>2380</v>
      </c>
      <c r="M1499" s="6"/>
      <c r="N1499" t="str" cm="1">
        <f t="array" ref="N1499">_xlfn.IFS(B1499&lt;18.5,"Under Weight",B1499&lt;=24.99,"Normal Weight",B1499&lt;=29.99,"Over Weight",B1499&gt;=30,"Obesity")</f>
        <v>Over Weight</v>
      </c>
      <c r="O1499" t="str" cm="1">
        <f t="array" ref="O1499">_xlfn.IFS(C1499&lt;5.7,"Normal",C1499&lt;=6.49,"Prediabetes",C1499&gt;=6.5,"Diabetes")</f>
        <v>Prediabetes</v>
      </c>
    </row>
    <row r="1500" spans="1:15" x14ac:dyDescent="0.3">
      <c r="A1500" s="6" t="s">
        <v>872</v>
      </c>
      <c r="B1500" s="6">
        <v>22.58</v>
      </c>
      <c r="C1500" s="6">
        <v>7.46</v>
      </c>
      <c r="D1500" s="6" t="str">
        <f>PROPER(E:E)</f>
        <v>No</v>
      </c>
      <c r="E1500" s="6" t="s">
        <v>2380</v>
      </c>
      <c r="F1500" s="6" t="s">
        <v>2380</v>
      </c>
      <c r="G1500" s="6" t="s">
        <v>2380</v>
      </c>
      <c r="H1500" s="10" t="str">
        <f t="shared" si="69"/>
        <v>0</v>
      </c>
      <c r="I1500" s="6" t="s">
        <v>2381</v>
      </c>
      <c r="J1500" s="6" t="str">
        <f t="shared" si="70"/>
        <v>No</v>
      </c>
      <c r="K1500" s="6" t="str">
        <f t="shared" si="71"/>
        <v>No</v>
      </c>
      <c r="L1500" s="6" t="s">
        <v>2380</v>
      </c>
      <c r="M1500" s="6"/>
      <c r="N1500" t="str" cm="1">
        <f t="array" ref="N1500">_xlfn.IFS(B1500&lt;18.5,"Under Weight",B1500&lt;=24.99,"Normal Weight",B1500&lt;=29.99,"Over Weight",B1500&gt;=30,"Obesity")</f>
        <v>Normal Weight</v>
      </c>
      <c r="O1500" t="str" cm="1">
        <f t="array" ref="O1500">_xlfn.IFS(C1500&lt;5.7,"Normal",C1500&lt;=6.49,"Prediabetes",C1500&gt;=6.5,"Diabetes")</f>
        <v>Diabetes</v>
      </c>
    </row>
    <row r="1501" spans="1:15" x14ac:dyDescent="0.3">
      <c r="A1501" s="6" t="s">
        <v>871</v>
      </c>
      <c r="B1501" s="6">
        <v>19.475000000000001</v>
      </c>
      <c r="C1501" s="6">
        <v>4.74</v>
      </c>
      <c r="D1501" s="6" t="str">
        <f>PROPER(E:E)</f>
        <v>No</v>
      </c>
      <c r="E1501" s="6" t="s">
        <v>2380</v>
      </c>
      <c r="F1501" s="6" t="s">
        <v>2380</v>
      </c>
      <c r="G1501" s="6" t="s">
        <v>2380</v>
      </c>
      <c r="H1501" s="10">
        <f t="shared" si="69"/>
        <v>1</v>
      </c>
      <c r="I1501" s="6">
        <v>1</v>
      </c>
      <c r="J1501" s="6" t="str">
        <f t="shared" si="70"/>
        <v>No</v>
      </c>
      <c r="K1501" s="6" t="str">
        <f t="shared" si="71"/>
        <v>No</v>
      </c>
      <c r="L1501" s="6" t="s">
        <v>2380</v>
      </c>
      <c r="M1501" s="6"/>
      <c r="N1501" t="str" cm="1">
        <f t="array" ref="N1501">_xlfn.IFS(B1501&lt;18.5,"Under Weight",B1501&lt;=24.99,"Normal Weight",B1501&lt;=29.99,"Over Weight",B1501&gt;=30,"Obesity")</f>
        <v>Normal Weight</v>
      </c>
      <c r="O1501" t="str" cm="1">
        <f t="array" ref="O1501">_xlfn.IFS(C1501&lt;5.7,"Normal",C1501&lt;=6.49,"Prediabetes",C1501&gt;=6.5,"Diabetes")</f>
        <v>Normal</v>
      </c>
    </row>
    <row r="1502" spans="1:15" x14ac:dyDescent="0.3">
      <c r="A1502" s="6" t="s">
        <v>870</v>
      </c>
      <c r="B1502" s="6">
        <v>26.33</v>
      </c>
      <c r="C1502" s="6">
        <v>4.79</v>
      </c>
      <c r="D1502" s="6" t="str">
        <f>PROPER(E:E)</f>
        <v>No</v>
      </c>
      <c r="E1502" s="6" t="s">
        <v>2380</v>
      </c>
      <c r="F1502" s="6" t="s">
        <v>2380</v>
      </c>
      <c r="G1502" s="6" t="s">
        <v>2380</v>
      </c>
      <c r="H1502" s="10" t="str">
        <f t="shared" si="69"/>
        <v>0</v>
      </c>
      <c r="I1502" s="6" t="s">
        <v>2381</v>
      </c>
      <c r="J1502" s="6" t="str">
        <f t="shared" si="70"/>
        <v>No</v>
      </c>
      <c r="K1502" s="6" t="str">
        <f t="shared" si="71"/>
        <v>No</v>
      </c>
      <c r="L1502" s="6" t="s">
        <v>2380</v>
      </c>
      <c r="M1502" s="6"/>
      <c r="N1502" t="str" cm="1">
        <f t="array" ref="N1502">_xlfn.IFS(B1502&lt;18.5,"Under Weight",B1502&lt;=24.99,"Normal Weight",B1502&lt;=29.99,"Over Weight",B1502&gt;=30,"Obesity")</f>
        <v>Over Weight</v>
      </c>
      <c r="O1502" t="str" cm="1">
        <f t="array" ref="O1502">_xlfn.IFS(C1502&lt;5.7,"Normal",C1502&lt;=6.49,"Prediabetes",C1502&gt;=6.5,"Diabetes")</f>
        <v>Normal</v>
      </c>
    </row>
    <row r="1503" spans="1:15" x14ac:dyDescent="0.3">
      <c r="A1503" s="6" t="s">
        <v>869</v>
      </c>
      <c r="B1503" s="6">
        <v>17.29</v>
      </c>
      <c r="C1503" s="6">
        <v>5.35</v>
      </c>
      <c r="D1503" s="6" t="str">
        <f>PROPER(E:E)</f>
        <v>Yes</v>
      </c>
      <c r="E1503" s="6" t="s">
        <v>2382</v>
      </c>
      <c r="F1503" s="6" t="s">
        <v>2380</v>
      </c>
      <c r="G1503" s="6" t="s">
        <v>2380</v>
      </c>
      <c r="H1503" s="10" t="str">
        <f t="shared" si="69"/>
        <v>0</v>
      </c>
      <c r="I1503" s="6" t="s">
        <v>2381</v>
      </c>
      <c r="J1503" s="6" t="str">
        <f t="shared" si="70"/>
        <v>No</v>
      </c>
      <c r="K1503" s="6" t="str">
        <f t="shared" si="71"/>
        <v>No</v>
      </c>
      <c r="L1503" s="6" t="s">
        <v>2380</v>
      </c>
      <c r="M1503" s="6"/>
      <c r="N1503" t="str" cm="1">
        <f t="array" ref="N1503">_xlfn.IFS(B1503&lt;18.5,"Under Weight",B1503&lt;=24.99,"Normal Weight",B1503&lt;=29.99,"Over Weight",B1503&gt;=30,"Obesity")</f>
        <v>Under Weight</v>
      </c>
      <c r="O1503" t="str" cm="1">
        <f t="array" ref="O1503">_xlfn.IFS(C1503&lt;5.7,"Normal",C1503&lt;=6.49,"Prediabetes",C1503&gt;=6.5,"Diabetes")</f>
        <v>Normal</v>
      </c>
    </row>
    <row r="1504" spans="1:15" x14ac:dyDescent="0.3">
      <c r="A1504" s="6" t="s">
        <v>868</v>
      </c>
      <c r="B1504" s="6">
        <v>42.88</v>
      </c>
      <c r="C1504" s="6">
        <v>4.87</v>
      </c>
      <c r="D1504" s="6" t="str">
        <f>PROPER(E:E)</f>
        <v>No</v>
      </c>
      <c r="E1504" s="6" t="s">
        <v>2380</v>
      </c>
      <c r="F1504" s="6" t="s">
        <v>2382</v>
      </c>
      <c r="G1504" s="6" t="s">
        <v>2380</v>
      </c>
      <c r="H1504" s="10">
        <f t="shared" si="69"/>
        <v>1</v>
      </c>
      <c r="I1504" s="6">
        <v>1</v>
      </c>
      <c r="J1504" s="6" t="str">
        <f t="shared" si="70"/>
        <v>No</v>
      </c>
      <c r="K1504" s="6" t="str">
        <f t="shared" si="71"/>
        <v>No</v>
      </c>
      <c r="L1504" s="6" t="s">
        <v>2380</v>
      </c>
      <c r="M1504" s="6"/>
      <c r="N1504" t="str" cm="1">
        <f t="array" ref="N1504">_xlfn.IFS(B1504&lt;18.5,"Under Weight",B1504&lt;=24.99,"Normal Weight",B1504&lt;=29.99,"Over Weight",B1504&gt;=30,"Obesity")</f>
        <v>Obesity</v>
      </c>
      <c r="O1504" t="str" cm="1">
        <f t="array" ref="O1504">_xlfn.IFS(C1504&lt;5.7,"Normal",C1504&lt;=6.49,"Prediabetes",C1504&gt;=6.5,"Diabetes")</f>
        <v>Normal</v>
      </c>
    </row>
    <row r="1505" spans="1:15" x14ac:dyDescent="0.3">
      <c r="A1505" s="6" t="s">
        <v>867</v>
      </c>
      <c r="B1505" s="6">
        <v>32.200000000000003</v>
      </c>
      <c r="C1505" s="6">
        <v>10.09</v>
      </c>
      <c r="D1505" s="6" t="str">
        <f>PROPER(E:E)</f>
        <v>Yes</v>
      </c>
      <c r="E1505" s="6" t="s">
        <v>2382</v>
      </c>
      <c r="F1505" s="6" t="s">
        <v>2380</v>
      </c>
      <c r="G1505" s="6" t="s">
        <v>2380</v>
      </c>
      <c r="H1505" s="10" t="str">
        <f t="shared" si="69"/>
        <v>0</v>
      </c>
      <c r="I1505" s="6" t="s">
        <v>2381</v>
      </c>
      <c r="J1505" s="6" t="str">
        <f t="shared" si="70"/>
        <v>No</v>
      </c>
      <c r="K1505" s="6" t="str">
        <f t="shared" si="71"/>
        <v>No</v>
      </c>
      <c r="L1505" s="6" t="s">
        <v>2380</v>
      </c>
      <c r="M1505" s="6"/>
      <c r="N1505" t="str" cm="1">
        <f t="array" ref="N1505">_xlfn.IFS(B1505&lt;18.5,"Under Weight",B1505&lt;=24.99,"Normal Weight",B1505&lt;=29.99,"Over Weight",B1505&gt;=30,"Obesity")</f>
        <v>Obesity</v>
      </c>
      <c r="O1505" t="str" cm="1">
        <f t="array" ref="O1505">_xlfn.IFS(C1505&lt;5.7,"Normal",C1505&lt;=6.49,"Prediabetes",C1505&gt;=6.5,"Diabetes")</f>
        <v>Diabetes</v>
      </c>
    </row>
    <row r="1506" spans="1:15" x14ac:dyDescent="0.3">
      <c r="A1506" s="6" t="s">
        <v>866</v>
      </c>
      <c r="B1506" s="6">
        <v>18.75</v>
      </c>
      <c r="C1506" s="6">
        <v>5.47</v>
      </c>
      <c r="D1506" s="6" t="str">
        <f>PROPER(E:E)</f>
        <v>Yes</v>
      </c>
      <c r="E1506" s="6" t="s">
        <v>2382</v>
      </c>
      <c r="F1506" s="6" t="s">
        <v>2380</v>
      </c>
      <c r="G1506" s="6" t="s">
        <v>2383</v>
      </c>
      <c r="H1506" s="10">
        <f t="shared" si="69"/>
        <v>1</v>
      </c>
      <c r="I1506" s="6">
        <v>1</v>
      </c>
      <c r="J1506" s="6" t="str">
        <f t="shared" si="70"/>
        <v>No</v>
      </c>
      <c r="K1506" s="6" t="str">
        <f t="shared" si="71"/>
        <v>No</v>
      </c>
      <c r="L1506" s="6" t="s">
        <v>2380</v>
      </c>
      <c r="M1506" s="6"/>
      <c r="N1506" t="str" cm="1">
        <f t="array" ref="N1506">_xlfn.IFS(B1506&lt;18.5,"Under Weight",B1506&lt;=24.99,"Normal Weight",B1506&lt;=29.99,"Over Weight",B1506&gt;=30,"Obesity")</f>
        <v>Normal Weight</v>
      </c>
      <c r="O1506" t="str" cm="1">
        <f t="array" ref="O1506">_xlfn.IFS(C1506&lt;5.7,"Normal",C1506&lt;=6.49,"Prediabetes",C1506&gt;=6.5,"Diabetes")</f>
        <v>Normal</v>
      </c>
    </row>
    <row r="1507" spans="1:15" x14ac:dyDescent="0.3">
      <c r="A1507" s="6" t="s">
        <v>865</v>
      </c>
      <c r="B1507" s="6">
        <v>22.36</v>
      </c>
      <c r="C1507" s="6">
        <v>8.6</v>
      </c>
      <c r="D1507" s="6" t="str">
        <f>PROPER(E:E)</f>
        <v>No</v>
      </c>
      <c r="E1507" s="6" t="s">
        <v>2380</v>
      </c>
      <c r="F1507" s="6" t="s">
        <v>2380</v>
      </c>
      <c r="G1507" s="6" t="s">
        <v>2380</v>
      </c>
      <c r="H1507" s="10" t="str">
        <f t="shared" si="69"/>
        <v>0</v>
      </c>
      <c r="I1507" s="6" t="s">
        <v>2381</v>
      </c>
      <c r="J1507" s="6" t="str">
        <f t="shared" si="70"/>
        <v>No</v>
      </c>
      <c r="K1507" s="6" t="str">
        <f t="shared" si="71"/>
        <v>No</v>
      </c>
      <c r="L1507" s="6" t="s">
        <v>2380</v>
      </c>
      <c r="M1507" s="6"/>
      <c r="N1507" t="str" cm="1">
        <f t="array" ref="N1507">_xlfn.IFS(B1507&lt;18.5,"Under Weight",B1507&lt;=24.99,"Normal Weight",B1507&lt;=29.99,"Over Weight",B1507&gt;=30,"Obesity")</f>
        <v>Normal Weight</v>
      </c>
      <c r="O1507" t="str" cm="1">
        <f t="array" ref="O1507">_xlfn.IFS(C1507&lt;5.7,"Normal",C1507&lt;=6.49,"Prediabetes",C1507&gt;=6.5,"Diabetes")</f>
        <v>Diabetes</v>
      </c>
    </row>
    <row r="1508" spans="1:15" x14ac:dyDescent="0.3">
      <c r="A1508" s="6" t="s">
        <v>864</v>
      </c>
      <c r="B1508" s="6">
        <v>23.94</v>
      </c>
      <c r="C1508" s="6">
        <v>10.74</v>
      </c>
      <c r="D1508" s="6" t="str">
        <f>PROPER(E:E)</f>
        <v>Yes</v>
      </c>
      <c r="E1508" s="6" t="s">
        <v>2382</v>
      </c>
      <c r="F1508" s="6" t="s">
        <v>2380</v>
      </c>
      <c r="G1508" s="6" t="s">
        <v>2380</v>
      </c>
      <c r="H1508" s="10" t="str">
        <f t="shared" si="69"/>
        <v>0</v>
      </c>
      <c r="I1508" s="6" t="s">
        <v>2381</v>
      </c>
      <c r="J1508" s="6" t="str">
        <f t="shared" si="70"/>
        <v>No</v>
      </c>
      <c r="K1508" s="6" t="str">
        <f t="shared" si="71"/>
        <v>No</v>
      </c>
      <c r="L1508" s="6" t="s">
        <v>2380</v>
      </c>
      <c r="M1508" s="6"/>
      <c r="N1508" t="str" cm="1">
        <f t="array" ref="N1508">_xlfn.IFS(B1508&lt;18.5,"Under Weight",B1508&lt;=24.99,"Normal Weight",B1508&lt;=29.99,"Over Weight",B1508&gt;=30,"Obesity")</f>
        <v>Normal Weight</v>
      </c>
      <c r="O1508" t="str" cm="1">
        <f t="array" ref="O1508">_xlfn.IFS(C1508&lt;5.7,"Normal",C1508&lt;=6.49,"Prediabetes",C1508&gt;=6.5,"Diabetes")</f>
        <v>Diabetes</v>
      </c>
    </row>
    <row r="1509" spans="1:15" x14ac:dyDescent="0.3">
      <c r="A1509" s="6" t="s">
        <v>863</v>
      </c>
      <c r="B1509" s="6">
        <v>30.1</v>
      </c>
      <c r="C1509" s="6">
        <v>4.3899999999999997</v>
      </c>
      <c r="D1509" s="6" t="str">
        <f>PROPER(E:E)</f>
        <v>No</v>
      </c>
      <c r="E1509" s="6" t="s">
        <v>2380</v>
      </c>
      <c r="F1509" s="6" t="s">
        <v>2380</v>
      </c>
      <c r="G1509" s="6" t="s">
        <v>2383</v>
      </c>
      <c r="H1509" s="10">
        <f t="shared" si="69"/>
        <v>1</v>
      </c>
      <c r="I1509" s="6">
        <v>1</v>
      </c>
      <c r="J1509" s="6" t="str">
        <f t="shared" si="70"/>
        <v>No</v>
      </c>
      <c r="K1509" s="6" t="str">
        <f t="shared" si="71"/>
        <v>No</v>
      </c>
      <c r="L1509" s="6" t="s">
        <v>2380</v>
      </c>
      <c r="M1509" s="6"/>
      <c r="N1509" t="str" cm="1">
        <f t="array" ref="N1509">_xlfn.IFS(B1509&lt;18.5,"Under Weight",B1509&lt;=24.99,"Normal Weight",B1509&lt;=29.99,"Over Weight",B1509&gt;=30,"Obesity")</f>
        <v>Obesity</v>
      </c>
      <c r="O1509" t="str" cm="1">
        <f t="array" ref="O1509">_xlfn.IFS(C1509&lt;5.7,"Normal",C1509&lt;=6.49,"Prediabetes",C1509&gt;=6.5,"Diabetes")</f>
        <v>Normal</v>
      </c>
    </row>
    <row r="1510" spans="1:15" x14ac:dyDescent="0.3">
      <c r="A1510" s="6" t="s">
        <v>862</v>
      </c>
      <c r="B1510" s="6">
        <v>21.93</v>
      </c>
      <c r="C1510" s="6">
        <v>6.3</v>
      </c>
      <c r="D1510" s="6" t="str">
        <f>PROPER(E:E)</f>
        <v>No</v>
      </c>
      <c r="E1510" s="6" t="s">
        <v>2380</v>
      </c>
      <c r="F1510" s="6" t="s">
        <v>2380</v>
      </c>
      <c r="G1510" s="6" t="s">
        <v>2380</v>
      </c>
      <c r="H1510" s="10" t="str">
        <f t="shared" si="69"/>
        <v>0</v>
      </c>
      <c r="I1510" s="6" t="s">
        <v>2381</v>
      </c>
      <c r="J1510" s="6" t="str">
        <f t="shared" si="70"/>
        <v>No</v>
      </c>
      <c r="K1510" s="6" t="str">
        <f t="shared" si="71"/>
        <v>No</v>
      </c>
      <c r="L1510" s="6" t="s">
        <v>2380</v>
      </c>
      <c r="M1510" s="6"/>
      <c r="N1510" t="str" cm="1">
        <f t="array" ref="N1510">_xlfn.IFS(B1510&lt;18.5,"Under Weight",B1510&lt;=24.99,"Normal Weight",B1510&lt;=29.99,"Over Weight",B1510&gt;=30,"Obesity")</f>
        <v>Normal Weight</v>
      </c>
      <c r="O1510" t="str" cm="1">
        <f t="array" ref="O1510">_xlfn.IFS(C1510&lt;5.7,"Normal",C1510&lt;=6.49,"Prediabetes",C1510&gt;=6.5,"Diabetes")</f>
        <v>Prediabetes</v>
      </c>
    </row>
    <row r="1511" spans="1:15" x14ac:dyDescent="0.3">
      <c r="A1511" s="6" t="s">
        <v>861</v>
      </c>
      <c r="B1511" s="6">
        <v>39.75</v>
      </c>
      <c r="C1511" s="6">
        <v>5.41</v>
      </c>
      <c r="D1511" s="6" t="str">
        <f>PROPER(E:E)</f>
        <v>No</v>
      </c>
      <c r="E1511" s="6" t="s">
        <v>2380</v>
      </c>
      <c r="F1511" s="6" t="s">
        <v>2382</v>
      </c>
      <c r="G1511" s="6" t="s">
        <v>2380</v>
      </c>
      <c r="H1511" s="10">
        <f t="shared" si="69"/>
        <v>1</v>
      </c>
      <c r="I1511" s="6">
        <v>1</v>
      </c>
      <c r="J1511" s="6" t="str">
        <f t="shared" si="70"/>
        <v>No</v>
      </c>
      <c r="K1511" s="6" t="str">
        <f t="shared" si="71"/>
        <v>No</v>
      </c>
      <c r="L1511" s="6" t="s">
        <v>2380</v>
      </c>
      <c r="M1511" s="6"/>
      <c r="N1511" t="str" cm="1">
        <f t="array" ref="N1511">_xlfn.IFS(B1511&lt;18.5,"Under Weight",B1511&lt;=24.99,"Normal Weight",B1511&lt;=29.99,"Over Weight",B1511&gt;=30,"Obesity")</f>
        <v>Obesity</v>
      </c>
      <c r="O1511" t="str" cm="1">
        <f t="array" ref="O1511">_xlfn.IFS(C1511&lt;5.7,"Normal",C1511&lt;=6.49,"Prediabetes",C1511&gt;=6.5,"Diabetes")</f>
        <v>Normal</v>
      </c>
    </row>
    <row r="1512" spans="1:15" x14ac:dyDescent="0.3">
      <c r="A1512" s="6" t="s">
        <v>860</v>
      </c>
      <c r="B1512" s="6">
        <v>26.03</v>
      </c>
      <c r="C1512" s="6">
        <v>4.47</v>
      </c>
      <c r="D1512" s="6" t="str">
        <f>PROPER(E:E)</f>
        <v>No</v>
      </c>
      <c r="E1512" s="6" t="s">
        <v>2380</v>
      </c>
      <c r="F1512" s="6" t="s">
        <v>2380</v>
      </c>
      <c r="G1512" s="6" t="s">
        <v>2383</v>
      </c>
      <c r="H1512" s="10">
        <f t="shared" si="69"/>
        <v>1</v>
      </c>
      <c r="I1512" s="6">
        <v>1</v>
      </c>
      <c r="J1512" s="6" t="str">
        <f t="shared" si="70"/>
        <v>No</v>
      </c>
      <c r="K1512" s="6" t="str">
        <f t="shared" si="71"/>
        <v>No</v>
      </c>
      <c r="L1512" s="6" t="s">
        <v>2380</v>
      </c>
      <c r="M1512" s="6"/>
      <c r="N1512" t="str" cm="1">
        <f t="array" ref="N1512">_xlfn.IFS(B1512&lt;18.5,"Under Weight",B1512&lt;=24.99,"Normal Weight",B1512&lt;=29.99,"Over Weight",B1512&gt;=30,"Obesity")</f>
        <v>Over Weight</v>
      </c>
      <c r="O1512" t="str" cm="1">
        <f t="array" ref="O1512">_xlfn.IFS(C1512&lt;5.7,"Normal",C1512&lt;=6.49,"Prediabetes",C1512&gt;=6.5,"Diabetes")</f>
        <v>Normal</v>
      </c>
    </row>
    <row r="1513" spans="1:15" x14ac:dyDescent="0.3">
      <c r="A1513" s="6" t="s">
        <v>859</v>
      </c>
      <c r="B1513" s="6">
        <v>34.51</v>
      </c>
      <c r="C1513" s="6">
        <v>6.26</v>
      </c>
      <c r="D1513" s="6" t="str">
        <f>PROPER(E:E)</f>
        <v>No</v>
      </c>
      <c r="E1513" s="6" t="s">
        <v>2380</v>
      </c>
      <c r="F1513" s="6" t="s">
        <v>2380</v>
      </c>
      <c r="G1513" s="6" t="s">
        <v>2380</v>
      </c>
      <c r="H1513" s="10" t="str">
        <f t="shared" si="69"/>
        <v>0</v>
      </c>
      <c r="I1513" s="6" t="s">
        <v>2381</v>
      </c>
      <c r="J1513" s="6" t="str">
        <f t="shared" si="70"/>
        <v>No</v>
      </c>
      <c r="K1513" s="6" t="str">
        <f t="shared" si="71"/>
        <v>No</v>
      </c>
      <c r="L1513" s="6" t="s">
        <v>2380</v>
      </c>
      <c r="M1513" s="6"/>
      <c r="N1513" t="str" cm="1">
        <f t="array" ref="N1513">_xlfn.IFS(B1513&lt;18.5,"Under Weight",B1513&lt;=24.99,"Normal Weight",B1513&lt;=29.99,"Over Weight",B1513&gt;=30,"Obesity")</f>
        <v>Obesity</v>
      </c>
      <c r="O1513" t="str" cm="1">
        <f t="array" ref="O1513">_xlfn.IFS(C1513&lt;5.7,"Normal",C1513&lt;=6.49,"Prediabetes",C1513&gt;=6.5,"Diabetes")</f>
        <v>Prediabetes</v>
      </c>
    </row>
    <row r="1514" spans="1:15" x14ac:dyDescent="0.3">
      <c r="A1514" s="6" t="s">
        <v>858</v>
      </c>
      <c r="B1514" s="6">
        <v>19.32</v>
      </c>
      <c r="C1514" s="6">
        <v>11.58</v>
      </c>
      <c r="D1514" s="6" t="str">
        <f>PROPER(E:E)</f>
        <v>Yes</v>
      </c>
      <c r="E1514" s="6" t="s">
        <v>2382</v>
      </c>
      <c r="F1514" s="6" t="s">
        <v>2380</v>
      </c>
      <c r="G1514" s="6" t="s">
        <v>2380</v>
      </c>
      <c r="H1514" s="10">
        <f t="shared" si="69"/>
        <v>1</v>
      </c>
      <c r="I1514" s="6">
        <v>1</v>
      </c>
      <c r="J1514" s="6" t="str">
        <f t="shared" si="70"/>
        <v>No</v>
      </c>
      <c r="K1514" s="6" t="str">
        <f t="shared" si="71"/>
        <v>No</v>
      </c>
      <c r="L1514" s="6" t="s">
        <v>2380</v>
      </c>
      <c r="M1514" s="6"/>
      <c r="N1514" t="str" cm="1">
        <f t="array" ref="N1514">_xlfn.IFS(B1514&lt;18.5,"Under Weight",B1514&lt;=24.99,"Normal Weight",B1514&lt;=29.99,"Over Weight",B1514&gt;=30,"Obesity")</f>
        <v>Normal Weight</v>
      </c>
      <c r="O1514" t="str" cm="1">
        <f t="array" ref="O1514">_xlfn.IFS(C1514&lt;5.7,"Normal",C1514&lt;=6.49,"Prediabetes",C1514&gt;=6.5,"Diabetes")</f>
        <v>Diabetes</v>
      </c>
    </row>
    <row r="1515" spans="1:15" x14ac:dyDescent="0.3">
      <c r="A1515" s="6" t="s">
        <v>857</v>
      </c>
      <c r="B1515" s="6">
        <v>28.5</v>
      </c>
      <c r="C1515" s="6">
        <v>4.3600000000000003</v>
      </c>
      <c r="D1515" s="6" t="str">
        <f>PROPER(E:E)</f>
        <v>No</v>
      </c>
      <c r="E1515" s="6" t="s">
        <v>2380</v>
      </c>
      <c r="F1515" s="6" t="s">
        <v>2380</v>
      </c>
      <c r="G1515" s="6" t="s">
        <v>2380</v>
      </c>
      <c r="H1515" s="10" t="str">
        <f t="shared" si="69"/>
        <v>0</v>
      </c>
      <c r="I1515" s="6" t="s">
        <v>2381</v>
      </c>
      <c r="J1515" s="6" t="str">
        <f t="shared" si="70"/>
        <v>No</v>
      </c>
      <c r="K1515" s="6" t="str">
        <f t="shared" si="71"/>
        <v>No</v>
      </c>
      <c r="L1515" s="6" t="s">
        <v>2380</v>
      </c>
      <c r="M1515" s="6"/>
      <c r="N1515" t="str" cm="1">
        <f t="array" ref="N1515">_xlfn.IFS(B1515&lt;18.5,"Under Weight",B1515&lt;=24.99,"Normal Weight",B1515&lt;=29.99,"Over Weight",B1515&gt;=30,"Obesity")</f>
        <v>Over Weight</v>
      </c>
      <c r="O1515" t="str" cm="1">
        <f t="array" ref="O1515">_xlfn.IFS(C1515&lt;5.7,"Normal",C1515&lt;=6.49,"Prediabetes",C1515&gt;=6.5,"Diabetes")</f>
        <v>Normal</v>
      </c>
    </row>
    <row r="1516" spans="1:15" x14ac:dyDescent="0.3">
      <c r="A1516" s="6" t="s">
        <v>856</v>
      </c>
      <c r="B1516" s="6">
        <v>30.875</v>
      </c>
      <c r="C1516" s="6">
        <v>4.1399999999999997</v>
      </c>
      <c r="D1516" s="6" t="str">
        <f>PROPER(E:E)</f>
        <v>Yes</v>
      </c>
      <c r="E1516" s="6" t="s">
        <v>2382</v>
      </c>
      <c r="F1516" s="6" t="s">
        <v>2380</v>
      </c>
      <c r="G1516" s="6" t="s">
        <v>2380</v>
      </c>
      <c r="H1516" s="10" t="str">
        <f t="shared" si="69"/>
        <v>0</v>
      </c>
      <c r="I1516" s="6" t="s">
        <v>2381</v>
      </c>
      <c r="J1516" s="6" t="str">
        <f t="shared" si="70"/>
        <v>No</v>
      </c>
      <c r="K1516" s="6" t="str">
        <f t="shared" si="71"/>
        <v>No</v>
      </c>
      <c r="L1516" s="6" t="s">
        <v>2380</v>
      </c>
      <c r="M1516" s="6"/>
      <c r="N1516" t="str" cm="1">
        <f t="array" ref="N1516">_xlfn.IFS(B1516&lt;18.5,"Under Weight",B1516&lt;=24.99,"Normal Weight",B1516&lt;=29.99,"Over Weight",B1516&gt;=30,"Obesity")</f>
        <v>Obesity</v>
      </c>
      <c r="O1516" t="str" cm="1">
        <f t="array" ref="O1516">_xlfn.IFS(C1516&lt;5.7,"Normal",C1516&lt;=6.49,"Prediabetes",C1516&gt;=6.5,"Diabetes")</f>
        <v>Normal</v>
      </c>
    </row>
    <row r="1517" spans="1:15" x14ac:dyDescent="0.3">
      <c r="A1517" s="6" t="s">
        <v>855</v>
      </c>
      <c r="B1517" s="6">
        <v>24.02</v>
      </c>
      <c r="C1517" s="6">
        <v>4.38</v>
      </c>
      <c r="D1517" s="6" t="str">
        <f>PROPER(E:E)</f>
        <v>No</v>
      </c>
      <c r="E1517" s="6" t="s">
        <v>2380</v>
      </c>
      <c r="F1517" s="6" t="s">
        <v>2380</v>
      </c>
      <c r="G1517" s="6" t="s">
        <v>2380</v>
      </c>
      <c r="H1517" s="10" t="str">
        <f t="shared" si="69"/>
        <v>0</v>
      </c>
      <c r="I1517" s="6" t="s">
        <v>2381</v>
      </c>
      <c r="J1517" s="6" t="str">
        <f t="shared" si="70"/>
        <v>No</v>
      </c>
      <c r="K1517" s="6" t="str">
        <f t="shared" si="71"/>
        <v>No</v>
      </c>
      <c r="L1517" s="6" t="s">
        <v>2380</v>
      </c>
      <c r="M1517" s="6"/>
      <c r="N1517" t="str" cm="1">
        <f t="array" ref="N1517">_xlfn.IFS(B1517&lt;18.5,"Under Weight",B1517&lt;=24.99,"Normal Weight",B1517&lt;=29.99,"Over Weight",B1517&gt;=30,"Obesity")</f>
        <v>Normal Weight</v>
      </c>
      <c r="O1517" t="str" cm="1">
        <f t="array" ref="O1517">_xlfn.IFS(C1517&lt;5.7,"Normal",C1517&lt;=6.49,"Prediabetes",C1517&gt;=6.5,"Diabetes")</f>
        <v>Normal</v>
      </c>
    </row>
    <row r="1518" spans="1:15" x14ac:dyDescent="0.3">
      <c r="A1518" s="6" t="s">
        <v>854</v>
      </c>
      <c r="B1518" s="6">
        <v>36.08</v>
      </c>
      <c r="C1518" s="6">
        <v>11.61</v>
      </c>
      <c r="D1518" s="6" t="str">
        <f>PROPER(E:E)</f>
        <v>Yes</v>
      </c>
      <c r="E1518" s="6" t="s">
        <v>2382</v>
      </c>
      <c r="F1518" s="6" t="s">
        <v>2380</v>
      </c>
      <c r="G1518" s="6" t="s">
        <v>2380</v>
      </c>
      <c r="H1518" s="10" t="str">
        <f t="shared" si="69"/>
        <v>0</v>
      </c>
      <c r="I1518" s="6" t="s">
        <v>2381</v>
      </c>
      <c r="J1518" s="6" t="str">
        <f t="shared" si="70"/>
        <v>No</v>
      </c>
      <c r="K1518" s="6" t="str">
        <f t="shared" si="71"/>
        <v>No</v>
      </c>
      <c r="L1518" s="6" t="s">
        <v>2380</v>
      </c>
      <c r="M1518" s="6"/>
      <c r="N1518" t="str" cm="1">
        <f t="array" ref="N1518">_xlfn.IFS(B1518&lt;18.5,"Under Weight",B1518&lt;=24.99,"Normal Weight",B1518&lt;=29.99,"Over Weight",B1518&gt;=30,"Obesity")</f>
        <v>Obesity</v>
      </c>
      <c r="O1518" t="str" cm="1">
        <f t="array" ref="O1518">_xlfn.IFS(C1518&lt;5.7,"Normal",C1518&lt;=6.49,"Prediabetes",C1518&gt;=6.5,"Diabetes")</f>
        <v>Diabetes</v>
      </c>
    </row>
    <row r="1519" spans="1:15" x14ac:dyDescent="0.3">
      <c r="A1519" s="6" t="s">
        <v>853</v>
      </c>
      <c r="B1519" s="6">
        <v>32.200000000000003</v>
      </c>
      <c r="C1519" s="6">
        <v>10.59</v>
      </c>
      <c r="D1519" s="6" t="str">
        <f>PROPER(E:E)</f>
        <v>Yes</v>
      </c>
      <c r="E1519" s="6" t="s">
        <v>2382</v>
      </c>
      <c r="F1519" s="6" t="s">
        <v>2380</v>
      </c>
      <c r="G1519" s="6" t="s">
        <v>2380</v>
      </c>
      <c r="H1519" s="10" t="str">
        <f t="shared" si="69"/>
        <v>0</v>
      </c>
      <c r="I1519" s="6" t="s">
        <v>2381</v>
      </c>
      <c r="J1519" s="6" t="str">
        <f t="shared" si="70"/>
        <v>No</v>
      </c>
      <c r="K1519" s="6" t="str">
        <f t="shared" si="71"/>
        <v>No</v>
      </c>
      <c r="L1519" s="6" t="s">
        <v>2380</v>
      </c>
      <c r="M1519" s="6"/>
      <c r="N1519" t="str" cm="1">
        <f t="array" ref="N1519">_xlfn.IFS(B1519&lt;18.5,"Under Weight",B1519&lt;=24.99,"Normal Weight",B1519&lt;=29.99,"Over Weight",B1519&gt;=30,"Obesity")</f>
        <v>Obesity</v>
      </c>
      <c r="O1519" t="str" cm="1">
        <f t="array" ref="O1519">_xlfn.IFS(C1519&lt;5.7,"Normal",C1519&lt;=6.49,"Prediabetes",C1519&gt;=6.5,"Diabetes")</f>
        <v>Diabetes</v>
      </c>
    </row>
    <row r="1520" spans="1:15" x14ac:dyDescent="0.3">
      <c r="A1520" s="6" t="s">
        <v>852</v>
      </c>
      <c r="B1520" s="6">
        <v>28.05</v>
      </c>
      <c r="C1520" s="6">
        <v>11.85</v>
      </c>
      <c r="D1520" s="6" t="str">
        <f>PROPER(E:E)</f>
        <v>Yes</v>
      </c>
      <c r="E1520" s="6" t="s">
        <v>2382</v>
      </c>
      <c r="F1520" s="6" t="s">
        <v>2380</v>
      </c>
      <c r="G1520" s="6" t="s">
        <v>2380</v>
      </c>
      <c r="H1520" s="10" t="str">
        <f t="shared" si="69"/>
        <v>0</v>
      </c>
      <c r="I1520" s="6" t="s">
        <v>2381</v>
      </c>
      <c r="J1520" s="6" t="str">
        <f t="shared" si="70"/>
        <v>No</v>
      </c>
      <c r="K1520" s="6" t="str">
        <f t="shared" si="71"/>
        <v>No</v>
      </c>
      <c r="L1520" s="6" t="s">
        <v>2380</v>
      </c>
      <c r="M1520" s="6"/>
      <c r="N1520" t="str" cm="1">
        <f t="array" ref="N1520">_xlfn.IFS(B1520&lt;18.5,"Under Weight",B1520&lt;=24.99,"Normal Weight",B1520&lt;=29.99,"Over Weight",B1520&gt;=30,"Obesity")</f>
        <v>Over Weight</v>
      </c>
      <c r="O1520" t="str" cm="1">
        <f t="array" ref="O1520">_xlfn.IFS(C1520&lt;5.7,"Normal",C1520&lt;=6.49,"Prediabetes",C1520&gt;=6.5,"Diabetes")</f>
        <v>Diabetes</v>
      </c>
    </row>
    <row r="1521" spans="1:15" x14ac:dyDescent="0.3">
      <c r="A1521" s="6" t="s">
        <v>851</v>
      </c>
      <c r="B1521" s="6">
        <v>19</v>
      </c>
      <c r="C1521" s="6">
        <v>5.46</v>
      </c>
      <c r="D1521" s="6" t="str">
        <f>PROPER(E:E)</f>
        <v>Yes</v>
      </c>
      <c r="E1521" s="6" t="s">
        <v>2382</v>
      </c>
      <c r="F1521" s="6" t="s">
        <v>2380</v>
      </c>
      <c r="G1521" s="6" t="s">
        <v>2380</v>
      </c>
      <c r="H1521" s="10">
        <f t="shared" si="69"/>
        <v>1</v>
      </c>
      <c r="I1521" s="6">
        <v>1</v>
      </c>
      <c r="J1521" s="6" t="str">
        <f t="shared" si="70"/>
        <v>No</v>
      </c>
      <c r="K1521" s="6" t="str">
        <f t="shared" si="71"/>
        <v>No</v>
      </c>
      <c r="L1521" s="6" t="s">
        <v>2380</v>
      </c>
      <c r="M1521" s="6"/>
      <c r="N1521" t="str" cm="1">
        <f t="array" ref="N1521">_xlfn.IFS(B1521&lt;18.5,"Under Weight",B1521&lt;=24.99,"Normal Weight",B1521&lt;=29.99,"Over Weight",B1521&gt;=30,"Obesity")</f>
        <v>Normal Weight</v>
      </c>
      <c r="O1521" t="str" cm="1">
        <f t="array" ref="O1521">_xlfn.IFS(C1521&lt;5.7,"Normal",C1521&lt;=6.49,"Prediabetes",C1521&gt;=6.5,"Diabetes")</f>
        <v>Normal</v>
      </c>
    </row>
    <row r="1522" spans="1:15" x14ac:dyDescent="0.3">
      <c r="A1522" s="6" t="s">
        <v>850</v>
      </c>
      <c r="B1522" s="6">
        <v>16.13</v>
      </c>
      <c r="C1522" s="6">
        <v>4.54</v>
      </c>
      <c r="D1522" s="6" t="str">
        <f>PROPER(E:E)</f>
        <v>Yes</v>
      </c>
      <c r="E1522" s="6" t="s">
        <v>2382</v>
      </c>
      <c r="F1522" s="6" t="s">
        <v>2380</v>
      </c>
      <c r="G1522" s="6" t="s">
        <v>2380</v>
      </c>
      <c r="H1522" s="10">
        <f t="shared" si="69"/>
        <v>2</v>
      </c>
      <c r="I1522" s="6">
        <v>2</v>
      </c>
      <c r="J1522" s="6" t="str">
        <f t="shared" si="70"/>
        <v>No</v>
      </c>
      <c r="K1522" s="6" t="str">
        <f t="shared" si="71"/>
        <v>No</v>
      </c>
      <c r="L1522" s="6" t="s">
        <v>2380</v>
      </c>
      <c r="M1522" s="6"/>
      <c r="N1522" t="str" cm="1">
        <f t="array" ref="N1522">_xlfn.IFS(B1522&lt;18.5,"Under Weight",B1522&lt;=24.99,"Normal Weight",B1522&lt;=29.99,"Over Weight",B1522&gt;=30,"Obesity")</f>
        <v>Under Weight</v>
      </c>
      <c r="O1522" t="str" cm="1">
        <f t="array" ref="O1522">_xlfn.IFS(C1522&lt;5.7,"Normal",C1522&lt;=6.49,"Prediabetes",C1522&gt;=6.5,"Diabetes")</f>
        <v>Normal</v>
      </c>
    </row>
    <row r="1523" spans="1:15" x14ac:dyDescent="0.3">
      <c r="A1523" s="6" t="s">
        <v>849</v>
      </c>
      <c r="B1523" s="6">
        <v>18.77</v>
      </c>
      <c r="C1523" s="6">
        <v>11.98</v>
      </c>
      <c r="D1523" s="6" t="str">
        <f>PROPER(E:E)</f>
        <v>Yes</v>
      </c>
      <c r="E1523" s="6" t="s">
        <v>2382</v>
      </c>
      <c r="F1523" s="6" t="s">
        <v>2380</v>
      </c>
      <c r="G1523" s="6" t="s">
        <v>2380</v>
      </c>
      <c r="H1523" s="10">
        <f t="shared" si="69"/>
        <v>2</v>
      </c>
      <c r="I1523" s="6">
        <v>2</v>
      </c>
      <c r="J1523" s="6" t="str">
        <f t="shared" si="70"/>
        <v>No</v>
      </c>
      <c r="K1523" s="6" t="str">
        <f t="shared" si="71"/>
        <v>No</v>
      </c>
      <c r="L1523" s="6" t="s">
        <v>2380</v>
      </c>
      <c r="M1523" s="6"/>
      <c r="N1523" t="str" cm="1">
        <f t="array" ref="N1523">_xlfn.IFS(B1523&lt;18.5,"Under Weight",B1523&lt;=24.99,"Normal Weight",B1523&lt;=29.99,"Over Weight",B1523&gt;=30,"Obesity")</f>
        <v>Normal Weight</v>
      </c>
      <c r="O1523" t="str" cm="1">
        <f t="array" ref="O1523">_xlfn.IFS(C1523&lt;5.7,"Normal",C1523&lt;=6.49,"Prediabetes",C1523&gt;=6.5,"Diabetes")</f>
        <v>Diabetes</v>
      </c>
    </row>
    <row r="1524" spans="1:15" x14ac:dyDescent="0.3">
      <c r="A1524" s="6" t="s">
        <v>848</v>
      </c>
      <c r="B1524" s="6">
        <v>28.88</v>
      </c>
      <c r="C1524" s="6">
        <v>6.59</v>
      </c>
      <c r="D1524" s="6" t="str">
        <f>PROPER(E:E)</f>
        <v>Yes</v>
      </c>
      <c r="E1524" s="6" t="s">
        <v>2382</v>
      </c>
      <c r="F1524" s="6" t="s">
        <v>2380</v>
      </c>
      <c r="G1524" s="6" t="s">
        <v>2380</v>
      </c>
      <c r="H1524" s="10">
        <f t="shared" si="69"/>
        <v>1</v>
      </c>
      <c r="I1524" s="6">
        <v>1</v>
      </c>
      <c r="J1524" s="6" t="str">
        <f t="shared" si="70"/>
        <v>No</v>
      </c>
      <c r="K1524" s="6" t="str">
        <f t="shared" si="71"/>
        <v>No</v>
      </c>
      <c r="L1524" s="6" t="s">
        <v>2380</v>
      </c>
      <c r="M1524" s="6"/>
      <c r="N1524" t="str" cm="1">
        <f t="array" ref="N1524">_xlfn.IFS(B1524&lt;18.5,"Under Weight",B1524&lt;=24.99,"Normal Weight",B1524&lt;=29.99,"Over Weight",B1524&gt;=30,"Obesity")</f>
        <v>Over Weight</v>
      </c>
      <c r="O1524" t="str" cm="1">
        <f t="array" ref="O1524">_xlfn.IFS(C1524&lt;5.7,"Normal",C1524&lt;=6.49,"Prediabetes",C1524&gt;=6.5,"Diabetes")</f>
        <v>Diabetes</v>
      </c>
    </row>
    <row r="1525" spans="1:15" x14ac:dyDescent="0.3">
      <c r="A1525" s="6" t="s">
        <v>847</v>
      </c>
      <c r="B1525" s="6">
        <v>27.55</v>
      </c>
      <c r="C1525" s="6">
        <v>10.83</v>
      </c>
      <c r="D1525" s="6" t="str">
        <f>PROPER(E:E)</f>
        <v>Yes</v>
      </c>
      <c r="E1525" s="6" t="s">
        <v>2382</v>
      </c>
      <c r="F1525" s="6" t="s">
        <v>2380</v>
      </c>
      <c r="G1525" s="6" t="s">
        <v>2380</v>
      </c>
      <c r="H1525" s="10">
        <f t="shared" si="69"/>
        <v>1</v>
      </c>
      <c r="I1525" s="6">
        <v>1</v>
      </c>
      <c r="J1525" s="6" t="str">
        <f t="shared" si="70"/>
        <v>No</v>
      </c>
      <c r="K1525" s="6" t="str">
        <f t="shared" si="71"/>
        <v>No</v>
      </c>
      <c r="L1525" s="6" t="s">
        <v>2380</v>
      </c>
      <c r="M1525" s="6"/>
      <c r="N1525" t="str" cm="1">
        <f t="array" ref="N1525">_xlfn.IFS(B1525&lt;18.5,"Under Weight",B1525&lt;=24.99,"Normal Weight",B1525&lt;=29.99,"Over Weight",B1525&gt;=30,"Obesity")</f>
        <v>Over Weight</v>
      </c>
      <c r="O1525" t="str" cm="1">
        <f t="array" ref="O1525">_xlfn.IFS(C1525&lt;5.7,"Normal",C1525&lt;=6.49,"Prediabetes",C1525&gt;=6.5,"Diabetes")</f>
        <v>Diabetes</v>
      </c>
    </row>
    <row r="1526" spans="1:15" x14ac:dyDescent="0.3">
      <c r="A1526" s="6" t="s">
        <v>846</v>
      </c>
      <c r="B1526" s="6">
        <v>15.6</v>
      </c>
      <c r="C1526" s="6">
        <v>8.6</v>
      </c>
      <c r="D1526" s="6" t="str">
        <f>PROPER(E:E)</f>
        <v>No</v>
      </c>
      <c r="E1526" s="6" t="s">
        <v>2380</v>
      </c>
      <c r="F1526" s="6" t="s">
        <v>2380</v>
      </c>
      <c r="G1526" s="6" t="s">
        <v>2380</v>
      </c>
      <c r="H1526" s="10" t="str">
        <f t="shared" si="69"/>
        <v>0</v>
      </c>
      <c r="I1526" s="6" t="s">
        <v>2381</v>
      </c>
      <c r="J1526" s="6" t="str">
        <f t="shared" si="70"/>
        <v>No</v>
      </c>
      <c r="K1526" s="6" t="str">
        <f t="shared" si="71"/>
        <v>No</v>
      </c>
      <c r="L1526" s="6" t="s">
        <v>2380</v>
      </c>
      <c r="M1526" s="6"/>
      <c r="N1526" t="str" cm="1">
        <f t="array" ref="N1526">_xlfn.IFS(B1526&lt;18.5,"Under Weight",B1526&lt;=24.99,"Normal Weight",B1526&lt;=29.99,"Over Weight",B1526&gt;=30,"Obesity")</f>
        <v>Under Weight</v>
      </c>
      <c r="O1526" t="str" cm="1">
        <f t="array" ref="O1526">_xlfn.IFS(C1526&lt;5.7,"Normal",C1526&lt;=6.49,"Prediabetes",C1526&gt;=6.5,"Diabetes")</f>
        <v>Diabetes</v>
      </c>
    </row>
    <row r="1527" spans="1:15" x14ac:dyDescent="0.3">
      <c r="A1527" s="6" t="s">
        <v>845</v>
      </c>
      <c r="B1527" s="6">
        <v>21.99</v>
      </c>
      <c r="C1527" s="6">
        <v>11.17</v>
      </c>
      <c r="D1527" s="6" t="str">
        <f>PROPER(E:E)</f>
        <v>No</v>
      </c>
      <c r="E1527" s="6" t="s">
        <v>2380</v>
      </c>
      <c r="F1527" s="6" t="s">
        <v>2380</v>
      </c>
      <c r="G1527" s="6" t="s">
        <v>2380</v>
      </c>
      <c r="H1527" s="10" t="str">
        <f t="shared" si="69"/>
        <v>0</v>
      </c>
      <c r="I1527" s="6" t="s">
        <v>2381</v>
      </c>
      <c r="J1527" s="6" t="str">
        <f t="shared" si="70"/>
        <v>No</v>
      </c>
      <c r="K1527" s="6" t="str">
        <f t="shared" si="71"/>
        <v>No</v>
      </c>
      <c r="L1527" s="6" t="s">
        <v>2380</v>
      </c>
      <c r="M1527" s="6"/>
      <c r="N1527" t="str" cm="1">
        <f t="array" ref="N1527">_xlfn.IFS(B1527&lt;18.5,"Under Weight",B1527&lt;=24.99,"Normal Weight",B1527&lt;=29.99,"Over Weight",B1527&gt;=30,"Obesity")</f>
        <v>Normal Weight</v>
      </c>
      <c r="O1527" t="str" cm="1">
        <f t="array" ref="O1527">_xlfn.IFS(C1527&lt;5.7,"Normal",C1527&lt;=6.49,"Prediabetes",C1527&gt;=6.5,"Diabetes")</f>
        <v>Diabetes</v>
      </c>
    </row>
    <row r="1528" spans="1:15" x14ac:dyDescent="0.3">
      <c r="A1528" s="6" t="s">
        <v>844</v>
      </c>
      <c r="B1528" s="6">
        <v>34.85</v>
      </c>
      <c r="C1528" s="6">
        <v>5.75</v>
      </c>
      <c r="D1528" s="6" t="str">
        <f>PROPER(E:E)</f>
        <v>No</v>
      </c>
      <c r="E1528" s="6" t="s">
        <v>2380</v>
      </c>
      <c r="F1528" s="6" t="s">
        <v>2380</v>
      </c>
      <c r="G1528" s="6" t="s">
        <v>2380</v>
      </c>
      <c r="H1528" s="10" t="str">
        <f t="shared" si="69"/>
        <v>0</v>
      </c>
      <c r="I1528" s="6" t="s">
        <v>2381</v>
      </c>
      <c r="J1528" s="6" t="str">
        <f t="shared" si="70"/>
        <v>No</v>
      </c>
      <c r="K1528" s="6" t="str">
        <f t="shared" si="71"/>
        <v>No</v>
      </c>
      <c r="L1528" s="6" t="s">
        <v>2380</v>
      </c>
      <c r="M1528" s="6"/>
      <c r="N1528" t="str" cm="1">
        <f t="array" ref="N1528">_xlfn.IFS(B1528&lt;18.5,"Under Weight",B1528&lt;=24.99,"Normal Weight",B1528&lt;=29.99,"Over Weight",B1528&gt;=30,"Obesity")</f>
        <v>Obesity</v>
      </c>
      <c r="O1528" t="str" cm="1">
        <f t="array" ref="O1528">_xlfn.IFS(C1528&lt;5.7,"Normal",C1528&lt;=6.49,"Prediabetes",C1528&gt;=6.5,"Diabetes")</f>
        <v>Prediabetes</v>
      </c>
    </row>
    <row r="1529" spans="1:15" x14ac:dyDescent="0.3">
      <c r="A1529" s="6" t="s">
        <v>843</v>
      </c>
      <c r="B1529" s="6">
        <v>24.51</v>
      </c>
      <c r="C1529" s="6">
        <v>4.83</v>
      </c>
      <c r="D1529" s="6" t="str">
        <f>PROPER(E:E)</f>
        <v>Yes</v>
      </c>
      <c r="E1529" s="6" t="s">
        <v>2382</v>
      </c>
      <c r="F1529" s="6" t="s">
        <v>2380</v>
      </c>
      <c r="G1529" s="6" t="s">
        <v>2383</v>
      </c>
      <c r="H1529" s="10">
        <f t="shared" si="69"/>
        <v>1</v>
      </c>
      <c r="I1529" s="6">
        <v>1</v>
      </c>
      <c r="J1529" s="6" t="str">
        <f t="shared" si="70"/>
        <v>No</v>
      </c>
      <c r="K1529" s="6" t="str">
        <f t="shared" si="71"/>
        <v>No</v>
      </c>
      <c r="L1529" s="6" t="s">
        <v>2380</v>
      </c>
      <c r="M1529" s="6"/>
      <c r="N1529" t="str" cm="1">
        <f t="array" ref="N1529">_xlfn.IFS(B1529&lt;18.5,"Under Weight",B1529&lt;=24.99,"Normal Weight",B1529&lt;=29.99,"Over Weight",B1529&gt;=30,"Obesity")</f>
        <v>Normal Weight</v>
      </c>
      <c r="O1529" t="str" cm="1">
        <f t="array" ref="O1529">_xlfn.IFS(C1529&lt;5.7,"Normal",C1529&lt;=6.49,"Prediabetes",C1529&gt;=6.5,"Diabetes")</f>
        <v>Normal</v>
      </c>
    </row>
    <row r="1530" spans="1:15" x14ac:dyDescent="0.3">
      <c r="A1530" s="6" t="s">
        <v>842</v>
      </c>
      <c r="B1530" s="6">
        <v>19.399999999999999</v>
      </c>
      <c r="C1530" s="6">
        <v>11.93</v>
      </c>
      <c r="D1530" s="6" t="str">
        <f>PROPER(E:E)</f>
        <v>No</v>
      </c>
      <c r="E1530" s="6" t="s">
        <v>2380</v>
      </c>
      <c r="F1530" s="6" t="s">
        <v>2380</v>
      </c>
      <c r="G1530" s="6" t="s">
        <v>2380</v>
      </c>
      <c r="H1530" s="10" t="str">
        <f t="shared" si="69"/>
        <v>0</v>
      </c>
      <c r="I1530" s="6" t="s">
        <v>2381</v>
      </c>
      <c r="J1530" s="6" t="str">
        <f t="shared" si="70"/>
        <v>No</v>
      </c>
      <c r="K1530" s="6" t="str">
        <f t="shared" si="71"/>
        <v>No</v>
      </c>
      <c r="L1530" s="6" t="s">
        <v>2380</v>
      </c>
      <c r="M1530" s="6"/>
      <c r="N1530" t="str" cm="1">
        <f t="array" ref="N1530">_xlfn.IFS(B1530&lt;18.5,"Under Weight",B1530&lt;=24.99,"Normal Weight",B1530&lt;=29.99,"Over Weight",B1530&gt;=30,"Obesity")</f>
        <v>Normal Weight</v>
      </c>
      <c r="O1530" t="str" cm="1">
        <f t="array" ref="O1530">_xlfn.IFS(C1530&lt;5.7,"Normal",C1530&lt;=6.49,"Prediabetes",C1530&gt;=6.5,"Diabetes")</f>
        <v>Diabetes</v>
      </c>
    </row>
    <row r="1531" spans="1:15" x14ac:dyDescent="0.3">
      <c r="A1531" s="6" t="s">
        <v>841</v>
      </c>
      <c r="B1531" s="6">
        <v>15.1</v>
      </c>
      <c r="C1531" s="6">
        <v>8.41</v>
      </c>
      <c r="D1531" s="6" t="str">
        <f>PROPER(E:E)</f>
        <v>No</v>
      </c>
      <c r="E1531" s="6" t="s">
        <v>2380</v>
      </c>
      <c r="F1531" s="6" t="s">
        <v>2380</v>
      </c>
      <c r="G1531" s="6" t="s">
        <v>2380</v>
      </c>
      <c r="H1531" s="10" t="str">
        <f t="shared" si="69"/>
        <v>0</v>
      </c>
      <c r="I1531" s="6" t="s">
        <v>2381</v>
      </c>
      <c r="J1531" s="6" t="str">
        <f t="shared" si="70"/>
        <v>No</v>
      </c>
      <c r="K1531" s="6" t="str">
        <f t="shared" si="71"/>
        <v>No</v>
      </c>
      <c r="L1531" s="6" t="s">
        <v>2380</v>
      </c>
      <c r="M1531" s="6"/>
      <c r="N1531" t="str" cm="1">
        <f t="array" ref="N1531">_xlfn.IFS(B1531&lt;18.5,"Under Weight",B1531&lt;=24.99,"Normal Weight",B1531&lt;=29.99,"Over Weight",B1531&gt;=30,"Obesity")</f>
        <v>Under Weight</v>
      </c>
      <c r="O1531" t="str" cm="1">
        <f t="array" ref="O1531">_xlfn.IFS(C1531&lt;5.7,"Normal",C1531&lt;=6.49,"Prediabetes",C1531&gt;=6.5,"Diabetes")</f>
        <v>Diabetes</v>
      </c>
    </row>
    <row r="1532" spans="1:15" x14ac:dyDescent="0.3">
      <c r="A1532" s="6" t="s">
        <v>840</v>
      </c>
      <c r="B1532" s="6">
        <v>23.37</v>
      </c>
      <c r="C1532" s="6">
        <v>5.59</v>
      </c>
      <c r="D1532" s="6" t="str">
        <f>PROPER(E:E)</f>
        <v>Yes</v>
      </c>
      <c r="E1532" s="6" t="s">
        <v>2382</v>
      </c>
      <c r="F1532" s="6" t="s">
        <v>2380</v>
      </c>
      <c r="G1532" s="6" t="s">
        <v>2380</v>
      </c>
      <c r="H1532" s="10" t="str">
        <f t="shared" si="69"/>
        <v>0</v>
      </c>
      <c r="I1532" s="6" t="s">
        <v>2381</v>
      </c>
      <c r="J1532" s="6" t="str">
        <f t="shared" si="70"/>
        <v>No</v>
      </c>
      <c r="K1532" s="6" t="str">
        <f t="shared" si="71"/>
        <v>No</v>
      </c>
      <c r="L1532" s="6" t="s">
        <v>2380</v>
      </c>
      <c r="M1532" s="6"/>
      <c r="N1532" t="str" cm="1">
        <f t="array" ref="N1532">_xlfn.IFS(B1532&lt;18.5,"Under Weight",B1532&lt;=24.99,"Normal Weight",B1532&lt;=29.99,"Over Weight",B1532&gt;=30,"Obesity")</f>
        <v>Normal Weight</v>
      </c>
      <c r="O1532" t="str" cm="1">
        <f t="array" ref="O1532">_xlfn.IFS(C1532&lt;5.7,"Normal",C1532&lt;=6.49,"Prediabetes",C1532&gt;=6.5,"Diabetes")</f>
        <v>Normal</v>
      </c>
    </row>
    <row r="1533" spans="1:15" x14ac:dyDescent="0.3">
      <c r="A1533" s="6" t="s">
        <v>839</v>
      </c>
      <c r="B1533" s="6">
        <v>42.4</v>
      </c>
      <c r="C1533" s="6">
        <v>4.0599999999999996</v>
      </c>
      <c r="D1533" s="6" t="str">
        <f>PROPER(E:E)</f>
        <v>No</v>
      </c>
      <c r="E1533" s="6" t="s">
        <v>2380</v>
      </c>
      <c r="F1533" s="6" t="s">
        <v>2380</v>
      </c>
      <c r="G1533" s="6" t="s">
        <v>2380</v>
      </c>
      <c r="H1533" s="10" t="str">
        <f t="shared" si="69"/>
        <v>0</v>
      </c>
      <c r="I1533" s="6" t="s">
        <v>2381</v>
      </c>
      <c r="J1533" s="6" t="str">
        <f t="shared" si="70"/>
        <v>No</v>
      </c>
      <c r="K1533" s="6" t="str">
        <f t="shared" si="71"/>
        <v>No</v>
      </c>
      <c r="L1533" s="6" t="s">
        <v>2380</v>
      </c>
      <c r="M1533" s="6"/>
      <c r="N1533" t="str" cm="1">
        <f t="array" ref="N1533">_xlfn.IFS(B1533&lt;18.5,"Under Weight",B1533&lt;=24.99,"Normal Weight",B1533&lt;=29.99,"Over Weight",B1533&gt;=30,"Obesity")</f>
        <v>Obesity</v>
      </c>
      <c r="O1533" t="str" cm="1">
        <f t="array" ref="O1533">_xlfn.IFS(C1533&lt;5.7,"Normal",C1533&lt;=6.49,"Prediabetes",C1533&gt;=6.5,"Diabetes")</f>
        <v>Normal</v>
      </c>
    </row>
    <row r="1534" spans="1:15" x14ac:dyDescent="0.3">
      <c r="A1534" s="6" t="s">
        <v>838</v>
      </c>
      <c r="B1534" s="6">
        <v>28.405000000000001</v>
      </c>
      <c r="C1534" s="6">
        <v>7.02</v>
      </c>
      <c r="D1534" s="6" t="str">
        <f>PROPER(E:E)</f>
        <v>Yes</v>
      </c>
      <c r="E1534" s="6" t="s">
        <v>2382</v>
      </c>
      <c r="F1534" s="6" t="s">
        <v>2380</v>
      </c>
      <c r="G1534" s="6" t="s">
        <v>2380</v>
      </c>
      <c r="H1534" s="10" t="str">
        <f t="shared" si="69"/>
        <v>0</v>
      </c>
      <c r="I1534" s="6" t="s">
        <v>2381</v>
      </c>
      <c r="J1534" s="6" t="str">
        <f t="shared" si="70"/>
        <v>No</v>
      </c>
      <c r="K1534" s="6" t="str">
        <f t="shared" si="71"/>
        <v>No</v>
      </c>
      <c r="L1534" s="6" t="s">
        <v>2380</v>
      </c>
      <c r="M1534" s="6"/>
      <c r="N1534" t="str" cm="1">
        <f t="array" ref="N1534">_xlfn.IFS(B1534&lt;18.5,"Under Weight",B1534&lt;=24.99,"Normal Weight",B1534&lt;=29.99,"Over Weight",B1534&gt;=30,"Obesity")</f>
        <v>Over Weight</v>
      </c>
      <c r="O1534" t="str" cm="1">
        <f t="array" ref="O1534">_xlfn.IFS(C1534&lt;5.7,"Normal",C1534&lt;=6.49,"Prediabetes",C1534&gt;=6.5,"Diabetes")</f>
        <v>Diabetes</v>
      </c>
    </row>
    <row r="1535" spans="1:15" x14ac:dyDescent="0.3">
      <c r="A1535" s="6" t="s">
        <v>837</v>
      </c>
      <c r="B1535" s="6">
        <v>23.4</v>
      </c>
      <c r="C1535" s="6">
        <v>4.47</v>
      </c>
      <c r="D1535" s="6" t="str">
        <f>PROPER(E:E)</f>
        <v>No</v>
      </c>
      <c r="E1535" s="6" t="s">
        <v>2380</v>
      </c>
      <c r="F1535" s="6" t="s">
        <v>2380</v>
      </c>
      <c r="G1535" s="6" t="s">
        <v>2380</v>
      </c>
      <c r="H1535" s="10" t="str">
        <f t="shared" si="69"/>
        <v>0</v>
      </c>
      <c r="I1535" s="6" t="s">
        <v>2381</v>
      </c>
      <c r="J1535" s="6" t="str">
        <f t="shared" si="70"/>
        <v>No</v>
      </c>
      <c r="K1535" s="6" t="str">
        <f t="shared" si="71"/>
        <v>No</v>
      </c>
      <c r="L1535" s="6" t="s">
        <v>2380</v>
      </c>
      <c r="M1535" s="6"/>
      <c r="N1535" t="str" cm="1">
        <f t="array" ref="N1535">_xlfn.IFS(B1535&lt;18.5,"Under Weight",B1535&lt;=24.99,"Normal Weight",B1535&lt;=29.99,"Over Weight",B1535&gt;=30,"Obesity")</f>
        <v>Normal Weight</v>
      </c>
      <c r="O1535" t="str" cm="1">
        <f t="array" ref="O1535">_xlfn.IFS(C1535&lt;5.7,"Normal",C1535&lt;=6.49,"Prediabetes",C1535&gt;=6.5,"Diabetes")</f>
        <v>Normal</v>
      </c>
    </row>
    <row r="1536" spans="1:15" x14ac:dyDescent="0.3">
      <c r="A1536" s="6" t="s">
        <v>836</v>
      </c>
      <c r="B1536" s="6">
        <v>33.44</v>
      </c>
      <c r="C1536" s="6">
        <v>4.54</v>
      </c>
      <c r="D1536" s="6" t="str">
        <f>PROPER(E:E)</f>
        <v>No</v>
      </c>
      <c r="E1536" s="6" t="s">
        <v>2380</v>
      </c>
      <c r="F1536" s="6" t="s">
        <v>2380</v>
      </c>
      <c r="G1536" s="6" t="s">
        <v>2380</v>
      </c>
      <c r="H1536" s="10" t="str">
        <f t="shared" si="69"/>
        <v>0</v>
      </c>
      <c r="I1536" s="6" t="s">
        <v>2381</v>
      </c>
      <c r="J1536" s="6" t="str">
        <f t="shared" si="70"/>
        <v>No</v>
      </c>
      <c r="K1536" s="6" t="str">
        <f t="shared" si="71"/>
        <v>No</v>
      </c>
      <c r="L1536" s="6" t="s">
        <v>2380</v>
      </c>
      <c r="M1536" s="6"/>
      <c r="N1536" t="str" cm="1">
        <f t="array" ref="N1536">_xlfn.IFS(B1536&lt;18.5,"Under Weight",B1536&lt;=24.99,"Normal Weight",B1536&lt;=29.99,"Over Weight",B1536&gt;=30,"Obesity")</f>
        <v>Obesity</v>
      </c>
      <c r="O1536" t="str" cm="1">
        <f t="array" ref="O1536">_xlfn.IFS(C1536&lt;5.7,"Normal",C1536&lt;=6.49,"Prediabetes",C1536&gt;=6.5,"Diabetes")</f>
        <v>Normal</v>
      </c>
    </row>
    <row r="1537" spans="1:15" x14ac:dyDescent="0.3">
      <c r="A1537" s="6" t="s">
        <v>835</v>
      </c>
      <c r="B1537" s="6">
        <v>21.12</v>
      </c>
      <c r="C1537" s="6">
        <v>4.99</v>
      </c>
      <c r="D1537" s="6" t="str">
        <f>PROPER(E:E)</f>
        <v>No</v>
      </c>
      <c r="E1537" s="6" t="s">
        <v>2380</v>
      </c>
      <c r="F1537" s="6" t="s">
        <v>2380</v>
      </c>
      <c r="G1537" s="6" t="s">
        <v>2380</v>
      </c>
      <c r="H1537" s="10">
        <f t="shared" si="69"/>
        <v>1</v>
      </c>
      <c r="I1537" s="6">
        <v>1</v>
      </c>
      <c r="J1537" s="6" t="str">
        <f t="shared" si="70"/>
        <v>No</v>
      </c>
      <c r="K1537" s="6" t="str">
        <f t="shared" si="71"/>
        <v>No</v>
      </c>
      <c r="L1537" s="6" t="s">
        <v>2380</v>
      </c>
      <c r="M1537" s="6"/>
      <c r="N1537" t="str" cm="1">
        <f t="array" ref="N1537">_xlfn.IFS(B1537&lt;18.5,"Under Weight",B1537&lt;=24.99,"Normal Weight",B1537&lt;=29.99,"Over Weight",B1537&gt;=30,"Obesity")</f>
        <v>Normal Weight</v>
      </c>
      <c r="O1537" t="str" cm="1">
        <f t="array" ref="O1537">_xlfn.IFS(C1537&lt;5.7,"Normal",C1537&lt;=6.49,"Prediabetes",C1537&gt;=6.5,"Diabetes")</f>
        <v>Normal</v>
      </c>
    </row>
    <row r="1538" spans="1:15" x14ac:dyDescent="0.3">
      <c r="A1538" s="6" t="s">
        <v>834</v>
      </c>
      <c r="B1538" s="6">
        <v>18.48</v>
      </c>
      <c r="C1538" s="6">
        <v>10.84</v>
      </c>
      <c r="D1538" s="6" t="str">
        <f>PROPER(E:E)</f>
        <v>Yes</v>
      </c>
      <c r="E1538" s="6" t="s">
        <v>2382</v>
      </c>
      <c r="F1538" s="6" t="s">
        <v>2380</v>
      </c>
      <c r="G1538" s="6" t="s">
        <v>2380</v>
      </c>
      <c r="H1538" s="10">
        <f t="shared" si="69"/>
        <v>2</v>
      </c>
      <c r="I1538" s="6">
        <v>2</v>
      </c>
      <c r="J1538" s="6" t="str">
        <f t="shared" si="70"/>
        <v>No</v>
      </c>
      <c r="K1538" s="6" t="str">
        <f t="shared" si="71"/>
        <v>No</v>
      </c>
      <c r="L1538" s="6" t="s">
        <v>2380</v>
      </c>
      <c r="M1538" s="6"/>
      <c r="N1538" t="str" cm="1">
        <f t="array" ref="N1538">_xlfn.IFS(B1538&lt;18.5,"Under Weight",B1538&lt;=24.99,"Normal Weight",B1538&lt;=29.99,"Over Weight",B1538&gt;=30,"Obesity")</f>
        <v>Under Weight</v>
      </c>
      <c r="O1538" t="str" cm="1">
        <f t="array" ref="O1538">_xlfn.IFS(C1538&lt;5.7,"Normal",C1538&lt;=6.49,"Prediabetes",C1538&gt;=6.5,"Diabetes")</f>
        <v>Diabetes</v>
      </c>
    </row>
    <row r="1539" spans="1:15" x14ac:dyDescent="0.3">
      <c r="A1539" s="6" t="s">
        <v>833</v>
      </c>
      <c r="B1539" s="6">
        <v>16.815000000000001</v>
      </c>
      <c r="C1539" s="6">
        <v>5.63</v>
      </c>
      <c r="D1539" s="6" t="str">
        <f>PROPER(E:E)</f>
        <v>No</v>
      </c>
      <c r="E1539" s="6" t="s">
        <v>2380</v>
      </c>
      <c r="F1539" s="6" t="s">
        <v>2380</v>
      </c>
      <c r="G1539" s="6" t="s">
        <v>2380</v>
      </c>
      <c r="H1539" s="10">
        <f t="shared" ref="H1539:H1602" si="72">IF(I1539="No major surgery","0",I1539)</f>
        <v>1</v>
      </c>
      <c r="I1539" s="6">
        <v>1</v>
      </c>
      <c r="J1539" s="6" t="str">
        <f t="shared" ref="J1539:J1602" si="73">PROPER(K1539)</f>
        <v>No</v>
      </c>
      <c r="K1539" s="6" t="str">
        <f t="shared" ref="K1539:K1602" si="74">IF(L1539="?", "No", L1539)</f>
        <v>No</v>
      </c>
      <c r="L1539" s="6" t="s">
        <v>2380</v>
      </c>
      <c r="M1539" s="6"/>
      <c r="N1539" t="str" cm="1">
        <f t="array" ref="N1539">_xlfn.IFS(B1539&lt;18.5,"Under Weight",B1539&lt;=24.99,"Normal Weight",B1539&lt;=29.99,"Over Weight",B1539&gt;=30,"Obesity")</f>
        <v>Under Weight</v>
      </c>
      <c r="O1539" t="str" cm="1">
        <f t="array" ref="O1539">_xlfn.IFS(C1539&lt;5.7,"Normal",C1539&lt;=6.49,"Prediabetes",C1539&gt;=6.5,"Diabetes")</f>
        <v>Normal</v>
      </c>
    </row>
    <row r="1540" spans="1:15" x14ac:dyDescent="0.3">
      <c r="A1540" s="6" t="s">
        <v>832</v>
      </c>
      <c r="B1540" s="6">
        <v>26.72</v>
      </c>
      <c r="C1540" s="6">
        <v>4.1399999999999997</v>
      </c>
      <c r="D1540" s="6" t="str">
        <f>PROPER(E:E)</f>
        <v>No</v>
      </c>
      <c r="E1540" s="6" t="s">
        <v>2380</v>
      </c>
      <c r="F1540" s="6" t="s">
        <v>2380</v>
      </c>
      <c r="G1540" s="6" t="s">
        <v>2380</v>
      </c>
      <c r="H1540" s="10" t="str">
        <f t="shared" si="72"/>
        <v>0</v>
      </c>
      <c r="I1540" s="6" t="s">
        <v>2381</v>
      </c>
      <c r="J1540" s="6" t="str">
        <f t="shared" si="73"/>
        <v>No</v>
      </c>
      <c r="K1540" s="6" t="str">
        <f t="shared" si="74"/>
        <v>No</v>
      </c>
      <c r="L1540" s="6" t="s">
        <v>2380</v>
      </c>
      <c r="M1540" s="6"/>
      <c r="N1540" t="str" cm="1">
        <f t="array" ref="N1540">_xlfn.IFS(B1540&lt;18.5,"Under Weight",B1540&lt;=24.99,"Normal Weight",B1540&lt;=29.99,"Over Weight",B1540&gt;=30,"Obesity")</f>
        <v>Over Weight</v>
      </c>
      <c r="O1540" t="str" cm="1">
        <f t="array" ref="O1540">_xlfn.IFS(C1540&lt;5.7,"Normal",C1540&lt;=6.49,"Prediabetes",C1540&gt;=6.5,"Diabetes")</f>
        <v>Normal</v>
      </c>
    </row>
    <row r="1541" spans="1:15" x14ac:dyDescent="0.3">
      <c r="A1541" s="6" t="s">
        <v>831</v>
      </c>
      <c r="B1541" s="6">
        <v>41.42</v>
      </c>
      <c r="C1541" s="6">
        <v>5.17</v>
      </c>
      <c r="D1541" s="6" t="str">
        <f>PROPER(E:E)</f>
        <v>No</v>
      </c>
      <c r="E1541" s="6" t="s">
        <v>2380</v>
      </c>
      <c r="F1541" s="6" t="s">
        <v>2380</v>
      </c>
      <c r="G1541" s="6" t="s">
        <v>2383</v>
      </c>
      <c r="H1541" s="10">
        <f t="shared" si="72"/>
        <v>1</v>
      </c>
      <c r="I1541" s="6">
        <v>1</v>
      </c>
      <c r="J1541" s="6" t="str">
        <f t="shared" si="73"/>
        <v>No</v>
      </c>
      <c r="K1541" s="6" t="str">
        <f t="shared" si="74"/>
        <v>No</v>
      </c>
      <c r="L1541" s="6" t="s">
        <v>2380</v>
      </c>
      <c r="M1541" s="6"/>
      <c r="N1541" t="str" cm="1">
        <f t="array" ref="N1541">_xlfn.IFS(B1541&lt;18.5,"Under Weight",B1541&lt;=24.99,"Normal Weight",B1541&lt;=29.99,"Over Weight",B1541&gt;=30,"Obesity")</f>
        <v>Obesity</v>
      </c>
      <c r="O1541" t="str" cm="1">
        <f t="array" ref="O1541">_xlfn.IFS(C1541&lt;5.7,"Normal",C1541&lt;=6.49,"Prediabetes",C1541&gt;=6.5,"Diabetes")</f>
        <v>Normal</v>
      </c>
    </row>
    <row r="1542" spans="1:15" x14ac:dyDescent="0.3">
      <c r="A1542" s="6" t="s">
        <v>830</v>
      </c>
      <c r="B1542" s="6">
        <v>20.69</v>
      </c>
      <c r="C1542" s="6">
        <v>6.93</v>
      </c>
      <c r="D1542" s="6" t="str">
        <f>PROPER(E:E)</f>
        <v>No</v>
      </c>
      <c r="E1542" s="6" t="s">
        <v>2380</v>
      </c>
      <c r="F1542" s="6" t="s">
        <v>2380</v>
      </c>
      <c r="G1542" s="6" t="s">
        <v>2380</v>
      </c>
      <c r="H1542" s="10">
        <f t="shared" si="72"/>
        <v>2</v>
      </c>
      <c r="I1542" s="6">
        <v>2</v>
      </c>
      <c r="J1542" s="6" t="str">
        <f t="shared" si="73"/>
        <v>No</v>
      </c>
      <c r="K1542" s="6" t="str">
        <f t="shared" si="74"/>
        <v>No</v>
      </c>
      <c r="L1542" s="6" t="s">
        <v>2380</v>
      </c>
      <c r="M1542" s="6"/>
      <c r="N1542" t="str" cm="1">
        <f t="array" ref="N1542">_xlfn.IFS(B1542&lt;18.5,"Under Weight",B1542&lt;=24.99,"Normal Weight",B1542&lt;=29.99,"Over Weight",B1542&gt;=30,"Obesity")</f>
        <v>Normal Weight</v>
      </c>
      <c r="O1542" t="str" cm="1">
        <f t="array" ref="O1542">_xlfn.IFS(C1542&lt;5.7,"Normal",C1542&lt;=6.49,"Prediabetes",C1542&gt;=6.5,"Diabetes")</f>
        <v>Diabetes</v>
      </c>
    </row>
    <row r="1543" spans="1:15" x14ac:dyDescent="0.3">
      <c r="A1543" s="6" t="s">
        <v>829</v>
      </c>
      <c r="B1543" s="6">
        <v>41.23</v>
      </c>
      <c r="C1543" s="6">
        <v>4.24</v>
      </c>
      <c r="D1543" s="6" t="str">
        <f>PROPER(E:E)</f>
        <v>No</v>
      </c>
      <c r="E1543" s="6" t="s">
        <v>2380</v>
      </c>
      <c r="F1543" s="6" t="s">
        <v>2380</v>
      </c>
      <c r="G1543" s="6" t="s">
        <v>2380</v>
      </c>
      <c r="H1543" s="10" t="str">
        <f t="shared" si="72"/>
        <v>0</v>
      </c>
      <c r="I1543" s="6" t="s">
        <v>2381</v>
      </c>
      <c r="J1543" s="6" t="str">
        <f t="shared" si="73"/>
        <v>No</v>
      </c>
      <c r="K1543" s="6" t="str">
        <f t="shared" si="74"/>
        <v>No</v>
      </c>
      <c r="L1543" s="6" t="s">
        <v>2380</v>
      </c>
      <c r="M1543" s="6"/>
      <c r="N1543" t="str" cm="1">
        <f t="array" ref="N1543">_xlfn.IFS(B1543&lt;18.5,"Under Weight",B1543&lt;=24.99,"Normal Weight",B1543&lt;=29.99,"Over Weight",B1543&gt;=30,"Obesity")</f>
        <v>Obesity</v>
      </c>
      <c r="O1543" t="str" cm="1">
        <f t="array" ref="O1543">_xlfn.IFS(C1543&lt;5.7,"Normal",C1543&lt;=6.49,"Prediabetes",C1543&gt;=6.5,"Diabetes")</f>
        <v>Normal</v>
      </c>
    </row>
    <row r="1544" spans="1:15" x14ac:dyDescent="0.3">
      <c r="A1544" s="6" t="s">
        <v>828</v>
      </c>
      <c r="B1544" s="6">
        <v>29.9</v>
      </c>
      <c r="C1544" s="6">
        <v>5.91</v>
      </c>
      <c r="D1544" s="6" t="str">
        <f>PROPER(E:E)</f>
        <v>No</v>
      </c>
      <c r="E1544" s="6" t="s">
        <v>2380</v>
      </c>
      <c r="F1544" s="6" t="s">
        <v>2380</v>
      </c>
      <c r="G1544" s="6" t="s">
        <v>2380</v>
      </c>
      <c r="H1544" s="10" t="str">
        <f t="shared" si="72"/>
        <v>0</v>
      </c>
      <c r="I1544" s="6" t="s">
        <v>2381</v>
      </c>
      <c r="J1544" s="6" t="str">
        <f t="shared" si="73"/>
        <v>No</v>
      </c>
      <c r="K1544" s="6" t="str">
        <f t="shared" si="74"/>
        <v>No</v>
      </c>
      <c r="L1544" s="6" t="s">
        <v>2380</v>
      </c>
      <c r="M1544" s="6"/>
      <c r="N1544" t="str" cm="1">
        <f t="array" ref="N1544">_xlfn.IFS(B1544&lt;18.5,"Under Weight",B1544&lt;=24.99,"Normal Weight",B1544&lt;=29.99,"Over Weight",B1544&gt;=30,"Obesity")</f>
        <v>Over Weight</v>
      </c>
      <c r="O1544" t="str" cm="1">
        <f t="array" ref="O1544">_xlfn.IFS(C1544&lt;5.7,"Normal",C1544&lt;=6.49,"Prediabetes",C1544&gt;=6.5,"Diabetes")</f>
        <v>Prediabetes</v>
      </c>
    </row>
    <row r="1545" spans="1:15" x14ac:dyDescent="0.3">
      <c r="A1545" s="6" t="s">
        <v>827</v>
      </c>
      <c r="B1545" s="6">
        <v>34.104999999999997</v>
      </c>
      <c r="C1545" s="6">
        <v>5.93</v>
      </c>
      <c r="D1545" s="6" t="str">
        <f>PROPER(E:E)</f>
        <v>No</v>
      </c>
      <c r="E1545" s="6" t="s">
        <v>2380</v>
      </c>
      <c r="F1545" s="6" t="s">
        <v>2380</v>
      </c>
      <c r="G1545" s="6" t="s">
        <v>2380</v>
      </c>
      <c r="H1545" s="10" t="str">
        <f t="shared" si="72"/>
        <v>0</v>
      </c>
      <c r="I1545" s="6" t="s">
        <v>2381</v>
      </c>
      <c r="J1545" s="6" t="str">
        <f t="shared" si="73"/>
        <v>No</v>
      </c>
      <c r="K1545" s="6" t="str">
        <f t="shared" si="74"/>
        <v>No</v>
      </c>
      <c r="L1545" s="6" t="s">
        <v>2380</v>
      </c>
      <c r="M1545" s="6"/>
      <c r="N1545" t="str" cm="1">
        <f t="array" ref="N1545">_xlfn.IFS(B1545&lt;18.5,"Under Weight",B1545&lt;=24.99,"Normal Weight",B1545&lt;=29.99,"Over Weight",B1545&gt;=30,"Obesity")</f>
        <v>Obesity</v>
      </c>
      <c r="O1545" t="str" cm="1">
        <f t="array" ref="O1545">_xlfn.IFS(C1545&lt;5.7,"Normal",C1545&lt;=6.49,"Prediabetes",C1545&gt;=6.5,"Diabetes")</f>
        <v>Prediabetes</v>
      </c>
    </row>
    <row r="1546" spans="1:15" x14ac:dyDescent="0.3">
      <c r="A1546" s="6" t="s">
        <v>826</v>
      </c>
      <c r="B1546" s="6">
        <v>24.97</v>
      </c>
      <c r="C1546" s="6">
        <v>5.66</v>
      </c>
      <c r="D1546" s="6" t="str">
        <f>PROPER(E:E)</f>
        <v>No</v>
      </c>
      <c r="E1546" s="6" t="s">
        <v>2380</v>
      </c>
      <c r="F1546" s="6" t="s">
        <v>2380</v>
      </c>
      <c r="G1546" s="6" t="s">
        <v>2380</v>
      </c>
      <c r="H1546" s="10" t="str">
        <f t="shared" si="72"/>
        <v>0</v>
      </c>
      <c r="I1546" s="6" t="s">
        <v>2381</v>
      </c>
      <c r="J1546" s="6" t="str">
        <f t="shared" si="73"/>
        <v>No</v>
      </c>
      <c r="K1546" s="6" t="str">
        <f t="shared" si="74"/>
        <v>No</v>
      </c>
      <c r="L1546" s="6" t="s">
        <v>2380</v>
      </c>
      <c r="M1546" s="6"/>
      <c r="N1546" t="str" cm="1">
        <f t="array" ref="N1546">_xlfn.IFS(B1546&lt;18.5,"Under Weight",B1546&lt;=24.99,"Normal Weight",B1546&lt;=29.99,"Over Weight",B1546&gt;=30,"Obesity")</f>
        <v>Normal Weight</v>
      </c>
      <c r="O1546" t="str" cm="1">
        <f t="array" ref="O1546">_xlfn.IFS(C1546&lt;5.7,"Normal",C1546&lt;=6.49,"Prediabetes",C1546&gt;=6.5,"Diabetes")</f>
        <v>Normal</v>
      </c>
    </row>
    <row r="1547" spans="1:15" x14ac:dyDescent="0.3">
      <c r="A1547" s="6" t="s">
        <v>825</v>
      </c>
      <c r="B1547" s="6">
        <v>34.799999999999997</v>
      </c>
      <c r="C1547" s="6">
        <v>4.1900000000000004</v>
      </c>
      <c r="D1547" s="6" t="str">
        <f>PROPER(E:E)</f>
        <v>No</v>
      </c>
      <c r="E1547" s="6" t="s">
        <v>2380</v>
      </c>
      <c r="F1547" s="6" t="s">
        <v>2380</v>
      </c>
      <c r="G1547" s="6" t="s">
        <v>2380</v>
      </c>
      <c r="H1547" s="10">
        <f t="shared" si="72"/>
        <v>1</v>
      </c>
      <c r="I1547" s="6">
        <v>1</v>
      </c>
      <c r="J1547" s="6" t="str">
        <f t="shared" si="73"/>
        <v>No</v>
      </c>
      <c r="K1547" s="6" t="str">
        <f t="shared" si="74"/>
        <v>No</v>
      </c>
      <c r="L1547" s="6" t="s">
        <v>2380</v>
      </c>
      <c r="M1547" s="6"/>
      <c r="N1547" t="str" cm="1">
        <f t="array" ref="N1547">_xlfn.IFS(B1547&lt;18.5,"Under Weight",B1547&lt;=24.99,"Normal Weight",B1547&lt;=29.99,"Over Weight",B1547&gt;=30,"Obesity")</f>
        <v>Obesity</v>
      </c>
      <c r="O1547" t="str" cm="1">
        <f t="array" ref="O1547">_xlfn.IFS(C1547&lt;5.7,"Normal",C1547&lt;=6.49,"Prediabetes",C1547&gt;=6.5,"Diabetes")</f>
        <v>Normal</v>
      </c>
    </row>
    <row r="1548" spans="1:15" x14ac:dyDescent="0.3">
      <c r="A1548" s="6" t="s">
        <v>824</v>
      </c>
      <c r="B1548" s="6">
        <v>32.965000000000003</v>
      </c>
      <c r="C1548" s="6">
        <v>9.2100000000000009</v>
      </c>
      <c r="D1548" s="6" t="str">
        <f>PROPER(E:E)</f>
        <v>Yes</v>
      </c>
      <c r="E1548" s="6" t="s">
        <v>2382</v>
      </c>
      <c r="F1548" s="6" t="s">
        <v>2380</v>
      </c>
      <c r="G1548" s="6" t="s">
        <v>2380</v>
      </c>
      <c r="H1548" s="10" t="str">
        <f t="shared" si="72"/>
        <v>0</v>
      </c>
      <c r="I1548" s="6" t="s">
        <v>2381</v>
      </c>
      <c r="J1548" s="6" t="str">
        <f t="shared" si="73"/>
        <v>No</v>
      </c>
      <c r="K1548" s="6" t="str">
        <f t="shared" si="74"/>
        <v>No</v>
      </c>
      <c r="L1548" s="6" t="s">
        <v>2380</v>
      </c>
      <c r="M1548" s="6"/>
      <c r="N1548" t="str" cm="1">
        <f t="array" ref="N1548">_xlfn.IFS(B1548&lt;18.5,"Under Weight",B1548&lt;=24.99,"Normal Weight",B1548&lt;=29.99,"Over Weight",B1548&gt;=30,"Obesity")</f>
        <v>Obesity</v>
      </c>
      <c r="O1548" t="str" cm="1">
        <f t="array" ref="O1548">_xlfn.IFS(C1548&lt;5.7,"Normal",C1548&lt;=6.49,"Prediabetes",C1548&gt;=6.5,"Diabetes")</f>
        <v>Diabetes</v>
      </c>
    </row>
    <row r="1549" spans="1:15" x14ac:dyDescent="0.3">
      <c r="A1549" s="6" t="s">
        <v>823</v>
      </c>
      <c r="B1549" s="6">
        <v>27.265000000000001</v>
      </c>
      <c r="C1549" s="6">
        <v>5.51</v>
      </c>
      <c r="D1549" s="6" t="str">
        <f>PROPER(E:E)</f>
        <v>No</v>
      </c>
      <c r="E1549" s="6" t="s">
        <v>2380</v>
      </c>
      <c r="F1549" s="6" t="s">
        <v>2380</v>
      </c>
      <c r="G1549" s="6" t="s">
        <v>2380</v>
      </c>
      <c r="H1549" s="10">
        <f t="shared" si="72"/>
        <v>1</v>
      </c>
      <c r="I1549" s="6">
        <v>1</v>
      </c>
      <c r="J1549" s="6" t="str">
        <f t="shared" si="73"/>
        <v>No</v>
      </c>
      <c r="K1549" s="6" t="str">
        <f t="shared" si="74"/>
        <v>No</v>
      </c>
      <c r="L1549" s="6" t="s">
        <v>2380</v>
      </c>
      <c r="M1549" s="6"/>
      <c r="N1549" t="str" cm="1">
        <f t="array" ref="N1549">_xlfn.IFS(B1549&lt;18.5,"Under Weight",B1549&lt;=24.99,"Normal Weight",B1549&lt;=29.99,"Over Weight",B1549&gt;=30,"Obesity")</f>
        <v>Over Weight</v>
      </c>
      <c r="O1549" t="str" cm="1">
        <f t="array" ref="O1549">_xlfn.IFS(C1549&lt;5.7,"Normal",C1549&lt;=6.49,"Prediabetes",C1549&gt;=6.5,"Diabetes")</f>
        <v>Normal</v>
      </c>
    </row>
    <row r="1550" spans="1:15" x14ac:dyDescent="0.3">
      <c r="A1550" s="6" t="s">
        <v>822</v>
      </c>
      <c r="B1550" s="6">
        <v>17.059999999999999</v>
      </c>
      <c r="C1550" s="6">
        <v>8.5</v>
      </c>
      <c r="D1550" s="6" t="str">
        <f>PROPER(E:E)</f>
        <v>No</v>
      </c>
      <c r="E1550" s="6" t="s">
        <v>2380</v>
      </c>
      <c r="F1550" s="6" t="s">
        <v>2380</v>
      </c>
      <c r="G1550" s="6" t="s">
        <v>2380</v>
      </c>
      <c r="H1550" s="10" t="str">
        <f t="shared" si="72"/>
        <v>0</v>
      </c>
      <c r="I1550" s="6" t="s">
        <v>2381</v>
      </c>
      <c r="J1550" s="6" t="str">
        <f t="shared" si="73"/>
        <v>No</v>
      </c>
      <c r="K1550" s="6" t="str">
        <f t="shared" si="74"/>
        <v>No</v>
      </c>
      <c r="L1550" s="6" t="s">
        <v>2380</v>
      </c>
      <c r="M1550" s="6"/>
      <c r="N1550" t="str" cm="1">
        <f t="array" ref="N1550">_xlfn.IFS(B1550&lt;18.5,"Under Weight",B1550&lt;=24.99,"Normal Weight",B1550&lt;=29.99,"Over Weight",B1550&gt;=30,"Obesity")</f>
        <v>Under Weight</v>
      </c>
      <c r="O1550" t="str" cm="1">
        <f t="array" ref="O1550">_xlfn.IFS(C1550&lt;5.7,"Normal",C1550&lt;=6.49,"Prediabetes",C1550&gt;=6.5,"Diabetes")</f>
        <v>Diabetes</v>
      </c>
    </row>
    <row r="1551" spans="1:15" x14ac:dyDescent="0.3">
      <c r="A1551" s="6" t="s">
        <v>821</v>
      </c>
      <c r="B1551" s="6">
        <v>36.29</v>
      </c>
      <c r="C1551" s="6">
        <v>6.23</v>
      </c>
      <c r="D1551" s="6" t="str">
        <f>PROPER(E:E)</f>
        <v>No</v>
      </c>
      <c r="E1551" s="6" t="s">
        <v>2380</v>
      </c>
      <c r="F1551" s="6" t="s">
        <v>2380</v>
      </c>
      <c r="G1551" s="6" t="s">
        <v>2380</v>
      </c>
      <c r="H1551" s="10" t="str">
        <f t="shared" si="72"/>
        <v>0</v>
      </c>
      <c r="I1551" s="6" t="s">
        <v>2381</v>
      </c>
      <c r="J1551" s="6" t="str">
        <f t="shared" si="73"/>
        <v>No</v>
      </c>
      <c r="K1551" s="6" t="str">
        <f t="shared" si="74"/>
        <v>No</v>
      </c>
      <c r="L1551" s="6" t="s">
        <v>2380</v>
      </c>
      <c r="M1551" s="6"/>
      <c r="N1551" t="str" cm="1">
        <f t="array" ref="N1551">_xlfn.IFS(B1551&lt;18.5,"Under Weight",B1551&lt;=24.99,"Normal Weight",B1551&lt;=29.99,"Over Weight",B1551&gt;=30,"Obesity")</f>
        <v>Obesity</v>
      </c>
      <c r="O1551" t="str" cm="1">
        <f t="array" ref="O1551">_xlfn.IFS(C1551&lt;5.7,"Normal",C1551&lt;=6.49,"Prediabetes",C1551&gt;=6.5,"Diabetes")</f>
        <v>Prediabetes</v>
      </c>
    </row>
    <row r="1552" spans="1:15" x14ac:dyDescent="0.3">
      <c r="A1552" s="6" t="s">
        <v>820</v>
      </c>
      <c r="B1552" s="6">
        <v>28.594999999999999</v>
      </c>
      <c r="C1552" s="6">
        <v>8.5299999999999994</v>
      </c>
      <c r="D1552" s="6" t="str">
        <f>PROPER(E:E)</f>
        <v>Yes</v>
      </c>
      <c r="E1552" s="6" t="s">
        <v>2382</v>
      </c>
      <c r="F1552" s="6" t="s">
        <v>2380</v>
      </c>
      <c r="G1552" s="6" t="s">
        <v>2380</v>
      </c>
      <c r="H1552" s="10">
        <f t="shared" si="72"/>
        <v>1</v>
      </c>
      <c r="I1552" s="6">
        <v>1</v>
      </c>
      <c r="J1552" s="6" t="str">
        <f t="shared" si="73"/>
        <v>No</v>
      </c>
      <c r="K1552" s="6" t="str">
        <f t="shared" si="74"/>
        <v>No</v>
      </c>
      <c r="L1552" s="6" t="s">
        <v>2380</v>
      </c>
      <c r="M1552" s="6"/>
      <c r="N1552" t="str" cm="1">
        <f t="array" ref="N1552">_xlfn.IFS(B1552&lt;18.5,"Under Weight",B1552&lt;=24.99,"Normal Weight",B1552&lt;=29.99,"Over Weight",B1552&gt;=30,"Obesity")</f>
        <v>Over Weight</v>
      </c>
      <c r="O1552" t="str" cm="1">
        <f t="array" ref="O1552">_xlfn.IFS(C1552&lt;5.7,"Normal",C1552&lt;=6.49,"Prediabetes",C1552&gt;=6.5,"Diabetes")</f>
        <v>Diabetes</v>
      </c>
    </row>
    <row r="1553" spans="1:15" x14ac:dyDescent="0.3">
      <c r="A1553" s="6" t="s">
        <v>819</v>
      </c>
      <c r="B1553" s="6">
        <v>17.8</v>
      </c>
      <c r="C1553" s="6">
        <v>5.75</v>
      </c>
      <c r="D1553" s="6" t="str">
        <f>PROPER(E:E)</f>
        <v>Yes</v>
      </c>
      <c r="E1553" s="6" t="s">
        <v>2382</v>
      </c>
      <c r="F1553" s="6" t="s">
        <v>2380</v>
      </c>
      <c r="G1553" s="6" t="s">
        <v>2383</v>
      </c>
      <c r="H1553" s="10">
        <f t="shared" si="72"/>
        <v>1</v>
      </c>
      <c r="I1553" s="6">
        <v>1</v>
      </c>
      <c r="J1553" s="6" t="str">
        <f t="shared" si="73"/>
        <v>No</v>
      </c>
      <c r="K1553" s="6" t="str">
        <f t="shared" si="74"/>
        <v>No</v>
      </c>
      <c r="L1553" s="6" t="s">
        <v>2380</v>
      </c>
      <c r="M1553" s="6"/>
      <c r="N1553" t="str" cm="1">
        <f t="array" ref="N1553">_xlfn.IFS(B1553&lt;18.5,"Under Weight",B1553&lt;=24.99,"Normal Weight",B1553&lt;=29.99,"Over Weight",B1553&gt;=30,"Obesity")</f>
        <v>Under Weight</v>
      </c>
      <c r="O1553" t="str" cm="1">
        <f t="array" ref="O1553">_xlfn.IFS(C1553&lt;5.7,"Normal",C1553&lt;=6.49,"Prediabetes",C1553&gt;=6.5,"Diabetes")</f>
        <v>Prediabetes</v>
      </c>
    </row>
    <row r="1554" spans="1:15" x14ac:dyDescent="0.3">
      <c r="A1554" s="6" t="s">
        <v>818</v>
      </c>
      <c r="B1554" s="6">
        <v>21.4</v>
      </c>
      <c r="C1554" s="6">
        <v>5.6</v>
      </c>
      <c r="D1554" s="6" t="str">
        <f>PROPER(E:E)</f>
        <v>No</v>
      </c>
      <c r="E1554" s="6" t="s">
        <v>2380</v>
      </c>
      <c r="F1554" s="6" t="s">
        <v>2380</v>
      </c>
      <c r="G1554" s="6" t="s">
        <v>2380</v>
      </c>
      <c r="H1554" s="10" t="str">
        <f t="shared" si="72"/>
        <v>0</v>
      </c>
      <c r="I1554" s="6" t="s">
        <v>2381</v>
      </c>
      <c r="J1554" s="6" t="str">
        <f t="shared" si="73"/>
        <v>No</v>
      </c>
      <c r="K1554" s="6" t="str">
        <f t="shared" si="74"/>
        <v>No</v>
      </c>
      <c r="L1554" s="6" t="s">
        <v>2380</v>
      </c>
      <c r="M1554" s="6"/>
      <c r="N1554" t="str" cm="1">
        <f t="array" ref="N1554">_xlfn.IFS(B1554&lt;18.5,"Under Weight",B1554&lt;=24.99,"Normal Weight",B1554&lt;=29.99,"Over Weight",B1554&gt;=30,"Obesity")</f>
        <v>Normal Weight</v>
      </c>
      <c r="O1554" t="str" cm="1">
        <f t="array" ref="O1554">_xlfn.IFS(C1554&lt;5.7,"Normal",C1554&lt;=6.49,"Prediabetes",C1554&gt;=6.5,"Diabetes")</f>
        <v>Normal</v>
      </c>
    </row>
    <row r="1555" spans="1:15" x14ac:dyDescent="0.3">
      <c r="A1555" s="6" t="s">
        <v>817</v>
      </c>
      <c r="B1555" s="6">
        <v>23.01</v>
      </c>
      <c r="C1555" s="6">
        <v>4.68</v>
      </c>
      <c r="D1555" s="6" t="str">
        <f>PROPER(E:E)</f>
        <v>No</v>
      </c>
      <c r="E1555" s="6" t="s">
        <v>2380</v>
      </c>
      <c r="F1555" s="6" t="s">
        <v>2380</v>
      </c>
      <c r="G1555" s="6" t="s">
        <v>2380</v>
      </c>
      <c r="H1555" s="10" t="str">
        <f t="shared" si="72"/>
        <v>0</v>
      </c>
      <c r="I1555" s="6" t="s">
        <v>2381</v>
      </c>
      <c r="J1555" s="6" t="str">
        <f t="shared" si="73"/>
        <v>No</v>
      </c>
      <c r="K1555" s="6" t="str">
        <f t="shared" si="74"/>
        <v>No</v>
      </c>
      <c r="L1555" s="6" t="s">
        <v>2380</v>
      </c>
      <c r="M1555" s="6"/>
      <c r="N1555" t="str" cm="1">
        <f t="array" ref="N1555">_xlfn.IFS(B1555&lt;18.5,"Under Weight",B1555&lt;=24.99,"Normal Weight",B1555&lt;=29.99,"Over Weight",B1555&gt;=30,"Obesity")</f>
        <v>Normal Weight</v>
      </c>
      <c r="O1555" t="str" cm="1">
        <f t="array" ref="O1555">_xlfn.IFS(C1555&lt;5.7,"Normal",C1555&lt;=6.49,"Prediabetes",C1555&gt;=6.5,"Diabetes")</f>
        <v>Normal</v>
      </c>
    </row>
    <row r="1556" spans="1:15" x14ac:dyDescent="0.3">
      <c r="A1556" s="6" t="s">
        <v>816</v>
      </c>
      <c r="B1556" s="6">
        <v>19.86</v>
      </c>
      <c r="C1556" s="6">
        <v>5.62</v>
      </c>
      <c r="D1556" s="6" t="str">
        <f>PROPER(E:E)</f>
        <v>Yes</v>
      </c>
      <c r="E1556" s="6" t="s">
        <v>2382</v>
      </c>
      <c r="F1556" s="6" t="s">
        <v>2380</v>
      </c>
      <c r="G1556" s="6" t="s">
        <v>2380</v>
      </c>
      <c r="H1556" s="10" t="str">
        <f t="shared" si="72"/>
        <v>0</v>
      </c>
      <c r="I1556" s="6" t="s">
        <v>2381</v>
      </c>
      <c r="J1556" s="6" t="str">
        <f t="shared" si="73"/>
        <v>No</v>
      </c>
      <c r="K1556" s="6" t="str">
        <f t="shared" si="74"/>
        <v>No</v>
      </c>
      <c r="L1556" s="6" t="s">
        <v>2380</v>
      </c>
      <c r="M1556" s="6"/>
      <c r="N1556" t="str" cm="1">
        <f t="array" ref="N1556">_xlfn.IFS(B1556&lt;18.5,"Under Weight",B1556&lt;=24.99,"Normal Weight",B1556&lt;=29.99,"Over Weight",B1556&gt;=30,"Obesity")</f>
        <v>Normal Weight</v>
      </c>
      <c r="O1556" t="str" cm="1">
        <f t="array" ref="O1556">_xlfn.IFS(C1556&lt;5.7,"Normal",C1556&lt;=6.49,"Prediabetes",C1556&gt;=6.5,"Diabetes")</f>
        <v>Normal</v>
      </c>
    </row>
    <row r="1557" spans="1:15" x14ac:dyDescent="0.3">
      <c r="A1557" s="6" t="s">
        <v>815</v>
      </c>
      <c r="B1557" s="6">
        <v>33.58</v>
      </c>
      <c r="C1557" s="6">
        <v>5.08</v>
      </c>
      <c r="D1557" s="6" t="str">
        <f>PROPER(E:E)</f>
        <v>No</v>
      </c>
      <c r="E1557" s="6" t="s">
        <v>2380</v>
      </c>
      <c r="F1557" s="6" t="s">
        <v>2380</v>
      </c>
      <c r="G1557" s="6" t="s">
        <v>2380</v>
      </c>
      <c r="H1557" s="10" t="str">
        <f t="shared" si="72"/>
        <v>0</v>
      </c>
      <c r="I1557" s="6" t="s">
        <v>2381</v>
      </c>
      <c r="J1557" s="6" t="str">
        <f t="shared" si="73"/>
        <v>No</v>
      </c>
      <c r="K1557" s="6" t="str">
        <f t="shared" si="74"/>
        <v>No</v>
      </c>
      <c r="L1557" s="6" t="s">
        <v>2380</v>
      </c>
      <c r="M1557" s="6"/>
      <c r="N1557" t="str" cm="1">
        <f t="array" ref="N1557">_xlfn.IFS(B1557&lt;18.5,"Under Weight",B1557&lt;=24.99,"Normal Weight",B1557&lt;=29.99,"Over Weight",B1557&gt;=30,"Obesity")</f>
        <v>Obesity</v>
      </c>
      <c r="O1557" t="str" cm="1">
        <f t="array" ref="O1557">_xlfn.IFS(C1557&lt;5.7,"Normal",C1557&lt;=6.49,"Prediabetes",C1557&gt;=6.5,"Diabetes")</f>
        <v>Normal</v>
      </c>
    </row>
    <row r="1558" spans="1:15" x14ac:dyDescent="0.3">
      <c r="A1558" s="6" t="s">
        <v>814</v>
      </c>
      <c r="B1558" s="6">
        <v>29.81</v>
      </c>
      <c r="C1558" s="6">
        <v>5.28</v>
      </c>
      <c r="D1558" s="6" t="str">
        <f>PROPER(E:E)</f>
        <v>No</v>
      </c>
      <c r="E1558" s="6" t="s">
        <v>2380</v>
      </c>
      <c r="F1558" s="6" t="s">
        <v>2380</v>
      </c>
      <c r="G1558" s="6" t="s">
        <v>2380</v>
      </c>
      <c r="H1558" s="10" t="str">
        <f t="shared" si="72"/>
        <v>0</v>
      </c>
      <c r="I1558" s="6" t="s">
        <v>2381</v>
      </c>
      <c r="J1558" s="6" t="str">
        <f t="shared" si="73"/>
        <v>No</v>
      </c>
      <c r="K1558" s="6" t="str">
        <f t="shared" si="74"/>
        <v>No</v>
      </c>
      <c r="L1558" s="6" t="s">
        <v>2380</v>
      </c>
      <c r="M1558" s="6"/>
      <c r="N1558" t="str" cm="1">
        <f t="array" ref="N1558">_xlfn.IFS(B1558&lt;18.5,"Under Weight",B1558&lt;=24.99,"Normal Weight",B1558&lt;=29.99,"Over Weight",B1558&gt;=30,"Obesity")</f>
        <v>Over Weight</v>
      </c>
      <c r="O1558" t="str" cm="1">
        <f t="array" ref="O1558">_xlfn.IFS(C1558&lt;5.7,"Normal",C1558&lt;=6.49,"Prediabetes",C1558&gt;=6.5,"Diabetes")</f>
        <v>Normal</v>
      </c>
    </row>
    <row r="1559" spans="1:15" x14ac:dyDescent="0.3">
      <c r="A1559" s="6" t="s">
        <v>813</v>
      </c>
      <c r="B1559" s="6">
        <v>27.4</v>
      </c>
      <c r="C1559" s="6">
        <v>4.6100000000000003</v>
      </c>
      <c r="D1559" s="6" t="str">
        <f>PROPER(E:E)</f>
        <v>No</v>
      </c>
      <c r="E1559" s="6" t="s">
        <v>2380</v>
      </c>
      <c r="F1559" s="6" t="s">
        <v>2380</v>
      </c>
      <c r="G1559" s="6" t="s">
        <v>2380</v>
      </c>
      <c r="H1559" s="10" t="str">
        <f t="shared" si="72"/>
        <v>0</v>
      </c>
      <c r="I1559" s="6" t="s">
        <v>2381</v>
      </c>
      <c r="J1559" s="6" t="str">
        <f t="shared" si="73"/>
        <v>No</v>
      </c>
      <c r="K1559" s="6" t="str">
        <f t="shared" si="74"/>
        <v>No</v>
      </c>
      <c r="L1559" s="6" t="s">
        <v>2380</v>
      </c>
      <c r="M1559" s="6"/>
      <c r="N1559" t="str" cm="1">
        <f t="array" ref="N1559">_xlfn.IFS(B1559&lt;18.5,"Under Weight",B1559&lt;=24.99,"Normal Weight",B1559&lt;=29.99,"Over Weight",B1559&gt;=30,"Obesity")</f>
        <v>Over Weight</v>
      </c>
      <c r="O1559" t="str" cm="1">
        <f t="array" ref="O1559">_xlfn.IFS(C1559&lt;5.7,"Normal",C1559&lt;=6.49,"Prediabetes",C1559&gt;=6.5,"Diabetes")</f>
        <v>Normal</v>
      </c>
    </row>
    <row r="1560" spans="1:15" x14ac:dyDescent="0.3">
      <c r="A1560" s="6" t="s">
        <v>812</v>
      </c>
      <c r="B1560" s="6">
        <v>17.98</v>
      </c>
      <c r="C1560" s="6">
        <v>6.57</v>
      </c>
      <c r="D1560" s="6" t="str">
        <f>PROPER(E:E)</f>
        <v>Yes</v>
      </c>
      <c r="E1560" s="6" t="s">
        <v>2382</v>
      </c>
      <c r="F1560" s="6" t="s">
        <v>2380</v>
      </c>
      <c r="G1560" s="6" t="s">
        <v>2380</v>
      </c>
      <c r="H1560" s="10">
        <f t="shared" si="72"/>
        <v>2</v>
      </c>
      <c r="I1560" s="6">
        <v>2</v>
      </c>
      <c r="J1560" s="6" t="str">
        <f t="shared" si="73"/>
        <v>No</v>
      </c>
      <c r="K1560" s="6" t="str">
        <f t="shared" si="74"/>
        <v>No</v>
      </c>
      <c r="L1560" s="6" t="s">
        <v>2380</v>
      </c>
      <c r="M1560" s="6"/>
      <c r="N1560" t="str" cm="1">
        <f t="array" ref="N1560">_xlfn.IFS(B1560&lt;18.5,"Under Weight",B1560&lt;=24.99,"Normal Weight",B1560&lt;=29.99,"Over Weight",B1560&gt;=30,"Obesity")</f>
        <v>Under Weight</v>
      </c>
      <c r="O1560" t="str" cm="1">
        <f t="array" ref="O1560">_xlfn.IFS(C1560&lt;5.7,"Normal",C1560&lt;=6.49,"Prediabetes",C1560&gt;=6.5,"Diabetes")</f>
        <v>Diabetes</v>
      </c>
    </row>
    <row r="1561" spans="1:15" x14ac:dyDescent="0.3">
      <c r="A1561" s="6" t="s">
        <v>811</v>
      </c>
      <c r="B1561" s="6">
        <v>37.9</v>
      </c>
      <c r="C1561" s="6">
        <v>5.83</v>
      </c>
      <c r="D1561" s="6" t="str">
        <f>PROPER(E:E)</f>
        <v>No</v>
      </c>
      <c r="E1561" s="6" t="s">
        <v>2380</v>
      </c>
      <c r="F1561" s="6" t="s">
        <v>2380</v>
      </c>
      <c r="G1561" s="6" t="s">
        <v>2380</v>
      </c>
      <c r="H1561" s="10" t="str">
        <f t="shared" si="72"/>
        <v>0</v>
      </c>
      <c r="I1561" s="6" t="s">
        <v>2381</v>
      </c>
      <c r="J1561" s="6" t="str">
        <f t="shared" si="73"/>
        <v>No</v>
      </c>
      <c r="K1561" s="6" t="str">
        <f t="shared" si="74"/>
        <v>No</v>
      </c>
      <c r="L1561" s="6" t="s">
        <v>2380</v>
      </c>
      <c r="M1561" s="6"/>
      <c r="N1561" t="str" cm="1">
        <f t="array" ref="N1561">_xlfn.IFS(B1561&lt;18.5,"Under Weight",B1561&lt;=24.99,"Normal Weight",B1561&lt;=29.99,"Over Weight",B1561&gt;=30,"Obesity")</f>
        <v>Obesity</v>
      </c>
      <c r="O1561" t="str" cm="1">
        <f t="array" ref="O1561">_xlfn.IFS(C1561&lt;5.7,"Normal",C1561&lt;=6.49,"Prediabetes",C1561&gt;=6.5,"Diabetes")</f>
        <v>Prediabetes</v>
      </c>
    </row>
    <row r="1562" spans="1:15" x14ac:dyDescent="0.3">
      <c r="A1562" s="6" t="s">
        <v>810</v>
      </c>
      <c r="B1562" s="6">
        <v>25.27</v>
      </c>
      <c r="C1562" s="6">
        <v>6.98</v>
      </c>
      <c r="D1562" s="6" t="str">
        <f>PROPER(E:E)</f>
        <v>Yes</v>
      </c>
      <c r="E1562" s="6" t="s">
        <v>2382</v>
      </c>
      <c r="F1562" s="6" t="s">
        <v>2380</v>
      </c>
      <c r="G1562" s="6" t="s">
        <v>2380</v>
      </c>
      <c r="H1562" s="10" t="str">
        <f t="shared" si="72"/>
        <v>0</v>
      </c>
      <c r="I1562" s="6" t="s">
        <v>2381</v>
      </c>
      <c r="J1562" s="6" t="str">
        <f t="shared" si="73"/>
        <v>No</v>
      </c>
      <c r="K1562" s="6" t="str">
        <f t="shared" si="74"/>
        <v>No</v>
      </c>
      <c r="L1562" s="6" t="s">
        <v>2380</v>
      </c>
      <c r="M1562" s="6"/>
      <c r="N1562" t="str" cm="1">
        <f t="array" ref="N1562">_xlfn.IFS(B1562&lt;18.5,"Under Weight",B1562&lt;=24.99,"Normal Weight",B1562&lt;=29.99,"Over Weight",B1562&gt;=30,"Obesity")</f>
        <v>Over Weight</v>
      </c>
      <c r="O1562" t="str" cm="1">
        <f t="array" ref="O1562">_xlfn.IFS(C1562&lt;5.7,"Normal",C1562&lt;=6.49,"Prediabetes",C1562&gt;=6.5,"Diabetes")</f>
        <v>Diabetes</v>
      </c>
    </row>
    <row r="1563" spans="1:15" x14ac:dyDescent="0.3">
      <c r="A1563" s="6" t="s">
        <v>809</v>
      </c>
      <c r="B1563" s="6">
        <v>29.26</v>
      </c>
      <c r="C1563" s="6">
        <v>4.03</v>
      </c>
      <c r="D1563" s="6" t="str">
        <f>PROPER(E:E)</f>
        <v>No</v>
      </c>
      <c r="E1563" s="6" t="s">
        <v>2380</v>
      </c>
      <c r="F1563" s="6" t="s">
        <v>2380</v>
      </c>
      <c r="G1563" s="6" t="s">
        <v>2380</v>
      </c>
      <c r="H1563" s="10">
        <f t="shared" si="72"/>
        <v>1</v>
      </c>
      <c r="I1563" s="6">
        <v>1</v>
      </c>
      <c r="J1563" s="6" t="str">
        <f t="shared" si="73"/>
        <v>No</v>
      </c>
      <c r="K1563" s="6" t="str">
        <f t="shared" si="74"/>
        <v>No</v>
      </c>
      <c r="L1563" s="6" t="s">
        <v>2380</v>
      </c>
      <c r="M1563" s="6"/>
      <c r="N1563" t="str" cm="1">
        <f t="array" ref="N1563">_xlfn.IFS(B1563&lt;18.5,"Under Weight",B1563&lt;=24.99,"Normal Weight",B1563&lt;=29.99,"Over Weight",B1563&gt;=30,"Obesity")</f>
        <v>Over Weight</v>
      </c>
      <c r="O1563" t="str" cm="1">
        <f t="array" ref="O1563">_xlfn.IFS(C1563&lt;5.7,"Normal",C1563&lt;=6.49,"Prediabetes",C1563&gt;=6.5,"Diabetes")</f>
        <v>Normal</v>
      </c>
    </row>
    <row r="1564" spans="1:15" x14ac:dyDescent="0.3">
      <c r="A1564" s="6" t="s">
        <v>808</v>
      </c>
      <c r="B1564" s="6">
        <v>27.835000000000001</v>
      </c>
      <c r="C1564" s="6">
        <v>4.5599999999999996</v>
      </c>
      <c r="D1564" s="6" t="str">
        <f>PROPER(E:E)</f>
        <v>No</v>
      </c>
      <c r="E1564" s="6" t="s">
        <v>2380</v>
      </c>
      <c r="F1564" s="6" t="s">
        <v>2380</v>
      </c>
      <c r="G1564" s="6" t="s">
        <v>2380</v>
      </c>
      <c r="H1564" s="10">
        <f t="shared" si="72"/>
        <v>1</v>
      </c>
      <c r="I1564" s="6">
        <v>1</v>
      </c>
      <c r="J1564" s="6" t="str">
        <f t="shared" si="73"/>
        <v>No</v>
      </c>
      <c r="K1564" s="6" t="str">
        <f t="shared" si="74"/>
        <v>No</v>
      </c>
      <c r="L1564" s="6" t="s">
        <v>2380</v>
      </c>
      <c r="M1564" s="6"/>
      <c r="N1564" t="str" cm="1">
        <f t="array" ref="N1564">_xlfn.IFS(B1564&lt;18.5,"Under Weight",B1564&lt;=24.99,"Normal Weight",B1564&lt;=29.99,"Over Weight",B1564&gt;=30,"Obesity")</f>
        <v>Over Weight</v>
      </c>
      <c r="O1564" t="str" cm="1">
        <f t="array" ref="O1564">_xlfn.IFS(C1564&lt;5.7,"Normal",C1564&lt;=6.49,"Prediabetes",C1564&gt;=6.5,"Diabetes")</f>
        <v>Normal</v>
      </c>
    </row>
    <row r="1565" spans="1:15" x14ac:dyDescent="0.3">
      <c r="A1565" s="6" t="s">
        <v>807</v>
      </c>
      <c r="B1565" s="6">
        <v>46.53</v>
      </c>
      <c r="C1565" s="6">
        <v>5.38</v>
      </c>
      <c r="D1565" s="6" t="str">
        <f>PROPER(E:E)</f>
        <v>Yes</v>
      </c>
      <c r="E1565" s="6" t="s">
        <v>2382</v>
      </c>
      <c r="F1565" s="6" t="s">
        <v>2380</v>
      </c>
      <c r="G1565" s="6" t="s">
        <v>2380</v>
      </c>
      <c r="H1565" s="10" t="str">
        <f t="shared" si="72"/>
        <v>0</v>
      </c>
      <c r="I1565" s="6" t="s">
        <v>2381</v>
      </c>
      <c r="J1565" s="6" t="str">
        <f t="shared" si="73"/>
        <v>No</v>
      </c>
      <c r="K1565" s="6" t="str">
        <f t="shared" si="74"/>
        <v>No</v>
      </c>
      <c r="L1565" s="6" t="s">
        <v>2380</v>
      </c>
      <c r="M1565" s="6"/>
      <c r="N1565" t="str" cm="1">
        <f t="array" ref="N1565">_xlfn.IFS(B1565&lt;18.5,"Under Weight",B1565&lt;=24.99,"Normal Weight",B1565&lt;=29.99,"Over Weight",B1565&gt;=30,"Obesity")</f>
        <v>Obesity</v>
      </c>
      <c r="O1565" t="str" cm="1">
        <f t="array" ref="O1565">_xlfn.IFS(C1565&lt;5.7,"Normal",C1565&lt;=6.49,"Prediabetes",C1565&gt;=6.5,"Diabetes")</f>
        <v>Normal</v>
      </c>
    </row>
    <row r="1566" spans="1:15" x14ac:dyDescent="0.3">
      <c r="A1566" s="6" t="s">
        <v>806</v>
      </c>
      <c r="B1566" s="6">
        <v>20.58</v>
      </c>
      <c r="C1566" s="6">
        <v>11.04</v>
      </c>
      <c r="D1566" s="6" t="str">
        <f>PROPER(E:E)</f>
        <v>Yes</v>
      </c>
      <c r="E1566" s="6" t="s">
        <v>2382</v>
      </c>
      <c r="F1566" s="6" t="s">
        <v>2380</v>
      </c>
      <c r="G1566" s="6" t="s">
        <v>2380</v>
      </c>
      <c r="H1566" s="10">
        <f t="shared" si="72"/>
        <v>1</v>
      </c>
      <c r="I1566" s="6">
        <v>1</v>
      </c>
      <c r="J1566" s="6" t="str">
        <f t="shared" si="73"/>
        <v>No</v>
      </c>
      <c r="K1566" s="6" t="str">
        <f t="shared" si="74"/>
        <v>No</v>
      </c>
      <c r="L1566" s="6" t="s">
        <v>2380</v>
      </c>
      <c r="M1566" s="6"/>
      <c r="N1566" t="str" cm="1">
        <f t="array" ref="N1566">_xlfn.IFS(B1566&lt;18.5,"Under Weight",B1566&lt;=24.99,"Normal Weight",B1566&lt;=29.99,"Over Weight",B1566&gt;=30,"Obesity")</f>
        <v>Normal Weight</v>
      </c>
      <c r="O1566" t="str" cm="1">
        <f t="array" ref="O1566">_xlfn.IFS(C1566&lt;5.7,"Normal",C1566&lt;=6.49,"Prediabetes",C1566&gt;=6.5,"Diabetes")</f>
        <v>Diabetes</v>
      </c>
    </row>
    <row r="1567" spans="1:15" x14ac:dyDescent="0.3">
      <c r="A1567" s="6" t="s">
        <v>805</v>
      </c>
      <c r="B1567" s="6">
        <v>19.53</v>
      </c>
      <c r="C1567" s="6">
        <v>6.09</v>
      </c>
      <c r="D1567" s="6" t="str">
        <f>PROPER(E:E)</f>
        <v>Yes</v>
      </c>
      <c r="E1567" s="6" t="s">
        <v>2382</v>
      </c>
      <c r="F1567" s="6" t="s">
        <v>2380</v>
      </c>
      <c r="G1567" s="6" t="s">
        <v>2380</v>
      </c>
      <c r="H1567" s="10" t="str">
        <f t="shared" si="72"/>
        <v>0</v>
      </c>
      <c r="I1567" s="6" t="s">
        <v>2381</v>
      </c>
      <c r="J1567" s="6" t="str">
        <f t="shared" si="73"/>
        <v>No</v>
      </c>
      <c r="K1567" s="6" t="str">
        <f t="shared" si="74"/>
        <v>No</v>
      </c>
      <c r="L1567" s="6" t="s">
        <v>2380</v>
      </c>
      <c r="M1567" s="6"/>
      <c r="N1567" t="str" cm="1">
        <f t="array" ref="N1567">_xlfn.IFS(B1567&lt;18.5,"Under Weight",B1567&lt;=24.99,"Normal Weight",B1567&lt;=29.99,"Over Weight",B1567&gt;=30,"Obesity")</f>
        <v>Normal Weight</v>
      </c>
      <c r="O1567" t="str" cm="1">
        <f t="array" ref="O1567">_xlfn.IFS(C1567&lt;5.7,"Normal",C1567&lt;=6.49,"Prediabetes",C1567&gt;=6.5,"Diabetes")</f>
        <v>Prediabetes</v>
      </c>
    </row>
    <row r="1568" spans="1:15" x14ac:dyDescent="0.3">
      <c r="A1568" s="6" t="s">
        <v>804</v>
      </c>
      <c r="B1568" s="6">
        <v>27.7</v>
      </c>
      <c r="C1568" s="6">
        <v>4.71</v>
      </c>
      <c r="D1568" s="6" t="str">
        <f>PROPER(E:E)</f>
        <v>No</v>
      </c>
      <c r="E1568" s="6" t="s">
        <v>2380</v>
      </c>
      <c r="F1568" s="6" t="s">
        <v>2380</v>
      </c>
      <c r="G1568" s="6" t="s">
        <v>2380</v>
      </c>
      <c r="H1568" s="10">
        <f t="shared" si="72"/>
        <v>1</v>
      </c>
      <c r="I1568" s="6">
        <v>1</v>
      </c>
      <c r="J1568" s="6" t="str">
        <f t="shared" si="73"/>
        <v>No</v>
      </c>
      <c r="K1568" s="6" t="str">
        <f t="shared" si="74"/>
        <v>No</v>
      </c>
      <c r="L1568" s="6" t="s">
        <v>2380</v>
      </c>
      <c r="M1568" s="6"/>
      <c r="N1568" t="str" cm="1">
        <f t="array" ref="N1568">_xlfn.IFS(B1568&lt;18.5,"Under Weight",B1568&lt;=24.99,"Normal Weight",B1568&lt;=29.99,"Over Weight",B1568&gt;=30,"Obesity")</f>
        <v>Over Weight</v>
      </c>
      <c r="O1568" t="str" cm="1">
        <f t="array" ref="O1568">_xlfn.IFS(C1568&lt;5.7,"Normal",C1568&lt;=6.49,"Prediabetes",C1568&gt;=6.5,"Diabetes")</f>
        <v>Normal</v>
      </c>
    </row>
    <row r="1569" spans="1:15" x14ac:dyDescent="0.3">
      <c r="A1569" s="6" t="s">
        <v>803</v>
      </c>
      <c r="B1569" s="6">
        <v>18.920000000000002</v>
      </c>
      <c r="C1569" s="6">
        <v>8.18</v>
      </c>
      <c r="D1569" s="6" t="str">
        <f>PROPER(E:E)</f>
        <v>No</v>
      </c>
      <c r="E1569" s="6" t="s">
        <v>2380</v>
      </c>
      <c r="F1569" s="6" t="s">
        <v>2380</v>
      </c>
      <c r="G1569" s="6" t="s">
        <v>2380</v>
      </c>
      <c r="H1569" s="10" t="str">
        <f t="shared" si="72"/>
        <v>0</v>
      </c>
      <c r="I1569" s="6" t="s">
        <v>2381</v>
      </c>
      <c r="J1569" s="6" t="str">
        <f t="shared" si="73"/>
        <v>No</v>
      </c>
      <c r="K1569" s="6" t="str">
        <f t="shared" si="74"/>
        <v>No</v>
      </c>
      <c r="L1569" s="6" t="s">
        <v>2380</v>
      </c>
      <c r="M1569" s="6"/>
      <c r="N1569" t="str" cm="1">
        <f t="array" ref="N1569">_xlfn.IFS(B1569&lt;18.5,"Under Weight",B1569&lt;=24.99,"Normal Weight",B1569&lt;=29.99,"Over Weight",B1569&gt;=30,"Obesity")</f>
        <v>Normal Weight</v>
      </c>
      <c r="O1569" t="str" cm="1">
        <f t="array" ref="O1569">_xlfn.IFS(C1569&lt;5.7,"Normal",C1569&lt;=6.49,"Prediabetes",C1569&gt;=6.5,"Diabetes")</f>
        <v>Diabetes</v>
      </c>
    </row>
    <row r="1570" spans="1:15" x14ac:dyDescent="0.3">
      <c r="A1570" s="6" t="s">
        <v>802</v>
      </c>
      <c r="B1570" s="6">
        <v>17.760000000000002</v>
      </c>
      <c r="C1570" s="6">
        <v>11.18</v>
      </c>
      <c r="D1570" s="6" t="str">
        <f>PROPER(E:E)</f>
        <v>Yes</v>
      </c>
      <c r="E1570" s="6" t="s">
        <v>2382</v>
      </c>
      <c r="F1570" s="6" t="s">
        <v>2380</v>
      </c>
      <c r="G1570" s="6" t="s">
        <v>2380</v>
      </c>
      <c r="H1570" s="10">
        <f t="shared" si="72"/>
        <v>2</v>
      </c>
      <c r="I1570" s="6">
        <v>2</v>
      </c>
      <c r="J1570" s="6" t="str">
        <f t="shared" si="73"/>
        <v>No</v>
      </c>
      <c r="K1570" s="6" t="str">
        <f t="shared" si="74"/>
        <v>No</v>
      </c>
      <c r="L1570" s="6" t="s">
        <v>2380</v>
      </c>
      <c r="M1570" s="6"/>
      <c r="N1570" t="str" cm="1">
        <f t="array" ref="N1570">_xlfn.IFS(B1570&lt;18.5,"Under Weight",B1570&lt;=24.99,"Normal Weight",B1570&lt;=29.99,"Over Weight",B1570&gt;=30,"Obesity")</f>
        <v>Under Weight</v>
      </c>
      <c r="O1570" t="str" cm="1">
        <f t="array" ref="O1570">_xlfn.IFS(C1570&lt;5.7,"Normal",C1570&lt;=6.49,"Prediabetes",C1570&gt;=6.5,"Diabetes")</f>
        <v>Diabetes</v>
      </c>
    </row>
    <row r="1571" spans="1:15" x14ac:dyDescent="0.3">
      <c r="A1571" s="6" t="s">
        <v>801</v>
      </c>
      <c r="B1571" s="6">
        <v>29.83</v>
      </c>
      <c r="C1571" s="6">
        <v>5.03</v>
      </c>
      <c r="D1571" s="6" t="str">
        <f>PROPER(E:E)</f>
        <v>Yes</v>
      </c>
      <c r="E1571" s="6" t="s">
        <v>2382</v>
      </c>
      <c r="F1571" s="6" t="s">
        <v>2380</v>
      </c>
      <c r="G1571" s="6" t="s">
        <v>2380</v>
      </c>
      <c r="H1571" s="10" t="str">
        <f t="shared" si="72"/>
        <v>0</v>
      </c>
      <c r="I1571" s="6" t="s">
        <v>2381</v>
      </c>
      <c r="J1571" s="6" t="str">
        <f t="shared" si="73"/>
        <v>No</v>
      </c>
      <c r="K1571" s="6" t="str">
        <f t="shared" si="74"/>
        <v>No</v>
      </c>
      <c r="L1571" s="6" t="s">
        <v>2380</v>
      </c>
      <c r="M1571" s="6"/>
      <c r="N1571" t="str" cm="1">
        <f t="array" ref="N1571">_xlfn.IFS(B1571&lt;18.5,"Under Weight",B1571&lt;=24.99,"Normal Weight",B1571&lt;=29.99,"Over Weight",B1571&gt;=30,"Obesity")</f>
        <v>Over Weight</v>
      </c>
      <c r="O1571" t="str" cm="1">
        <f t="array" ref="O1571">_xlfn.IFS(C1571&lt;5.7,"Normal",C1571&lt;=6.49,"Prediabetes",C1571&gt;=6.5,"Diabetes")</f>
        <v>Normal</v>
      </c>
    </row>
    <row r="1572" spans="1:15" x14ac:dyDescent="0.3">
      <c r="A1572" s="6" t="s">
        <v>800</v>
      </c>
      <c r="B1572" s="6">
        <v>23.465</v>
      </c>
      <c r="C1572" s="6">
        <v>5.56</v>
      </c>
      <c r="D1572" s="6" t="str">
        <f>PROPER(E:E)</f>
        <v>No</v>
      </c>
      <c r="E1572" s="6" t="s">
        <v>2380</v>
      </c>
      <c r="F1572" s="6" t="s">
        <v>2380</v>
      </c>
      <c r="G1572" s="6" t="s">
        <v>2380</v>
      </c>
      <c r="H1572" s="10">
        <f t="shared" si="72"/>
        <v>1</v>
      </c>
      <c r="I1572" s="6">
        <v>1</v>
      </c>
      <c r="J1572" s="6" t="str">
        <f t="shared" si="73"/>
        <v>No</v>
      </c>
      <c r="K1572" s="6" t="str">
        <f t="shared" si="74"/>
        <v>No</v>
      </c>
      <c r="L1572" s="6" t="s">
        <v>2380</v>
      </c>
      <c r="M1572" s="6"/>
      <c r="N1572" t="str" cm="1">
        <f t="array" ref="N1572">_xlfn.IFS(B1572&lt;18.5,"Under Weight",B1572&lt;=24.99,"Normal Weight",B1572&lt;=29.99,"Over Weight",B1572&gt;=30,"Obesity")</f>
        <v>Normal Weight</v>
      </c>
      <c r="O1572" t="str" cm="1">
        <f t="array" ref="O1572">_xlfn.IFS(C1572&lt;5.7,"Normal",C1572&lt;=6.49,"Prediabetes",C1572&gt;=6.5,"Diabetes")</f>
        <v>Normal</v>
      </c>
    </row>
    <row r="1573" spans="1:15" x14ac:dyDescent="0.3">
      <c r="A1573" s="6" t="s">
        <v>799</v>
      </c>
      <c r="B1573" s="6">
        <v>29.355</v>
      </c>
      <c r="C1573" s="6">
        <v>4.33</v>
      </c>
      <c r="D1573" s="6" t="str">
        <f>PROPER(E:E)</f>
        <v>No</v>
      </c>
      <c r="E1573" s="6" t="s">
        <v>2380</v>
      </c>
      <c r="F1573" s="6" t="s">
        <v>2380</v>
      </c>
      <c r="G1573" s="6" t="s">
        <v>2380</v>
      </c>
      <c r="H1573" s="10" t="str">
        <f t="shared" si="72"/>
        <v>0</v>
      </c>
      <c r="I1573" s="6" t="s">
        <v>2381</v>
      </c>
      <c r="J1573" s="6" t="str">
        <f t="shared" si="73"/>
        <v>No</v>
      </c>
      <c r="K1573" s="6" t="str">
        <f t="shared" si="74"/>
        <v>No</v>
      </c>
      <c r="L1573" s="6" t="s">
        <v>2380</v>
      </c>
      <c r="M1573" s="6"/>
      <c r="N1573" t="str" cm="1">
        <f t="array" ref="N1573">_xlfn.IFS(B1573&lt;18.5,"Under Weight",B1573&lt;=24.99,"Normal Weight",B1573&lt;=29.99,"Over Weight",B1573&gt;=30,"Obesity")</f>
        <v>Over Weight</v>
      </c>
      <c r="O1573" t="str" cm="1">
        <f t="array" ref="O1573">_xlfn.IFS(C1573&lt;5.7,"Normal",C1573&lt;=6.49,"Prediabetes",C1573&gt;=6.5,"Diabetes")</f>
        <v>Normal</v>
      </c>
    </row>
    <row r="1574" spans="1:15" x14ac:dyDescent="0.3">
      <c r="A1574" s="6" t="s">
        <v>798</v>
      </c>
      <c r="B1574" s="6">
        <v>35.49</v>
      </c>
      <c r="C1574" s="6">
        <v>5.21</v>
      </c>
      <c r="D1574" s="6" t="str">
        <f>PROPER(E:E)</f>
        <v>Yes</v>
      </c>
      <c r="E1574" s="6" t="s">
        <v>2382</v>
      </c>
      <c r="F1574" s="6" t="s">
        <v>2380</v>
      </c>
      <c r="G1574" s="6" t="s">
        <v>2383</v>
      </c>
      <c r="H1574" s="10">
        <f t="shared" si="72"/>
        <v>1</v>
      </c>
      <c r="I1574" s="6">
        <v>1</v>
      </c>
      <c r="J1574" s="6" t="str">
        <f t="shared" si="73"/>
        <v>No</v>
      </c>
      <c r="K1574" s="6" t="str">
        <f t="shared" si="74"/>
        <v>No</v>
      </c>
      <c r="L1574" s="6" t="s">
        <v>2380</v>
      </c>
      <c r="M1574" s="6"/>
      <c r="N1574" t="str" cm="1">
        <f t="array" ref="N1574">_xlfn.IFS(B1574&lt;18.5,"Under Weight",B1574&lt;=24.99,"Normal Weight",B1574&lt;=29.99,"Over Weight",B1574&gt;=30,"Obesity")</f>
        <v>Obesity</v>
      </c>
      <c r="O1574" t="str" cm="1">
        <f t="array" ref="O1574">_xlfn.IFS(C1574&lt;5.7,"Normal",C1574&lt;=6.49,"Prediabetes",C1574&gt;=6.5,"Diabetes")</f>
        <v>Normal</v>
      </c>
    </row>
    <row r="1575" spans="1:15" x14ac:dyDescent="0.3">
      <c r="A1575" s="6" t="s">
        <v>797</v>
      </c>
      <c r="B1575" s="6">
        <v>26.315000000000001</v>
      </c>
      <c r="C1575" s="6">
        <v>5.89</v>
      </c>
      <c r="D1575" s="6" t="str">
        <f>PROPER(E:E)</f>
        <v>No</v>
      </c>
      <c r="E1575" s="6" t="s">
        <v>2380</v>
      </c>
      <c r="F1575" s="6" t="s">
        <v>2380</v>
      </c>
      <c r="G1575" s="6" t="s">
        <v>2380</v>
      </c>
      <c r="H1575" s="10" t="str">
        <f t="shared" si="72"/>
        <v>0</v>
      </c>
      <c r="I1575" s="6" t="s">
        <v>2381</v>
      </c>
      <c r="J1575" s="6" t="str">
        <f t="shared" si="73"/>
        <v>No</v>
      </c>
      <c r="K1575" s="6" t="str">
        <f t="shared" si="74"/>
        <v>No</v>
      </c>
      <c r="L1575" s="6" t="s">
        <v>2380</v>
      </c>
      <c r="M1575" s="6"/>
      <c r="N1575" t="str" cm="1">
        <f t="array" ref="N1575">_xlfn.IFS(B1575&lt;18.5,"Under Weight",B1575&lt;=24.99,"Normal Weight",B1575&lt;=29.99,"Over Weight",B1575&gt;=30,"Obesity")</f>
        <v>Over Weight</v>
      </c>
      <c r="O1575" t="str" cm="1">
        <f t="array" ref="O1575">_xlfn.IFS(C1575&lt;5.7,"Normal",C1575&lt;=6.49,"Prediabetes",C1575&gt;=6.5,"Diabetes")</f>
        <v>Prediabetes</v>
      </c>
    </row>
    <row r="1576" spans="1:15" x14ac:dyDescent="0.3">
      <c r="A1576" s="6" t="s">
        <v>796</v>
      </c>
      <c r="B1576" s="6">
        <v>19.79</v>
      </c>
      <c r="C1576" s="6">
        <v>4.8099999999999996</v>
      </c>
      <c r="D1576" s="6" t="str">
        <f>PROPER(E:E)</f>
        <v>Yes</v>
      </c>
      <c r="E1576" s="6" t="s">
        <v>2382</v>
      </c>
      <c r="F1576" s="6" t="s">
        <v>2380</v>
      </c>
      <c r="G1576" s="6" t="s">
        <v>2380</v>
      </c>
      <c r="H1576" s="10" t="str">
        <f t="shared" si="72"/>
        <v>0</v>
      </c>
      <c r="I1576" s="6" t="s">
        <v>2381</v>
      </c>
      <c r="J1576" s="6" t="str">
        <f t="shared" si="73"/>
        <v>No</v>
      </c>
      <c r="K1576" s="6" t="str">
        <f t="shared" si="74"/>
        <v>No</v>
      </c>
      <c r="L1576" s="6" t="s">
        <v>2380</v>
      </c>
      <c r="M1576" s="6"/>
      <c r="N1576" t="str" cm="1">
        <f t="array" ref="N1576">_xlfn.IFS(B1576&lt;18.5,"Under Weight",B1576&lt;=24.99,"Normal Weight",B1576&lt;=29.99,"Over Weight",B1576&gt;=30,"Obesity")</f>
        <v>Normal Weight</v>
      </c>
      <c r="O1576" t="str" cm="1">
        <f t="array" ref="O1576">_xlfn.IFS(C1576&lt;5.7,"Normal",C1576&lt;=6.49,"Prediabetes",C1576&gt;=6.5,"Diabetes")</f>
        <v>Normal</v>
      </c>
    </row>
    <row r="1577" spans="1:15" x14ac:dyDescent="0.3">
      <c r="A1577" s="6" t="s">
        <v>795</v>
      </c>
      <c r="B1577" s="6">
        <v>40.564999999999998</v>
      </c>
      <c r="C1577" s="6">
        <v>5.66</v>
      </c>
      <c r="D1577" s="6" t="str">
        <f>PROPER(E:E)</f>
        <v>No</v>
      </c>
      <c r="E1577" s="6" t="s">
        <v>2380</v>
      </c>
      <c r="F1577" s="6" t="s">
        <v>2380</v>
      </c>
      <c r="G1577" s="6" t="s">
        <v>2380</v>
      </c>
      <c r="H1577" s="10">
        <f t="shared" si="72"/>
        <v>1</v>
      </c>
      <c r="I1577" s="6">
        <v>1</v>
      </c>
      <c r="J1577" s="6" t="str">
        <f t="shared" si="73"/>
        <v>No</v>
      </c>
      <c r="K1577" s="6" t="str">
        <f t="shared" si="74"/>
        <v>No</v>
      </c>
      <c r="L1577" s="6" t="s">
        <v>2380</v>
      </c>
      <c r="M1577" s="6"/>
      <c r="N1577" t="str" cm="1">
        <f t="array" ref="N1577">_xlfn.IFS(B1577&lt;18.5,"Under Weight",B1577&lt;=24.99,"Normal Weight",B1577&lt;=29.99,"Over Weight",B1577&gt;=30,"Obesity")</f>
        <v>Obesity</v>
      </c>
      <c r="O1577" t="str" cm="1">
        <f t="array" ref="O1577">_xlfn.IFS(C1577&lt;5.7,"Normal",C1577&lt;=6.49,"Prediabetes",C1577&gt;=6.5,"Diabetes")</f>
        <v>Normal</v>
      </c>
    </row>
    <row r="1578" spans="1:15" x14ac:dyDescent="0.3">
      <c r="A1578" s="6" t="s">
        <v>794</v>
      </c>
      <c r="B1578" s="6">
        <v>18.03</v>
      </c>
      <c r="C1578" s="6">
        <v>10.66</v>
      </c>
      <c r="D1578" s="6" t="str">
        <f>PROPER(E:E)</f>
        <v>Yes</v>
      </c>
      <c r="E1578" s="6" t="s">
        <v>2382</v>
      </c>
      <c r="F1578" s="6" t="s">
        <v>2380</v>
      </c>
      <c r="G1578" s="6" t="s">
        <v>2380</v>
      </c>
      <c r="H1578" s="10">
        <f t="shared" si="72"/>
        <v>2</v>
      </c>
      <c r="I1578" s="6">
        <v>2</v>
      </c>
      <c r="J1578" s="6" t="str">
        <f t="shared" si="73"/>
        <v>No</v>
      </c>
      <c r="K1578" s="6" t="str">
        <f t="shared" si="74"/>
        <v>No</v>
      </c>
      <c r="L1578" s="6" t="s">
        <v>2380</v>
      </c>
      <c r="M1578" s="6"/>
      <c r="N1578" t="str" cm="1">
        <f t="array" ref="N1578">_xlfn.IFS(B1578&lt;18.5,"Under Weight",B1578&lt;=24.99,"Normal Weight",B1578&lt;=29.99,"Over Weight",B1578&gt;=30,"Obesity")</f>
        <v>Under Weight</v>
      </c>
      <c r="O1578" t="str" cm="1">
        <f t="array" ref="O1578">_xlfn.IFS(C1578&lt;5.7,"Normal",C1578&lt;=6.49,"Prediabetes",C1578&gt;=6.5,"Diabetes")</f>
        <v>Diabetes</v>
      </c>
    </row>
    <row r="1579" spans="1:15" x14ac:dyDescent="0.3">
      <c r="A1579" s="6" t="s">
        <v>793</v>
      </c>
      <c r="B1579" s="6">
        <v>34.65</v>
      </c>
      <c r="C1579" s="6">
        <v>5.98</v>
      </c>
      <c r="D1579" s="6" t="str">
        <f>PROPER(E:E)</f>
        <v>Yes</v>
      </c>
      <c r="E1579" s="6" t="s">
        <v>2382</v>
      </c>
      <c r="F1579" s="6" t="s">
        <v>2380</v>
      </c>
      <c r="G1579" s="6" t="s">
        <v>2380</v>
      </c>
      <c r="H1579" s="10" t="str">
        <f t="shared" si="72"/>
        <v>0</v>
      </c>
      <c r="I1579" s="6" t="s">
        <v>2381</v>
      </c>
      <c r="J1579" s="6" t="str">
        <f t="shared" si="73"/>
        <v>No</v>
      </c>
      <c r="K1579" s="6" t="str">
        <f t="shared" si="74"/>
        <v>No</v>
      </c>
      <c r="L1579" s="6" t="s">
        <v>2380</v>
      </c>
      <c r="M1579" s="6"/>
      <c r="N1579" t="str" cm="1">
        <f t="array" ref="N1579">_xlfn.IFS(B1579&lt;18.5,"Under Weight",B1579&lt;=24.99,"Normal Weight",B1579&lt;=29.99,"Over Weight",B1579&gt;=30,"Obesity")</f>
        <v>Obesity</v>
      </c>
      <c r="O1579" t="str" cm="1">
        <f t="array" ref="O1579">_xlfn.IFS(C1579&lt;5.7,"Normal",C1579&lt;=6.49,"Prediabetes",C1579&gt;=6.5,"Diabetes")</f>
        <v>Prediabetes</v>
      </c>
    </row>
    <row r="1580" spans="1:15" x14ac:dyDescent="0.3">
      <c r="A1580" s="6" t="s">
        <v>792</v>
      </c>
      <c r="B1580" s="6">
        <v>42.94</v>
      </c>
      <c r="C1580" s="6">
        <v>4.34</v>
      </c>
      <c r="D1580" s="6" t="str">
        <f>PROPER(E:E)</f>
        <v>No</v>
      </c>
      <c r="E1580" s="6" t="s">
        <v>2380</v>
      </c>
      <c r="F1580" s="6" t="s">
        <v>2380</v>
      </c>
      <c r="G1580" s="6" t="s">
        <v>2380</v>
      </c>
      <c r="H1580" s="10" t="str">
        <f t="shared" si="72"/>
        <v>0</v>
      </c>
      <c r="I1580" s="6" t="s">
        <v>2381</v>
      </c>
      <c r="J1580" s="6" t="str">
        <f t="shared" si="73"/>
        <v>No</v>
      </c>
      <c r="K1580" s="6" t="str">
        <f t="shared" si="74"/>
        <v>No</v>
      </c>
      <c r="L1580" s="6" t="s">
        <v>2380</v>
      </c>
      <c r="M1580" s="6"/>
      <c r="N1580" t="str" cm="1">
        <f t="array" ref="N1580">_xlfn.IFS(B1580&lt;18.5,"Under Weight",B1580&lt;=24.99,"Normal Weight",B1580&lt;=29.99,"Over Weight",B1580&gt;=30,"Obesity")</f>
        <v>Obesity</v>
      </c>
      <c r="O1580" t="str" cm="1">
        <f t="array" ref="O1580">_xlfn.IFS(C1580&lt;5.7,"Normal",C1580&lt;=6.49,"Prediabetes",C1580&gt;=6.5,"Diabetes")</f>
        <v>Normal</v>
      </c>
    </row>
    <row r="1581" spans="1:15" x14ac:dyDescent="0.3">
      <c r="A1581" s="6" t="s">
        <v>791</v>
      </c>
      <c r="B1581" s="6">
        <v>31.254999999999999</v>
      </c>
      <c r="C1581" s="6">
        <v>5.17</v>
      </c>
      <c r="D1581" s="6" t="str">
        <f>PROPER(E:E)</f>
        <v>No</v>
      </c>
      <c r="E1581" s="6" t="s">
        <v>2380</v>
      </c>
      <c r="F1581" s="6" t="s">
        <v>2380</v>
      </c>
      <c r="G1581" s="6" t="s">
        <v>2380</v>
      </c>
      <c r="H1581" s="10" t="str">
        <f t="shared" si="72"/>
        <v>0</v>
      </c>
      <c r="I1581" s="6" t="s">
        <v>2381</v>
      </c>
      <c r="J1581" s="6" t="str">
        <f t="shared" si="73"/>
        <v>No</v>
      </c>
      <c r="K1581" s="6" t="str">
        <f t="shared" si="74"/>
        <v>No</v>
      </c>
      <c r="L1581" s="6" t="s">
        <v>2380</v>
      </c>
      <c r="M1581" s="6"/>
      <c r="N1581" t="str" cm="1">
        <f t="array" ref="N1581">_xlfn.IFS(B1581&lt;18.5,"Under Weight",B1581&lt;=24.99,"Normal Weight",B1581&lt;=29.99,"Over Weight",B1581&gt;=30,"Obesity")</f>
        <v>Obesity</v>
      </c>
      <c r="O1581" t="str" cm="1">
        <f t="array" ref="O1581">_xlfn.IFS(C1581&lt;5.7,"Normal",C1581&lt;=6.49,"Prediabetes",C1581&gt;=6.5,"Diabetes")</f>
        <v>Normal</v>
      </c>
    </row>
    <row r="1582" spans="1:15" x14ac:dyDescent="0.3">
      <c r="A1582" s="6" t="s">
        <v>790</v>
      </c>
      <c r="B1582" s="6">
        <v>45.43</v>
      </c>
      <c r="C1582" s="6">
        <v>4.2300000000000004</v>
      </c>
      <c r="D1582" s="6" t="str">
        <f>PROPER(E:E)</f>
        <v>Yes</v>
      </c>
      <c r="E1582" s="6" t="s">
        <v>2382</v>
      </c>
      <c r="F1582" s="6" t="s">
        <v>2380</v>
      </c>
      <c r="G1582" s="6" t="s">
        <v>2383</v>
      </c>
      <c r="H1582" s="10">
        <f t="shared" si="72"/>
        <v>1</v>
      </c>
      <c r="I1582" s="6">
        <v>1</v>
      </c>
      <c r="J1582" s="6" t="str">
        <f t="shared" si="73"/>
        <v>No</v>
      </c>
      <c r="K1582" s="6" t="str">
        <f t="shared" si="74"/>
        <v>No</v>
      </c>
      <c r="L1582" s="6" t="s">
        <v>2380</v>
      </c>
      <c r="M1582" s="6"/>
      <c r="N1582" t="str" cm="1">
        <f t="array" ref="N1582">_xlfn.IFS(B1582&lt;18.5,"Under Weight",B1582&lt;=24.99,"Normal Weight",B1582&lt;=29.99,"Over Weight",B1582&gt;=30,"Obesity")</f>
        <v>Obesity</v>
      </c>
      <c r="O1582" t="str" cm="1">
        <f t="array" ref="O1582">_xlfn.IFS(C1582&lt;5.7,"Normal",C1582&lt;=6.49,"Prediabetes",C1582&gt;=6.5,"Diabetes")</f>
        <v>Normal</v>
      </c>
    </row>
    <row r="1583" spans="1:15" x14ac:dyDescent="0.3">
      <c r="A1583" s="6" t="s">
        <v>789</v>
      </c>
      <c r="B1583" s="6">
        <v>32.340000000000003</v>
      </c>
      <c r="C1583" s="6">
        <v>4.88</v>
      </c>
      <c r="D1583" s="6" t="str">
        <f>PROPER(E:E)</f>
        <v>Yes</v>
      </c>
      <c r="E1583" s="6" t="s">
        <v>2382</v>
      </c>
      <c r="F1583" s="6" t="s">
        <v>2380</v>
      </c>
      <c r="G1583" s="6" t="s">
        <v>2383</v>
      </c>
      <c r="H1583" s="10">
        <f t="shared" si="72"/>
        <v>1</v>
      </c>
      <c r="I1583" s="6">
        <v>1</v>
      </c>
      <c r="J1583" s="6" t="str">
        <f t="shared" si="73"/>
        <v>No</v>
      </c>
      <c r="K1583" s="6" t="str">
        <f t="shared" si="74"/>
        <v>No</v>
      </c>
      <c r="L1583" s="6" t="s">
        <v>2380</v>
      </c>
      <c r="M1583" s="6"/>
      <c r="N1583" t="str" cm="1">
        <f t="array" ref="N1583">_xlfn.IFS(B1583&lt;18.5,"Under Weight",B1583&lt;=24.99,"Normal Weight",B1583&lt;=29.99,"Over Weight",B1583&gt;=30,"Obesity")</f>
        <v>Obesity</v>
      </c>
      <c r="O1583" t="str" cm="1">
        <f t="array" ref="O1583">_xlfn.IFS(C1583&lt;5.7,"Normal",C1583&lt;=6.49,"Prediabetes",C1583&gt;=6.5,"Diabetes")</f>
        <v>Normal</v>
      </c>
    </row>
    <row r="1584" spans="1:15" x14ac:dyDescent="0.3">
      <c r="A1584" s="6" t="s">
        <v>788</v>
      </c>
      <c r="B1584" s="6">
        <v>25.46</v>
      </c>
      <c r="C1584" s="6">
        <v>9.7100000000000009</v>
      </c>
      <c r="D1584" s="6" t="str">
        <f>PROPER(E:E)</f>
        <v>Yes</v>
      </c>
      <c r="E1584" s="6" t="s">
        <v>2382</v>
      </c>
      <c r="F1584" s="6" t="s">
        <v>2380</v>
      </c>
      <c r="G1584" s="6" t="s">
        <v>2380</v>
      </c>
      <c r="H1584" s="10">
        <f t="shared" si="72"/>
        <v>1</v>
      </c>
      <c r="I1584" s="6">
        <v>1</v>
      </c>
      <c r="J1584" s="6" t="str">
        <f t="shared" si="73"/>
        <v>No</v>
      </c>
      <c r="K1584" s="6" t="str">
        <f t="shared" si="74"/>
        <v>No</v>
      </c>
      <c r="L1584" s="6" t="s">
        <v>2380</v>
      </c>
      <c r="M1584" s="6"/>
      <c r="N1584" t="str" cm="1">
        <f t="array" ref="N1584">_xlfn.IFS(B1584&lt;18.5,"Under Weight",B1584&lt;=24.99,"Normal Weight",B1584&lt;=29.99,"Over Weight",B1584&gt;=30,"Obesity")</f>
        <v>Over Weight</v>
      </c>
      <c r="O1584" t="str" cm="1">
        <f t="array" ref="O1584">_xlfn.IFS(C1584&lt;5.7,"Normal",C1584&lt;=6.49,"Prediabetes",C1584&gt;=6.5,"Diabetes")</f>
        <v>Diabetes</v>
      </c>
    </row>
    <row r="1585" spans="1:15" x14ac:dyDescent="0.3">
      <c r="A1585" s="6" t="s">
        <v>787</v>
      </c>
      <c r="B1585" s="6">
        <v>37.145000000000003</v>
      </c>
      <c r="C1585" s="6">
        <v>5.32</v>
      </c>
      <c r="D1585" s="6" t="str">
        <f>PROPER(E:E)</f>
        <v>No</v>
      </c>
      <c r="E1585" s="6" t="s">
        <v>2380</v>
      </c>
      <c r="F1585" s="6" t="s">
        <v>2380</v>
      </c>
      <c r="G1585" s="6" t="s">
        <v>2380</v>
      </c>
      <c r="H1585" s="10" t="str">
        <f t="shared" si="72"/>
        <v>0</v>
      </c>
      <c r="I1585" s="6" t="s">
        <v>2381</v>
      </c>
      <c r="J1585" s="6" t="str">
        <f t="shared" si="73"/>
        <v>No</v>
      </c>
      <c r="K1585" s="6" t="str">
        <f t="shared" si="74"/>
        <v>No</v>
      </c>
      <c r="L1585" s="6" t="s">
        <v>2380</v>
      </c>
      <c r="M1585" s="6"/>
      <c r="N1585" t="str" cm="1">
        <f t="array" ref="N1585">_xlfn.IFS(B1585&lt;18.5,"Under Weight",B1585&lt;=24.99,"Normal Weight",B1585&lt;=29.99,"Over Weight",B1585&gt;=30,"Obesity")</f>
        <v>Obesity</v>
      </c>
      <c r="O1585" t="str" cm="1">
        <f t="array" ref="O1585">_xlfn.IFS(C1585&lt;5.7,"Normal",C1585&lt;=6.49,"Prediabetes",C1585&gt;=6.5,"Diabetes")</f>
        <v>Normal</v>
      </c>
    </row>
    <row r="1586" spans="1:15" x14ac:dyDescent="0.3">
      <c r="A1586" s="6" t="s">
        <v>786</v>
      </c>
      <c r="B1586" s="6">
        <v>30.8</v>
      </c>
      <c r="C1586" s="6">
        <v>5.83</v>
      </c>
      <c r="D1586" s="6" t="str">
        <f>PROPER(E:E)</f>
        <v>Yes</v>
      </c>
      <c r="E1586" s="6" t="s">
        <v>2382</v>
      </c>
      <c r="F1586" s="6" t="s">
        <v>2380</v>
      </c>
      <c r="G1586" s="6" t="s">
        <v>2380</v>
      </c>
      <c r="H1586" s="10" t="str">
        <f t="shared" si="72"/>
        <v>0</v>
      </c>
      <c r="I1586" s="6" t="s">
        <v>2381</v>
      </c>
      <c r="J1586" s="6" t="str">
        <f t="shared" si="73"/>
        <v>No</v>
      </c>
      <c r="K1586" s="6" t="str">
        <f t="shared" si="74"/>
        <v>No</v>
      </c>
      <c r="L1586" s="6" t="s">
        <v>2380</v>
      </c>
      <c r="M1586" s="6"/>
      <c r="N1586" t="str" cm="1">
        <f t="array" ref="N1586">_xlfn.IFS(B1586&lt;18.5,"Under Weight",B1586&lt;=24.99,"Normal Weight",B1586&lt;=29.99,"Over Weight",B1586&gt;=30,"Obesity")</f>
        <v>Obesity</v>
      </c>
      <c r="O1586" t="str" cm="1">
        <f t="array" ref="O1586">_xlfn.IFS(C1586&lt;5.7,"Normal",C1586&lt;=6.49,"Prediabetes",C1586&gt;=6.5,"Diabetes")</f>
        <v>Prediabetes</v>
      </c>
    </row>
    <row r="1587" spans="1:15" x14ac:dyDescent="0.3">
      <c r="A1587" s="6" t="s">
        <v>785</v>
      </c>
      <c r="B1587" s="6">
        <v>29.5</v>
      </c>
      <c r="C1587" s="6">
        <v>5.54</v>
      </c>
      <c r="D1587" s="6" t="str">
        <f>PROPER(E:E)</f>
        <v>Yes</v>
      </c>
      <c r="E1587" s="6" t="s">
        <v>2382</v>
      </c>
      <c r="F1587" s="6" t="s">
        <v>2380</v>
      </c>
      <c r="G1587" s="6" t="s">
        <v>2380</v>
      </c>
      <c r="H1587" s="10" t="str">
        <f t="shared" si="72"/>
        <v>0</v>
      </c>
      <c r="I1587" s="6" t="s">
        <v>2381</v>
      </c>
      <c r="J1587" s="6" t="str">
        <f t="shared" si="73"/>
        <v>No</v>
      </c>
      <c r="K1587" s="6" t="str">
        <f t="shared" si="74"/>
        <v>No</v>
      </c>
      <c r="L1587" s="6" t="s">
        <v>2380</v>
      </c>
      <c r="M1587" s="6"/>
      <c r="N1587" t="str" cm="1">
        <f t="array" ref="N1587">_xlfn.IFS(B1587&lt;18.5,"Under Weight",B1587&lt;=24.99,"Normal Weight",B1587&lt;=29.99,"Over Weight",B1587&gt;=30,"Obesity")</f>
        <v>Over Weight</v>
      </c>
      <c r="O1587" t="str" cm="1">
        <f t="array" ref="O1587">_xlfn.IFS(C1587&lt;5.7,"Normal",C1587&lt;=6.49,"Prediabetes",C1587&gt;=6.5,"Diabetes")</f>
        <v>Normal</v>
      </c>
    </row>
    <row r="1588" spans="1:15" x14ac:dyDescent="0.3">
      <c r="A1588" s="6" t="s">
        <v>784</v>
      </c>
      <c r="B1588" s="6">
        <v>43.39</v>
      </c>
      <c r="C1588" s="6">
        <v>5.85</v>
      </c>
      <c r="D1588" s="6" t="str">
        <f>PROPER(E:E)</f>
        <v>No</v>
      </c>
      <c r="E1588" s="6" t="s">
        <v>2380</v>
      </c>
      <c r="F1588" s="6" t="s">
        <v>2382</v>
      </c>
      <c r="G1588" s="6" t="s">
        <v>2380</v>
      </c>
      <c r="H1588" s="10">
        <f t="shared" si="72"/>
        <v>1</v>
      </c>
      <c r="I1588" s="6">
        <v>1</v>
      </c>
      <c r="J1588" s="6" t="str">
        <f t="shared" si="73"/>
        <v>No</v>
      </c>
      <c r="K1588" s="6" t="str">
        <f t="shared" si="74"/>
        <v>No</v>
      </c>
      <c r="L1588" s="6" t="s">
        <v>2380</v>
      </c>
      <c r="M1588" s="6"/>
      <c r="N1588" t="str" cm="1">
        <f t="array" ref="N1588">_xlfn.IFS(B1588&lt;18.5,"Under Weight",B1588&lt;=24.99,"Normal Weight",B1588&lt;=29.99,"Over Weight",B1588&gt;=30,"Obesity")</f>
        <v>Obesity</v>
      </c>
      <c r="O1588" t="str" cm="1">
        <f t="array" ref="O1588">_xlfn.IFS(C1588&lt;5.7,"Normal",C1588&lt;=6.49,"Prediabetes",C1588&gt;=6.5,"Diabetes")</f>
        <v>Prediabetes</v>
      </c>
    </row>
    <row r="1589" spans="1:15" x14ac:dyDescent="0.3">
      <c r="A1589" s="6" t="s">
        <v>783</v>
      </c>
      <c r="B1589" s="6">
        <v>15.08</v>
      </c>
      <c r="C1589" s="6">
        <v>4.8499999999999996</v>
      </c>
      <c r="D1589" s="6" t="str">
        <f>PROPER(E:E)</f>
        <v>Yes</v>
      </c>
      <c r="E1589" s="6" t="s">
        <v>2382</v>
      </c>
      <c r="F1589" s="6" t="s">
        <v>2380</v>
      </c>
      <c r="G1589" s="6" t="s">
        <v>2383</v>
      </c>
      <c r="H1589" s="10">
        <f t="shared" si="72"/>
        <v>1</v>
      </c>
      <c r="I1589" s="6">
        <v>1</v>
      </c>
      <c r="J1589" s="6" t="str">
        <f t="shared" si="73"/>
        <v>No</v>
      </c>
      <c r="K1589" s="6" t="str">
        <f t="shared" si="74"/>
        <v>No</v>
      </c>
      <c r="L1589" s="6" t="s">
        <v>2380</v>
      </c>
      <c r="M1589" s="6"/>
      <c r="N1589" t="str" cm="1">
        <f t="array" ref="N1589">_xlfn.IFS(B1589&lt;18.5,"Under Weight",B1589&lt;=24.99,"Normal Weight",B1589&lt;=29.99,"Over Weight",B1589&gt;=30,"Obesity")</f>
        <v>Under Weight</v>
      </c>
      <c r="O1589" t="str" cm="1">
        <f t="array" ref="O1589">_xlfn.IFS(C1589&lt;5.7,"Normal",C1589&lt;=6.49,"Prediabetes",C1589&gt;=6.5,"Diabetes")</f>
        <v>Normal</v>
      </c>
    </row>
    <row r="1590" spans="1:15" x14ac:dyDescent="0.3">
      <c r="A1590" s="6" t="s">
        <v>782</v>
      </c>
      <c r="B1590" s="6">
        <v>20.48</v>
      </c>
      <c r="C1590" s="6">
        <v>11.09</v>
      </c>
      <c r="D1590" s="6" t="str">
        <f>PROPER(E:E)</f>
        <v>No</v>
      </c>
      <c r="E1590" s="6" t="s">
        <v>2380</v>
      </c>
      <c r="F1590" s="6" t="s">
        <v>2380</v>
      </c>
      <c r="G1590" s="6" t="s">
        <v>2380</v>
      </c>
      <c r="H1590" s="10" t="str">
        <f t="shared" si="72"/>
        <v>0</v>
      </c>
      <c r="I1590" s="6" t="s">
        <v>2381</v>
      </c>
      <c r="J1590" s="6" t="str">
        <f t="shared" si="73"/>
        <v>No</v>
      </c>
      <c r="K1590" s="6" t="str">
        <f t="shared" si="74"/>
        <v>No</v>
      </c>
      <c r="L1590" s="6" t="s">
        <v>2380</v>
      </c>
      <c r="M1590" s="6"/>
      <c r="N1590" t="str" cm="1">
        <f t="array" ref="N1590">_xlfn.IFS(B1590&lt;18.5,"Under Weight",B1590&lt;=24.99,"Normal Weight",B1590&lt;=29.99,"Over Weight",B1590&gt;=30,"Obesity")</f>
        <v>Normal Weight</v>
      </c>
      <c r="O1590" t="str" cm="1">
        <f t="array" ref="O1590">_xlfn.IFS(C1590&lt;5.7,"Normal",C1590&lt;=6.49,"Prediabetes",C1590&gt;=6.5,"Diabetes")</f>
        <v>Diabetes</v>
      </c>
    </row>
    <row r="1591" spans="1:15" x14ac:dyDescent="0.3">
      <c r="A1591" s="6" t="s">
        <v>781</v>
      </c>
      <c r="B1591" s="6">
        <v>34.450000000000003</v>
      </c>
      <c r="C1591" s="6">
        <v>5.58</v>
      </c>
      <c r="D1591" s="6" t="str">
        <f>PROPER(E:E)</f>
        <v>Yes</v>
      </c>
      <c r="E1591" s="6" t="s">
        <v>2382</v>
      </c>
      <c r="F1591" s="6" t="s">
        <v>2380</v>
      </c>
      <c r="G1591" s="6" t="s">
        <v>2380</v>
      </c>
      <c r="H1591" s="10" t="str">
        <f t="shared" si="72"/>
        <v>0</v>
      </c>
      <c r="I1591" s="6" t="s">
        <v>2381</v>
      </c>
      <c r="J1591" s="6" t="str">
        <f t="shared" si="73"/>
        <v>No</v>
      </c>
      <c r="K1591" s="6" t="str">
        <f t="shared" si="74"/>
        <v>No</v>
      </c>
      <c r="L1591" s="6" t="s">
        <v>2380</v>
      </c>
      <c r="M1591" s="6"/>
      <c r="N1591" t="str" cm="1">
        <f t="array" ref="N1591">_xlfn.IFS(B1591&lt;18.5,"Under Weight",B1591&lt;=24.99,"Normal Weight",B1591&lt;=29.99,"Over Weight",B1591&gt;=30,"Obesity")</f>
        <v>Obesity</v>
      </c>
      <c r="O1591" t="str" cm="1">
        <f t="array" ref="O1591">_xlfn.IFS(C1591&lt;5.7,"Normal",C1591&lt;=6.49,"Prediabetes",C1591&gt;=6.5,"Diabetes")</f>
        <v>Normal</v>
      </c>
    </row>
    <row r="1592" spans="1:15" x14ac:dyDescent="0.3">
      <c r="A1592" s="6" t="s">
        <v>780</v>
      </c>
      <c r="B1592" s="6">
        <v>34.21</v>
      </c>
      <c r="C1592" s="6">
        <v>9.7200000000000006</v>
      </c>
      <c r="D1592" s="6" t="str">
        <f>PROPER(E:E)</f>
        <v>Yes</v>
      </c>
      <c r="E1592" s="6" t="s">
        <v>2382</v>
      </c>
      <c r="F1592" s="6" t="s">
        <v>2380</v>
      </c>
      <c r="G1592" s="6" t="s">
        <v>2380</v>
      </c>
      <c r="H1592" s="10" t="str">
        <f t="shared" si="72"/>
        <v>0</v>
      </c>
      <c r="I1592" s="6" t="s">
        <v>2381</v>
      </c>
      <c r="J1592" s="6" t="str">
        <f t="shared" si="73"/>
        <v>No</v>
      </c>
      <c r="K1592" s="6" t="str">
        <f t="shared" si="74"/>
        <v>No</v>
      </c>
      <c r="L1592" s="6" t="s">
        <v>2380</v>
      </c>
      <c r="M1592" s="6"/>
      <c r="N1592" t="str" cm="1">
        <f t="array" ref="N1592">_xlfn.IFS(B1592&lt;18.5,"Under Weight",B1592&lt;=24.99,"Normal Weight",B1592&lt;=29.99,"Over Weight",B1592&gt;=30,"Obesity")</f>
        <v>Obesity</v>
      </c>
      <c r="O1592" t="str" cm="1">
        <f t="array" ref="O1592">_xlfn.IFS(C1592&lt;5.7,"Normal",C1592&lt;=6.49,"Prediabetes",C1592&gt;=6.5,"Diabetes")</f>
        <v>Diabetes</v>
      </c>
    </row>
    <row r="1593" spans="1:15" x14ac:dyDescent="0.3">
      <c r="A1593" s="6" t="s">
        <v>779</v>
      </c>
      <c r="B1593" s="6">
        <v>28.8</v>
      </c>
      <c r="C1593" s="6">
        <v>11.41</v>
      </c>
      <c r="D1593" s="6" t="str">
        <f>PROPER(E:E)</f>
        <v>Yes</v>
      </c>
      <c r="E1593" s="6" t="s">
        <v>2382</v>
      </c>
      <c r="F1593" s="6" t="s">
        <v>2380</v>
      </c>
      <c r="G1593" s="6" t="s">
        <v>2380</v>
      </c>
      <c r="H1593" s="10" t="str">
        <f t="shared" si="72"/>
        <v>0</v>
      </c>
      <c r="I1593" s="6" t="s">
        <v>2381</v>
      </c>
      <c r="J1593" s="6" t="str">
        <f t="shared" si="73"/>
        <v>No</v>
      </c>
      <c r="K1593" s="6" t="str">
        <f t="shared" si="74"/>
        <v>No</v>
      </c>
      <c r="L1593" s="6" t="s">
        <v>2380</v>
      </c>
      <c r="M1593" s="6"/>
      <c r="N1593" t="str" cm="1">
        <f t="array" ref="N1593">_xlfn.IFS(B1593&lt;18.5,"Under Weight",B1593&lt;=24.99,"Normal Weight",B1593&lt;=29.99,"Over Weight",B1593&gt;=30,"Obesity")</f>
        <v>Over Weight</v>
      </c>
      <c r="O1593" t="str" cm="1">
        <f t="array" ref="O1593">_xlfn.IFS(C1593&lt;5.7,"Normal",C1593&lt;=6.49,"Prediabetes",C1593&gt;=6.5,"Diabetes")</f>
        <v>Diabetes</v>
      </c>
    </row>
    <row r="1594" spans="1:15" x14ac:dyDescent="0.3">
      <c r="A1594" s="6" t="s">
        <v>778</v>
      </c>
      <c r="B1594" s="6">
        <v>31.74</v>
      </c>
      <c r="C1594" s="6">
        <v>4.46</v>
      </c>
      <c r="D1594" s="6" t="str">
        <f>PROPER(E:E)</f>
        <v>No</v>
      </c>
      <c r="E1594" s="6" t="s">
        <v>2380</v>
      </c>
      <c r="F1594" s="6" t="s">
        <v>2380</v>
      </c>
      <c r="G1594" s="6" t="s">
        <v>2383</v>
      </c>
      <c r="H1594" s="10">
        <f t="shared" si="72"/>
        <v>1</v>
      </c>
      <c r="I1594" s="6">
        <v>1</v>
      </c>
      <c r="J1594" s="6" t="str">
        <f t="shared" si="73"/>
        <v>No</v>
      </c>
      <c r="K1594" s="6" t="str">
        <f t="shared" si="74"/>
        <v>No</v>
      </c>
      <c r="L1594" s="6" t="s">
        <v>2380</v>
      </c>
      <c r="M1594" s="6"/>
      <c r="N1594" t="str" cm="1">
        <f t="array" ref="N1594">_xlfn.IFS(B1594&lt;18.5,"Under Weight",B1594&lt;=24.99,"Normal Weight",B1594&lt;=29.99,"Over Weight",B1594&gt;=30,"Obesity")</f>
        <v>Obesity</v>
      </c>
      <c r="O1594" t="str" cm="1">
        <f t="array" ref="O1594">_xlfn.IFS(C1594&lt;5.7,"Normal",C1594&lt;=6.49,"Prediabetes",C1594&gt;=6.5,"Diabetes")</f>
        <v>Normal</v>
      </c>
    </row>
    <row r="1595" spans="1:15" x14ac:dyDescent="0.3">
      <c r="A1595" s="6" t="s">
        <v>777</v>
      </c>
      <c r="B1595" s="6">
        <v>21.78</v>
      </c>
      <c r="C1595" s="6">
        <v>9.31</v>
      </c>
      <c r="D1595" s="6" t="str">
        <f>PROPER(E:E)</f>
        <v>Yes</v>
      </c>
      <c r="E1595" s="6" t="s">
        <v>2382</v>
      </c>
      <c r="F1595" s="6" t="s">
        <v>2380</v>
      </c>
      <c r="G1595" s="6" t="s">
        <v>2380</v>
      </c>
      <c r="H1595" s="10" t="str">
        <f t="shared" si="72"/>
        <v>0</v>
      </c>
      <c r="I1595" s="6" t="s">
        <v>2381</v>
      </c>
      <c r="J1595" s="6" t="str">
        <f t="shared" si="73"/>
        <v>No</v>
      </c>
      <c r="K1595" s="6" t="str">
        <f t="shared" si="74"/>
        <v>No</v>
      </c>
      <c r="L1595" s="6" t="s">
        <v>2380</v>
      </c>
      <c r="M1595" s="6"/>
      <c r="N1595" t="str" cm="1">
        <f t="array" ref="N1595">_xlfn.IFS(B1595&lt;18.5,"Under Weight",B1595&lt;=24.99,"Normal Weight",B1595&lt;=29.99,"Over Weight",B1595&gt;=30,"Obesity")</f>
        <v>Normal Weight</v>
      </c>
      <c r="O1595" t="str" cm="1">
        <f t="array" ref="O1595">_xlfn.IFS(C1595&lt;5.7,"Normal",C1595&lt;=6.49,"Prediabetes",C1595&gt;=6.5,"Diabetes")</f>
        <v>Diabetes</v>
      </c>
    </row>
    <row r="1596" spans="1:15" x14ac:dyDescent="0.3">
      <c r="A1596" s="6" t="s">
        <v>776</v>
      </c>
      <c r="B1596" s="6">
        <v>23.75</v>
      </c>
      <c r="C1596" s="6">
        <v>5.03</v>
      </c>
      <c r="D1596" s="6" t="str">
        <f>PROPER(E:E)</f>
        <v>No</v>
      </c>
      <c r="E1596" s="6" t="s">
        <v>2380</v>
      </c>
      <c r="F1596" s="6" t="s">
        <v>2380</v>
      </c>
      <c r="G1596" s="6" t="s">
        <v>2380</v>
      </c>
      <c r="H1596" s="10">
        <f t="shared" si="72"/>
        <v>1</v>
      </c>
      <c r="I1596" s="6">
        <v>1</v>
      </c>
      <c r="J1596" s="6" t="str">
        <f t="shared" si="73"/>
        <v>No</v>
      </c>
      <c r="K1596" s="6" t="str">
        <f t="shared" si="74"/>
        <v>No</v>
      </c>
      <c r="L1596" s="6" t="s">
        <v>2380</v>
      </c>
      <c r="M1596" s="6"/>
      <c r="N1596" t="str" cm="1">
        <f t="array" ref="N1596">_xlfn.IFS(B1596&lt;18.5,"Under Weight",B1596&lt;=24.99,"Normal Weight",B1596&lt;=29.99,"Over Weight",B1596&gt;=30,"Obesity")</f>
        <v>Normal Weight</v>
      </c>
      <c r="O1596" t="str" cm="1">
        <f t="array" ref="O1596">_xlfn.IFS(C1596&lt;5.7,"Normal",C1596&lt;=6.49,"Prediabetes",C1596&gt;=6.5,"Diabetes")</f>
        <v>Normal</v>
      </c>
    </row>
    <row r="1597" spans="1:15" x14ac:dyDescent="0.3">
      <c r="A1597" s="6" t="s">
        <v>775</v>
      </c>
      <c r="B1597" s="6">
        <v>33.21</v>
      </c>
      <c r="C1597" s="6">
        <v>5.07</v>
      </c>
      <c r="D1597" s="6" t="str">
        <f>PROPER(E:E)</f>
        <v>Yes</v>
      </c>
      <c r="E1597" s="6" t="s">
        <v>2382</v>
      </c>
      <c r="F1597" s="6" t="s">
        <v>2380</v>
      </c>
      <c r="G1597" s="6" t="s">
        <v>2380</v>
      </c>
      <c r="H1597" s="10">
        <f t="shared" si="72"/>
        <v>1</v>
      </c>
      <c r="I1597" s="6">
        <v>1</v>
      </c>
      <c r="J1597" s="6" t="str">
        <f t="shared" si="73"/>
        <v>No</v>
      </c>
      <c r="K1597" s="6" t="str">
        <f t="shared" si="74"/>
        <v>No</v>
      </c>
      <c r="L1597" s="6" t="s">
        <v>2380</v>
      </c>
      <c r="M1597" s="6"/>
      <c r="N1597" t="str" cm="1">
        <f t="array" ref="N1597">_xlfn.IFS(B1597&lt;18.5,"Under Weight",B1597&lt;=24.99,"Normal Weight",B1597&lt;=29.99,"Over Weight",B1597&gt;=30,"Obesity")</f>
        <v>Obesity</v>
      </c>
      <c r="O1597" t="str" cm="1">
        <f t="array" ref="O1597">_xlfn.IFS(C1597&lt;5.7,"Normal",C1597&lt;=6.49,"Prediabetes",C1597&gt;=6.5,"Diabetes")</f>
        <v>Normal</v>
      </c>
    </row>
    <row r="1598" spans="1:15" x14ac:dyDescent="0.3">
      <c r="A1598" s="6" t="s">
        <v>774</v>
      </c>
      <c r="B1598" s="6">
        <v>17.7</v>
      </c>
      <c r="C1598" s="6">
        <v>10.42</v>
      </c>
      <c r="D1598" s="6" t="str">
        <f>PROPER(E:E)</f>
        <v>Yes</v>
      </c>
      <c r="E1598" s="6" t="s">
        <v>2382</v>
      </c>
      <c r="F1598" s="6" t="s">
        <v>2380</v>
      </c>
      <c r="G1598" s="6" t="s">
        <v>2380</v>
      </c>
      <c r="H1598" s="10">
        <f t="shared" si="72"/>
        <v>2</v>
      </c>
      <c r="I1598" s="6">
        <v>2</v>
      </c>
      <c r="J1598" s="6" t="str">
        <f t="shared" si="73"/>
        <v>No</v>
      </c>
      <c r="K1598" s="6" t="str">
        <f t="shared" si="74"/>
        <v>No</v>
      </c>
      <c r="L1598" s="6" t="s">
        <v>2380</v>
      </c>
      <c r="M1598" s="6"/>
      <c r="N1598" t="str" cm="1">
        <f t="array" ref="N1598">_xlfn.IFS(B1598&lt;18.5,"Under Weight",B1598&lt;=24.99,"Normal Weight",B1598&lt;=29.99,"Over Weight",B1598&gt;=30,"Obesity")</f>
        <v>Under Weight</v>
      </c>
      <c r="O1598" t="str" cm="1">
        <f t="array" ref="O1598">_xlfn.IFS(C1598&lt;5.7,"Normal",C1598&lt;=6.49,"Prediabetes",C1598&gt;=6.5,"Diabetes")</f>
        <v>Diabetes</v>
      </c>
    </row>
    <row r="1599" spans="1:15" x14ac:dyDescent="0.3">
      <c r="A1599" s="6" t="s">
        <v>773</v>
      </c>
      <c r="B1599" s="6">
        <v>17.2</v>
      </c>
      <c r="C1599" s="6">
        <v>6.45</v>
      </c>
      <c r="D1599" s="6" t="str">
        <f>PROPER(E:E)</f>
        <v>No</v>
      </c>
      <c r="E1599" s="6" t="s">
        <v>2380</v>
      </c>
      <c r="F1599" s="6" t="s">
        <v>2380</v>
      </c>
      <c r="G1599" s="6" t="s">
        <v>2380</v>
      </c>
      <c r="H1599" s="10">
        <f t="shared" si="72"/>
        <v>2</v>
      </c>
      <c r="I1599" s="6">
        <v>2</v>
      </c>
      <c r="J1599" s="6" t="str">
        <f t="shared" si="73"/>
        <v>No</v>
      </c>
      <c r="K1599" s="6" t="str">
        <f t="shared" si="74"/>
        <v>No</v>
      </c>
      <c r="L1599" s="6" t="s">
        <v>2380</v>
      </c>
      <c r="M1599" s="6"/>
      <c r="N1599" t="str" cm="1">
        <f t="array" ref="N1599">_xlfn.IFS(B1599&lt;18.5,"Under Weight",B1599&lt;=24.99,"Normal Weight",B1599&lt;=29.99,"Over Weight",B1599&gt;=30,"Obesity")</f>
        <v>Under Weight</v>
      </c>
      <c r="O1599" t="str" cm="1">
        <f t="array" ref="O1599">_xlfn.IFS(C1599&lt;5.7,"Normal",C1599&lt;=6.49,"Prediabetes",C1599&gt;=6.5,"Diabetes")</f>
        <v>Prediabetes</v>
      </c>
    </row>
    <row r="1600" spans="1:15" x14ac:dyDescent="0.3">
      <c r="A1600" s="6" t="s">
        <v>772</v>
      </c>
      <c r="B1600" s="6">
        <v>19.21</v>
      </c>
      <c r="C1600" s="6">
        <v>5.52</v>
      </c>
      <c r="D1600" s="6" t="str">
        <f>PROPER(E:E)</f>
        <v>No</v>
      </c>
      <c r="E1600" s="6" t="s">
        <v>2380</v>
      </c>
      <c r="F1600" s="6" t="s">
        <v>2380</v>
      </c>
      <c r="G1600" s="6" t="s">
        <v>2380</v>
      </c>
      <c r="H1600" s="10">
        <f t="shared" si="72"/>
        <v>2</v>
      </c>
      <c r="I1600" s="6">
        <v>2</v>
      </c>
      <c r="J1600" s="6" t="str">
        <f t="shared" si="73"/>
        <v>No</v>
      </c>
      <c r="K1600" s="6" t="str">
        <f t="shared" si="74"/>
        <v>No</v>
      </c>
      <c r="L1600" s="6" t="s">
        <v>2380</v>
      </c>
      <c r="M1600" s="6"/>
      <c r="N1600" t="str" cm="1">
        <f t="array" ref="N1600">_xlfn.IFS(B1600&lt;18.5,"Under Weight",B1600&lt;=24.99,"Normal Weight",B1600&lt;=29.99,"Over Weight",B1600&gt;=30,"Obesity")</f>
        <v>Normal Weight</v>
      </c>
      <c r="O1600" t="str" cm="1">
        <f t="array" ref="O1600">_xlfn.IFS(C1600&lt;5.7,"Normal",C1600&lt;=6.49,"Prediabetes",C1600&gt;=6.5,"Diabetes")</f>
        <v>Normal</v>
      </c>
    </row>
    <row r="1601" spans="1:15" x14ac:dyDescent="0.3">
      <c r="A1601" s="6" t="s">
        <v>771</v>
      </c>
      <c r="B1601" s="6">
        <v>23.2</v>
      </c>
      <c r="C1601" s="6">
        <v>4.41</v>
      </c>
      <c r="D1601" s="6" t="str">
        <f>PROPER(E:E)</f>
        <v>No</v>
      </c>
      <c r="E1601" s="6" t="s">
        <v>2380</v>
      </c>
      <c r="F1601" s="6" t="s">
        <v>2380</v>
      </c>
      <c r="G1601" s="6" t="s">
        <v>2383</v>
      </c>
      <c r="H1601" s="10">
        <f t="shared" si="72"/>
        <v>1</v>
      </c>
      <c r="I1601" s="6">
        <v>1</v>
      </c>
      <c r="J1601" s="6" t="str">
        <f t="shared" si="73"/>
        <v>No</v>
      </c>
      <c r="K1601" s="6" t="str">
        <f t="shared" si="74"/>
        <v>No</v>
      </c>
      <c r="L1601" s="6" t="s">
        <v>2380</v>
      </c>
      <c r="M1601" s="6"/>
      <c r="N1601" t="str" cm="1">
        <f t="array" ref="N1601">_xlfn.IFS(B1601&lt;18.5,"Under Weight",B1601&lt;=24.99,"Normal Weight",B1601&lt;=29.99,"Over Weight",B1601&gt;=30,"Obesity")</f>
        <v>Normal Weight</v>
      </c>
      <c r="O1601" t="str" cm="1">
        <f t="array" ref="O1601">_xlfn.IFS(C1601&lt;5.7,"Normal",C1601&lt;=6.49,"Prediabetes",C1601&gt;=6.5,"Diabetes")</f>
        <v>Normal</v>
      </c>
    </row>
    <row r="1602" spans="1:15" x14ac:dyDescent="0.3">
      <c r="A1602" s="6" t="s">
        <v>770</v>
      </c>
      <c r="B1602" s="6">
        <v>32.5</v>
      </c>
      <c r="C1602" s="6">
        <v>4.6900000000000004</v>
      </c>
      <c r="D1602" s="6" t="str">
        <f>PROPER(E:E)</f>
        <v>Yes</v>
      </c>
      <c r="E1602" s="6" t="s">
        <v>2382</v>
      </c>
      <c r="F1602" s="6" t="s">
        <v>2380</v>
      </c>
      <c r="G1602" s="6" t="s">
        <v>2383</v>
      </c>
      <c r="H1602" s="10">
        <f t="shared" si="72"/>
        <v>1</v>
      </c>
      <c r="I1602" s="6">
        <v>1</v>
      </c>
      <c r="J1602" s="6" t="str">
        <f t="shared" si="73"/>
        <v>No</v>
      </c>
      <c r="K1602" s="6" t="str">
        <f t="shared" si="74"/>
        <v>No</v>
      </c>
      <c r="L1602" s="6" t="s">
        <v>2380</v>
      </c>
      <c r="M1602" s="6"/>
      <c r="N1602" t="str" cm="1">
        <f t="array" ref="N1602">_xlfn.IFS(B1602&lt;18.5,"Under Weight",B1602&lt;=24.99,"Normal Weight",B1602&lt;=29.99,"Over Weight",B1602&gt;=30,"Obesity")</f>
        <v>Obesity</v>
      </c>
      <c r="O1602" t="str" cm="1">
        <f t="array" ref="O1602">_xlfn.IFS(C1602&lt;5.7,"Normal",C1602&lt;=6.49,"Prediabetes",C1602&gt;=6.5,"Diabetes")</f>
        <v>Normal</v>
      </c>
    </row>
    <row r="1603" spans="1:15" x14ac:dyDescent="0.3">
      <c r="A1603" s="6" t="s">
        <v>769</v>
      </c>
      <c r="B1603" s="6">
        <v>20.9</v>
      </c>
      <c r="C1603" s="6">
        <v>6.94</v>
      </c>
      <c r="D1603" s="6" t="str">
        <f>PROPER(E:E)</f>
        <v>No</v>
      </c>
      <c r="E1603" s="6" t="s">
        <v>2380</v>
      </c>
      <c r="F1603" s="6" t="s">
        <v>2380</v>
      </c>
      <c r="G1603" s="6" t="s">
        <v>2380</v>
      </c>
      <c r="H1603" s="10" t="str">
        <f t="shared" ref="H1603:H1666" si="75">IF(I1603="No major surgery","0",I1603)</f>
        <v>0</v>
      </c>
      <c r="I1603" s="6" t="s">
        <v>2381</v>
      </c>
      <c r="J1603" s="6" t="str">
        <f t="shared" ref="J1603:J1666" si="76">PROPER(K1603)</f>
        <v>No</v>
      </c>
      <c r="K1603" s="6" t="str">
        <f t="shared" ref="K1603:K1666" si="77">IF(L1603="?", "No", L1603)</f>
        <v>No</v>
      </c>
      <c r="L1603" s="6" t="s">
        <v>2380</v>
      </c>
      <c r="M1603" s="6"/>
      <c r="N1603" t="str" cm="1">
        <f t="array" ref="N1603">_xlfn.IFS(B1603&lt;18.5,"Under Weight",B1603&lt;=24.99,"Normal Weight",B1603&lt;=29.99,"Over Weight",B1603&gt;=30,"Obesity")</f>
        <v>Normal Weight</v>
      </c>
      <c r="O1603" t="str" cm="1">
        <f t="array" ref="O1603">_xlfn.IFS(C1603&lt;5.7,"Normal",C1603&lt;=6.49,"Prediabetes",C1603&gt;=6.5,"Diabetes")</f>
        <v>Diabetes</v>
      </c>
    </row>
    <row r="1604" spans="1:15" x14ac:dyDescent="0.3">
      <c r="A1604" s="6" t="s">
        <v>768</v>
      </c>
      <c r="B1604" s="6">
        <v>19.11</v>
      </c>
      <c r="C1604" s="6">
        <v>4.3499999999999996</v>
      </c>
      <c r="D1604" s="6" t="str">
        <f>PROPER(E:E)</f>
        <v>No</v>
      </c>
      <c r="E1604" s="6" t="s">
        <v>2380</v>
      </c>
      <c r="F1604" s="6" t="s">
        <v>2380</v>
      </c>
      <c r="G1604" s="6" t="s">
        <v>2380</v>
      </c>
      <c r="H1604" s="10">
        <f t="shared" si="75"/>
        <v>2</v>
      </c>
      <c r="I1604" s="6">
        <v>2</v>
      </c>
      <c r="J1604" s="6" t="str">
        <f t="shared" si="76"/>
        <v>No</v>
      </c>
      <c r="K1604" s="6" t="str">
        <f t="shared" si="77"/>
        <v>No</v>
      </c>
      <c r="L1604" s="6" t="s">
        <v>2380</v>
      </c>
      <c r="M1604" s="6"/>
      <c r="N1604" t="str" cm="1">
        <f t="array" ref="N1604">_xlfn.IFS(B1604&lt;18.5,"Under Weight",B1604&lt;=24.99,"Normal Weight",B1604&lt;=29.99,"Over Weight",B1604&gt;=30,"Obesity")</f>
        <v>Normal Weight</v>
      </c>
      <c r="O1604" t="str" cm="1">
        <f t="array" ref="O1604">_xlfn.IFS(C1604&lt;5.7,"Normal",C1604&lt;=6.49,"Prediabetes",C1604&gt;=6.5,"Diabetes")</f>
        <v>Normal</v>
      </c>
    </row>
    <row r="1605" spans="1:15" x14ac:dyDescent="0.3">
      <c r="A1605" s="6" t="s">
        <v>767</v>
      </c>
      <c r="B1605" s="6">
        <v>31.17</v>
      </c>
      <c r="C1605" s="6">
        <v>5.28</v>
      </c>
      <c r="D1605" s="6" t="str">
        <f>PROPER(E:E)</f>
        <v>No</v>
      </c>
      <c r="E1605" s="6" t="s">
        <v>2380</v>
      </c>
      <c r="F1605" s="6" t="s">
        <v>2380</v>
      </c>
      <c r="G1605" s="6" t="s">
        <v>2380</v>
      </c>
      <c r="H1605" s="10">
        <f t="shared" si="75"/>
        <v>1</v>
      </c>
      <c r="I1605" s="6">
        <v>1</v>
      </c>
      <c r="J1605" s="6" t="str">
        <f t="shared" si="76"/>
        <v>No</v>
      </c>
      <c r="K1605" s="6" t="str">
        <f t="shared" si="77"/>
        <v>No</v>
      </c>
      <c r="L1605" s="6" t="s">
        <v>2380</v>
      </c>
      <c r="M1605" s="6"/>
      <c r="N1605" t="str" cm="1">
        <f t="array" ref="N1605">_xlfn.IFS(B1605&lt;18.5,"Under Weight",B1605&lt;=24.99,"Normal Weight",B1605&lt;=29.99,"Over Weight",B1605&gt;=30,"Obesity")</f>
        <v>Obesity</v>
      </c>
      <c r="O1605" t="str" cm="1">
        <f t="array" ref="O1605">_xlfn.IFS(C1605&lt;5.7,"Normal",C1605&lt;=6.49,"Prediabetes",C1605&gt;=6.5,"Diabetes")</f>
        <v>Normal</v>
      </c>
    </row>
    <row r="1606" spans="1:15" x14ac:dyDescent="0.3">
      <c r="A1606" s="6" t="s">
        <v>766</v>
      </c>
      <c r="B1606" s="6">
        <v>36.08</v>
      </c>
      <c r="C1606" s="6">
        <v>4.29</v>
      </c>
      <c r="D1606" s="6" t="str">
        <f>PROPER(E:E)</f>
        <v>No</v>
      </c>
      <c r="E1606" s="6" t="s">
        <v>2380</v>
      </c>
      <c r="F1606" s="6" t="s">
        <v>2380</v>
      </c>
      <c r="G1606" s="6" t="s">
        <v>2380</v>
      </c>
      <c r="H1606" s="10" t="str">
        <f t="shared" si="75"/>
        <v>0</v>
      </c>
      <c r="I1606" s="6" t="s">
        <v>2381</v>
      </c>
      <c r="J1606" s="6" t="str">
        <f t="shared" si="76"/>
        <v>No</v>
      </c>
      <c r="K1606" s="6" t="str">
        <f t="shared" si="77"/>
        <v>No</v>
      </c>
      <c r="L1606" s="6" t="s">
        <v>2380</v>
      </c>
      <c r="M1606" s="6"/>
      <c r="N1606" t="str" cm="1">
        <f t="array" ref="N1606">_xlfn.IFS(B1606&lt;18.5,"Under Weight",B1606&lt;=24.99,"Normal Weight",B1606&lt;=29.99,"Over Weight",B1606&gt;=30,"Obesity")</f>
        <v>Obesity</v>
      </c>
      <c r="O1606" t="str" cm="1">
        <f t="array" ref="O1606">_xlfn.IFS(C1606&lt;5.7,"Normal",C1606&lt;=6.49,"Prediabetes",C1606&gt;=6.5,"Diabetes")</f>
        <v>Normal</v>
      </c>
    </row>
    <row r="1607" spans="1:15" x14ac:dyDescent="0.3">
      <c r="A1607" s="6" t="s">
        <v>765</v>
      </c>
      <c r="B1607" s="6">
        <v>28.024999999999999</v>
      </c>
      <c r="C1607" s="6">
        <v>5.69</v>
      </c>
      <c r="D1607" s="6" t="str">
        <f>PROPER(E:E)</f>
        <v>Yes</v>
      </c>
      <c r="E1607" s="6" t="s">
        <v>2382</v>
      </c>
      <c r="F1607" s="6" t="s">
        <v>2380</v>
      </c>
      <c r="G1607" s="6" t="s">
        <v>2380</v>
      </c>
      <c r="H1607" s="10" t="str">
        <f t="shared" si="75"/>
        <v>0</v>
      </c>
      <c r="I1607" s="6" t="s">
        <v>2381</v>
      </c>
      <c r="J1607" s="6" t="str">
        <f t="shared" si="76"/>
        <v>No</v>
      </c>
      <c r="K1607" s="6" t="str">
        <f t="shared" si="77"/>
        <v>No</v>
      </c>
      <c r="L1607" s="6" t="s">
        <v>2380</v>
      </c>
      <c r="M1607" s="6"/>
      <c r="N1607" t="str" cm="1">
        <f t="array" ref="N1607">_xlfn.IFS(B1607&lt;18.5,"Under Weight",B1607&lt;=24.99,"Normal Weight",B1607&lt;=29.99,"Over Weight",B1607&gt;=30,"Obesity")</f>
        <v>Over Weight</v>
      </c>
      <c r="O1607" t="str" cm="1">
        <f t="array" ref="O1607">_xlfn.IFS(C1607&lt;5.7,"Normal",C1607&lt;=6.49,"Prediabetes",C1607&gt;=6.5,"Diabetes")</f>
        <v>Normal</v>
      </c>
    </row>
    <row r="1608" spans="1:15" x14ac:dyDescent="0.3">
      <c r="A1608" s="6" t="s">
        <v>764</v>
      </c>
      <c r="B1608" s="6">
        <v>24.32</v>
      </c>
      <c r="C1608" s="6">
        <v>5.56</v>
      </c>
      <c r="D1608" s="6" t="str">
        <f>PROPER(E:E)</f>
        <v>Yes</v>
      </c>
      <c r="E1608" s="6" t="s">
        <v>2382</v>
      </c>
      <c r="F1608" s="6" t="s">
        <v>2380</v>
      </c>
      <c r="G1608" s="6" t="s">
        <v>2380</v>
      </c>
      <c r="H1608" s="10" t="str">
        <f t="shared" si="75"/>
        <v>0</v>
      </c>
      <c r="I1608" s="6" t="s">
        <v>2381</v>
      </c>
      <c r="J1608" s="6" t="str">
        <f t="shared" si="76"/>
        <v>No</v>
      </c>
      <c r="K1608" s="6" t="str">
        <f t="shared" si="77"/>
        <v>No</v>
      </c>
      <c r="L1608" s="6" t="s">
        <v>2380</v>
      </c>
      <c r="M1608" s="6"/>
      <c r="N1608" t="str" cm="1">
        <f t="array" ref="N1608">_xlfn.IFS(B1608&lt;18.5,"Under Weight",B1608&lt;=24.99,"Normal Weight",B1608&lt;=29.99,"Over Weight",B1608&gt;=30,"Obesity")</f>
        <v>Normal Weight</v>
      </c>
      <c r="O1608" t="str" cm="1">
        <f t="array" ref="O1608">_xlfn.IFS(C1608&lt;5.7,"Normal",C1608&lt;=6.49,"Prediabetes",C1608&gt;=6.5,"Diabetes")</f>
        <v>Normal</v>
      </c>
    </row>
    <row r="1609" spans="1:15" x14ac:dyDescent="0.3">
      <c r="A1609" s="6" t="s">
        <v>763</v>
      </c>
      <c r="B1609" s="6">
        <v>38</v>
      </c>
      <c r="C1609" s="6">
        <v>5.41</v>
      </c>
      <c r="D1609" s="6" t="str">
        <f>PROPER(E:E)</f>
        <v>Yes</v>
      </c>
      <c r="E1609" s="6" t="s">
        <v>2382</v>
      </c>
      <c r="F1609" s="6" t="s">
        <v>2380</v>
      </c>
      <c r="G1609" s="6" t="s">
        <v>2380</v>
      </c>
      <c r="H1609" s="10">
        <f t="shared" si="75"/>
        <v>1</v>
      </c>
      <c r="I1609" s="6">
        <v>1</v>
      </c>
      <c r="J1609" s="6" t="str">
        <f t="shared" si="76"/>
        <v>No</v>
      </c>
      <c r="K1609" s="6" t="str">
        <f t="shared" si="77"/>
        <v>No</v>
      </c>
      <c r="L1609" s="6" t="s">
        <v>2380</v>
      </c>
      <c r="M1609" s="6"/>
      <c r="N1609" t="str" cm="1">
        <f t="array" ref="N1609">_xlfn.IFS(B1609&lt;18.5,"Under Weight",B1609&lt;=24.99,"Normal Weight",B1609&lt;=29.99,"Over Weight",B1609&gt;=30,"Obesity")</f>
        <v>Obesity</v>
      </c>
      <c r="O1609" t="str" cm="1">
        <f t="array" ref="O1609">_xlfn.IFS(C1609&lt;5.7,"Normal",C1609&lt;=6.49,"Prediabetes",C1609&gt;=6.5,"Diabetes")</f>
        <v>Normal</v>
      </c>
    </row>
    <row r="1610" spans="1:15" x14ac:dyDescent="0.3">
      <c r="A1610" s="6" t="s">
        <v>762</v>
      </c>
      <c r="B1610" s="6">
        <v>31.6</v>
      </c>
      <c r="C1610" s="6">
        <v>10.85</v>
      </c>
      <c r="D1610" s="6" t="str">
        <f>PROPER(E:E)</f>
        <v>Yes</v>
      </c>
      <c r="E1610" s="6" t="s">
        <v>2382</v>
      </c>
      <c r="F1610" s="6" t="s">
        <v>2380</v>
      </c>
      <c r="G1610" s="6" t="s">
        <v>2380</v>
      </c>
      <c r="H1610" s="10" t="str">
        <f t="shared" si="75"/>
        <v>0</v>
      </c>
      <c r="I1610" s="6" t="s">
        <v>2381</v>
      </c>
      <c r="J1610" s="6" t="str">
        <f t="shared" si="76"/>
        <v>No</v>
      </c>
      <c r="K1610" s="6" t="str">
        <f t="shared" si="77"/>
        <v>No</v>
      </c>
      <c r="L1610" s="6" t="s">
        <v>2380</v>
      </c>
      <c r="M1610" s="6"/>
      <c r="N1610" t="str" cm="1">
        <f t="array" ref="N1610">_xlfn.IFS(B1610&lt;18.5,"Under Weight",B1610&lt;=24.99,"Normal Weight",B1610&lt;=29.99,"Over Weight",B1610&gt;=30,"Obesity")</f>
        <v>Obesity</v>
      </c>
      <c r="O1610" t="str" cm="1">
        <f t="array" ref="O1610">_xlfn.IFS(C1610&lt;5.7,"Normal",C1610&lt;=6.49,"Prediabetes",C1610&gt;=6.5,"Diabetes")</f>
        <v>Diabetes</v>
      </c>
    </row>
    <row r="1611" spans="1:15" x14ac:dyDescent="0.3">
      <c r="A1611" s="6" t="s">
        <v>761</v>
      </c>
      <c r="B1611" s="6">
        <v>31.02</v>
      </c>
      <c r="C1611" s="6">
        <v>11.63</v>
      </c>
      <c r="D1611" s="6" t="str">
        <f>PROPER(E:E)</f>
        <v>Yes</v>
      </c>
      <c r="E1611" s="6" t="s">
        <v>2382</v>
      </c>
      <c r="F1611" s="6" t="s">
        <v>2380</v>
      </c>
      <c r="G1611" s="6" t="s">
        <v>2380</v>
      </c>
      <c r="H1611" s="10" t="str">
        <f t="shared" si="75"/>
        <v>0</v>
      </c>
      <c r="I1611" s="6" t="s">
        <v>2381</v>
      </c>
      <c r="J1611" s="6" t="str">
        <f t="shared" si="76"/>
        <v>No</v>
      </c>
      <c r="K1611" s="6" t="str">
        <f t="shared" si="77"/>
        <v>No</v>
      </c>
      <c r="L1611" s="6" t="s">
        <v>2380</v>
      </c>
      <c r="M1611" s="6"/>
      <c r="N1611" t="str" cm="1">
        <f t="array" ref="N1611">_xlfn.IFS(B1611&lt;18.5,"Under Weight",B1611&lt;=24.99,"Normal Weight",B1611&lt;=29.99,"Over Weight",B1611&gt;=30,"Obesity")</f>
        <v>Obesity</v>
      </c>
      <c r="O1611" t="str" cm="1">
        <f t="array" ref="O1611">_xlfn.IFS(C1611&lt;5.7,"Normal",C1611&lt;=6.49,"Prediabetes",C1611&gt;=6.5,"Diabetes")</f>
        <v>Diabetes</v>
      </c>
    </row>
    <row r="1612" spans="1:15" x14ac:dyDescent="0.3">
      <c r="A1612" s="6" t="s">
        <v>760</v>
      </c>
      <c r="B1612" s="6">
        <v>29.26</v>
      </c>
      <c r="C1612" s="6">
        <v>5.68</v>
      </c>
      <c r="D1612" s="6" t="str">
        <f>PROPER(E:E)</f>
        <v>Yes</v>
      </c>
      <c r="E1612" s="6" t="s">
        <v>2382</v>
      </c>
      <c r="F1612" s="6" t="s">
        <v>2380</v>
      </c>
      <c r="G1612" s="6" t="s">
        <v>2380</v>
      </c>
      <c r="H1612" s="10">
        <f t="shared" si="75"/>
        <v>1</v>
      </c>
      <c r="I1612" s="6">
        <v>1</v>
      </c>
      <c r="J1612" s="6" t="str">
        <f t="shared" si="76"/>
        <v>No</v>
      </c>
      <c r="K1612" s="6" t="str">
        <f t="shared" si="77"/>
        <v>No</v>
      </c>
      <c r="L1612" s="6" t="s">
        <v>2380</v>
      </c>
      <c r="M1612" s="6"/>
      <c r="N1612" t="str" cm="1">
        <f t="array" ref="N1612">_xlfn.IFS(B1612&lt;18.5,"Under Weight",B1612&lt;=24.99,"Normal Weight",B1612&lt;=29.99,"Over Weight",B1612&gt;=30,"Obesity")</f>
        <v>Over Weight</v>
      </c>
      <c r="O1612" t="str" cm="1">
        <f t="array" ref="O1612">_xlfn.IFS(C1612&lt;5.7,"Normal",C1612&lt;=6.49,"Prediabetes",C1612&gt;=6.5,"Diabetes")</f>
        <v>Normal</v>
      </c>
    </row>
    <row r="1613" spans="1:15" x14ac:dyDescent="0.3">
      <c r="A1613" s="6" t="s">
        <v>759</v>
      </c>
      <c r="B1613" s="6">
        <v>15.09</v>
      </c>
      <c r="C1613" s="6">
        <v>7.59</v>
      </c>
      <c r="D1613" s="6" t="str">
        <f>PROPER(E:E)</f>
        <v>Yes</v>
      </c>
      <c r="E1613" s="6" t="s">
        <v>2382</v>
      </c>
      <c r="F1613" s="6" t="s">
        <v>2380</v>
      </c>
      <c r="G1613" s="6" t="s">
        <v>2380</v>
      </c>
      <c r="H1613" s="10">
        <f t="shared" si="75"/>
        <v>2</v>
      </c>
      <c r="I1613" s="6">
        <v>2</v>
      </c>
      <c r="J1613" s="6" t="str">
        <f t="shared" si="76"/>
        <v>No</v>
      </c>
      <c r="K1613" s="6" t="str">
        <f t="shared" si="77"/>
        <v>No</v>
      </c>
      <c r="L1613" s="6" t="s">
        <v>2380</v>
      </c>
      <c r="M1613" s="6"/>
      <c r="N1613" t="str" cm="1">
        <f t="array" ref="N1613">_xlfn.IFS(B1613&lt;18.5,"Under Weight",B1613&lt;=24.99,"Normal Weight",B1613&lt;=29.99,"Over Weight",B1613&gt;=30,"Obesity")</f>
        <v>Under Weight</v>
      </c>
      <c r="O1613" t="str" cm="1">
        <f t="array" ref="O1613">_xlfn.IFS(C1613&lt;5.7,"Normal",C1613&lt;=6.49,"Prediabetes",C1613&gt;=6.5,"Diabetes")</f>
        <v>Diabetes</v>
      </c>
    </row>
    <row r="1614" spans="1:15" x14ac:dyDescent="0.3">
      <c r="A1614" s="6" t="s">
        <v>758</v>
      </c>
      <c r="B1614" s="6">
        <v>22.63</v>
      </c>
      <c r="C1614" s="6">
        <v>5.09</v>
      </c>
      <c r="D1614" s="6" t="str">
        <f>PROPER(E:E)</f>
        <v>Yes</v>
      </c>
      <c r="E1614" s="6" t="s">
        <v>2382</v>
      </c>
      <c r="F1614" s="6" t="s">
        <v>2380</v>
      </c>
      <c r="G1614" s="6" t="s">
        <v>2380</v>
      </c>
      <c r="H1614" s="10" t="str">
        <f t="shared" si="75"/>
        <v>0</v>
      </c>
      <c r="I1614" s="6" t="s">
        <v>2381</v>
      </c>
      <c r="J1614" s="6" t="str">
        <f t="shared" si="76"/>
        <v>No</v>
      </c>
      <c r="K1614" s="6" t="str">
        <f t="shared" si="77"/>
        <v>No</v>
      </c>
      <c r="L1614" s="6" t="s">
        <v>2380</v>
      </c>
      <c r="M1614" s="6"/>
      <c r="N1614" t="str" cm="1">
        <f t="array" ref="N1614">_xlfn.IFS(B1614&lt;18.5,"Under Weight",B1614&lt;=24.99,"Normal Weight",B1614&lt;=29.99,"Over Weight",B1614&gt;=30,"Obesity")</f>
        <v>Normal Weight</v>
      </c>
      <c r="O1614" t="str" cm="1">
        <f t="array" ref="O1614">_xlfn.IFS(C1614&lt;5.7,"Normal",C1614&lt;=6.49,"Prediabetes",C1614&gt;=6.5,"Diabetes")</f>
        <v>Normal</v>
      </c>
    </row>
    <row r="1615" spans="1:15" x14ac:dyDescent="0.3">
      <c r="A1615" s="6" t="s">
        <v>757</v>
      </c>
      <c r="B1615" s="6">
        <v>23.46</v>
      </c>
      <c r="C1615" s="6">
        <v>4.21</v>
      </c>
      <c r="D1615" s="6" t="str">
        <f>PROPER(E:E)</f>
        <v>No</v>
      </c>
      <c r="E1615" s="6" t="s">
        <v>2380</v>
      </c>
      <c r="F1615" s="6" t="s">
        <v>2380</v>
      </c>
      <c r="G1615" s="6" t="s">
        <v>2380</v>
      </c>
      <c r="H1615" s="10">
        <f t="shared" si="75"/>
        <v>1</v>
      </c>
      <c r="I1615" s="6">
        <v>1</v>
      </c>
      <c r="J1615" s="6" t="str">
        <f t="shared" si="76"/>
        <v>No</v>
      </c>
      <c r="K1615" s="6" t="str">
        <f t="shared" si="77"/>
        <v>No</v>
      </c>
      <c r="L1615" s="6" t="s">
        <v>2380</v>
      </c>
      <c r="M1615" s="6"/>
      <c r="N1615" t="str" cm="1">
        <f t="array" ref="N1615">_xlfn.IFS(B1615&lt;18.5,"Under Weight",B1615&lt;=24.99,"Normal Weight",B1615&lt;=29.99,"Over Weight",B1615&gt;=30,"Obesity")</f>
        <v>Normal Weight</v>
      </c>
      <c r="O1615" t="str" cm="1">
        <f t="array" ref="O1615">_xlfn.IFS(C1615&lt;5.7,"Normal",C1615&lt;=6.49,"Prediabetes",C1615&gt;=6.5,"Diabetes")</f>
        <v>Normal</v>
      </c>
    </row>
    <row r="1616" spans="1:15" x14ac:dyDescent="0.3">
      <c r="A1616" s="6" t="s">
        <v>756</v>
      </c>
      <c r="B1616" s="6">
        <v>22.56</v>
      </c>
      <c r="C1616" s="6">
        <v>4.34</v>
      </c>
      <c r="D1616" s="6" t="str">
        <f>PROPER(E:E)</f>
        <v>Yes</v>
      </c>
      <c r="E1616" s="6" t="s">
        <v>2382</v>
      </c>
      <c r="F1616" s="6" t="s">
        <v>2380</v>
      </c>
      <c r="G1616" s="6" t="s">
        <v>2380</v>
      </c>
      <c r="H1616" s="10" t="str">
        <f t="shared" si="75"/>
        <v>0</v>
      </c>
      <c r="I1616" s="6" t="s">
        <v>2381</v>
      </c>
      <c r="J1616" s="6" t="str">
        <f t="shared" si="76"/>
        <v>No</v>
      </c>
      <c r="K1616" s="6" t="str">
        <f t="shared" si="77"/>
        <v>No</v>
      </c>
      <c r="L1616" s="6" t="s">
        <v>2380</v>
      </c>
      <c r="M1616" s="6"/>
      <c r="N1616" t="str" cm="1">
        <f t="array" ref="N1616">_xlfn.IFS(B1616&lt;18.5,"Under Weight",B1616&lt;=24.99,"Normal Weight",B1616&lt;=29.99,"Over Weight",B1616&gt;=30,"Obesity")</f>
        <v>Normal Weight</v>
      </c>
      <c r="O1616" t="str" cm="1">
        <f t="array" ref="O1616">_xlfn.IFS(C1616&lt;5.7,"Normal",C1616&lt;=6.49,"Prediabetes",C1616&gt;=6.5,"Diabetes")</f>
        <v>Normal</v>
      </c>
    </row>
    <row r="1617" spans="1:15" x14ac:dyDescent="0.3">
      <c r="A1617" s="6" t="s">
        <v>755</v>
      </c>
      <c r="B1617" s="6">
        <v>19.28</v>
      </c>
      <c r="C1617" s="6">
        <v>11.85</v>
      </c>
      <c r="D1617" s="6" t="str">
        <f>PROPER(E:E)</f>
        <v>No</v>
      </c>
      <c r="E1617" s="6" t="s">
        <v>2380</v>
      </c>
      <c r="F1617" s="6" t="s">
        <v>2380</v>
      </c>
      <c r="G1617" s="6" t="s">
        <v>2380</v>
      </c>
      <c r="H1617" s="10">
        <f t="shared" si="75"/>
        <v>2</v>
      </c>
      <c r="I1617" s="6">
        <v>2</v>
      </c>
      <c r="J1617" s="6" t="str">
        <f t="shared" si="76"/>
        <v>No</v>
      </c>
      <c r="K1617" s="6" t="str">
        <f t="shared" si="77"/>
        <v>No</v>
      </c>
      <c r="L1617" s="6" t="s">
        <v>2380</v>
      </c>
      <c r="M1617" s="6"/>
      <c r="N1617" t="str" cm="1">
        <f t="array" ref="N1617">_xlfn.IFS(B1617&lt;18.5,"Under Weight",B1617&lt;=24.99,"Normal Weight",B1617&lt;=29.99,"Over Weight",B1617&gt;=30,"Obesity")</f>
        <v>Normal Weight</v>
      </c>
      <c r="O1617" t="str" cm="1">
        <f t="array" ref="O1617">_xlfn.IFS(C1617&lt;5.7,"Normal",C1617&lt;=6.49,"Prediabetes",C1617&gt;=6.5,"Diabetes")</f>
        <v>Diabetes</v>
      </c>
    </row>
    <row r="1618" spans="1:15" x14ac:dyDescent="0.3">
      <c r="A1618" s="6" t="s">
        <v>754</v>
      </c>
      <c r="B1618" s="6">
        <v>15.37</v>
      </c>
      <c r="C1618" s="6">
        <v>9.61</v>
      </c>
      <c r="D1618" s="6" t="str">
        <f>PROPER(E:E)</f>
        <v>Yes</v>
      </c>
      <c r="E1618" s="6" t="s">
        <v>2382</v>
      </c>
      <c r="F1618" s="6" t="s">
        <v>2380</v>
      </c>
      <c r="G1618" s="6" t="s">
        <v>2380</v>
      </c>
      <c r="H1618" s="10">
        <f t="shared" si="75"/>
        <v>2</v>
      </c>
      <c r="I1618" s="6">
        <v>2</v>
      </c>
      <c r="J1618" s="6" t="str">
        <f t="shared" si="76"/>
        <v>No</v>
      </c>
      <c r="K1618" s="6" t="str">
        <f t="shared" si="77"/>
        <v>No</v>
      </c>
      <c r="L1618" s="6" t="s">
        <v>2380</v>
      </c>
      <c r="M1618" s="6"/>
      <c r="N1618" t="str" cm="1">
        <f t="array" ref="N1618">_xlfn.IFS(B1618&lt;18.5,"Under Weight",B1618&lt;=24.99,"Normal Weight",B1618&lt;=29.99,"Over Weight",B1618&gt;=30,"Obesity")</f>
        <v>Under Weight</v>
      </c>
      <c r="O1618" t="str" cm="1">
        <f t="array" ref="O1618">_xlfn.IFS(C1618&lt;5.7,"Normal",C1618&lt;=6.49,"Prediabetes",C1618&gt;=6.5,"Diabetes")</f>
        <v>Diabetes</v>
      </c>
    </row>
    <row r="1619" spans="1:15" x14ac:dyDescent="0.3">
      <c r="A1619" s="6" t="s">
        <v>753</v>
      </c>
      <c r="B1619" s="6">
        <v>18.71</v>
      </c>
      <c r="C1619" s="6">
        <v>5.29</v>
      </c>
      <c r="D1619" s="6" t="str">
        <f>PROPER(E:E)</f>
        <v>Yes</v>
      </c>
      <c r="E1619" s="6" t="s">
        <v>2382</v>
      </c>
      <c r="F1619" s="6" t="s">
        <v>2380</v>
      </c>
      <c r="G1619" s="6" t="s">
        <v>2380</v>
      </c>
      <c r="H1619" s="10" t="str">
        <f t="shared" si="75"/>
        <v>0</v>
      </c>
      <c r="I1619" s="6" t="s">
        <v>2381</v>
      </c>
      <c r="J1619" s="6" t="str">
        <f t="shared" si="76"/>
        <v>No</v>
      </c>
      <c r="K1619" s="6" t="str">
        <f t="shared" si="77"/>
        <v>No</v>
      </c>
      <c r="L1619" s="6" t="s">
        <v>2380</v>
      </c>
      <c r="M1619" s="6"/>
      <c r="N1619" t="str" cm="1">
        <f t="array" ref="N1619">_xlfn.IFS(B1619&lt;18.5,"Under Weight",B1619&lt;=24.99,"Normal Weight",B1619&lt;=29.99,"Over Weight",B1619&gt;=30,"Obesity")</f>
        <v>Normal Weight</v>
      </c>
      <c r="O1619" t="str" cm="1">
        <f t="array" ref="O1619">_xlfn.IFS(C1619&lt;5.7,"Normal",C1619&lt;=6.49,"Prediabetes",C1619&gt;=6.5,"Diabetes")</f>
        <v>Normal</v>
      </c>
    </row>
    <row r="1620" spans="1:15" x14ac:dyDescent="0.3">
      <c r="A1620" s="6" t="s">
        <v>752</v>
      </c>
      <c r="B1620" s="6">
        <v>20.61</v>
      </c>
      <c r="C1620" s="6">
        <v>6.89</v>
      </c>
      <c r="D1620" s="6" t="str">
        <f>PROPER(E:E)</f>
        <v>No</v>
      </c>
      <c r="E1620" s="6" t="s">
        <v>2380</v>
      </c>
      <c r="F1620" s="6" t="s">
        <v>2380</v>
      </c>
      <c r="G1620" s="6" t="s">
        <v>2380</v>
      </c>
      <c r="H1620" s="10" t="str">
        <f t="shared" si="75"/>
        <v>0</v>
      </c>
      <c r="I1620" s="6" t="s">
        <v>2381</v>
      </c>
      <c r="J1620" s="6" t="str">
        <f t="shared" si="76"/>
        <v>No</v>
      </c>
      <c r="K1620" s="6" t="str">
        <f t="shared" si="77"/>
        <v>No</v>
      </c>
      <c r="L1620" s="6" t="s">
        <v>2380</v>
      </c>
      <c r="M1620" s="6"/>
      <c r="N1620" t="str" cm="1">
        <f t="array" ref="N1620">_xlfn.IFS(B1620&lt;18.5,"Under Weight",B1620&lt;=24.99,"Normal Weight",B1620&lt;=29.99,"Over Weight",B1620&gt;=30,"Obesity")</f>
        <v>Normal Weight</v>
      </c>
      <c r="O1620" t="str" cm="1">
        <f t="array" ref="O1620">_xlfn.IFS(C1620&lt;5.7,"Normal",C1620&lt;=6.49,"Prediabetes",C1620&gt;=6.5,"Diabetes")</f>
        <v>Diabetes</v>
      </c>
    </row>
    <row r="1621" spans="1:15" x14ac:dyDescent="0.3">
      <c r="A1621" s="6" t="s">
        <v>751</v>
      </c>
      <c r="B1621" s="6">
        <v>15.99</v>
      </c>
      <c r="C1621" s="6">
        <v>4.57</v>
      </c>
      <c r="D1621" s="6" t="str">
        <f>PROPER(E:E)</f>
        <v>Yes</v>
      </c>
      <c r="E1621" s="6" t="s">
        <v>2382</v>
      </c>
      <c r="F1621" s="6" t="s">
        <v>2380</v>
      </c>
      <c r="G1621" s="6" t="s">
        <v>2383</v>
      </c>
      <c r="H1621" s="10">
        <f t="shared" si="75"/>
        <v>1</v>
      </c>
      <c r="I1621" s="6">
        <v>1</v>
      </c>
      <c r="J1621" s="6" t="str">
        <f t="shared" si="76"/>
        <v>No</v>
      </c>
      <c r="K1621" s="6" t="str">
        <f t="shared" si="77"/>
        <v>No</v>
      </c>
      <c r="L1621" s="6" t="s">
        <v>2380</v>
      </c>
      <c r="M1621" s="6"/>
      <c r="N1621" t="str" cm="1">
        <f t="array" ref="N1621">_xlfn.IFS(B1621&lt;18.5,"Under Weight",B1621&lt;=24.99,"Normal Weight",B1621&lt;=29.99,"Over Weight",B1621&gt;=30,"Obesity")</f>
        <v>Under Weight</v>
      </c>
      <c r="O1621" t="str" cm="1">
        <f t="array" ref="O1621">_xlfn.IFS(C1621&lt;5.7,"Normal",C1621&lt;=6.49,"Prediabetes",C1621&gt;=6.5,"Diabetes")</f>
        <v>Normal</v>
      </c>
    </row>
    <row r="1622" spans="1:15" x14ac:dyDescent="0.3">
      <c r="A1622" s="6" t="s">
        <v>750</v>
      </c>
      <c r="B1622" s="6">
        <v>33.155000000000001</v>
      </c>
      <c r="C1622" s="6">
        <v>4.32</v>
      </c>
      <c r="D1622" s="6" t="str">
        <f>PROPER(E:E)</f>
        <v>No</v>
      </c>
      <c r="E1622" s="6" t="s">
        <v>2380</v>
      </c>
      <c r="F1622" s="6" t="s">
        <v>2380</v>
      </c>
      <c r="G1622" s="6" t="s">
        <v>2380</v>
      </c>
      <c r="H1622" s="10" t="str">
        <f t="shared" si="75"/>
        <v>0</v>
      </c>
      <c r="I1622" s="6" t="s">
        <v>2381</v>
      </c>
      <c r="J1622" s="6" t="str">
        <f t="shared" si="76"/>
        <v>No</v>
      </c>
      <c r="K1622" s="6" t="str">
        <f t="shared" si="77"/>
        <v>No</v>
      </c>
      <c r="L1622" s="6" t="s">
        <v>2380</v>
      </c>
      <c r="M1622" s="6"/>
      <c r="N1622" t="str" cm="1">
        <f t="array" ref="N1622">_xlfn.IFS(B1622&lt;18.5,"Under Weight",B1622&lt;=24.99,"Normal Weight",B1622&lt;=29.99,"Over Weight",B1622&gt;=30,"Obesity")</f>
        <v>Obesity</v>
      </c>
      <c r="O1622" t="str" cm="1">
        <f t="array" ref="O1622">_xlfn.IFS(C1622&lt;5.7,"Normal",C1622&lt;=6.49,"Prediabetes",C1622&gt;=6.5,"Diabetes")</f>
        <v>Normal</v>
      </c>
    </row>
    <row r="1623" spans="1:15" x14ac:dyDescent="0.3">
      <c r="A1623" s="6" t="s">
        <v>749</v>
      </c>
      <c r="B1623" s="6">
        <v>26.22</v>
      </c>
      <c r="C1623" s="6">
        <v>5.57</v>
      </c>
      <c r="D1623" s="6" t="str">
        <f>PROPER(E:E)</f>
        <v>Yes</v>
      </c>
      <c r="E1623" s="6" t="s">
        <v>2382</v>
      </c>
      <c r="F1623" s="6" t="s">
        <v>2380</v>
      </c>
      <c r="G1623" s="6" t="s">
        <v>2383</v>
      </c>
      <c r="H1623" s="10">
        <f t="shared" si="75"/>
        <v>1</v>
      </c>
      <c r="I1623" s="6">
        <v>1</v>
      </c>
      <c r="J1623" s="6" t="str">
        <f t="shared" si="76"/>
        <v>No</v>
      </c>
      <c r="K1623" s="6" t="str">
        <f t="shared" si="77"/>
        <v>No</v>
      </c>
      <c r="L1623" s="6" t="s">
        <v>2380</v>
      </c>
      <c r="M1623" s="6"/>
      <c r="N1623" t="str" cm="1">
        <f t="array" ref="N1623">_xlfn.IFS(B1623&lt;18.5,"Under Weight",B1623&lt;=24.99,"Normal Weight",B1623&lt;=29.99,"Over Weight",B1623&gt;=30,"Obesity")</f>
        <v>Over Weight</v>
      </c>
      <c r="O1623" t="str" cm="1">
        <f t="array" ref="O1623">_xlfn.IFS(C1623&lt;5.7,"Normal",C1623&lt;=6.49,"Prediabetes",C1623&gt;=6.5,"Diabetes")</f>
        <v>Normal</v>
      </c>
    </row>
    <row r="1624" spans="1:15" x14ac:dyDescent="0.3">
      <c r="A1624" s="6" t="s">
        <v>748</v>
      </c>
      <c r="B1624" s="6">
        <v>21.85</v>
      </c>
      <c r="C1624" s="6">
        <v>5.26</v>
      </c>
      <c r="D1624" s="6" t="str">
        <f>PROPER(E:E)</f>
        <v>Yes</v>
      </c>
      <c r="E1624" s="6" t="s">
        <v>2382</v>
      </c>
      <c r="F1624" s="6" t="s">
        <v>2380</v>
      </c>
      <c r="G1624" s="6" t="s">
        <v>2383</v>
      </c>
      <c r="H1624" s="10">
        <f t="shared" si="75"/>
        <v>1</v>
      </c>
      <c r="I1624" s="6">
        <v>1</v>
      </c>
      <c r="J1624" s="6" t="str">
        <f t="shared" si="76"/>
        <v>No</v>
      </c>
      <c r="K1624" s="6" t="str">
        <f t="shared" si="77"/>
        <v>No</v>
      </c>
      <c r="L1624" s="6" t="s">
        <v>2380</v>
      </c>
      <c r="M1624" s="6"/>
      <c r="N1624" t="str" cm="1">
        <f t="array" ref="N1624">_xlfn.IFS(B1624&lt;18.5,"Under Weight",B1624&lt;=24.99,"Normal Weight",B1624&lt;=29.99,"Over Weight",B1624&gt;=30,"Obesity")</f>
        <v>Normal Weight</v>
      </c>
      <c r="O1624" t="str" cm="1">
        <f t="array" ref="O1624">_xlfn.IFS(C1624&lt;5.7,"Normal",C1624&lt;=6.49,"Prediabetes",C1624&gt;=6.5,"Diabetes")</f>
        <v>Normal</v>
      </c>
    </row>
    <row r="1625" spans="1:15" x14ac:dyDescent="0.3">
      <c r="A1625" s="6" t="s">
        <v>747</v>
      </c>
      <c r="B1625" s="6">
        <v>30.495000000000001</v>
      </c>
      <c r="C1625" s="6">
        <v>6.25</v>
      </c>
      <c r="D1625" s="6" t="str">
        <f>PROPER(E:E)</f>
        <v>No</v>
      </c>
      <c r="E1625" s="6" t="s">
        <v>2380</v>
      </c>
      <c r="F1625" s="6" t="s">
        <v>2380</v>
      </c>
      <c r="G1625" s="6" t="s">
        <v>2380</v>
      </c>
      <c r="H1625" s="10" t="str">
        <f t="shared" si="75"/>
        <v>0</v>
      </c>
      <c r="I1625" s="6" t="s">
        <v>2381</v>
      </c>
      <c r="J1625" s="6" t="str">
        <f t="shared" si="76"/>
        <v>No</v>
      </c>
      <c r="K1625" s="6" t="str">
        <f t="shared" si="77"/>
        <v>No</v>
      </c>
      <c r="L1625" s="6" t="s">
        <v>2380</v>
      </c>
      <c r="M1625" s="6"/>
      <c r="N1625" t="str" cm="1">
        <f t="array" ref="N1625">_xlfn.IFS(B1625&lt;18.5,"Under Weight",B1625&lt;=24.99,"Normal Weight",B1625&lt;=29.99,"Over Weight",B1625&gt;=30,"Obesity")</f>
        <v>Obesity</v>
      </c>
      <c r="O1625" t="str" cm="1">
        <f t="array" ref="O1625">_xlfn.IFS(C1625&lt;5.7,"Normal",C1625&lt;=6.49,"Prediabetes",C1625&gt;=6.5,"Diabetes")</f>
        <v>Prediabetes</v>
      </c>
    </row>
    <row r="1626" spans="1:15" x14ac:dyDescent="0.3">
      <c r="A1626" s="6" t="s">
        <v>746</v>
      </c>
      <c r="B1626" s="6">
        <v>34.104999999999997</v>
      </c>
      <c r="C1626" s="6">
        <v>5.67</v>
      </c>
      <c r="D1626" s="6" t="str">
        <f>PROPER(E:E)</f>
        <v>Yes</v>
      </c>
      <c r="E1626" s="6" t="s">
        <v>2382</v>
      </c>
      <c r="F1626" s="6" t="s">
        <v>2380</v>
      </c>
      <c r="G1626" s="6" t="s">
        <v>2380</v>
      </c>
      <c r="H1626" s="10" t="str">
        <f t="shared" si="75"/>
        <v>0</v>
      </c>
      <c r="I1626" s="6" t="s">
        <v>2381</v>
      </c>
      <c r="J1626" s="6" t="str">
        <f t="shared" si="76"/>
        <v>No</v>
      </c>
      <c r="K1626" s="6" t="str">
        <f t="shared" si="77"/>
        <v>No</v>
      </c>
      <c r="L1626" s="6" t="s">
        <v>2380</v>
      </c>
      <c r="M1626" s="6"/>
      <c r="N1626" t="str" cm="1">
        <f t="array" ref="N1626">_xlfn.IFS(B1626&lt;18.5,"Under Weight",B1626&lt;=24.99,"Normal Weight",B1626&lt;=29.99,"Over Weight",B1626&gt;=30,"Obesity")</f>
        <v>Obesity</v>
      </c>
      <c r="O1626" t="str" cm="1">
        <f t="array" ref="O1626">_xlfn.IFS(C1626&lt;5.7,"Normal",C1626&lt;=6.49,"Prediabetes",C1626&gt;=6.5,"Diabetes")</f>
        <v>Normal</v>
      </c>
    </row>
    <row r="1627" spans="1:15" x14ac:dyDescent="0.3">
      <c r="A1627" s="6" t="s">
        <v>745</v>
      </c>
      <c r="B1627" s="6">
        <v>32.770000000000003</v>
      </c>
      <c r="C1627" s="6">
        <v>4.42</v>
      </c>
      <c r="D1627" s="6" t="str">
        <f>PROPER(E:E)</f>
        <v>Yes</v>
      </c>
      <c r="E1627" s="6" t="s">
        <v>2382</v>
      </c>
      <c r="F1627" s="6" t="s">
        <v>2380</v>
      </c>
      <c r="G1627" s="6" t="s">
        <v>2380</v>
      </c>
      <c r="H1627" s="10">
        <f t="shared" si="75"/>
        <v>1</v>
      </c>
      <c r="I1627" s="6">
        <v>1</v>
      </c>
      <c r="J1627" s="6" t="str">
        <f t="shared" si="76"/>
        <v>No</v>
      </c>
      <c r="K1627" s="6" t="str">
        <f t="shared" si="77"/>
        <v>No</v>
      </c>
      <c r="L1627" s="6" t="s">
        <v>2380</v>
      </c>
      <c r="M1627" s="6"/>
      <c r="N1627" t="str" cm="1">
        <f t="array" ref="N1627">_xlfn.IFS(B1627&lt;18.5,"Under Weight",B1627&lt;=24.99,"Normal Weight",B1627&lt;=29.99,"Over Weight",B1627&gt;=30,"Obesity")</f>
        <v>Obesity</v>
      </c>
      <c r="O1627" t="str" cm="1">
        <f t="array" ref="O1627">_xlfn.IFS(C1627&lt;5.7,"Normal",C1627&lt;=6.49,"Prediabetes",C1627&gt;=6.5,"Diabetes")</f>
        <v>Normal</v>
      </c>
    </row>
    <row r="1628" spans="1:15" x14ac:dyDescent="0.3">
      <c r="A1628" s="6" t="s">
        <v>744</v>
      </c>
      <c r="B1628" s="6">
        <v>16.850000000000001</v>
      </c>
      <c r="C1628" s="6">
        <v>11.75</v>
      </c>
      <c r="D1628" s="6" t="str">
        <f>PROPER(E:E)</f>
        <v>Yes</v>
      </c>
      <c r="E1628" s="6" t="s">
        <v>2382</v>
      </c>
      <c r="F1628" s="6" t="s">
        <v>2380</v>
      </c>
      <c r="G1628" s="6" t="s">
        <v>2380</v>
      </c>
      <c r="H1628" s="10">
        <f t="shared" si="75"/>
        <v>2</v>
      </c>
      <c r="I1628" s="6">
        <v>2</v>
      </c>
      <c r="J1628" s="6" t="str">
        <f t="shared" si="76"/>
        <v>No</v>
      </c>
      <c r="K1628" s="6" t="str">
        <f t="shared" si="77"/>
        <v>No</v>
      </c>
      <c r="L1628" s="6" t="s">
        <v>2380</v>
      </c>
      <c r="M1628" s="6"/>
      <c r="N1628" t="str" cm="1">
        <f t="array" ref="N1628">_xlfn.IFS(B1628&lt;18.5,"Under Weight",B1628&lt;=24.99,"Normal Weight",B1628&lt;=29.99,"Over Weight",B1628&gt;=30,"Obesity")</f>
        <v>Under Weight</v>
      </c>
      <c r="O1628" t="str" cm="1">
        <f t="array" ref="O1628">_xlfn.IFS(C1628&lt;5.7,"Normal",C1628&lt;=6.49,"Prediabetes",C1628&gt;=6.5,"Diabetes")</f>
        <v>Diabetes</v>
      </c>
    </row>
    <row r="1629" spans="1:15" x14ac:dyDescent="0.3">
      <c r="A1629" s="6" t="s">
        <v>743</v>
      </c>
      <c r="B1629" s="6">
        <v>34.700000000000003</v>
      </c>
      <c r="C1629" s="6">
        <v>6.06</v>
      </c>
      <c r="D1629" s="6" t="str">
        <f>PROPER(E:E)</f>
        <v>No</v>
      </c>
      <c r="E1629" s="6" t="s">
        <v>2380</v>
      </c>
      <c r="F1629" s="6" t="s">
        <v>2380</v>
      </c>
      <c r="G1629" s="6" t="s">
        <v>2380</v>
      </c>
      <c r="H1629" s="10">
        <f t="shared" si="75"/>
        <v>1</v>
      </c>
      <c r="I1629" s="6">
        <v>1</v>
      </c>
      <c r="J1629" s="6" t="str">
        <f t="shared" si="76"/>
        <v>No</v>
      </c>
      <c r="K1629" s="6" t="str">
        <f t="shared" si="77"/>
        <v>No</v>
      </c>
      <c r="L1629" s="6" t="s">
        <v>2380</v>
      </c>
      <c r="M1629" s="6"/>
      <c r="N1629" t="str" cm="1">
        <f t="array" ref="N1629">_xlfn.IFS(B1629&lt;18.5,"Under Weight",B1629&lt;=24.99,"Normal Weight",B1629&lt;=29.99,"Over Weight",B1629&gt;=30,"Obesity")</f>
        <v>Obesity</v>
      </c>
      <c r="O1629" t="str" cm="1">
        <f t="array" ref="O1629">_xlfn.IFS(C1629&lt;5.7,"Normal",C1629&lt;=6.49,"Prediabetes",C1629&gt;=6.5,"Diabetes")</f>
        <v>Prediabetes</v>
      </c>
    </row>
    <row r="1630" spans="1:15" x14ac:dyDescent="0.3">
      <c r="A1630" s="6" t="s">
        <v>742</v>
      </c>
      <c r="B1630" s="6">
        <v>37.049999999999997</v>
      </c>
      <c r="C1630" s="6">
        <v>5.48</v>
      </c>
      <c r="D1630" s="6" t="str">
        <f>PROPER(E:E)</f>
        <v>No</v>
      </c>
      <c r="E1630" s="6" t="s">
        <v>2380</v>
      </c>
      <c r="F1630" s="6" t="s">
        <v>2380</v>
      </c>
      <c r="G1630" s="6" t="s">
        <v>2380</v>
      </c>
      <c r="H1630" s="10">
        <f t="shared" si="75"/>
        <v>1</v>
      </c>
      <c r="I1630" s="6">
        <v>1</v>
      </c>
      <c r="J1630" s="6" t="str">
        <f t="shared" si="76"/>
        <v>No</v>
      </c>
      <c r="K1630" s="6" t="str">
        <f t="shared" si="77"/>
        <v>No</v>
      </c>
      <c r="L1630" s="6" t="s">
        <v>2380</v>
      </c>
      <c r="M1630" s="6"/>
      <c r="N1630" t="str" cm="1">
        <f t="array" ref="N1630">_xlfn.IFS(B1630&lt;18.5,"Under Weight",B1630&lt;=24.99,"Normal Weight",B1630&lt;=29.99,"Over Weight",B1630&gt;=30,"Obesity")</f>
        <v>Obesity</v>
      </c>
      <c r="O1630" t="str" cm="1">
        <f t="array" ref="O1630">_xlfn.IFS(C1630&lt;5.7,"Normal",C1630&lt;=6.49,"Prediabetes",C1630&gt;=6.5,"Diabetes")</f>
        <v>Normal</v>
      </c>
    </row>
    <row r="1631" spans="1:15" x14ac:dyDescent="0.3">
      <c r="A1631" s="6" t="s">
        <v>741</v>
      </c>
      <c r="B1631" s="6">
        <v>18.78</v>
      </c>
      <c r="C1631" s="6">
        <v>4.45</v>
      </c>
      <c r="D1631" s="6" t="str">
        <f>PROPER(E:E)</f>
        <v>No</v>
      </c>
      <c r="E1631" s="6" t="s">
        <v>2380</v>
      </c>
      <c r="F1631" s="6" t="s">
        <v>2380</v>
      </c>
      <c r="G1631" s="6" t="s">
        <v>2383</v>
      </c>
      <c r="H1631" s="10">
        <f t="shared" si="75"/>
        <v>1</v>
      </c>
      <c r="I1631" s="6">
        <v>1</v>
      </c>
      <c r="J1631" s="6" t="str">
        <f t="shared" si="76"/>
        <v>No</v>
      </c>
      <c r="K1631" s="6" t="str">
        <f t="shared" si="77"/>
        <v>No</v>
      </c>
      <c r="L1631" s="6" t="s">
        <v>2380</v>
      </c>
      <c r="M1631" s="6"/>
      <c r="N1631" t="str" cm="1">
        <f t="array" ref="N1631">_xlfn.IFS(B1631&lt;18.5,"Under Weight",B1631&lt;=24.99,"Normal Weight",B1631&lt;=29.99,"Over Weight",B1631&gt;=30,"Obesity")</f>
        <v>Normal Weight</v>
      </c>
      <c r="O1631" t="str" cm="1">
        <f t="array" ref="O1631">_xlfn.IFS(C1631&lt;5.7,"Normal",C1631&lt;=6.49,"Prediabetes",C1631&gt;=6.5,"Diabetes")</f>
        <v>Normal</v>
      </c>
    </row>
    <row r="1632" spans="1:15" x14ac:dyDescent="0.3">
      <c r="A1632" s="6" t="s">
        <v>740</v>
      </c>
      <c r="B1632" s="6">
        <v>28.024999999999999</v>
      </c>
      <c r="C1632" s="6">
        <v>5</v>
      </c>
      <c r="D1632" s="6" t="str">
        <f>PROPER(E:E)</f>
        <v>No</v>
      </c>
      <c r="E1632" s="6" t="s">
        <v>2380</v>
      </c>
      <c r="F1632" s="6" t="s">
        <v>2380</v>
      </c>
      <c r="G1632" s="6" t="s">
        <v>2380</v>
      </c>
      <c r="H1632" s="10">
        <f t="shared" si="75"/>
        <v>1</v>
      </c>
      <c r="I1632" s="6">
        <v>1</v>
      </c>
      <c r="J1632" s="6" t="str">
        <f t="shared" si="76"/>
        <v>No</v>
      </c>
      <c r="K1632" s="6" t="str">
        <f t="shared" si="77"/>
        <v>No</v>
      </c>
      <c r="L1632" s="6" t="s">
        <v>2380</v>
      </c>
      <c r="M1632" s="6"/>
      <c r="N1632" t="str" cm="1">
        <f t="array" ref="N1632">_xlfn.IFS(B1632&lt;18.5,"Under Weight",B1632&lt;=24.99,"Normal Weight",B1632&lt;=29.99,"Over Weight",B1632&gt;=30,"Obesity")</f>
        <v>Over Weight</v>
      </c>
      <c r="O1632" t="str" cm="1">
        <f t="array" ref="O1632">_xlfn.IFS(C1632&lt;5.7,"Normal",C1632&lt;=6.49,"Prediabetes",C1632&gt;=6.5,"Diabetes")</f>
        <v>Normal</v>
      </c>
    </row>
    <row r="1633" spans="1:15" x14ac:dyDescent="0.3">
      <c r="A1633" s="6" t="s">
        <v>739</v>
      </c>
      <c r="B1633" s="6">
        <v>35.090000000000003</v>
      </c>
      <c r="C1633" s="6">
        <v>5.84</v>
      </c>
      <c r="D1633" s="6" t="str">
        <f>PROPER(E:E)</f>
        <v>No</v>
      </c>
      <c r="E1633" s="6" t="s">
        <v>2380</v>
      </c>
      <c r="F1633" s="6" t="s">
        <v>2380</v>
      </c>
      <c r="G1633" s="6" t="s">
        <v>2380</v>
      </c>
      <c r="H1633" s="10" t="str">
        <f t="shared" si="75"/>
        <v>0</v>
      </c>
      <c r="I1633" s="6" t="s">
        <v>2381</v>
      </c>
      <c r="J1633" s="6" t="str">
        <f t="shared" si="76"/>
        <v>No</v>
      </c>
      <c r="K1633" s="6" t="str">
        <f t="shared" si="77"/>
        <v>No</v>
      </c>
      <c r="L1633" s="6" t="s">
        <v>2380</v>
      </c>
      <c r="M1633" s="6"/>
      <c r="N1633" t="str" cm="1">
        <f t="array" ref="N1633">_xlfn.IFS(B1633&lt;18.5,"Under Weight",B1633&lt;=24.99,"Normal Weight",B1633&lt;=29.99,"Over Weight",B1633&gt;=30,"Obesity")</f>
        <v>Obesity</v>
      </c>
      <c r="O1633" t="str" cm="1">
        <f t="array" ref="O1633">_xlfn.IFS(C1633&lt;5.7,"Normal",C1633&lt;=6.49,"Prediabetes",C1633&gt;=6.5,"Diabetes")</f>
        <v>Prediabetes</v>
      </c>
    </row>
    <row r="1634" spans="1:15" x14ac:dyDescent="0.3">
      <c r="A1634" s="6" t="s">
        <v>738</v>
      </c>
      <c r="B1634" s="6">
        <v>34.42</v>
      </c>
      <c r="C1634" s="6">
        <v>5.21</v>
      </c>
      <c r="D1634" s="6" t="str">
        <f>PROPER(E:E)</f>
        <v>Yes</v>
      </c>
      <c r="E1634" s="6" t="s">
        <v>2382</v>
      </c>
      <c r="F1634" s="6" t="s">
        <v>2380</v>
      </c>
      <c r="G1634" s="6" t="s">
        <v>2380</v>
      </c>
      <c r="H1634" s="10" t="str">
        <f t="shared" si="75"/>
        <v>0</v>
      </c>
      <c r="I1634" s="6" t="s">
        <v>2381</v>
      </c>
      <c r="J1634" s="6" t="str">
        <f t="shared" si="76"/>
        <v>No</v>
      </c>
      <c r="K1634" s="6" t="str">
        <f t="shared" si="77"/>
        <v>No</v>
      </c>
      <c r="L1634" s="6" t="s">
        <v>2380</v>
      </c>
      <c r="M1634" s="6"/>
      <c r="N1634" t="str" cm="1">
        <f t="array" ref="N1634">_xlfn.IFS(B1634&lt;18.5,"Under Weight",B1634&lt;=24.99,"Normal Weight",B1634&lt;=29.99,"Over Weight",B1634&gt;=30,"Obesity")</f>
        <v>Obesity</v>
      </c>
      <c r="O1634" t="str" cm="1">
        <f t="array" ref="O1634">_xlfn.IFS(C1634&lt;5.7,"Normal",C1634&lt;=6.49,"Prediabetes",C1634&gt;=6.5,"Diabetes")</f>
        <v>Normal</v>
      </c>
    </row>
    <row r="1635" spans="1:15" x14ac:dyDescent="0.3">
      <c r="A1635" s="6" t="s">
        <v>737</v>
      </c>
      <c r="B1635" s="6">
        <v>29.4</v>
      </c>
      <c r="C1635" s="6">
        <v>4.26</v>
      </c>
      <c r="D1635" s="6" t="str">
        <f>PROPER(E:E)</f>
        <v>No</v>
      </c>
      <c r="E1635" s="6" t="s">
        <v>2380</v>
      </c>
      <c r="F1635" s="6" t="s">
        <v>2380</v>
      </c>
      <c r="G1635" s="6" t="s">
        <v>2380</v>
      </c>
      <c r="H1635" s="10" t="str">
        <f t="shared" si="75"/>
        <v>0</v>
      </c>
      <c r="I1635" s="6" t="s">
        <v>2381</v>
      </c>
      <c r="J1635" s="6" t="str">
        <f t="shared" si="76"/>
        <v>No</v>
      </c>
      <c r="K1635" s="6" t="str">
        <f t="shared" si="77"/>
        <v>No</v>
      </c>
      <c r="L1635" s="6" t="s">
        <v>2380</v>
      </c>
      <c r="M1635" s="6"/>
      <c r="N1635" t="str" cm="1">
        <f t="array" ref="N1635">_xlfn.IFS(B1635&lt;18.5,"Under Weight",B1635&lt;=24.99,"Normal Weight",B1635&lt;=29.99,"Over Weight",B1635&gt;=30,"Obesity")</f>
        <v>Over Weight</v>
      </c>
      <c r="O1635" t="str" cm="1">
        <f t="array" ref="O1635">_xlfn.IFS(C1635&lt;5.7,"Normal",C1635&lt;=6.49,"Prediabetes",C1635&gt;=6.5,"Diabetes")</f>
        <v>Normal</v>
      </c>
    </row>
    <row r="1636" spans="1:15" x14ac:dyDescent="0.3">
      <c r="A1636" s="6" t="s">
        <v>736</v>
      </c>
      <c r="B1636" s="6">
        <v>21.31</v>
      </c>
      <c r="C1636" s="6">
        <v>4.17</v>
      </c>
      <c r="D1636" s="6" t="str">
        <f>PROPER(E:E)</f>
        <v>No</v>
      </c>
      <c r="E1636" s="6" t="s">
        <v>2380</v>
      </c>
      <c r="F1636" s="6" t="s">
        <v>2380</v>
      </c>
      <c r="G1636" s="6" t="s">
        <v>2380</v>
      </c>
      <c r="H1636" s="10" t="str">
        <f t="shared" si="75"/>
        <v>0</v>
      </c>
      <c r="I1636" s="6" t="s">
        <v>2381</v>
      </c>
      <c r="J1636" s="6" t="str">
        <f t="shared" si="76"/>
        <v>No</v>
      </c>
      <c r="K1636" s="6" t="str">
        <f t="shared" si="77"/>
        <v>No</v>
      </c>
      <c r="L1636" s="6" t="s">
        <v>2380</v>
      </c>
      <c r="M1636" s="6"/>
      <c r="N1636" t="str" cm="1">
        <f t="array" ref="N1636">_xlfn.IFS(B1636&lt;18.5,"Under Weight",B1636&lt;=24.99,"Normal Weight",B1636&lt;=29.99,"Over Weight",B1636&gt;=30,"Obesity")</f>
        <v>Normal Weight</v>
      </c>
      <c r="O1636" t="str" cm="1">
        <f t="array" ref="O1636">_xlfn.IFS(C1636&lt;5.7,"Normal",C1636&lt;=6.49,"Prediabetes",C1636&gt;=6.5,"Diabetes")</f>
        <v>Normal</v>
      </c>
    </row>
    <row r="1637" spans="1:15" x14ac:dyDescent="0.3">
      <c r="A1637" s="6" t="s">
        <v>735</v>
      </c>
      <c r="B1637" s="6">
        <v>19.559999999999999</v>
      </c>
      <c r="C1637" s="6">
        <v>11.96</v>
      </c>
      <c r="D1637" s="6" t="str">
        <f>PROPER(E:E)</f>
        <v>No</v>
      </c>
      <c r="E1637" s="6" t="s">
        <v>2380</v>
      </c>
      <c r="F1637" s="6" t="s">
        <v>2380</v>
      </c>
      <c r="G1637" s="6" t="s">
        <v>2380</v>
      </c>
      <c r="H1637" s="10" t="str">
        <f t="shared" si="75"/>
        <v>0</v>
      </c>
      <c r="I1637" s="6" t="s">
        <v>2381</v>
      </c>
      <c r="J1637" s="6" t="str">
        <f t="shared" si="76"/>
        <v>No</v>
      </c>
      <c r="K1637" s="6" t="str">
        <f t="shared" si="77"/>
        <v>No</v>
      </c>
      <c r="L1637" s="6" t="s">
        <v>2380</v>
      </c>
      <c r="M1637" s="6"/>
      <c r="N1637" t="str" cm="1">
        <f t="array" ref="N1637">_xlfn.IFS(B1637&lt;18.5,"Under Weight",B1637&lt;=24.99,"Normal Weight",B1637&lt;=29.99,"Over Weight",B1637&gt;=30,"Obesity")</f>
        <v>Normal Weight</v>
      </c>
      <c r="O1637" t="str" cm="1">
        <f t="array" ref="O1637">_xlfn.IFS(C1637&lt;5.7,"Normal",C1637&lt;=6.49,"Prediabetes",C1637&gt;=6.5,"Diabetes")</f>
        <v>Diabetes</v>
      </c>
    </row>
    <row r="1638" spans="1:15" x14ac:dyDescent="0.3">
      <c r="A1638" s="6" t="s">
        <v>734</v>
      </c>
      <c r="B1638" s="6">
        <v>37.335000000000001</v>
      </c>
      <c r="C1638" s="6">
        <v>6.26</v>
      </c>
      <c r="D1638" s="6" t="str">
        <f>PROPER(E:E)</f>
        <v>Yes</v>
      </c>
      <c r="E1638" s="6" t="s">
        <v>2382</v>
      </c>
      <c r="F1638" s="6" t="s">
        <v>2380</v>
      </c>
      <c r="G1638" s="6" t="s">
        <v>2380</v>
      </c>
      <c r="H1638" s="10">
        <f t="shared" si="75"/>
        <v>1</v>
      </c>
      <c r="I1638" s="6">
        <v>1</v>
      </c>
      <c r="J1638" s="6" t="str">
        <f t="shared" si="76"/>
        <v>No</v>
      </c>
      <c r="K1638" s="6" t="str">
        <f t="shared" si="77"/>
        <v>No</v>
      </c>
      <c r="L1638" s="6" t="s">
        <v>2380</v>
      </c>
      <c r="M1638" s="6"/>
      <c r="N1638" t="str" cm="1">
        <f t="array" ref="N1638">_xlfn.IFS(B1638&lt;18.5,"Under Weight",B1638&lt;=24.99,"Normal Weight",B1638&lt;=29.99,"Over Weight",B1638&gt;=30,"Obesity")</f>
        <v>Obesity</v>
      </c>
      <c r="O1638" t="str" cm="1">
        <f t="array" ref="O1638">_xlfn.IFS(C1638&lt;5.7,"Normal",C1638&lt;=6.49,"Prediabetes",C1638&gt;=6.5,"Diabetes")</f>
        <v>Prediabetes</v>
      </c>
    </row>
    <row r="1639" spans="1:15" x14ac:dyDescent="0.3">
      <c r="A1639" s="6" t="s">
        <v>733</v>
      </c>
      <c r="B1639" s="6">
        <v>19.53</v>
      </c>
      <c r="C1639" s="6">
        <v>11.68</v>
      </c>
      <c r="D1639" s="6" t="str">
        <f>PROPER(E:E)</f>
        <v>No</v>
      </c>
      <c r="E1639" s="6" t="s">
        <v>2380</v>
      </c>
      <c r="F1639" s="6" t="s">
        <v>2380</v>
      </c>
      <c r="G1639" s="6" t="s">
        <v>2380</v>
      </c>
      <c r="H1639" s="10" t="str">
        <f t="shared" si="75"/>
        <v>0</v>
      </c>
      <c r="I1639" s="6" t="s">
        <v>2381</v>
      </c>
      <c r="J1639" s="6" t="str">
        <f t="shared" si="76"/>
        <v>No</v>
      </c>
      <c r="K1639" s="6" t="str">
        <f t="shared" si="77"/>
        <v>No</v>
      </c>
      <c r="L1639" s="6" t="s">
        <v>2380</v>
      </c>
      <c r="M1639" s="6"/>
      <c r="N1639" t="str" cm="1">
        <f t="array" ref="N1639">_xlfn.IFS(B1639&lt;18.5,"Under Weight",B1639&lt;=24.99,"Normal Weight",B1639&lt;=29.99,"Over Weight",B1639&gt;=30,"Obesity")</f>
        <v>Normal Weight</v>
      </c>
      <c r="O1639" t="str" cm="1">
        <f t="array" ref="O1639">_xlfn.IFS(C1639&lt;5.7,"Normal",C1639&lt;=6.49,"Prediabetes",C1639&gt;=6.5,"Diabetes")</f>
        <v>Diabetes</v>
      </c>
    </row>
    <row r="1640" spans="1:15" x14ac:dyDescent="0.3">
      <c r="A1640" s="6" t="s">
        <v>732</v>
      </c>
      <c r="B1640" s="6">
        <v>34.1</v>
      </c>
      <c r="C1640" s="6">
        <v>5.16</v>
      </c>
      <c r="D1640" s="6" t="str">
        <f>PROPER(E:E)</f>
        <v>No</v>
      </c>
      <c r="E1640" s="6" t="s">
        <v>2380</v>
      </c>
      <c r="F1640" s="6" t="s">
        <v>2380</v>
      </c>
      <c r="G1640" s="6" t="s">
        <v>2380</v>
      </c>
      <c r="H1640" s="10" t="str">
        <f t="shared" si="75"/>
        <v>0</v>
      </c>
      <c r="I1640" s="6" t="s">
        <v>2381</v>
      </c>
      <c r="J1640" s="6" t="str">
        <f t="shared" si="76"/>
        <v>No</v>
      </c>
      <c r="K1640" s="6" t="str">
        <f t="shared" si="77"/>
        <v>No</v>
      </c>
      <c r="L1640" s="6" t="s">
        <v>2380</v>
      </c>
      <c r="M1640" s="6"/>
      <c r="N1640" t="str" cm="1">
        <f t="array" ref="N1640">_xlfn.IFS(B1640&lt;18.5,"Under Weight",B1640&lt;=24.99,"Normal Weight",B1640&lt;=29.99,"Over Weight",B1640&gt;=30,"Obesity")</f>
        <v>Obesity</v>
      </c>
      <c r="O1640" t="str" cm="1">
        <f t="array" ref="O1640">_xlfn.IFS(C1640&lt;5.7,"Normal",C1640&lt;=6.49,"Prediabetes",C1640&gt;=6.5,"Diabetes")</f>
        <v>Normal</v>
      </c>
    </row>
    <row r="1641" spans="1:15" x14ac:dyDescent="0.3">
      <c r="A1641" s="6" t="s">
        <v>731</v>
      </c>
      <c r="B1641" s="6">
        <v>16.5</v>
      </c>
      <c r="C1641" s="6">
        <v>6.9</v>
      </c>
      <c r="D1641" s="6" t="str">
        <f>PROPER(E:E)</f>
        <v>Yes</v>
      </c>
      <c r="E1641" s="6" t="s">
        <v>2382</v>
      </c>
      <c r="F1641" s="6" t="s">
        <v>2380</v>
      </c>
      <c r="G1641" s="6" t="s">
        <v>2380</v>
      </c>
      <c r="H1641" s="10">
        <f t="shared" si="75"/>
        <v>2</v>
      </c>
      <c r="I1641" s="6">
        <v>2</v>
      </c>
      <c r="J1641" s="6" t="str">
        <f t="shared" si="76"/>
        <v>No</v>
      </c>
      <c r="K1641" s="6" t="str">
        <f t="shared" si="77"/>
        <v>No</v>
      </c>
      <c r="L1641" s="6" t="s">
        <v>2380</v>
      </c>
      <c r="M1641" s="6"/>
      <c r="N1641" t="str" cm="1">
        <f t="array" ref="N1641">_xlfn.IFS(B1641&lt;18.5,"Under Weight",B1641&lt;=24.99,"Normal Weight",B1641&lt;=29.99,"Over Weight",B1641&gt;=30,"Obesity")</f>
        <v>Under Weight</v>
      </c>
      <c r="O1641" t="str" cm="1">
        <f t="array" ref="O1641">_xlfn.IFS(C1641&lt;5.7,"Normal",C1641&lt;=6.49,"Prediabetes",C1641&gt;=6.5,"Diabetes")</f>
        <v>Diabetes</v>
      </c>
    </row>
    <row r="1642" spans="1:15" x14ac:dyDescent="0.3">
      <c r="A1642" s="6" t="s">
        <v>730</v>
      </c>
      <c r="B1642" s="6">
        <v>30.69</v>
      </c>
      <c r="C1642" s="6">
        <v>4.83</v>
      </c>
      <c r="D1642" s="6" t="str">
        <f>PROPER(E:E)</f>
        <v>No</v>
      </c>
      <c r="E1642" s="6" t="s">
        <v>2380</v>
      </c>
      <c r="F1642" s="6" t="s">
        <v>2380</v>
      </c>
      <c r="G1642" s="6" t="s">
        <v>2380</v>
      </c>
      <c r="H1642" s="10">
        <f t="shared" si="75"/>
        <v>1</v>
      </c>
      <c r="I1642" s="6">
        <v>1</v>
      </c>
      <c r="J1642" s="6" t="str">
        <f t="shared" si="76"/>
        <v>No</v>
      </c>
      <c r="K1642" s="6" t="str">
        <f t="shared" si="77"/>
        <v>No</v>
      </c>
      <c r="L1642" s="6" t="s">
        <v>2380</v>
      </c>
      <c r="M1642" s="6"/>
      <c r="N1642" t="str" cm="1">
        <f t="array" ref="N1642">_xlfn.IFS(B1642&lt;18.5,"Under Weight",B1642&lt;=24.99,"Normal Weight",B1642&lt;=29.99,"Over Weight",B1642&gt;=30,"Obesity")</f>
        <v>Obesity</v>
      </c>
      <c r="O1642" t="str" cm="1">
        <f t="array" ref="O1642">_xlfn.IFS(C1642&lt;5.7,"Normal",C1642&lt;=6.49,"Prediabetes",C1642&gt;=6.5,"Diabetes")</f>
        <v>Normal</v>
      </c>
    </row>
    <row r="1643" spans="1:15" x14ac:dyDescent="0.3">
      <c r="A1643" s="6" t="s">
        <v>729</v>
      </c>
      <c r="B1643" s="6">
        <v>28.93</v>
      </c>
      <c r="C1643" s="6">
        <v>4.87</v>
      </c>
      <c r="D1643" s="6" t="str">
        <f>PROPER(E:E)</f>
        <v>No</v>
      </c>
      <c r="E1643" s="6" t="s">
        <v>2380</v>
      </c>
      <c r="F1643" s="6" t="s">
        <v>2380</v>
      </c>
      <c r="G1643" s="6" t="s">
        <v>2380</v>
      </c>
      <c r="H1643" s="10">
        <f t="shared" si="75"/>
        <v>1</v>
      </c>
      <c r="I1643" s="6">
        <v>1</v>
      </c>
      <c r="J1643" s="6" t="str">
        <f t="shared" si="76"/>
        <v>No</v>
      </c>
      <c r="K1643" s="6" t="str">
        <f t="shared" si="77"/>
        <v>No</v>
      </c>
      <c r="L1643" s="6" t="s">
        <v>2380</v>
      </c>
      <c r="M1643" s="6"/>
      <c r="N1643" t="str" cm="1">
        <f t="array" ref="N1643">_xlfn.IFS(B1643&lt;18.5,"Under Weight",B1643&lt;=24.99,"Normal Weight",B1643&lt;=29.99,"Over Weight",B1643&gt;=30,"Obesity")</f>
        <v>Over Weight</v>
      </c>
      <c r="O1643" t="str" cm="1">
        <f t="array" ref="O1643">_xlfn.IFS(C1643&lt;5.7,"Normal",C1643&lt;=6.49,"Prediabetes",C1643&gt;=6.5,"Diabetes")</f>
        <v>Normal</v>
      </c>
    </row>
    <row r="1644" spans="1:15" x14ac:dyDescent="0.3">
      <c r="A1644" s="6" t="s">
        <v>728</v>
      </c>
      <c r="B1644" s="6">
        <v>38.9</v>
      </c>
      <c r="C1644" s="6">
        <v>4.28</v>
      </c>
      <c r="D1644" s="6" t="str">
        <f>PROPER(E:E)</f>
        <v>No</v>
      </c>
      <c r="E1644" s="6" t="s">
        <v>2380</v>
      </c>
      <c r="F1644" s="6" t="s">
        <v>2380</v>
      </c>
      <c r="G1644" s="6" t="s">
        <v>2380</v>
      </c>
      <c r="H1644" s="10" t="str">
        <f t="shared" si="75"/>
        <v>0</v>
      </c>
      <c r="I1644" s="6" t="s">
        <v>2381</v>
      </c>
      <c r="J1644" s="6" t="str">
        <f t="shared" si="76"/>
        <v>No</v>
      </c>
      <c r="K1644" s="6" t="str">
        <f t="shared" si="77"/>
        <v>No</v>
      </c>
      <c r="L1644" s="6" t="s">
        <v>2380</v>
      </c>
      <c r="M1644" s="6"/>
      <c r="N1644" t="str" cm="1">
        <f t="array" ref="N1644">_xlfn.IFS(B1644&lt;18.5,"Under Weight",B1644&lt;=24.99,"Normal Weight",B1644&lt;=29.99,"Over Weight",B1644&gt;=30,"Obesity")</f>
        <v>Obesity</v>
      </c>
      <c r="O1644" t="str" cm="1">
        <f t="array" ref="O1644">_xlfn.IFS(C1644&lt;5.7,"Normal",C1644&lt;=6.49,"Prediabetes",C1644&gt;=6.5,"Diabetes")</f>
        <v>Normal</v>
      </c>
    </row>
    <row r="1645" spans="1:15" x14ac:dyDescent="0.3">
      <c r="A1645" s="6" t="s">
        <v>727</v>
      </c>
      <c r="B1645" s="6">
        <v>26.9</v>
      </c>
      <c r="C1645" s="6">
        <v>4.07</v>
      </c>
      <c r="D1645" s="6" t="str">
        <f>PROPER(E:E)</f>
        <v>No</v>
      </c>
      <c r="E1645" s="6" t="s">
        <v>2380</v>
      </c>
      <c r="F1645" s="6" t="s">
        <v>2380</v>
      </c>
      <c r="G1645" s="6" t="s">
        <v>2380</v>
      </c>
      <c r="H1645" s="10" t="str">
        <f t="shared" si="75"/>
        <v>0</v>
      </c>
      <c r="I1645" s="6" t="s">
        <v>2381</v>
      </c>
      <c r="J1645" s="6" t="str">
        <f t="shared" si="76"/>
        <v>No</v>
      </c>
      <c r="K1645" s="6" t="str">
        <f t="shared" si="77"/>
        <v>No</v>
      </c>
      <c r="L1645" s="6" t="s">
        <v>2380</v>
      </c>
      <c r="M1645" s="6"/>
      <c r="N1645" t="str" cm="1">
        <f t="array" ref="N1645">_xlfn.IFS(B1645&lt;18.5,"Under Weight",B1645&lt;=24.99,"Normal Weight",B1645&lt;=29.99,"Over Weight",B1645&gt;=30,"Obesity")</f>
        <v>Over Weight</v>
      </c>
      <c r="O1645" t="str" cm="1">
        <f t="array" ref="O1645">_xlfn.IFS(C1645&lt;5.7,"Normal",C1645&lt;=6.49,"Prediabetes",C1645&gt;=6.5,"Diabetes")</f>
        <v>Normal</v>
      </c>
    </row>
    <row r="1646" spans="1:15" x14ac:dyDescent="0.3">
      <c r="A1646" s="6" t="s">
        <v>726</v>
      </c>
      <c r="B1646" s="6">
        <v>24.86</v>
      </c>
      <c r="C1646" s="6">
        <v>6.23</v>
      </c>
      <c r="D1646" s="6" t="str">
        <f>PROPER(E:E)</f>
        <v>No</v>
      </c>
      <c r="E1646" s="6" t="s">
        <v>2380</v>
      </c>
      <c r="F1646" s="6" t="s">
        <v>2380</v>
      </c>
      <c r="G1646" s="6" t="s">
        <v>2380</v>
      </c>
      <c r="H1646" s="10" t="str">
        <f t="shared" si="75"/>
        <v>0</v>
      </c>
      <c r="I1646" s="6" t="s">
        <v>2381</v>
      </c>
      <c r="J1646" s="6" t="str">
        <f t="shared" si="76"/>
        <v>No</v>
      </c>
      <c r="K1646" s="6" t="str">
        <f t="shared" si="77"/>
        <v>No</v>
      </c>
      <c r="L1646" s="6" t="s">
        <v>2380</v>
      </c>
      <c r="M1646" s="6"/>
      <c r="N1646" t="str" cm="1">
        <f t="array" ref="N1646">_xlfn.IFS(B1646&lt;18.5,"Under Weight",B1646&lt;=24.99,"Normal Weight",B1646&lt;=29.99,"Over Weight",B1646&gt;=30,"Obesity")</f>
        <v>Normal Weight</v>
      </c>
      <c r="O1646" t="str" cm="1">
        <f t="array" ref="O1646">_xlfn.IFS(C1646&lt;5.7,"Normal",C1646&lt;=6.49,"Prediabetes",C1646&gt;=6.5,"Diabetes")</f>
        <v>Prediabetes</v>
      </c>
    </row>
    <row r="1647" spans="1:15" x14ac:dyDescent="0.3">
      <c r="A1647" s="6" t="s">
        <v>725</v>
      </c>
      <c r="B1647" s="6">
        <v>39.14</v>
      </c>
      <c r="C1647" s="6">
        <v>6.24</v>
      </c>
      <c r="D1647" s="6" t="str">
        <f>PROPER(E:E)</f>
        <v>No</v>
      </c>
      <c r="E1647" s="6" t="s">
        <v>2380</v>
      </c>
      <c r="F1647" s="6" t="s">
        <v>2382</v>
      </c>
      <c r="G1647" s="6" t="s">
        <v>2380</v>
      </c>
      <c r="H1647" s="10">
        <f t="shared" si="75"/>
        <v>1</v>
      </c>
      <c r="I1647" s="6">
        <v>1</v>
      </c>
      <c r="J1647" s="6" t="str">
        <f t="shared" si="76"/>
        <v>No</v>
      </c>
      <c r="K1647" s="6" t="str">
        <f t="shared" si="77"/>
        <v>No</v>
      </c>
      <c r="L1647" s="6" t="s">
        <v>2380</v>
      </c>
      <c r="M1647" s="6"/>
      <c r="N1647" t="str" cm="1">
        <f t="array" ref="N1647">_xlfn.IFS(B1647&lt;18.5,"Under Weight",B1647&lt;=24.99,"Normal Weight",B1647&lt;=29.99,"Over Weight",B1647&gt;=30,"Obesity")</f>
        <v>Obesity</v>
      </c>
      <c r="O1647" t="str" cm="1">
        <f t="array" ref="O1647">_xlfn.IFS(C1647&lt;5.7,"Normal",C1647&lt;=6.49,"Prediabetes",C1647&gt;=6.5,"Diabetes")</f>
        <v>Prediabetes</v>
      </c>
    </row>
    <row r="1648" spans="1:15" x14ac:dyDescent="0.3">
      <c r="A1648" s="6" t="s">
        <v>724</v>
      </c>
      <c r="B1648" s="6">
        <v>39.799999999999997</v>
      </c>
      <c r="C1648" s="6">
        <v>6.17</v>
      </c>
      <c r="D1648" s="6" t="str">
        <f>PROPER(E:E)</f>
        <v>No</v>
      </c>
      <c r="E1648" s="6" t="s">
        <v>2380</v>
      </c>
      <c r="F1648" s="6" t="s">
        <v>2380</v>
      </c>
      <c r="G1648" s="6" t="s">
        <v>2383</v>
      </c>
      <c r="H1648" s="10">
        <f t="shared" si="75"/>
        <v>1</v>
      </c>
      <c r="I1648" s="6">
        <v>1</v>
      </c>
      <c r="J1648" s="6" t="str">
        <f t="shared" si="76"/>
        <v>No</v>
      </c>
      <c r="K1648" s="6" t="str">
        <f t="shared" si="77"/>
        <v>No</v>
      </c>
      <c r="L1648" s="6" t="s">
        <v>2380</v>
      </c>
      <c r="M1648" s="6"/>
      <c r="N1648" t="str" cm="1">
        <f t="array" ref="N1648">_xlfn.IFS(B1648&lt;18.5,"Under Weight",B1648&lt;=24.99,"Normal Weight",B1648&lt;=29.99,"Over Weight",B1648&gt;=30,"Obesity")</f>
        <v>Obesity</v>
      </c>
      <c r="O1648" t="str" cm="1">
        <f t="array" ref="O1648">_xlfn.IFS(C1648&lt;5.7,"Normal",C1648&lt;=6.49,"Prediabetes",C1648&gt;=6.5,"Diabetes")</f>
        <v>Prediabetes</v>
      </c>
    </row>
    <row r="1649" spans="1:15" x14ac:dyDescent="0.3">
      <c r="A1649" s="6" t="s">
        <v>723</v>
      </c>
      <c r="B1649" s="6">
        <v>34.32</v>
      </c>
      <c r="C1649" s="6">
        <v>5.16</v>
      </c>
      <c r="D1649" s="6" t="str">
        <f>PROPER(E:E)</f>
        <v>No</v>
      </c>
      <c r="E1649" s="6" t="s">
        <v>2380</v>
      </c>
      <c r="F1649" s="6" t="s">
        <v>2380</v>
      </c>
      <c r="G1649" s="6" t="s">
        <v>2380</v>
      </c>
      <c r="H1649" s="10">
        <f t="shared" si="75"/>
        <v>1</v>
      </c>
      <c r="I1649" s="6">
        <v>1</v>
      </c>
      <c r="J1649" s="6" t="str">
        <f t="shared" si="76"/>
        <v>No</v>
      </c>
      <c r="K1649" s="6" t="str">
        <f t="shared" si="77"/>
        <v>No</v>
      </c>
      <c r="L1649" s="6" t="s">
        <v>2380</v>
      </c>
      <c r="M1649" s="6"/>
      <c r="N1649" t="str" cm="1">
        <f t="array" ref="N1649">_xlfn.IFS(B1649&lt;18.5,"Under Weight",B1649&lt;=24.99,"Normal Weight",B1649&lt;=29.99,"Over Weight",B1649&gt;=30,"Obesity")</f>
        <v>Obesity</v>
      </c>
      <c r="O1649" t="str" cm="1">
        <f t="array" ref="O1649">_xlfn.IFS(C1649&lt;5.7,"Normal",C1649&lt;=6.49,"Prediabetes",C1649&gt;=6.5,"Diabetes")</f>
        <v>Normal</v>
      </c>
    </row>
    <row r="1650" spans="1:15" x14ac:dyDescent="0.3">
      <c r="A1650" s="6" t="s">
        <v>722</v>
      </c>
      <c r="B1650" s="6">
        <v>32.51</v>
      </c>
      <c r="C1650" s="6">
        <v>4.3</v>
      </c>
      <c r="D1650" s="6" t="str">
        <f>PROPER(E:E)</f>
        <v>No</v>
      </c>
      <c r="E1650" s="6" t="s">
        <v>2380</v>
      </c>
      <c r="F1650" s="6" t="s">
        <v>2380</v>
      </c>
      <c r="G1650" s="6" t="s">
        <v>2380</v>
      </c>
      <c r="H1650" s="10" t="str">
        <f t="shared" si="75"/>
        <v>0</v>
      </c>
      <c r="I1650" s="6" t="s">
        <v>2381</v>
      </c>
      <c r="J1650" s="6" t="str">
        <f t="shared" si="76"/>
        <v>No</v>
      </c>
      <c r="K1650" s="6" t="str">
        <f t="shared" si="77"/>
        <v>No</v>
      </c>
      <c r="L1650" s="6" t="s">
        <v>2380</v>
      </c>
      <c r="M1650" s="6"/>
      <c r="N1650" t="str" cm="1">
        <f t="array" ref="N1650">_xlfn.IFS(B1650&lt;18.5,"Under Weight",B1650&lt;=24.99,"Normal Weight",B1650&lt;=29.99,"Over Weight",B1650&gt;=30,"Obesity")</f>
        <v>Obesity</v>
      </c>
      <c r="O1650" t="str" cm="1">
        <f t="array" ref="O1650">_xlfn.IFS(C1650&lt;5.7,"Normal",C1650&lt;=6.49,"Prediabetes",C1650&gt;=6.5,"Diabetes")</f>
        <v>Normal</v>
      </c>
    </row>
    <row r="1651" spans="1:15" x14ac:dyDescent="0.3">
      <c r="A1651" s="6" t="s">
        <v>721</v>
      </c>
      <c r="B1651" s="6">
        <v>30.71</v>
      </c>
      <c r="C1651" s="6">
        <v>6.14</v>
      </c>
      <c r="D1651" s="6" t="str">
        <f>PROPER(E:E)</f>
        <v>No</v>
      </c>
      <c r="E1651" s="6" t="s">
        <v>2380</v>
      </c>
      <c r="F1651" s="6" t="s">
        <v>2380</v>
      </c>
      <c r="G1651" s="6" t="s">
        <v>2383</v>
      </c>
      <c r="H1651" s="10">
        <f t="shared" si="75"/>
        <v>1</v>
      </c>
      <c r="I1651" s="6">
        <v>1</v>
      </c>
      <c r="J1651" s="6" t="str">
        <f t="shared" si="76"/>
        <v>No</v>
      </c>
      <c r="K1651" s="6" t="str">
        <f t="shared" si="77"/>
        <v>No</v>
      </c>
      <c r="L1651" s="6" t="s">
        <v>2380</v>
      </c>
      <c r="M1651" s="6"/>
      <c r="N1651" t="str" cm="1">
        <f t="array" ref="N1651">_xlfn.IFS(B1651&lt;18.5,"Under Weight",B1651&lt;=24.99,"Normal Weight",B1651&lt;=29.99,"Over Weight",B1651&gt;=30,"Obesity")</f>
        <v>Obesity</v>
      </c>
      <c r="O1651" t="str" cm="1">
        <f t="array" ref="O1651">_xlfn.IFS(C1651&lt;5.7,"Normal",C1651&lt;=6.49,"Prediabetes",C1651&gt;=6.5,"Diabetes")</f>
        <v>Prediabetes</v>
      </c>
    </row>
    <row r="1652" spans="1:15" x14ac:dyDescent="0.3">
      <c r="A1652" s="6" t="s">
        <v>720</v>
      </c>
      <c r="B1652" s="6">
        <v>28.9</v>
      </c>
      <c r="C1652" s="6">
        <v>5.36</v>
      </c>
      <c r="D1652" s="6" t="str">
        <f>PROPER(E:E)</f>
        <v>No</v>
      </c>
      <c r="E1652" s="6" t="s">
        <v>2380</v>
      </c>
      <c r="F1652" s="6" t="s">
        <v>2380</v>
      </c>
      <c r="G1652" s="6" t="s">
        <v>2380</v>
      </c>
      <c r="H1652" s="10">
        <f t="shared" si="75"/>
        <v>1</v>
      </c>
      <c r="I1652" s="6">
        <v>1</v>
      </c>
      <c r="J1652" s="6" t="str">
        <f t="shared" si="76"/>
        <v>No</v>
      </c>
      <c r="K1652" s="6" t="str">
        <f t="shared" si="77"/>
        <v>No</v>
      </c>
      <c r="L1652" s="6" t="s">
        <v>2380</v>
      </c>
      <c r="M1652" s="6"/>
      <c r="N1652" t="str" cm="1">
        <f t="array" ref="N1652">_xlfn.IFS(B1652&lt;18.5,"Under Weight",B1652&lt;=24.99,"Normal Weight",B1652&lt;=29.99,"Over Weight",B1652&gt;=30,"Obesity")</f>
        <v>Over Weight</v>
      </c>
      <c r="O1652" t="str" cm="1">
        <f t="array" ref="O1652">_xlfn.IFS(C1652&lt;5.7,"Normal",C1652&lt;=6.49,"Prediabetes",C1652&gt;=6.5,"Diabetes")</f>
        <v>Normal</v>
      </c>
    </row>
    <row r="1653" spans="1:15" x14ac:dyDescent="0.3">
      <c r="A1653" s="6" t="s">
        <v>719</v>
      </c>
      <c r="B1653" s="6">
        <v>36.19</v>
      </c>
      <c r="C1653" s="6">
        <v>4.3</v>
      </c>
      <c r="D1653" s="6" t="str">
        <f>PROPER(E:E)</f>
        <v>No</v>
      </c>
      <c r="E1653" s="6" t="s">
        <v>2380</v>
      </c>
      <c r="F1653" s="6" t="s">
        <v>2380</v>
      </c>
      <c r="G1653" s="6" t="s">
        <v>2380</v>
      </c>
      <c r="H1653" s="10" t="str">
        <f t="shared" si="75"/>
        <v>0</v>
      </c>
      <c r="I1653" s="6" t="s">
        <v>2381</v>
      </c>
      <c r="J1653" s="6" t="str">
        <f t="shared" si="76"/>
        <v>No</v>
      </c>
      <c r="K1653" s="6" t="str">
        <f t="shared" si="77"/>
        <v>No</v>
      </c>
      <c r="L1653" s="6" t="s">
        <v>2380</v>
      </c>
      <c r="M1653" s="6"/>
      <c r="N1653" t="str" cm="1">
        <f t="array" ref="N1653">_xlfn.IFS(B1653&lt;18.5,"Under Weight",B1653&lt;=24.99,"Normal Weight",B1653&lt;=29.99,"Over Weight",B1653&gt;=30,"Obesity")</f>
        <v>Obesity</v>
      </c>
      <c r="O1653" t="str" cm="1">
        <f t="array" ref="O1653">_xlfn.IFS(C1653&lt;5.7,"Normal",C1653&lt;=6.49,"Prediabetes",C1653&gt;=6.5,"Diabetes")</f>
        <v>Normal</v>
      </c>
    </row>
    <row r="1654" spans="1:15" x14ac:dyDescent="0.3">
      <c r="A1654" s="6" t="s">
        <v>718</v>
      </c>
      <c r="B1654" s="6">
        <v>29.6</v>
      </c>
      <c r="C1654" s="6">
        <v>4.09</v>
      </c>
      <c r="D1654" s="6" t="str">
        <f>PROPER(E:E)</f>
        <v>No</v>
      </c>
      <c r="E1654" s="6" t="s">
        <v>2380</v>
      </c>
      <c r="F1654" s="6" t="s">
        <v>2380</v>
      </c>
      <c r="G1654" s="6" t="s">
        <v>2380</v>
      </c>
      <c r="H1654" s="10" t="str">
        <f t="shared" si="75"/>
        <v>0</v>
      </c>
      <c r="I1654" s="6" t="s">
        <v>2381</v>
      </c>
      <c r="J1654" s="6" t="str">
        <f t="shared" si="76"/>
        <v>No</v>
      </c>
      <c r="K1654" s="6" t="str">
        <f t="shared" si="77"/>
        <v>No</v>
      </c>
      <c r="L1654" s="6" t="s">
        <v>2380</v>
      </c>
      <c r="M1654" s="6"/>
      <c r="N1654" t="str" cm="1">
        <f t="array" ref="N1654">_xlfn.IFS(B1654&lt;18.5,"Under Weight",B1654&lt;=24.99,"Normal Weight",B1654&lt;=29.99,"Over Weight",B1654&gt;=30,"Obesity")</f>
        <v>Over Weight</v>
      </c>
      <c r="O1654" t="str" cm="1">
        <f t="array" ref="O1654">_xlfn.IFS(C1654&lt;5.7,"Normal",C1654&lt;=6.49,"Prediabetes",C1654&gt;=6.5,"Diabetes")</f>
        <v>Normal</v>
      </c>
    </row>
    <row r="1655" spans="1:15" x14ac:dyDescent="0.3">
      <c r="A1655" s="6" t="s">
        <v>717</v>
      </c>
      <c r="B1655" s="6">
        <v>30.95</v>
      </c>
      <c r="C1655" s="6">
        <v>6.27</v>
      </c>
      <c r="D1655" s="6" t="str">
        <f>PROPER(E:E)</f>
        <v>No</v>
      </c>
      <c r="E1655" s="6" t="s">
        <v>2380</v>
      </c>
      <c r="F1655" s="6" t="s">
        <v>2380</v>
      </c>
      <c r="G1655" s="6" t="s">
        <v>2383</v>
      </c>
      <c r="H1655" s="10">
        <f t="shared" si="75"/>
        <v>1</v>
      </c>
      <c r="I1655" s="6">
        <v>1</v>
      </c>
      <c r="J1655" s="6" t="str">
        <f t="shared" si="76"/>
        <v>No</v>
      </c>
      <c r="K1655" s="6" t="str">
        <f t="shared" si="77"/>
        <v>No</v>
      </c>
      <c r="L1655" s="6" t="s">
        <v>2380</v>
      </c>
      <c r="M1655" s="6"/>
      <c r="N1655" t="str" cm="1">
        <f t="array" ref="N1655">_xlfn.IFS(B1655&lt;18.5,"Under Weight",B1655&lt;=24.99,"Normal Weight",B1655&lt;=29.99,"Over Weight",B1655&gt;=30,"Obesity")</f>
        <v>Obesity</v>
      </c>
      <c r="O1655" t="str" cm="1">
        <f t="array" ref="O1655">_xlfn.IFS(C1655&lt;5.7,"Normal",C1655&lt;=6.49,"Prediabetes",C1655&gt;=6.5,"Diabetes")</f>
        <v>Prediabetes</v>
      </c>
    </row>
    <row r="1656" spans="1:15" x14ac:dyDescent="0.3">
      <c r="A1656" s="6" t="s">
        <v>716</v>
      </c>
      <c r="B1656" s="6">
        <v>19.95</v>
      </c>
      <c r="C1656" s="6">
        <v>5.39</v>
      </c>
      <c r="D1656" s="6" t="str">
        <f>PROPER(E:E)</f>
        <v>No</v>
      </c>
      <c r="E1656" s="6" t="s">
        <v>2380</v>
      </c>
      <c r="F1656" s="6" t="s">
        <v>2380</v>
      </c>
      <c r="G1656" s="6" t="s">
        <v>2380</v>
      </c>
      <c r="H1656" s="10">
        <f t="shared" si="75"/>
        <v>1</v>
      </c>
      <c r="I1656" s="6">
        <v>1</v>
      </c>
      <c r="J1656" s="6" t="str">
        <f t="shared" si="76"/>
        <v>No</v>
      </c>
      <c r="K1656" s="6" t="str">
        <f t="shared" si="77"/>
        <v>No</v>
      </c>
      <c r="L1656" s="6" t="s">
        <v>2380</v>
      </c>
      <c r="M1656" s="6"/>
      <c r="N1656" t="str" cm="1">
        <f t="array" ref="N1656">_xlfn.IFS(B1656&lt;18.5,"Under Weight",B1656&lt;=24.99,"Normal Weight",B1656&lt;=29.99,"Over Weight",B1656&gt;=30,"Obesity")</f>
        <v>Normal Weight</v>
      </c>
      <c r="O1656" t="str" cm="1">
        <f t="array" ref="O1656">_xlfn.IFS(C1656&lt;5.7,"Normal",C1656&lt;=6.49,"Prediabetes",C1656&gt;=6.5,"Diabetes")</f>
        <v>Normal</v>
      </c>
    </row>
    <row r="1657" spans="1:15" x14ac:dyDescent="0.3">
      <c r="A1657" s="6" t="s">
        <v>715</v>
      </c>
      <c r="B1657" s="6">
        <v>23.65</v>
      </c>
      <c r="C1657" s="6">
        <v>5.75</v>
      </c>
      <c r="D1657" s="6" t="str">
        <f>PROPER(E:E)</f>
        <v>Yes</v>
      </c>
      <c r="E1657" s="6" t="s">
        <v>2382</v>
      </c>
      <c r="F1657" s="6" t="s">
        <v>2380</v>
      </c>
      <c r="G1657" s="6" t="s">
        <v>2380</v>
      </c>
      <c r="H1657" s="10" t="str">
        <f t="shared" si="75"/>
        <v>0</v>
      </c>
      <c r="I1657" s="6" t="s">
        <v>2381</v>
      </c>
      <c r="J1657" s="6" t="str">
        <f t="shared" si="76"/>
        <v>No</v>
      </c>
      <c r="K1657" s="6" t="str">
        <f t="shared" si="77"/>
        <v>No</v>
      </c>
      <c r="L1657" s="6" t="s">
        <v>2380</v>
      </c>
      <c r="M1657" s="6"/>
      <c r="N1657" t="str" cm="1">
        <f t="array" ref="N1657">_xlfn.IFS(B1657&lt;18.5,"Under Weight",B1657&lt;=24.99,"Normal Weight",B1657&lt;=29.99,"Over Weight",B1657&gt;=30,"Obesity")</f>
        <v>Normal Weight</v>
      </c>
      <c r="O1657" t="str" cm="1">
        <f t="array" ref="O1657">_xlfn.IFS(C1657&lt;5.7,"Normal",C1657&lt;=6.49,"Prediabetes",C1657&gt;=6.5,"Diabetes")</f>
        <v>Prediabetes</v>
      </c>
    </row>
    <row r="1658" spans="1:15" x14ac:dyDescent="0.3">
      <c r="A1658" s="6" t="s">
        <v>714</v>
      </c>
      <c r="B1658" s="6">
        <v>43.34</v>
      </c>
      <c r="C1658" s="6">
        <v>4.91</v>
      </c>
      <c r="D1658" s="6" t="str">
        <f>PROPER(E:E)</f>
        <v>No</v>
      </c>
      <c r="E1658" s="6" t="s">
        <v>2380</v>
      </c>
      <c r="F1658" s="6" t="s">
        <v>2380</v>
      </c>
      <c r="G1658" s="6" t="s">
        <v>2380</v>
      </c>
      <c r="H1658" s="10">
        <f t="shared" si="75"/>
        <v>1</v>
      </c>
      <c r="I1658" s="6">
        <v>1</v>
      </c>
      <c r="J1658" s="6" t="str">
        <f t="shared" si="76"/>
        <v>No</v>
      </c>
      <c r="K1658" s="6" t="str">
        <f t="shared" si="77"/>
        <v>No</v>
      </c>
      <c r="L1658" s="6" t="s">
        <v>2380</v>
      </c>
      <c r="M1658" s="6"/>
      <c r="N1658" t="str" cm="1">
        <f t="array" ref="N1658">_xlfn.IFS(B1658&lt;18.5,"Under Weight",B1658&lt;=24.99,"Normal Weight",B1658&lt;=29.99,"Over Weight",B1658&gt;=30,"Obesity")</f>
        <v>Obesity</v>
      </c>
      <c r="O1658" t="str" cm="1">
        <f t="array" ref="O1658">_xlfn.IFS(C1658&lt;5.7,"Normal",C1658&lt;=6.49,"Prediabetes",C1658&gt;=6.5,"Diabetes")</f>
        <v>Normal</v>
      </c>
    </row>
    <row r="1659" spans="1:15" x14ac:dyDescent="0.3">
      <c r="A1659" s="6" t="s">
        <v>713</v>
      </c>
      <c r="B1659" s="6">
        <v>31.98</v>
      </c>
      <c r="C1659" s="6">
        <v>4.46</v>
      </c>
      <c r="D1659" s="6" t="str">
        <f>PROPER(E:E)</f>
        <v>Yes</v>
      </c>
      <c r="E1659" s="6" t="s">
        <v>2382</v>
      </c>
      <c r="F1659" s="6" t="s">
        <v>2380</v>
      </c>
      <c r="G1659" s="6" t="s">
        <v>2380</v>
      </c>
      <c r="H1659" s="10">
        <f t="shared" si="75"/>
        <v>1</v>
      </c>
      <c r="I1659" s="6">
        <v>1</v>
      </c>
      <c r="J1659" s="6" t="str">
        <f t="shared" si="76"/>
        <v>No</v>
      </c>
      <c r="K1659" s="6" t="str">
        <f t="shared" si="77"/>
        <v>No</v>
      </c>
      <c r="L1659" s="6" t="s">
        <v>2380</v>
      </c>
      <c r="M1659" s="6"/>
      <c r="N1659" t="str" cm="1">
        <f t="array" ref="N1659">_xlfn.IFS(B1659&lt;18.5,"Under Weight",B1659&lt;=24.99,"Normal Weight",B1659&lt;=29.99,"Over Weight",B1659&gt;=30,"Obesity")</f>
        <v>Obesity</v>
      </c>
      <c r="O1659" t="str" cm="1">
        <f t="array" ref="O1659">_xlfn.IFS(C1659&lt;5.7,"Normal",C1659&lt;=6.49,"Prediabetes",C1659&gt;=6.5,"Diabetes")</f>
        <v>Normal</v>
      </c>
    </row>
    <row r="1660" spans="1:15" x14ac:dyDescent="0.3">
      <c r="A1660" s="6" t="s">
        <v>712</v>
      </c>
      <c r="B1660" s="6">
        <v>35.86</v>
      </c>
      <c r="C1660" s="6">
        <v>6.22</v>
      </c>
      <c r="D1660" s="6" t="str">
        <f>PROPER(E:E)</f>
        <v>No</v>
      </c>
      <c r="E1660" s="6" t="s">
        <v>2380</v>
      </c>
      <c r="F1660" s="6" t="s">
        <v>2380</v>
      </c>
      <c r="G1660" s="6" t="s">
        <v>2380</v>
      </c>
      <c r="H1660" s="10">
        <f t="shared" si="75"/>
        <v>1</v>
      </c>
      <c r="I1660" s="6">
        <v>1</v>
      </c>
      <c r="J1660" s="6" t="str">
        <f t="shared" si="76"/>
        <v>No</v>
      </c>
      <c r="K1660" s="6" t="str">
        <f t="shared" si="77"/>
        <v>No</v>
      </c>
      <c r="L1660" s="6" t="s">
        <v>2380</v>
      </c>
      <c r="M1660" s="6"/>
      <c r="N1660" t="str" cm="1">
        <f t="array" ref="N1660">_xlfn.IFS(B1660&lt;18.5,"Under Weight",B1660&lt;=24.99,"Normal Weight",B1660&lt;=29.99,"Over Weight",B1660&gt;=30,"Obesity")</f>
        <v>Obesity</v>
      </c>
      <c r="O1660" t="str" cm="1">
        <f t="array" ref="O1660">_xlfn.IFS(C1660&lt;5.7,"Normal",C1660&lt;=6.49,"Prediabetes",C1660&gt;=6.5,"Diabetes")</f>
        <v>Prediabetes</v>
      </c>
    </row>
    <row r="1661" spans="1:15" x14ac:dyDescent="0.3">
      <c r="A1661" s="6" t="s">
        <v>711</v>
      </c>
      <c r="B1661" s="6">
        <v>15.2</v>
      </c>
      <c r="C1661" s="6">
        <v>8.82</v>
      </c>
      <c r="D1661" s="6" t="str">
        <f>PROPER(E:E)</f>
        <v>No</v>
      </c>
      <c r="E1661" s="6" t="s">
        <v>2380</v>
      </c>
      <c r="F1661" s="6" t="s">
        <v>2380</v>
      </c>
      <c r="G1661" s="6" t="s">
        <v>2380</v>
      </c>
      <c r="H1661" s="10" t="str">
        <f t="shared" si="75"/>
        <v>0</v>
      </c>
      <c r="I1661" s="6" t="s">
        <v>2381</v>
      </c>
      <c r="J1661" s="6" t="str">
        <f t="shared" si="76"/>
        <v>No</v>
      </c>
      <c r="K1661" s="6" t="str">
        <f t="shared" si="77"/>
        <v>No</v>
      </c>
      <c r="L1661" s="6" t="s">
        <v>2380</v>
      </c>
      <c r="M1661" s="6"/>
      <c r="N1661" t="str" cm="1">
        <f t="array" ref="N1661">_xlfn.IFS(B1661&lt;18.5,"Under Weight",B1661&lt;=24.99,"Normal Weight",B1661&lt;=29.99,"Over Weight",B1661&gt;=30,"Obesity")</f>
        <v>Under Weight</v>
      </c>
      <c r="O1661" t="str" cm="1">
        <f t="array" ref="O1661">_xlfn.IFS(C1661&lt;5.7,"Normal",C1661&lt;=6.49,"Prediabetes",C1661&gt;=6.5,"Diabetes")</f>
        <v>Diabetes</v>
      </c>
    </row>
    <row r="1662" spans="1:15" x14ac:dyDescent="0.3">
      <c r="A1662" s="6" t="s">
        <v>710</v>
      </c>
      <c r="B1662" s="6">
        <v>37.200000000000003</v>
      </c>
      <c r="C1662" s="6">
        <v>10.14</v>
      </c>
      <c r="D1662" s="6" t="str">
        <f>PROPER(E:E)</f>
        <v>No</v>
      </c>
      <c r="E1662" s="6" t="s">
        <v>2380</v>
      </c>
      <c r="F1662" s="6" t="s">
        <v>2380</v>
      </c>
      <c r="G1662" s="6" t="s">
        <v>2380</v>
      </c>
      <c r="H1662" s="10" t="str">
        <f t="shared" si="75"/>
        <v>0</v>
      </c>
      <c r="I1662" s="6" t="s">
        <v>2381</v>
      </c>
      <c r="J1662" s="6" t="str">
        <f t="shared" si="76"/>
        <v>No</v>
      </c>
      <c r="K1662" s="6" t="str">
        <f t="shared" si="77"/>
        <v>No</v>
      </c>
      <c r="L1662" s="6" t="s">
        <v>2380</v>
      </c>
      <c r="M1662" s="6"/>
      <c r="N1662" t="str" cm="1">
        <f t="array" ref="N1662">_xlfn.IFS(B1662&lt;18.5,"Under Weight",B1662&lt;=24.99,"Normal Weight",B1662&lt;=29.99,"Over Weight",B1662&gt;=30,"Obesity")</f>
        <v>Obesity</v>
      </c>
      <c r="O1662" t="str" cm="1">
        <f t="array" ref="O1662">_xlfn.IFS(C1662&lt;5.7,"Normal",C1662&lt;=6.49,"Prediabetes",C1662&gt;=6.5,"Diabetes")</f>
        <v>Diabetes</v>
      </c>
    </row>
    <row r="1663" spans="1:15" x14ac:dyDescent="0.3">
      <c r="A1663" s="6" t="s">
        <v>709</v>
      </c>
      <c r="B1663" s="6">
        <v>17.91</v>
      </c>
      <c r="C1663" s="6">
        <v>4.66</v>
      </c>
      <c r="D1663" s="6" t="str">
        <f>PROPER(E:E)</f>
        <v>No</v>
      </c>
      <c r="E1663" s="6" t="s">
        <v>2380</v>
      </c>
      <c r="F1663" s="6" t="s">
        <v>2380</v>
      </c>
      <c r="G1663" s="6" t="s">
        <v>2380</v>
      </c>
      <c r="H1663" s="10">
        <f t="shared" si="75"/>
        <v>2</v>
      </c>
      <c r="I1663" s="6">
        <v>2</v>
      </c>
      <c r="J1663" s="6" t="str">
        <f t="shared" si="76"/>
        <v>No</v>
      </c>
      <c r="K1663" s="6" t="str">
        <f t="shared" si="77"/>
        <v>No</v>
      </c>
      <c r="L1663" s="6" t="s">
        <v>2380</v>
      </c>
      <c r="M1663" s="6"/>
      <c r="N1663" t="str" cm="1">
        <f t="array" ref="N1663">_xlfn.IFS(B1663&lt;18.5,"Under Weight",B1663&lt;=24.99,"Normal Weight",B1663&lt;=29.99,"Over Weight",B1663&gt;=30,"Obesity")</f>
        <v>Under Weight</v>
      </c>
      <c r="O1663" t="str" cm="1">
        <f t="array" ref="O1663">_xlfn.IFS(C1663&lt;5.7,"Normal",C1663&lt;=6.49,"Prediabetes",C1663&gt;=6.5,"Diabetes")</f>
        <v>Normal</v>
      </c>
    </row>
    <row r="1664" spans="1:15" x14ac:dyDescent="0.3">
      <c r="A1664" s="6" t="s">
        <v>708</v>
      </c>
      <c r="B1664" s="6">
        <v>20.76</v>
      </c>
      <c r="C1664" s="6">
        <v>6.26</v>
      </c>
      <c r="D1664" s="6" t="str">
        <f>PROPER(E:E)</f>
        <v>No</v>
      </c>
      <c r="E1664" s="6" t="s">
        <v>2380</v>
      </c>
      <c r="F1664" s="6" t="s">
        <v>2380</v>
      </c>
      <c r="G1664" s="6" t="s">
        <v>2380</v>
      </c>
      <c r="H1664" s="10" t="str">
        <f t="shared" si="75"/>
        <v>0</v>
      </c>
      <c r="I1664" s="6" t="s">
        <v>2381</v>
      </c>
      <c r="J1664" s="6" t="str">
        <f t="shared" si="76"/>
        <v>No</v>
      </c>
      <c r="K1664" s="6" t="str">
        <f t="shared" si="77"/>
        <v>No</v>
      </c>
      <c r="L1664" s="6" t="s">
        <v>2380</v>
      </c>
      <c r="M1664" s="6"/>
      <c r="N1664" t="str" cm="1">
        <f t="array" ref="N1664">_xlfn.IFS(B1664&lt;18.5,"Under Weight",B1664&lt;=24.99,"Normal Weight",B1664&lt;=29.99,"Over Weight",B1664&gt;=30,"Obesity")</f>
        <v>Normal Weight</v>
      </c>
      <c r="O1664" t="str" cm="1">
        <f t="array" ref="O1664">_xlfn.IFS(C1664&lt;5.7,"Normal",C1664&lt;=6.49,"Prediabetes",C1664&gt;=6.5,"Diabetes")</f>
        <v>Prediabetes</v>
      </c>
    </row>
    <row r="1665" spans="1:15" x14ac:dyDescent="0.3">
      <c r="A1665" s="6" t="s">
        <v>707</v>
      </c>
      <c r="B1665" s="6">
        <v>38.99</v>
      </c>
      <c r="C1665" s="6">
        <v>5.21</v>
      </c>
      <c r="D1665" s="6" t="str">
        <f>PROPER(E:E)</f>
        <v>No</v>
      </c>
      <c r="E1665" s="6" t="s">
        <v>2380</v>
      </c>
      <c r="F1665" s="6" t="s">
        <v>2382</v>
      </c>
      <c r="G1665" s="6" t="s">
        <v>2380</v>
      </c>
      <c r="H1665" s="10">
        <f t="shared" si="75"/>
        <v>1</v>
      </c>
      <c r="I1665" s="6">
        <v>1</v>
      </c>
      <c r="J1665" s="6" t="str">
        <f t="shared" si="76"/>
        <v>No</v>
      </c>
      <c r="K1665" s="6" t="str">
        <f t="shared" si="77"/>
        <v>No</v>
      </c>
      <c r="L1665" s="6" t="s">
        <v>2380</v>
      </c>
      <c r="M1665" s="6"/>
      <c r="N1665" t="str" cm="1">
        <f t="array" ref="N1665">_xlfn.IFS(B1665&lt;18.5,"Under Weight",B1665&lt;=24.99,"Normal Weight",B1665&lt;=29.99,"Over Weight",B1665&gt;=30,"Obesity")</f>
        <v>Obesity</v>
      </c>
      <c r="O1665" t="str" cm="1">
        <f t="array" ref="O1665">_xlfn.IFS(C1665&lt;5.7,"Normal",C1665&lt;=6.49,"Prediabetes",C1665&gt;=6.5,"Diabetes")</f>
        <v>Normal</v>
      </c>
    </row>
    <row r="1666" spans="1:15" x14ac:dyDescent="0.3">
      <c r="A1666" s="6" t="s">
        <v>706</v>
      </c>
      <c r="B1666" s="6">
        <v>42.655000000000001</v>
      </c>
      <c r="C1666" s="6">
        <v>5.94</v>
      </c>
      <c r="D1666" s="6" t="str">
        <f>PROPER(E:E)</f>
        <v>Yes</v>
      </c>
      <c r="E1666" s="6" t="s">
        <v>2382</v>
      </c>
      <c r="F1666" s="6" t="s">
        <v>2380</v>
      </c>
      <c r="G1666" s="6" t="s">
        <v>2383</v>
      </c>
      <c r="H1666" s="10">
        <f t="shared" si="75"/>
        <v>1</v>
      </c>
      <c r="I1666" s="6">
        <v>1</v>
      </c>
      <c r="J1666" s="6" t="str">
        <f t="shared" si="76"/>
        <v>No</v>
      </c>
      <c r="K1666" s="6" t="str">
        <f t="shared" si="77"/>
        <v>No</v>
      </c>
      <c r="L1666" s="6" t="s">
        <v>2380</v>
      </c>
      <c r="M1666" s="6"/>
      <c r="N1666" t="str" cm="1">
        <f t="array" ref="N1666">_xlfn.IFS(B1666&lt;18.5,"Under Weight",B1666&lt;=24.99,"Normal Weight",B1666&lt;=29.99,"Over Weight",B1666&gt;=30,"Obesity")</f>
        <v>Obesity</v>
      </c>
      <c r="O1666" t="str" cm="1">
        <f t="array" ref="O1666">_xlfn.IFS(C1666&lt;5.7,"Normal",C1666&lt;=6.49,"Prediabetes",C1666&gt;=6.5,"Diabetes")</f>
        <v>Prediabetes</v>
      </c>
    </row>
    <row r="1667" spans="1:15" x14ac:dyDescent="0.3">
      <c r="A1667" s="6" t="s">
        <v>705</v>
      </c>
      <c r="B1667" s="6">
        <v>30.57</v>
      </c>
      <c r="C1667" s="6">
        <v>5.34</v>
      </c>
      <c r="D1667" s="6" t="str">
        <f>PROPER(E:E)</f>
        <v>No</v>
      </c>
      <c r="E1667" s="6" t="s">
        <v>2380</v>
      </c>
      <c r="F1667" s="6" t="s">
        <v>2380</v>
      </c>
      <c r="G1667" s="6" t="s">
        <v>2383</v>
      </c>
      <c r="H1667" s="10">
        <f t="shared" ref="H1667:H1730" si="78">IF(I1667="No major surgery","0",I1667)</f>
        <v>1</v>
      </c>
      <c r="I1667" s="6">
        <v>1</v>
      </c>
      <c r="J1667" s="6" t="str">
        <f t="shared" ref="J1667:J1730" si="79">PROPER(K1667)</f>
        <v>No</v>
      </c>
      <c r="K1667" s="6" t="str">
        <f t="shared" ref="K1667:K1730" si="80">IF(L1667="?", "No", L1667)</f>
        <v>No</v>
      </c>
      <c r="L1667" s="6" t="s">
        <v>2380</v>
      </c>
      <c r="M1667" s="6"/>
      <c r="N1667" t="str" cm="1">
        <f t="array" ref="N1667">_xlfn.IFS(B1667&lt;18.5,"Under Weight",B1667&lt;=24.99,"Normal Weight",B1667&lt;=29.99,"Over Weight",B1667&gt;=30,"Obesity")</f>
        <v>Obesity</v>
      </c>
      <c r="O1667" t="str" cm="1">
        <f t="array" ref="O1667">_xlfn.IFS(C1667&lt;5.7,"Normal",C1667&lt;=6.49,"Prediabetes",C1667&gt;=6.5,"Diabetes")</f>
        <v>Normal</v>
      </c>
    </row>
    <row r="1668" spans="1:15" x14ac:dyDescent="0.3">
      <c r="A1668" s="6" t="s">
        <v>704</v>
      </c>
      <c r="B1668" s="6">
        <v>17.7</v>
      </c>
      <c r="C1668" s="6">
        <v>6.38</v>
      </c>
      <c r="D1668" s="6" t="str">
        <f>PROPER(E:E)</f>
        <v>No</v>
      </c>
      <c r="E1668" s="6" t="s">
        <v>2380</v>
      </c>
      <c r="F1668" s="6" t="s">
        <v>2380</v>
      </c>
      <c r="G1668" s="6" t="s">
        <v>2380</v>
      </c>
      <c r="H1668" s="10">
        <f t="shared" si="78"/>
        <v>2</v>
      </c>
      <c r="I1668" s="6">
        <v>2</v>
      </c>
      <c r="J1668" s="6" t="str">
        <f t="shared" si="79"/>
        <v>No</v>
      </c>
      <c r="K1668" s="6" t="str">
        <f t="shared" si="80"/>
        <v>No</v>
      </c>
      <c r="L1668" s="6" t="s">
        <v>2380</v>
      </c>
      <c r="M1668" s="6"/>
      <c r="N1668" t="str" cm="1">
        <f t="array" ref="N1668">_xlfn.IFS(B1668&lt;18.5,"Under Weight",B1668&lt;=24.99,"Normal Weight",B1668&lt;=29.99,"Over Weight",B1668&gt;=30,"Obesity")</f>
        <v>Under Weight</v>
      </c>
      <c r="O1668" t="str" cm="1">
        <f t="array" ref="O1668">_xlfn.IFS(C1668&lt;5.7,"Normal",C1668&lt;=6.49,"Prediabetes",C1668&gt;=6.5,"Diabetes")</f>
        <v>Prediabetes</v>
      </c>
    </row>
    <row r="1669" spans="1:15" x14ac:dyDescent="0.3">
      <c r="A1669" s="6" t="s">
        <v>703</v>
      </c>
      <c r="B1669" s="6">
        <v>34.770000000000003</v>
      </c>
      <c r="C1669" s="6">
        <v>4.47</v>
      </c>
      <c r="D1669" s="6" t="str">
        <f>PROPER(E:E)</f>
        <v>No</v>
      </c>
      <c r="E1669" s="6" t="s">
        <v>2380</v>
      </c>
      <c r="F1669" s="6" t="s">
        <v>2380</v>
      </c>
      <c r="G1669" s="6" t="s">
        <v>2380</v>
      </c>
      <c r="H1669" s="10">
        <f t="shared" si="78"/>
        <v>1</v>
      </c>
      <c r="I1669" s="6">
        <v>1</v>
      </c>
      <c r="J1669" s="6" t="str">
        <f t="shared" si="79"/>
        <v>No</v>
      </c>
      <c r="K1669" s="6" t="str">
        <f t="shared" si="80"/>
        <v>No</v>
      </c>
      <c r="L1669" s="6" t="s">
        <v>2380</v>
      </c>
      <c r="M1669" s="6"/>
      <c r="N1669" t="str" cm="1">
        <f t="array" ref="N1669">_xlfn.IFS(B1669&lt;18.5,"Under Weight",B1669&lt;=24.99,"Normal Weight",B1669&lt;=29.99,"Over Weight",B1669&gt;=30,"Obesity")</f>
        <v>Obesity</v>
      </c>
      <c r="O1669" t="str" cm="1">
        <f t="array" ref="O1669">_xlfn.IFS(C1669&lt;5.7,"Normal",C1669&lt;=6.49,"Prediabetes",C1669&gt;=6.5,"Diabetes")</f>
        <v>Normal</v>
      </c>
    </row>
    <row r="1670" spans="1:15" x14ac:dyDescent="0.3">
      <c r="A1670" s="6" t="s">
        <v>702</v>
      </c>
      <c r="B1670" s="6">
        <v>16.88</v>
      </c>
      <c r="C1670" s="6">
        <v>9.9600000000000009</v>
      </c>
      <c r="D1670" s="6" t="str">
        <f>PROPER(E:E)</f>
        <v>No</v>
      </c>
      <c r="E1670" s="6" t="s">
        <v>2380</v>
      </c>
      <c r="F1670" s="6" t="s">
        <v>2380</v>
      </c>
      <c r="G1670" s="6" t="s">
        <v>2380</v>
      </c>
      <c r="H1670" s="10" t="str">
        <f t="shared" si="78"/>
        <v>0</v>
      </c>
      <c r="I1670" s="6" t="s">
        <v>2381</v>
      </c>
      <c r="J1670" s="6" t="str">
        <f t="shared" si="79"/>
        <v>No</v>
      </c>
      <c r="K1670" s="6" t="str">
        <f t="shared" si="80"/>
        <v>No</v>
      </c>
      <c r="L1670" s="6" t="s">
        <v>2380</v>
      </c>
      <c r="M1670" s="6"/>
      <c r="N1670" t="str" cm="1">
        <f t="array" ref="N1670">_xlfn.IFS(B1670&lt;18.5,"Under Weight",B1670&lt;=24.99,"Normal Weight",B1670&lt;=29.99,"Over Weight",B1670&gt;=30,"Obesity")</f>
        <v>Under Weight</v>
      </c>
      <c r="O1670" t="str" cm="1">
        <f t="array" ref="O1670">_xlfn.IFS(C1670&lt;5.7,"Normal",C1670&lt;=6.49,"Prediabetes",C1670&gt;=6.5,"Diabetes")</f>
        <v>Diabetes</v>
      </c>
    </row>
    <row r="1671" spans="1:15" x14ac:dyDescent="0.3">
      <c r="A1671" s="6" t="s">
        <v>701</v>
      </c>
      <c r="B1671" s="6">
        <v>40.26</v>
      </c>
      <c r="C1671" s="6">
        <v>9.92</v>
      </c>
      <c r="D1671" s="6" t="str">
        <f>PROPER(E:E)</f>
        <v>Yes</v>
      </c>
      <c r="E1671" s="6" t="s">
        <v>2382</v>
      </c>
      <c r="F1671" s="6" t="s">
        <v>2380</v>
      </c>
      <c r="G1671" s="6" t="s">
        <v>2380</v>
      </c>
      <c r="H1671" s="10" t="str">
        <f t="shared" si="78"/>
        <v>0</v>
      </c>
      <c r="I1671" s="6" t="s">
        <v>2381</v>
      </c>
      <c r="J1671" s="6" t="str">
        <f t="shared" si="79"/>
        <v>No</v>
      </c>
      <c r="K1671" s="6" t="str">
        <f t="shared" si="80"/>
        <v>No</v>
      </c>
      <c r="L1671" s="6" t="s">
        <v>2380</v>
      </c>
      <c r="M1671" s="6"/>
      <c r="N1671" t="str" cm="1">
        <f t="array" ref="N1671">_xlfn.IFS(B1671&lt;18.5,"Under Weight",B1671&lt;=24.99,"Normal Weight",B1671&lt;=29.99,"Over Weight",B1671&gt;=30,"Obesity")</f>
        <v>Obesity</v>
      </c>
      <c r="O1671" t="str" cm="1">
        <f t="array" ref="O1671">_xlfn.IFS(C1671&lt;5.7,"Normal",C1671&lt;=6.49,"Prediabetes",C1671&gt;=6.5,"Diabetes")</f>
        <v>Diabetes</v>
      </c>
    </row>
    <row r="1672" spans="1:15" x14ac:dyDescent="0.3">
      <c r="A1672" s="6" t="s">
        <v>700</v>
      </c>
      <c r="B1672" s="6">
        <v>25.6</v>
      </c>
      <c r="C1672" s="6">
        <v>6.03</v>
      </c>
      <c r="D1672" s="6" t="str">
        <f>PROPER(E:E)</f>
        <v>No</v>
      </c>
      <c r="E1672" s="6" t="s">
        <v>2380</v>
      </c>
      <c r="F1672" s="6" t="s">
        <v>2380</v>
      </c>
      <c r="G1672" s="6" t="s">
        <v>2383</v>
      </c>
      <c r="H1672" s="10">
        <f t="shared" si="78"/>
        <v>1</v>
      </c>
      <c r="I1672" s="6">
        <v>1</v>
      </c>
      <c r="J1672" s="6" t="str">
        <f t="shared" si="79"/>
        <v>No</v>
      </c>
      <c r="K1672" s="6" t="str">
        <f t="shared" si="80"/>
        <v>No</v>
      </c>
      <c r="L1672" s="6" t="s">
        <v>2380</v>
      </c>
      <c r="M1672" s="6"/>
      <c r="N1672" t="str" cm="1">
        <f t="array" ref="N1672">_xlfn.IFS(B1672&lt;18.5,"Under Weight",B1672&lt;=24.99,"Normal Weight",B1672&lt;=29.99,"Over Weight",B1672&gt;=30,"Obesity")</f>
        <v>Over Weight</v>
      </c>
      <c r="O1672" t="str" cm="1">
        <f t="array" ref="O1672">_xlfn.IFS(C1672&lt;5.7,"Normal",C1672&lt;=6.49,"Prediabetes",C1672&gt;=6.5,"Diabetes")</f>
        <v>Prediabetes</v>
      </c>
    </row>
    <row r="1673" spans="1:15" x14ac:dyDescent="0.3">
      <c r="A1673" s="6" t="s">
        <v>699</v>
      </c>
      <c r="B1673" s="6">
        <v>33.549999999999997</v>
      </c>
      <c r="C1673" s="6">
        <v>10.9</v>
      </c>
      <c r="D1673" s="6" t="str">
        <f>PROPER(E:E)</f>
        <v>Yes</v>
      </c>
      <c r="E1673" s="6" t="s">
        <v>2382</v>
      </c>
      <c r="F1673" s="6" t="s">
        <v>2380</v>
      </c>
      <c r="G1673" s="6" t="s">
        <v>2380</v>
      </c>
      <c r="H1673" s="10" t="str">
        <f t="shared" si="78"/>
        <v>0</v>
      </c>
      <c r="I1673" s="6" t="s">
        <v>2381</v>
      </c>
      <c r="J1673" s="6" t="str">
        <f t="shared" si="79"/>
        <v>No</v>
      </c>
      <c r="K1673" s="6" t="str">
        <f t="shared" si="80"/>
        <v>No</v>
      </c>
      <c r="L1673" s="6" t="s">
        <v>2380</v>
      </c>
      <c r="M1673" s="6"/>
      <c r="N1673" t="str" cm="1">
        <f t="array" ref="N1673">_xlfn.IFS(B1673&lt;18.5,"Under Weight",B1673&lt;=24.99,"Normal Weight",B1673&lt;=29.99,"Over Weight",B1673&gt;=30,"Obesity")</f>
        <v>Obesity</v>
      </c>
      <c r="O1673" t="str" cm="1">
        <f t="array" ref="O1673">_xlfn.IFS(C1673&lt;5.7,"Normal",C1673&lt;=6.49,"Prediabetes",C1673&gt;=6.5,"Diabetes")</f>
        <v>Diabetes</v>
      </c>
    </row>
    <row r="1674" spans="1:15" x14ac:dyDescent="0.3">
      <c r="A1674" s="6" t="s">
        <v>698</v>
      </c>
      <c r="B1674" s="6">
        <v>16.690000000000001</v>
      </c>
      <c r="C1674" s="6">
        <v>10.66</v>
      </c>
      <c r="D1674" s="6" t="str">
        <f>PROPER(E:E)</f>
        <v>No</v>
      </c>
      <c r="E1674" s="6" t="s">
        <v>2380</v>
      </c>
      <c r="F1674" s="6" t="s">
        <v>2380</v>
      </c>
      <c r="G1674" s="6" t="s">
        <v>2380</v>
      </c>
      <c r="H1674" s="10" t="str">
        <f t="shared" si="78"/>
        <v>0</v>
      </c>
      <c r="I1674" s="6" t="s">
        <v>2381</v>
      </c>
      <c r="J1674" s="6" t="str">
        <f t="shared" si="79"/>
        <v>No</v>
      </c>
      <c r="K1674" s="6" t="str">
        <f t="shared" si="80"/>
        <v>No</v>
      </c>
      <c r="L1674" s="6" t="s">
        <v>2380</v>
      </c>
      <c r="M1674" s="6"/>
      <c r="N1674" t="str" cm="1">
        <f t="array" ref="N1674">_xlfn.IFS(B1674&lt;18.5,"Under Weight",B1674&lt;=24.99,"Normal Weight",B1674&lt;=29.99,"Over Weight",B1674&gt;=30,"Obesity")</f>
        <v>Under Weight</v>
      </c>
      <c r="O1674" t="str" cm="1">
        <f t="array" ref="O1674">_xlfn.IFS(C1674&lt;5.7,"Normal",C1674&lt;=6.49,"Prediabetes",C1674&gt;=6.5,"Diabetes")</f>
        <v>Diabetes</v>
      </c>
    </row>
    <row r="1675" spans="1:15" x14ac:dyDescent="0.3">
      <c r="A1675" s="6" t="s">
        <v>697</v>
      </c>
      <c r="B1675" s="6">
        <v>19.95</v>
      </c>
      <c r="C1675" s="6">
        <v>4.05</v>
      </c>
      <c r="D1675" s="6" t="str">
        <f>PROPER(E:E)</f>
        <v>No</v>
      </c>
      <c r="E1675" s="6" t="s">
        <v>2380</v>
      </c>
      <c r="F1675" s="6" t="s">
        <v>2380</v>
      </c>
      <c r="G1675" s="6" t="s">
        <v>2380</v>
      </c>
      <c r="H1675" s="10">
        <f t="shared" si="78"/>
        <v>1</v>
      </c>
      <c r="I1675" s="6">
        <v>1</v>
      </c>
      <c r="J1675" s="6" t="str">
        <f t="shared" si="79"/>
        <v>No</v>
      </c>
      <c r="K1675" s="6" t="str">
        <f t="shared" si="80"/>
        <v>No</v>
      </c>
      <c r="L1675" s="6" t="s">
        <v>2380</v>
      </c>
      <c r="M1675" s="6"/>
      <c r="N1675" t="str" cm="1">
        <f t="array" ref="N1675">_xlfn.IFS(B1675&lt;18.5,"Under Weight",B1675&lt;=24.99,"Normal Weight",B1675&lt;=29.99,"Over Weight",B1675&gt;=30,"Obesity")</f>
        <v>Normal Weight</v>
      </c>
      <c r="O1675" t="str" cm="1">
        <f t="array" ref="O1675">_xlfn.IFS(C1675&lt;5.7,"Normal",C1675&lt;=6.49,"Prediabetes",C1675&gt;=6.5,"Diabetes")</f>
        <v>Normal</v>
      </c>
    </row>
    <row r="1676" spans="1:15" x14ac:dyDescent="0.3">
      <c r="A1676" s="6" t="s">
        <v>696</v>
      </c>
      <c r="B1676" s="6">
        <v>17.55</v>
      </c>
      <c r="C1676" s="6">
        <v>4.2300000000000004</v>
      </c>
      <c r="D1676" s="6" t="str">
        <f>PROPER(E:E)</f>
        <v>No</v>
      </c>
      <c r="E1676" s="6" t="s">
        <v>2380</v>
      </c>
      <c r="F1676" s="6" t="s">
        <v>2380</v>
      </c>
      <c r="G1676" s="6" t="s">
        <v>2380</v>
      </c>
      <c r="H1676" s="10">
        <f t="shared" si="78"/>
        <v>2</v>
      </c>
      <c r="I1676" s="6">
        <v>2</v>
      </c>
      <c r="J1676" s="6" t="str">
        <f t="shared" si="79"/>
        <v>No</v>
      </c>
      <c r="K1676" s="6" t="str">
        <f t="shared" si="80"/>
        <v>No</v>
      </c>
      <c r="L1676" s="6" t="s">
        <v>2380</v>
      </c>
      <c r="M1676" s="6"/>
      <c r="N1676" t="str" cm="1">
        <f t="array" ref="N1676">_xlfn.IFS(B1676&lt;18.5,"Under Weight",B1676&lt;=24.99,"Normal Weight",B1676&lt;=29.99,"Over Weight",B1676&gt;=30,"Obesity")</f>
        <v>Under Weight</v>
      </c>
      <c r="O1676" t="str" cm="1">
        <f t="array" ref="O1676">_xlfn.IFS(C1676&lt;5.7,"Normal",C1676&lt;=6.49,"Prediabetes",C1676&gt;=6.5,"Diabetes")</f>
        <v>Normal</v>
      </c>
    </row>
    <row r="1677" spans="1:15" x14ac:dyDescent="0.3">
      <c r="A1677" s="6" t="s">
        <v>695</v>
      </c>
      <c r="B1677" s="6">
        <v>22.01</v>
      </c>
      <c r="C1677" s="6">
        <v>5.01</v>
      </c>
      <c r="D1677" s="6" t="str">
        <f>PROPER(E:E)</f>
        <v>No</v>
      </c>
      <c r="E1677" s="6" t="s">
        <v>2380</v>
      </c>
      <c r="F1677" s="6" t="s">
        <v>2380</v>
      </c>
      <c r="G1677" s="6" t="s">
        <v>2380</v>
      </c>
      <c r="H1677" s="10">
        <f t="shared" si="78"/>
        <v>1</v>
      </c>
      <c r="I1677" s="6">
        <v>1</v>
      </c>
      <c r="J1677" s="6" t="str">
        <f t="shared" si="79"/>
        <v>No</v>
      </c>
      <c r="K1677" s="6" t="str">
        <f t="shared" si="80"/>
        <v>No</v>
      </c>
      <c r="L1677" s="6" t="s">
        <v>2380</v>
      </c>
      <c r="M1677" s="6"/>
      <c r="N1677" t="str" cm="1">
        <f t="array" ref="N1677">_xlfn.IFS(B1677&lt;18.5,"Under Weight",B1677&lt;=24.99,"Normal Weight",B1677&lt;=29.99,"Over Weight",B1677&gt;=30,"Obesity")</f>
        <v>Normal Weight</v>
      </c>
      <c r="O1677" t="str" cm="1">
        <f t="array" ref="O1677">_xlfn.IFS(C1677&lt;5.7,"Normal",C1677&lt;=6.49,"Prediabetes",C1677&gt;=6.5,"Diabetes")</f>
        <v>Normal</v>
      </c>
    </row>
    <row r="1678" spans="1:15" x14ac:dyDescent="0.3">
      <c r="A1678" s="6" t="s">
        <v>694</v>
      </c>
      <c r="B1678" s="6">
        <v>41.8</v>
      </c>
      <c r="C1678" s="6">
        <v>5.82</v>
      </c>
      <c r="D1678" s="6" t="str">
        <f>PROPER(E:E)</f>
        <v>Yes</v>
      </c>
      <c r="E1678" s="6" t="s">
        <v>2382</v>
      </c>
      <c r="F1678" s="6" t="s">
        <v>2380</v>
      </c>
      <c r="G1678" s="6" t="s">
        <v>2383</v>
      </c>
      <c r="H1678" s="10">
        <f t="shared" si="78"/>
        <v>1</v>
      </c>
      <c r="I1678" s="6">
        <v>1</v>
      </c>
      <c r="J1678" s="6" t="str">
        <f t="shared" si="79"/>
        <v>No</v>
      </c>
      <c r="K1678" s="6" t="str">
        <f t="shared" si="80"/>
        <v>No</v>
      </c>
      <c r="L1678" s="6" t="s">
        <v>2380</v>
      </c>
      <c r="M1678" s="6"/>
      <c r="N1678" t="str" cm="1">
        <f t="array" ref="N1678">_xlfn.IFS(B1678&lt;18.5,"Under Weight",B1678&lt;=24.99,"Normal Weight",B1678&lt;=29.99,"Over Weight",B1678&gt;=30,"Obesity")</f>
        <v>Obesity</v>
      </c>
      <c r="O1678" t="str" cm="1">
        <f t="array" ref="O1678">_xlfn.IFS(C1678&lt;5.7,"Normal",C1678&lt;=6.49,"Prediabetes",C1678&gt;=6.5,"Diabetes")</f>
        <v>Prediabetes</v>
      </c>
    </row>
    <row r="1679" spans="1:15" x14ac:dyDescent="0.3">
      <c r="A1679" s="6" t="s">
        <v>693</v>
      </c>
      <c r="B1679" s="6">
        <v>19.170000000000002</v>
      </c>
      <c r="C1679" s="6">
        <v>7.94</v>
      </c>
      <c r="D1679" s="6" t="str">
        <f>PROPER(E:E)</f>
        <v>No</v>
      </c>
      <c r="E1679" s="6" t="s">
        <v>2380</v>
      </c>
      <c r="F1679" s="6" t="s">
        <v>2380</v>
      </c>
      <c r="G1679" s="6" t="s">
        <v>2380</v>
      </c>
      <c r="H1679" s="10" t="str">
        <f t="shared" si="78"/>
        <v>0</v>
      </c>
      <c r="I1679" s="6" t="s">
        <v>2381</v>
      </c>
      <c r="J1679" s="6" t="str">
        <f t="shared" si="79"/>
        <v>No</v>
      </c>
      <c r="K1679" s="6" t="str">
        <f t="shared" si="80"/>
        <v>No</v>
      </c>
      <c r="L1679" s="6" t="s">
        <v>2380</v>
      </c>
      <c r="M1679" s="6"/>
      <c r="N1679" t="str" cm="1">
        <f t="array" ref="N1679">_xlfn.IFS(B1679&lt;18.5,"Under Weight",B1679&lt;=24.99,"Normal Weight",B1679&lt;=29.99,"Over Weight",B1679&gt;=30,"Obesity")</f>
        <v>Normal Weight</v>
      </c>
      <c r="O1679" t="str" cm="1">
        <f t="array" ref="O1679">_xlfn.IFS(C1679&lt;5.7,"Normal",C1679&lt;=6.49,"Prediabetes",C1679&gt;=6.5,"Diabetes")</f>
        <v>Diabetes</v>
      </c>
    </row>
    <row r="1680" spans="1:15" x14ac:dyDescent="0.3">
      <c r="A1680" s="6" t="s">
        <v>692</v>
      </c>
      <c r="B1680" s="6">
        <v>32.799999999999997</v>
      </c>
      <c r="C1680" s="6">
        <v>6.16</v>
      </c>
      <c r="D1680" s="6" t="str">
        <f>PROPER(E:E)</f>
        <v>Yes</v>
      </c>
      <c r="E1680" s="6" t="s">
        <v>2382</v>
      </c>
      <c r="F1680" s="6" t="s">
        <v>2380</v>
      </c>
      <c r="G1680" s="6" t="s">
        <v>2383</v>
      </c>
      <c r="H1680" s="10">
        <f t="shared" si="78"/>
        <v>1</v>
      </c>
      <c r="I1680" s="6">
        <v>1</v>
      </c>
      <c r="J1680" s="6" t="str">
        <f t="shared" si="79"/>
        <v>No</v>
      </c>
      <c r="K1680" s="6" t="str">
        <f t="shared" si="80"/>
        <v>No</v>
      </c>
      <c r="L1680" s="6" t="s">
        <v>2380</v>
      </c>
      <c r="M1680" s="6"/>
      <c r="N1680" t="str" cm="1">
        <f t="array" ref="N1680">_xlfn.IFS(B1680&lt;18.5,"Under Weight",B1680&lt;=24.99,"Normal Weight",B1680&lt;=29.99,"Over Weight",B1680&gt;=30,"Obesity")</f>
        <v>Obesity</v>
      </c>
      <c r="O1680" t="str" cm="1">
        <f t="array" ref="O1680">_xlfn.IFS(C1680&lt;5.7,"Normal",C1680&lt;=6.49,"Prediabetes",C1680&gt;=6.5,"Diabetes")</f>
        <v>Prediabetes</v>
      </c>
    </row>
    <row r="1681" spans="1:15" x14ac:dyDescent="0.3">
      <c r="A1681" s="6" t="s">
        <v>691</v>
      </c>
      <c r="B1681" s="6">
        <v>35.814999999999998</v>
      </c>
      <c r="C1681" s="6">
        <v>4.1500000000000004</v>
      </c>
      <c r="D1681" s="6" t="str">
        <f>PROPER(E:E)</f>
        <v>No</v>
      </c>
      <c r="E1681" s="6" t="s">
        <v>2380</v>
      </c>
      <c r="F1681" s="6" t="s">
        <v>2380</v>
      </c>
      <c r="G1681" s="6" t="s">
        <v>2380</v>
      </c>
      <c r="H1681" s="10">
        <f t="shared" si="78"/>
        <v>1</v>
      </c>
      <c r="I1681" s="6">
        <v>1</v>
      </c>
      <c r="J1681" s="6" t="str">
        <f t="shared" si="79"/>
        <v>No</v>
      </c>
      <c r="K1681" s="6" t="str">
        <f t="shared" si="80"/>
        <v>No</v>
      </c>
      <c r="L1681" s="6" t="s">
        <v>2380</v>
      </c>
      <c r="M1681" s="6"/>
      <c r="N1681" t="str" cm="1">
        <f t="array" ref="N1681">_xlfn.IFS(B1681&lt;18.5,"Under Weight",B1681&lt;=24.99,"Normal Weight",B1681&lt;=29.99,"Over Weight",B1681&gt;=30,"Obesity")</f>
        <v>Obesity</v>
      </c>
      <c r="O1681" t="str" cm="1">
        <f t="array" ref="O1681">_xlfn.IFS(C1681&lt;5.7,"Normal",C1681&lt;=6.49,"Prediabetes",C1681&gt;=6.5,"Diabetes")</f>
        <v>Normal</v>
      </c>
    </row>
    <row r="1682" spans="1:15" x14ac:dyDescent="0.3">
      <c r="A1682" s="6" t="s">
        <v>690</v>
      </c>
      <c r="B1682" s="6">
        <v>24.3</v>
      </c>
      <c r="C1682" s="6">
        <v>6.23</v>
      </c>
      <c r="D1682" s="6" t="str">
        <f>PROPER(E:E)</f>
        <v>No</v>
      </c>
      <c r="E1682" s="6" t="s">
        <v>2380</v>
      </c>
      <c r="F1682" s="6" t="s">
        <v>2380</v>
      </c>
      <c r="G1682" s="6" t="s">
        <v>2380</v>
      </c>
      <c r="H1682" s="10" t="str">
        <f t="shared" si="78"/>
        <v>0</v>
      </c>
      <c r="I1682" s="6" t="s">
        <v>2381</v>
      </c>
      <c r="J1682" s="6" t="str">
        <f t="shared" si="79"/>
        <v>No</v>
      </c>
      <c r="K1682" s="6" t="str">
        <f t="shared" si="80"/>
        <v>No</v>
      </c>
      <c r="L1682" s="6" t="s">
        <v>2380</v>
      </c>
      <c r="M1682" s="6"/>
      <c r="N1682" t="str" cm="1">
        <f t="array" ref="N1682">_xlfn.IFS(B1682&lt;18.5,"Under Weight",B1682&lt;=24.99,"Normal Weight",B1682&lt;=29.99,"Over Weight",B1682&gt;=30,"Obesity")</f>
        <v>Normal Weight</v>
      </c>
      <c r="O1682" t="str" cm="1">
        <f t="array" ref="O1682">_xlfn.IFS(C1682&lt;5.7,"Normal",C1682&lt;=6.49,"Prediabetes",C1682&gt;=6.5,"Diabetes")</f>
        <v>Prediabetes</v>
      </c>
    </row>
    <row r="1683" spans="1:15" x14ac:dyDescent="0.3">
      <c r="A1683" s="6" t="s">
        <v>689</v>
      </c>
      <c r="B1683" s="6">
        <v>19.059999999999999</v>
      </c>
      <c r="C1683" s="6">
        <v>7.41</v>
      </c>
      <c r="D1683" s="6" t="str">
        <f>PROPER(E:E)</f>
        <v>No</v>
      </c>
      <c r="E1683" s="6" t="s">
        <v>2380</v>
      </c>
      <c r="F1683" s="6" t="s">
        <v>2380</v>
      </c>
      <c r="G1683" s="6" t="s">
        <v>2380</v>
      </c>
      <c r="H1683" s="10" t="str">
        <f t="shared" si="78"/>
        <v>0</v>
      </c>
      <c r="I1683" s="6" t="s">
        <v>2381</v>
      </c>
      <c r="J1683" s="6" t="str">
        <f t="shared" si="79"/>
        <v>No</v>
      </c>
      <c r="K1683" s="6" t="str">
        <f t="shared" si="80"/>
        <v>No</v>
      </c>
      <c r="L1683" s="6" t="s">
        <v>2380</v>
      </c>
      <c r="M1683" s="6"/>
      <c r="N1683" t="str" cm="1">
        <f t="array" ref="N1683">_xlfn.IFS(B1683&lt;18.5,"Under Weight",B1683&lt;=24.99,"Normal Weight",B1683&lt;=29.99,"Over Weight",B1683&gt;=30,"Obesity")</f>
        <v>Normal Weight</v>
      </c>
      <c r="O1683" t="str" cm="1">
        <f t="array" ref="O1683">_xlfn.IFS(C1683&lt;5.7,"Normal",C1683&lt;=6.49,"Prediabetes",C1683&gt;=6.5,"Diabetes")</f>
        <v>Diabetes</v>
      </c>
    </row>
    <row r="1684" spans="1:15" x14ac:dyDescent="0.3">
      <c r="A1684" s="6" t="s">
        <v>688</v>
      </c>
      <c r="B1684" s="6">
        <v>33.25</v>
      </c>
      <c r="C1684" s="6">
        <v>5.62</v>
      </c>
      <c r="D1684" s="6" t="str">
        <f>PROPER(E:E)</f>
        <v>Yes</v>
      </c>
      <c r="E1684" s="6" t="s">
        <v>2382</v>
      </c>
      <c r="F1684" s="6" t="s">
        <v>2380</v>
      </c>
      <c r="G1684" s="6" t="s">
        <v>2380</v>
      </c>
      <c r="H1684" s="10">
        <f t="shared" si="78"/>
        <v>1</v>
      </c>
      <c r="I1684" s="6">
        <v>1</v>
      </c>
      <c r="J1684" s="6" t="str">
        <f t="shared" si="79"/>
        <v>No</v>
      </c>
      <c r="K1684" s="6" t="str">
        <f t="shared" si="80"/>
        <v>No</v>
      </c>
      <c r="L1684" s="6" t="s">
        <v>2380</v>
      </c>
      <c r="M1684" s="6"/>
      <c r="N1684" t="str" cm="1">
        <f t="array" ref="N1684">_xlfn.IFS(B1684&lt;18.5,"Under Weight",B1684&lt;=24.99,"Normal Weight",B1684&lt;=29.99,"Over Weight",B1684&gt;=30,"Obesity")</f>
        <v>Obesity</v>
      </c>
      <c r="O1684" t="str" cm="1">
        <f t="array" ref="O1684">_xlfn.IFS(C1684&lt;5.7,"Normal",C1684&lt;=6.49,"Prediabetes",C1684&gt;=6.5,"Diabetes")</f>
        <v>Normal</v>
      </c>
    </row>
    <row r="1685" spans="1:15" x14ac:dyDescent="0.3">
      <c r="A1685" s="6" t="s">
        <v>687</v>
      </c>
      <c r="B1685" s="6">
        <v>21.37</v>
      </c>
      <c r="C1685" s="6">
        <v>4.54</v>
      </c>
      <c r="D1685" s="6" t="str">
        <f>PROPER(E:E)</f>
        <v>Yes</v>
      </c>
      <c r="E1685" s="6" t="s">
        <v>2382</v>
      </c>
      <c r="F1685" s="6" t="s">
        <v>2380</v>
      </c>
      <c r="G1685" s="6" t="s">
        <v>2383</v>
      </c>
      <c r="H1685" s="10">
        <f t="shared" si="78"/>
        <v>1</v>
      </c>
      <c r="I1685" s="6">
        <v>1</v>
      </c>
      <c r="J1685" s="6" t="str">
        <f t="shared" si="79"/>
        <v>No</v>
      </c>
      <c r="K1685" s="6" t="str">
        <f t="shared" si="80"/>
        <v>No</v>
      </c>
      <c r="L1685" s="6" t="s">
        <v>2380</v>
      </c>
      <c r="M1685" s="6"/>
      <c r="N1685" t="str" cm="1">
        <f t="array" ref="N1685">_xlfn.IFS(B1685&lt;18.5,"Under Weight",B1685&lt;=24.99,"Normal Weight",B1685&lt;=29.99,"Over Weight",B1685&gt;=30,"Obesity")</f>
        <v>Normal Weight</v>
      </c>
      <c r="O1685" t="str" cm="1">
        <f t="array" ref="O1685">_xlfn.IFS(C1685&lt;5.7,"Normal",C1685&lt;=6.49,"Prediabetes",C1685&gt;=6.5,"Diabetes")</f>
        <v>Normal</v>
      </c>
    </row>
    <row r="1686" spans="1:15" x14ac:dyDescent="0.3">
      <c r="A1686" s="6" t="s">
        <v>686</v>
      </c>
      <c r="B1686" s="6">
        <v>34.43</v>
      </c>
      <c r="C1686" s="6">
        <v>8.6199999999999992</v>
      </c>
      <c r="D1686" s="6" t="str">
        <f>PROPER(E:E)</f>
        <v>Yes</v>
      </c>
      <c r="E1686" s="6" t="s">
        <v>2382</v>
      </c>
      <c r="F1686" s="6" t="s">
        <v>2380</v>
      </c>
      <c r="G1686" s="6" t="s">
        <v>2380</v>
      </c>
      <c r="H1686" s="10">
        <f t="shared" si="78"/>
        <v>1</v>
      </c>
      <c r="I1686" s="6">
        <v>1</v>
      </c>
      <c r="J1686" s="6" t="str">
        <f t="shared" si="79"/>
        <v>No</v>
      </c>
      <c r="K1686" s="6" t="str">
        <f t="shared" si="80"/>
        <v>No</v>
      </c>
      <c r="L1686" s="6" t="s">
        <v>2380</v>
      </c>
      <c r="M1686" s="6"/>
      <c r="N1686" t="str" cm="1">
        <f t="array" ref="N1686">_xlfn.IFS(B1686&lt;18.5,"Under Weight",B1686&lt;=24.99,"Normal Weight",B1686&lt;=29.99,"Over Weight",B1686&gt;=30,"Obesity")</f>
        <v>Obesity</v>
      </c>
      <c r="O1686" t="str" cm="1">
        <f t="array" ref="O1686">_xlfn.IFS(C1686&lt;5.7,"Normal",C1686&lt;=6.49,"Prediabetes",C1686&gt;=6.5,"Diabetes")</f>
        <v>Diabetes</v>
      </c>
    </row>
    <row r="1687" spans="1:15" x14ac:dyDescent="0.3">
      <c r="A1687" s="6" t="s">
        <v>685</v>
      </c>
      <c r="B1687" s="6">
        <v>20.86</v>
      </c>
      <c r="C1687" s="6">
        <v>4.3600000000000003</v>
      </c>
      <c r="D1687" s="6" t="str">
        <f>PROPER(E:E)</f>
        <v>Yes</v>
      </c>
      <c r="E1687" s="6" t="s">
        <v>2382</v>
      </c>
      <c r="F1687" s="6" t="s">
        <v>2380</v>
      </c>
      <c r="G1687" s="6" t="s">
        <v>2380</v>
      </c>
      <c r="H1687" s="10" t="str">
        <f t="shared" si="78"/>
        <v>0</v>
      </c>
      <c r="I1687" s="6" t="s">
        <v>2381</v>
      </c>
      <c r="J1687" s="6" t="str">
        <f t="shared" si="79"/>
        <v>No</v>
      </c>
      <c r="K1687" s="6" t="str">
        <f t="shared" si="80"/>
        <v>No</v>
      </c>
      <c r="L1687" s="6" t="s">
        <v>2380</v>
      </c>
      <c r="M1687" s="6"/>
      <c r="N1687" t="str" cm="1">
        <f t="array" ref="N1687">_xlfn.IFS(B1687&lt;18.5,"Under Weight",B1687&lt;=24.99,"Normal Weight",B1687&lt;=29.99,"Over Weight",B1687&gt;=30,"Obesity")</f>
        <v>Normal Weight</v>
      </c>
      <c r="O1687" t="str" cm="1">
        <f t="array" ref="O1687">_xlfn.IFS(C1687&lt;5.7,"Normal",C1687&lt;=6.49,"Prediabetes",C1687&gt;=6.5,"Diabetes")</f>
        <v>Normal</v>
      </c>
    </row>
    <row r="1688" spans="1:15" x14ac:dyDescent="0.3">
      <c r="A1688" s="6" t="s">
        <v>684</v>
      </c>
      <c r="B1688" s="6">
        <v>18.34</v>
      </c>
      <c r="C1688" s="6">
        <v>10.01</v>
      </c>
      <c r="D1688" s="6" t="str">
        <f>PROPER(E:E)</f>
        <v>No</v>
      </c>
      <c r="E1688" s="6" t="s">
        <v>2380</v>
      </c>
      <c r="F1688" s="6" t="s">
        <v>2380</v>
      </c>
      <c r="G1688" s="6" t="s">
        <v>2380</v>
      </c>
      <c r="H1688" s="10" t="str">
        <f t="shared" si="78"/>
        <v>0</v>
      </c>
      <c r="I1688" s="6" t="s">
        <v>2381</v>
      </c>
      <c r="J1688" s="6" t="str">
        <f t="shared" si="79"/>
        <v>No</v>
      </c>
      <c r="K1688" s="6" t="str">
        <f t="shared" si="80"/>
        <v>No</v>
      </c>
      <c r="L1688" s="6" t="s">
        <v>2380</v>
      </c>
      <c r="M1688" s="6"/>
      <c r="N1688" t="str" cm="1">
        <f t="array" ref="N1688">_xlfn.IFS(B1688&lt;18.5,"Under Weight",B1688&lt;=24.99,"Normal Weight",B1688&lt;=29.99,"Over Weight",B1688&gt;=30,"Obesity")</f>
        <v>Under Weight</v>
      </c>
      <c r="O1688" t="str" cm="1">
        <f t="array" ref="O1688">_xlfn.IFS(C1688&lt;5.7,"Normal",C1688&lt;=6.49,"Prediabetes",C1688&gt;=6.5,"Diabetes")</f>
        <v>Diabetes</v>
      </c>
    </row>
    <row r="1689" spans="1:15" x14ac:dyDescent="0.3">
      <c r="A1689" s="6" t="s">
        <v>683</v>
      </c>
      <c r="B1689" s="6">
        <v>34.15</v>
      </c>
      <c r="C1689" s="6">
        <v>5.42</v>
      </c>
      <c r="D1689" s="6" t="str">
        <f>PROPER(E:E)</f>
        <v>No</v>
      </c>
      <c r="E1689" s="6" t="s">
        <v>2380</v>
      </c>
      <c r="F1689" s="6" t="s">
        <v>2380</v>
      </c>
      <c r="G1689" s="6" t="s">
        <v>2380</v>
      </c>
      <c r="H1689" s="10" t="str">
        <f t="shared" si="78"/>
        <v>0</v>
      </c>
      <c r="I1689" s="6" t="s">
        <v>2381</v>
      </c>
      <c r="J1689" s="6" t="str">
        <f t="shared" si="79"/>
        <v>No</v>
      </c>
      <c r="K1689" s="6" t="str">
        <f t="shared" si="80"/>
        <v>No</v>
      </c>
      <c r="L1689" s="6" t="s">
        <v>2380</v>
      </c>
      <c r="M1689" s="6"/>
      <c r="N1689" t="str" cm="1">
        <f t="array" ref="N1689">_xlfn.IFS(B1689&lt;18.5,"Under Weight",B1689&lt;=24.99,"Normal Weight",B1689&lt;=29.99,"Over Weight",B1689&gt;=30,"Obesity")</f>
        <v>Obesity</v>
      </c>
      <c r="O1689" t="str" cm="1">
        <f t="array" ref="O1689">_xlfn.IFS(C1689&lt;5.7,"Normal",C1689&lt;=6.49,"Prediabetes",C1689&gt;=6.5,"Diabetes")</f>
        <v>Normal</v>
      </c>
    </row>
    <row r="1690" spans="1:15" x14ac:dyDescent="0.3">
      <c r="A1690" s="6" t="s">
        <v>682</v>
      </c>
      <c r="B1690" s="6">
        <v>18.350000000000001</v>
      </c>
      <c r="C1690" s="6">
        <v>5.12</v>
      </c>
      <c r="D1690" s="6" t="str">
        <f>PROPER(E:E)</f>
        <v>No</v>
      </c>
      <c r="E1690" s="6" t="s">
        <v>2380</v>
      </c>
      <c r="F1690" s="6" t="s">
        <v>2380</v>
      </c>
      <c r="G1690" s="6" t="s">
        <v>2380</v>
      </c>
      <c r="H1690" s="10" t="str">
        <f t="shared" si="78"/>
        <v>0</v>
      </c>
      <c r="I1690" s="6" t="s">
        <v>2381</v>
      </c>
      <c r="J1690" s="6" t="str">
        <f t="shared" si="79"/>
        <v>No</v>
      </c>
      <c r="K1690" s="6" t="str">
        <f t="shared" si="80"/>
        <v>No</v>
      </c>
      <c r="L1690" s="6" t="s">
        <v>2380</v>
      </c>
      <c r="M1690" s="6"/>
      <c r="N1690" t="str" cm="1">
        <f t="array" ref="N1690">_xlfn.IFS(B1690&lt;18.5,"Under Weight",B1690&lt;=24.99,"Normal Weight",B1690&lt;=29.99,"Over Weight",B1690&gt;=30,"Obesity")</f>
        <v>Under Weight</v>
      </c>
      <c r="O1690" t="str" cm="1">
        <f t="array" ref="O1690">_xlfn.IFS(C1690&lt;5.7,"Normal",C1690&lt;=6.49,"Prediabetes",C1690&gt;=6.5,"Diabetes")</f>
        <v>Normal</v>
      </c>
    </row>
    <row r="1691" spans="1:15" x14ac:dyDescent="0.3">
      <c r="A1691" s="6" t="s">
        <v>681</v>
      </c>
      <c r="B1691" s="6">
        <v>22.13</v>
      </c>
      <c r="C1691" s="6">
        <v>9.1999999999999993</v>
      </c>
      <c r="D1691" s="6" t="str">
        <f>PROPER(E:E)</f>
        <v>Yes</v>
      </c>
      <c r="E1691" s="6" t="s">
        <v>2382</v>
      </c>
      <c r="F1691" s="6" t="s">
        <v>2380</v>
      </c>
      <c r="G1691" s="6" t="s">
        <v>2380</v>
      </c>
      <c r="H1691" s="10" t="str">
        <f t="shared" si="78"/>
        <v>0</v>
      </c>
      <c r="I1691" s="6" t="s">
        <v>2381</v>
      </c>
      <c r="J1691" s="6" t="str">
        <f t="shared" si="79"/>
        <v>No</v>
      </c>
      <c r="K1691" s="6" t="str">
        <f t="shared" si="80"/>
        <v>No</v>
      </c>
      <c r="L1691" s="6" t="s">
        <v>2380</v>
      </c>
      <c r="M1691" s="6"/>
      <c r="N1691" t="str" cm="1">
        <f t="array" ref="N1691">_xlfn.IFS(B1691&lt;18.5,"Under Weight",B1691&lt;=24.99,"Normal Weight",B1691&lt;=29.99,"Over Weight",B1691&gt;=30,"Obesity")</f>
        <v>Normal Weight</v>
      </c>
      <c r="O1691" t="str" cm="1">
        <f t="array" ref="O1691">_xlfn.IFS(C1691&lt;5.7,"Normal",C1691&lt;=6.49,"Prediabetes",C1691&gt;=6.5,"Diabetes")</f>
        <v>Diabetes</v>
      </c>
    </row>
    <row r="1692" spans="1:15" x14ac:dyDescent="0.3">
      <c r="A1692" s="6" t="s">
        <v>680</v>
      </c>
      <c r="B1692" s="6">
        <v>22.51</v>
      </c>
      <c r="C1692" s="6">
        <v>6.08</v>
      </c>
      <c r="D1692" s="6" t="str">
        <f>PROPER(E:E)</f>
        <v>Yes</v>
      </c>
      <c r="E1692" s="6" t="s">
        <v>2382</v>
      </c>
      <c r="F1692" s="6" t="s">
        <v>2380</v>
      </c>
      <c r="G1692" s="6" t="s">
        <v>2380</v>
      </c>
      <c r="H1692" s="10">
        <f t="shared" si="78"/>
        <v>1</v>
      </c>
      <c r="I1692" s="6">
        <v>1</v>
      </c>
      <c r="J1692" s="6" t="str">
        <f t="shared" si="79"/>
        <v>No</v>
      </c>
      <c r="K1692" s="6" t="str">
        <f t="shared" si="80"/>
        <v>No</v>
      </c>
      <c r="L1692" s="6" t="s">
        <v>2380</v>
      </c>
      <c r="M1692" s="6"/>
      <c r="N1692" t="str" cm="1">
        <f t="array" ref="N1692">_xlfn.IFS(B1692&lt;18.5,"Under Weight",B1692&lt;=24.99,"Normal Weight",B1692&lt;=29.99,"Over Weight",B1692&gt;=30,"Obesity")</f>
        <v>Normal Weight</v>
      </c>
      <c r="O1692" t="str" cm="1">
        <f t="array" ref="O1692">_xlfn.IFS(C1692&lt;5.7,"Normal",C1692&lt;=6.49,"Prediabetes",C1692&gt;=6.5,"Diabetes")</f>
        <v>Prediabetes</v>
      </c>
    </row>
    <row r="1693" spans="1:15" x14ac:dyDescent="0.3">
      <c r="A1693" s="6" t="s">
        <v>679</v>
      </c>
      <c r="B1693" s="6">
        <v>31</v>
      </c>
      <c r="C1693" s="6">
        <v>4.7699999999999996</v>
      </c>
      <c r="D1693" s="6" t="str">
        <f>PROPER(E:E)</f>
        <v>No</v>
      </c>
      <c r="E1693" s="6" t="s">
        <v>2380</v>
      </c>
      <c r="F1693" s="6" t="s">
        <v>2380</v>
      </c>
      <c r="G1693" s="6" t="s">
        <v>2380</v>
      </c>
      <c r="H1693" s="10">
        <f t="shared" si="78"/>
        <v>1</v>
      </c>
      <c r="I1693" s="6">
        <v>1</v>
      </c>
      <c r="J1693" s="6" t="str">
        <f t="shared" si="79"/>
        <v>No</v>
      </c>
      <c r="K1693" s="6" t="str">
        <f t="shared" si="80"/>
        <v>No</v>
      </c>
      <c r="L1693" s="6" t="s">
        <v>2380</v>
      </c>
      <c r="M1693" s="6"/>
      <c r="N1693" t="str" cm="1">
        <f t="array" ref="N1693">_xlfn.IFS(B1693&lt;18.5,"Under Weight",B1693&lt;=24.99,"Normal Weight",B1693&lt;=29.99,"Over Weight",B1693&gt;=30,"Obesity")</f>
        <v>Obesity</v>
      </c>
      <c r="O1693" t="str" cm="1">
        <f t="array" ref="O1693">_xlfn.IFS(C1693&lt;5.7,"Normal",C1693&lt;=6.49,"Prediabetes",C1693&gt;=6.5,"Diabetes")</f>
        <v>Normal</v>
      </c>
    </row>
    <row r="1694" spans="1:15" x14ac:dyDescent="0.3">
      <c r="A1694" s="6" t="s">
        <v>678</v>
      </c>
      <c r="B1694" s="6">
        <v>28.27</v>
      </c>
      <c r="C1694" s="6">
        <v>4.62</v>
      </c>
      <c r="D1694" s="6" t="str">
        <f>PROPER(E:E)</f>
        <v>No</v>
      </c>
      <c r="E1694" s="6" t="s">
        <v>2380</v>
      </c>
      <c r="F1694" s="6" t="s">
        <v>2380</v>
      </c>
      <c r="G1694" s="6" t="s">
        <v>2380</v>
      </c>
      <c r="H1694" s="10">
        <f t="shared" si="78"/>
        <v>1</v>
      </c>
      <c r="I1694" s="6">
        <v>1</v>
      </c>
      <c r="J1694" s="6" t="str">
        <f t="shared" si="79"/>
        <v>No</v>
      </c>
      <c r="K1694" s="6" t="str">
        <f t="shared" si="80"/>
        <v>No</v>
      </c>
      <c r="L1694" s="6" t="s">
        <v>2380</v>
      </c>
      <c r="M1694" s="6"/>
      <c r="N1694" t="str" cm="1">
        <f t="array" ref="N1694">_xlfn.IFS(B1694&lt;18.5,"Under Weight",B1694&lt;=24.99,"Normal Weight",B1694&lt;=29.99,"Over Weight",B1694&gt;=30,"Obesity")</f>
        <v>Over Weight</v>
      </c>
      <c r="O1694" t="str" cm="1">
        <f t="array" ref="O1694">_xlfn.IFS(C1694&lt;5.7,"Normal",C1694&lt;=6.49,"Prediabetes",C1694&gt;=6.5,"Diabetes")</f>
        <v>Normal</v>
      </c>
    </row>
    <row r="1695" spans="1:15" x14ac:dyDescent="0.3">
      <c r="A1695" s="6" t="s">
        <v>677</v>
      </c>
      <c r="B1695" s="6">
        <v>29.92</v>
      </c>
      <c r="C1695" s="6">
        <v>9.07</v>
      </c>
      <c r="D1695" s="6" t="str">
        <f>PROPER(E:E)</f>
        <v>Yes</v>
      </c>
      <c r="E1695" s="6" t="s">
        <v>2382</v>
      </c>
      <c r="F1695" s="6" t="s">
        <v>2380</v>
      </c>
      <c r="G1695" s="6" t="s">
        <v>2380</v>
      </c>
      <c r="H1695" s="10">
        <f t="shared" si="78"/>
        <v>1</v>
      </c>
      <c r="I1695" s="6">
        <v>1</v>
      </c>
      <c r="J1695" s="6" t="str">
        <f t="shared" si="79"/>
        <v>No</v>
      </c>
      <c r="K1695" s="6" t="str">
        <f t="shared" si="80"/>
        <v>No</v>
      </c>
      <c r="L1695" s="6" t="s">
        <v>2380</v>
      </c>
      <c r="M1695" s="6"/>
      <c r="N1695" t="str" cm="1">
        <f t="array" ref="N1695">_xlfn.IFS(B1695&lt;18.5,"Under Weight",B1695&lt;=24.99,"Normal Weight",B1695&lt;=29.99,"Over Weight",B1695&gt;=30,"Obesity")</f>
        <v>Over Weight</v>
      </c>
      <c r="O1695" t="str" cm="1">
        <f t="array" ref="O1695">_xlfn.IFS(C1695&lt;5.7,"Normal",C1695&lt;=6.49,"Prediabetes",C1695&gt;=6.5,"Diabetes")</f>
        <v>Diabetes</v>
      </c>
    </row>
    <row r="1696" spans="1:15" x14ac:dyDescent="0.3">
      <c r="A1696" s="6" t="s">
        <v>676</v>
      </c>
      <c r="B1696" s="6">
        <v>25.9</v>
      </c>
      <c r="C1696" s="6">
        <v>9.1199999999999992</v>
      </c>
      <c r="D1696" s="6" t="str">
        <f>PROPER(E:E)</f>
        <v>Yes</v>
      </c>
      <c r="E1696" s="6" t="s">
        <v>2382</v>
      </c>
      <c r="F1696" s="6" t="s">
        <v>2380</v>
      </c>
      <c r="G1696" s="6" t="s">
        <v>2380</v>
      </c>
      <c r="H1696" s="10">
        <f t="shared" si="78"/>
        <v>1</v>
      </c>
      <c r="I1696" s="6">
        <v>1</v>
      </c>
      <c r="J1696" s="6" t="str">
        <f t="shared" si="79"/>
        <v>No</v>
      </c>
      <c r="K1696" s="6" t="str">
        <f t="shared" si="80"/>
        <v>No</v>
      </c>
      <c r="L1696" s="6" t="s">
        <v>2380</v>
      </c>
      <c r="M1696" s="6"/>
      <c r="N1696" t="str" cm="1">
        <f t="array" ref="N1696">_xlfn.IFS(B1696&lt;18.5,"Under Weight",B1696&lt;=24.99,"Normal Weight",B1696&lt;=29.99,"Over Weight",B1696&gt;=30,"Obesity")</f>
        <v>Over Weight</v>
      </c>
      <c r="O1696" t="str" cm="1">
        <f t="array" ref="O1696">_xlfn.IFS(C1696&lt;5.7,"Normal",C1696&lt;=6.49,"Prediabetes",C1696&gt;=6.5,"Diabetes")</f>
        <v>Diabetes</v>
      </c>
    </row>
    <row r="1697" spans="1:15" x14ac:dyDescent="0.3">
      <c r="A1697" s="6" t="s">
        <v>675</v>
      </c>
      <c r="B1697" s="6">
        <v>27.74</v>
      </c>
      <c r="C1697" s="6">
        <v>7.32</v>
      </c>
      <c r="D1697" s="6" t="str">
        <f>PROPER(E:E)</f>
        <v>Yes</v>
      </c>
      <c r="E1697" s="6" t="s">
        <v>2382</v>
      </c>
      <c r="F1697" s="6" t="s">
        <v>2380</v>
      </c>
      <c r="G1697" s="6" t="s">
        <v>2380</v>
      </c>
      <c r="H1697" s="10">
        <f t="shared" si="78"/>
        <v>1</v>
      </c>
      <c r="I1697" s="6">
        <v>1</v>
      </c>
      <c r="J1697" s="6" t="str">
        <f t="shared" si="79"/>
        <v>No</v>
      </c>
      <c r="K1697" s="6" t="str">
        <f t="shared" si="80"/>
        <v>No</v>
      </c>
      <c r="L1697" s="6" t="s">
        <v>2380</v>
      </c>
      <c r="M1697" s="6"/>
      <c r="N1697" t="str" cm="1">
        <f t="array" ref="N1697">_xlfn.IFS(B1697&lt;18.5,"Under Weight",B1697&lt;=24.99,"Normal Weight",B1697&lt;=29.99,"Over Weight",B1697&gt;=30,"Obesity")</f>
        <v>Over Weight</v>
      </c>
      <c r="O1697" t="str" cm="1">
        <f t="array" ref="O1697">_xlfn.IFS(C1697&lt;5.7,"Normal",C1697&lt;=6.49,"Prediabetes",C1697&gt;=6.5,"Diabetes")</f>
        <v>Diabetes</v>
      </c>
    </row>
    <row r="1698" spans="1:15" x14ac:dyDescent="0.3">
      <c r="A1698" s="6" t="s">
        <v>674</v>
      </c>
      <c r="B1698" s="6">
        <v>17.260000000000002</v>
      </c>
      <c r="C1698" s="6">
        <v>11.73</v>
      </c>
      <c r="D1698" s="6" t="str">
        <f>PROPER(E:E)</f>
        <v>No</v>
      </c>
      <c r="E1698" s="6" t="s">
        <v>2380</v>
      </c>
      <c r="F1698" s="6" t="s">
        <v>2380</v>
      </c>
      <c r="G1698" s="6" t="s">
        <v>2380</v>
      </c>
      <c r="H1698" s="10">
        <f t="shared" si="78"/>
        <v>2</v>
      </c>
      <c r="I1698" s="6">
        <v>2</v>
      </c>
      <c r="J1698" s="6" t="str">
        <f t="shared" si="79"/>
        <v>No</v>
      </c>
      <c r="K1698" s="6" t="str">
        <f t="shared" si="80"/>
        <v>No</v>
      </c>
      <c r="L1698" s="6" t="s">
        <v>2380</v>
      </c>
      <c r="M1698" s="6"/>
      <c r="N1698" t="str" cm="1">
        <f t="array" ref="N1698">_xlfn.IFS(B1698&lt;18.5,"Under Weight",B1698&lt;=24.99,"Normal Weight",B1698&lt;=29.99,"Over Weight",B1698&gt;=30,"Obesity")</f>
        <v>Under Weight</v>
      </c>
      <c r="O1698" t="str" cm="1">
        <f t="array" ref="O1698">_xlfn.IFS(C1698&lt;5.7,"Normal",C1698&lt;=6.49,"Prediabetes",C1698&gt;=6.5,"Diabetes")</f>
        <v>Diabetes</v>
      </c>
    </row>
    <row r="1699" spans="1:15" x14ac:dyDescent="0.3">
      <c r="A1699" s="6" t="s">
        <v>673</v>
      </c>
      <c r="B1699" s="6">
        <v>19.855</v>
      </c>
      <c r="C1699" s="6">
        <v>6.64</v>
      </c>
      <c r="D1699" s="6" t="str">
        <f>PROPER(E:E)</f>
        <v>Yes</v>
      </c>
      <c r="E1699" s="6" t="s">
        <v>2382</v>
      </c>
      <c r="F1699" s="6" t="s">
        <v>2380</v>
      </c>
      <c r="G1699" s="6" t="s">
        <v>2380</v>
      </c>
      <c r="H1699" s="10">
        <f t="shared" si="78"/>
        <v>1</v>
      </c>
      <c r="I1699" s="6">
        <v>1</v>
      </c>
      <c r="J1699" s="6" t="str">
        <f t="shared" si="79"/>
        <v>No</v>
      </c>
      <c r="K1699" s="6" t="str">
        <f t="shared" si="80"/>
        <v>No</v>
      </c>
      <c r="L1699" s="6" t="s">
        <v>2380</v>
      </c>
      <c r="M1699" s="6"/>
      <c r="N1699" t="str" cm="1">
        <f t="array" ref="N1699">_xlfn.IFS(B1699&lt;18.5,"Under Weight",B1699&lt;=24.99,"Normal Weight",B1699&lt;=29.99,"Over Weight",B1699&gt;=30,"Obesity")</f>
        <v>Normal Weight</v>
      </c>
      <c r="O1699" t="str" cm="1">
        <f t="array" ref="O1699">_xlfn.IFS(C1699&lt;5.7,"Normal",C1699&lt;=6.49,"Prediabetes",C1699&gt;=6.5,"Diabetes")</f>
        <v>Diabetes</v>
      </c>
    </row>
    <row r="1700" spans="1:15" x14ac:dyDescent="0.3">
      <c r="A1700" s="6" t="s">
        <v>672</v>
      </c>
      <c r="B1700" s="6">
        <v>41.69</v>
      </c>
      <c r="C1700" s="6">
        <v>5.78</v>
      </c>
      <c r="D1700" s="6" t="str">
        <f>PROPER(E:E)</f>
        <v>No</v>
      </c>
      <c r="E1700" s="6" t="s">
        <v>2380</v>
      </c>
      <c r="F1700" s="6" t="s">
        <v>2380</v>
      </c>
      <c r="G1700" s="6" t="s">
        <v>2380</v>
      </c>
      <c r="H1700" s="10" t="str">
        <f t="shared" si="78"/>
        <v>0</v>
      </c>
      <c r="I1700" s="6" t="s">
        <v>2381</v>
      </c>
      <c r="J1700" s="6" t="str">
        <f t="shared" si="79"/>
        <v>No</v>
      </c>
      <c r="K1700" s="6" t="str">
        <f t="shared" si="80"/>
        <v>No</v>
      </c>
      <c r="L1700" s="6" t="s">
        <v>2380</v>
      </c>
      <c r="M1700" s="6"/>
      <c r="N1700" t="str" cm="1">
        <f t="array" ref="N1700">_xlfn.IFS(B1700&lt;18.5,"Under Weight",B1700&lt;=24.99,"Normal Weight",B1700&lt;=29.99,"Over Weight",B1700&gt;=30,"Obesity")</f>
        <v>Obesity</v>
      </c>
      <c r="O1700" t="str" cm="1">
        <f t="array" ref="O1700">_xlfn.IFS(C1700&lt;5.7,"Normal",C1700&lt;=6.49,"Prediabetes",C1700&gt;=6.5,"Diabetes")</f>
        <v>Prediabetes</v>
      </c>
    </row>
    <row r="1701" spans="1:15" x14ac:dyDescent="0.3">
      <c r="A1701" s="6" t="s">
        <v>671</v>
      </c>
      <c r="B1701" s="6">
        <v>16.12</v>
      </c>
      <c r="C1701" s="6">
        <v>10.45</v>
      </c>
      <c r="D1701" s="6" t="str">
        <f>PROPER(E:E)</f>
        <v>No</v>
      </c>
      <c r="E1701" s="6" t="s">
        <v>2380</v>
      </c>
      <c r="F1701" s="6" t="s">
        <v>2380</v>
      </c>
      <c r="G1701" s="6" t="s">
        <v>2380</v>
      </c>
      <c r="H1701" s="10" t="str">
        <f t="shared" si="78"/>
        <v>0</v>
      </c>
      <c r="I1701" s="6" t="s">
        <v>2381</v>
      </c>
      <c r="J1701" s="6" t="str">
        <f t="shared" si="79"/>
        <v>No</v>
      </c>
      <c r="K1701" s="6" t="str">
        <f t="shared" si="80"/>
        <v>No</v>
      </c>
      <c r="L1701" s="6" t="s">
        <v>2380</v>
      </c>
      <c r="M1701" s="6"/>
      <c r="N1701" t="str" cm="1">
        <f t="array" ref="N1701">_xlfn.IFS(B1701&lt;18.5,"Under Weight",B1701&lt;=24.99,"Normal Weight",B1701&lt;=29.99,"Over Weight",B1701&gt;=30,"Obesity")</f>
        <v>Under Weight</v>
      </c>
      <c r="O1701" t="str" cm="1">
        <f t="array" ref="O1701">_xlfn.IFS(C1701&lt;5.7,"Normal",C1701&lt;=6.49,"Prediabetes",C1701&gt;=6.5,"Diabetes")</f>
        <v>Diabetes</v>
      </c>
    </row>
    <row r="1702" spans="1:15" x14ac:dyDescent="0.3">
      <c r="A1702" s="6" t="s">
        <v>670</v>
      </c>
      <c r="B1702" s="6">
        <v>37.43</v>
      </c>
      <c r="C1702" s="6">
        <v>4.5199999999999996</v>
      </c>
      <c r="D1702" s="6" t="str">
        <f>PROPER(E:E)</f>
        <v>No</v>
      </c>
      <c r="E1702" s="6" t="s">
        <v>2380</v>
      </c>
      <c r="F1702" s="6" t="s">
        <v>2380</v>
      </c>
      <c r="G1702" s="6" t="s">
        <v>2380</v>
      </c>
      <c r="H1702" s="10">
        <f t="shared" si="78"/>
        <v>1</v>
      </c>
      <c r="I1702" s="6">
        <v>1</v>
      </c>
      <c r="J1702" s="6" t="str">
        <f t="shared" si="79"/>
        <v>No</v>
      </c>
      <c r="K1702" s="6" t="str">
        <f t="shared" si="80"/>
        <v>No</v>
      </c>
      <c r="L1702" s="6" t="s">
        <v>2380</v>
      </c>
      <c r="M1702" s="6"/>
      <c r="N1702" t="str" cm="1">
        <f t="array" ref="N1702">_xlfn.IFS(B1702&lt;18.5,"Under Weight",B1702&lt;=24.99,"Normal Weight",B1702&lt;=29.99,"Over Weight",B1702&gt;=30,"Obesity")</f>
        <v>Obesity</v>
      </c>
      <c r="O1702" t="str" cm="1">
        <f t="array" ref="O1702">_xlfn.IFS(C1702&lt;5.7,"Normal",C1702&lt;=6.49,"Prediabetes",C1702&gt;=6.5,"Diabetes")</f>
        <v>Normal</v>
      </c>
    </row>
    <row r="1703" spans="1:15" x14ac:dyDescent="0.3">
      <c r="A1703" s="6" t="s">
        <v>669</v>
      </c>
      <c r="B1703" s="6">
        <v>31.065000000000001</v>
      </c>
      <c r="C1703" s="6">
        <v>5.71</v>
      </c>
      <c r="D1703" s="6" t="str">
        <f>PROPER(E:E)</f>
        <v>No</v>
      </c>
      <c r="E1703" s="6" t="s">
        <v>2380</v>
      </c>
      <c r="F1703" s="6" t="s">
        <v>2380</v>
      </c>
      <c r="G1703" s="6" t="s">
        <v>2380</v>
      </c>
      <c r="H1703" s="10" t="str">
        <f t="shared" si="78"/>
        <v>0</v>
      </c>
      <c r="I1703" s="6" t="s">
        <v>2381</v>
      </c>
      <c r="J1703" s="6" t="str">
        <f t="shared" si="79"/>
        <v>No</v>
      </c>
      <c r="K1703" s="6" t="str">
        <f t="shared" si="80"/>
        <v>No</v>
      </c>
      <c r="L1703" s="6" t="s">
        <v>2380</v>
      </c>
      <c r="M1703" s="6"/>
      <c r="N1703" t="str" cm="1">
        <f t="array" ref="N1703">_xlfn.IFS(B1703&lt;18.5,"Under Weight",B1703&lt;=24.99,"Normal Weight",B1703&lt;=29.99,"Over Weight",B1703&gt;=30,"Obesity")</f>
        <v>Obesity</v>
      </c>
      <c r="O1703" t="str" cm="1">
        <f t="array" ref="O1703">_xlfn.IFS(C1703&lt;5.7,"Normal",C1703&lt;=6.49,"Prediabetes",C1703&gt;=6.5,"Diabetes")</f>
        <v>Prediabetes</v>
      </c>
    </row>
    <row r="1704" spans="1:15" x14ac:dyDescent="0.3">
      <c r="A1704" s="6" t="s">
        <v>668</v>
      </c>
      <c r="B1704" s="6">
        <v>25.08</v>
      </c>
      <c r="C1704" s="6">
        <v>4.7699999999999996</v>
      </c>
      <c r="D1704" s="6" t="str">
        <f>PROPER(E:E)</f>
        <v>No</v>
      </c>
      <c r="E1704" s="6" t="s">
        <v>2380</v>
      </c>
      <c r="F1704" s="6" t="s">
        <v>2380</v>
      </c>
      <c r="G1704" s="6" t="s">
        <v>2380</v>
      </c>
      <c r="H1704" s="10" t="str">
        <f t="shared" si="78"/>
        <v>0</v>
      </c>
      <c r="I1704" s="6" t="s">
        <v>2381</v>
      </c>
      <c r="J1704" s="6" t="str">
        <f t="shared" si="79"/>
        <v>No</v>
      </c>
      <c r="K1704" s="6" t="str">
        <f t="shared" si="80"/>
        <v>No</v>
      </c>
      <c r="L1704" s="6" t="s">
        <v>2380</v>
      </c>
      <c r="M1704" s="6"/>
      <c r="N1704" t="str" cm="1">
        <f t="array" ref="N1704">_xlfn.IFS(B1704&lt;18.5,"Under Weight",B1704&lt;=24.99,"Normal Weight",B1704&lt;=29.99,"Over Weight",B1704&gt;=30,"Obesity")</f>
        <v>Over Weight</v>
      </c>
      <c r="O1704" t="str" cm="1">
        <f t="array" ref="O1704">_xlfn.IFS(C1704&lt;5.7,"Normal",C1704&lt;=6.49,"Prediabetes",C1704&gt;=6.5,"Diabetes")</f>
        <v>Normal</v>
      </c>
    </row>
    <row r="1705" spans="1:15" x14ac:dyDescent="0.3">
      <c r="A1705" s="6" t="s">
        <v>667</v>
      </c>
      <c r="B1705" s="6">
        <v>15.2</v>
      </c>
      <c r="C1705" s="6">
        <v>7.81</v>
      </c>
      <c r="D1705" s="6" t="str">
        <f>PROPER(E:E)</f>
        <v>Yes</v>
      </c>
      <c r="E1705" s="6" t="s">
        <v>2382</v>
      </c>
      <c r="F1705" s="6" t="s">
        <v>2380</v>
      </c>
      <c r="G1705" s="6" t="s">
        <v>2380</v>
      </c>
      <c r="H1705" s="10">
        <f t="shared" si="78"/>
        <v>1</v>
      </c>
      <c r="I1705" s="6">
        <v>1</v>
      </c>
      <c r="J1705" s="6" t="str">
        <f t="shared" si="79"/>
        <v>No</v>
      </c>
      <c r="K1705" s="6" t="str">
        <f t="shared" si="80"/>
        <v>No</v>
      </c>
      <c r="L1705" s="6" t="s">
        <v>2380</v>
      </c>
      <c r="M1705" s="6"/>
      <c r="N1705" t="str" cm="1">
        <f t="array" ref="N1705">_xlfn.IFS(B1705&lt;18.5,"Under Weight",B1705&lt;=24.99,"Normal Weight",B1705&lt;=29.99,"Over Weight",B1705&gt;=30,"Obesity")</f>
        <v>Under Weight</v>
      </c>
      <c r="O1705" t="str" cm="1">
        <f t="array" ref="O1705">_xlfn.IFS(C1705&lt;5.7,"Normal",C1705&lt;=6.49,"Prediabetes",C1705&gt;=6.5,"Diabetes")</f>
        <v>Diabetes</v>
      </c>
    </row>
    <row r="1706" spans="1:15" x14ac:dyDescent="0.3">
      <c r="A1706" s="6" t="s">
        <v>666</v>
      </c>
      <c r="B1706" s="6">
        <v>22.34</v>
      </c>
      <c r="C1706" s="6">
        <v>5.19</v>
      </c>
      <c r="D1706" s="6" t="str">
        <f>PROPER(E:E)</f>
        <v>Yes</v>
      </c>
      <c r="E1706" s="6" t="s">
        <v>2382</v>
      </c>
      <c r="F1706" s="6" t="s">
        <v>2380</v>
      </c>
      <c r="G1706" s="6" t="s">
        <v>2380</v>
      </c>
      <c r="H1706" s="10" t="str">
        <f t="shared" si="78"/>
        <v>0</v>
      </c>
      <c r="I1706" s="6" t="s">
        <v>2381</v>
      </c>
      <c r="J1706" s="6" t="str">
        <f t="shared" si="79"/>
        <v>No</v>
      </c>
      <c r="K1706" s="6" t="str">
        <f t="shared" si="80"/>
        <v>No</v>
      </c>
      <c r="L1706" s="6" t="s">
        <v>2380</v>
      </c>
      <c r="M1706" s="6"/>
      <c r="N1706" t="str" cm="1">
        <f t="array" ref="N1706">_xlfn.IFS(B1706&lt;18.5,"Under Weight",B1706&lt;=24.99,"Normal Weight",B1706&lt;=29.99,"Over Weight",B1706&gt;=30,"Obesity")</f>
        <v>Normal Weight</v>
      </c>
      <c r="O1706" t="str" cm="1">
        <f t="array" ref="O1706">_xlfn.IFS(C1706&lt;5.7,"Normal",C1706&lt;=6.49,"Prediabetes",C1706&gt;=6.5,"Diabetes")</f>
        <v>Normal</v>
      </c>
    </row>
    <row r="1707" spans="1:15" x14ac:dyDescent="0.3">
      <c r="A1707" s="6" t="s">
        <v>665</v>
      </c>
      <c r="B1707" s="6">
        <v>40.15</v>
      </c>
      <c r="C1707" s="6">
        <v>5.93</v>
      </c>
      <c r="D1707" s="6" t="str">
        <f>PROPER(E:E)</f>
        <v>No</v>
      </c>
      <c r="E1707" s="6" t="s">
        <v>2380</v>
      </c>
      <c r="F1707" s="6" t="s">
        <v>2380</v>
      </c>
      <c r="G1707" s="6" t="s">
        <v>2380</v>
      </c>
      <c r="H1707" s="10">
        <f t="shared" si="78"/>
        <v>1</v>
      </c>
      <c r="I1707" s="6">
        <v>1</v>
      </c>
      <c r="J1707" s="6" t="str">
        <f t="shared" si="79"/>
        <v>No</v>
      </c>
      <c r="K1707" s="6" t="str">
        <f t="shared" si="80"/>
        <v>No</v>
      </c>
      <c r="L1707" s="6" t="s">
        <v>2380</v>
      </c>
      <c r="M1707" s="6"/>
      <c r="N1707" t="str" cm="1">
        <f t="array" ref="N1707">_xlfn.IFS(B1707&lt;18.5,"Under Weight",B1707&lt;=24.99,"Normal Weight",B1707&lt;=29.99,"Over Weight",B1707&gt;=30,"Obesity")</f>
        <v>Obesity</v>
      </c>
      <c r="O1707" t="str" cm="1">
        <f t="array" ref="O1707">_xlfn.IFS(C1707&lt;5.7,"Normal",C1707&lt;=6.49,"Prediabetes",C1707&gt;=6.5,"Diabetes")</f>
        <v>Prediabetes</v>
      </c>
    </row>
    <row r="1708" spans="1:15" x14ac:dyDescent="0.3">
      <c r="A1708" s="6" t="s">
        <v>664</v>
      </c>
      <c r="B1708" s="6">
        <v>37.729999999999997</v>
      </c>
      <c r="C1708" s="6">
        <v>6.29</v>
      </c>
      <c r="D1708" s="6" t="str">
        <f>PROPER(E:E)</f>
        <v>No</v>
      </c>
      <c r="E1708" s="6" t="s">
        <v>2380</v>
      </c>
      <c r="F1708" s="6" t="s">
        <v>2380</v>
      </c>
      <c r="G1708" s="6" t="s">
        <v>2380</v>
      </c>
      <c r="H1708" s="10">
        <f t="shared" si="78"/>
        <v>1</v>
      </c>
      <c r="I1708" s="6">
        <v>1</v>
      </c>
      <c r="J1708" s="6" t="str">
        <f t="shared" si="79"/>
        <v>No</v>
      </c>
      <c r="K1708" s="6" t="str">
        <f t="shared" si="80"/>
        <v>No</v>
      </c>
      <c r="L1708" s="6" t="s">
        <v>2380</v>
      </c>
      <c r="M1708" s="6"/>
      <c r="N1708" t="str" cm="1">
        <f t="array" ref="N1708">_xlfn.IFS(B1708&lt;18.5,"Under Weight",B1708&lt;=24.99,"Normal Weight",B1708&lt;=29.99,"Over Weight",B1708&gt;=30,"Obesity")</f>
        <v>Obesity</v>
      </c>
      <c r="O1708" t="str" cm="1">
        <f t="array" ref="O1708">_xlfn.IFS(C1708&lt;5.7,"Normal",C1708&lt;=6.49,"Prediabetes",C1708&gt;=6.5,"Diabetes")</f>
        <v>Prediabetes</v>
      </c>
    </row>
    <row r="1709" spans="1:15" x14ac:dyDescent="0.3">
      <c r="A1709" s="6" t="s">
        <v>663</v>
      </c>
      <c r="B1709" s="6">
        <v>25.35</v>
      </c>
      <c r="C1709" s="6">
        <v>4.9000000000000004</v>
      </c>
      <c r="D1709" s="6" t="str">
        <f>PROPER(E:E)</f>
        <v>No</v>
      </c>
      <c r="E1709" s="6" t="s">
        <v>2380</v>
      </c>
      <c r="F1709" s="6" t="s">
        <v>2380</v>
      </c>
      <c r="G1709" s="6" t="s">
        <v>2380</v>
      </c>
      <c r="H1709" s="10" t="str">
        <f t="shared" si="78"/>
        <v>0</v>
      </c>
      <c r="I1709" s="6" t="s">
        <v>2381</v>
      </c>
      <c r="J1709" s="6" t="str">
        <f t="shared" si="79"/>
        <v>No</v>
      </c>
      <c r="K1709" s="6" t="str">
        <f t="shared" si="80"/>
        <v>No</v>
      </c>
      <c r="L1709" s="6" t="s">
        <v>2380</v>
      </c>
      <c r="M1709" s="6"/>
      <c r="N1709" t="str" cm="1">
        <f t="array" ref="N1709">_xlfn.IFS(B1709&lt;18.5,"Under Weight",B1709&lt;=24.99,"Normal Weight",B1709&lt;=29.99,"Over Weight",B1709&gt;=30,"Obesity")</f>
        <v>Over Weight</v>
      </c>
      <c r="O1709" t="str" cm="1">
        <f t="array" ref="O1709">_xlfn.IFS(C1709&lt;5.7,"Normal",C1709&lt;=6.49,"Prediabetes",C1709&gt;=6.5,"Diabetes")</f>
        <v>Normal</v>
      </c>
    </row>
    <row r="1710" spans="1:15" x14ac:dyDescent="0.3">
      <c r="A1710" s="6" t="s">
        <v>662</v>
      </c>
      <c r="B1710" s="6">
        <v>26.41</v>
      </c>
      <c r="C1710" s="6">
        <v>5.07</v>
      </c>
      <c r="D1710" s="6" t="str">
        <f>PROPER(E:E)</f>
        <v>Yes</v>
      </c>
      <c r="E1710" s="6" t="s">
        <v>2382</v>
      </c>
      <c r="F1710" s="6" t="s">
        <v>2380</v>
      </c>
      <c r="G1710" s="6" t="s">
        <v>2380</v>
      </c>
      <c r="H1710" s="10">
        <f t="shared" si="78"/>
        <v>1</v>
      </c>
      <c r="I1710" s="6">
        <v>1</v>
      </c>
      <c r="J1710" s="6" t="str">
        <f t="shared" si="79"/>
        <v>No</v>
      </c>
      <c r="K1710" s="6" t="str">
        <f t="shared" si="80"/>
        <v>No</v>
      </c>
      <c r="L1710" s="6" t="s">
        <v>2380</v>
      </c>
      <c r="M1710" s="6"/>
      <c r="N1710" t="str" cm="1">
        <f t="array" ref="N1710">_xlfn.IFS(B1710&lt;18.5,"Under Weight",B1710&lt;=24.99,"Normal Weight",B1710&lt;=29.99,"Over Weight",B1710&gt;=30,"Obesity")</f>
        <v>Over Weight</v>
      </c>
      <c r="O1710" t="str" cm="1">
        <f t="array" ref="O1710">_xlfn.IFS(C1710&lt;5.7,"Normal",C1710&lt;=6.49,"Prediabetes",C1710&gt;=6.5,"Diabetes")</f>
        <v>Normal</v>
      </c>
    </row>
    <row r="1711" spans="1:15" x14ac:dyDescent="0.3">
      <c r="A1711" s="6" t="s">
        <v>661</v>
      </c>
      <c r="B1711" s="6">
        <v>27.6</v>
      </c>
      <c r="C1711" s="6">
        <v>5.33</v>
      </c>
      <c r="D1711" s="6" t="str">
        <f>PROPER(E:E)</f>
        <v>No</v>
      </c>
      <c r="E1711" s="6" t="s">
        <v>2380</v>
      </c>
      <c r="F1711" s="6" t="s">
        <v>2380</v>
      </c>
      <c r="G1711" s="6" t="s">
        <v>2380</v>
      </c>
      <c r="H1711" s="10">
        <f t="shared" si="78"/>
        <v>1</v>
      </c>
      <c r="I1711" s="6">
        <v>1</v>
      </c>
      <c r="J1711" s="6" t="str">
        <f t="shared" si="79"/>
        <v>No</v>
      </c>
      <c r="K1711" s="6" t="str">
        <f t="shared" si="80"/>
        <v>No</v>
      </c>
      <c r="L1711" s="6" t="s">
        <v>2380</v>
      </c>
      <c r="M1711" s="6"/>
      <c r="N1711" t="str" cm="1">
        <f t="array" ref="N1711">_xlfn.IFS(B1711&lt;18.5,"Under Weight",B1711&lt;=24.99,"Normal Weight",B1711&lt;=29.99,"Over Weight",B1711&gt;=30,"Obesity")</f>
        <v>Over Weight</v>
      </c>
      <c r="O1711" t="str" cm="1">
        <f t="array" ref="O1711">_xlfn.IFS(C1711&lt;5.7,"Normal",C1711&lt;=6.49,"Prediabetes",C1711&gt;=6.5,"Diabetes")</f>
        <v>Normal</v>
      </c>
    </row>
    <row r="1712" spans="1:15" x14ac:dyDescent="0.3">
      <c r="A1712" s="6" t="s">
        <v>660</v>
      </c>
      <c r="B1712" s="6">
        <v>33.82</v>
      </c>
      <c r="C1712" s="6">
        <v>8.93</v>
      </c>
      <c r="D1712" s="6" t="str">
        <f>PROPER(E:E)</f>
        <v>Yes</v>
      </c>
      <c r="E1712" s="6" t="s">
        <v>2382</v>
      </c>
      <c r="F1712" s="6" t="s">
        <v>2380</v>
      </c>
      <c r="G1712" s="6" t="s">
        <v>2380</v>
      </c>
      <c r="H1712" s="10">
        <f t="shared" si="78"/>
        <v>1</v>
      </c>
      <c r="I1712" s="6">
        <v>1</v>
      </c>
      <c r="J1712" s="6" t="str">
        <f t="shared" si="79"/>
        <v>No</v>
      </c>
      <c r="K1712" s="6" t="str">
        <f t="shared" si="80"/>
        <v>No</v>
      </c>
      <c r="L1712" s="6" t="s">
        <v>2380</v>
      </c>
      <c r="M1712" s="6"/>
      <c r="N1712" t="str" cm="1">
        <f t="array" ref="N1712">_xlfn.IFS(B1712&lt;18.5,"Under Weight",B1712&lt;=24.99,"Normal Weight",B1712&lt;=29.99,"Over Weight",B1712&gt;=30,"Obesity")</f>
        <v>Obesity</v>
      </c>
      <c r="O1712" t="str" cm="1">
        <f t="array" ref="O1712">_xlfn.IFS(C1712&lt;5.7,"Normal",C1712&lt;=6.49,"Prediabetes",C1712&gt;=6.5,"Diabetes")</f>
        <v>Diabetes</v>
      </c>
    </row>
    <row r="1713" spans="1:15" x14ac:dyDescent="0.3">
      <c r="A1713" s="6" t="s">
        <v>659</v>
      </c>
      <c r="B1713" s="6">
        <v>32.9</v>
      </c>
      <c r="C1713" s="6">
        <v>4.3499999999999996</v>
      </c>
      <c r="D1713" s="6" t="str">
        <f>PROPER(E:E)</f>
        <v>No</v>
      </c>
      <c r="E1713" s="6" t="s">
        <v>2380</v>
      </c>
      <c r="F1713" s="6" t="s">
        <v>2380</v>
      </c>
      <c r="G1713" s="6" t="s">
        <v>2380</v>
      </c>
      <c r="H1713" s="10" t="str">
        <f t="shared" si="78"/>
        <v>0</v>
      </c>
      <c r="I1713" s="6" t="s">
        <v>2381</v>
      </c>
      <c r="J1713" s="6" t="str">
        <f t="shared" si="79"/>
        <v>No</v>
      </c>
      <c r="K1713" s="6" t="str">
        <f t="shared" si="80"/>
        <v>No</v>
      </c>
      <c r="L1713" s="6" t="s">
        <v>2380</v>
      </c>
      <c r="M1713" s="6"/>
      <c r="N1713" t="str" cm="1">
        <f t="array" ref="N1713">_xlfn.IFS(B1713&lt;18.5,"Under Weight",B1713&lt;=24.99,"Normal Weight",B1713&lt;=29.99,"Over Weight",B1713&gt;=30,"Obesity")</f>
        <v>Obesity</v>
      </c>
      <c r="O1713" t="str" cm="1">
        <f t="array" ref="O1713">_xlfn.IFS(C1713&lt;5.7,"Normal",C1713&lt;=6.49,"Prediabetes",C1713&gt;=6.5,"Diabetes")</f>
        <v>Normal</v>
      </c>
    </row>
    <row r="1714" spans="1:15" x14ac:dyDescent="0.3">
      <c r="A1714" s="6" t="s">
        <v>658</v>
      </c>
      <c r="B1714" s="6">
        <v>30.875</v>
      </c>
      <c r="C1714" s="6">
        <v>9.5399999999999991</v>
      </c>
      <c r="D1714" s="6" t="str">
        <f>PROPER(E:E)</f>
        <v>Yes</v>
      </c>
      <c r="E1714" s="6" t="s">
        <v>2382</v>
      </c>
      <c r="F1714" s="6" t="s">
        <v>2380</v>
      </c>
      <c r="G1714" s="6" t="s">
        <v>2380</v>
      </c>
      <c r="H1714" s="10">
        <f t="shared" si="78"/>
        <v>1</v>
      </c>
      <c r="I1714" s="6">
        <v>1</v>
      </c>
      <c r="J1714" s="6" t="str">
        <f t="shared" si="79"/>
        <v>No</v>
      </c>
      <c r="K1714" s="6" t="str">
        <f t="shared" si="80"/>
        <v>No</v>
      </c>
      <c r="L1714" s="6" t="s">
        <v>2380</v>
      </c>
      <c r="M1714" s="6"/>
      <c r="N1714" t="str" cm="1">
        <f t="array" ref="N1714">_xlfn.IFS(B1714&lt;18.5,"Under Weight",B1714&lt;=24.99,"Normal Weight",B1714&lt;=29.99,"Over Weight",B1714&gt;=30,"Obesity")</f>
        <v>Obesity</v>
      </c>
      <c r="O1714" t="str" cm="1">
        <f t="array" ref="O1714">_xlfn.IFS(C1714&lt;5.7,"Normal",C1714&lt;=6.49,"Prediabetes",C1714&gt;=6.5,"Diabetes")</f>
        <v>Diabetes</v>
      </c>
    </row>
    <row r="1715" spans="1:15" x14ac:dyDescent="0.3">
      <c r="A1715" s="6" t="s">
        <v>657</v>
      </c>
      <c r="B1715" s="6">
        <v>32.64</v>
      </c>
      <c r="C1715" s="6">
        <v>5.91</v>
      </c>
      <c r="D1715" s="6" t="str">
        <f>PROPER(E:E)</f>
        <v>No</v>
      </c>
      <c r="E1715" s="6" t="s">
        <v>2380</v>
      </c>
      <c r="F1715" s="6" t="s">
        <v>2380</v>
      </c>
      <c r="G1715" s="6" t="s">
        <v>2380</v>
      </c>
      <c r="H1715" s="10" t="str">
        <f t="shared" si="78"/>
        <v>0</v>
      </c>
      <c r="I1715" s="6" t="s">
        <v>2381</v>
      </c>
      <c r="J1715" s="6" t="str">
        <f t="shared" si="79"/>
        <v>No</v>
      </c>
      <c r="K1715" s="6" t="str">
        <f t="shared" si="80"/>
        <v>No</v>
      </c>
      <c r="L1715" s="6" t="s">
        <v>2380</v>
      </c>
      <c r="M1715" s="6"/>
      <c r="N1715" t="str" cm="1">
        <f t="array" ref="N1715">_xlfn.IFS(B1715&lt;18.5,"Under Weight",B1715&lt;=24.99,"Normal Weight",B1715&lt;=29.99,"Over Weight",B1715&gt;=30,"Obesity")</f>
        <v>Obesity</v>
      </c>
      <c r="O1715" t="str" cm="1">
        <f t="array" ref="O1715">_xlfn.IFS(C1715&lt;5.7,"Normal",C1715&lt;=6.49,"Prediabetes",C1715&gt;=6.5,"Diabetes")</f>
        <v>Prediabetes</v>
      </c>
    </row>
    <row r="1716" spans="1:15" x14ac:dyDescent="0.3">
      <c r="A1716" s="6" t="s">
        <v>656</v>
      </c>
      <c r="B1716" s="6">
        <v>22.135000000000002</v>
      </c>
      <c r="C1716" s="6">
        <v>5.0999999999999996</v>
      </c>
      <c r="D1716" s="6" t="str">
        <f>PROPER(E:E)</f>
        <v>No</v>
      </c>
      <c r="E1716" s="6" t="s">
        <v>2380</v>
      </c>
      <c r="F1716" s="6" t="s">
        <v>2380</v>
      </c>
      <c r="G1716" s="6" t="s">
        <v>2380</v>
      </c>
      <c r="H1716" s="10" t="str">
        <f t="shared" si="78"/>
        <v>0</v>
      </c>
      <c r="I1716" s="6" t="s">
        <v>2381</v>
      </c>
      <c r="J1716" s="6" t="str">
        <f t="shared" si="79"/>
        <v>No</v>
      </c>
      <c r="K1716" s="6" t="str">
        <f t="shared" si="80"/>
        <v>No</v>
      </c>
      <c r="L1716" s="6" t="s">
        <v>2380</v>
      </c>
      <c r="M1716" s="6"/>
      <c r="N1716" t="str" cm="1">
        <f t="array" ref="N1716">_xlfn.IFS(B1716&lt;18.5,"Under Weight",B1716&lt;=24.99,"Normal Weight",B1716&lt;=29.99,"Over Weight",B1716&gt;=30,"Obesity")</f>
        <v>Normal Weight</v>
      </c>
      <c r="O1716" t="str" cm="1">
        <f t="array" ref="O1716">_xlfn.IFS(C1716&lt;5.7,"Normal",C1716&lt;=6.49,"Prediabetes",C1716&gt;=6.5,"Diabetes")</f>
        <v>Normal</v>
      </c>
    </row>
    <row r="1717" spans="1:15" x14ac:dyDescent="0.3">
      <c r="A1717" s="6" t="s">
        <v>655</v>
      </c>
      <c r="B1717" s="6">
        <v>16.53</v>
      </c>
      <c r="C1717" s="6">
        <v>5.08</v>
      </c>
      <c r="D1717" s="6" t="str">
        <f>PROPER(E:E)</f>
        <v>No</v>
      </c>
      <c r="E1717" s="6" t="s">
        <v>2380</v>
      </c>
      <c r="F1717" s="6" t="s">
        <v>2380</v>
      </c>
      <c r="G1717" s="6" t="s">
        <v>2380</v>
      </c>
      <c r="H1717" s="10">
        <f t="shared" si="78"/>
        <v>2</v>
      </c>
      <c r="I1717" s="6">
        <v>2</v>
      </c>
      <c r="J1717" s="6" t="str">
        <f t="shared" si="79"/>
        <v>No</v>
      </c>
      <c r="K1717" s="6" t="str">
        <f t="shared" si="80"/>
        <v>No</v>
      </c>
      <c r="L1717" s="6" t="s">
        <v>2380</v>
      </c>
      <c r="M1717" s="6"/>
      <c r="N1717" t="str" cm="1">
        <f t="array" ref="N1717">_xlfn.IFS(B1717&lt;18.5,"Under Weight",B1717&lt;=24.99,"Normal Weight",B1717&lt;=29.99,"Over Weight",B1717&gt;=30,"Obesity")</f>
        <v>Under Weight</v>
      </c>
      <c r="O1717" t="str" cm="1">
        <f t="array" ref="O1717">_xlfn.IFS(C1717&lt;5.7,"Normal",C1717&lt;=6.49,"Prediabetes",C1717&gt;=6.5,"Diabetes")</f>
        <v>Normal</v>
      </c>
    </row>
    <row r="1718" spans="1:15" x14ac:dyDescent="0.3">
      <c r="A1718" s="6" t="s">
        <v>654</v>
      </c>
      <c r="B1718" s="6">
        <v>32.774999999999999</v>
      </c>
      <c r="C1718" s="6">
        <v>4.75</v>
      </c>
      <c r="D1718" s="6" t="str">
        <f>PROPER(E:E)</f>
        <v>No</v>
      </c>
      <c r="E1718" s="6" t="s">
        <v>2380</v>
      </c>
      <c r="F1718" s="6" t="s">
        <v>2380</v>
      </c>
      <c r="G1718" s="6" t="s">
        <v>2380</v>
      </c>
      <c r="H1718" s="10" t="str">
        <f t="shared" si="78"/>
        <v>0</v>
      </c>
      <c r="I1718" s="6" t="s">
        <v>2381</v>
      </c>
      <c r="J1718" s="6" t="str">
        <f t="shared" si="79"/>
        <v>No</v>
      </c>
      <c r="K1718" s="6" t="str">
        <f t="shared" si="80"/>
        <v>No</v>
      </c>
      <c r="L1718" s="6" t="s">
        <v>2380</v>
      </c>
      <c r="M1718" s="6"/>
      <c r="N1718" t="str" cm="1">
        <f t="array" ref="N1718">_xlfn.IFS(B1718&lt;18.5,"Under Weight",B1718&lt;=24.99,"Normal Weight",B1718&lt;=29.99,"Over Weight",B1718&gt;=30,"Obesity")</f>
        <v>Obesity</v>
      </c>
      <c r="O1718" t="str" cm="1">
        <f t="array" ref="O1718">_xlfn.IFS(C1718&lt;5.7,"Normal",C1718&lt;=6.49,"Prediabetes",C1718&gt;=6.5,"Diabetes")</f>
        <v>Normal</v>
      </c>
    </row>
    <row r="1719" spans="1:15" x14ac:dyDescent="0.3">
      <c r="A1719" s="6" t="s">
        <v>653</v>
      </c>
      <c r="B1719" s="6">
        <v>30.9</v>
      </c>
      <c r="C1719" s="6">
        <v>6.05</v>
      </c>
      <c r="D1719" s="6" t="str">
        <f>PROPER(E:E)</f>
        <v>No</v>
      </c>
      <c r="E1719" s="6" t="s">
        <v>2380</v>
      </c>
      <c r="F1719" s="6" t="s">
        <v>2380</v>
      </c>
      <c r="G1719" s="6" t="s">
        <v>2380</v>
      </c>
      <c r="H1719" s="10">
        <f t="shared" si="78"/>
        <v>1</v>
      </c>
      <c r="I1719" s="6">
        <v>1</v>
      </c>
      <c r="J1719" s="6" t="str">
        <f t="shared" si="79"/>
        <v>No</v>
      </c>
      <c r="K1719" s="6" t="str">
        <f t="shared" si="80"/>
        <v>No</v>
      </c>
      <c r="L1719" s="6" t="s">
        <v>2380</v>
      </c>
      <c r="M1719" s="6"/>
      <c r="N1719" t="str" cm="1">
        <f t="array" ref="N1719">_xlfn.IFS(B1719&lt;18.5,"Under Weight",B1719&lt;=24.99,"Normal Weight",B1719&lt;=29.99,"Over Weight",B1719&gt;=30,"Obesity")</f>
        <v>Obesity</v>
      </c>
      <c r="O1719" t="str" cm="1">
        <f t="array" ref="O1719">_xlfn.IFS(C1719&lt;5.7,"Normal",C1719&lt;=6.49,"Prediabetes",C1719&gt;=6.5,"Diabetes")</f>
        <v>Prediabetes</v>
      </c>
    </row>
    <row r="1720" spans="1:15" x14ac:dyDescent="0.3">
      <c r="A1720" s="6" t="s">
        <v>652</v>
      </c>
      <c r="B1720" s="6">
        <v>15.58</v>
      </c>
      <c r="C1720" s="6">
        <v>11.56</v>
      </c>
      <c r="D1720" s="6" t="str">
        <f>PROPER(E:E)</f>
        <v>No</v>
      </c>
      <c r="E1720" s="6" t="s">
        <v>2380</v>
      </c>
      <c r="F1720" s="6" t="s">
        <v>2380</v>
      </c>
      <c r="G1720" s="6" t="s">
        <v>2380</v>
      </c>
      <c r="H1720" s="10" t="str">
        <f t="shared" si="78"/>
        <v>0</v>
      </c>
      <c r="I1720" s="6" t="s">
        <v>2381</v>
      </c>
      <c r="J1720" s="6" t="str">
        <f t="shared" si="79"/>
        <v>No</v>
      </c>
      <c r="K1720" s="6" t="str">
        <f t="shared" si="80"/>
        <v>No</v>
      </c>
      <c r="L1720" s="6" t="s">
        <v>2380</v>
      </c>
      <c r="M1720" s="6"/>
      <c r="N1720" t="str" cm="1">
        <f t="array" ref="N1720">_xlfn.IFS(B1720&lt;18.5,"Under Weight",B1720&lt;=24.99,"Normal Weight",B1720&lt;=29.99,"Over Weight",B1720&gt;=30,"Obesity")</f>
        <v>Under Weight</v>
      </c>
      <c r="O1720" t="str" cm="1">
        <f t="array" ref="O1720">_xlfn.IFS(C1720&lt;5.7,"Normal",C1720&lt;=6.49,"Prediabetes",C1720&gt;=6.5,"Diabetes")</f>
        <v>Diabetes</v>
      </c>
    </row>
    <row r="1721" spans="1:15" x14ac:dyDescent="0.3">
      <c r="A1721" s="6" t="s">
        <v>651</v>
      </c>
      <c r="B1721" s="6">
        <v>26.315000000000001</v>
      </c>
      <c r="C1721" s="6">
        <v>5.76</v>
      </c>
      <c r="D1721" s="6" t="str">
        <f>PROPER(E:E)</f>
        <v>No</v>
      </c>
      <c r="E1721" s="6" t="s">
        <v>2380</v>
      </c>
      <c r="F1721" s="6" t="s">
        <v>2380</v>
      </c>
      <c r="G1721" s="6" t="s">
        <v>2380</v>
      </c>
      <c r="H1721" s="10" t="str">
        <f t="shared" si="78"/>
        <v>0</v>
      </c>
      <c r="I1721" s="6" t="s">
        <v>2381</v>
      </c>
      <c r="J1721" s="6" t="str">
        <f t="shared" si="79"/>
        <v>No</v>
      </c>
      <c r="K1721" s="6" t="str">
        <f t="shared" si="80"/>
        <v>No</v>
      </c>
      <c r="L1721" s="6" t="s">
        <v>2380</v>
      </c>
      <c r="M1721" s="6"/>
      <c r="N1721" t="str" cm="1">
        <f t="array" ref="N1721">_xlfn.IFS(B1721&lt;18.5,"Under Weight",B1721&lt;=24.99,"Normal Weight",B1721&lt;=29.99,"Over Weight",B1721&gt;=30,"Obesity")</f>
        <v>Over Weight</v>
      </c>
      <c r="O1721" t="str" cm="1">
        <f t="array" ref="O1721">_xlfn.IFS(C1721&lt;5.7,"Normal",C1721&lt;=6.49,"Prediabetes",C1721&gt;=6.5,"Diabetes")</f>
        <v>Prediabetes</v>
      </c>
    </row>
    <row r="1722" spans="1:15" x14ac:dyDescent="0.3">
      <c r="A1722" s="6" t="s">
        <v>650</v>
      </c>
      <c r="B1722" s="6">
        <v>35.61</v>
      </c>
      <c r="C1722" s="6">
        <v>5.65</v>
      </c>
      <c r="D1722" s="6" t="str">
        <f>PROPER(E:E)</f>
        <v>No</v>
      </c>
      <c r="E1722" s="6" t="s">
        <v>2380</v>
      </c>
      <c r="F1722" s="6" t="s">
        <v>2382</v>
      </c>
      <c r="G1722" s="6" t="s">
        <v>2380</v>
      </c>
      <c r="H1722" s="10">
        <f t="shared" si="78"/>
        <v>1</v>
      </c>
      <c r="I1722" s="6">
        <v>1</v>
      </c>
      <c r="J1722" s="6" t="str">
        <f t="shared" si="79"/>
        <v>No</v>
      </c>
      <c r="K1722" s="6" t="str">
        <f t="shared" si="80"/>
        <v>No</v>
      </c>
      <c r="L1722" s="6" t="s">
        <v>2380</v>
      </c>
      <c r="M1722" s="6"/>
      <c r="N1722" t="str" cm="1">
        <f t="array" ref="N1722">_xlfn.IFS(B1722&lt;18.5,"Under Weight",B1722&lt;=24.99,"Normal Weight",B1722&lt;=29.99,"Over Weight",B1722&gt;=30,"Obesity")</f>
        <v>Obesity</v>
      </c>
      <c r="O1722" t="str" cm="1">
        <f t="array" ref="O1722">_xlfn.IFS(C1722&lt;5.7,"Normal",C1722&lt;=6.49,"Prediabetes",C1722&gt;=6.5,"Diabetes")</f>
        <v>Normal</v>
      </c>
    </row>
    <row r="1723" spans="1:15" x14ac:dyDescent="0.3">
      <c r="A1723" s="6" t="s">
        <v>649</v>
      </c>
      <c r="B1723" s="6">
        <v>37.56</v>
      </c>
      <c r="C1723" s="6">
        <v>5.88</v>
      </c>
      <c r="D1723" s="6" t="str">
        <f>PROPER(E:E)</f>
        <v>No</v>
      </c>
      <c r="E1723" s="6" t="s">
        <v>2380</v>
      </c>
      <c r="F1723" s="6" t="s">
        <v>2382</v>
      </c>
      <c r="G1723" s="6" t="s">
        <v>2380</v>
      </c>
      <c r="H1723" s="10">
        <f t="shared" si="78"/>
        <v>1</v>
      </c>
      <c r="I1723" s="6">
        <v>1</v>
      </c>
      <c r="J1723" s="6" t="str">
        <f t="shared" si="79"/>
        <v>No</v>
      </c>
      <c r="K1723" s="6" t="str">
        <f t="shared" si="80"/>
        <v>No</v>
      </c>
      <c r="L1723" s="6" t="s">
        <v>2380</v>
      </c>
      <c r="M1723" s="6"/>
      <c r="N1723" t="str" cm="1">
        <f t="array" ref="N1723">_xlfn.IFS(B1723&lt;18.5,"Under Weight",B1723&lt;=24.99,"Normal Weight",B1723&lt;=29.99,"Over Weight",B1723&gt;=30,"Obesity")</f>
        <v>Obesity</v>
      </c>
      <c r="O1723" t="str" cm="1">
        <f t="array" ref="O1723">_xlfn.IFS(C1723&lt;5.7,"Normal",C1723&lt;=6.49,"Prediabetes",C1723&gt;=6.5,"Diabetes")</f>
        <v>Prediabetes</v>
      </c>
    </row>
    <row r="1724" spans="1:15" x14ac:dyDescent="0.3">
      <c r="A1724" s="6" t="s">
        <v>648</v>
      </c>
      <c r="B1724" s="6">
        <v>15.49</v>
      </c>
      <c r="C1724" s="6">
        <v>9.6</v>
      </c>
      <c r="D1724" s="6" t="str">
        <f>PROPER(E:E)</f>
        <v>No</v>
      </c>
      <c r="E1724" s="6" t="s">
        <v>2380</v>
      </c>
      <c r="F1724" s="6" t="s">
        <v>2380</v>
      </c>
      <c r="G1724" s="6" t="s">
        <v>2380</v>
      </c>
      <c r="H1724" s="10" t="str">
        <f t="shared" si="78"/>
        <v>0</v>
      </c>
      <c r="I1724" s="6" t="s">
        <v>2381</v>
      </c>
      <c r="J1724" s="6" t="str">
        <f t="shared" si="79"/>
        <v>No</v>
      </c>
      <c r="K1724" s="6" t="str">
        <f t="shared" si="80"/>
        <v>No</v>
      </c>
      <c r="L1724" s="6" t="s">
        <v>2380</v>
      </c>
      <c r="M1724" s="6"/>
      <c r="N1724" t="str" cm="1">
        <f t="array" ref="N1724">_xlfn.IFS(B1724&lt;18.5,"Under Weight",B1724&lt;=24.99,"Normal Weight",B1724&lt;=29.99,"Over Weight",B1724&gt;=30,"Obesity")</f>
        <v>Under Weight</v>
      </c>
      <c r="O1724" t="str" cm="1">
        <f t="array" ref="O1724">_xlfn.IFS(C1724&lt;5.7,"Normal",C1724&lt;=6.49,"Prediabetes",C1724&gt;=6.5,"Diabetes")</f>
        <v>Diabetes</v>
      </c>
    </row>
    <row r="1725" spans="1:15" x14ac:dyDescent="0.3">
      <c r="A1725" s="6" t="s">
        <v>647</v>
      </c>
      <c r="B1725" s="6">
        <v>23.48</v>
      </c>
      <c r="C1725" s="6">
        <v>6.24</v>
      </c>
      <c r="D1725" s="6" t="str">
        <f>PROPER(E:E)</f>
        <v>No</v>
      </c>
      <c r="E1725" s="6" t="s">
        <v>2380</v>
      </c>
      <c r="F1725" s="6" t="s">
        <v>2380</v>
      </c>
      <c r="G1725" s="6" t="s">
        <v>2380</v>
      </c>
      <c r="H1725" s="10">
        <f t="shared" si="78"/>
        <v>1</v>
      </c>
      <c r="I1725" s="6">
        <v>1</v>
      </c>
      <c r="J1725" s="6" t="str">
        <f t="shared" si="79"/>
        <v>No</v>
      </c>
      <c r="K1725" s="6" t="str">
        <f t="shared" si="80"/>
        <v>No</v>
      </c>
      <c r="L1725" s="6" t="s">
        <v>2380</v>
      </c>
      <c r="M1725" s="6"/>
      <c r="N1725" t="str" cm="1">
        <f t="array" ref="N1725">_xlfn.IFS(B1725&lt;18.5,"Under Weight",B1725&lt;=24.99,"Normal Weight",B1725&lt;=29.99,"Over Weight",B1725&gt;=30,"Obesity")</f>
        <v>Normal Weight</v>
      </c>
      <c r="O1725" t="str" cm="1">
        <f t="array" ref="O1725">_xlfn.IFS(C1725&lt;5.7,"Normal",C1725&lt;=6.49,"Prediabetes",C1725&gt;=6.5,"Diabetes")</f>
        <v>Prediabetes</v>
      </c>
    </row>
    <row r="1726" spans="1:15" x14ac:dyDescent="0.3">
      <c r="A1726" s="6" t="s">
        <v>646</v>
      </c>
      <c r="B1726" s="6">
        <v>30.02</v>
      </c>
      <c r="C1726" s="6">
        <v>7.63</v>
      </c>
      <c r="D1726" s="6" t="str">
        <f>PROPER(E:E)</f>
        <v>Yes</v>
      </c>
      <c r="E1726" s="6" t="s">
        <v>2382</v>
      </c>
      <c r="F1726" s="6" t="s">
        <v>2380</v>
      </c>
      <c r="G1726" s="6" t="s">
        <v>2380</v>
      </c>
      <c r="H1726" s="10">
        <f t="shared" si="78"/>
        <v>1</v>
      </c>
      <c r="I1726" s="6">
        <v>1</v>
      </c>
      <c r="J1726" s="6" t="str">
        <f t="shared" si="79"/>
        <v>No</v>
      </c>
      <c r="K1726" s="6" t="str">
        <f t="shared" si="80"/>
        <v>No</v>
      </c>
      <c r="L1726" s="6" t="s">
        <v>2380</v>
      </c>
      <c r="M1726" s="6"/>
      <c r="N1726" t="str" cm="1">
        <f t="array" ref="N1726">_xlfn.IFS(B1726&lt;18.5,"Under Weight",B1726&lt;=24.99,"Normal Weight",B1726&lt;=29.99,"Over Weight",B1726&gt;=30,"Obesity")</f>
        <v>Obesity</v>
      </c>
      <c r="O1726" t="str" cm="1">
        <f t="array" ref="O1726">_xlfn.IFS(C1726&lt;5.7,"Normal",C1726&lt;=6.49,"Prediabetes",C1726&gt;=6.5,"Diabetes")</f>
        <v>Diabetes</v>
      </c>
    </row>
    <row r="1727" spans="1:15" x14ac:dyDescent="0.3">
      <c r="A1727" s="6" t="s">
        <v>645</v>
      </c>
      <c r="B1727" s="6">
        <v>26.885000000000002</v>
      </c>
      <c r="C1727" s="6">
        <v>8.66</v>
      </c>
      <c r="D1727" s="6" t="str">
        <f>PROPER(E:E)</f>
        <v>Yes</v>
      </c>
      <c r="E1727" s="6" t="s">
        <v>2382</v>
      </c>
      <c r="F1727" s="6" t="s">
        <v>2380</v>
      </c>
      <c r="G1727" s="6" t="s">
        <v>2380</v>
      </c>
      <c r="H1727" s="10">
        <f t="shared" si="78"/>
        <v>1</v>
      </c>
      <c r="I1727" s="6">
        <v>1</v>
      </c>
      <c r="J1727" s="6" t="str">
        <f t="shared" si="79"/>
        <v>No</v>
      </c>
      <c r="K1727" s="6" t="str">
        <f t="shared" si="80"/>
        <v>No</v>
      </c>
      <c r="L1727" s="6" t="s">
        <v>2380</v>
      </c>
      <c r="M1727" s="6"/>
      <c r="N1727" t="str" cm="1">
        <f t="array" ref="N1727">_xlfn.IFS(B1727&lt;18.5,"Under Weight",B1727&lt;=24.99,"Normal Weight",B1727&lt;=29.99,"Over Weight",B1727&gt;=30,"Obesity")</f>
        <v>Over Weight</v>
      </c>
      <c r="O1727" t="str" cm="1">
        <f t="array" ref="O1727">_xlfn.IFS(C1727&lt;5.7,"Normal",C1727&lt;=6.49,"Prediabetes",C1727&gt;=6.5,"Diabetes")</f>
        <v>Diabetes</v>
      </c>
    </row>
    <row r="1728" spans="1:15" x14ac:dyDescent="0.3">
      <c r="A1728" s="6" t="s">
        <v>644</v>
      </c>
      <c r="B1728" s="6">
        <v>25.84</v>
      </c>
      <c r="C1728" s="6">
        <v>8.5500000000000007</v>
      </c>
      <c r="D1728" s="6" t="str">
        <f>PROPER(E:E)</f>
        <v>Yes</v>
      </c>
      <c r="E1728" s="6" t="s">
        <v>2382</v>
      </c>
      <c r="F1728" s="6" t="s">
        <v>2380</v>
      </c>
      <c r="G1728" s="6" t="s">
        <v>2380</v>
      </c>
      <c r="H1728" s="10">
        <f t="shared" si="78"/>
        <v>1</v>
      </c>
      <c r="I1728" s="6">
        <v>1</v>
      </c>
      <c r="J1728" s="6" t="str">
        <f t="shared" si="79"/>
        <v>No</v>
      </c>
      <c r="K1728" s="6" t="str">
        <f t="shared" si="80"/>
        <v>No</v>
      </c>
      <c r="L1728" s="6" t="s">
        <v>2380</v>
      </c>
      <c r="M1728" s="6"/>
      <c r="N1728" t="str" cm="1">
        <f t="array" ref="N1728">_xlfn.IFS(B1728&lt;18.5,"Under Weight",B1728&lt;=24.99,"Normal Weight",B1728&lt;=29.99,"Over Weight",B1728&gt;=30,"Obesity")</f>
        <v>Over Weight</v>
      </c>
      <c r="O1728" t="str" cm="1">
        <f t="array" ref="O1728">_xlfn.IFS(C1728&lt;5.7,"Normal",C1728&lt;=6.49,"Prediabetes",C1728&gt;=6.5,"Diabetes")</f>
        <v>Diabetes</v>
      </c>
    </row>
    <row r="1729" spans="1:15" x14ac:dyDescent="0.3">
      <c r="A1729" s="6" t="s">
        <v>643</v>
      </c>
      <c r="B1729" s="6">
        <v>27.454999999999998</v>
      </c>
      <c r="C1729" s="6">
        <v>4.54</v>
      </c>
      <c r="D1729" s="6" t="str">
        <f>PROPER(E:E)</f>
        <v>No</v>
      </c>
      <c r="E1729" s="6" t="s">
        <v>2380</v>
      </c>
      <c r="F1729" s="6" t="s">
        <v>2380</v>
      </c>
      <c r="G1729" s="6" t="s">
        <v>2380</v>
      </c>
      <c r="H1729" s="10" t="str">
        <f t="shared" si="78"/>
        <v>0</v>
      </c>
      <c r="I1729" s="6" t="s">
        <v>2381</v>
      </c>
      <c r="J1729" s="6" t="str">
        <f t="shared" si="79"/>
        <v>No</v>
      </c>
      <c r="K1729" s="6" t="str">
        <f t="shared" si="80"/>
        <v>No</v>
      </c>
      <c r="L1729" s="6" t="s">
        <v>2380</v>
      </c>
      <c r="M1729" s="6"/>
      <c r="N1729" t="str" cm="1">
        <f t="array" ref="N1729">_xlfn.IFS(B1729&lt;18.5,"Under Weight",B1729&lt;=24.99,"Normal Weight",B1729&lt;=29.99,"Over Weight",B1729&gt;=30,"Obesity")</f>
        <v>Over Weight</v>
      </c>
      <c r="O1729" t="str" cm="1">
        <f t="array" ref="O1729">_xlfn.IFS(C1729&lt;5.7,"Normal",C1729&lt;=6.49,"Prediabetes",C1729&gt;=6.5,"Diabetes")</f>
        <v>Normal</v>
      </c>
    </row>
    <row r="1730" spans="1:15" x14ac:dyDescent="0.3">
      <c r="A1730" s="6" t="s">
        <v>642</v>
      </c>
      <c r="B1730" s="6">
        <v>24.605</v>
      </c>
      <c r="C1730" s="6">
        <v>5.7</v>
      </c>
      <c r="D1730" s="6" t="str">
        <f>PROPER(E:E)</f>
        <v>No</v>
      </c>
      <c r="E1730" s="6" t="s">
        <v>2380</v>
      </c>
      <c r="F1730" s="6" t="s">
        <v>2380</v>
      </c>
      <c r="G1730" s="6" t="s">
        <v>2380</v>
      </c>
      <c r="H1730" s="10" t="str">
        <f t="shared" si="78"/>
        <v>0</v>
      </c>
      <c r="I1730" s="6" t="s">
        <v>2381</v>
      </c>
      <c r="J1730" s="6" t="str">
        <f t="shared" si="79"/>
        <v>No</v>
      </c>
      <c r="K1730" s="6" t="str">
        <f t="shared" si="80"/>
        <v>No</v>
      </c>
      <c r="L1730" s="6" t="s">
        <v>2380</v>
      </c>
      <c r="M1730" s="6"/>
      <c r="N1730" t="str" cm="1">
        <f t="array" ref="N1730">_xlfn.IFS(B1730&lt;18.5,"Under Weight",B1730&lt;=24.99,"Normal Weight",B1730&lt;=29.99,"Over Weight",B1730&gt;=30,"Obesity")</f>
        <v>Normal Weight</v>
      </c>
      <c r="O1730" t="str" cm="1">
        <f t="array" ref="O1730">_xlfn.IFS(C1730&lt;5.7,"Normal",C1730&lt;=6.49,"Prediabetes",C1730&gt;=6.5,"Diabetes")</f>
        <v>Prediabetes</v>
      </c>
    </row>
    <row r="1731" spans="1:15" x14ac:dyDescent="0.3">
      <c r="A1731" s="6" t="s">
        <v>641</v>
      </c>
      <c r="B1731" s="6">
        <v>30.8</v>
      </c>
      <c r="C1731" s="6">
        <v>5.07</v>
      </c>
      <c r="D1731" s="6" t="str">
        <f>PROPER(E:E)</f>
        <v>No</v>
      </c>
      <c r="E1731" s="6" t="s">
        <v>2380</v>
      </c>
      <c r="F1731" s="6" t="s">
        <v>2380</v>
      </c>
      <c r="G1731" s="6" t="s">
        <v>2380</v>
      </c>
      <c r="H1731" s="10" t="str">
        <f t="shared" ref="H1731:H1794" si="81">IF(I1731="No major surgery","0",I1731)</f>
        <v>0</v>
      </c>
      <c r="I1731" s="6" t="s">
        <v>2381</v>
      </c>
      <c r="J1731" s="6" t="str">
        <f t="shared" ref="J1731:J1794" si="82">PROPER(K1731)</f>
        <v>No</v>
      </c>
      <c r="K1731" s="6" t="str">
        <f t="shared" ref="K1731:K1794" si="83">IF(L1731="?", "No", L1731)</f>
        <v>No</v>
      </c>
      <c r="L1731" s="6" t="s">
        <v>2380</v>
      </c>
      <c r="M1731" s="6"/>
      <c r="N1731" t="str" cm="1">
        <f t="array" ref="N1731">_xlfn.IFS(B1731&lt;18.5,"Under Weight",B1731&lt;=24.99,"Normal Weight",B1731&lt;=29.99,"Over Weight",B1731&gt;=30,"Obesity")</f>
        <v>Obesity</v>
      </c>
      <c r="O1731" t="str" cm="1">
        <f t="array" ref="O1731">_xlfn.IFS(C1731&lt;5.7,"Normal",C1731&lt;=6.49,"Prediabetes",C1731&gt;=6.5,"Diabetes")</f>
        <v>Normal</v>
      </c>
    </row>
    <row r="1732" spans="1:15" x14ac:dyDescent="0.3">
      <c r="A1732" s="6" t="s">
        <v>640</v>
      </c>
      <c r="B1732" s="6">
        <v>34.799999999999997</v>
      </c>
      <c r="C1732" s="6">
        <v>4.38</v>
      </c>
      <c r="D1732" s="6" t="str">
        <f>PROPER(E:E)</f>
        <v>No</v>
      </c>
      <c r="E1732" s="6" t="s">
        <v>2380</v>
      </c>
      <c r="F1732" s="6" t="s">
        <v>2380</v>
      </c>
      <c r="G1732" s="6" t="s">
        <v>2380</v>
      </c>
      <c r="H1732" s="10">
        <f t="shared" si="81"/>
        <v>1</v>
      </c>
      <c r="I1732" s="6">
        <v>1</v>
      </c>
      <c r="J1732" s="6" t="str">
        <f t="shared" si="82"/>
        <v>No</v>
      </c>
      <c r="K1732" s="6" t="str">
        <f t="shared" si="83"/>
        <v>No</v>
      </c>
      <c r="L1732" s="6" t="s">
        <v>2380</v>
      </c>
      <c r="M1732" s="6"/>
      <c r="N1732" t="str" cm="1">
        <f t="array" ref="N1732">_xlfn.IFS(B1732&lt;18.5,"Under Weight",B1732&lt;=24.99,"Normal Weight",B1732&lt;=29.99,"Over Weight",B1732&gt;=30,"Obesity")</f>
        <v>Obesity</v>
      </c>
      <c r="O1732" t="str" cm="1">
        <f t="array" ref="O1732">_xlfn.IFS(C1732&lt;5.7,"Normal",C1732&lt;=6.49,"Prediabetes",C1732&gt;=6.5,"Diabetes")</f>
        <v>Normal</v>
      </c>
    </row>
    <row r="1733" spans="1:15" x14ac:dyDescent="0.3">
      <c r="A1733" s="6" t="s">
        <v>639</v>
      </c>
      <c r="B1733" s="6">
        <v>34.21</v>
      </c>
      <c r="C1733" s="6">
        <v>4.54</v>
      </c>
      <c r="D1733" s="6" t="str">
        <f>PROPER(E:E)</f>
        <v>No</v>
      </c>
      <c r="E1733" s="6" t="s">
        <v>2380</v>
      </c>
      <c r="F1733" s="6" t="s">
        <v>2380</v>
      </c>
      <c r="G1733" s="6" t="s">
        <v>2380</v>
      </c>
      <c r="H1733" s="10">
        <f t="shared" si="81"/>
        <v>1</v>
      </c>
      <c r="I1733" s="6">
        <v>1</v>
      </c>
      <c r="J1733" s="6" t="str">
        <f t="shared" si="82"/>
        <v>No</v>
      </c>
      <c r="K1733" s="6" t="str">
        <f t="shared" si="83"/>
        <v>No</v>
      </c>
      <c r="L1733" s="6" t="s">
        <v>2380</v>
      </c>
      <c r="M1733" s="6"/>
      <c r="N1733" t="str" cm="1">
        <f t="array" ref="N1733">_xlfn.IFS(B1733&lt;18.5,"Under Weight",B1733&lt;=24.99,"Normal Weight",B1733&lt;=29.99,"Over Weight",B1733&gt;=30,"Obesity")</f>
        <v>Obesity</v>
      </c>
      <c r="O1733" t="str" cm="1">
        <f t="array" ref="O1733">_xlfn.IFS(C1733&lt;5.7,"Normal",C1733&lt;=6.49,"Prediabetes",C1733&gt;=6.5,"Diabetes")</f>
        <v>Normal</v>
      </c>
    </row>
    <row r="1734" spans="1:15" x14ac:dyDescent="0.3">
      <c r="A1734" s="6" t="s">
        <v>638</v>
      </c>
      <c r="B1734" s="6">
        <v>31</v>
      </c>
      <c r="C1734" s="6">
        <v>5.38</v>
      </c>
      <c r="D1734" s="6" t="str">
        <f>PROPER(E:E)</f>
        <v>No</v>
      </c>
      <c r="E1734" s="6" t="s">
        <v>2380</v>
      </c>
      <c r="F1734" s="6" t="s">
        <v>2380</v>
      </c>
      <c r="G1734" s="6" t="s">
        <v>2380</v>
      </c>
      <c r="H1734" s="10">
        <f t="shared" si="81"/>
        <v>1</v>
      </c>
      <c r="I1734" s="6">
        <v>1</v>
      </c>
      <c r="J1734" s="6" t="str">
        <f t="shared" si="82"/>
        <v>No</v>
      </c>
      <c r="K1734" s="6" t="str">
        <f t="shared" si="83"/>
        <v>No</v>
      </c>
      <c r="L1734" s="6" t="s">
        <v>2380</v>
      </c>
      <c r="M1734" s="6"/>
      <c r="N1734" t="str" cm="1">
        <f t="array" ref="N1734">_xlfn.IFS(B1734&lt;18.5,"Under Weight",B1734&lt;=24.99,"Normal Weight",B1734&lt;=29.99,"Over Weight",B1734&gt;=30,"Obesity")</f>
        <v>Obesity</v>
      </c>
      <c r="O1734" t="str" cm="1">
        <f t="array" ref="O1734">_xlfn.IFS(C1734&lt;5.7,"Normal",C1734&lt;=6.49,"Prediabetes",C1734&gt;=6.5,"Diabetes")</f>
        <v>Normal</v>
      </c>
    </row>
    <row r="1735" spans="1:15" x14ac:dyDescent="0.3">
      <c r="A1735" s="6" t="s">
        <v>637</v>
      </c>
      <c r="B1735" s="6">
        <v>26.125</v>
      </c>
      <c r="C1735" s="6">
        <v>5.55</v>
      </c>
      <c r="D1735" s="6" t="str">
        <f>PROPER(E:E)</f>
        <v>No</v>
      </c>
      <c r="E1735" s="6" t="s">
        <v>2380</v>
      </c>
      <c r="F1735" s="6" t="s">
        <v>2380</v>
      </c>
      <c r="G1735" s="6" t="s">
        <v>2380</v>
      </c>
      <c r="H1735" s="10">
        <f t="shared" si="81"/>
        <v>1</v>
      </c>
      <c r="I1735" s="6">
        <v>1</v>
      </c>
      <c r="J1735" s="6" t="str">
        <f t="shared" si="82"/>
        <v>No</v>
      </c>
      <c r="K1735" s="6" t="str">
        <f t="shared" si="83"/>
        <v>No</v>
      </c>
      <c r="L1735" s="6" t="s">
        <v>2380</v>
      </c>
      <c r="M1735" s="6"/>
      <c r="N1735" t="str" cm="1">
        <f t="array" ref="N1735">_xlfn.IFS(B1735&lt;18.5,"Under Weight",B1735&lt;=24.99,"Normal Weight",B1735&lt;=29.99,"Over Weight",B1735&gt;=30,"Obesity")</f>
        <v>Over Weight</v>
      </c>
      <c r="O1735" t="str" cm="1">
        <f t="array" ref="O1735">_xlfn.IFS(C1735&lt;5.7,"Normal",C1735&lt;=6.49,"Prediabetes",C1735&gt;=6.5,"Diabetes")</f>
        <v>Normal</v>
      </c>
    </row>
    <row r="1736" spans="1:15" x14ac:dyDescent="0.3">
      <c r="A1736" s="6" t="s">
        <v>636</v>
      </c>
      <c r="B1736" s="6">
        <v>30.13</v>
      </c>
      <c r="C1736" s="6">
        <v>4.03</v>
      </c>
      <c r="D1736" s="6" t="str">
        <f>PROPER(E:E)</f>
        <v>Yes</v>
      </c>
      <c r="E1736" s="6" t="s">
        <v>2382</v>
      </c>
      <c r="F1736" s="6" t="s">
        <v>2380</v>
      </c>
      <c r="G1736" s="6" t="s">
        <v>2380</v>
      </c>
      <c r="H1736" s="10">
        <f t="shared" si="81"/>
        <v>1</v>
      </c>
      <c r="I1736" s="6">
        <v>1</v>
      </c>
      <c r="J1736" s="6" t="str">
        <f t="shared" si="82"/>
        <v>No</v>
      </c>
      <c r="K1736" s="6" t="str">
        <f t="shared" si="83"/>
        <v>No</v>
      </c>
      <c r="L1736" s="6" t="s">
        <v>2380</v>
      </c>
      <c r="M1736" s="6"/>
      <c r="N1736" t="str" cm="1">
        <f t="array" ref="N1736">_xlfn.IFS(B1736&lt;18.5,"Under Weight",B1736&lt;=24.99,"Normal Weight",B1736&lt;=29.99,"Over Weight",B1736&gt;=30,"Obesity")</f>
        <v>Obesity</v>
      </c>
      <c r="O1736" t="str" cm="1">
        <f t="array" ref="O1736">_xlfn.IFS(C1736&lt;5.7,"Normal",C1736&lt;=6.49,"Prediabetes",C1736&gt;=6.5,"Diabetes")</f>
        <v>Normal</v>
      </c>
    </row>
    <row r="1737" spans="1:15" x14ac:dyDescent="0.3">
      <c r="A1737" s="6" t="s">
        <v>635</v>
      </c>
      <c r="B1737" s="6">
        <v>34.19</v>
      </c>
      <c r="C1737" s="6">
        <v>4.1900000000000004</v>
      </c>
      <c r="D1737" s="6" t="str">
        <f>PROPER(E:E)</f>
        <v>No</v>
      </c>
      <c r="E1737" s="6" t="s">
        <v>2380</v>
      </c>
      <c r="F1737" s="6" t="s">
        <v>2380</v>
      </c>
      <c r="G1737" s="6" t="s">
        <v>2380</v>
      </c>
      <c r="H1737" s="10" t="str">
        <f t="shared" si="81"/>
        <v>0</v>
      </c>
      <c r="I1737" s="6" t="s">
        <v>2381</v>
      </c>
      <c r="J1737" s="6" t="str">
        <f t="shared" si="82"/>
        <v>No</v>
      </c>
      <c r="K1737" s="6" t="str">
        <f t="shared" si="83"/>
        <v>No</v>
      </c>
      <c r="L1737" s="6" t="s">
        <v>2380</v>
      </c>
      <c r="M1737" s="6"/>
      <c r="N1737" t="str" cm="1">
        <f t="array" ref="N1737">_xlfn.IFS(B1737&lt;18.5,"Under Weight",B1737&lt;=24.99,"Normal Weight",B1737&lt;=29.99,"Over Weight",B1737&gt;=30,"Obesity")</f>
        <v>Obesity</v>
      </c>
      <c r="O1737" t="str" cm="1">
        <f t="array" ref="O1737">_xlfn.IFS(C1737&lt;5.7,"Normal",C1737&lt;=6.49,"Prediabetes",C1737&gt;=6.5,"Diabetes")</f>
        <v>Normal</v>
      </c>
    </row>
    <row r="1738" spans="1:15" x14ac:dyDescent="0.3">
      <c r="A1738" s="6" t="s">
        <v>634</v>
      </c>
      <c r="B1738" s="6">
        <v>22.515000000000001</v>
      </c>
      <c r="C1738" s="6">
        <v>4.37</v>
      </c>
      <c r="D1738" s="6" t="str">
        <f>PROPER(E:E)</f>
        <v>No</v>
      </c>
      <c r="E1738" s="6" t="s">
        <v>2380</v>
      </c>
      <c r="F1738" s="6" t="s">
        <v>2380</v>
      </c>
      <c r="G1738" s="6" t="s">
        <v>2383</v>
      </c>
      <c r="H1738" s="10">
        <f t="shared" si="81"/>
        <v>1</v>
      </c>
      <c r="I1738" s="6">
        <v>1</v>
      </c>
      <c r="J1738" s="6" t="str">
        <f t="shared" si="82"/>
        <v>No</v>
      </c>
      <c r="K1738" s="6" t="str">
        <f t="shared" si="83"/>
        <v>No</v>
      </c>
      <c r="L1738" s="6" t="s">
        <v>2380</v>
      </c>
      <c r="M1738" s="6"/>
      <c r="N1738" t="str" cm="1">
        <f t="array" ref="N1738">_xlfn.IFS(B1738&lt;18.5,"Under Weight",B1738&lt;=24.99,"Normal Weight",B1738&lt;=29.99,"Over Weight",B1738&gt;=30,"Obesity")</f>
        <v>Normal Weight</v>
      </c>
      <c r="O1738" t="str" cm="1">
        <f t="array" ref="O1738">_xlfn.IFS(C1738&lt;5.7,"Normal",C1738&lt;=6.49,"Prediabetes",C1738&gt;=6.5,"Diabetes")</f>
        <v>Normal</v>
      </c>
    </row>
    <row r="1739" spans="1:15" x14ac:dyDescent="0.3">
      <c r="A1739" s="6" t="s">
        <v>633</v>
      </c>
      <c r="B1739" s="6">
        <v>18.239999999999998</v>
      </c>
      <c r="C1739" s="6">
        <v>5.31</v>
      </c>
      <c r="D1739" s="6" t="str">
        <f>PROPER(E:E)</f>
        <v>Yes</v>
      </c>
      <c r="E1739" s="6" t="s">
        <v>2382</v>
      </c>
      <c r="F1739" s="6" t="s">
        <v>2380</v>
      </c>
      <c r="G1739" s="6" t="s">
        <v>2383</v>
      </c>
      <c r="H1739" s="10">
        <f t="shared" si="81"/>
        <v>1</v>
      </c>
      <c r="I1739" s="6">
        <v>1</v>
      </c>
      <c r="J1739" s="6" t="str">
        <f t="shared" si="82"/>
        <v>No</v>
      </c>
      <c r="K1739" s="6" t="str">
        <f t="shared" si="83"/>
        <v>No</v>
      </c>
      <c r="L1739" s="6" t="s">
        <v>2380</v>
      </c>
      <c r="M1739" s="6"/>
      <c r="N1739" t="str" cm="1">
        <f t="array" ref="N1739">_xlfn.IFS(B1739&lt;18.5,"Under Weight",B1739&lt;=24.99,"Normal Weight",B1739&lt;=29.99,"Over Weight",B1739&gt;=30,"Obesity")</f>
        <v>Under Weight</v>
      </c>
      <c r="O1739" t="str" cm="1">
        <f t="array" ref="O1739">_xlfn.IFS(C1739&lt;5.7,"Normal",C1739&lt;=6.49,"Prediabetes",C1739&gt;=6.5,"Diabetes")</f>
        <v>Normal</v>
      </c>
    </row>
    <row r="1740" spans="1:15" x14ac:dyDescent="0.3">
      <c r="A1740" s="6" t="s">
        <v>631</v>
      </c>
      <c r="B1740" s="6">
        <v>37.28</v>
      </c>
      <c r="C1740" s="6">
        <v>4.66</v>
      </c>
      <c r="D1740" s="6" t="str">
        <f>PROPER(E:E)</f>
        <v>No</v>
      </c>
      <c r="E1740" s="6" t="s">
        <v>2380</v>
      </c>
      <c r="F1740" s="6" t="s">
        <v>2382</v>
      </c>
      <c r="G1740" s="6" t="s">
        <v>2380</v>
      </c>
      <c r="H1740" s="10">
        <f t="shared" si="81"/>
        <v>1</v>
      </c>
      <c r="I1740" s="6">
        <v>1</v>
      </c>
      <c r="J1740" s="6" t="str">
        <f t="shared" si="82"/>
        <v>No</v>
      </c>
      <c r="K1740" s="6" t="str">
        <f t="shared" si="83"/>
        <v>No</v>
      </c>
      <c r="L1740" s="6" t="s">
        <v>2380</v>
      </c>
      <c r="M1740" s="6"/>
      <c r="N1740" t="str" cm="1">
        <f t="array" ref="N1740">_xlfn.IFS(B1740&lt;18.5,"Under Weight",B1740&lt;=24.99,"Normal Weight",B1740&lt;=29.99,"Over Weight",B1740&gt;=30,"Obesity")</f>
        <v>Obesity</v>
      </c>
      <c r="O1740" t="str" cm="1">
        <f t="array" ref="O1740">_xlfn.IFS(C1740&lt;5.7,"Normal",C1740&lt;=6.49,"Prediabetes",C1740&gt;=6.5,"Diabetes")</f>
        <v>Normal</v>
      </c>
    </row>
    <row r="1741" spans="1:15" x14ac:dyDescent="0.3">
      <c r="A1741" s="6" t="s">
        <v>630</v>
      </c>
      <c r="B1741" s="6">
        <v>18.2</v>
      </c>
      <c r="C1741" s="6">
        <v>6.19</v>
      </c>
      <c r="D1741" s="6" t="str">
        <f>PROPER(E:E)</f>
        <v>No</v>
      </c>
      <c r="E1741" s="6" t="s">
        <v>2380</v>
      </c>
      <c r="F1741" s="6" t="s">
        <v>2380</v>
      </c>
      <c r="G1741" s="6" t="s">
        <v>2383</v>
      </c>
      <c r="H1741" s="10">
        <f t="shared" si="81"/>
        <v>1</v>
      </c>
      <c r="I1741" s="6">
        <v>1</v>
      </c>
      <c r="J1741" s="6" t="str">
        <f t="shared" si="82"/>
        <v>No</v>
      </c>
      <c r="K1741" s="6" t="str">
        <f t="shared" si="83"/>
        <v>No</v>
      </c>
      <c r="L1741" s="6" t="s">
        <v>2380</v>
      </c>
      <c r="M1741" s="6"/>
      <c r="N1741" t="str" cm="1">
        <f t="array" ref="N1741">_xlfn.IFS(B1741&lt;18.5,"Under Weight",B1741&lt;=24.99,"Normal Weight",B1741&lt;=29.99,"Over Weight",B1741&gt;=30,"Obesity")</f>
        <v>Under Weight</v>
      </c>
      <c r="O1741" t="str" cm="1">
        <f t="array" ref="O1741">_xlfn.IFS(C1741&lt;5.7,"Normal",C1741&lt;=6.49,"Prediabetes",C1741&gt;=6.5,"Diabetes")</f>
        <v>Prediabetes</v>
      </c>
    </row>
    <row r="1742" spans="1:15" x14ac:dyDescent="0.3">
      <c r="A1742" s="6" t="s">
        <v>629</v>
      </c>
      <c r="B1742" s="6">
        <v>20.53</v>
      </c>
      <c r="C1742" s="6">
        <v>4.8600000000000003</v>
      </c>
      <c r="D1742" s="6" t="str">
        <f>PROPER(E:E)</f>
        <v>No</v>
      </c>
      <c r="E1742" s="6" t="s">
        <v>2380</v>
      </c>
      <c r="F1742" s="6" t="s">
        <v>2380</v>
      </c>
      <c r="G1742" s="6" t="s">
        <v>2380</v>
      </c>
      <c r="H1742" s="10">
        <f t="shared" si="81"/>
        <v>1</v>
      </c>
      <c r="I1742" s="6">
        <v>1</v>
      </c>
      <c r="J1742" s="6" t="str">
        <f t="shared" si="82"/>
        <v>No</v>
      </c>
      <c r="K1742" s="6" t="str">
        <f t="shared" si="83"/>
        <v>No</v>
      </c>
      <c r="L1742" s="6" t="s">
        <v>2380</v>
      </c>
      <c r="M1742" s="6"/>
      <c r="N1742" t="str" cm="1">
        <f t="array" ref="N1742">_xlfn.IFS(B1742&lt;18.5,"Under Weight",B1742&lt;=24.99,"Normal Weight",B1742&lt;=29.99,"Over Weight",B1742&gt;=30,"Obesity")</f>
        <v>Normal Weight</v>
      </c>
      <c r="O1742" t="str" cm="1">
        <f t="array" ref="O1742">_xlfn.IFS(C1742&lt;5.7,"Normal",C1742&lt;=6.49,"Prediabetes",C1742&gt;=6.5,"Diabetes")</f>
        <v>Normal</v>
      </c>
    </row>
    <row r="1743" spans="1:15" x14ac:dyDescent="0.3">
      <c r="A1743" s="6" t="s">
        <v>628</v>
      </c>
      <c r="B1743" s="6">
        <v>23.79</v>
      </c>
      <c r="C1743" s="6">
        <v>4.74</v>
      </c>
      <c r="D1743" s="6" t="str">
        <f>PROPER(E:E)</f>
        <v>No</v>
      </c>
      <c r="E1743" s="6" t="s">
        <v>2380</v>
      </c>
      <c r="F1743" s="6" t="s">
        <v>2380</v>
      </c>
      <c r="G1743" s="6" t="s">
        <v>2380</v>
      </c>
      <c r="H1743" s="10" t="str">
        <f t="shared" si="81"/>
        <v>0</v>
      </c>
      <c r="I1743" s="6" t="s">
        <v>2381</v>
      </c>
      <c r="J1743" s="6" t="str">
        <f t="shared" si="82"/>
        <v>No</v>
      </c>
      <c r="K1743" s="6" t="str">
        <f t="shared" si="83"/>
        <v>No</v>
      </c>
      <c r="L1743" s="6" t="s">
        <v>2380</v>
      </c>
      <c r="M1743" s="6"/>
      <c r="N1743" t="str" cm="1">
        <f t="array" ref="N1743">_xlfn.IFS(B1743&lt;18.5,"Under Weight",B1743&lt;=24.99,"Normal Weight",B1743&lt;=29.99,"Over Weight",B1743&gt;=30,"Obesity")</f>
        <v>Normal Weight</v>
      </c>
      <c r="O1743" t="str" cm="1">
        <f t="array" ref="O1743">_xlfn.IFS(C1743&lt;5.7,"Normal",C1743&lt;=6.49,"Prediabetes",C1743&gt;=6.5,"Diabetes")</f>
        <v>Normal</v>
      </c>
    </row>
    <row r="1744" spans="1:15" x14ac:dyDescent="0.3">
      <c r="A1744" s="6" t="s">
        <v>627</v>
      </c>
      <c r="B1744" s="6">
        <v>29.8</v>
      </c>
      <c r="C1744" s="6">
        <v>6.03</v>
      </c>
      <c r="D1744" s="6" t="str">
        <f>PROPER(E:E)</f>
        <v>No</v>
      </c>
      <c r="E1744" s="6" t="s">
        <v>2380</v>
      </c>
      <c r="F1744" s="6" t="s">
        <v>2380</v>
      </c>
      <c r="G1744" s="6" t="s">
        <v>2380</v>
      </c>
      <c r="H1744" s="10" t="str">
        <f t="shared" si="81"/>
        <v>0</v>
      </c>
      <c r="I1744" s="6" t="s">
        <v>2381</v>
      </c>
      <c r="J1744" s="6" t="str">
        <f t="shared" si="82"/>
        <v>No</v>
      </c>
      <c r="K1744" s="6" t="str">
        <f t="shared" si="83"/>
        <v>No</v>
      </c>
      <c r="L1744" s="6" t="s">
        <v>2380</v>
      </c>
      <c r="M1744" s="6"/>
      <c r="N1744" t="str" cm="1">
        <f t="array" ref="N1744">_xlfn.IFS(B1744&lt;18.5,"Under Weight",B1744&lt;=24.99,"Normal Weight",B1744&lt;=29.99,"Over Weight",B1744&gt;=30,"Obesity")</f>
        <v>Over Weight</v>
      </c>
      <c r="O1744" t="str" cm="1">
        <f t="array" ref="O1744">_xlfn.IFS(C1744&lt;5.7,"Normal",C1744&lt;=6.49,"Prediabetes",C1744&gt;=6.5,"Diabetes")</f>
        <v>Prediabetes</v>
      </c>
    </row>
    <row r="1745" spans="1:15" x14ac:dyDescent="0.3">
      <c r="A1745" s="6" t="s">
        <v>626</v>
      </c>
      <c r="B1745" s="6">
        <v>31.54</v>
      </c>
      <c r="C1745" s="6">
        <v>4.71</v>
      </c>
      <c r="D1745" s="6" t="str">
        <f>PROPER(E:E)</f>
        <v>No</v>
      </c>
      <c r="E1745" s="6" t="s">
        <v>2380</v>
      </c>
      <c r="F1745" s="6" t="s">
        <v>2380</v>
      </c>
      <c r="G1745" s="6" t="s">
        <v>2380</v>
      </c>
      <c r="H1745" s="10" t="str">
        <f t="shared" si="81"/>
        <v>0</v>
      </c>
      <c r="I1745" s="6" t="s">
        <v>2381</v>
      </c>
      <c r="J1745" s="6" t="str">
        <f t="shared" si="82"/>
        <v>No</v>
      </c>
      <c r="K1745" s="6" t="str">
        <f t="shared" si="83"/>
        <v>No</v>
      </c>
      <c r="L1745" s="6" t="s">
        <v>2380</v>
      </c>
      <c r="M1745" s="6"/>
      <c r="N1745" t="str" cm="1">
        <f t="array" ref="N1745">_xlfn.IFS(B1745&lt;18.5,"Under Weight",B1745&lt;=24.99,"Normal Weight",B1745&lt;=29.99,"Over Weight",B1745&gt;=30,"Obesity")</f>
        <v>Obesity</v>
      </c>
      <c r="O1745" t="str" cm="1">
        <f t="array" ref="O1745">_xlfn.IFS(C1745&lt;5.7,"Normal",C1745&lt;=6.49,"Prediabetes",C1745&gt;=6.5,"Diabetes")</f>
        <v>Normal</v>
      </c>
    </row>
    <row r="1746" spans="1:15" x14ac:dyDescent="0.3">
      <c r="A1746" s="6" t="s">
        <v>625</v>
      </c>
      <c r="B1746" s="6">
        <v>20.82</v>
      </c>
      <c r="C1746" s="6">
        <v>5.55</v>
      </c>
      <c r="D1746" s="6" t="str">
        <f>PROPER(E:E)</f>
        <v>No</v>
      </c>
      <c r="E1746" s="6" t="s">
        <v>2380</v>
      </c>
      <c r="F1746" s="6" t="s">
        <v>2380</v>
      </c>
      <c r="G1746" s="6" t="s">
        <v>2380</v>
      </c>
      <c r="H1746" s="10">
        <f t="shared" si="81"/>
        <v>1</v>
      </c>
      <c r="I1746" s="6">
        <v>1</v>
      </c>
      <c r="J1746" s="6" t="str">
        <f t="shared" si="82"/>
        <v>No</v>
      </c>
      <c r="K1746" s="6" t="str">
        <f t="shared" si="83"/>
        <v>No</v>
      </c>
      <c r="L1746" s="6" t="s">
        <v>2380</v>
      </c>
      <c r="M1746" s="6"/>
      <c r="N1746" t="str" cm="1">
        <f t="array" ref="N1746">_xlfn.IFS(B1746&lt;18.5,"Under Weight",B1746&lt;=24.99,"Normal Weight",B1746&lt;=29.99,"Over Weight",B1746&gt;=30,"Obesity")</f>
        <v>Normal Weight</v>
      </c>
      <c r="O1746" t="str" cm="1">
        <f t="array" ref="O1746">_xlfn.IFS(C1746&lt;5.7,"Normal",C1746&lt;=6.49,"Prediabetes",C1746&gt;=6.5,"Diabetes")</f>
        <v>Normal</v>
      </c>
    </row>
    <row r="1747" spans="1:15" x14ac:dyDescent="0.3">
      <c r="A1747" s="6" t="s">
        <v>624</v>
      </c>
      <c r="B1747" s="6">
        <v>38.83</v>
      </c>
      <c r="C1747" s="6">
        <v>4.78</v>
      </c>
      <c r="D1747" s="6" t="str">
        <f>PROPER(E:E)</f>
        <v>No</v>
      </c>
      <c r="E1747" s="6" t="s">
        <v>2380</v>
      </c>
      <c r="F1747" s="6" t="s">
        <v>2380</v>
      </c>
      <c r="G1747" s="6" t="s">
        <v>2383</v>
      </c>
      <c r="H1747" s="10">
        <f t="shared" si="81"/>
        <v>1</v>
      </c>
      <c r="I1747" s="6">
        <v>1</v>
      </c>
      <c r="J1747" s="6" t="str">
        <f t="shared" si="82"/>
        <v>No</v>
      </c>
      <c r="K1747" s="6" t="str">
        <f t="shared" si="83"/>
        <v>No</v>
      </c>
      <c r="L1747" s="6" t="s">
        <v>2380</v>
      </c>
      <c r="M1747" s="6"/>
      <c r="N1747" t="str" cm="1">
        <f t="array" ref="N1747">_xlfn.IFS(B1747&lt;18.5,"Under Weight",B1747&lt;=24.99,"Normal Weight",B1747&lt;=29.99,"Over Weight",B1747&gt;=30,"Obesity")</f>
        <v>Obesity</v>
      </c>
      <c r="O1747" t="str" cm="1">
        <f t="array" ref="O1747">_xlfn.IFS(C1747&lt;5.7,"Normal",C1747&lt;=6.49,"Prediabetes",C1747&gt;=6.5,"Diabetes")</f>
        <v>Normal</v>
      </c>
    </row>
    <row r="1748" spans="1:15" x14ac:dyDescent="0.3">
      <c r="A1748" s="6" t="s">
        <v>623</v>
      </c>
      <c r="B1748" s="6">
        <v>23.44</v>
      </c>
      <c r="C1748" s="6">
        <v>4.6500000000000004</v>
      </c>
      <c r="D1748" s="6" t="str">
        <f>PROPER(E:E)</f>
        <v>Yes</v>
      </c>
      <c r="E1748" s="6" t="s">
        <v>2382</v>
      </c>
      <c r="F1748" s="6" t="s">
        <v>2380</v>
      </c>
      <c r="G1748" s="6" t="s">
        <v>2380</v>
      </c>
      <c r="H1748" s="10">
        <f t="shared" si="81"/>
        <v>1</v>
      </c>
      <c r="I1748" s="6">
        <v>1</v>
      </c>
      <c r="J1748" s="6" t="str">
        <f t="shared" si="82"/>
        <v>No</v>
      </c>
      <c r="K1748" s="6" t="str">
        <f t="shared" si="83"/>
        <v>No</v>
      </c>
      <c r="L1748" s="6" t="s">
        <v>2380</v>
      </c>
      <c r="M1748" s="6"/>
      <c r="N1748" t="str" cm="1">
        <f t="array" ref="N1748">_xlfn.IFS(B1748&lt;18.5,"Under Weight",B1748&lt;=24.99,"Normal Weight",B1748&lt;=29.99,"Over Weight",B1748&gt;=30,"Obesity")</f>
        <v>Normal Weight</v>
      </c>
      <c r="O1748" t="str" cm="1">
        <f t="array" ref="O1748">_xlfn.IFS(C1748&lt;5.7,"Normal",C1748&lt;=6.49,"Prediabetes",C1748&gt;=6.5,"Diabetes")</f>
        <v>Normal</v>
      </c>
    </row>
    <row r="1749" spans="1:15" x14ac:dyDescent="0.3">
      <c r="A1749" s="6" t="s">
        <v>622</v>
      </c>
      <c r="B1749" s="6">
        <v>24.13</v>
      </c>
      <c r="C1749" s="6">
        <v>5.2</v>
      </c>
      <c r="D1749" s="6" t="str">
        <f>PROPER(E:E)</f>
        <v>No</v>
      </c>
      <c r="E1749" s="6" t="s">
        <v>2380</v>
      </c>
      <c r="F1749" s="6" t="s">
        <v>2380</v>
      </c>
      <c r="G1749" s="6" t="s">
        <v>2380</v>
      </c>
      <c r="H1749" s="10">
        <f t="shared" si="81"/>
        <v>1</v>
      </c>
      <c r="I1749" s="6">
        <v>1</v>
      </c>
      <c r="J1749" s="6" t="str">
        <f t="shared" si="82"/>
        <v>No</v>
      </c>
      <c r="K1749" s="6" t="str">
        <f t="shared" si="83"/>
        <v>No</v>
      </c>
      <c r="L1749" s="6" t="s">
        <v>2380</v>
      </c>
      <c r="M1749" s="6"/>
      <c r="N1749" t="str" cm="1">
        <f t="array" ref="N1749">_xlfn.IFS(B1749&lt;18.5,"Under Weight",B1749&lt;=24.99,"Normal Weight",B1749&lt;=29.99,"Over Weight",B1749&gt;=30,"Obesity")</f>
        <v>Normal Weight</v>
      </c>
      <c r="O1749" t="str" cm="1">
        <f t="array" ref="O1749">_xlfn.IFS(C1749&lt;5.7,"Normal",C1749&lt;=6.49,"Prediabetes",C1749&gt;=6.5,"Diabetes")</f>
        <v>Normal</v>
      </c>
    </row>
    <row r="1750" spans="1:15" x14ac:dyDescent="0.3">
      <c r="A1750" s="6" t="s">
        <v>621</v>
      </c>
      <c r="B1750" s="6">
        <v>42.13</v>
      </c>
      <c r="C1750" s="6">
        <v>4.54</v>
      </c>
      <c r="D1750" s="6" t="str">
        <f>PROPER(E:E)</f>
        <v>Yes</v>
      </c>
      <c r="E1750" s="6" t="s">
        <v>2382</v>
      </c>
      <c r="F1750" s="6" t="s">
        <v>2380</v>
      </c>
      <c r="G1750" s="6" t="s">
        <v>2380</v>
      </c>
      <c r="H1750" s="10">
        <f t="shared" si="81"/>
        <v>1</v>
      </c>
      <c r="I1750" s="6">
        <v>1</v>
      </c>
      <c r="J1750" s="6" t="str">
        <f t="shared" si="82"/>
        <v>No</v>
      </c>
      <c r="K1750" s="6" t="str">
        <f t="shared" si="83"/>
        <v>No</v>
      </c>
      <c r="L1750" s="6" t="s">
        <v>2380</v>
      </c>
      <c r="M1750" s="6"/>
      <c r="N1750" t="str" cm="1">
        <f t="array" ref="N1750">_xlfn.IFS(B1750&lt;18.5,"Under Weight",B1750&lt;=24.99,"Normal Weight",B1750&lt;=29.99,"Over Weight",B1750&gt;=30,"Obesity")</f>
        <v>Obesity</v>
      </c>
      <c r="O1750" t="str" cm="1">
        <f t="array" ref="O1750">_xlfn.IFS(C1750&lt;5.7,"Normal",C1750&lt;=6.49,"Prediabetes",C1750&gt;=6.5,"Diabetes")</f>
        <v>Normal</v>
      </c>
    </row>
    <row r="1751" spans="1:15" x14ac:dyDescent="0.3">
      <c r="A1751" s="6" t="s">
        <v>620</v>
      </c>
      <c r="B1751" s="6">
        <v>17.86</v>
      </c>
      <c r="C1751" s="6">
        <v>4.1100000000000003</v>
      </c>
      <c r="D1751" s="6" t="str">
        <f>PROPER(E:E)</f>
        <v>No</v>
      </c>
      <c r="E1751" s="6" t="s">
        <v>2380</v>
      </c>
      <c r="F1751" s="6" t="s">
        <v>2380</v>
      </c>
      <c r="G1751" s="6" t="s">
        <v>2380</v>
      </c>
      <c r="H1751" s="10">
        <f t="shared" si="81"/>
        <v>1</v>
      </c>
      <c r="I1751" s="6">
        <v>1</v>
      </c>
      <c r="J1751" s="6" t="str">
        <f t="shared" si="82"/>
        <v>No</v>
      </c>
      <c r="K1751" s="6" t="str">
        <f t="shared" si="83"/>
        <v>No</v>
      </c>
      <c r="L1751" s="6" t="s">
        <v>2380</v>
      </c>
      <c r="M1751" s="6"/>
      <c r="N1751" t="str" cm="1">
        <f t="array" ref="N1751">_xlfn.IFS(B1751&lt;18.5,"Under Weight",B1751&lt;=24.99,"Normal Weight",B1751&lt;=29.99,"Over Weight",B1751&gt;=30,"Obesity")</f>
        <v>Under Weight</v>
      </c>
      <c r="O1751" t="str" cm="1">
        <f t="array" ref="O1751">_xlfn.IFS(C1751&lt;5.7,"Normal",C1751&lt;=6.49,"Prediabetes",C1751&gt;=6.5,"Diabetes")</f>
        <v>Normal</v>
      </c>
    </row>
    <row r="1752" spans="1:15" x14ac:dyDescent="0.3">
      <c r="A1752" s="6" t="s">
        <v>619</v>
      </c>
      <c r="B1752" s="6">
        <v>32.78</v>
      </c>
      <c r="C1752" s="6">
        <v>4.63</v>
      </c>
      <c r="D1752" s="6" t="str">
        <f>PROPER(E:E)</f>
        <v>No</v>
      </c>
      <c r="E1752" s="6" t="s">
        <v>2380</v>
      </c>
      <c r="F1752" s="6" t="s">
        <v>2380</v>
      </c>
      <c r="G1752" s="6" t="s">
        <v>2380</v>
      </c>
      <c r="H1752" s="10" t="str">
        <f t="shared" si="81"/>
        <v>0</v>
      </c>
      <c r="I1752" s="6" t="s">
        <v>2381</v>
      </c>
      <c r="J1752" s="6" t="str">
        <f t="shared" si="82"/>
        <v>No</v>
      </c>
      <c r="K1752" s="6" t="str">
        <f t="shared" si="83"/>
        <v>No</v>
      </c>
      <c r="L1752" s="6" t="s">
        <v>2380</v>
      </c>
      <c r="M1752" s="6"/>
      <c r="N1752" t="str" cm="1">
        <f t="array" ref="N1752">_xlfn.IFS(B1752&lt;18.5,"Under Weight",B1752&lt;=24.99,"Normal Weight",B1752&lt;=29.99,"Over Weight",B1752&gt;=30,"Obesity")</f>
        <v>Obesity</v>
      </c>
      <c r="O1752" t="str" cm="1">
        <f t="array" ref="O1752">_xlfn.IFS(C1752&lt;5.7,"Normal",C1752&lt;=6.49,"Prediabetes",C1752&gt;=6.5,"Diabetes")</f>
        <v>Normal</v>
      </c>
    </row>
    <row r="1753" spans="1:15" x14ac:dyDescent="0.3">
      <c r="A1753" s="6" t="s">
        <v>618</v>
      </c>
      <c r="B1753" s="6">
        <v>23.9</v>
      </c>
      <c r="C1753" s="6">
        <v>6.06</v>
      </c>
      <c r="D1753" s="6" t="str">
        <f>PROPER(E:E)</f>
        <v>Yes</v>
      </c>
      <c r="E1753" s="6" t="s">
        <v>2382</v>
      </c>
      <c r="F1753" s="6" t="s">
        <v>2380</v>
      </c>
      <c r="G1753" s="6" t="s">
        <v>2383</v>
      </c>
      <c r="H1753" s="10">
        <f t="shared" si="81"/>
        <v>1</v>
      </c>
      <c r="I1753" s="6">
        <v>1</v>
      </c>
      <c r="J1753" s="6" t="str">
        <f t="shared" si="82"/>
        <v>No</v>
      </c>
      <c r="K1753" s="6" t="str">
        <f t="shared" si="83"/>
        <v>No</v>
      </c>
      <c r="L1753" s="6" t="s">
        <v>2380</v>
      </c>
      <c r="M1753" s="6"/>
      <c r="N1753" t="str" cm="1">
        <f t="array" ref="N1753">_xlfn.IFS(B1753&lt;18.5,"Under Weight",B1753&lt;=24.99,"Normal Weight",B1753&lt;=29.99,"Over Weight",B1753&gt;=30,"Obesity")</f>
        <v>Normal Weight</v>
      </c>
      <c r="O1753" t="str" cm="1">
        <f t="array" ref="O1753">_xlfn.IFS(C1753&lt;5.7,"Normal",C1753&lt;=6.49,"Prediabetes",C1753&gt;=6.5,"Diabetes")</f>
        <v>Prediabetes</v>
      </c>
    </row>
    <row r="1754" spans="1:15" x14ac:dyDescent="0.3">
      <c r="A1754" s="6" t="s">
        <v>617</v>
      </c>
      <c r="B1754" s="6">
        <v>15.47</v>
      </c>
      <c r="C1754" s="6">
        <v>8.43</v>
      </c>
      <c r="D1754" s="6" t="str">
        <f>PROPER(E:E)</f>
        <v>No</v>
      </c>
      <c r="E1754" s="6" t="s">
        <v>2380</v>
      </c>
      <c r="F1754" s="6" t="s">
        <v>2380</v>
      </c>
      <c r="G1754" s="6" t="s">
        <v>2380</v>
      </c>
      <c r="H1754" s="10" t="str">
        <f t="shared" si="81"/>
        <v>0</v>
      </c>
      <c r="I1754" s="6" t="s">
        <v>2381</v>
      </c>
      <c r="J1754" s="6" t="str">
        <f t="shared" si="82"/>
        <v>No</v>
      </c>
      <c r="K1754" s="6" t="str">
        <f t="shared" si="83"/>
        <v>No</v>
      </c>
      <c r="L1754" s="6" t="s">
        <v>2380</v>
      </c>
      <c r="M1754" s="6"/>
      <c r="N1754" t="str" cm="1">
        <f t="array" ref="N1754">_xlfn.IFS(B1754&lt;18.5,"Under Weight",B1754&lt;=24.99,"Normal Weight",B1754&lt;=29.99,"Over Weight",B1754&gt;=30,"Obesity")</f>
        <v>Under Weight</v>
      </c>
      <c r="O1754" t="str" cm="1">
        <f t="array" ref="O1754">_xlfn.IFS(C1754&lt;5.7,"Normal",C1754&lt;=6.49,"Prediabetes",C1754&gt;=6.5,"Diabetes")</f>
        <v>Diabetes</v>
      </c>
    </row>
    <row r="1755" spans="1:15" x14ac:dyDescent="0.3">
      <c r="A1755" s="6" t="s">
        <v>616</v>
      </c>
      <c r="B1755" s="6">
        <v>28.54</v>
      </c>
      <c r="C1755" s="6">
        <v>5.51</v>
      </c>
      <c r="D1755" s="6" t="str">
        <f>PROPER(E:E)</f>
        <v>No</v>
      </c>
      <c r="E1755" s="6" t="s">
        <v>2380</v>
      </c>
      <c r="F1755" s="6" t="s">
        <v>2380</v>
      </c>
      <c r="G1755" s="6" t="s">
        <v>2383</v>
      </c>
      <c r="H1755" s="10">
        <f t="shared" si="81"/>
        <v>1</v>
      </c>
      <c r="I1755" s="6">
        <v>1</v>
      </c>
      <c r="J1755" s="6" t="str">
        <f t="shared" si="82"/>
        <v>No</v>
      </c>
      <c r="K1755" s="6" t="str">
        <f t="shared" si="83"/>
        <v>No</v>
      </c>
      <c r="L1755" s="6" t="s">
        <v>2380</v>
      </c>
      <c r="M1755" s="6"/>
      <c r="N1755" t="str" cm="1">
        <f t="array" ref="N1755">_xlfn.IFS(B1755&lt;18.5,"Under Weight",B1755&lt;=24.99,"Normal Weight",B1755&lt;=29.99,"Over Weight",B1755&gt;=30,"Obesity")</f>
        <v>Over Weight</v>
      </c>
      <c r="O1755" t="str" cm="1">
        <f t="array" ref="O1755">_xlfn.IFS(C1755&lt;5.7,"Normal",C1755&lt;=6.49,"Prediabetes",C1755&gt;=6.5,"Diabetes")</f>
        <v>Normal</v>
      </c>
    </row>
    <row r="1756" spans="1:15" x14ac:dyDescent="0.3">
      <c r="A1756" s="6" t="s">
        <v>615</v>
      </c>
      <c r="B1756" s="6">
        <v>18.54</v>
      </c>
      <c r="C1756" s="6">
        <v>4.95</v>
      </c>
      <c r="D1756" s="6" t="str">
        <f>PROPER(E:E)</f>
        <v>No</v>
      </c>
      <c r="E1756" s="6" t="s">
        <v>2380</v>
      </c>
      <c r="F1756" s="6" t="s">
        <v>2380</v>
      </c>
      <c r="G1756" s="6" t="s">
        <v>2380</v>
      </c>
      <c r="H1756" s="10" t="str">
        <f t="shared" si="81"/>
        <v>0</v>
      </c>
      <c r="I1756" s="6" t="s">
        <v>2381</v>
      </c>
      <c r="J1756" s="6" t="str">
        <f t="shared" si="82"/>
        <v>No</v>
      </c>
      <c r="K1756" s="6" t="str">
        <f t="shared" si="83"/>
        <v>No</v>
      </c>
      <c r="L1756" s="6" t="s">
        <v>2380</v>
      </c>
      <c r="M1756" s="6"/>
      <c r="N1756" t="str" cm="1">
        <f t="array" ref="N1756">_xlfn.IFS(B1756&lt;18.5,"Under Weight",B1756&lt;=24.99,"Normal Weight",B1756&lt;=29.99,"Over Weight",B1756&gt;=30,"Obesity")</f>
        <v>Normal Weight</v>
      </c>
      <c r="O1756" t="str" cm="1">
        <f t="array" ref="O1756">_xlfn.IFS(C1756&lt;5.7,"Normal",C1756&lt;=6.49,"Prediabetes",C1756&gt;=6.5,"Diabetes")</f>
        <v>Normal</v>
      </c>
    </row>
    <row r="1757" spans="1:15" x14ac:dyDescent="0.3">
      <c r="A1757" s="6" t="s">
        <v>614</v>
      </c>
      <c r="B1757" s="6">
        <v>32.18</v>
      </c>
      <c r="C1757" s="6">
        <v>6.44</v>
      </c>
      <c r="D1757" s="6" t="str">
        <f>PROPER(E:E)</f>
        <v>Yes</v>
      </c>
      <c r="E1757" s="6" t="s">
        <v>2382</v>
      </c>
      <c r="F1757" s="6" t="s">
        <v>2380</v>
      </c>
      <c r="G1757" s="6" t="s">
        <v>2383</v>
      </c>
      <c r="H1757" s="10">
        <f t="shared" si="81"/>
        <v>1</v>
      </c>
      <c r="I1757" s="6">
        <v>1</v>
      </c>
      <c r="J1757" s="6" t="str">
        <f t="shared" si="82"/>
        <v>No</v>
      </c>
      <c r="K1757" s="6" t="str">
        <f t="shared" si="83"/>
        <v>No</v>
      </c>
      <c r="L1757" s="6" t="s">
        <v>2380</v>
      </c>
      <c r="M1757" s="6"/>
      <c r="N1757" t="str" cm="1">
        <f t="array" ref="N1757">_xlfn.IFS(B1757&lt;18.5,"Under Weight",B1757&lt;=24.99,"Normal Weight",B1757&lt;=29.99,"Over Weight",B1757&gt;=30,"Obesity")</f>
        <v>Obesity</v>
      </c>
      <c r="O1757" t="str" cm="1">
        <f t="array" ref="O1757">_xlfn.IFS(C1757&lt;5.7,"Normal",C1757&lt;=6.49,"Prediabetes",C1757&gt;=6.5,"Diabetes")</f>
        <v>Prediabetes</v>
      </c>
    </row>
    <row r="1758" spans="1:15" x14ac:dyDescent="0.3">
      <c r="A1758" s="6" t="s">
        <v>613</v>
      </c>
      <c r="B1758" s="6">
        <v>37.380000000000003</v>
      </c>
      <c r="C1758" s="6">
        <v>6.05</v>
      </c>
      <c r="D1758" s="6" t="str">
        <f>PROPER(E:E)</f>
        <v>Yes</v>
      </c>
      <c r="E1758" s="6" t="s">
        <v>2382</v>
      </c>
      <c r="F1758" s="6" t="s">
        <v>2380</v>
      </c>
      <c r="G1758" s="6" t="s">
        <v>2380</v>
      </c>
      <c r="H1758" s="10" t="str">
        <f t="shared" si="81"/>
        <v>0</v>
      </c>
      <c r="I1758" s="6" t="s">
        <v>2381</v>
      </c>
      <c r="J1758" s="6" t="str">
        <f t="shared" si="82"/>
        <v>No</v>
      </c>
      <c r="K1758" s="6" t="str">
        <f t="shared" si="83"/>
        <v>No</v>
      </c>
      <c r="L1758" s="6" t="s">
        <v>2380</v>
      </c>
      <c r="M1758" s="6"/>
      <c r="N1758" t="str" cm="1">
        <f t="array" ref="N1758">_xlfn.IFS(B1758&lt;18.5,"Under Weight",B1758&lt;=24.99,"Normal Weight",B1758&lt;=29.99,"Over Weight",B1758&gt;=30,"Obesity")</f>
        <v>Obesity</v>
      </c>
      <c r="O1758" t="str" cm="1">
        <f t="array" ref="O1758">_xlfn.IFS(C1758&lt;5.7,"Normal",C1758&lt;=6.49,"Prediabetes",C1758&gt;=6.5,"Diabetes")</f>
        <v>Prediabetes</v>
      </c>
    </row>
    <row r="1759" spans="1:15" x14ac:dyDescent="0.3">
      <c r="A1759" s="6" t="s">
        <v>612</v>
      </c>
      <c r="B1759" s="6">
        <v>31.12</v>
      </c>
      <c r="C1759" s="6">
        <v>4.76</v>
      </c>
      <c r="D1759" s="6" t="str">
        <f>PROPER(E:E)</f>
        <v>Yes</v>
      </c>
      <c r="E1759" s="6" t="s">
        <v>2382</v>
      </c>
      <c r="F1759" s="6" t="s">
        <v>2380</v>
      </c>
      <c r="G1759" s="6" t="s">
        <v>2383</v>
      </c>
      <c r="H1759" s="10">
        <f t="shared" si="81"/>
        <v>1</v>
      </c>
      <c r="I1759" s="6">
        <v>1</v>
      </c>
      <c r="J1759" s="6" t="str">
        <f t="shared" si="82"/>
        <v>No</v>
      </c>
      <c r="K1759" s="6" t="str">
        <f t="shared" si="83"/>
        <v>No</v>
      </c>
      <c r="L1759" s="6" t="s">
        <v>2380</v>
      </c>
      <c r="M1759" s="6"/>
      <c r="N1759" t="str" cm="1">
        <f t="array" ref="N1759">_xlfn.IFS(B1759&lt;18.5,"Under Weight",B1759&lt;=24.99,"Normal Weight",B1759&lt;=29.99,"Over Weight",B1759&gt;=30,"Obesity")</f>
        <v>Obesity</v>
      </c>
      <c r="O1759" t="str" cm="1">
        <f t="array" ref="O1759">_xlfn.IFS(C1759&lt;5.7,"Normal",C1759&lt;=6.49,"Prediabetes",C1759&gt;=6.5,"Diabetes")</f>
        <v>Normal</v>
      </c>
    </row>
    <row r="1760" spans="1:15" x14ac:dyDescent="0.3">
      <c r="A1760" s="6" t="s">
        <v>611</v>
      </c>
      <c r="B1760" s="6">
        <v>22.01</v>
      </c>
      <c r="C1760" s="6">
        <v>6.72</v>
      </c>
      <c r="D1760" s="6" t="str">
        <f>PROPER(E:E)</f>
        <v>Yes</v>
      </c>
      <c r="E1760" s="6" t="s">
        <v>2382</v>
      </c>
      <c r="F1760" s="6" t="s">
        <v>2380</v>
      </c>
      <c r="G1760" s="6" t="s">
        <v>2380</v>
      </c>
      <c r="H1760" s="10">
        <f t="shared" si="81"/>
        <v>1</v>
      </c>
      <c r="I1760" s="6">
        <v>1</v>
      </c>
      <c r="J1760" s="6" t="str">
        <f t="shared" si="82"/>
        <v>No</v>
      </c>
      <c r="K1760" s="6" t="str">
        <f t="shared" si="83"/>
        <v>No</v>
      </c>
      <c r="L1760" s="6" t="s">
        <v>2380</v>
      </c>
      <c r="M1760" s="6"/>
      <c r="N1760" t="str" cm="1">
        <f t="array" ref="N1760">_xlfn.IFS(B1760&lt;18.5,"Under Weight",B1760&lt;=24.99,"Normal Weight",B1760&lt;=29.99,"Over Weight",B1760&gt;=30,"Obesity")</f>
        <v>Normal Weight</v>
      </c>
      <c r="O1760" t="str" cm="1">
        <f t="array" ref="O1760">_xlfn.IFS(C1760&lt;5.7,"Normal",C1760&lt;=6.49,"Prediabetes",C1760&gt;=6.5,"Diabetes")</f>
        <v>Diabetes</v>
      </c>
    </row>
    <row r="1761" spans="1:15" x14ac:dyDescent="0.3">
      <c r="A1761" s="6" t="s">
        <v>610</v>
      </c>
      <c r="B1761" s="6">
        <v>27.645</v>
      </c>
      <c r="C1761" s="6">
        <v>5.7</v>
      </c>
      <c r="D1761" s="6" t="str">
        <f>PROPER(E:E)</f>
        <v>No</v>
      </c>
      <c r="E1761" s="6" t="s">
        <v>2380</v>
      </c>
      <c r="F1761" s="6" t="s">
        <v>2380</v>
      </c>
      <c r="G1761" s="6" t="s">
        <v>2380</v>
      </c>
      <c r="H1761" s="10" t="str">
        <f t="shared" si="81"/>
        <v>0</v>
      </c>
      <c r="I1761" s="6" t="s">
        <v>2381</v>
      </c>
      <c r="J1761" s="6" t="str">
        <f t="shared" si="82"/>
        <v>No</v>
      </c>
      <c r="K1761" s="6" t="str">
        <f t="shared" si="83"/>
        <v>No</v>
      </c>
      <c r="L1761" s="6" t="s">
        <v>2380</v>
      </c>
      <c r="M1761" s="6"/>
      <c r="N1761" t="str" cm="1">
        <f t="array" ref="N1761">_xlfn.IFS(B1761&lt;18.5,"Under Weight",B1761&lt;=24.99,"Normal Weight",B1761&lt;=29.99,"Over Weight",B1761&gt;=30,"Obesity")</f>
        <v>Over Weight</v>
      </c>
      <c r="O1761" t="str" cm="1">
        <f t="array" ref="O1761">_xlfn.IFS(C1761&lt;5.7,"Normal",C1761&lt;=6.49,"Prediabetes",C1761&gt;=6.5,"Diabetes")</f>
        <v>Prediabetes</v>
      </c>
    </row>
    <row r="1762" spans="1:15" x14ac:dyDescent="0.3">
      <c r="A1762" s="6" t="s">
        <v>609</v>
      </c>
      <c r="B1762" s="6">
        <v>29.64</v>
      </c>
      <c r="C1762" s="6">
        <v>5.31</v>
      </c>
      <c r="D1762" s="6" t="str">
        <f>PROPER(E:E)</f>
        <v>Yes</v>
      </c>
      <c r="E1762" s="6" t="s">
        <v>2382</v>
      </c>
      <c r="F1762" s="6" t="s">
        <v>2380</v>
      </c>
      <c r="G1762" s="6" t="s">
        <v>2380</v>
      </c>
      <c r="H1762" s="10" t="str">
        <f t="shared" si="81"/>
        <v>0</v>
      </c>
      <c r="I1762" s="6" t="s">
        <v>2381</v>
      </c>
      <c r="J1762" s="6" t="str">
        <f t="shared" si="82"/>
        <v>No</v>
      </c>
      <c r="K1762" s="6" t="str">
        <f t="shared" si="83"/>
        <v>No</v>
      </c>
      <c r="L1762" s="6" t="s">
        <v>2380</v>
      </c>
      <c r="M1762" s="6"/>
      <c r="N1762" t="str" cm="1">
        <f t="array" ref="N1762">_xlfn.IFS(B1762&lt;18.5,"Under Weight",B1762&lt;=24.99,"Normal Weight",B1762&lt;=29.99,"Over Weight",B1762&gt;=30,"Obesity")</f>
        <v>Over Weight</v>
      </c>
      <c r="O1762" t="str" cm="1">
        <f t="array" ref="O1762">_xlfn.IFS(C1762&lt;5.7,"Normal",C1762&lt;=6.49,"Prediabetes",C1762&gt;=6.5,"Diabetes")</f>
        <v>Normal</v>
      </c>
    </row>
    <row r="1763" spans="1:15" x14ac:dyDescent="0.3">
      <c r="A1763" s="6" t="s">
        <v>608</v>
      </c>
      <c r="B1763" s="6">
        <v>33.700000000000003</v>
      </c>
      <c r="C1763" s="6">
        <v>4.32</v>
      </c>
      <c r="D1763" s="6" t="str">
        <f>PROPER(E:E)</f>
        <v>Yes</v>
      </c>
      <c r="E1763" s="6" t="s">
        <v>2382</v>
      </c>
      <c r="F1763" s="6" t="s">
        <v>2380</v>
      </c>
      <c r="G1763" s="6" t="s">
        <v>2380</v>
      </c>
      <c r="H1763" s="10">
        <f t="shared" si="81"/>
        <v>1</v>
      </c>
      <c r="I1763" s="6">
        <v>1</v>
      </c>
      <c r="J1763" s="6" t="str">
        <f t="shared" si="82"/>
        <v>No</v>
      </c>
      <c r="K1763" s="6" t="str">
        <f t="shared" si="83"/>
        <v>No</v>
      </c>
      <c r="L1763" s="6" t="s">
        <v>2380</v>
      </c>
      <c r="M1763" s="6"/>
      <c r="N1763" t="str" cm="1">
        <f t="array" ref="N1763">_xlfn.IFS(B1763&lt;18.5,"Under Weight",B1763&lt;=24.99,"Normal Weight",B1763&lt;=29.99,"Over Weight",B1763&gt;=30,"Obesity")</f>
        <v>Obesity</v>
      </c>
      <c r="O1763" t="str" cm="1">
        <f t="array" ref="O1763">_xlfn.IFS(C1763&lt;5.7,"Normal",C1763&lt;=6.49,"Prediabetes",C1763&gt;=6.5,"Diabetes")</f>
        <v>Normal</v>
      </c>
    </row>
    <row r="1764" spans="1:15" x14ac:dyDescent="0.3">
      <c r="A1764" s="6" t="s">
        <v>607</v>
      </c>
      <c r="B1764" s="6">
        <v>27.5</v>
      </c>
      <c r="C1764" s="6">
        <v>4.2300000000000004</v>
      </c>
      <c r="D1764" s="6" t="str">
        <f>PROPER(E:E)</f>
        <v>Yes</v>
      </c>
      <c r="E1764" s="6" t="s">
        <v>2382</v>
      </c>
      <c r="F1764" s="6" t="s">
        <v>2380</v>
      </c>
      <c r="G1764" s="6" t="s">
        <v>2380</v>
      </c>
      <c r="H1764" s="10">
        <f t="shared" si="81"/>
        <v>1</v>
      </c>
      <c r="I1764" s="6">
        <v>1</v>
      </c>
      <c r="J1764" s="6" t="str">
        <f t="shared" si="82"/>
        <v>No</v>
      </c>
      <c r="K1764" s="6" t="str">
        <f t="shared" si="83"/>
        <v>No</v>
      </c>
      <c r="L1764" s="6" t="s">
        <v>2380</v>
      </c>
      <c r="M1764" s="6"/>
      <c r="N1764" t="str" cm="1">
        <f t="array" ref="N1764">_xlfn.IFS(B1764&lt;18.5,"Under Weight",B1764&lt;=24.99,"Normal Weight",B1764&lt;=29.99,"Over Weight",B1764&gt;=30,"Obesity")</f>
        <v>Over Weight</v>
      </c>
      <c r="O1764" t="str" cm="1">
        <f t="array" ref="O1764">_xlfn.IFS(C1764&lt;5.7,"Normal",C1764&lt;=6.49,"Prediabetes",C1764&gt;=6.5,"Diabetes")</f>
        <v>Normal</v>
      </c>
    </row>
    <row r="1765" spans="1:15" x14ac:dyDescent="0.3">
      <c r="A1765" s="6" t="s">
        <v>606</v>
      </c>
      <c r="B1765" s="6">
        <v>16.12</v>
      </c>
      <c r="C1765" s="6">
        <v>6.09</v>
      </c>
      <c r="D1765" s="6" t="str">
        <f>PROPER(E:E)</f>
        <v>No</v>
      </c>
      <c r="E1765" s="6" t="s">
        <v>2380</v>
      </c>
      <c r="F1765" s="6" t="s">
        <v>2380</v>
      </c>
      <c r="G1765" s="6" t="s">
        <v>2380</v>
      </c>
      <c r="H1765" s="10" t="str">
        <f t="shared" si="81"/>
        <v>0</v>
      </c>
      <c r="I1765" s="6" t="s">
        <v>2381</v>
      </c>
      <c r="J1765" s="6" t="str">
        <f t="shared" si="82"/>
        <v>No</v>
      </c>
      <c r="K1765" s="6" t="str">
        <f t="shared" si="83"/>
        <v>No</v>
      </c>
      <c r="L1765" s="6" t="s">
        <v>2380</v>
      </c>
      <c r="M1765" s="6"/>
      <c r="N1765" t="str" cm="1">
        <f t="array" ref="N1765">_xlfn.IFS(B1765&lt;18.5,"Under Weight",B1765&lt;=24.99,"Normal Weight",B1765&lt;=29.99,"Over Weight",B1765&gt;=30,"Obesity")</f>
        <v>Under Weight</v>
      </c>
      <c r="O1765" t="str" cm="1">
        <f t="array" ref="O1765">_xlfn.IFS(C1765&lt;5.7,"Normal",C1765&lt;=6.49,"Prediabetes",C1765&gt;=6.5,"Diabetes")</f>
        <v>Prediabetes</v>
      </c>
    </row>
    <row r="1766" spans="1:15" x14ac:dyDescent="0.3">
      <c r="A1766" s="6" t="s">
        <v>605</v>
      </c>
      <c r="B1766" s="6">
        <v>26.73</v>
      </c>
      <c r="C1766" s="6">
        <v>4.74</v>
      </c>
      <c r="D1766" s="6" t="str">
        <f>PROPER(E:E)</f>
        <v>Yes</v>
      </c>
      <c r="E1766" s="6" t="s">
        <v>2382</v>
      </c>
      <c r="F1766" s="6" t="s">
        <v>2380</v>
      </c>
      <c r="G1766" s="6" t="s">
        <v>2380</v>
      </c>
      <c r="H1766" s="10">
        <f t="shared" si="81"/>
        <v>1</v>
      </c>
      <c r="I1766" s="6">
        <v>1</v>
      </c>
      <c r="J1766" s="6" t="str">
        <f t="shared" si="82"/>
        <v>No</v>
      </c>
      <c r="K1766" s="6" t="str">
        <f t="shared" si="83"/>
        <v>No</v>
      </c>
      <c r="L1766" s="6" t="s">
        <v>2380</v>
      </c>
      <c r="M1766" s="6"/>
      <c r="N1766" t="str" cm="1">
        <f t="array" ref="N1766">_xlfn.IFS(B1766&lt;18.5,"Under Weight",B1766&lt;=24.99,"Normal Weight",B1766&lt;=29.99,"Over Weight",B1766&gt;=30,"Obesity")</f>
        <v>Over Weight</v>
      </c>
      <c r="O1766" t="str" cm="1">
        <f t="array" ref="O1766">_xlfn.IFS(C1766&lt;5.7,"Normal",C1766&lt;=6.49,"Prediabetes",C1766&gt;=6.5,"Diabetes")</f>
        <v>Normal</v>
      </c>
    </row>
    <row r="1767" spans="1:15" x14ac:dyDescent="0.3">
      <c r="A1767" s="6" t="s">
        <v>604</v>
      </c>
      <c r="B1767" s="6">
        <v>37.25</v>
      </c>
      <c r="C1767" s="6">
        <v>6.23</v>
      </c>
      <c r="D1767" s="6" t="str">
        <f>PROPER(E:E)</f>
        <v>Yes</v>
      </c>
      <c r="E1767" s="6" t="s">
        <v>2382</v>
      </c>
      <c r="F1767" s="6" t="s">
        <v>2380</v>
      </c>
      <c r="G1767" s="6" t="s">
        <v>2380</v>
      </c>
      <c r="H1767" s="10" t="str">
        <f t="shared" si="81"/>
        <v>0</v>
      </c>
      <c r="I1767" s="6" t="s">
        <v>2381</v>
      </c>
      <c r="J1767" s="6" t="str">
        <f t="shared" si="82"/>
        <v>No</v>
      </c>
      <c r="K1767" s="6" t="str">
        <f t="shared" si="83"/>
        <v>No</v>
      </c>
      <c r="L1767" s="6" t="s">
        <v>2380</v>
      </c>
      <c r="M1767" s="6"/>
      <c r="N1767" t="str" cm="1">
        <f t="array" ref="N1767">_xlfn.IFS(B1767&lt;18.5,"Under Weight",B1767&lt;=24.99,"Normal Weight",B1767&lt;=29.99,"Over Weight",B1767&gt;=30,"Obesity")</f>
        <v>Obesity</v>
      </c>
      <c r="O1767" t="str" cm="1">
        <f t="array" ref="O1767">_xlfn.IFS(C1767&lt;5.7,"Normal",C1767&lt;=6.49,"Prediabetes",C1767&gt;=6.5,"Diabetes")</f>
        <v>Prediabetes</v>
      </c>
    </row>
    <row r="1768" spans="1:15" x14ac:dyDescent="0.3">
      <c r="A1768" s="6" t="s">
        <v>603</v>
      </c>
      <c r="B1768" s="6">
        <v>23.56</v>
      </c>
      <c r="C1768" s="6">
        <v>5.45</v>
      </c>
      <c r="D1768" s="6" t="str">
        <f>PROPER(E:E)</f>
        <v>Yes</v>
      </c>
      <c r="E1768" s="6" t="s">
        <v>2382</v>
      </c>
      <c r="F1768" s="6" t="s">
        <v>2380</v>
      </c>
      <c r="G1768" s="6" t="s">
        <v>2380</v>
      </c>
      <c r="H1768" s="10">
        <f t="shared" si="81"/>
        <v>1</v>
      </c>
      <c r="I1768" s="6">
        <v>1</v>
      </c>
      <c r="J1768" s="6" t="str">
        <f t="shared" si="82"/>
        <v>No</v>
      </c>
      <c r="K1768" s="6" t="str">
        <f t="shared" si="83"/>
        <v>No</v>
      </c>
      <c r="L1768" s="6" t="s">
        <v>2380</v>
      </c>
      <c r="M1768" s="6"/>
      <c r="N1768" t="str" cm="1">
        <f t="array" ref="N1768">_xlfn.IFS(B1768&lt;18.5,"Under Weight",B1768&lt;=24.99,"Normal Weight",B1768&lt;=29.99,"Over Weight",B1768&gt;=30,"Obesity")</f>
        <v>Normal Weight</v>
      </c>
      <c r="O1768" t="str" cm="1">
        <f t="array" ref="O1768">_xlfn.IFS(C1768&lt;5.7,"Normal",C1768&lt;=6.49,"Prediabetes",C1768&gt;=6.5,"Diabetes")</f>
        <v>Normal</v>
      </c>
    </row>
    <row r="1769" spans="1:15" x14ac:dyDescent="0.3">
      <c r="A1769" s="6" t="s">
        <v>602</v>
      </c>
      <c r="B1769" s="6">
        <v>15.84</v>
      </c>
      <c r="C1769" s="6">
        <v>10.34</v>
      </c>
      <c r="D1769" s="6" t="str">
        <f>PROPER(E:E)</f>
        <v>No</v>
      </c>
      <c r="E1769" s="6" t="s">
        <v>2380</v>
      </c>
      <c r="F1769" s="6" t="s">
        <v>2380</v>
      </c>
      <c r="G1769" s="6" t="s">
        <v>2380</v>
      </c>
      <c r="H1769" s="10">
        <f t="shared" si="81"/>
        <v>2</v>
      </c>
      <c r="I1769" s="6">
        <v>2</v>
      </c>
      <c r="J1769" s="6" t="str">
        <f t="shared" si="82"/>
        <v>No</v>
      </c>
      <c r="K1769" s="6" t="str">
        <f t="shared" si="83"/>
        <v>No</v>
      </c>
      <c r="L1769" s="6" t="s">
        <v>2380</v>
      </c>
      <c r="M1769" s="6"/>
      <c r="N1769" t="str" cm="1">
        <f t="array" ref="N1769">_xlfn.IFS(B1769&lt;18.5,"Under Weight",B1769&lt;=24.99,"Normal Weight",B1769&lt;=29.99,"Over Weight",B1769&gt;=30,"Obesity")</f>
        <v>Under Weight</v>
      </c>
      <c r="O1769" t="str" cm="1">
        <f t="array" ref="O1769">_xlfn.IFS(C1769&lt;5.7,"Normal",C1769&lt;=6.49,"Prediabetes",C1769&gt;=6.5,"Diabetes")</f>
        <v>Diabetes</v>
      </c>
    </row>
    <row r="1770" spans="1:15" x14ac:dyDescent="0.3">
      <c r="A1770" s="6" t="s">
        <v>601</v>
      </c>
      <c r="B1770" s="6">
        <v>36.630000000000003</v>
      </c>
      <c r="C1770" s="6">
        <v>5.15</v>
      </c>
      <c r="D1770" s="6" t="str">
        <f>PROPER(E:E)</f>
        <v>No</v>
      </c>
      <c r="E1770" s="6" t="s">
        <v>2380</v>
      </c>
      <c r="F1770" s="6" t="s">
        <v>2380</v>
      </c>
      <c r="G1770" s="6" t="s">
        <v>2380</v>
      </c>
      <c r="H1770" s="10" t="str">
        <f t="shared" si="81"/>
        <v>0</v>
      </c>
      <c r="I1770" s="6" t="s">
        <v>2381</v>
      </c>
      <c r="J1770" s="6" t="str">
        <f t="shared" si="82"/>
        <v>No</v>
      </c>
      <c r="K1770" s="6" t="str">
        <f t="shared" si="83"/>
        <v>No</v>
      </c>
      <c r="L1770" s="6" t="s">
        <v>2380</v>
      </c>
      <c r="M1770" s="6"/>
      <c r="N1770" t="str" cm="1">
        <f t="array" ref="N1770">_xlfn.IFS(B1770&lt;18.5,"Under Weight",B1770&lt;=24.99,"Normal Weight",B1770&lt;=29.99,"Over Weight",B1770&gt;=30,"Obesity")</f>
        <v>Obesity</v>
      </c>
      <c r="O1770" t="str" cm="1">
        <f t="array" ref="O1770">_xlfn.IFS(C1770&lt;5.7,"Normal",C1770&lt;=6.49,"Prediabetes",C1770&gt;=6.5,"Diabetes")</f>
        <v>Normal</v>
      </c>
    </row>
    <row r="1771" spans="1:15" x14ac:dyDescent="0.3">
      <c r="A1771" s="6" t="s">
        <v>600</v>
      </c>
      <c r="B1771" s="6">
        <v>16.47</v>
      </c>
      <c r="C1771" s="6">
        <v>11.72</v>
      </c>
      <c r="D1771" s="6" t="str">
        <f>PROPER(E:E)</f>
        <v>No</v>
      </c>
      <c r="E1771" s="6" t="s">
        <v>2380</v>
      </c>
      <c r="F1771" s="6" t="s">
        <v>2380</v>
      </c>
      <c r="G1771" s="6" t="s">
        <v>2380</v>
      </c>
      <c r="H1771" s="10" t="str">
        <f t="shared" si="81"/>
        <v>0</v>
      </c>
      <c r="I1771" s="6" t="s">
        <v>2381</v>
      </c>
      <c r="J1771" s="6" t="str">
        <f t="shared" si="82"/>
        <v>No</v>
      </c>
      <c r="K1771" s="6" t="str">
        <f t="shared" si="83"/>
        <v>No</v>
      </c>
      <c r="L1771" s="6" t="s">
        <v>2380</v>
      </c>
      <c r="M1771" s="6"/>
      <c r="N1771" t="str" cm="1">
        <f t="array" ref="N1771">_xlfn.IFS(B1771&lt;18.5,"Under Weight",B1771&lt;=24.99,"Normal Weight",B1771&lt;=29.99,"Over Weight",B1771&gt;=30,"Obesity")</f>
        <v>Under Weight</v>
      </c>
      <c r="O1771" t="str" cm="1">
        <f t="array" ref="O1771">_xlfn.IFS(C1771&lt;5.7,"Normal",C1771&lt;=6.49,"Prediabetes",C1771&gt;=6.5,"Diabetes")</f>
        <v>Diabetes</v>
      </c>
    </row>
    <row r="1772" spans="1:15" x14ac:dyDescent="0.3">
      <c r="A1772" s="6" t="s">
        <v>599</v>
      </c>
      <c r="B1772" s="6">
        <v>25.8</v>
      </c>
      <c r="C1772" s="6">
        <v>5.29</v>
      </c>
      <c r="D1772" s="6" t="str">
        <f>PROPER(E:E)</f>
        <v>No</v>
      </c>
      <c r="E1772" s="6" t="s">
        <v>2380</v>
      </c>
      <c r="F1772" s="6" t="s">
        <v>2380</v>
      </c>
      <c r="G1772" s="6" t="s">
        <v>2380</v>
      </c>
      <c r="H1772" s="10" t="str">
        <f t="shared" si="81"/>
        <v>0</v>
      </c>
      <c r="I1772" s="6" t="s">
        <v>2381</v>
      </c>
      <c r="J1772" s="6" t="str">
        <f t="shared" si="82"/>
        <v>No</v>
      </c>
      <c r="K1772" s="6" t="str">
        <f t="shared" si="83"/>
        <v>No</v>
      </c>
      <c r="L1772" s="6" t="s">
        <v>2380</v>
      </c>
      <c r="M1772" s="6"/>
      <c r="N1772" t="str" cm="1">
        <f t="array" ref="N1772">_xlfn.IFS(B1772&lt;18.5,"Under Weight",B1772&lt;=24.99,"Normal Weight",B1772&lt;=29.99,"Over Weight",B1772&gt;=30,"Obesity")</f>
        <v>Over Weight</v>
      </c>
      <c r="O1772" t="str" cm="1">
        <f t="array" ref="O1772">_xlfn.IFS(C1772&lt;5.7,"Normal",C1772&lt;=6.49,"Prediabetes",C1772&gt;=6.5,"Diabetes")</f>
        <v>Normal</v>
      </c>
    </row>
    <row r="1773" spans="1:15" x14ac:dyDescent="0.3">
      <c r="A1773" s="6" t="s">
        <v>598</v>
      </c>
      <c r="B1773" s="6">
        <v>23.6</v>
      </c>
      <c r="C1773" s="6">
        <v>4.33</v>
      </c>
      <c r="D1773" s="6" t="str">
        <f>PROPER(E:E)</f>
        <v>No</v>
      </c>
      <c r="E1773" s="6" t="s">
        <v>2380</v>
      </c>
      <c r="F1773" s="6" t="s">
        <v>2380</v>
      </c>
      <c r="G1773" s="6" t="s">
        <v>2380</v>
      </c>
      <c r="H1773" s="10" t="str">
        <f t="shared" si="81"/>
        <v>0</v>
      </c>
      <c r="I1773" s="6" t="s">
        <v>2381</v>
      </c>
      <c r="J1773" s="6" t="str">
        <f t="shared" si="82"/>
        <v>No</v>
      </c>
      <c r="K1773" s="6" t="str">
        <f t="shared" si="83"/>
        <v>No</v>
      </c>
      <c r="L1773" s="6" t="s">
        <v>2380</v>
      </c>
      <c r="M1773" s="6"/>
      <c r="N1773" t="str" cm="1">
        <f t="array" ref="N1773">_xlfn.IFS(B1773&lt;18.5,"Under Weight",B1773&lt;=24.99,"Normal Weight",B1773&lt;=29.99,"Over Weight",B1773&gt;=30,"Obesity")</f>
        <v>Normal Weight</v>
      </c>
      <c r="O1773" t="str" cm="1">
        <f t="array" ref="O1773">_xlfn.IFS(C1773&lt;5.7,"Normal",C1773&lt;=6.49,"Prediabetes",C1773&gt;=6.5,"Diabetes")</f>
        <v>Normal</v>
      </c>
    </row>
    <row r="1774" spans="1:15" x14ac:dyDescent="0.3">
      <c r="A1774" s="6" t="s">
        <v>597</v>
      </c>
      <c r="B1774" s="6">
        <v>32.11</v>
      </c>
      <c r="C1774" s="6">
        <v>6.24</v>
      </c>
      <c r="D1774" s="6" t="str">
        <f>PROPER(E:E)</f>
        <v>No</v>
      </c>
      <c r="E1774" s="6" t="s">
        <v>2380</v>
      </c>
      <c r="F1774" s="6" t="s">
        <v>2380</v>
      </c>
      <c r="G1774" s="6" t="s">
        <v>2383</v>
      </c>
      <c r="H1774" s="10">
        <f t="shared" si="81"/>
        <v>1</v>
      </c>
      <c r="I1774" s="6">
        <v>1</v>
      </c>
      <c r="J1774" s="6" t="str">
        <f t="shared" si="82"/>
        <v>No</v>
      </c>
      <c r="K1774" s="6" t="str">
        <f t="shared" si="83"/>
        <v>No</v>
      </c>
      <c r="L1774" s="6" t="s">
        <v>2380</v>
      </c>
      <c r="M1774" s="6"/>
      <c r="N1774" t="str" cm="1">
        <f t="array" ref="N1774">_xlfn.IFS(B1774&lt;18.5,"Under Weight",B1774&lt;=24.99,"Normal Weight",B1774&lt;=29.99,"Over Weight",B1774&gt;=30,"Obesity")</f>
        <v>Obesity</v>
      </c>
      <c r="O1774" t="str" cm="1">
        <f t="array" ref="O1774">_xlfn.IFS(C1774&lt;5.7,"Normal",C1774&lt;=6.49,"Prediabetes",C1774&gt;=6.5,"Diabetes")</f>
        <v>Prediabetes</v>
      </c>
    </row>
    <row r="1775" spans="1:15" x14ac:dyDescent="0.3">
      <c r="A1775" s="6" t="s">
        <v>596</v>
      </c>
      <c r="B1775" s="6">
        <v>30.114999999999998</v>
      </c>
      <c r="C1775" s="6">
        <v>11.61</v>
      </c>
      <c r="D1775" s="6" t="str">
        <f>PROPER(E:E)</f>
        <v>No</v>
      </c>
      <c r="E1775" s="6" t="s">
        <v>2380</v>
      </c>
      <c r="F1775" s="6" t="s">
        <v>2380</v>
      </c>
      <c r="G1775" s="6" t="s">
        <v>2380</v>
      </c>
      <c r="H1775" s="10" t="str">
        <f t="shared" si="81"/>
        <v>0</v>
      </c>
      <c r="I1775" s="6" t="s">
        <v>2381</v>
      </c>
      <c r="J1775" s="6" t="str">
        <f t="shared" si="82"/>
        <v>No</v>
      </c>
      <c r="K1775" s="6" t="str">
        <f t="shared" si="83"/>
        <v>No</v>
      </c>
      <c r="L1775" s="6" t="s">
        <v>2380</v>
      </c>
      <c r="M1775" s="6"/>
      <c r="N1775" t="str" cm="1">
        <f t="array" ref="N1775">_xlfn.IFS(B1775&lt;18.5,"Under Weight",B1775&lt;=24.99,"Normal Weight",B1775&lt;=29.99,"Over Weight",B1775&gt;=30,"Obesity")</f>
        <v>Obesity</v>
      </c>
      <c r="O1775" t="str" cm="1">
        <f t="array" ref="O1775">_xlfn.IFS(C1775&lt;5.7,"Normal",C1775&lt;=6.49,"Prediabetes",C1775&gt;=6.5,"Diabetes")</f>
        <v>Diabetes</v>
      </c>
    </row>
    <row r="1776" spans="1:15" x14ac:dyDescent="0.3">
      <c r="A1776" s="6" t="s">
        <v>595</v>
      </c>
      <c r="B1776" s="6">
        <v>20.28</v>
      </c>
      <c r="C1776" s="6">
        <v>11.07</v>
      </c>
      <c r="D1776" s="6" t="str">
        <f>PROPER(E:E)</f>
        <v>Yes</v>
      </c>
      <c r="E1776" s="6" t="s">
        <v>2382</v>
      </c>
      <c r="F1776" s="6" t="s">
        <v>2380</v>
      </c>
      <c r="G1776" s="6" t="s">
        <v>2380</v>
      </c>
      <c r="H1776" s="10" t="str">
        <f t="shared" si="81"/>
        <v>0</v>
      </c>
      <c r="I1776" s="6" t="s">
        <v>2381</v>
      </c>
      <c r="J1776" s="6" t="str">
        <f t="shared" si="82"/>
        <v>No</v>
      </c>
      <c r="K1776" s="6" t="str">
        <f t="shared" si="83"/>
        <v>No</v>
      </c>
      <c r="L1776" s="6" t="s">
        <v>2380</v>
      </c>
      <c r="M1776" s="6"/>
      <c r="N1776" t="str" cm="1">
        <f t="array" ref="N1776">_xlfn.IFS(B1776&lt;18.5,"Under Weight",B1776&lt;=24.99,"Normal Weight",B1776&lt;=29.99,"Over Weight",B1776&gt;=30,"Obesity")</f>
        <v>Normal Weight</v>
      </c>
      <c r="O1776" t="str" cm="1">
        <f t="array" ref="O1776">_xlfn.IFS(C1776&lt;5.7,"Normal",C1776&lt;=6.49,"Prediabetes",C1776&gt;=6.5,"Diabetes")</f>
        <v>Diabetes</v>
      </c>
    </row>
    <row r="1777" spans="1:15" x14ac:dyDescent="0.3">
      <c r="A1777" s="6" t="s">
        <v>594</v>
      </c>
      <c r="B1777" s="6">
        <v>20.234999999999999</v>
      </c>
      <c r="C1777" s="6">
        <v>5.19</v>
      </c>
      <c r="D1777" s="6" t="str">
        <f>PROPER(E:E)</f>
        <v>No</v>
      </c>
      <c r="E1777" s="6" t="s">
        <v>2380</v>
      </c>
      <c r="F1777" s="6" t="s">
        <v>2380</v>
      </c>
      <c r="G1777" s="6" t="s">
        <v>2383</v>
      </c>
      <c r="H1777" s="10">
        <f t="shared" si="81"/>
        <v>1</v>
      </c>
      <c r="I1777" s="6">
        <v>1</v>
      </c>
      <c r="J1777" s="6" t="str">
        <f t="shared" si="82"/>
        <v>No</v>
      </c>
      <c r="K1777" s="6" t="str">
        <f t="shared" si="83"/>
        <v>No</v>
      </c>
      <c r="L1777" s="6" t="s">
        <v>2380</v>
      </c>
      <c r="M1777" s="6"/>
      <c r="N1777" t="str" cm="1">
        <f t="array" ref="N1777">_xlfn.IFS(B1777&lt;18.5,"Under Weight",B1777&lt;=24.99,"Normal Weight",B1777&lt;=29.99,"Over Weight",B1777&gt;=30,"Obesity")</f>
        <v>Normal Weight</v>
      </c>
      <c r="O1777" t="str" cm="1">
        <f t="array" ref="O1777">_xlfn.IFS(C1777&lt;5.7,"Normal",C1777&lt;=6.49,"Prediabetes",C1777&gt;=6.5,"Diabetes")</f>
        <v>Normal</v>
      </c>
    </row>
    <row r="1778" spans="1:15" x14ac:dyDescent="0.3">
      <c r="A1778" s="6" t="s">
        <v>593</v>
      </c>
      <c r="B1778" s="6">
        <v>25.27</v>
      </c>
      <c r="C1778" s="6">
        <v>5.7</v>
      </c>
      <c r="D1778" s="6" t="str">
        <f>PROPER(E:E)</f>
        <v>Yes</v>
      </c>
      <c r="E1778" s="6" t="s">
        <v>2382</v>
      </c>
      <c r="F1778" s="6" t="s">
        <v>2380</v>
      </c>
      <c r="G1778" s="6" t="s">
        <v>2380</v>
      </c>
      <c r="H1778" s="10">
        <f t="shared" si="81"/>
        <v>1</v>
      </c>
      <c r="I1778" s="6">
        <v>1</v>
      </c>
      <c r="J1778" s="6" t="str">
        <f t="shared" si="82"/>
        <v>No</v>
      </c>
      <c r="K1778" s="6" t="str">
        <f t="shared" si="83"/>
        <v>No</v>
      </c>
      <c r="L1778" s="6" t="s">
        <v>2380</v>
      </c>
      <c r="M1778" s="6"/>
      <c r="N1778" t="str" cm="1">
        <f t="array" ref="N1778">_xlfn.IFS(B1778&lt;18.5,"Under Weight",B1778&lt;=24.99,"Normal Weight",B1778&lt;=29.99,"Over Weight",B1778&gt;=30,"Obesity")</f>
        <v>Over Weight</v>
      </c>
      <c r="O1778" t="str" cm="1">
        <f t="array" ref="O1778">_xlfn.IFS(C1778&lt;5.7,"Normal",C1778&lt;=6.49,"Prediabetes",C1778&gt;=6.5,"Diabetes")</f>
        <v>Prediabetes</v>
      </c>
    </row>
    <row r="1779" spans="1:15" x14ac:dyDescent="0.3">
      <c r="A1779" s="6" t="s">
        <v>592</v>
      </c>
      <c r="B1779" s="6">
        <v>24.24</v>
      </c>
      <c r="C1779" s="6">
        <v>6.15</v>
      </c>
      <c r="D1779" s="6" t="str">
        <f>PROPER(E:E)</f>
        <v>No</v>
      </c>
      <c r="E1779" s="6" t="s">
        <v>2380</v>
      </c>
      <c r="F1779" s="6" t="s">
        <v>2380</v>
      </c>
      <c r="G1779" s="6" t="s">
        <v>2380</v>
      </c>
      <c r="H1779" s="10" t="str">
        <f t="shared" si="81"/>
        <v>0</v>
      </c>
      <c r="I1779" s="6" t="s">
        <v>2381</v>
      </c>
      <c r="J1779" s="6" t="str">
        <f t="shared" si="82"/>
        <v>No</v>
      </c>
      <c r="K1779" s="6" t="str">
        <f t="shared" si="83"/>
        <v>No</v>
      </c>
      <c r="L1779" s="6" t="s">
        <v>2380</v>
      </c>
      <c r="M1779" s="6"/>
      <c r="N1779" t="str" cm="1">
        <f t="array" ref="N1779">_xlfn.IFS(B1779&lt;18.5,"Under Weight",B1779&lt;=24.99,"Normal Weight",B1779&lt;=29.99,"Over Weight",B1779&gt;=30,"Obesity")</f>
        <v>Normal Weight</v>
      </c>
      <c r="O1779" t="str" cm="1">
        <f t="array" ref="O1779">_xlfn.IFS(C1779&lt;5.7,"Normal",C1779&lt;=6.49,"Prediabetes",C1779&gt;=6.5,"Diabetes")</f>
        <v>Prediabetes</v>
      </c>
    </row>
    <row r="1780" spans="1:15" x14ac:dyDescent="0.3">
      <c r="A1780" s="6" t="s">
        <v>591</v>
      </c>
      <c r="B1780" s="6">
        <v>35.75</v>
      </c>
      <c r="C1780" s="6">
        <v>5.07</v>
      </c>
      <c r="D1780" s="6" t="str">
        <f>PROPER(E:E)</f>
        <v>No</v>
      </c>
      <c r="E1780" s="6" t="s">
        <v>2380</v>
      </c>
      <c r="F1780" s="6" t="s">
        <v>2380</v>
      </c>
      <c r="G1780" s="6" t="s">
        <v>2380</v>
      </c>
      <c r="H1780" s="10" t="str">
        <f t="shared" si="81"/>
        <v>0</v>
      </c>
      <c r="I1780" s="6" t="s">
        <v>2381</v>
      </c>
      <c r="J1780" s="6" t="str">
        <f t="shared" si="82"/>
        <v>No</v>
      </c>
      <c r="K1780" s="6" t="str">
        <f t="shared" si="83"/>
        <v>No</v>
      </c>
      <c r="L1780" s="6" t="s">
        <v>2380</v>
      </c>
      <c r="M1780" s="6"/>
      <c r="N1780" t="str" cm="1">
        <f t="array" ref="N1780">_xlfn.IFS(B1780&lt;18.5,"Under Weight",B1780&lt;=24.99,"Normal Weight",B1780&lt;=29.99,"Over Weight",B1780&gt;=30,"Obesity")</f>
        <v>Obesity</v>
      </c>
      <c r="O1780" t="str" cm="1">
        <f t="array" ref="O1780">_xlfn.IFS(C1780&lt;5.7,"Normal",C1780&lt;=6.49,"Prediabetes",C1780&gt;=6.5,"Diabetes")</f>
        <v>Normal</v>
      </c>
    </row>
    <row r="1781" spans="1:15" x14ac:dyDescent="0.3">
      <c r="A1781" s="6" t="s">
        <v>590</v>
      </c>
      <c r="B1781" s="6">
        <v>29.92</v>
      </c>
      <c r="C1781" s="6">
        <v>10.97</v>
      </c>
      <c r="D1781" s="6" t="str">
        <f>PROPER(E:E)</f>
        <v>Yes</v>
      </c>
      <c r="E1781" s="6" t="s">
        <v>2382</v>
      </c>
      <c r="F1781" s="6" t="s">
        <v>2380</v>
      </c>
      <c r="G1781" s="6" t="s">
        <v>2380</v>
      </c>
      <c r="H1781" s="10">
        <f t="shared" si="81"/>
        <v>1</v>
      </c>
      <c r="I1781" s="6">
        <v>1</v>
      </c>
      <c r="J1781" s="6" t="str">
        <f t="shared" si="82"/>
        <v>No</v>
      </c>
      <c r="K1781" s="6" t="str">
        <f t="shared" si="83"/>
        <v>No</v>
      </c>
      <c r="L1781" s="6" t="s">
        <v>2380</v>
      </c>
      <c r="M1781" s="6"/>
      <c r="N1781" t="str" cm="1">
        <f t="array" ref="N1781">_xlfn.IFS(B1781&lt;18.5,"Under Weight",B1781&lt;=24.99,"Normal Weight",B1781&lt;=29.99,"Over Weight",B1781&gt;=30,"Obesity")</f>
        <v>Over Weight</v>
      </c>
      <c r="O1781" t="str" cm="1">
        <f t="array" ref="O1781">_xlfn.IFS(C1781&lt;5.7,"Normal",C1781&lt;=6.49,"Prediabetes",C1781&gt;=6.5,"Diabetes")</f>
        <v>Diabetes</v>
      </c>
    </row>
    <row r="1782" spans="1:15" x14ac:dyDescent="0.3">
      <c r="A1782" s="6" t="s">
        <v>589</v>
      </c>
      <c r="B1782" s="6">
        <v>26.2</v>
      </c>
      <c r="C1782" s="6">
        <v>10.93</v>
      </c>
      <c r="D1782" s="6" t="str">
        <f>PROPER(E:E)</f>
        <v>Yes</v>
      </c>
      <c r="E1782" s="6" t="s">
        <v>2382</v>
      </c>
      <c r="F1782" s="6" t="s">
        <v>2380</v>
      </c>
      <c r="G1782" s="6" t="s">
        <v>2380</v>
      </c>
      <c r="H1782" s="10">
        <f t="shared" si="81"/>
        <v>1</v>
      </c>
      <c r="I1782" s="6">
        <v>1</v>
      </c>
      <c r="J1782" s="6" t="str">
        <f t="shared" si="82"/>
        <v>No</v>
      </c>
      <c r="K1782" s="6" t="str">
        <f t="shared" si="83"/>
        <v>No</v>
      </c>
      <c r="L1782" s="6" t="s">
        <v>2380</v>
      </c>
      <c r="M1782" s="6"/>
      <c r="N1782" t="str" cm="1">
        <f t="array" ref="N1782">_xlfn.IFS(B1782&lt;18.5,"Under Weight",B1782&lt;=24.99,"Normal Weight",B1782&lt;=29.99,"Over Weight",B1782&gt;=30,"Obesity")</f>
        <v>Over Weight</v>
      </c>
      <c r="O1782" t="str" cm="1">
        <f t="array" ref="O1782">_xlfn.IFS(C1782&lt;5.7,"Normal",C1782&lt;=6.49,"Prediabetes",C1782&gt;=6.5,"Diabetes")</f>
        <v>Diabetes</v>
      </c>
    </row>
    <row r="1783" spans="1:15" x14ac:dyDescent="0.3">
      <c r="A1783" s="6" t="s">
        <v>588</v>
      </c>
      <c r="B1783" s="6">
        <v>26.695</v>
      </c>
      <c r="C1783" s="6">
        <v>4.21</v>
      </c>
      <c r="D1783" s="6" t="str">
        <f>PROPER(E:E)</f>
        <v>Yes</v>
      </c>
      <c r="E1783" s="6" t="s">
        <v>2382</v>
      </c>
      <c r="F1783" s="6" t="s">
        <v>2380</v>
      </c>
      <c r="G1783" s="6" t="s">
        <v>2383</v>
      </c>
      <c r="H1783" s="10">
        <f t="shared" si="81"/>
        <v>1</v>
      </c>
      <c r="I1783" s="6">
        <v>1</v>
      </c>
      <c r="J1783" s="6" t="str">
        <f t="shared" si="82"/>
        <v>No</v>
      </c>
      <c r="K1783" s="6" t="str">
        <f t="shared" si="83"/>
        <v>No</v>
      </c>
      <c r="L1783" s="6" t="s">
        <v>2380</v>
      </c>
      <c r="M1783" s="6"/>
      <c r="N1783" t="str" cm="1">
        <f t="array" ref="N1783">_xlfn.IFS(B1783&lt;18.5,"Under Weight",B1783&lt;=24.99,"Normal Weight",B1783&lt;=29.99,"Over Weight",B1783&gt;=30,"Obesity")</f>
        <v>Over Weight</v>
      </c>
      <c r="O1783" t="str" cm="1">
        <f t="array" ref="O1783">_xlfn.IFS(C1783&lt;5.7,"Normal",C1783&lt;=6.49,"Prediabetes",C1783&gt;=6.5,"Diabetes")</f>
        <v>Normal</v>
      </c>
    </row>
    <row r="1784" spans="1:15" x14ac:dyDescent="0.3">
      <c r="A1784" s="6" t="s">
        <v>587</v>
      </c>
      <c r="B1784" s="6">
        <v>23.16</v>
      </c>
      <c r="C1784" s="6">
        <v>5.5</v>
      </c>
      <c r="D1784" s="6" t="str">
        <f>PROPER(E:E)</f>
        <v>No</v>
      </c>
      <c r="E1784" s="6" t="s">
        <v>2380</v>
      </c>
      <c r="F1784" s="6" t="s">
        <v>2380</v>
      </c>
      <c r="G1784" s="6" t="s">
        <v>2380</v>
      </c>
      <c r="H1784" s="10" t="str">
        <f t="shared" si="81"/>
        <v>0</v>
      </c>
      <c r="I1784" s="6" t="s">
        <v>2381</v>
      </c>
      <c r="J1784" s="6" t="str">
        <f t="shared" si="82"/>
        <v>No</v>
      </c>
      <c r="K1784" s="6" t="str">
        <f t="shared" si="83"/>
        <v>No</v>
      </c>
      <c r="L1784" s="6" t="s">
        <v>2380</v>
      </c>
      <c r="M1784" s="6"/>
      <c r="N1784" t="str" cm="1">
        <f t="array" ref="N1784">_xlfn.IFS(B1784&lt;18.5,"Under Weight",B1784&lt;=24.99,"Normal Weight",B1784&lt;=29.99,"Over Weight",B1784&gt;=30,"Obesity")</f>
        <v>Normal Weight</v>
      </c>
      <c r="O1784" t="str" cm="1">
        <f t="array" ref="O1784">_xlfn.IFS(C1784&lt;5.7,"Normal",C1784&lt;=6.49,"Prediabetes",C1784&gt;=6.5,"Diabetes")</f>
        <v>Normal</v>
      </c>
    </row>
    <row r="1785" spans="1:15" x14ac:dyDescent="0.3">
      <c r="A1785" s="6" t="s">
        <v>586</v>
      </c>
      <c r="B1785" s="6">
        <v>32.585000000000001</v>
      </c>
      <c r="C1785" s="6">
        <v>4.93</v>
      </c>
      <c r="D1785" s="6" t="str">
        <f>PROPER(E:E)</f>
        <v>Yes</v>
      </c>
      <c r="E1785" s="6" t="s">
        <v>2382</v>
      </c>
      <c r="F1785" s="6" t="s">
        <v>2380</v>
      </c>
      <c r="G1785" s="6" t="s">
        <v>2380</v>
      </c>
      <c r="H1785" s="10">
        <f t="shared" si="81"/>
        <v>1</v>
      </c>
      <c r="I1785" s="6">
        <v>1</v>
      </c>
      <c r="J1785" s="6" t="str">
        <f t="shared" si="82"/>
        <v>No</v>
      </c>
      <c r="K1785" s="6" t="str">
        <f t="shared" si="83"/>
        <v>No</v>
      </c>
      <c r="L1785" s="6" t="s">
        <v>2380</v>
      </c>
      <c r="M1785" s="6"/>
      <c r="N1785" t="str" cm="1">
        <f t="array" ref="N1785">_xlfn.IFS(B1785&lt;18.5,"Under Weight",B1785&lt;=24.99,"Normal Weight",B1785&lt;=29.99,"Over Weight",B1785&gt;=30,"Obesity")</f>
        <v>Obesity</v>
      </c>
      <c r="O1785" t="str" cm="1">
        <f t="array" ref="O1785">_xlfn.IFS(C1785&lt;5.7,"Normal",C1785&lt;=6.49,"Prediabetes",C1785&gt;=6.5,"Diabetes")</f>
        <v>Normal</v>
      </c>
    </row>
    <row r="1786" spans="1:15" x14ac:dyDescent="0.3">
      <c r="A1786" s="6" t="s">
        <v>585</v>
      </c>
      <c r="B1786" s="6">
        <v>33.97</v>
      </c>
      <c r="C1786" s="6">
        <v>5.6</v>
      </c>
      <c r="D1786" s="6" t="str">
        <f>PROPER(E:E)</f>
        <v>Yes</v>
      </c>
      <c r="E1786" s="6" t="s">
        <v>2382</v>
      </c>
      <c r="F1786" s="6" t="s">
        <v>2380</v>
      </c>
      <c r="G1786" s="6" t="s">
        <v>2380</v>
      </c>
      <c r="H1786" s="10" t="str">
        <f t="shared" si="81"/>
        <v>0</v>
      </c>
      <c r="I1786" s="6" t="s">
        <v>2381</v>
      </c>
      <c r="J1786" s="6" t="str">
        <f t="shared" si="82"/>
        <v>No</v>
      </c>
      <c r="K1786" s="6" t="str">
        <f t="shared" si="83"/>
        <v>No</v>
      </c>
      <c r="L1786" s="6" t="s">
        <v>2380</v>
      </c>
      <c r="M1786" s="6"/>
      <c r="N1786" t="str" cm="1">
        <f t="array" ref="N1786">_xlfn.IFS(B1786&lt;18.5,"Under Weight",B1786&lt;=24.99,"Normal Weight",B1786&lt;=29.99,"Over Weight",B1786&gt;=30,"Obesity")</f>
        <v>Obesity</v>
      </c>
      <c r="O1786" t="str" cm="1">
        <f t="array" ref="O1786">_xlfn.IFS(C1786&lt;5.7,"Normal",C1786&lt;=6.49,"Prediabetes",C1786&gt;=6.5,"Diabetes")</f>
        <v>Normal</v>
      </c>
    </row>
    <row r="1787" spans="1:15" x14ac:dyDescent="0.3">
      <c r="A1787" s="6" t="s">
        <v>584</v>
      </c>
      <c r="B1787" s="6">
        <v>16.57</v>
      </c>
      <c r="C1787" s="6">
        <v>9.99</v>
      </c>
      <c r="D1787" s="6" t="str">
        <f>PROPER(E:E)</f>
        <v>No</v>
      </c>
      <c r="E1787" s="6" t="s">
        <v>2380</v>
      </c>
      <c r="F1787" s="6" t="s">
        <v>2380</v>
      </c>
      <c r="G1787" s="6" t="s">
        <v>2380</v>
      </c>
      <c r="H1787" s="10" t="str">
        <f t="shared" si="81"/>
        <v>0</v>
      </c>
      <c r="I1787" s="6" t="s">
        <v>2381</v>
      </c>
      <c r="J1787" s="6" t="str">
        <f t="shared" si="82"/>
        <v>No</v>
      </c>
      <c r="K1787" s="6" t="str">
        <f t="shared" si="83"/>
        <v>No</v>
      </c>
      <c r="L1787" s="6" t="s">
        <v>2380</v>
      </c>
      <c r="M1787" s="6"/>
      <c r="N1787" t="str" cm="1">
        <f t="array" ref="N1787">_xlfn.IFS(B1787&lt;18.5,"Under Weight",B1787&lt;=24.99,"Normal Weight",B1787&lt;=29.99,"Over Weight",B1787&gt;=30,"Obesity")</f>
        <v>Under Weight</v>
      </c>
      <c r="O1787" t="str" cm="1">
        <f t="array" ref="O1787">_xlfn.IFS(C1787&lt;5.7,"Normal",C1787&lt;=6.49,"Prediabetes",C1787&gt;=6.5,"Diabetes")</f>
        <v>Diabetes</v>
      </c>
    </row>
    <row r="1788" spans="1:15" x14ac:dyDescent="0.3">
      <c r="A1788" s="6" t="s">
        <v>583</v>
      </c>
      <c r="B1788" s="6">
        <v>17.55</v>
      </c>
      <c r="C1788" s="6">
        <v>5.93</v>
      </c>
      <c r="D1788" s="6" t="str">
        <f>PROPER(E:E)</f>
        <v>No</v>
      </c>
      <c r="E1788" s="6" t="s">
        <v>2380</v>
      </c>
      <c r="F1788" s="6" t="s">
        <v>2380</v>
      </c>
      <c r="G1788" s="6" t="s">
        <v>2383</v>
      </c>
      <c r="H1788" s="10">
        <f t="shared" si="81"/>
        <v>1</v>
      </c>
      <c r="I1788" s="6">
        <v>1</v>
      </c>
      <c r="J1788" s="6" t="str">
        <f t="shared" si="82"/>
        <v>No</v>
      </c>
      <c r="K1788" s="6" t="str">
        <f t="shared" si="83"/>
        <v>No</v>
      </c>
      <c r="L1788" s="6" t="s">
        <v>2380</v>
      </c>
      <c r="M1788" s="6"/>
      <c r="N1788" t="str" cm="1">
        <f t="array" ref="N1788">_xlfn.IFS(B1788&lt;18.5,"Under Weight",B1788&lt;=24.99,"Normal Weight",B1788&lt;=29.99,"Over Weight",B1788&gt;=30,"Obesity")</f>
        <v>Under Weight</v>
      </c>
      <c r="O1788" t="str" cm="1">
        <f t="array" ref="O1788">_xlfn.IFS(C1788&lt;5.7,"Normal",C1788&lt;=6.49,"Prediabetes",C1788&gt;=6.5,"Diabetes")</f>
        <v>Prediabetes</v>
      </c>
    </row>
    <row r="1789" spans="1:15" x14ac:dyDescent="0.3">
      <c r="A1789" s="6" t="s">
        <v>582</v>
      </c>
      <c r="B1789" s="6">
        <v>29.41</v>
      </c>
      <c r="C1789" s="6">
        <v>6.29</v>
      </c>
      <c r="D1789" s="6" t="str">
        <f>PROPER(E:E)</f>
        <v>Yes</v>
      </c>
      <c r="E1789" s="6" t="s">
        <v>2382</v>
      </c>
      <c r="F1789" s="6" t="s">
        <v>2380</v>
      </c>
      <c r="G1789" s="6" t="s">
        <v>2380</v>
      </c>
      <c r="H1789" s="10">
        <f t="shared" si="81"/>
        <v>1</v>
      </c>
      <c r="I1789" s="6">
        <v>1</v>
      </c>
      <c r="J1789" s="6" t="str">
        <f t="shared" si="82"/>
        <v>No</v>
      </c>
      <c r="K1789" s="6" t="str">
        <f t="shared" si="83"/>
        <v>No</v>
      </c>
      <c r="L1789" s="6" t="s">
        <v>2380</v>
      </c>
      <c r="M1789" s="6"/>
      <c r="N1789" t="str" cm="1">
        <f t="array" ref="N1789">_xlfn.IFS(B1789&lt;18.5,"Under Weight",B1789&lt;=24.99,"Normal Weight",B1789&lt;=29.99,"Over Weight",B1789&gt;=30,"Obesity")</f>
        <v>Over Weight</v>
      </c>
      <c r="O1789" t="str" cm="1">
        <f t="array" ref="O1789">_xlfn.IFS(C1789&lt;5.7,"Normal",C1789&lt;=6.49,"Prediabetes",C1789&gt;=6.5,"Diabetes")</f>
        <v>Prediabetes</v>
      </c>
    </row>
    <row r="1790" spans="1:15" x14ac:dyDescent="0.3">
      <c r="A1790" s="6" t="s">
        <v>581</v>
      </c>
      <c r="B1790" s="6">
        <v>17.91</v>
      </c>
      <c r="C1790" s="6">
        <v>5.65</v>
      </c>
      <c r="D1790" s="6" t="str">
        <f>PROPER(E:E)</f>
        <v>No</v>
      </c>
      <c r="E1790" s="6" t="s">
        <v>2380</v>
      </c>
      <c r="F1790" s="6" t="s">
        <v>2380</v>
      </c>
      <c r="G1790" s="6" t="s">
        <v>2380</v>
      </c>
      <c r="H1790" s="10">
        <f t="shared" si="81"/>
        <v>1</v>
      </c>
      <c r="I1790" s="6">
        <v>1</v>
      </c>
      <c r="J1790" s="6" t="str">
        <f t="shared" si="82"/>
        <v>No</v>
      </c>
      <c r="K1790" s="6" t="str">
        <f t="shared" si="83"/>
        <v>No</v>
      </c>
      <c r="L1790" s="6" t="s">
        <v>2380</v>
      </c>
      <c r="M1790" s="6"/>
      <c r="N1790" t="str" cm="1">
        <f t="array" ref="N1790">_xlfn.IFS(B1790&lt;18.5,"Under Weight",B1790&lt;=24.99,"Normal Weight",B1790&lt;=29.99,"Over Weight",B1790&gt;=30,"Obesity")</f>
        <v>Under Weight</v>
      </c>
      <c r="O1790" t="str" cm="1">
        <f t="array" ref="O1790">_xlfn.IFS(C1790&lt;5.7,"Normal",C1790&lt;=6.49,"Prediabetes",C1790&gt;=6.5,"Diabetes")</f>
        <v>Normal</v>
      </c>
    </row>
    <row r="1791" spans="1:15" x14ac:dyDescent="0.3">
      <c r="A1791" s="6" t="s">
        <v>580</v>
      </c>
      <c r="B1791" s="6">
        <v>31.57</v>
      </c>
      <c r="C1791" s="6">
        <v>6.15</v>
      </c>
      <c r="D1791" s="6" t="str">
        <f>PROPER(E:E)</f>
        <v>No</v>
      </c>
      <c r="E1791" s="6" t="s">
        <v>2380</v>
      </c>
      <c r="F1791" s="6" t="s">
        <v>2380</v>
      </c>
      <c r="G1791" s="6" t="s">
        <v>2380</v>
      </c>
      <c r="H1791" s="10">
        <f t="shared" si="81"/>
        <v>1</v>
      </c>
      <c r="I1791" s="6">
        <v>1</v>
      </c>
      <c r="J1791" s="6" t="str">
        <f t="shared" si="82"/>
        <v>No</v>
      </c>
      <c r="K1791" s="6" t="str">
        <f t="shared" si="83"/>
        <v>No</v>
      </c>
      <c r="L1791" s="6" t="s">
        <v>2380</v>
      </c>
      <c r="M1791" s="6"/>
      <c r="N1791" t="str" cm="1">
        <f t="array" ref="N1791">_xlfn.IFS(B1791&lt;18.5,"Under Weight",B1791&lt;=24.99,"Normal Weight",B1791&lt;=29.99,"Over Weight",B1791&gt;=30,"Obesity")</f>
        <v>Obesity</v>
      </c>
      <c r="O1791" t="str" cm="1">
        <f t="array" ref="O1791">_xlfn.IFS(C1791&lt;5.7,"Normal",C1791&lt;=6.49,"Prediabetes",C1791&gt;=6.5,"Diabetes")</f>
        <v>Prediabetes</v>
      </c>
    </row>
    <row r="1792" spans="1:15" x14ac:dyDescent="0.3">
      <c r="A1792" s="6" t="s">
        <v>579</v>
      </c>
      <c r="B1792" s="6">
        <v>33.18</v>
      </c>
      <c r="C1792" s="6">
        <v>5.22</v>
      </c>
      <c r="D1792" s="6" t="str">
        <f>PROPER(E:E)</f>
        <v>No</v>
      </c>
      <c r="E1792" s="6" t="s">
        <v>2380</v>
      </c>
      <c r="F1792" s="6" t="s">
        <v>2382</v>
      </c>
      <c r="G1792" s="6" t="s">
        <v>2380</v>
      </c>
      <c r="H1792" s="10">
        <f t="shared" si="81"/>
        <v>1</v>
      </c>
      <c r="I1792" s="6">
        <v>1</v>
      </c>
      <c r="J1792" s="6" t="str">
        <f t="shared" si="82"/>
        <v>No</v>
      </c>
      <c r="K1792" s="6" t="str">
        <f t="shared" si="83"/>
        <v>No</v>
      </c>
      <c r="L1792" s="6" t="s">
        <v>2380</v>
      </c>
      <c r="M1792" s="6"/>
      <c r="N1792" t="str" cm="1">
        <f t="array" ref="N1792">_xlfn.IFS(B1792&lt;18.5,"Under Weight",B1792&lt;=24.99,"Normal Weight",B1792&lt;=29.99,"Over Weight",B1792&gt;=30,"Obesity")</f>
        <v>Obesity</v>
      </c>
      <c r="O1792" t="str" cm="1">
        <f t="array" ref="O1792">_xlfn.IFS(C1792&lt;5.7,"Normal",C1792&lt;=6.49,"Prediabetes",C1792&gt;=6.5,"Diabetes")</f>
        <v>Normal</v>
      </c>
    </row>
    <row r="1793" spans="1:15" x14ac:dyDescent="0.3">
      <c r="A1793" s="6" t="s">
        <v>578</v>
      </c>
      <c r="B1793" s="6">
        <v>37</v>
      </c>
      <c r="C1793" s="6">
        <v>11.66</v>
      </c>
      <c r="D1793" s="6" t="str">
        <f>PROPER(E:E)</f>
        <v>No</v>
      </c>
      <c r="E1793" s="6" t="s">
        <v>2380</v>
      </c>
      <c r="F1793" s="6" t="s">
        <v>2380</v>
      </c>
      <c r="G1793" s="6" t="s">
        <v>2380</v>
      </c>
      <c r="H1793" s="10" t="str">
        <f t="shared" si="81"/>
        <v>0</v>
      </c>
      <c r="I1793" s="6" t="s">
        <v>2381</v>
      </c>
      <c r="J1793" s="6" t="str">
        <f t="shared" si="82"/>
        <v>No</v>
      </c>
      <c r="K1793" s="6" t="str">
        <f t="shared" si="83"/>
        <v>No</v>
      </c>
      <c r="L1793" s="6" t="s">
        <v>2380</v>
      </c>
      <c r="M1793" s="6"/>
      <c r="N1793" t="str" cm="1">
        <f t="array" ref="N1793">_xlfn.IFS(B1793&lt;18.5,"Under Weight",B1793&lt;=24.99,"Normal Weight",B1793&lt;=29.99,"Over Weight",B1793&gt;=30,"Obesity")</f>
        <v>Obesity</v>
      </c>
      <c r="O1793" t="str" cm="1">
        <f t="array" ref="O1793">_xlfn.IFS(C1793&lt;5.7,"Normal",C1793&lt;=6.49,"Prediabetes",C1793&gt;=6.5,"Diabetes")</f>
        <v>Diabetes</v>
      </c>
    </row>
    <row r="1794" spans="1:15" x14ac:dyDescent="0.3">
      <c r="A1794" s="6" t="s">
        <v>577</v>
      </c>
      <c r="B1794" s="6">
        <v>18.905000000000001</v>
      </c>
      <c r="C1794" s="6">
        <v>4.91</v>
      </c>
      <c r="D1794" s="6" t="str">
        <f>PROPER(E:E)</f>
        <v>Yes</v>
      </c>
      <c r="E1794" s="6" t="s">
        <v>2382</v>
      </c>
      <c r="F1794" s="6" t="s">
        <v>2380</v>
      </c>
      <c r="G1794" s="6" t="s">
        <v>2380</v>
      </c>
      <c r="H1794" s="10">
        <f t="shared" si="81"/>
        <v>1</v>
      </c>
      <c r="I1794" s="6">
        <v>1</v>
      </c>
      <c r="J1794" s="6" t="str">
        <f t="shared" si="82"/>
        <v>No</v>
      </c>
      <c r="K1794" s="6" t="str">
        <f t="shared" si="83"/>
        <v>No</v>
      </c>
      <c r="L1794" s="6" t="s">
        <v>2380</v>
      </c>
      <c r="M1794" s="6"/>
      <c r="N1794" t="str" cm="1">
        <f t="array" ref="N1794">_xlfn.IFS(B1794&lt;18.5,"Under Weight",B1794&lt;=24.99,"Normal Weight",B1794&lt;=29.99,"Over Weight",B1794&gt;=30,"Obesity")</f>
        <v>Normal Weight</v>
      </c>
      <c r="O1794" t="str" cm="1">
        <f t="array" ref="O1794">_xlfn.IFS(C1794&lt;5.7,"Normal",C1794&lt;=6.49,"Prediabetes",C1794&gt;=6.5,"Diabetes")</f>
        <v>Normal</v>
      </c>
    </row>
    <row r="1795" spans="1:15" x14ac:dyDescent="0.3">
      <c r="A1795" s="6" t="s">
        <v>576</v>
      </c>
      <c r="B1795" s="6">
        <v>20.03</v>
      </c>
      <c r="C1795" s="6">
        <v>9.25</v>
      </c>
      <c r="D1795" s="6" t="str">
        <f>PROPER(E:E)</f>
        <v>Yes</v>
      </c>
      <c r="E1795" s="6" t="s">
        <v>2382</v>
      </c>
      <c r="F1795" s="6" t="s">
        <v>2380</v>
      </c>
      <c r="G1795" s="6" t="s">
        <v>2380</v>
      </c>
      <c r="H1795" s="10" t="str">
        <f t="shared" ref="H1795:H1858" si="84">IF(I1795="No major surgery","0",I1795)</f>
        <v>0</v>
      </c>
      <c r="I1795" s="6" t="s">
        <v>2381</v>
      </c>
      <c r="J1795" s="6" t="str">
        <f t="shared" ref="J1795:J1858" si="85">PROPER(K1795)</f>
        <v>No</v>
      </c>
      <c r="K1795" s="6" t="str">
        <f t="shared" ref="K1795:K1858" si="86">IF(L1795="?", "No", L1795)</f>
        <v>No</v>
      </c>
      <c r="L1795" s="6" t="s">
        <v>2380</v>
      </c>
      <c r="M1795" s="6"/>
      <c r="N1795" t="str" cm="1">
        <f t="array" ref="N1795">_xlfn.IFS(B1795&lt;18.5,"Under Weight",B1795&lt;=24.99,"Normal Weight",B1795&lt;=29.99,"Over Weight",B1795&gt;=30,"Obesity")</f>
        <v>Normal Weight</v>
      </c>
      <c r="O1795" t="str" cm="1">
        <f t="array" ref="O1795">_xlfn.IFS(C1795&lt;5.7,"Normal",C1795&lt;=6.49,"Prediabetes",C1795&gt;=6.5,"Diabetes")</f>
        <v>Diabetes</v>
      </c>
    </row>
    <row r="1796" spans="1:15" x14ac:dyDescent="0.3">
      <c r="A1796" s="6" t="s">
        <v>575</v>
      </c>
      <c r="B1796" s="6">
        <v>16.7</v>
      </c>
      <c r="C1796" s="6">
        <v>11.48</v>
      </c>
      <c r="D1796" s="6" t="str">
        <f>PROPER(E:E)</f>
        <v>No</v>
      </c>
      <c r="E1796" s="6" t="s">
        <v>2380</v>
      </c>
      <c r="F1796" s="6" t="s">
        <v>2380</v>
      </c>
      <c r="G1796" s="6" t="s">
        <v>2380</v>
      </c>
      <c r="H1796" s="10" t="str">
        <f t="shared" si="84"/>
        <v>0</v>
      </c>
      <c r="I1796" s="6" t="s">
        <v>2381</v>
      </c>
      <c r="J1796" s="6" t="str">
        <f t="shared" si="85"/>
        <v>No</v>
      </c>
      <c r="K1796" s="6" t="str">
        <f t="shared" si="86"/>
        <v>No</v>
      </c>
      <c r="L1796" s="6" t="s">
        <v>2380</v>
      </c>
      <c r="M1796" s="6"/>
      <c r="N1796" t="str" cm="1">
        <f t="array" ref="N1796">_xlfn.IFS(B1796&lt;18.5,"Under Weight",B1796&lt;=24.99,"Normal Weight",B1796&lt;=29.99,"Over Weight",B1796&gt;=30,"Obesity")</f>
        <v>Under Weight</v>
      </c>
      <c r="O1796" t="str" cm="1">
        <f t="array" ref="O1796">_xlfn.IFS(C1796&lt;5.7,"Normal",C1796&lt;=6.49,"Prediabetes",C1796&gt;=6.5,"Diabetes")</f>
        <v>Diabetes</v>
      </c>
    </row>
    <row r="1797" spans="1:15" x14ac:dyDescent="0.3">
      <c r="A1797" s="6" t="s">
        <v>574</v>
      </c>
      <c r="B1797" s="6">
        <v>39.82</v>
      </c>
      <c r="C1797" s="6">
        <v>6.06</v>
      </c>
      <c r="D1797" s="6" t="str">
        <f>PROPER(E:E)</f>
        <v>No</v>
      </c>
      <c r="E1797" s="6" t="s">
        <v>2380</v>
      </c>
      <c r="F1797" s="6" t="s">
        <v>2380</v>
      </c>
      <c r="G1797" s="6" t="s">
        <v>2380</v>
      </c>
      <c r="H1797" s="10" t="str">
        <f t="shared" si="84"/>
        <v>0</v>
      </c>
      <c r="I1797" s="6" t="s">
        <v>2381</v>
      </c>
      <c r="J1797" s="6" t="str">
        <f t="shared" si="85"/>
        <v>No</v>
      </c>
      <c r="K1797" s="6" t="str">
        <f t="shared" si="86"/>
        <v>No</v>
      </c>
      <c r="L1797" s="6" t="s">
        <v>2380</v>
      </c>
      <c r="M1797" s="6"/>
      <c r="N1797" t="str" cm="1">
        <f t="array" ref="N1797">_xlfn.IFS(B1797&lt;18.5,"Under Weight",B1797&lt;=24.99,"Normal Weight",B1797&lt;=29.99,"Over Weight",B1797&gt;=30,"Obesity")</f>
        <v>Obesity</v>
      </c>
      <c r="O1797" t="str" cm="1">
        <f t="array" ref="O1797">_xlfn.IFS(C1797&lt;5.7,"Normal",C1797&lt;=6.49,"Prediabetes",C1797&gt;=6.5,"Diabetes")</f>
        <v>Prediabetes</v>
      </c>
    </row>
    <row r="1798" spans="1:15" x14ac:dyDescent="0.3">
      <c r="A1798" s="6" t="s">
        <v>573</v>
      </c>
      <c r="B1798" s="6">
        <v>22.04</v>
      </c>
      <c r="C1798" s="6">
        <v>5.86</v>
      </c>
      <c r="D1798" s="6" t="str">
        <f>PROPER(E:E)</f>
        <v>No</v>
      </c>
      <c r="E1798" s="6" t="s">
        <v>2380</v>
      </c>
      <c r="F1798" s="6" t="s">
        <v>2380</v>
      </c>
      <c r="G1798" s="6" t="s">
        <v>2380</v>
      </c>
      <c r="H1798" s="10">
        <f t="shared" si="84"/>
        <v>1</v>
      </c>
      <c r="I1798" s="6">
        <v>1</v>
      </c>
      <c r="J1798" s="6" t="str">
        <f t="shared" si="85"/>
        <v>No</v>
      </c>
      <c r="K1798" s="6" t="str">
        <f t="shared" si="86"/>
        <v>No</v>
      </c>
      <c r="L1798" s="6" t="s">
        <v>2380</v>
      </c>
      <c r="M1798" s="6"/>
      <c r="N1798" t="str" cm="1">
        <f t="array" ref="N1798">_xlfn.IFS(B1798&lt;18.5,"Under Weight",B1798&lt;=24.99,"Normal Weight",B1798&lt;=29.99,"Over Weight",B1798&gt;=30,"Obesity")</f>
        <v>Normal Weight</v>
      </c>
      <c r="O1798" t="str" cm="1">
        <f t="array" ref="O1798">_xlfn.IFS(C1798&lt;5.7,"Normal",C1798&lt;=6.49,"Prediabetes",C1798&gt;=6.5,"Diabetes")</f>
        <v>Prediabetes</v>
      </c>
    </row>
    <row r="1799" spans="1:15" x14ac:dyDescent="0.3">
      <c r="A1799" s="6" t="s">
        <v>572</v>
      </c>
      <c r="B1799" s="6">
        <v>28.27</v>
      </c>
      <c r="C1799" s="6">
        <v>5.33</v>
      </c>
      <c r="D1799" s="6" t="str">
        <f>PROPER(E:E)</f>
        <v>No</v>
      </c>
      <c r="E1799" s="6" t="s">
        <v>2380</v>
      </c>
      <c r="F1799" s="6" t="s">
        <v>2380</v>
      </c>
      <c r="G1799" s="6" t="s">
        <v>2380</v>
      </c>
      <c r="H1799" s="10" t="str">
        <f t="shared" si="84"/>
        <v>0</v>
      </c>
      <c r="I1799" s="6" t="s">
        <v>2381</v>
      </c>
      <c r="J1799" s="6" t="str">
        <f t="shared" si="85"/>
        <v>No</v>
      </c>
      <c r="K1799" s="6" t="str">
        <f t="shared" si="86"/>
        <v>No</v>
      </c>
      <c r="L1799" s="6" t="s">
        <v>2380</v>
      </c>
      <c r="M1799" s="6"/>
      <c r="N1799" t="str" cm="1">
        <f t="array" ref="N1799">_xlfn.IFS(B1799&lt;18.5,"Under Weight",B1799&lt;=24.99,"Normal Weight",B1799&lt;=29.99,"Over Weight",B1799&gt;=30,"Obesity")</f>
        <v>Over Weight</v>
      </c>
      <c r="O1799" t="str" cm="1">
        <f t="array" ref="O1799">_xlfn.IFS(C1799&lt;5.7,"Normal",C1799&lt;=6.49,"Prediabetes",C1799&gt;=6.5,"Diabetes")</f>
        <v>Normal</v>
      </c>
    </row>
    <row r="1800" spans="1:15" x14ac:dyDescent="0.3">
      <c r="A1800" s="6" t="s">
        <v>571</v>
      </c>
      <c r="B1800" s="6">
        <v>18.5</v>
      </c>
      <c r="C1800" s="6">
        <v>5.33</v>
      </c>
      <c r="D1800" s="6" t="str">
        <f>PROPER(E:E)</f>
        <v>No</v>
      </c>
      <c r="E1800" s="6" t="s">
        <v>2380</v>
      </c>
      <c r="F1800" s="6" t="s">
        <v>2380</v>
      </c>
      <c r="G1800" s="6" t="s">
        <v>2380</v>
      </c>
      <c r="H1800" s="10" t="str">
        <f t="shared" si="84"/>
        <v>0</v>
      </c>
      <c r="I1800" s="6" t="s">
        <v>2381</v>
      </c>
      <c r="J1800" s="6" t="str">
        <f t="shared" si="85"/>
        <v>No</v>
      </c>
      <c r="K1800" s="6" t="str">
        <f t="shared" si="86"/>
        <v>No</v>
      </c>
      <c r="L1800" s="6" t="s">
        <v>2380</v>
      </c>
      <c r="M1800" s="6"/>
      <c r="N1800" t="str" cm="1">
        <f t="array" ref="N1800">_xlfn.IFS(B1800&lt;18.5,"Under Weight",B1800&lt;=24.99,"Normal Weight",B1800&lt;=29.99,"Over Weight",B1800&gt;=30,"Obesity")</f>
        <v>Normal Weight</v>
      </c>
      <c r="O1800" t="str" cm="1">
        <f t="array" ref="O1800">_xlfn.IFS(C1800&lt;5.7,"Normal",C1800&lt;=6.49,"Prediabetes",C1800&gt;=6.5,"Diabetes")</f>
        <v>Normal</v>
      </c>
    </row>
    <row r="1801" spans="1:15" x14ac:dyDescent="0.3">
      <c r="A1801" s="6" t="s">
        <v>570</v>
      </c>
      <c r="B1801" s="6">
        <v>38.6</v>
      </c>
      <c r="C1801" s="6">
        <v>6.02</v>
      </c>
      <c r="D1801" s="6" t="str">
        <f>PROPER(E:E)</f>
        <v>No</v>
      </c>
      <c r="E1801" s="6" t="s">
        <v>2380</v>
      </c>
      <c r="F1801" s="6" t="s">
        <v>2380</v>
      </c>
      <c r="G1801" s="6" t="s">
        <v>2380</v>
      </c>
      <c r="H1801" s="10">
        <f t="shared" si="84"/>
        <v>1</v>
      </c>
      <c r="I1801" s="6">
        <v>1</v>
      </c>
      <c r="J1801" s="6" t="str">
        <f t="shared" si="85"/>
        <v>No</v>
      </c>
      <c r="K1801" s="6" t="str">
        <f t="shared" si="86"/>
        <v>No</v>
      </c>
      <c r="L1801" s="6" t="s">
        <v>2380</v>
      </c>
      <c r="M1801" s="6"/>
      <c r="N1801" t="str" cm="1">
        <f t="array" ref="N1801">_xlfn.IFS(B1801&lt;18.5,"Under Weight",B1801&lt;=24.99,"Normal Weight",B1801&lt;=29.99,"Over Weight",B1801&gt;=30,"Obesity")</f>
        <v>Obesity</v>
      </c>
      <c r="O1801" t="str" cm="1">
        <f t="array" ref="O1801">_xlfn.IFS(C1801&lt;5.7,"Normal",C1801&lt;=6.49,"Prediabetes",C1801&gt;=6.5,"Diabetes")</f>
        <v>Prediabetes</v>
      </c>
    </row>
    <row r="1802" spans="1:15" x14ac:dyDescent="0.3">
      <c r="A1802" s="6" t="s">
        <v>569</v>
      </c>
      <c r="B1802" s="6">
        <v>43.12</v>
      </c>
      <c r="C1802" s="6">
        <v>6.25</v>
      </c>
      <c r="D1802" s="6" t="str">
        <f>PROPER(E:E)</f>
        <v>No</v>
      </c>
      <c r="E1802" s="6" t="s">
        <v>2380</v>
      </c>
      <c r="F1802" s="6" t="s">
        <v>2380</v>
      </c>
      <c r="G1802" s="6" t="s">
        <v>2380</v>
      </c>
      <c r="H1802" s="10">
        <f t="shared" si="84"/>
        <v>1</v>
      </c>
      <c r="I1802" s="6">
        <v>1</v>
      </c>
      <c r="J1802" s="6" t="str">
        <f t="shared" si="85"/>
        <v>No</v>
      </c>
      <c r="K1802" s="6" t="str">
        <f t="shared" si="86"/>
        <v>No</v>
      </c>
      <c r="L1802" s="6" t="s">
        <v>2380</v>
      </c>
      <c r="M1802" s="6"/>
      <c r="N1802" t="str" cm="1">
        <f t="array" ref="N1802">_xlfn.IFS(B1802&lt;18.5,"Under Weight",B1802&lt;=24.99,"Normal Weight",B1802&lt;=29.99,"Over Weight",B1802&gt;=30,"Obesity")</f>
        <v>Obesity</v>
      </c>
      <c r="O1802" t="str" cm="1">
        <f t="array" ref="O1802">_xlfn.IFS(C1802&lt;5.7,"Normal",C1802&lt;=6.49,"Prediabetes",C1802&gt;=6.5,"Diabetes")</f>
        <v>Prediabetes</v>
      </c>
    </row>
    <row r="1803" spans="1:15" x14ac:dyDescent="0.3">
      <c r="A1803" s="6" t="s">
        <v>568</v>
      </c>
      <c r="B1803" s="6">
        <v>30.5</v>
      </c>
      <c r="C1803" s="6">
        <v>4.8099999999999996</v>
      </c>
      <c r="D1803" s="6" t="str">
        <f>PROPER(E:E)</f>
        <v>No</v>
      </c>
      <c r="E1803" s="6" t="s">
        <v>2380</v>
      </c>
      <c r="F1803" s="6" t="s">
        <v>2380</v>
      </c>
      <c r="G1803" s="6" t="s">
        <v>2380</v>
      </c>
      <c r="H1803" s="10">
        <f t="shared" si="84"/>
        <v>1</v>
      </c>
      <c r="I1803" s="6">
        <v>1</v>
      </c>
      <c r="J1803" s="6" t="str">
        <f t="shared" si="85"/>
        <v>No</v>
      </c>
      <c r="K1803" s="6" t="str">
        <f t="shared" si="86"/>
        <v>No</v>
      </c>
      <c r="L1803" s="6" t="s">
        <v>2380</v>
      </c>
      <c r="M1803" s="6"/>
      <c r="N1803" t="str" cm="1">
        <f t="array" ref="N1803">_xlfn.IFS(B1803&lt;18.5,"Under Weight",B1803&lt;=24.99,"Normal Weight",B1803&lt;=29.99,"Over Weight",B1803&gt;=30,"Obesity")</f>
        <v>Obesity</v>
      </c>
      <c r="O1803" t="str" cm="1">
        <f t="array" ref="O1803">_xlfn.IFS(C1803&lt;5.7,"Normal",C1803&lt;=6.49,"Prediabetes",C1803&gt;=6.5,"Diabetes")</f>
        <v>Normal</v>
      </c>
    </row>
    <row r="1804" spans="1:15" x14ac:dyDescent="0.3">
      <c r="A1804" s="6" t="s">
        <v>567</v>
      </c>
      <c r="B1804" s="6">
        <v>27.61</v>
      </c>
      <c r="C1804" s="6">
        <v>4.5999999999999996</v>
      </c>
      <c r="D1804" s="6" t="str">
        <f>PROPER(E:E)</f>
        <v>No</v>
      </c>
      <c r="E1804" s="6" t="s">
        <v>2380</v>
      </c>
      <c r="F1804" s="6" t="s">
        <v>2380</v>
      </c>
      <c r="G1804" s="6" t="s">
        <v>2380</v>
      </c>
      <c r="H1804" s="10">
        <f t="shared" si="84"/>
        <v>1</v>
      </c>
      <c r="I1804" s="6">
        <v>1</v>
      </c>
      <c r="J1804" s="6" t="str">
        <f t="shared" si="85"/>
        <v>No</v>
      </c>
      <c r="K1804" s="6" t="str">
        <f t="shared" si="86"/>
        <v>No</v>
      </c>
      <c r="L1804" s="6" t="s">
        <v>2380</v>
      </c>
      <c r="M1804" s="6"/>
      <c r="N1804" t="str" cm="1">
        <f t="array" ref="N1804">_xlfn.IFS(B1804&lt;18.5,"Under Weight",B1804&lt;=24.99,"Normal Weight",B1804&lt;=29.99,"Over Weight",B1804&gt;=30,"Obesity")</f>
        <v>Over Weight</v>
      </c>
      <c r="O1804" t="str" cm="1">
        <f t="array" ref="O1804">_xlfn.IFS(C1804&lt;5.7,"Normal",C1804&lt;=6.49,"Prediabetes",C1804&gt;=6.5,"Diabetes")</f>
        <v>Normal</v>
      </c>
    </row>
    <row r="1805" spans="1:15" x14ac:dyDescent="0.3">
      <c r="A1805" s="6" t="s">
        <v>566</v>
      </c>
      <c r="B1805" s="6">
        <v>27.1</v>
      </c>
      <c r="C1805" s="6">
        <v>5.08</v>
      </c>
      <c r="D1805" s="6" t="str">
        <f>PROPER(E:E)</f>
        <v>No</v>
      </c>
      <c r="E1805" s="6" t="s">
        <v>2380</v>
      </c>
      <c r="F1805" s="6" t="s">
        <v>2380</v>
      </c>
      <c r="G1805" s="6" t="s">
        <v>2380</v>
      </c>
      <c r="H1805" s="10">
        <f t="shared" si="84"/>
        <v>1</v>
      </c>
      <c r="I1805" s="6">
        <v>1</v>
      </c>
      <c r="J1805" s="6" t="str">
        <f t="shared" si="85"/>
        <v>No</v>
      </c>
      <c r="K1805" s="6" t="str">
        <f t="shared" si="86"/>
        <v>No</v>
      </c>
      <c r="L1805" s="6" t="s">
        <v>2380</v>
      </c>
      <c r="M1805" s="6"/>
      <c r="N1805" t="str" cm="1">
        <f t="array" ref="N1805">_xlfn.IFS(B1805&lt;18.5,"Under Weight",B1805&lt;=24.99,"Normal Weight",B1805&lt;=29.99,"Over Weight",B1805&gt;=30,"Obesity")</f>
        <v>Over Weight</v>
      </c>
      <c r="O1805" t="str" cm="1">
        <f t="array" ref="O1805">_xlfn.IFS(C1805&lt;5.7,"Normal",C1805&lt;=6.49,"Prediabetes",C1805&gt;=6.5,"Diabetes")</f>
        <v>Normal</v>
      </c>
    </row>
    <row r="1806" spans="1:15" x14ac:dyDescent="0.3">
      <c r="A1806" s="6" t="s">
        <v>565</v>
      </c>
      <c r="B1806" s="6">
        <v>35.93</v>
      </c>
      <c r="C1806" s="6">
        <v>5.43</v>
      </c>
      <c r="D1806" s="6" t="str">
        <f>PROPER(E:E)</f>
        <v>No</v>
      </c>
      <c r="E1806" s="6" t="s">
        <v>2380</v>
      </c>
      <c r="F1806" s="6" t="s">
        <v>2382</v>
      </c>
      <c r="G1806" s="6" t="s">
        <v>2380</v>
      </c>
      <c r="H1806" s="10">
        <f t="shared" si="84"/>
        <v>1</v>
      </c>
      <c r="I1806" s="6">
        <v>1</v>
      </c>
      <c r="J1806" s="6" t="str">
        <f t="shared" si="85"/>
        <v>No</v>
      </c>
      <c r="K1806" s="6" t="str">
        <f t="shared" si="86"/>
        <v>No</v>
      </c>
      <c r="L1806" s="6" t="s">
        <v>2380</v>
      </c>
      <c r="M1806" s="6"/>
      <c r="N1806" t="str" cm="1">
        <f t="array" ref="N1806">_xlfn.IFS(B1806&lt;18.5,"Under Weight",B1806&lt;=24.99,"Normal Weight",B1806&lt;=29.99,"Over Weight",B1806&gt;=30,"Obesity")</f>
        <v>Obesity</v>
      </c>
      <c r="O1806" t="str" cm="1">
        <f t="array" ref="O1806">_xlfn.IFS(C1806&lt;5.7,"Normal",C1806&lt;=6.49,"Prediabetes",C1806&gt;=6.5,"Diabetes")</f>
        <v>Normal</v>
      </c>
    </row>
    <row r="1807" spans="1:15" x14ac:dyDescent="0.3">
      <c r="A1807" s="6" t="s">
        <v>564</v>
      </c>
      <c r="B1807" s="6">
        <v>32.68</v>
      </c>
      <c r="C1807" s="6">
        <v>5.44</v>
      </c>
      <c r="D1807" s="6" t="str">
        <f>PROPER(E:E)</f>
        <v>No</v>
      </c>
      <c r="E1807" s="6" t="s">
        <v>2380</v>
      </c>
      <c r="F1807" s="6" t="s">
        <v>2380</v>
      </c>
      <c r="G1807" s="6" t="s">
        <v>2380</v>
      </c>
      <c r="H1807" s="10" t="str">
        <f t="shared" si="84"/>
        <v>0</v>
      </c>
      <c r="I1807" s="6" t="s">
        <v>2381</v>
      </c>
      <c r="J1807" s="6" t="str">
        <f t="shared" si="85"/>
        <v>No</v>
      </c>
      <c r="K1807" s="6" t="str">
        <f t="shared" si="86"/>
        <v>No</v>
      </c>
      <c r="L1807" s="6" t="s">
        <v>2380</v>
      </c>
      <c r="M1807" s="6"/>
      <c r="N1807" t="str" cm="1">
        <f t="array" ref="N1807">_xlfn.IFS(B1807&lt;18.5,"Under Weight",B1807&lt;=24.99,"Normal Weight",B1807&lt;=29.99,"Over Weight",B1807&gt;=30,"Obesity")</f>
        <v>Obesity</v>
      </c>
      <c r="O1807" t="str" cm="1">
        <f t="array" ref="O1807">_xlfn.IFS(C1807&lt;5.7,"Normal",C1807&lt;=6.49,"Prediabetes",C1807&gt;=6.5,"Diabetes")</f>
        <v>Normal</v>
      </c>
    </row>
    <row r="1808" spans="1:15" x14ac:dyDescent="0.3">
      <c r="A1808" s="6" t="s">
        <v>563</v>
      </c>
      <c r="B1808" s="6">
        <v>20.74</v>
      </c>
      <c r="C1808" s="6">
        <v>11.69</v>
      </c>
      <c r="D1808" s="6" t="str">
        <f>PROPER(E:E)</f>
        <v>Yes</v>
      </c>
      <c r="E1808" s="6" t="s">
        <v>2382</v>
      </c>
      <c r="F1808" s="6" t="s">
        <v>2380</v>
      </c>
      <c r="G1808" s="6" t="s">
        <v>2380</v>
      </c>
      <c r="H1808" s="10">
        <f t="shared" si="84"/>
        <v>1</v>
      </c>
      <c r="I1808" s="6">
        <v>1</v>
      </c>
      <c r="J1808" s="6" t="str">
        <f t="shared" si="85"/>
        <v>No</v>
      </c>
      <c r="K1808" s="6" t="str">
        <f t="shared" si="86"/>
        <v>No</v>
      </c>
      <c r="L1808" s="6" t="s">
        <v>2380</v>
      </c>
      <c r="M1808" s="6"/>
      <c r="N1808" t="str" cm="1">
        <f t="array" ref="N1808">_xlfn.IFS(B1808&lt;18.5,"Under Weight",B1808&lt;=24.99,"Normal Weight",B1808&lt;=29.99,"Over Weight",B1808&gt;=30,"Obesity")</f>
        <v>Normal Weight</v>
      </c>
      <c r="O1808" t="str" cm="1">
        <f t="array" ref="O1808">_xlfn.IFS(C1808&lt;5.7,"Normal",C1808&lt;=6.49,"Prediabetes",C1808&gt;=6.5,"Diabetes")</f>
        <v>Diabetes</v>
      </c>
    </row>
    <row r="1809" spans="1:15" x14ac:dyDescent="0.3">
      <c r="A1809" s="6" t="s">
        <v>562</v>
      </c>
      <c r="B1809" s="6">
        <v>15.57</v>
      </c>
      <c r="C1809" s="6">
        <v>6.07</v>
      </c>
      <c r="D1809" s="6" t="str">
        <f>PROPER(E:E)</f>
        <v>No</v>
      </c>
      <c r="E1809" s="6" t="s">
        <v>2380</v>
      </c>
      <c r="F1809" s="6" t="s">
        <v>2380</v>
      </c>
      <c r="G1809" s="6" t="s">
        <v>2380</v>
      </c>
      <c r="H1809" s="10" t="str">
        <f t="shared" si="84"/>
        <v>0</v>
      </c>
      <c r="I1809" s="6" t="s">
        <v>2381</v>
      </c>
      <c r="J1809" s="6" t="str">
        <f t="shared" si="85"/>
        <v>No</v>
      </c>
      <c r="K1809" s="6" t="str">
        <f t="shared" si="86"/>
        <v>No</v>
      </c>
      <c r="L1809" s="6" t="s">
        <v>2380</v>
      </c>
      <c r="M1809" s="6"/>
      <c r="N1809" t="str" cm="1">
        <f t="array" ref="N1809">_xlfn.IFS(B1809&lt;18.5,"Under Weight",B1809&lt;=24.99,"Normal Weight",B1809&lt;=29.99,"Over Weight",B1809&gt;=30,"Obesity")</f>
        <v>Under Weight</v>
      </c>
      <c r="O1809" t="str" cm="1">
        <f t="array" ref="O1809">_xlfn.IFS(C1809&lt;5.7,"Normal",C1809&lt;=6.49,"Prediabetes",C1809&gt;=6.5,"Diabetes")</f>
        <v>Prediabetes</v>
      </c>
    </row>
    <row r="1810" spans="1:15" x14ac:dyDescent="0.3">
      <c r="A1810" s="6" t="s">
        <v>561</v>
      </c>
      <c r="B1810" s="6">
        <v>23.844999999999999</v>
      </c>
      <c r="C1810" s="6">
        <v>4.3600000000000003</v>
      </c>
      <c r="D1810" s="6" t="str">
        <f>PROPER(E:E)</f>
        <v>No</v>
      </c>
      <c r="E1810" s="6" t="s">
        <v>2380</v>
      </c>
      <c r="F1810" s="6" t="s">
        <v>2380</v>
      </c>
      <c r="G1810" s="6" t="s">
        <v>2380</v>
      </c>
      <c r="H1810" s="10" t="str">
        <f t="shared" si="84"/>
        <v>0</v>
      </c>
      <c r="I1810" s="6" t="s">
        <v>2381</v>
      </c>
      <c r="J1810" s="6" t="str">
        <f t="shared" si="85"/>
        <v>No</v>
      </c>
      <c r="K1810" s="6" t="str">
        <f t="shared" si="86"/>
        <v>No</v>
      </c>
      <c r="L1810" s="6" t="s">
        <v>2380</v>
      </c>
      <c r="M1810" s="6"/>
      <c r="N1810" t="str" cm="1">
        <f t="array" ref="N1810">_xlfn.IFS(B1810&lt;18.5,"Under Weight",B1810&lt;=24.99,"Normal Weight",B1810&lt;=29.99,"Over Weight",B1810&gt;=30,"Obesity")</f>
        <v>Normal Weight</v>
      </c>
      <c r="O1810" t="str" cm="1">
        <f t="array" ref="O1810">_xlfn.IFS(C1810&lt;5.7,"Normal",C1810&lt;=6.49,"Prediabetes",C1810&gt;=6.5,"Diabetes")</f>
        <v>Normal</v>
      </c>
    </row>
    <row r="1811" spans="1:15" x14ac:dyDescent="0.3">
      <c r="A1811" s="6" t="s">
        <v>560</v>
      </c>
      <c r="B1811" s="6">
        <v>22.895</v>
      </c>
      <c r="C1811" s="6">
        <v>5.24</v>
      </c>
      <c r="D1811" s="6" t="str">
        <f>PROPER(E:E)</f>
        <v>No</v>
      </c>
      <c r="E1811" s="6" t="s">
        <v>2380</v>
      </c>
      <c r="F1811" s="6" t="s">
        <v>2380</v>
      </c>
      <c r="G1811" s="6" t="s">
        <v>2380</v>
      </c>
      <c r="H1811" s="10">
        <f t="shared" si="84"/>
        <v>1</v>
      </c>
      <c r="I1811" s="6">
        <v>1</v>
      </c>
      <c r="J1811" s="6" t="str">
        <f t="shared" si="85"/>
        <v>No</v>
      </c>
      <c r="K1811" s="6" t="str">
        <f t="shared" si="86"/>
        <v>No</v>
      </c>
      <c r="L1811" s="6" t="s">
        <v>2380</v>
      </c>
      <c r="M1811" s="6"/>
      <c r="N1811" t="str" cm="1">
        <f t="array" ref="N1811">_xlfn.IFS(B1811&lt;18.5,"Under Weight",B1811&lt;=24.99,"Normal Weight",B1811&lt;=29.99,"Over Weight",B1811&gt;=30,"Obesity")</f>
        <v>Normal Weight</v>
      </c>
      <c r="O1811" t="str" cm="1">
        <f t="array" ref="O1811">_xlfn.IFS(C1811&lt;5.7,"Normal",C1811&lt;=6.49,"Prediabetes",C1811&gt;=6.5,"Diabetes")</f>
        <v>Normal</v>
      </c>
    </row>
    <row r="1812" spans="1:15" x14ac:dyDescent="0.3">
      <c r="A1812" s="6" t="s">
        <v>559</v>
      </c>
      <c r="B1812" s="6">
        <v>21.945</v>
      </c>
      <c r="C1812" s="6">
        <v>5.37</v>
      </c>
      <c r="D1812" s="6" t="str">
        <f>PROPER(E:E)</f>
        <v>No</v>
      </c>
      <c r="E1812" s="6" t="s">
        <v>2380</v>
      </c>
      <c r="F1812" s="6" t="s">
        <v>2380</v>
      </c>
      <c r="G1812" s="6" t="s">
        <v>2380</v>
      </c>
      <c r="H1812" s="10">
        <f t="shared" si="84"/>
        <v>1</v>
      </c>
      <c r="I1812" s="6">
        <v>1</v>
      </c>
      <c r="J1812" s="6" t="str">
        <f t="shared" si="85"/>
        <v>No</v>
      </c>
      <c r="K1812" s="6" t="str">
        <f t="shared" si="86"/>
        <v>No</v>
      </c>
      <c r="L1812" s="6" t="s">
        <v>2380</v>
      </c>
      <c r="M1812" s="6"/>
      <c r="N1812" t="str" cm="1">
        <f t="array" ref="N1812">_xlfn.IFS(B1812&lt;18.5,"Under Weight",B1812&lt;=24.99,"Normal Weight",B1812&lt;=29.99,"Over Weight",B1812&gt;=30,"Obesity")</f>
        <v>Normal Weight</v>
      </c>
      <c r="O1812" t="str" cm="1">
        <f t="array" ref="O1812">_xlfn.IFS(C1812&lt;5.7,"Normal",C1812&lt;=6.49,"Prediabetes",C1812&gt;=6.5,"Diabetes")</f>
        <v>Normal</v>
      </c>
    </row>
    <row r="1813" spans="1:15" x14ac:dyDescent="0.3">
      <c r="A1813" s="6" t="s">
        <v>558</v>
      </c>
      <c r="B1813" s="6">
        <v>19.47</v>
      </c>
      <c r="C1813" s="6">
        <v>6.6</v>
      </c>
      <c r="D1813" s="6" t="str">
        <f>PROPER(E:E)</f>
        <v>Yes</v>
      </c>
      <c r="E1813" s="6" t="s">
        <v>2382</v>
      </c>
      <c r="F1813" s="6" t="s">
        <v>2380</v>
      </c>
      <c r="G1813" s="6" t="s">
        <v>2380</v>
      </c>
      <c r="H1813" s="10" t="str">
        <f t="shared" si="84"/>
        <v>0</v>
      </c>
      <c r="I1813" s="6" t="s">
        <v>2381</v>
      </c>
      <c r="J1813" s="6" t="str">
        <f t="shared" si="85"/>
        <v>No</v>
      </c>
      <c r="K1813" s="6" t="str">
        <f t="shared" si="86"/>
        <v>No</v>
      </c>
      <c r="L1813" s="6" t="s">
        <v>2380</v>
      </c>
      <c r="M1813" s="6"/>
      <c r="N1813" t="str" cm="1">
        <f t="array" ref="N1813">_xlfn.IFS(B1813&lt;18.5,"Under Weight",B1813&lt;=24.99,"Normal Weight",B1813&lt;=29.99,"Over Weight",B1813&gt;=30,"Obesity")</f>
        <v>Normal Weight</v>
      </c>
      <c r="O1813" t="str" cm="1">
        <f t="array" ref="O1813">_xlfn.IFS(C1813&lt;5.7,"Normal",C1813&lt;=6.49,"Prediabetes",C1813&gt;=6.5,"Diabetes")</f>
        <v>Diabetes</v>
      </c>
    </row>
    <row r="1814" spans="1:15" x14ac:dyDescent="0.3">
      <c r="A1814" s="6" t="s">
        <v>557</v>
      </c>
      <c r="B1814" s="6">
        <v>15.61</v>
      </c>
      <c r="C1814" s="6">
        <v>5.77</v>
      </c>
      <c r="D1814" s="6" t="str">
        <f>PROPER(E:E)</f>
        <v>No</v>
      </c>
      <c r="E1814" s="6" t="s">
        <v>2380</v>
      </c>
      <c r="F1814" s="6" t="s">
        <v>2380</v>
      </c>
      <c r="G1814" s="6" t="s">
        <v>2380</v>
      </c>
      <c r="H1814" s="10" t="str">
        <f t="shared" si="84"/>
        <v>0</v>
      </c>
      <c r="I1814" s="6" t="s">
        <v>2381</v>
      </c>
      <c r="J1814" s="6" t="str">
        <f t="shared" si="85"/>
        <v>No</v>
      </c>
      <c r="K1814" s="6" t="str">
        <f t="shared" si="86"/>
        <v>No</v>
      </c>
      <c r="L1814" s="6" t="s">
        <v>2380</v>
      </c>
      <c r="M1814" s="6"/>
      <c r="N1814" t="str" cm="1">
        <f t="array" ref="N1814">_xlfn.IFS(B1814&lt;18.5,"Under Weight",B1814&lt;=24.99,"Normal Weight",B1814&lt;=29.99,"Over Weight",B1814&gt;=30,"Obesity")</f>
        <v>Under Weight</v>
      </c>
      <c r="O1814" t="str" cm="1">
        <f t="array" ref="O1814">_xlfn.IFS(C1814&lt;5.7,"Normal",C1814&lt;=6.49,"Prediabetes",C1814&gt;=6.5,"Diabetes")</f>
        <v>Prediabetes</v>
      </c>
    </row>
    <row r="1815" spans="1:15" x14ac:dyDescent="0.3">
      <c r="A1815" s="6" t="s">
        <v>556</v>
      </c>
      <c r="B1815" s="6">
        <v>28.6</v>
      </c>
      <c r="C1815" s="6">
        <v>6.08</v>
      </c>
      <c r="D1815" s="6" t="str">
        <f>PROPER(E:E)</f>
        <v>No</v>
      </c>
      <c r="E1815" s="6" t="s">
        <v>2380</v>
      </c>
      <c r="F1815" s="6" t="s">
        <v>2380</v>
      </c>
      <c r="G1815" s="6" t="s">
        <v>2383</v>
      </c>
      <c r="H1815" s="10">
        <f t="shared" si="84"/>
        <v>1</v>
      </c>
      <c r="I1815" s="6">
        <v>1</v>
      </c>
      <c r="J1815" s="6" t="str">
        <f t="shared" si="85"/>
        <v>No</v>
      </c>
      <c r="K1815" s="6" t="str">
        <f t="shared" si="86"/>
        <v>No</v>
      </c>
      <c r="L1815" s="6" t="s">
        <v>2380</v>
      </c>
      <c r="M1815" s="6"/>
      <c r="N1815" t="str" cm="1">
        <f t="array" ref="N1815">_xlfn.IFS(B1815&lt;18.5,"Under Weight",B1815&lt;=24.99,"Normal Weight",B1815&lt;=29.99,"Over Weight",B1815&gt;=30,"Obesity")</f>
        <v>Over Weight</v>
      </c>
      <c r="O1815" t="str" cm="1">
        <f t="array" ref="O1815">_xlfn.IFS(C1815&lt;5.7,"Normal",C1815&lt;=6.49,"Prediabetes",C1815&gt;=6.5,"Diabetes")</f>
        <v>Prediabetes</v>
      </c>
    </row>
    <row r="1816" spans="1:15" x14ac:dyDescent="0.3">
      <c r="A1816" s="6" t="s">
        <v>555</v>
      </c>
      <c r="B1816" s="6">
        <v>46.53</v>
      </c>
      <c r="C1816" s="6">
        <v>4.16</v>
      </c>
      <c r="D1816" s="6" t="str">
        <f>PROPER(E:E)</f>
        <v>No</v>
      </c>
      <c r="E1816" s="6" t="s">
        <v>2380</v>
      </c>
      <c r="F1816" s="6" t="s">
        <v>2380</v>
      </c>
      <c r="G1816" s="6" t="s">
        <v>2380</v>
      </c>
      <c r="H1816" s="10" t="str">
        <f t="shared" si="84"/>
        <v>0</v>
      </c>
      <c r="I1816" s="6" t="s">
        <v>2381</v>
      </c>
      <c r="J1816" s="6" t="str">
        <f t="shared" si="85"/>
        <v>No</v>
      </c>
      <c r="K1816" s="6" t="str">
        <f t="shared" si="86"/>
        <v>No</v>
      </c>
      <c r="L1816" s="6" t="s">
        <v>2380</v>
      </c>
      <c r="M1816" s="6"/>
      <c r="N1816" t="str" cm="1">
        <f t="array" ref="N1816">_xlfn.IFS(B1816&lt;18.5,"Under Weight",B1816&lt;=24.99,"Normal Weight",B1816&lt;=29.99,"Over Weight",B1816&gt;=30,"Obesity")</f>
        <v>Obesity</v>
      </c>
      <c r="O1816" t="str" cm="1">
        <f t="array" ref="O1816">_xlfn.IFS(C1816&lt;5.7,"Normal",C1816&lt;=6.49,"Prediabetes",C1816&gt;=6.5,"Diabetes")</f>
        <v>Normal</v>
      </c>
    </row>
    <row r="1817" spans="1:15" x14ac:dyDescent="0.3">
      <c r="A1817" s="6" t="s">
        <v>554</v>
      </c>
      <c r="B1817" s="6">
        <v>34.99</v>
      </c>
      <c r="C1817" s="6">
        <v>5.0999999999999996</v>
      </c>
      <c r="D1817" s="6" t="str">
        <f>PROPER(E:E)</f>
        <v>No</v>
      </c>
      <c r="E1817" s="6" t="s">
        <v>2380</v>
      </c>
      <c r="F1817" s="6" t="s">
        <v>2380</v>
      </c>
      <c r="G1817" s="6" t="s">
        <v>2383</v>
      </c>
      <c r="H1817" s="10">
        <f t="shared" si="84"/>
        <v>1</v>
      </c>
      <c r="I1817" s="6">
        <v>1</v>
      </c>
      <c r="J1817" s="6" t="str">
        <f t="shared" si="85"/>
        <v>No</v>
      </c>
      <c r="K1817" s="6" t="str">
        <f t="shared" si="86"/>
        <v>No</v>
      </c>
      <c r="L1817" s="6" t="s">
        <v>2380</v>
      </c>
      <c r="M1817" s="6"/>
      <c r="N1817" t="str" cm="1">
        <f t="array" ref="N1817">_xlfn.IFS(B1817&lt;18.5,"Under Weight",B1817&lt;=24.99,"Normal Weight",B1817&lt;=29.99,"Over Weight",B1817&gt;=30,"Obesity")</f>
        <v>Obesity</v>
      </c>
      <c r="O1817" t="str" cm="1">
        <f t="array" ref="O1817">_xlfn.IFS(C1817&lt;5.7,"Normal",C1817&lt;=6.49,"Prediabetes",C1817&gt;=6.5,"Diabetes")</f>
        <v>Normal</v>
      </c>
    </row>
    <row r="1818" spans="1:15" x14ac:dyDescent="0.3">
      <c r="A1818" s="6" t="s">
        <v>553</v>
      </c>
      <c r="B1818" s="6">
        <v>17.05</v>
      </c>
      <c r="C1818" s="6">
        <v>5.3</v>
      </c>
      <c r="D1818" s="6" t="str">
        <f>PROPER(E:E)</f>
        <v>No</v>
      </c>
      <c r="E1818" s="6" t="s">
        <v>2380</v>
      </c>
      <c r="F1818" s="6" t="s">
        <v>2380</v>
      </c>
      <c r="G1818" s="6" t="s">
        <v>2383</v>
      </c>
      <c r="H1818" s="10">
        <f t="shared" si="84"/>
        <v>1</v>
      </c>
      <c r="I1818" s="6">
        <v>1</v>
      </c>
      <c r="J1818" s="6" t="str">
        <f t="shared" si="85"/>
        <v>No</v>
      </c>
      <c r="K1818" s="6" t="str">
        <f t="shared" si="86"/>
        <v>No</v>
      </c>
      <c r="L1818" s="6" t="s">
        <v>2380</v>
      </c>
      <c r="M1818" s="6"/>
      <c r="N1818" t="str" cm="1">
        <f t="array" ref="N1818">_xlfn.IFS(B1818&lt;18.5,"Under Weight",B1818&lt;=24.99,"Normal Weight",B1818&lt;=29.99,"Over Weight",B1818&gt;=30,"Obesity")</f>
        <v>Under Weight</v>
      </c>
      <c r="O1818" t="str" cm="1">
        <f t="array" ref="O1818">_xlfn.IFS(C1818&lt;5.7,"Normal",C1818&lt;=6.49,"Prediabetes",C1818&gt;=6.5,"Diabetes")</f>
        <v>Normal</v>
      </c>
    </row>
    <row r="1819" spans="1:15" x14ac:dyDescent="0.3">
      <c r="A1819" s="6" t="s">
        <v>552</v>
      </c>
      <c r="B1819" s="6">
        <v>37.18</v>
      </c>
      <c r="C1819" s="6">
        <v>4.9000000000000004</v>
      </c>
      <c r="D1819" s="6" t="str">
        <f>PROPER(E:E)</f>
        <v>No</v>
      </c>
      <c r="E1819" s="6" t="s">
        <v>2380</v>
      </c>
      <c r="F1819" s="6" t="s">
        <v>2380</v>
      </c>
      <c r="G1819" s="6" t="s">
        <v>2380</v>
      </c>
      <c r="H1819" s="10" t="str">
        <f t="shared" si="84"/>
        <v>0</v>
      </c>
      <c r="I1819" s="6" t="s">
        <v>2381</v>
      </c>
      <c r="J1819" s="6" t="str">
        <f t="shared" si="85"/>
        <v>No</v>
      </c>
      <c r="K1819" s="6" t="str">
        <f t="shared" si="86"/>
        <v>No</v>
      </c>
      <c r="L1819" s="6" t="s">
        <v>2380</v>
      </c>
      <c r="M1819" s="6"/>
      <c r="N1819" t="str" cm="1">
        <f t="array" ref="N1819">_xlfn.IFS(B1819&lt;18.5,"Under Weight",B1819&lt;=24.99,"Normal Weight",B1819&lt;=29.99,"Over Weight",B1819&gt;=30,"Obesity")</f>
        <v>Obesity</v>
      </c>
      <c r="O1819" t="str" cm="1">
        <f t="array" ref="O1819">_xlfn.IFS(C1819&lt;5.7,"Normal",C1819&lt;=6.49,"Prediabetes",C1819&gt;=6.5,"Diabetes")</f>
        <v>Normal</v>
      </c>
    </row>
    <row r="1820" spans="1:15" x14ac:dyDescent="0.3">
      <c r="A1820" s="6" t="s">
        <v>551</v>
      </c>
      <c r="B1820" s="6">
        <v>35.200000000000003</v>
      </c>
      <c r="C1820" s="6">
        <v>5.55</v>
      </c>
      <c r="D1820" s="6" t="str">
        <f>PROPER(E:E)</f>
        <v>No</v>
      </c>
      <c r="E1820" s="6" t="s">
        <v>2380</v>
      </c>
      <c r="F1820" s="6" t="s">
        <v>2380</v>
      </c>
      <c r="G1820" s="6" t="s">
        <v>2380</v>
      </c>
      <c r="H1820" s="10" t="str">
        <f t="shared" si="84"/>
        <v>0</v>
      </c>
      <c r="I1820" s="6" t="s">
        <v>2381</v>
      </c>
      <c r="J1820" s="6" t="str">
        <f t="shared" si="85"/>
        <v>No</v>
      </c>
      <c r="K1820" s="6" t="str">
        <f t="shared" si="86"/>
        <v>No</v>
      </c>
      <c r="L1820" s="6" t="s">
        <v>2380</v>
      </c>
      <c r="M1820" s="6"/>
      <c r="N1820" t="str" cm="1">
        <f t="array" ref="N1820">_xlfn.IFS(B1820&lt;18.5,"Under Weight",B1820&lt;=24.99,"Normal Weight",B1820&lt;=29.99,"Over Weight",B1820&gt;=30,"Obesity")</f>
        <v>Obesity</v>
      </c>
      <c r="O1820" t="str" cm="1">
        <f t="array" ref="O1820">_xlfn.IFS(C1820&lt;5.7,"Normal",C1820&lt;=6.49,"Prediabetes",C1820&gt;=6.5,"Diabetes")</f>
        <v>Normal</v>
      </c>
    </row>
    <row r="1821" spans="1:15" x14ac:dyDescent="0.3">
      <c r="A1821" s="6" t="s">
        <v>550</v>
      </c>
      <c r="B1821" s="6">
        <v>37.335000000000001</v>
      </c>
      <c r="C1821" s="6">
        <v>4.95</v>
      </c>
      <c r="D1821" s="6" t="str">
        <f>PROPER(E:E)</f>
        <v>No</v>
      </c>
      <c r="E1821" s="6" t="s">
        <v>2380</v>
      </c>
      <c r="F1821" s="6" t="s">
        <v>2380</v>
      </c>
      <c r="G1821" s="6" t="s">
        <v>2380</v>
      </c>
      <c r="H1821" s="10" t="str">
        <f t="shared" si="84"/>
        <v>0</v>
      </c>
      <c r="I1821" s="6" t="s">
        <v>2381</v>
      </c>
      <c r="J1821" s="6" t="str">
        <f t="shared" si="85"/>
        <v>No</v>
      </c>
      <c r="K1821" s="6" t="str">
        <f t="shared" si="86"/>
        <v>No</v>
      </c>
      <c r="L1821" s="6" t="s">
        <v>2380</v>
      </c>
      <c r="M1821" s="6"/>
      <c r="N1821" t="str" cm="1">
        <f t="array" ref="N1821">_xlfn.IFS(B1821&lt;18.5,"Under Weight",B1821&lt;=24.99,"Normal Weight",B1821&lt;=29.99,"Over Weight",B1821&gt;=30,"Obesity")</f>
        <v>Obesity</v>
      </c>
      <c r="O1821" t="str" cm="1">
        <f t="array" ref="O1821">_xlfn.IFS(C1821&lt;5.7,"Normal",C1821&lt;=6.49,"Prediabetes",C1821&gt;=6.5,"Diabetes")</f>
        <v>Normal</v>
      </c>
    </row>
    <row r="1822" spans="1:15" x14ac:dyDescent="0.3">
      <c r="A1822" s="6" t="s">
        <v>549</v>
      </c>
      <c r="B1822" s="6">
        <v>27.265000000000001</v>
      </c>
      <c r="C1822" s="6">
        <v>6.46</v>
      </c>
      <c r="D1822" s="6" t="str">
        <f>PROPER(E:E)</f>
        <v>Yes</v>
      </c>
      <c r="E1822" s="6" t="s">
        <v>2382</v>
      </c>
      <c r="F1822" s="6" t="s">
        <v>2380</v>
      </c>
      <c r="G1822" s="6" t="s">
        <v>2380</v>
      </c>
      <c r="H1822" s="10" t="str">
        <f t="shared" si="84"/>
        <v>0</v>
      </c>
      <c r="I1822" s="6" t="s">
        <v>2381</v>
      </c>
      <c r="J1822" s="6" t="str">
        <f t="shared" si="85"/>
        <v>No</v>
      </c>
      <c r="K1822" s="6" t="str">
        <f t="shared" si="86"/>
        <v>No</v>
      </c>
      <c r="L1822" s="6" t="s">
        <v>2380</v>
      </c>
      <c r="M1822" s="6"/>
      <c r="N1822" t="str" cm="1">
        <f t="array" ref="N1822">_xlfn.IFS(B1822&lt;18.5,"Under Weight",B1822&lt;=24.99,"Normal Weight",B1822&lt;=29.99,"Over Weight",B1822&gt;=30,"Obesity")</f>
        <v>Over Weight</v>
      </c>
      <c r="O1822" t="str" cm="1">
        <f t="array" ref="O1822">_xlfn.IFS(C1822&lt;5.7,"Normal",C1822&lt;=6.49,"Prediabetes",C1822&gt;=6.5,"Diabetes")</f>
        <v>Prediabetes</v>
      </c>
    </row>
    <row r="1823" spans="1:15" x14ac:dyDescent="0.3">
      <c r="A1823" s="6" t="s">
        <v>548</v>
      </c>
      <c r="B1823" s="6">
        <v>30.8</v>
      </c>
      <c r="C1823" s="6">
        <v>4.9000000000000004</v>
      </c>
      <c r="D1823" s="6" t="str">
        <f>PROPER(E:E)</f>
        <v>Yes</v>
      </c>
      <c r="E1823" s="6" t="s">
        <v>2382</v>
      </c>
      <c r="F1823" s="6" t="s">
        <v>2380</v>
      </c>
      <c r="G1823" s="6" t="s">
        <v>2380</v>
      </c>
      <c r="H1823" s="10" t="str">
        <f t="shared" si="84"/>
        <v>0</v>
      </c>
      <c r="I1823" s="6" t="s">
        <v>2381</v>
      </c>
      <c r="J1823" s="6" t="str">
        <f t="shared" si="85"/>
        <v>No</v>
      </c>
      <c r="K1823" s="6" t="str">
        <f t="shared" si="86"/>
        <v>No</v>
      </c>
      <c r="L1823" s="6" t="s">
        <v>2380</v>
      </c>
      <c r="M1823" s="6"/>
      <c r="N1823" t="str" cm="1">
        <f t="array" ref="N1823">_xlfn.IFS(B1823&lt;18.5,"Under Weight",B1823&lt;=24.99,"Normal Weight",B1823&lt;=29.99,"Over Weight",B1823&gt;=30,"Obesity")</f>
        <v>Obesity</v>
      </c>
      <c r="O1823" t="str" cm="1">
        <f t="array" ref="O1823">_xlfn.IFS(C1823&lt;5.7,"Normal",C1823&lt;=6.49,"Prediabetes",C1823&gt;=6.5,"Diabetes")</f>
        <v>Normal</v>
      </c>
    </row>
    <row r="1824" spans="1:15" x14ac:dyDescent="0.3">
      <c r="A1824" s="6" t="s">
        <v>547</v>
      </c>
      <c r="B1824" s="6">
        <v>30.21</v>
      </c>
      <c r="C1824" s="6">
        <v>5.21</v>
      </c>
      <c r="D1824" s="6" t="str">
        <f>PROPER(E:E)</f>
        <v>No</v>
      </c>
      <c r="E1824" s="6" t="s">
        <v>2380</v>
      </c>
      <c r="F1824" s="6" t="s">
        <v>2380</v>
      </c>
      <c r="G1824" s="6" t="s">
        <v>2380</v>
      </c>
      <c r="H1824" s="10">
        <f t="shared" si="84"/>
        <v>1</v>
      </c>
      <c r="I1824" s="6">
        <v>1</v>
      </c>
      <c r="J1824" s="6" t="str">
        <f t="shared" si="85"/>
        <v>No</v>
      </c>
      <c r="K1824" s="6" t="str">
        <f t="shared" si="86"/>
        <v>No</v>
      </c>
      <c r="L1824" s="6" t="s">
        <v>2380</v>
      </c>
      <c r="M1824" s="6"/>
      <c r="N1824" t="str" cm="1">
        <f t="array" ref="N1824">_xlfn.IFS(B1824&lt;18.5,"Under Weight",B1824&lt;=24.99,"Normal Weight",B1824&lt;=29.99,"Over Weight",B1824&gt;=30,"Obesity")</f>
        <v>Obesity</v>
      </c>
      <c r="O1824" t="str" cm="1">
        <f t="array" ref="O1824">_xlfn.IFS(C1824&lt;5.7,"Normal",C1824&lt;=6.49,"Prediabetes",C1824&gt;=6.5,"Diabetes")</f>
        <v>Normal</v>
      </c>
    </row>
    <row r="1825" spans="1:15" x14ac:dyDescent="0.3">
      <c r="A1825" s="6" t="s">
        <v>546</v>
      </c>
      <c r="B1825" s="6">
        <v>35.340000000000003</v>
      </c>
      <c r="C1825" s="6">
        <v>4.13</v>
      </c>
      <c r="D1825" s="6" t="str">
        <f>PROPER(E:E)</f>
        <v>No</v>
      </c>
      <c r="E1825" s="6" t="s">
        <v>2380</v>
      </c>
      <c r="F1825" s="6" t="s">
        <v>2382</v>
      </c>
      <c r="G1825" s="6" t="s">
        <v>2380</v>
      </c>
      <c r="H1825" s="10">
        <f t="shared" si="84"/>
        <v>1</v>
      </c>
      <c r="I1825" s="6">
        <v>1</v>
      </c>
      <c r="J1825" s="6" t="str">
        <f t="shared" si="85"/>
        <v>No</v>
      </c>
      <c r="K1825" s="6" t="str">
        <f t="shared" si="86"/>
        <v>No</v>
      </c>
      <c r="L1825" s="6" t="s">
        <v>2380</v>
      </c>
      <c r="M1825" s="6"/>
      <c r="N1825" t="str" cm="1">
        <f t="array" ref="N1825">_xlfn.IFS(B1825&lt;18.5,"Under Weight",B1825&lt;=24.99,"Normal Weight",B1825&lt;=29.99,"Over Weight",B1825&gt;=30,"Obesity")</f>
        <v>Obesity</v>
      </c>
      <c r="O1825" t="str" cm="1">
        <f t="array" ref="O1825">_xlfn.IFS(C1825&lt;5.7,"Normal",C1825&lt;=6.49,"Prediabetes",C1825&gt;=6.5,"Diabetes")</f>
        <v>Normal</v>
      </c>
    </row>
    <row r="1826" spans="1:15" x14ac:dyDescent="0.3">
      <c r="A1826" s="6" t="s">
        <v>545</v>
      </c>
      <c r="B1826" s="6">
        <v>26.695</v>
      </c>
      <c r="C1826" s="6">
        <v>5.28</v>
      </c>
      <c r="D1826" s="6" t="str">
        <f>PROPER(E:E)</f>
        <v>No</v>
      </c>
      <c r="E1826" s="6" t="s">
        <v>2380</v>
      </c>
      <c r="F1826" s="6" t="s">
        <v>2380</v>
      </c>
      <c r="G1826" s="6" t="s">
        <v>2380</v>
      </c>
      <c r="H1826" s="10" t="str">
        <f t="shared" si="84"/>
        <v>0</v>
      </c>
      <c r="I1826" s="6" t="s">
        <v>2381</v>
      </c>
      <c r="J1826" s="6" t="str">
        <f t="shared" si="85"/>
        <v>No</v>
      </c>
      <c r="K1826" s="6" t="str">
        <f t="shared" si="86"/>
        <v>No</v>
      </c>
      <c r="L1826" s="6" t="s">
        <v>2380</v>
      </c>
      <c r="M1826" s="6"/>
      <c r="N1826" t="str" cm="1">
        <f t="array" ref="N1826">_xlfn.IFS(B1826&lt;18.5,"Under Weight",B1826&lt;=24.99,"Normal Weight",B1826&lt;=29.99,"Over Weight",B1826&gt;=30,"Obesity")</f>
        <v>Over Weight</v>
      </c>
      <c r="O1826" t="str" cm="1">
        <f t="array" ref="O1826">_xlfn.IFS(C1826&lt;5.7,"Normal",C1826&lt;=6.49,"Prediabetes",C1826&gt;=6.5,"Diabetes")</f>
        <v>Normal</v>
      </c>
    </row>
    <row r="1827" spans="1:15" x14ac:dyDescent="0.3">
      <c r="A1827" s="6" t="s">
        <v>544</v>
      </c>
      <c r="B1827" s="6">
        <v>29.355</v>
      </c>
      <c r="C1827" s="6">
        <v>4.68</v>
      </c>
      <c r="D1827" s="6" t="str">
        <f>PROPER(E:E)</f>
        <v>Yes</v>
      </c>
      <c r="E1827" s="6" t="s">
        <v>2382</v>
      </c>
      <c r="F1827" s="6" t="s">
        <v>2380</v>
      </c>
      <c r="G1827" s="6" t="s">
        <v>2380</v>
      </c>
      <c r="H1827" s="10" t="str">
        <f t="shared" si="84"/>
        <v>0</v>
      </c>
      <c r="I1827" s="6" t="s">
        <v>2381</v>
      </c>
      <c r="J1827" s="6" t="str">
        <f t="shared" si="85"/>
        <v>No</v>
      </c>
      <c r="K1827" s="6" t="str">
        <f t="shared" si="86"/>
        <v>No</v>
      </c>
      <c r="L1827" s="6" t="s">
        <v>2380</v>
      </c>
      <c r="M1827" s="6"/>
      <c r="N1827" t="str" cm="1">
        <f t="array" ref="N1827">_xlfn.IFS(B1827&lt;18.5,"Under Weight",B1827&lt;=24.99,"Normal Weight",B1827&lt;=29.99,"Over Weight",B1827&gt;=30,"Obesity")</f>
        <v>Over Weight</v>
      </c>
      <c r="O1827" t="str" cm="1">
        <f t="array" ref="O1827">_xlfn.IFS(C1827&lt;5.7,"Normal",C1827&lt;=6.49,"Prediabetes",C1827&gt;=6.5,"Diabetes")</f>
        <v>Normal</v>
      </c>
    </row>
    <row r="1828" spans="1:15" x14ac:dyDescent="0.3">
      <c r="A1828" s="6" t="s">
        <v>543</v>
      </c>
      <c r="B1828" s="6">
        <v>29.59</v>
      </c>
      <c r="C1828" s="6">
        <v>4.0599999999999996</v>
      </c>
      <c r="D1828" s="6" t="str">
        <f>PROPER(E:E)</f>
        <v>No</v>
      </c>
      <c r="E1828" s="6" t="s">
        <v>2380</v>
      </c>
      <c r="F1828" s="6" t="s">
        <v>2380</v>
      </c>
      <c r="G1828" s="6" t="s">
        <v>2380</v>
      </c>
      <c r="H1828" s="10" t="str">
        <f t="shared" si="84"/>
        <v>0</v>
      </c>
      <c r="I1828" s="6" t="s">
        <v>2381</v>
      </c>
      <c r="J1828" s="6" t="str">
        <f t="shared" si="85"/>
        <v>No</v>
      </c>
      <c r="K1828" s="6" t="str">
        <f t="shared" si="86"/>
        <v>No</v>
      </c>
      <c r="L1828" s="6" t="s">
        <v>2380</v>
      </c>
      <c r="M1828" s="6"/>
      <c r="N1828" t="str" cm="1">
        <f t="array" ref="N1828">_xlfn.IFS(B1828&lt;18.5,"Under Weight",B1828&lt;=24.99,"Normal Weight",B1828&lt;=29.99,"Over Weight",B1828&gt;=30,"Obesity")</f>
        <v>Over Weight</v>
      </c>
      <c r="O1828" t="str" cm="1">
        <f t="array" ref="O1828">_xlfn.IFS(C1828&lt;5.7,"Normal",C1828&lt;=6.49,"Prediabetes",C1828&gt;=6.5,"Diabetes")</f>
        <v>Normal</v>
      </c>
    </row>
    <row r="1829" spans="1:15" x14ac:dyDescent="0.3">
      <c r="A1829" s="6" t="s">
        <v>542</v>
      </c>
      <c r="B1829" s="6">
        <v>31.35</v>
      </c>
      <c r="C1829" s="6">
        <v>4.2</v>
      </c>
      <c r="D1829" s="6" t="str">
        <f>PROPER(E:E)</f>
        <v>No</v>
      </c>
      <c r="E1829" s="6" t="s">
        <v>2380</v>
      </c>
      <c r="F1829" s="6" t="s">
        <v>2382</v>
      </c>
      <c r="G1829" s="6" t="s">
        <v>2380</v>
      </c>
      <c r="H1829" s="10">
        <f t="shared" si="84"/>
        <v>1</v>
      </c>
      <c r="I1829" s="6">
        <v>1</v>
      </c>
      <c r="J1829" s="6" t="str">
        <f t="shared" si="85"/>
        <v>No</v>
      </c>
      <c r="K1829" s="6" t="str">
        <f t="shared" si="86"/>
        <v>No</v>
      </c>
      <c r="L1829" s="6" t="s">
        <v>2380</v>
      </c>
      <c r="M1829" s="6"/>
      <c r="N1829" t="str" cm="1">
        <f t="array" ref="N1829">_xlfn.IFS(B1829&lt;18.5,"Under Weight",B1829&lt;=24.99,"Normal Weight",B1829&lt;=29.99,"Over Weight",B1829&gt;=30,"Obesity")</f>
        <v>Obesity</v>
      </c>
      <c r="O1829" t="str" cm="1">
        <f t="array" ref="O1829">_xlfn.IFS(C1829&lt;5.7,"Normal",C1829&lt;=6.49,"Prediabetes",C1829&gt;=6.5,"Diabetes")</f>
        <v>Normal</v>
      </c>
    </row>
    <row r="1830" spans="1:15" x14ac:dyDescent="0.3">
      <c r="A1830" s="6" t="s">
        <v>541</v>
      </c>
      <c r="B1830" s="6">
        <v>20.52</v>
      </c>
      <c r="C1830" s="6">
        <v>4.83</v>
      </c>
      <c r="D1830" s="6" t="str">
        <f>PROPER(E:E)</f>
        <v>No</v>
      </c>
      <c r="E1830" s="6" t="s">
        <v>2380</v>
      </c>
      <c r="F1830" s="6" t="s">
        <v>2380</v>
      </c>
      <c r="G1830" s="6" t="s">
        <v>2380</v>
      </c>
      <c r="H1830" s="10" t="str">
        <f t="shared" si="84"/>
        <v>0</v>
      </c>
      <c r="I1830" s="6" t="s">
        <v>2381</v>
      </c>
      <c r="J1830" s="6" t="str">
        <f t="shared" si="85"/>
        <v>No</v>
      </c>
      <c r="K1830" s="6" t="str">
        <f t="shared" si="86"/>
        <v>No</v>
      </c>
      <c r="L1830" s="6" t="s">
        <v>2380</v>
      </c>
      <c r="M1830" s="6"/>
      <c r="N1830" t="str" cm="1">
        <f t="array" ref="N1830">_xlfn.IFS(B1830&lt;18.5,"Under Weight",B1830&lt;=24.99,"Normal Weight",B1830&lt;=29.99,"Over Weight",B1830&gt;=30,"Obesity")</f>
        <v>Normal Weight</v>
      </c>
      <c r="O1830" t="str" cm="1">
        <f t="array" ref="O1830">_xlfn.IFS(C1830&lt;5.7,"Normal",C1830&lt;=6.49,"Prediabetes",C1830&gt;=6.5,"Diabetes")</f>
        <v>Normal</v>
      </c>
    </row>
    <row r="1831" spans="1:15" x14ac:dyDescent="0.3">
      <c r="A1831" s="6" t="s">
        <v>540</v>
      </c>
      <c r="B1831" s="6">
        <v>42.9</v>
      </c>
      <c r="C1831" s="6">
        <v>4.87</v>
      </c>
      <c r="D1831" s="6" t="str">
        <f>PROPER(E:E)</f>
        <v>Yes</v>
      </c>
      <c r="E1831" s="6" t="s">
        <v>2382</v>
      </c>
      <c r="F1831" s="6" t="s">
        <v>2380</v>
      </c>
      <c r="G1831" s="6" t="s">
        <v>2380</v>
      </c>
      <c r="H1831" s="10">
        <f t="shared" si="84"/>
        <v>1</v>
      </c>
      <c r="I1831" s="6">
        <v>1</v>
      </c>
      <c r="J1831" s="6" t="str">
        <f t="shared" si="85"/>
        <v>No</v>
      </c>
      <c r="K1831" s="6" t="str">
        <f t="shared" si="86"/>
        <v>No</v>
      </c>
      <c r="L1831" s="6" t="s">
        <v>2380</v>
      </c>
      <c r="M1831" s="6"/>
      <c r="N1831" t="str" cm="1">
        <f t="array" ref="N1831">_xlfn.IFS(B1831&lt;18.5,"Under Weight",B1831&lt;=24.99,"Normal Weight",B1831&lt;=29.99,"Over Weight",B1831&gt;=30,"Obesity")</f>
        <v>Obesity</v>
      </c>
      <c r="O1831" t="str" cm="1">
        <f t="array" ref="O1831">_xlfn.IFS(C1831&lt;5.7,"Normal",C1831&lt;=6.49,"Prediabetes",C1831&gt;=6.5,"Diabetes")</f>
        <v>Normal</v>
      </c>
    </row>
    <row r="1832" spans="1:15" x14ac:dyDescent="0.3">
      <c r="A1832" s="6" t="s">
        <v>539</v>
      </c>
      <c r="B1832" s="6">
        <v>24.6</v>
      </c>
      <c r="C1832" s="6">
        <v>5.86</v>
      </c>
      <c r="D1832" s="6" t="str">
        <f>PROPER(E:E)</f>
        <v>No</v>
      </c>
      <c r="E1832" s="6" t="s">
        <v>2380</v>
      </c>
      <c r="F1832" s="6" t="s">
        <v>2380</v>
      </c>
      <c r="G1832" s="6" t="s">
        <v>2383</v>
      </c>
      <c r="H1832" s="10">
        <f t="shared" si="84"/>
        <v>1</v>
      </c>
      <c r="I1832" s="6">
        <v>1</v>
      </c>
      <c r="J1832" s="6" t="str">
        <f t="shared" si="85"/>
        <v>No</v>
      </c>
      <c r="K1832" s="6" t="str">
        <f t="shared" si="86"/>
        <v>No</v>
      </c>
      <c r="L1832" s="6" t="s">
        <v>2380</v>
      </c>
      <c r="M1832" s="6"/>
      <c r="N1832" t="str" cm="1">
        <f t="array" ref="N1832">_xlfn.IFS(B1832&lt;18.5,"Under Weight",B1832&lt;=24.99,"Normal Weight",B1832&lt;=29.99,"Over Weight",B1832&gt;=30,"Obesity")</f>
        <v>Normal Weight</v>
      </c>
      <c r="O1832" t="str" cm="1">
        <f t="array" ref="O1832">_xlfn.IFS(C1832&lt;5.7,"Normal",C1832&lt;=6.49,"Prediabetes",C1832&gt;=6.5,"Diabetes")</f>
        <v>Prediabetes</v>
      </c>
    </row>
    <row r="1833" spans="1:15" x14ac:dyDescent="0.3">
      <c r="A1833" s="6" t="s">
        <v>538</v>
      </c>
      <c r="B1833" s="6">
        <v>28.405000000000001</v>
      </c>
      <c r="C1833" s="6">
        <v>4.12</v>
      </c>
      <c r="D1833" s="6" t="str">
        <f>PROPER(E:E)</f>
        <v>No</v>
      </c>
      <c r="E1833" s="6" t="s">
        <v>2380</v>
      </c>
      <c r="F1833" s="6" t="s">
        <v>2380</v>
      </c>
      <c r="G1833" s="6" t="s">
        <v>2380</v>
      </c>
      <c r="H1833" s="10">
        <f t="shared" si="84"/>
        <v>1</v>
      </c>
      <c r="I1833" s="6">
        <v>1</v>
      </c>
      <c r="J1833" s="6" t="str">
        <f t="shared" si="85"/>
        <v>No</v>
      </c>
      <c r="K1833" s="6" t="str">
        <f t="shared" si="86"/>
        <v>No</v>
      </c>
      <c r="L1833" s="6" t="s">
        <v>2380</v>
      </c>
      <c r="M1833" s="6"/>
      <c r="N1833" t="str" cm="1">
        <f t="array" ref="N1833">_xlfn.IFS(B1833&lt;18.5,"Under Weight",B1833&lt;=24.99,"Normal Weight",B1833&lt;=29.99,"Over Weight",B1833&gt;=30,"Obesity")</f>
        <v>Over Weight</v>
      </c>
      <c r="O1833" t="str" cm="1">
        <f t="array" ref="O1833">_xlfn.IFS(C1833&lt;5.7,"Normal",C1833&lt;=6.49,"Prediabetes",C1833&gt;=6.5,"Diabetes")</f>
        <v>Normal</v>
      </c>
    </row>
    <row r="1834" spans="1:15" x14ac:dyDescent="0.3">
      <c r="A1834" s="6" t="s">
        <v>537</v>
      </c>
      <c r="B1834" s="6">
        <v>34.674999999999997</v>
      </c>
      <c r="C1834" s="6">
        <v>5.71</v>
      </c>
      <c r="D1834" s="6" t="str">
        <f>PROPER(E:E)</f>
        <v>Yes</v>
      </c>
      <c r="E1834" s="6" t="s">
        <v>2382</v>
      </c>
      <c r="F1834" s="6" t="s">
        <v>2380</v>
      </c>
      <c r="G1834" s="6" t="s">
        <v>2380</v>
      </c>
      <c r="H1834" s="10">
        <f t="shared" si="84"/>
        <v>1</v>
      </c>
      <c r="I1834" s="6">
        <v>1</v>
      </c>
      <c r="J1834" s="6" t="str">
        <f t="shared" si="85"/>
        <v>No</v>
      </c>
      <c r="K1834" s="6" t="str">
        <f t="shared" si="86"/>
        <v>No</v>
      </c>
      <c r="L1834" s="6" t="s">
        <v>2380</v>
      </c>
      <c r="M1834" s="6"/>
      <c r="N1834" t="str" cm="1">
        <f t="array" ref="N1834">_xlfn.IFS(B1834&lt;18.5,"Under Weight",B1834&lt;=24.99,"Normal Weight",B1834&lt;=29.99,"Over Weight",B1834&gt;=30,"Obesity")</f>
        <v>Obesity</v>
      </c>
      <c r="O1834" t="str" cm="1">
        <f t="array" ref="O1834">_xlfn.IFS(C1834&lt;5.7,"Normal",C1834&lt;=6.49,"Prediabetes",C1834&gt;=6.5,"Diabetes")</f>
        <v>Prediabetes</v>
      </c>
    </row>
    <row r="1835" spans="1:15" x14ac:dyDescent="0.3">
      <c r="A1835" s="6" t="s">
        <v>536</v>
      </c>
      <c r="B1835" s="6">
        <v>18.850000000000001</v>
      </c>
      <c r="C1835" s="6">
        <v>6.03</v>
      </c>
      <c r="D1835" s="6" t="str">
        <f>PROPER(E:E)</f>
        <v>No</v>
      </c>
      <c r="E1835" s="6" t="s">
        <v>2380</v>
      </c>
      <c r="F1835" s="6" t="s">
        <v>2380</v>
      </c>
      <c r="G1835" s="6" t="s">
        <v>2380</v>
      </c>
      <c r="H1835" s="10">
        <f t="shared" si="84"/>
        <v>1</v>
      </c>
      <c r="I1835" s="6">
        <v>1</v>
      </c>
      <c r="J1835" s="6" t="str">
        <f t="shared" si="85"/>
        <v>No</v>
      </c>
      <c r="K1835" s="6" t="str">
        <f t="shared" si="86"/>
        <v>No</v>
      </c>
      <c r="L1835" s="6" t="s">
        <v>2380</v>
      </c>
      <c r="M1835" s="6"/>
      <c r="N1835" t="str" cm="1">
        <f t="array" ref="N1835">_xlfn.IFS(B1835&lt;18.5,"Under Weight",B1835&lt;=24.99,"Normal Weight",B1835&lt;=29.99,"Over Weight",B1835&gt;=30,"Obesity")</f>
        <v>Normal Weight</v>
      </c>
      <c r="O1835" t="str" cm="1">
        <f t="array" ref="O1835">_xlfn.IFS(C1835&lt;5.7,"Normal",C1835&lt;=6.49,"Prediabetes",C1835&gt;=6.5,"Diabetes")</f>
        <v>Prediabetes</v>
      </c>
    </row>
    <row r="1836" spans="1:15" x14ac:dyDescent="0.3">
      <c r="A1836" s="6" t="s">
        <v>534</v>
      </c>
      <c r="B1836" s="6">
        <v>34.130000000000003</v>
      </c>
      <c r="C1836" s="6">
        <v>5.65</v>
      </c>
      <c r="D1836" s="6" t="str">
        <f>PROPER(E:E)</f>
        <v>No</v>
      </c>
      <c r="E1836" s="6" t="s">
        <v>2380</v>
      </c>
      <c r="F1836" s="6" t="s">
        <v>2380</v>
      </c>
      <c r="G1836" s="6" t="s">
        <v>2383</v>
      </c>
      <c r="H1836" s="10">
        <f t="shared" si="84"/>
        <v>1</v>
      </c>
      <c r="I1836" s="6">
        <v>1</v>
      </c>
      <c r="J1836" s="6" t="str">
        <f t="shared" si="85"/>
        <v>No</v>
      </c>
      <c r="K1836" s="6" t="str">
        <f t="shared" si="86"/>
        <v>No</v>
      </c>
      <c r="L1836" s="6" t="s">
        <v>2380</v>
      </c>
      <c r="M1836" s="6"/>
      <c r="N1836" t="str" cm="1">
        <f t="array" ref="N1836">_xlfn.IFS(B1836&lt;18.5,"Under Weight",B1836&lt;=24.99,"Normal Weight",B1836&lt;=29.99,"Over Weight",B1836&gt;=30,"Obesity")</f>
        <v>Obesity</v>
      </c>
      <c r="O1836" t="str" cm="1">
        <f t="array" ref="O1836">_xlfn.IFS(C1836&lt;5.7,"Normal",C1836&lt;=6.49,"Prediabetes",C1836&gt;=6.5,"Diabetes")</f>
        <v>Normal</v>
      </c>
    </row>
    <row r="1837" spans="1:15" x14ac:dyDescent="0.3">
      <c r="A1837" s="6" t="s">
        <v>533</v>
      </c>
      <c r="B1837" s="6">
        <v>17.34</v>
      </c>
      <c r="C1837" s="6">
        <v>5.05</v>
      </c>
      <c r="D1837" s="6" t="str">
        <f>PROPER(E:E)</f>
        <v>No</v>
      </c>
      <c r="E1837" s="6" t="s">
        <v>2380</v>
      </c>
      <c r="F1837" s="6" t="s">
        <v>2380</v>
      </c>
      <c r="G1837" s="6" t="s">
        <v>2380</v>
      </c>
      <c r="H1837" s="10" t="str">
        <f t="shared" si="84"/>
        <v>0</v>
      </c>
      <c r="I1837" s="6" t="s">
        <v>2381</v>
      </c>
      <c r="J1837" s="6" t="str">
        <f t="shared" si="85"/>
        <v>No</v>
      </c>
      <c r="K1837" s="6" t="str">
        <f t="shared" si="86"/>
        <v>No</v>
      </c>
      <c r="L1837" s="6" t="s">
        <v>2380</v>
      </c>
      <c r="M1837" s="6"/>
      <c r="N1837" t="str" cm="1">
        <f t="array" ref="N1837">_xlfn.IFS(B1837&lt;18.5,"Under Weight",B1837&lt;=24.99,"Normal Weight",B1837&lt;=29.99,"Over Weight",B1837&gt;=30,"Obesity")</f>
        <v>Under Weight</v>
      </c>
      <c r="O1837" t="str" cm="1">
        <f t="array" ref="O1837">_xlfn.IFS(C1837&lt;5.7,"Normal",C1837&lt;=6.49,"Prediabetes",C1837&gt;=6.5,"Diabetes")</f>
        <v>Normal</v>
      </c>
    </row>
    <row r="1838" spans="1:15" x14ac:dyDescent="0.3">
      <c r="A1838" s="6" t="s">
        <v>532</v>
      </c>
      <c r="B1838" s="6">
        <v>17.440000000000001</v>
      </c>
      <c r="C1838" s="6">
        <v>6.26</v>
      </c>
      <c r="D1838" s="6" t="str">
        <f>PROPER(E:E)</f>
        <v>No</v>
      </c>
      <c r="E1838" s="6" t="s">
        <v>2380</v>
      </c>
      <c r="F1838" s="6" t="s">
        <v>2380</v>
      </c>
      <c r="G1838" s="6" t="s">
        <v>2380</v>
      </c>
      <c r="H1838" s="10" t="str">
        <f t="shared" si="84"/>
        <v>0</v>
      </c>
      <c r="I1838" s="6" t="s">
        <v>2381</v>
      </c>
      <c r="J1838" s="6" t="str">
        <f t="shared" si="85"/>
        <v>No</v>
      </c>
      <c r="K1838" s="6" t="str">
        <f t="shared" si="86"/>
        <v>No</v>
      </c>
      <c r="L1838" s="6" t="s">
        <v>2380</v>
      </c>
      <c r="M1838" s="6"/>
      <c r="N1838" t="str" cm="1">
        <f t="array" ref="N1838">_xlfn.IFS(B1838&lt;18.5,"Under Weight",B1838&lt;=24.99,"Normal Weight",B1838&lt;=29.99,"Over Weight",B1838&gt;=30,"Obesity")</f>
        <v>Under Weight</v>
      </c>
      <c r="O1838" t="str" cm="1">
        <f t="array" ref="O1838">_xlfn.IFS(C1838&lt;5.7,"Normal",C1838&lt;=6.49,"Prediabetes",C1838&gt;=6.5,"Diabetes")</f>
        <v>Prediabetes</v>
      </c>
    </row>
    <row r="1839" spans="1:15" x14ac:dyDescent="0.3">
      <c r="A1839" s="6" t="s">
        <v>531</v>
      </c>
      <c r="B1839" s="6">
        <v>33.659999999999997</v>
      </c>
      <c r="C1839" s="6">
        <v>4.08</v>
      </c>
      <c r="D1839" s="6" t="str">
        <f>PROPER(E:E)</f>
        <v>Yes</v>
      </c>
      <c r="E1839" s="6" t="s">
        <v>2382</v>
      </c>
      <c r="F1839" s="6" t="s">
        <v>2380</v>
      </c>
      <c r="G1839" s="6" t="s">
        <v>2383</v>
      </c>
      <c r="H1839" s="10">
        <f t="shared" si="84"/>
        <v>1</v>
      </c>
      <c r="I1839" s="6">
        <v>1</v>
      </c>
      <c r="J1839" s="6" t="str">
        <f t="shared" si="85"/>
        <v>No</v>
      </c>
      <c r="K1839" s="6" t="str">
        <f t="shared" si="86"/>
        <v>No</v>
      </c>
      <c r="L1839" s="6" t="s">
        <v>2380</v>
      </c>
      <c r="M1839" s="6"/>
      <c r="N1839" t="str" cm="1">
        <f t="array" ref="N1839">_xlfn.IFS(B1839&lt;18.5,"Under Weight",B1839&lt;=24.99,"Normal Weight",B1839&lt;=29.99,"Over Weight",B1839&gt;=30,"Obesity")</f>
        <v>Obesity</v>
      </c>
      <c r="O1839" t="str" cm="1">
        <f t="array" ref="O1839">_xlfn.IFS(C1839&lt;5.7,"Normal",C1839&lt;=6.49,"Prediabetes",C1839&gt;=6.5,"Diabetes")</f>
        <v>Normal</v>
      </c>
    </row>
    <row r="1840" spans="1:15" x14ac:dyDescent="0.3">
      <c r="A1840" s="6" t="s">
        <v>530</v>
      </c>
      <c r="B1840" s="6">
        <v>21.375</v>
      </c>
      <c r="C1840" s="6">
        <v>6.19</v>
      </c>
      <c r="D1840" s="6" t="str">
        <f>PROPER(E:E)</f>
        <v>Yes</v>
      </c>
      <c r="E1840" s="6" t="s">
        <v>2382</v>
      </c>
      <c r="F1840" s="6" t="s">
        <v>2380</v>
      </c>
      <c r="G1840" s="6" t="s">
        <v>2380</v>
      </c>
      <c r="H1840" s="10">
        <f t="shared" si="84"/>
        <v>1</v>
      </c>
      <c r="I1840" s="6">
        <v>1</v>
      </c>
      <c r="J1840" s="6" t="str">
        <f t="shared" si="85"/>
        <v>No</v>
      </c>
      <c r="K1840" s="6" t="str">
        <f t="shared" si="86"/>
        <v>No</v>
      </c>
      <c r="L1840" s="6" t="s">
        <v>2380</v>
      </c>
      <c r="M1840" s="6"/>
      <c r="N1840" t="str" cm="1">
        <f t="array" ref="N1840">_xlfn.IFS(B1840&lt;18.5,"Under Weight",B1840&lt;=24.99,"Normal Weight",B1840&lt;=29.99,"Over Weight",B1840&gt;=30,"Obesity")</f>
        <v>Normal Weight</v>
      </c>
      <c r="O1840" t="str" cm="1">
        <f t="array" ref="O1840">_xlfn.IFS(C1840&lt;5.7,"Normal",C1840&lt;=6.49,"Prediabetes",C1840&gt;=6.5,"Diabetes")</f>
        <v>Prediabetes</v>
      </c>
    </row>
    <row r="1841" spans="1:15" x14ac:dyDescent="0.3">
      <c r="A1841" s="6" t="s">
        <v>529</v>
      </c>
      <c r="B1841" s="6">
        <v>27.14</v>
      </c>
      <c r="C1841" s="6">
        <v>6.01</v>
      </c>
      <c r="D1841" s="6" t="str">
        <f>PROPER(E:E)</f>
        <v>No</v>
      </c>
      <c r="E1841" s="6" t="s">
        <v>2380</v>
      </c>
      <c r="F1841" s="6" t="s">
        <v>2380</v>
      </c>
      <c r="G1841" s="6" t="s">
        <v>2380</v>
      </c>
      <c r="H1841" s="10">
        <f t="shared" si="84"/>
        <v>1</v>
      </c>
      <c r="I1841" s="6">
        <v>1</v>
      </c>
      <c r="J1841" s="6" t="str">
        <f t="shared" si="85"/>
        <v>No</v>
      </c>
      <c r="K1841" s="6" t="str">
        <f t="shared" si="86"/>
        <v>No</v>
      </c>
      <c r="L1841" s="6" t="s">
        <v>2380</v>
      </c>
      <c r="M1841" s="6"/>
      <c r="N1841" t="str" cm="1">
        <f t="array" ref="N1841">_xlfn.IFS(B1841&lt;18.5,"Under Weight",B1841&lt;=24.99,"Normal Weight",B1841&lt;=29.99,"Over Weight",B1841&gt;=30,"Obesity")</f>
        <v>Over Weight</v>
      </c>
      <c r="O1841" t="str" cm="1">
        <f t="array" ref="O1841">_xlfn.IFS(C1841&lt;5.7,"Normal",C1841&lt;=6.49,"Prediabetes",C1841&gt;=6.5,"Diabetes")</f>
        <v>Prediabetes</v>
      </c>
    </row>
    <row r="1842" spans="1:15" x14ac:dyDescent="0.3">
      <c r="A1842" s="6" t="s">
        <v>528</v>
      </c>
      <c r="B1842" s="6">
        <v>35.78</v>
      </c>
      <c r="C1842" s="6">
        <v>6.07</v>
      </c>
      <c r="D1842" s="6" t="str">
        <f>PROPER(E:E)</f>
        <v>No</v>
      </c>
      <c r="E1842" s="6" t="s">
        <v>2380</v>
      </c>
      <c r="F1842" s="6" t="s">
        <v>2382</v>
      </c>
      <c r="G1842" s="6" t="s">
        <v>2380</v>
      </c>
      <c r="H1842" s="10">
        <f t="shared" si="84"/>
        <v>1</v>
      </c>
      <c r="I1842" s="6">
        <v>1</v>
      </c>
      <c r="J1842" s="6" t="str">
        <f t="shared" si="85"/>
        <v>No</v>
      </c>
      <c r="K1842" s="6" t="str">
        <f t="shared" si="86"/>
        <v>No</v>
      </c>
      <c r="L1842" s="6" t="s">
        <v>2380</v>
      </c>
      <c r="M1842" s="6"/>
      <c r="N1842" t="str" cm="1">
        <f t="array" ref="N1842">_xlfn.IFS(B1842&lt;18.5,"Under Weight",B1842&lt;=24.99,"Normal Weight",B1842&lt;=29.99,"Over Weight",B1842&gt;=30,"Obesity")</f>
        <v>Obesity</v>
      </c>
      <c r="O1842" t="str" cm="1">
        <f t="array" ref="O1842">_xlfn.IFS(C1842&lt;5.7,"Normal",C1842&lt;=6.49,"Prediabetes",C1842&gt;=6.5,"Diabetes")</f>
        <v>Prediabetes</v>
      </c>
    </row>
    <row r="1843" spans="1:15" x14ac:dyDescent="0.3">
      <c r="A1843" s="6" t="s">
        <v>527</v>
      </c>
      <c r="B1843" s="6">
        <v>34.96</v>
      </c>
      <c r="C1843" s="6">
        <v>5.63</v>
      </c>
      <c r="D1843" s="6" t="str">
        <f>PROPER(E:E)</f>
        <v>No</v>
      </c>
      <c r="E1843" s="6" t="s">
        <v>2380</v>
      </c>
      <c r="F1843" s="6" t="s">
        <v>2380</v>
      </c>
      <c r="G1843" s="6" t="s">
        <v>2380</v>
      </c>
      <c r="H1843" s="10" t="str">
        <f t="shared" si="84"/>
        <v>0</v>
      </c>
      <c r="I1843" s="6" t="s">
        <v>2381</v>
      </c>
      <c r="J1843" s="6" t="str">
        <f t="shared" si="85"/>
        <v>No</v>
      </c>
      <c r="K1843" s="6" t="str">
        <f t="shared" si="86"/>
        <v>No</v>
      </c>
      <c r="L1843" s="6" t="s">
        <v>2380</v>
      </c>
      <c r="M1843" s="6"/>
      <c r="N1843" t="str" cm="1">
        <f t="array" ref="N1843">_xlfn.IFS(B1843&lt;18.5,"Under Weight",B1843&lt;=24.99,"Normal Weight",B1843&lt;=29.99,"Over Weight",B1843&gt;=30,"Obesity")</f>
        <v>Obesity</v>
      </c>
      <c r="O1843" t="str" cm="1">
        <f t="array" ref="O1843">_xlfn.IFS(C1843&lt;5.7,"Normal",C1843&lt;=6.49,"Prediabetes",C1843&gt;=6.5,"Diabetes")</f>
        <v>Normal</v>
      </c>
    </row>
    <row r="1844" spans="1:15" x14ac:dyDescent="0.3">
      <c r="A1844" s="6" t="s">
        <v>526</v>
      </c>
      <c r="B1844" s="6">
        <v>38.39</v>
      </c>
      <c r="C1844" s="6">
        <v>6.05</v>
      </c>
      <c r="D1844" s="6" t="str">
        <f>PROPER(E:E)</f>
        <v>No</v>
      </c>
      <c r="E1844" s="6" t="s">
        <v>2380</v>
      </c>
      <c r="F1844" s="6" t="s">
        <v>2380</v>
      </c>
      <c r="G1844" s="6" t="s">
        <v>2380</v>
      </c>
      <c r="H1844" s="10" t="str">
        <f t="shared" si="84"/>
        <v>0</v>
      </c>
      <c r="I1844" s="6" t="s">
        <v>2381</v>
      </c>
      <c r="J1844" s="6" t="str">
        <f t="shared" si="85"/>
        <v>No</v>
      </c>
      <c r="K1844" s="6" t="str">
        <f t="shared" si="86"/>
        <v>No</v>
      </c>
      <c r="L1844" s="6" t="s">
        <v>2380</v>
      </c>
      <c r="M1844" s="6"/>
      <c r="N1844" t="str" cm="1">
        <f t="array" ref="N1844">_xlfn.IFS(B1844&lt;18.5,"Under Weight",B1844&lt;=24.99,"Normal Weight",B1844&lt;=29.99,"Over Weight",B1844&gt;=30,"Obesity")</f>
        <v>Obesity</v>
      </c>
      <c r="O1844" t="str" cm="1">
        <f t="array" ref="O1844">_xlfn.IFS(C1844&lt;5.7,"Normal",C1844&lt;=6.49,"Prediabetes",C1844&gt;=6.5,"Diabetes")</f>
        <v>Prediabetes</v>
      </c>
    </row>
    <row r="1845" spans="1:15" x14ac:dyDescent="0.3">
      <c r="A1845" s="6" t="s">
        <v>525</v>
      </c>
      <c r="B1845" s="6">
        <v>33.82</v>
      </c>
      <c r="C1845" s="6">
        <v>4.6500000000000004</v>
      </c>
      <c r="D1845" s="6" t="str">
        <f>PROPER(E:E)</f>
        <v>No</v>
      </c>
      <c r="E1845" s="6" t="s">
        <v>2380</v>
      </c>
      <c r="F1845" s="6" t="s">
        <v>2380</v>
      </c>
      <c r="G1845" s="6" t="s">
        <v>2380</v>
      </c>
      <c r="H1845" s="10" t="str">
        <f t="shared" si="84"/>
        <v>0</v>
      </c>
      <c r="I1845" s="6" t="s">
        <v>2381</v>
      </c>
      <c r="J1845" s="6" t="str">
        <f t="shared" si="85"/>
        <v>No</v>
      </c>
      <c r="K1845" s="6" t="str">
        <f t="shared" si="86"/>
        <v>No</v>
      </c>
      <c r="L1845" s="6" t="s">
        <v>2380</v>
      </c>
      <c r="M1845" s="6"/>
      <c r="N1845" t="str" cm="1">
        <f t="array" ref="N1845">_xlfn.IFS(B1845&lt;18.5,"Under Weight",B1845&lt;=24.99,"Normal Weight",B1845&lt;=29.99,"Over Weight",B1845&gt;=30,"Obesity")</f>
        <v>Obesity</v>
      </c>
      <c r="O1845" t="str" cm="1">
        <f t="array" ref="O1845">_xlfn.IFS(C1845&lt;5.7,"Normal",C1845&lt;=6.49,"Prediabetes",C1845&gt;=6.5,"Diabetes")</f>
        <v>Normal</v>
      </c>
    </row>
    <row r="1846" spans="1:15" x14ac:dyDescent="0.3">
      <c r="A1846" s="6" t="s">
        <v>524</v>
      </c>
      <c r="B1846" s="6">
        <v>27.835000000000001</v>
      </c>
      <c r="C1846" s="6">
        <v>5.37</v>
      </c>
      <c r="D1846" s="6" t="str">
        <f>PROPER(E:E)</f>
        <v>No</v>
      </c>
      <c r="E1846" s="6" t="s">
        <v>2380</v>
      </c>
      <c r="F1846" s="6" t="s">
        <v>2380</v>
      </c>
      <c r="G1846" s="6" t="s">
        <v>2380</v>
      </c>
      <c r="H1846" s="10" t="str">
        <f t="shared" si="84"/>
        <v>0</v>
      </c>
      <c r="I1846" s="6" t="s">
        <v>2381</v>
      </c>
      <c r="J1846" s="6" t="str">
        <f t="shared" si="85"/>
        <v>No</v>
      </c>
      <c r="K1846" s="6" t="str">
        <f t="shared" si="86"/>
        <v>No</v>
      </c>
      <c r="L1846" s="6" t="s">
        <v>2380</v>
      </c>
      <c r="M1846" s="6"/>
      <c r="N1846" t="str" cm="1">
        <f t="array" ref="N1846">_xlfn.IFS(B1846&lt;18.5,"Under Weight",B1846&lt;=24.99,"Normal Weight",B1846&lt;=29.99,"Over Weight",B1846&gt;=30,"Obesity")</f>
        <v>Over Weight</v>
      </c>
      <c r="O1846" t="str" cm="1">
        <f t="array" ref="O1846">_xlfn.IFS(C1846&lt;5.7,"Normal",C1846&lt;=6.49,"Prediabetes",C1846&gt;=6.5,"Diabetes")</f>
        <v>Normal</v>
      </c>
    </row>
    <row r="1847" spans="1:15" x14ac:dyDescent="0.3">
      <c r="A1847" s="6" t="s">
        <v>523</v>
      </c>
      <c r="B1847" s="6">
        <v>33</v>
      </c>
      <c r="C1847" s="6">
        <v>5.39</v>
      </c>
      <c r="D1847" s="6" t="str">
        <f>PROPER(E:E)</f>
        <v>No</v>
      </c>
      <c r="E1847" s="6" t="s">
        <v>2380</v>
      </c>
      <c r="F1847" s="6" t="s">
        <v>2380</v>
      </c>
      <c r="G1847" s="6" t="s">
        <v>2380</v>
      </c>
      <c r="H1847" s="10" t="str">
        <f t="shared" si="84"/>
        <v>0</v>
      </c>
      <c r="I1847" s="6" t="s">
        <v>2381</v>
      </c>
      <c r="J1847" s="6" t="str">
        <f t="shared" si="85"/>
        <v>No</v>
      </c>
      <c r="K1847" s="6" t="str">
        <f t="shared" si="86"/>
        <v>No</v>
      </c>
      <c r="L1847" s="6" t="s">
        <v>2380</v>
      </c>
      <c r="M1847" s="6"/>
      <c r="N1847" t="str" cm="1">
        <f t="array" ref="N1847">_xlfn.IFS(B1847&lt;18.5,"Under Weight",B1847&lt;=24.99,"Normal Weight",B1847&lt;=29.99,"Over Weight",B1847&gt;=30,"Obesity")</f>
        <v>Obesity</v>
      </c>
      <c r="O1847" t="str" cm="1">
        <f t="array" ref="O1847">_xlfn.IFS(C1847&lt;5.7,"Normal",C1847&lt;=6.49,"Prediabetes",C1847&gt;=6.5,"Diabetes")</f>
        <v>Normal</v>
      </c>
    </row>
    <row r="1848" spans="1:15" x14ac:dyDescent="0.3">
      <c r="A1848" s="6" t="s">
        <v>522</v>
      </c>
      <c r="B1848" s="6">
        <v>26.885000000000002</v>
      </c>
      <c r="C1848" s="6">
        <v>5.86</v>
      </c>
      <c r="D1848" s="6" t="str">
        <f>PROPER(E:E)</f>
        <v>No</v>
      </c>
      <c r="E1848" s="6" t="s">
        <v>2380</v>
      </c>
      <c r="F1848" s="6" t="s">
        <v>2380</v>
      </c>
      <c r="G1848" s="6" t="s">
        <v>2380</v>
      </c>
      <c r="H1848" s="10" t="str">
        <f t="shared" si="84"/>
        <v>0</v>
      </c>
      <c r="I1848" s="6" t="s">
        <v>2381</v>
      </c>
      <c r="J1848" s="6" t="str">
        <f t="shared" si="85"/>
        <v>No</v>
      </c>
      <c r="K1848" s="6" t="str">
        <f t="shared" si="86"/>
        <v>No</v>
      </c>
      <c r="L1848" s="6" t="s">
        <v>2380</v>
      </c>
      <c r="M1848" s="6"/>
      <c r="N1848" t="str" cm="1">
        <f t="array" ref="N1848">_xlfn.IFS(B1848&lt;18.5,"Under Weight",B1848&lt;=24.99,"Normal Weight",B1848&lt;=29.99,"Over Weight",B1848&gt;=30,"Obesity")</f>
        <v>Over Weight</v>
      </c>
      <c r="O1848" t="str" cm="1">
        <f t="array" ref="O1848">_xlfn.IFS(C1848&lt;5.7,"Normal",C1848&lt;=6.49,"Prediabetes",C1848&gt;=6.5,"Diabetes")</f>
        <v>Prediabetes</v>
      </c>
    </row>
    <row r="1849" spans="1:15" x14ac:dyDescent="0.3">
      <c r="A1849" s="6" t="s">
        <v>521</v>
      </c>
      <c r="B1849" s="6">
        <v>29.26</v>
      </c>
      <c r="C1849" s="6">
        <v>4.4400000000000004</v>
      </c>
      <c r="D1849" s="6" t="str">
        <f>PROPER(E:E)</f>
        <v>No</v>
      </c>
      <c r="E1849" s="6" t="s">
        <v>2380</v>
      </c>
      <c r="F1849" s="6" t="s">
        <v>2380</v>
      </c>
      <c r="G1849" s="6" t="s">
        <v>2380</v>
      </c>
      <c r="H1849" s="10" t="str">
        <f t="shared" si="84"/>
        <v>0</v>
      </c>
      <c r="I1849" s="6" t="s">
        <v>2381</v>
      </c>
      <c r="J1849" s="6" t="str">
        <f t="shared" si="85"/>
        <v>No</v>
      </c>
      <c r="K1849" s="6" t="str">
        <f t="shared" si="86"/>
        <v>No</v>
      </c>
      <c r="L1849" s="6" t="s">
        <v>2380</v>
      </c>
      <c r="M1849" s="6"/>
      <c r="N1849" t="str" cm="1">
        <f t="array" ref="N1849">_xlfn.IFS(B1849&lt;18.5,"Under Weight",B1849&lt;=24.99,"Normal Weight",B1849&lt;=29.99,"Over Weight",B1849&gt;=30,"Obesity")</f>
        <v>Over Weight</v>
      </c>
      <c r="O1849" t="str" cm="1">
        <f t="array" ref="O1849">_xlfn.IFS(C1849&lt;5.7,"Normal",C1849&lt;=6.49,"Prediabetes",C1849&gt;=6.5,"Diabetes")</f>
        <v>Normal</v>
      </c>
    </row>
    <row r="1850" spans="1:15" x14ac:dyDescent="0.3">
      <c r="A1850" s="6" t="s">
        <v>520</v>
      </c>
      <c r="B1850" s="6">
        <v>26.98</v>
      </c>
      <c r="C1850" s="6">
        <v>4.41</v>
      </c>
      <c r="D1850" s="6" t="str">
        <f>PROPER(E:E)</f>
        <v>No</v>
      </c>
      <c r="E1850" s="6" t="s">
        <v>2380</v>
      </c>
      <c r="F1850" s="6" t="s">
        <v>2380</v>
      </c>
      <c r="G1850" s="6" t="s">
        <v>2380</v>
      </c>
      <c r="H1850" s="10" t="str">
        <f t="shared" si="84"/>
        <v>0</v>
      </c>
      <c r="I1850" s="6" t="s">
        <v>2381</v>
      </c>
      <c r="J1850" s="6" t="str">
        <f t="shared" si="85"/>
        <v>No</v>
      </c>
      <c r="K1850" s="6" t="str">
        <f t="shared" si="86"/>
        <v>No</v>
      </c>
      <c r="L1850" s="6" t="s">
        <v>2380</v>
      </c>
      <c r="M1850" s="6"/>
      <c r="N1850" t="str" cm="1">
        <f t="array" ref="N1850">_xlfn.IFS(B1850&lt;18.5,"Under Weight",B1850&lt;=24.99,"Normal Weight",B1850&lt;=29.99,"Over Weight",B1850&gt;=30,"Obesity")</f>
        <v>Over Weight</v>
      </c>
      <c r="O1850" t="str" cm="1">
        <f t="array" ref="O1850">_xlfn.IFS(C1850&lt;5.7,"Normal",C1850&lt;=6.49,"Prediabetes",C1850&gt;=6.5,"Diabetes")</f>
        <v>Normal</v>
      </c>
    </row>
    <row r="1851" spans="1:15" x14ac:dyDescent="0.3">
      <c r="A1851" s="6" t="s">
        <v>519</v>
      </c>
      <c r="B1851" s="6">
        <v>32.11</v>
      </c>
      <c r="C1851" s="6">
        <v>5.19</v>
      </c>
      <c r="D1851" s="6" t="str">
        <f>PROPER(E:E)</f>
        <v>No</v>
      </c>
      <c r="E1851" s="6" t="s">
        <v>2380</v>
      </c>
      <c r="F1851" s="6" t="s">
        <v>2380</v>
      </c>
      <c r="G1851" s="6" t="s">
        <v>2383</v>
      </c>
      <c r="H1851" s="10">
        <f t="shared" si="84"/>
        <v>1</v>
      </c>
      <c r="I1851" s="6">
        <v>1</v>
      </c>
      <c r="J1851" s="6" t="str">
        <f t="shared" si="85"/>
        <v>No</v>
      </c>
      <c r="K1851" s="6" t="str">
        <f t="shared" si="86"/>
        <v>No</v>
      </c>
      <c r="L1851" s="6" t="s">
        <v>2380</v>
      </c>
      <c r="M1851" s="6"/>
      <c r="N1851" t="str" cm="1">
        <f t="array" ref="N1851">_xlfn.IFS(B1851&lt;18.5,"Under Weight",B1851&lt;=24.99,"Normal Weight",B1851&lt;=29.99,"Over Weight",B1851&gt;=30,"Obesity")</f>
        <v>Obesity</v>
      </c>
      <c r="O1851" t="str" cm="1">
        <f t="array" ref="O1851">_xlfn.IFS(C1851&lt;5.7,"Normal",C1851&lt;=6.49,"Prediabetes",C1851&gt;=6.5,"Diabetes")</f>
        <v>Normal</v>
      </c>
    </row>
    <row r="1852" spans="1:15" x14ac:dyDescent="0.3">
      <c r="A1852" s="6" t="s">
        <v>518</v>
      </c>
      <c r="B1852" s="6">
        <v>31.73</v>
      </c>
      <c r="C1852" s="6">
        <v>5.16</v>
      </c>
      <c r="D1852" s="6" t="str">
        <f>PROPER(E:E)</f>
        <v>No</v>
      </c>
      <c r="E1852" s="6" t="s">
        <v>2380</v>
      </c>
      <c r="F1852" s="6" t="s">
        <v>2380</v>
      </c>
      <c r="G1852" s="6" t="s">
        <v>2383</v>
      </c>
      <c r="H1852" s="10">
        <f t="shared" si="84"/>
        <v>1</v>
      </c>
      <c r="I1852" s="6">
        <v>1</v>
      </c>
      <c r="J1852" s="6" t="str">
        <f t="shared" si="85"/>
        <v>No</v>
      </c>
      <c r="K1852" s="6" t="str">
        <f t="shared" si="86"/>
        <v>No</v>
      </c>
      <c r="L1852" s="6" t="s">
        <v>2380</v>
      </c>
      <c r="M1852" s="6"/>
      <c r="N1852" t="str" cm="1">
        <f t="array" ref="N1852">_xlfn.IFS(B1852&lt;18.5,"Under Weight",B1852&lt;=24.99,"Normal Weight",B1852&lt;=29.99,"Over Weight",B1852&gt;=30,"Obesity")</f>
        <v>Obesity</v>
      </c>
      <c r="O1852" t="str" cm="1">
        <f t="array" ref="O1852">_xlfn.IFS(C1852&lt;5.7,"Normal",C1852&lt;=6.49,"Prediabetes",C1852&gt;=6.5,"Diabetes")</f>
        <v>Normal</v>
      </c>
    </row>
    <row r="1853" spans="1:15" x14ac:dyDescent="0.3">
      <c r="A1853" s="6" t="s">
        <v>517</v>
      </c>
      <c r="B1853" s="6">
        <v>22.515000000000001</v>
      </c>
      <c r="C1853" s="6">
        <v>4.24</v>
      </c>
      <c r="D1853" s="6" t="str">
        <f>PROPER(E:E)</f>
        <v>No</v>
      </c>
      <c r="E1853" s="6" t="s">
        <v>2380</v>
      </c>
      <c r="F1853" s="6" t="s">
        <v>2380</v>
      </c>
      <c r="G1853" s="6" t="s">
        <v>2380</v>
      </c>
      <c r="H1853" s="10" t="str">
        <f t="shared" si="84"/>
        <v>0</v>
      </c>
      <c r="I1853" s="6" t="s">
        <v>2381</v>
      </c>
      <c r="J1853" s="6" t="str">
        <f t="shared" si="85"/>
        <v>No</v>
      </c>
      <c r="K1853" s="6" t="str">
        <f t="shared" si="86"/>
        <v>No</v>
      </c>
      <c r="L1853" s="6" t="s">
        <v>2380</v>
      </c>
      <c r="M1853" s="6"/>
      <c r="N1853" t="str" cm="1">
        <f t="array" ref="N1853">_xlfn.IFS(B1853&lt;18.5,"Under Weight",B1853&lt;=24.99,"Normal Weight",B1853&lt;=29.99,"Over Weight",B1853&gt;=30,"Obesity")</f>
        <v>Normal Weight</v>
      </c>
      <c r="O1853" t="str" cm="1">
        <f t="array" ref="O1853">_xlfn.IFS(C1853&lt;5.7,"Normal",C1853&lt;=6.49,"Prediabetes",C1853&gt;=6.5,"Diabetes")</f>
        <v>Normal</v>
      </c>
    </row>
    <row r="1854" spans="1:15" x14ac:dyDescent="0.3">
      <c r="A1854" s="6" t="s">
        <v>515</v>
      </c>
      <c r="B1854" s="6">
        <v>25.9</v>
      </c>
      <c r="C1854" s="6">
        <v>5.45</v>
      </c>
      <c r="D1854" s="6" t="str">
        <f>PROPER(E:E)</f>
        <v>No</v>
      </c>
      <c r="E1854" s="6" t="s">
        <v>2380</v>
      </c>
      <c r="F1854" s="6" t="s">
        <v>2380</v>
      </c>
      <c r="G1854" s="6" t="s">
        <v>2380</v>
      </c>
      <c r="H1854" s="10">
        <f t="shared" si="84"/>
        <v>1</v>
      </c>
      <c r="I1854" s="6">
        <v>1</v>
      </c>
      <c r="J1854" s="6" t="str">
        <f t="shared" si="85"/>
        <v>No</v>
      </c>
      <c r="K1854" s="6" t="str">
        <f t="shared" si="86"/>
        <v>No</v>
      </c>
      <c r="L1854" s="6" t="s">
        <v>2380</v>
      </c>
      <c r="M1854" s="6"/>
      <c r="N1854" t="str" cm="1">
        <f t="array" ref="N1854">_xlfn.IFS(B1854&lt;18.5,"Under Weight",B1854&lt;=24.99,"Normal Weight",B1854&lt;=29.99,"Over Weight",B1854&gt;=30,"Obesity")</f>
        <v>Over Weight</v>
      </c>
      <c r="O1854" t="str" cm="1">
        <f t="array" ref="O1854">_xlfn.IFS(C1854&lt;5.7,"Normal",C1854&lt;=6.49,"Prediabetes",C1854&gt;=6.5,"Diabetes")</f>
        <v>Normal</v>
      </c>
    </row>
    <row r="1855" spans="1:15" x14ac:dyDescent="0.3">
      <c r="A1855" s="6" t="s">
        <v>514</v>
      </c>
      <c r="B1855" s="6">
        <v>27.72</v>
      </c>
      <c r="C1855" s="6">
        <v>5.03</v>
      </c>
      <c r="D1855" s="6" t="str">
        <f>PROPER(E:E)</f>
        <v>Yes</v>
      </c>
      <c r="E1855" s="6" t="s">
        <v>2382</v>
      </c>
      <c r="F1855" s="6" t="s">
        <v>2380</v>
      </c>
      <c r="G1855" s="6" t="s">
        <v>2380</v>
      </c>
      <c r="H1855" s="10">
        <f t="shared" si="84"/>
        <v>1</v>
      </c>
      <c r="I1855" s="6">
        <v>1</v>
      </c>
      <c r="J1855" s="6" t="str">
        <f t="shared" si="85"/>
        <v>No</v>
      </c>
      <c r="K1855" s="6" t="str">
        <f t="shared" si="86"/>
        <v>No</v>
      </c>
      <c r="L1855" s="6" t="s">
        <v>2380</v>
      </c>
      <c r="M1855" s="6"/>
      <c r="N1855" t="str" cm="1">
        <f t="array" ref="N1855">_xlfn.IFS(B1855&lt;18.5,"Under Weight",B1855&lt;=24.99,"Normal Weight",B1855&lt;=29.99,"Over Weight",B1855&gt;=30,"Obesity")</f>
        <v>Over Weight</v>
      </c>
      <c r="O1855" t="str" cm="1">
        <f t="array" ref="O1855">_xlfn.IFS(C1855&lt;5.7,"Normal",C1855&lt;=6.49,"Prediabetes",C1855&gt;=6.5,"Diabetes")</f>
        <v>Normal</v>
      </c>
    </row>
    <row r="1856" spans="1:15" x14ac:dyDescent="0.3">
      <c r="A1856" s="6" t="s">
        <v>513</v>
      </c>
      <c r="B1856" s="6">
        <v>31.5</v>
      </c>
      <c r="C1856" s="6">
        <v>9.6199999999999992</v>
      </c>
      <c r="D1856" s="6" t="str">
        <f>PROPER(E:E)</f>
        <v>Yes</v>
      </c>
      <c r="E1856" s="6" t="s">
        <v>2382</v>
      </c>
      <c r="F1856" s="6" t="s">
        <v>2380</v>
      </c>
      <c r="G1856" s="6" t="s">
        <v>2380</v>
      </c>
      <c r="H1856" s="10">
        <f t="shared" si="84"/>
        <v>1</v>
      </c>
      <c r="I1856" s="6">
        <v>1</v>
      </c>
      <c r="J1856" s="6" t="str">
        <f t="shared" si="85"/>
        <v>No</v>
      </c>
      <c r="K1856" s="6" t="str">
        <f t="shared" si="86"/>
        <v>No</v>
      </c>
      <c r="L1856" s="6" t="s">
        <v>2380</v>
      </c>
      <c r="M1856" s="6"/>
      <c r="N1856" t="str" cm="1">
        <f t="array" ref="N1856">_xlfn.IFS(B1856&lt;18.5,"Under Weight",B1856&lt;=24.99,"Normal Weight",B1856&lt;=29.99,"Over Weight",B1856&gt;=30,"Obesity")</f>
        <v>Obesity</v>
      </c>
      <c r="O1856" t="str" cm="1">
        <f t="array" ref="O1856">_xlfn.IFS(C1856&lt;5.7,"Normal",C1856&lt;=6.49,"Prediabetes",C1856&gt;=6.5,"Diabetes")</f>
        <v>Diabetes</v>
      </c>
    </row>
    <row r="1857" spans="1:15" x14ac:dyDescent="0.3">
      <c r="A1857" s="6" t="s">
        <v>512</v>
      </c>
      <c r="B1857" s="6">
        <v>29.7</v>
      </c>
      <c r="C1857" s="6">
        <v>6.77</v>
      </c>
      <c r="D1857" s="6" t="str">
        <f>PROPER(E:E)</f>
        <v>Yes</v>
      </c>
      <c r="E1857" s="6" t="s">
        <v>2382</v>
      </c>
      <c r="F1857" s="6" t="s">
        <v>2380</v>
      </c>
      <c r="G1857" s="6" t="s">
        <v>2380</v>
      </c>
      <c r="H1857" s="10">
        <f t="shared" si="84"/>
        <v>1</v>
      </c>
      <c r="I1857" s="6">
        <v>1</v>
      </c>
      <c r="J1857" s="6" t="str">
        <f t="shared" si="85"/>
        <v>No</v>
      </c>
      <c r="K1857" s="6" t="str">
        <f t="shared" si="86"/>
        <v>No</v>
      </c>
      <c r="L1857" s="6" t="s">
        <v>2380</v>
      </c>
      <c r="M1857" s="6"/>
      <c r="N1857" t="str" cm="1">
        <f t="array" ref="N1857">_xlfn.IFS(B1857&lt;18.5,"Under Weight",B1857&lt;=24.99,"Normal Weight",B1857&lt;=29.99,"Over Weight",B1857&gt;=30,"Obesity")</f>
        <v>Over Weight</v>
      </c>
      <c r="O1857" t="str" cm="1">
        <f t="array" ref="O1857">_xlfn.IFS(C1857&lt;5.7,"Normal",C1857&lt;=6.49,"Prediabetes",C1857&gt;=6.5,"Diabetes")</f>
        <v>Diabetes</v>
      </c>
    </row>
    <row r="1858" spans="1:15" x14ac:dyDescent="0.3">
      <c r="A1858" s="6" t="s">
        <v>511</v>
      </c>
      <c r="B1858" s="6">
        <v>21.26</v>
      </c>
      <c r="C1858" s="6">
        <v>5.36</v>
      </c>
      <c r="D1858" s="6" t="str">
        <f>PROPER(E:E)</f>
        <v>Yes</v>
      </c>
      <c r="E1858" s="6" t="s">
        <v>2382</v>
      </c>
      <c r="F1858" s="6" t="s">
        <v>2380</v>
      </c>
      <c r="G1858" s="6" t="s">
        <v>2380</v>
      </c>
      <c r="H1858" s="10">
        <f t="shared" si="84"/>
        <v>1</v>
      </c>
      <c r="I1858" s="6">
        <v>1</v>
      </c>
      <c r="J1858" s="6" t="str">
        <f t="shared" si="85"/>
        <v>No</v>
      </c>
      <c r="K1858" s="6" t="str">
        <f t="shared" si="86"/>
        <v>No</v>
      </c>
      <c r="L1858" s="6" t="s">
        <v>2380</v>
      </c>
      <c r="M1858" s="6"/>
      <c r="N1858" t="str" cm="1">
        <f t="array" ref="N1858">_xlfn.IFS(B1858&lt;18.5,"Under Weight",B1858&lt;=24.99,"Normal Weight",B1858&lt;=29.99,"Over Weight",B1858&gt;=30,"Obesity")</f>
        <v>Normal Weight</v>
      </c>
      <c r="O1858" t="str" cm="1">
        <f t="array" ref="O1858">_xlfn.IFS(C1858&lt;5.7,"Normal",C1858&lt;=6.49,"Prediabetes",C1858&gt;=6.5,"Diabetes")</f>
        <v>Normal</v>
      </c>
    </row>
    <row r="1859" spans="1:15" x14ac:dyDescent="0.3">
      <c r="A1859" s="6" t="s">
        <v>510</v>
      </c>
      <c r="B1859" s="6">
        <v>17.09</v>
      </c>
      <c r="C1859" s="6">
        <v>5.69</v>
      </c>
      <c r="D1859" s="6" t="str">
        <f>PROPER(E:E)</f>
        <v>No</v>
      </c>
      <c r="E1859" s="6" t="s">
        <v>2380</v>
      </c>
      <c r="F1859" s="6" t="s">
        <v>2380</v>
      </c>
      <c r="G1859" s="6" t="s">
        <v>2380</v>
      </c>
      <c r="H1859" s="10" t="str">
        <f t="shared" ref="H1859:H1922" si="87">IF(I1859="No major surgery","0",I1859)</f>
        <v>0</v>
      </c>
      <c r="I1859" s="6" t="s">
        <v>2381</v>
      </c>
      <c r="J1859" s="6" t="str">
        <f t="shared" ref="J1859:J1922" si="88">PROPER(K1859)</f>
        <v>No</v>
      </c>
      <c r="K1859" s="6" t="str">
        <f t="shared" ref="K1859:K1922" si="89">IF(L1859="?", "No", L1859)</f>
        <v>No</v>
      </c>
      <c r="L1859" s="6" t="s">
        <v>2380</v>
      </c>
      <c r="M1859" s="6"/>
      <c r="N1859" t="str" cm="1">
        <f t="array" ref="N1859">_xlfn.IFS(B1859&lt;18.5,"Under Weight",B1859&lt;=24.99,"Normal Weight",B1859&lt;=29.99,"Over Weight",B1859&gt;=30,"Obesity")</f>
        <v>Under Weight</v>
      </c>
      <c r="O1859" t="str" cm="1">
        <f t="array" ref="O1859">_xlfn.IFS(C1859&lt;5.7,"Normal",C1859&lt;=6.49,"Prediabetes",C1859&gt;=6.5,"Diabetes")</f>
        <v>Normal</v>
      </c>
    </row>
    <row r="1860" spans="1:15" x14ac:dyDescent="0.3">
      <c r="A1860" s="6" t="s">
        <v>509</v>
      </c>
      <c r="B1860" s="6">
        <v>24.3</v>
      </c>
      <c r="C1860" s="6">
        <v>4.9000000000000004</v>
      </c>
      <c r="D1860" s="6" t="str">
        <f>PROPER(E:E)</f>
        <v>Yes</v>
      </c>
      <c r="E1860" s="6" t="s">
        <v>2382</v>
      </c>
      <c r="F1860" s="6" t="s">
        <v>2380</v>
      </c>
      <c r="G1860" s="6" t="s">
        <v>2383</v>
      </c>
      <c r="H1860" s="10">
        <f t="shared" si="87"/>
        <v>1</v>
      </c>
      <c r="I1860" s="6">
        <v>1</v>
      </c>
      <c r="J1860" s="6" t="str">
        <f t="shared" si="88"/>
        <v>No</v>
      </c>
      <c r="K1860" s="6" t="str">
        <f t="shared" si="89"/>
        <v>No</v>
      </c>
      <c r="L1860" s="6" t="s">
        <v>2380</v>
      </c>
      <c r="M1860" s="6"/>
      <c r="N1860" t="str" cm="1">
        <f t="array" ref="N1860">_xlfn.IFS(B1860&lt;18.5,"Under Weight",B1860&lt;=24.99,"Normal Weight",B1860&lt;=29.99,"Over Weight",B1860&gt;=30,"Obesity")</f>
        <v>Normal Weight</v>
      </c>
      <c r="O1860" t="str" cm="1">
        <f t="array" ref="O1860">_xlfn.IFS(C1860&lt;5.7,"Normal",C1860&lt;=6.49,"Prediabetes",C1860&gt;=6.5,"Diabetes")</f>
        <v>Normal</v>
      </c>
    </row>
    <row r="1861" spans="1:15" x14ac:dyDescent="0.3">
      <c r="A1861" s="6" t="s">
        <v>508</v>
      </c>
      <c r="B1861" s="6">
        <v>29.734999999999999</v>
      </c>
      <c r="C1861" s="6">
        <v>5.78</v>
      </c>
      <c r="D1861" s="6" t="str">
        <f>PROPER(E:E)</f>
        <v>No</v>
      </c>
      <c r="E1861" s="6" t="s">
        <v>2380</v>
      </c>
      <c r="F1861" s="6" t="s">
        <v>2380</v>
      </c>
      <c r="G1861" s="6" t="s">
        <v>2380</v>
      </c>
      <c r="H1861" s="10" t="str">
        <f t="shared" si="87"/>
        <v>0</v>
      </c>
      <c r="I1861" s="6" t="s">
        <v>2381</v>
      </c>
      <c r="J1861" s="6" t="str">
        <f t="shared" si="88"/>
        <v>No</v>
      </c>
      <c r="K1861" s="6" t="str">
        <f t="shared" si="89"/>
        <v>No</v>
      </c>
      <c r="L1861" s="6" t="s">
        <v>2380</v>
      </c>
      <c r="M1861" s="6"/>
      <c r="N1861" t="str" cm="1">
        <f t="array" ref="N1861">_xlfn.IFS(B1861&lt;18.5,"Under Weight",B1861&lt;=24.99,"Normal Weight",B1861&lt;=29.99,"Over Weight",B1861&gt;=30,"Obesity")</f>
        <v>Over Weight</v>
      </c>
      <c r="O1861" t="str" cm="1">
        <f t="array" ref="O1861">_xlfn.IFS(C1861&lt;5.7,"Normal",C1861&lt;=6.49,"Prediabetes",C1861&gt;=6.5,"Diabetes")</f>
        <v>Prediabetes</v>
      </c>
    </row>
    <row r="1862" spans="1:15" x14ac:dyDescent="0.3">
      <c r="A1862" s="6" t="s">
        <v>507</v>
      </c>
      <c r="B1862" s="6">
        <v>29.26</v>
      </c>
      <c r="C1862" s="6">
        <v>4.7</v>
      </c>
      <c r="D1862" s="6" t="str">
        <f>PROPER(E:E)</f>
        <v>No</v>
      </c>
      <c r="E1862" s="6" t="s">
        <v>2380</v>
      </c>
      <c r="F1862" s="6" t="s">
        <v>2380</v>
      </c>
      <c r="G1862" s="6" t="s">
        <v>2380</v>
      </c>
      <c r="H1862" s="10" t="str">
        <f t="shared" si="87"/>
        <v>0</v>
      </c>
      <c r="I1862" s="6" t="s">
        <v>2381</v>
      </c>
      <c r="J1862" s="6" t="str">
        <f t="shared" si="88"/>
        <v>No</v>
      </c>
      <c r="K1862" s="6" t="str">
        <f t="shared" si="89"/>
        <v>No</v>
      </c>
      <c r="L1862" s="6" t="s">
        <v>2380</v>
      </c>
      <c r="M1862" s="6"/>
      <c r="N1862" t="str" cm="1">
        <f t="array" ref="N1862">_xlfn.IFS(B1862&lt;18.5,"Under Weight",B1862&lt;=24.99,"Normal Weight",B1862&lt;=29.99,"Over Weight",B1862&gt;=30,"Obesity")</f>
        <v>Over Weight</v>
      </c>
      <c r="O1862" t="str" cm="1">
        <f t="array" ref="O1862">_xlfn.IFS(C1862&lt;5.7,"Normal",C1862&lt;=6.49,"Prediabetes",C1862&gt;=6.5,"Diabetes")</f>
        <v>Normal</v>
      </c>
    </row>
    <row r="1863" spans="1:15" x14ac:dyDescent="0.3">
      <c r="A1863" s="6" t="s">
        <v>506</v>
      </c>
      <c r="B1863" s="6">
        <v>33</v>
      </c>
      <c r="C1863" s="6">
        <v>6.28</v>
      </c>
      <c r="D1863" s="6" t="str">
        <f>PROPER(E:E)</f>
        <v>No</v>
      </c>
      <c r="E1863" s="6" t="s">
        <v>2380</v>
      </c>
      <c r="F1863" s="6" t="s">
        <v>2380</v>
      </c>
      <c r="G1863" s="6" t="s">
        <v>2380</v>
      </c>
      <c r="H1863" s="10" t="str">
        <f t="shared" si="87"/>
        <v>0</v>
      </c>
      <c r="I1863" s="6" t="s">
        <v>2381</v>
      </c>
      <c r="J1863" s="6" t="str">
        <f t="shared" si="88"/>
        <v>No</v>
      </c>
      <c r="K1863" s="6" t="str">
        <f t="shared" si="89"/>
        <v>No</v>
      </c>
      <c r="L1863" s="6" t="s">
        <v>2380</v>
      </c>
      <c r="M1863" s="6"/>
      <c r="N1863" t="str" cm="1">
        <f t="array" ref="N1863">_xlfn.IFS(B1863&lt;18.5,"Under Weight",B1863&lt;=24.99,"Normal Weight",B1863&lt;=29.99,"Over Weight",B1863&gt;=30,"Obesity")</f>
        <v>Obesity</v>
      </c>
      <c r="O1863" t="str" cm="1">
        <f t="array" ref="O1863">_xlfn.IFS(C1863&lt;5.7,"Normal",C1863&lt;=6.49,"Prediabetes",C1863&gt;=6.5,"Diabetes")</f>
        <v>Prediabetes</v>
      </c>
    </row>
    <row r="1864" spans="1:15" x14ac:dyDescent="0.3">
      <c r="A1864" s="6" t="s">
        <v>505</v>
      </c>
      <c r="B1864" s="6">
        <v>31.065000000000001</v>
      </c>
      <c r="C1864" s="6">
        <v>4.2300000000000004</v>
      </c>
      <c r="D1864" s="6" t="str">
        <f>PROPER(E:E)</f>
        <v>No</v>
      </c>
      <c r="E1864" s="6" t="s">
        <v>2380</v>
      </c>
      <c r="F1864" s="6" t="s">
        <v>2380</v>
      </c>
      <c r="G1864" s="6" t="s">
        <v>2380</v>
      </c>
      <c r="H1864" s="10" t="str">
        <f t="shared" si="87"/>
        <v>0</v>
      </c>
      <c r="I1864" s="6" t="s">
        <v>2381</v>
      </c>
      <c r="J1864" s="6" t="str">
        <f t="shared" si="88"/>
        <v>No</v>
      </c>
      <c r="K1864" s="6" t="str">
        <f t="shared" si="89"/>
        <v>No</v>
      </c>
      <c r="L1864" s="6" t="s">
        <v>2380</v>
      </c>
      <c r="M1864" s="6"/>
      <c r="N1864" t="str" cm="1">
        <f t="array" ref="N1864">_xlfn.IFS(B1864&lt;18.5,"Under Weight",B1864&lt;=24.99,"Normal Weight",B1864&lt;=29.99,"Over Weight",B1864&gt;=30,"Obesity")</f>
        <v>Obesity</v>
      </c>
      <c r="O1864" t="str" cm="1">
        <f t="array" ref="O1864">_xlfn.IFS(C1864&lt;5.7,"Normal",C1864&lt;=6.49,"Prediabetes",C1864&gt;=6.5,"Diabetes")</f>
        <v>Normal</v>
      </c>
    </row>
    <row r="1865" spans="1:15" x14ac:dyDescent="0.3">
      <c r="A1865" s="6" t="s">
        <v>504</v>
      </c>
      <c r="B1865" s="6">
        <v>26.51</v>
      </c>
      <c r="C1865" s="6">
        <v>6.17</v>
      </c>
      <c r="D1865" s="6" t="str">
        <f>PROPER(E:E)</f>
        <v>No</v>
      </c>
      <c r="E1865" s="6" t="s">
        <v>2380</v>
      </c>
      <c r="F1865" s="6" t="s">
        <v>2380</v>
      </c>
      <c r="G1865" s="6" t="s">
        <v>2380</v>
      </c>
      <c r="H1865" s="10" t="str">
        <f t="shared" si="87"/>
        <v>0</v>
      </c>
      <c r="I1865" s="6" t="s">
        <v>2381</v>
      </c>
      <c r="J1865" s="6" t="str">
        <f t="shared" si="88"/>
        <v>No</v>
      </c>
      <c r="K1865" s="6" t="str">
        <f t="shared" si="89"/>
        <v>No</v>
      </c>
      <c r="L1865" s="6" t="s">
        <v>2380</v>
      </c>
      <c r="M1865" s="6"/>
      <c r="N1865" t="str" cm="1">
        <f t="array" ref="N1865">_xlfn.IFS(B1865&lt;18.5,"Under Weight",B1865&lt;=24.99,"Normal Weight",B1865&lt;=29.99,"Over Weight",B1865&gt;=30,"Obesity")</f>
        <v>Over Weight</v>
      </c>
      <c r="O1865" t="str" cm="1">
        <f t="array" ref="O1865">_xlfn.IFS(C1865&lt;5.7,"Normal",C1865&lt;=6.49,"Prediabetes",C1865&gt;=6.5,"Diabetes")</f>
        <v>Prediabetes</v>
      </c>
    </row>
    <row r="1866" spans="1:15" x14ac:dyDescent="0.3">
      <c r="A1866" s="6" t="s">
        <v>503</v>
      </c>
      <c r="B1866" s="6">
        <v>28.88</v>
      </c>
      <c r="C1866" s="6">
        <v>4.96</v>
      </c>
      <c r="D1866" s="6" t="str">
        <f>PROPER(E:E)</f>
        <v>No</v>
      </c>
      <c r="E1866" s="6" t="s">
        <v>2380</v>
      </c>
      <c r="F1866" s="6" t="s">
        <v>2380</v>
      </c>
      <c r="G1866" s="6" t="s">
        <v>2380</v>
      </c>
      <c r="H1866" s="10" t="str">
        <f t="shared" si="87"/>
        <v>0</v>
      </c>
      <c r="I1866" s="6" t="s">
        <v>2381</v>
      </c>
      <c r="J1866" s="6" t="str">
        <f t="shared" si="88"/>
        <v>No</v>
      </c>
      <c r="K1866" s="6" t="str">
        <f t="shared" si="89"/>
        <v>No</v>
      </c>
      <c r="L1866" s="6" t="s">
        <v>2380</v>
      </c>
      <c r="M1866" s="6"/>
      <c r="N1866" t="str" cm="1">
        <f t="array" ref="N1866">_xlfn.IFS(B1866&lt;18.5,"Under Weight",B1866&lt;=24.99,"Normal Weight",B1866&lt;=29.99,"Over Weight",B1866&gt;=30,"Obesity")</f>
        <v>Over Weight</v>
      </c>
      <c r="O1866" t="str" cm="1">
        <f t="array" ref="O1866">_xlfn.IFS(C1866&lt;5.7,"Normal",C1866&lt;=6.49,"Prediabetes",C1866&gt;=6.5,"Diabetes")</f>
        <v>Normal</v>
      </c>
    </row>
    <row r="1867" spans="1:15" x14ac:dyDescent="0.3">
      <c r="A1867" s="6" t="s">
        <v>502</v>
      </c>
      <c r="B1867" s="6">
        <v>35.814999999999998</v>
      </c>
      <c r="C1867" s="6">
        <v>5.1100000000000003</v>
      </c>
      <c r="D1867" s="6" t="str">
        <f>PROPER(E:E)</f>
        <v>Yes</v>
      </c>
      <c r="E1867" s="6" t="s">
        <v>2382</v>
      </c>
      <c r="F1867" s="6" t="s">
        <v>2380</v>
      </c>
      <c r="G1867" s="6" t="s">
        <v>2380</v>
      </c>
      <c r="H1867" s="10">
        <f t="shared" si="87"/>
        <v>1</v>
      </c>
      <c r="I1867" s="6">
        <v>1</v>
      </c>
      <c r="J1867" s="6" t="str">
        <f t="shared" si="88"/>
        <v>No</v>
      </c>
      <c r="K1867" s="6" t="str">
        <f t="shared" si="89"/>
        <v>No</v>
      </c>
      <c r="L1867" s="6" t="s">
        <v>2380</v>
      </c>
      <c r="M1867" s="6"/>
      <c r="N1867" t="str" cm="1">
        <f t="array" ref="N1867">_xlfn.IFS(B1867&lt;18.5,"Under Weight",B1867&lt;=24.99,"Normal Weight",B1867&lt;=29.99,"Over Weight",B1867&gt;=30,"Obesity")</f>
        <v>Obesity</v>
      </c>
      <c r="O1867" t="str" cm="1">
        <f t="array" ref="O1867">_xlfn.IFS(C1867&lt;5.7,"Normal",C1867&lt;=6.49,"Prediabetes",C1867&gt;=6.5,"Diabetes")</f>
        <v>Normal</v>
      </c>
    </row>
    <row r="1868" spans="1:15" x14ac:dyDescent="0.3">
      <c r="A1868" s="6" t="s">
        <v>501</v>
      </c>
      <c r="B1868" s="6">
        <v>21.28</v>
      </c>
      <c r="C1868" s="6">
        <v>4.05</v>
      </c>
      <c r="D1868" s="6" t="str">
        <f>PROPER(E:E)</f>
        <v>No</v>
      </c>
      <c r="E1868" s="6" t="s">
        <v>2380</v>
      </c>
      <c r="F1868" s="6" t="s">
        <v>2382</v>
      </c>
      <c r="G1868" s="6" t="s">
        <v>2380</v>
      </c>
      <c r="H1868" s="10">
        <f t="shared" si="87"/>
        <v>1</v>
      </c>
      <c r="I1868" s="6">
        <v>1</v>
      </c>
      <c r="J1868" s="6" t="str">
        <f t="shared" si="88"/>
        <v>No</v>
      </c>
      <c r="K1868" s="6" t="str">
        <f t="shared" si="89"/>
        <v>No</v>
      </c>
      <c r="L1868" s="6" t="s">
        <v>2380</v>
      </c>
      <c r="M1868" s="6"/>
      <c r="N1868" t="str" cm="1">
        <f t="array" ref="N1868">_xlfn.IFS(B1868&lt;18.5,"Under Weight",B1868&lt;=24.99,"Normal Weight",B1868&lt;=29.99,"Over Weight",B1868&gt;=30,"Obesity")</f>
        <v>Normal Weight</v>
      </c>
      <c r="O1868" t="str" cm="1">
        <f t="array" ref="O1868">_xlfn.IFS(C1868&lt;5.7,"Normal",C1868&lt;=6.49,"Prediabetes",C1868&gt;=6.5,"Diabetes")</f>
        <v>Normal</v>
      </c>
    </row>
    <row r="1869" spans="1:15" x14ac:dyDescent="0.3">
      <c r="A1869" s="6" t="s">
        <v>500</v>
      </c>
      <c r="B1869" s="6">
        <v>33.81</v>
      </c>
      <c r="C1869" s="6">
        <v>6.49</v>
      </c>
      <c r="D1869" s="6" t="str">
        <f>PROPER(E:E)</f>
        <v>No</v>
      </c>
      <c r="E1869" s="6" t="s">
        <v>2380</v>
      </c>
      <c r="F1869" s="6" t="s">
        <v>2380</v>
      </c>
      <c r="G1869" s="6" t="s">
        <v>2383</v>
      </c>
      <c r="H1869" s="10">
        <f t="shared" si="87"/>
        <v>1</v>
      </c>
      <c r="I1869" s="6">
        <v>1</v>
      </c>
      <c r="J1869" s="6" t="str">
        <f t="shared" si="88"/>
        <v>No</v>
      </c>
      <c r="K1869" s="6" t="str">
        <f t="shared" si="89"/>
        <v>No</v>
      </c>
      <c r="L1869" s="6" t="s">
        <v>2380</v>
      </c>
      <c r="M1869" s="6"/>
      <c r="N1869" t="str" cm="1">
        <f t="array" ref="N1869">_xlfn.IFS(B1869&lt;18.5,"Under Weight",B1869&lt;=24.99,"Normal Weight",B1869&lt;=29.99,"Over Weight",B1869&gt;=30,"Obesity")</f>
        <v>Obesity</v>
      </c>
      <c r="O1869" t="str" cm="1">
        <f t="array" ref="O1869">_xlfn.IFS(C1869&lt;5.7,"Normal",C1869&lt;=6.49,"Prediabetes",C1869&gt;=6.5,"Diabetes")</f>
        <v>Prediabetes</v>
      </c>
    </row>
    <row r="1870" spans="1:15" x14ac:dyDescent="0.3">
      <c r="A1870" s="6" t="s">
        <v>499</v>
      </c>
      <c r="B1870" s="6">
        <v>44.22</v>
      </c>
      <c r="C1870" s="6">
        <v>4.1900000000000004</v>
      </c>
      <c r="D1870" s="6" t="str">
        <f>PROPER(E:E)</f>
        <v>No</v>
      </c>
      <c r="E1870" s="6" t="s">
        <v>2380</v>
      </c>
      <c r="F1870" s="6" t="s">
        <v>2380</v>
      </c>
      <c r="G1870" s="6" t="s">
        <v>2380</v>
      </c>
      <c r="H1870" s="10">
        <f t="shared" si="87"/>
        <v>1</v>
      </c>
      <c r="I1870" s="6">
        <v>1</v>
      </c>
      <c r="J1870" s="6" t="str">
        <f t="shared" si="88"/>
        <v>No</v>
      </c>
      <c r="K1870" s="6" t="str">
        <f t="shared" si="89"/>
        <v>No</v>
      </c>
      <c r="L1870" s="6" t="s">
        <v>2380</v>
      </c>
      <c r="M1870" s="6"/>
      <c r="N1870" t="str" cm="1">
        <f t="array" ref="N1870">_xlfn.IFS(B1870&lt;18.5,"Under Weight",B1870&lt;=24.99,"Normal Weight",B1870&lt;=29.99,"Over Weight",B1870&gt;=30,"Obesity")</f>
        <v>Obesity</v>
      </c>
      <c r="O1870" t="str" cm="1">
        <f t="array" ref="O1870">_xlfn.IFS(C1870&lt;5.7,"Normal",C1870&lt;=6.49,"Prediabetes",C1870&gt;=6.5,"Diabetes")</f>
        <v>Normal</v>
      </c>
    </row>
    <row r="1871" spans="1:15" x14ac:dyDescent="0.3">
      <c r="A1871" s="6" t="s">
        <v>498</v>
      </c>
      <c r="B1871" s="6">
        <v>15.46</v>
      </c>
      <c r="C1871" s="6">
        <v>4.99</v>
      </c>
      <c r="D1871" s="6" t="str">
        <f>PROPER(E:E)</f>
        <v>Yes</v>
      </c>
      <c r="E1871" s="6" t="s">
        <v>2382</v>
      </c>
      <c r="F1871" s="6" t="s">
        <v>2380</v>
      </c>
      <c r="G1871" s="6" t="s">
        <v>2383</v>
      </c>
      <c r="H1871" s="10">
        <f t="shared" si="87"/>
        <v>1</v>
      </c>
      <c r="I1871" s="6">
        <v>1</v>
      </c>
      <c r="J1871" s="6" t="str">
        <f t="shared" si="88"/>
        <v>No</v>
      </c>
      <c r="K1871" s="6" t="str">
        <f t="shared" si="89"/>
        <v>No</v>
      </c>
      <c r="L1871" s="6" t="s">
        <v>2380</v>
      </c>
      <c r="M1871" s="6"/>
      <c r="N1871" t="str" cm="1">
        <f t="array" ref="N1871">_xlfn.IFS(B1871&lt;18.5,"Under Weight",B1871&lt;=24.99,"Normal Weight",B1871&lt;=29.99,"Over Weight",B1871&gt;=30,"Obesity")</f>
        <v>Under Weight</v>
      </c>
      <c r="O1871" t="str" cm="1">
        <f t="array" ref="O1871">_xlfn.IFS(C1871&lt;5.7,"Normal",C1871&lt;=6.49,"Prediabetes",C1871&gt;=6.5,"Diabetes")</f>
        <v>Normal</v>
      </c>
    </row>
    <row r="1872" spans="1:15" x14ac:dyDescent="0.3">
      <c r="A1872" s="6" t="s">
        <v>497</v>
      </c>
      <c r="B1872" s="6">
        <v>30.3</v>
      </c>
      <c r="C1872" s="6">
        <v>4.7699999999999996</v>
      </c>
      <c r="D1872" s="6" t="str">
        <f>PROPER(E:E)</f>
        <v>Yes</v>
      </c>
      <c r="E1872" s="6" t="s">
        <v>2382</v>
      </c>
      <c r="F1872" s="6" t="s">
        <v>2380</v>
      </c>
      <c r="G1872" s="6" t="s">
        <v>2380</v>
      </c>
      <c r="H1872" s="10">
        <f t="shared" si="87"/>
        <v>1</v>
      </c>
      <c r="I1872" s="6">
        <v>1</v>
      </c>
      <c r="J1872" s="6" t="str">
        <f t="shared" si="88"/>
        <v>No</v>
      </c>
      <c r="K1872" s="6" t="str">
        <f t="shared" si="89"/>
        <v>No</v>
      </c>
      <c r="L1872" s="6" t="s">
        <v>2380</v>
      </c>
      <c r="M1872" s="6"/>
      <c r="N1872" t="str" cm="1">
        <f t="array" ref="N1872">_xlfn.IFS(B1872&lt;18.5,"Under Weight",B1872&lt;=24.99,"Normal Weight",B1872&lt;=29.99,"Over Weight",B1872&gt;=30,"Obesity")</f>
        <v>Obesity</v>
      </c>
      <c r="O1872" t="str" cm="1">
        <f t="array" ref="O1872">_xlfn.IFS(C1872&lt;5.7,"Normal",C1872&lt;=6.49,"Prediabetes",C1872&gt;=6.5,"Diabetes")</f>
        <v>Normal</v>
      </c>
    </row>
    <row r="1873" spans="1:15" x14ac:dyDescent="0.3">
      <c r="A1873" s="6" t="s">
        <v>496</v>
      </c>
      <c r="B1873" s="6">
        <v>16.670000000000002</v>
      </c>
      <c r="C1873" s="6">
        <v>5.46</v>
      </c>
      <c r="D1873" s="6" t="str">
        <f>PROPER(E:E)</f>
        <v>No</v>
      </c>
      <c r="E1873" s="6" t="s">
        <v>2380</v>
      </c>
      <c r="F1873" s="6" t="s">
        <v>2380</v>
      </c>
      <c r="G1873" s="6" t="s">
        <v>2380</v>
      </c>
      <c r="H1873" s="10" t="str">
        <f t="shared" si="87"/>
        <v>0</v>
      </c>
      <c r="I1873" s="6" t="s">
        <v>2381</v>
      </c>
      <c r="J1873" s="6" t="str">
        <f t="shared" si="88"/>
        <v>No</v>
      </c>
      <c r="K1873" s="6" t="str">
        <f t="shared" si="89"/>
        <v>No</v>
      </c>
      <c r="L1873" s="6" t="s">
        <v>2380</v>
      </c>
      <c r="M1873" s="6"/>
      <c r="N1873" t="str" cm="1">
        <f t="array" ref="N1873">_xlfn.IFS(B1873&lt;18.5,"Under Weight",B1873&lt;=24.99,"Normal Weight",B1873&lt;=29.99,"Over Weight",B1873&gt;=30,"Obesity")</f>
        <v>Under Weight</v>
      </c>
      <c r="O1873" t="str" cm="1">
        <f t="array" ref="O1873">_xlfn.IFS(C1873&lt;5.7,"Normal",C1873&lt;=6.49,"Prediabetes",C1873&gt;=6.5,"Diabetes")</f>
        <v>Normal</v>
      </c>
    </row>
    <row r="1874" spans="1:15" x14ac:dyDescent="0.3">
      <c r="A1874" s="6" t="s">
        <v>495</v>
      </c>
      <c r="B1874" s="6">
        <v>28.594999999999999</v>
      </c>
      <c r="C1874" s="6">
        <v>5.43</v>
      </c>
      <c r="D1874" s="6" t="str">
        <f>PROPER(E:E)</f>
        <v>No</v>
      </c>
      <c r="E1874" s="6" t="s">
        <v>2380</v>
      </c>
      <c r="F1874" s="6" t="s">
        <v>2380</v>
      </c>
      <c r="G1874" s="6" t="s">
        <v>2380</v>
      </c>
      <c r="H1874" s="10" t="str">
        <f t="shared" si="87"/>
        <v>0</v>
      </c>
      <c r="I1874" s="6" t="s">
        <v>2381</v>
      </c>
      <c r="J1874" s="6" t="str">
        <f t="shared" si="88"/>
        <v>No</v>
      </c>
      <c r="K1874" s="6" t="str">
        <f t="shared" si="89"/>
        <v>No</v>
      </c>
      <c r="L1874" s="6" t="s">
        <v>2380</v>
      </c>
      <c r="M1874" s="6"/>
      <c r="N1874" t="str" cm="1">
        <f t="array" ref="N1874">_xlfn.IFS(B1874&lt;18.5,"Under Weight",B1874&lt;=24.99,"Normal Weight",B1874&lt;=29.99,"Over Weight",B1874&gt;=30,"Obesity")</f>
        <v>Over Weight</v>
      </c>
      <c r="O1874" t="str" cm="1">
        <f t="array" ref="O1874">_xlfn.IFS(C1874&lt;5.7,"Normal",C1874&lt;=6.49,"Prediabetes",C1874&gt;=6.5,"Diabetes")</f>
        <v>Normal</v>
      </c>
    </row>
    <row r="1875" spans="1:15" x14ac:dyDescent="0.3">
      <c r="A1875" s="6" t="s">
        <v>494</v>
      </c>
      <c r="B1875" s="6">
        <v>25.934999999999999</v>
      </c>
      <c r="C1875" s="6">
        <v>4.29</v>
      </c>
      <c r="D1875" s="6" t="str">
        <f>PROPER(E:E)</f>
        <v>No</v>
      </c>
      <c r="E1875" s="6" t="s">
        <v>2380</v>
      </c>
      <c r="F1875" s="6" t="s">
        <v>2380</v>
      </c>
      <c r="G1875" s="6" t="s">
        <v>2380</v>
      </c>
      <c r="H1875" s="10" t="str">
        <f t="shared" si="87"/>
        <v>0</v>
      </c>
      <c r="I1875" s="6" t="s">
        <v>2381</v>
      </c>
      <c r="J1875" s="6" t="str">
        <f t="shared" si="88"/>
        <v>No</v>
      </c>
      <c r="K1875" s="6" t="str">
        <f t="shared" si="89"/>
        <v>No</v>
      </c>
      <c r="L1875" s="6" t="s">
        <v>2380</v>
      </c>
      <c r="M1875" s="6"/>
      <c r="N1875" t="str" cm="1">
        <f t="array" ref="N1875">_xlfn.IFS(B1875&lt;18.5,"Under Weight",B1875&lt;=24.99,"Normal Weight",B1875&lt;=29.99,"Over Weight",B1875&gt;=30,"Obesity")</f>
        <v>Over Weight</v>
      </c>
      <c r="O1875" t="str" cm="1">
        <f t="array" ref="O1875">_xlfn.IFS(C1875&lt;5.7,"Normal",C1875&lt;=6.49,"Prediabetes",C1875&gt;=6.5,"Diabetes")</f>
        <v>Normal</v>
      </c>
    </row>
    <row r="1876" spans="1:15" x14ac:dyDescent="0.3">
      <c r="A1876" s="6" t="s">
        <v>493</v>
      </c>
      <c r="B1876" s="6">
        <v>27.645</v>
      </c>
      <c r="C1876" s="6">
        <v>5.25</v>
      </c>
      <c r="D1876" s="6" t="str">
        <f>PROPER(E:E)</f>
        <v>No</v>
      </c>
      <c r="E1876" s="6" t="s">
        <v>2380</v>
      </c>
      <c r="F1876" s="6" t="s">
        <v>2380</v>
      </c>
      <c r="G1876" s="6" t="s">
        <v>2380</v>
      </c>
      <c r="H1876" s="10">
        <f t="shared" si="87"/>
        <v>1</v>
      </c>
      <c r="I1876" s="6">
        <v>1</v>
      </c>
      <c r="J1876" s="6" t="str">
        <f t="shared" si="88"/>
        <v>No</v>
      </c>
      <c r="K1876" s="6" t="str">
        <f t="shared" si="89"/>
        <v>No</v>
      </c>
      <c r="L1876" s="6" t="s">
        <v>2380</v>
      </c>
      <c r="M1876" s="6"/>
      <c r="N1876" t="str" cm="1">
        <f t="array" ref="N1876">_xlfn.IFS(B1876&lt;18.5,"Under Weight",B1876&lt;=24.99,"Normal Weight",B1876&lt;=29.99,"Over Weight",B1876&gt;=30,"Obesity")</f>
        <v>Over Weight</v>
      </c>
      <c r="O1876" t="str" cm="1">
        <f t="array" ref="O1876">_xlfn.IFS(C1876&lt;5.7,"Normal",C1876&lt;=6.49,"Prediabetes",C1876&gt;=6.5,"Diabetes")</f>
        <v>Normal</v>
      </c>
    </row>
    <row r="1877" spans="1:15" x14ac:dyDescent="0.3">
      <c r="A1877" s="6" t="s">
        <v>492</v>
      </c>
      <c r="B1877" s="6">
        <v>30.1</v>
      </c>
      <c r="C1877" s="6">
        <v>4.04</v>
      </c>
      <c r="D1877" s="6" t="str">
        <f>PROPER(E:E)</f>
        <v>No</v>
      </c>
      <c r="E1877" s="6" t="s">
        <v>2380</v>
      </c>
      <c r="F1877" s="6" t="s">
        <v>2380</v>
      </c>
      <c r="G1877" s="6" t="s">
        <v>2380</v>
      </c>
      <c r="H1877" s="10">
        <f t="shared" si="87"/>
        <v>1</v>
      </c>
      <c r="I1877" s="6">
        <v>1</v>
      </c>
      <c r="J1877" s="6" t="str">
        <f t="shared" si="88"/>
        <v>No</v>
      </c>
      <c r="K1877" s="6" t="str">
        <f t="shared" si="89"/>
        <v>No</v>
      </c>
      <c r="L1877" s="6" t="s">
        <v>2380</v>
      </c>
      <c r="M1877" s="6"/>
      <c r="N1877" t="str" cm="1">
        <f t="array" ref="N1877">_xlfn.IFS(B1877&lt;18.5,"Under Weight",B1877&lt;=24.99,"Normal Weight",B1877&lt;=29.99,"Over Weight",B1877&gt;=30,"Obesity")</f>
        <v>Obesity</v>
      </c>
      <c r="O1877" t="str" cm="1">
        <f t="array" ref="O1877">_xlfn.IFS(C1877&lt;5.7,"Normal",C1877&lt;=6.49,"Prediabetes",C1877&gt;=6.5,"Diabetes")</f>
        <v>Normal</v>
      </c>
    </row>
    <row r="1878" spans="1:15" x14ac:dyDescent="0.3">
      <c r="A1878" s="6" t="s">
        <v>491</v>
      </c>
      <c r="B1878" s="6">
        <v>26.79</v>
      </c>
      <c r="C1878" s="6">
        <v>5</v>
      </c>
      <c r="D1878" s="6" t="str">
        <f>PROPER(E:E)</f>
        <v>Yes</v>
      </c>
      <c r="E1878" s="6" t="s">
        <v>2382</v>
      </c>
      <c r="F1878" s="6" t="s">
        <v>2380</v>
      </c>
      <c r="G1878" s="6" t="s">
        <v>2383</v>
      </c>
      <c r="H1878" s="10">
        <f t="shared" si="87"/>
        <v>1</v>
      </c>
      <c r="I1878" s="6">
        <v>1</v>
      </c>
      <c r="J1878" s="6" t="str">
        <f t="shared" si="88"/>
        <v>No</v>
      </c>
      <c r="K1878" s="6" t="str">
        <f t="shared" si="89"/>
        <v>No</v>
      </c>
      <c r="L1878" s="6" t="s">
        <v>2380</v>
      </c>
      <c r="M1878" s="6"/>
      <c r="N1878" t="str" cm="1">
        <f t="array" ref="N1878">_xlfn.IFS(B1878&lt;18.5,"Under Weight",B1878&lt;=24.99,"Normal Weight",B1878&lt;=29.99,"Over Weight",B1878&gt;=30,"Obesity")</f>
        <v>Over Weight</v>
      </c>
      <c r="O1878" t="str" cm="1">
        <f t="array" ref="O1878">_xlfn.IFS(C1878&lt;5.7,"Normal",C1878&lt;=6.49,"Prediabetes",C1878&gt;=6.5,"Diabetes")</f>
        <v>Normal</v>
      </c>
    </row>
    <row r="1879" spans="1:15" x14ac:dyDescent="0.3">
      <c r="A1879" s="6" t="s">
        <v>490</v>
      </c>
      <c r="B1879" s="6">
        <v>27.1</v>
      </c>
      <c r="C1879" s="6">
        <v>4.01</v>
      </c>
      <c r="D1879" s="6" t="str">
        <f>PROPER(E:E)</f>
        <v>Yes</v>
      </c>
      <c r="E1879" s="6" t="s">
        <v>2382</v>
      </c>
      <c r="F1879" s="6" t="s">
        <v>2380</v>
      </c>
      <c r="G1879" s="6" t="s">
        <v>2380</v>
      </c>
      <c r="H1879" s="10">
        <f t="shared" si="87"/>
        <v>1</v>
      </c>
      <c r="I1879" s="6">
        <v>1</v>
      </c>
      <c r="J1879" s="6" t="str">
        <f t="shared" si="88"/>
        <v>No</v>
      </c>
      <c r="K1879" s="6" t="str">
        <f t="shared" si="89"/>
        <v>No</v>
      </c>
      <c r="L1879" s="6" t="s">
        <v>2380</v>
      </c>
      <c r="M1879" s="6"/>
      <c r="N1879" t="str" cm="1">
        <f t="array" ref="N1879">_xlfn.IFS(B1879&lt;18.5,"Under Weight",B1879&lt;=24.99,"Normal Weight",B1879&lt;=29.99,"Over Weight",B1879&gt;=30,"Obesity")</f>
        <v>Over Weight</v>
      </c>
      <c r="O1879" t="str" cm="1">
        <f t="array" ref="O1879">_xlfn.IFS(C1879&lt;5.7,"Normal",C1879&lt;=6.49,"Prediabetes",C1879&gt;=6.5,"Diabetes")</f>
        <v>Normal</v>
      </c>
    </row>
    <row r="1880" spans="1:15" x14ac:dyDescent="0.3">
      <c r="A1880" s="6" t="s">
        <v>489</v>
      </c>
      <c r="B1880" s="6">
        <v>24.31</v>
      </c>
      <c r="C1880" s="6">
        <v>5.4</v>
      </c>
      <c r="D1880" s="6" t="str">
        <f>PROPER(E:E)</f>
        <v>No</v>
      </c>
      <c r="E1880" s="6" t="s">
        <v>2380</v>
      </c>
      <c r="F1880" s="6" t="s">
        <v>2380</v>
      </c>
      <c r="G1880" s="6" t="s">
        <v>2380</v>
      </c>
      <c r="H1880" s="10" t="str">
        <f t="shared" si="87"/>
        <v>0</v>
      </c>
      <c r="I1880" s="6" t="s">
        <v>2381</v>
      </c>
      <c r="J1880" s="6" t="str">
        <f t="shared" si="88"/>
        <v>No</v>
      </c>
      <c r="K1880" s="6" t="str">
        <f t="shared" si="89"/>
        <v>No</v>
      </c>
      <c r="L1880" s="6" t="s">
        <v>2380</v>
      </c>
      <c r="M1880" s="6"/>
      <c r="N1880" t="str" cm="1">
        <f t="array" ref="N1880">_xlfn.IFS(B1880&lt;18.5,"Under Weight",B1880&lt;=24.99,"Normal Weight",B1880&lt;=29.99,"Over Weight",B1880&gt;=30,"Obesity")</f>
        <v>Normal Weight</v>
      </c>
      <c r="O1880" t="str" cm="1">
        <f t="array" ref="O1880">_xlfn.IFS(C1880&lt;5.7,"Normal",C1880&lt;=6.49,"Prediabetes",C1880&gt;=6.5,"Diabetes")</f>
        <v>Normal</v>
      </c>
    </row>
    <row r="1881" spans="1:15" x14ac:dyDescent="0.3">
      <c r="A1881" s="6" t="s">
        <v>488</v>
      </c>
      <c r="B1881" s="6">
        <v>15.53</v>
      </c>
      <c r="C1881" s="6">
        <v>5.81</v>
      </c>
      <c r="D1881" s="6" t="str">
        <f>PROPER(E:E)</f>
        <v>No</v>
      </c>
      <c r="E1881" s="6" t="s">
        <v>2380</v>
      </c>
      <c r="F1881" s="6" t="s">
        <v>2380</v>
      </c>
      <c r="G1881" s="6" t="s">
        <v>2380</v>
      </c>
      <c r="H1881" s="10">
        <f t="shared" si="87"/>
        <v>1</v>
      </c>
      <c r="I1881" s="6">
        <v>1</v>
      </c>
      <c r="J1881" s="6" t="str">
        <f t="shared" si="88"/>
        <v>No</v>
      </c>
      <c r="K1881" s="6" t="str">
        <f t="shared" si="89"/>
        <v>No</v>
      </c>
      <c r="L1881" s="6" t="s">
        <v>2380</v>
      </c>
      <c r="M1881" s="6"/>
      <c r="N1881" t="str" cm="1">
        <f t="array" ref="N1881">_xlfn.IFS(B1881&lt;18.5,"Under Weight",B1881&lt;=24.99,"Normal Weight",B1881&lt;=29.99,"Over Weight",B1881&gt;=30,"Obesity")</f>
        <v>Under Weight</v>
      </c>
      <c r="O1881" t="str" cm="1">
        <f t="array" ref="O1881">_xlfn.IFS(C1881&lt;5.7,"Normal",C1881&lt;=6.49,"Prediabetes",C1881&gt;=6.5,"Diabetes")</f>
        <v>Prediabetes</v>
      </c>
    </row>
    <row r="1882" spans="1:15" x14ac:dyDescent="0.3">
      <c r="A1882" s="6" t="s">
        <v>487</v>
      </c>
      <c r="B1882" s="6">
        <v>30.7</v>
      </c>
      <c r="C1882" s="6">
        <v>5.82</v>
      </c>
      <c r="D1882" s="6" t="str">
        <f>PROPER(E:E)</f>
        <v>No</v>
      </c>
      <c r="E1882" s="6" t="s">
        <v>2380</v>
      </c>
      <c r="F1882" s="6" t="s">
        <v>2380</v>
      </c>
      <c r="G1882" s="6" t="s">
        <v>2380</v>
      </c>
      <c r="H1882" s="10">
        <f t="shared" si="87"/>
        <v>1</v>
      </c>
      <c r="I1882" s="6">
        <v>1</v>
      </c>
      <c r="J1882" s="6" t="str">
        <f t="shared" si="88"/>
        <v>No</v>
      </c>
      <c r="K1882" s="6" t="str">
        <f t="shared" si="89"/>
        <v>No</v>
      </c>
      <c r="L1882" s="6" t="s">
        <v>2380</v>
      </c>
      <c r="M1882" s="6"/>
      <c r="N1882" t="str" cm="1">
        <f t="array" ref="N1882">_xlfn.IFS(B1882&lt;18.5,"Under Weight",B1882&lt;=24.99,"Normal Weight",B1882&lt;=29.99,"Over Weight",B1882&gt;=30,"Obesity")</f>
        <v>Obesity</v>
      </c>
      <c r="O1882" t="str" cm="1">
        <f t="array" ref="O1882">_xlfn.IFS(C1882&lt;5.7,"Normal",C1882&lt;=6.49,"Prediabetes",C1882&gt;=6.5,"Diabetes")</f>
        <v>Prediabetes</v>
      </c>
    </row>
    <row r="1883" spans="1:15" x14ac:dyDescent="0.3">
      <c r="A1883" s="6" t="s">
        <v>486</v>
      </c>
      <c r="B1883" s="6">
        <v>33.33</v>
      </c>
      <c r="C1883" s="6">
        <v>4.82</v>
      </c>
      <c r="D1883" s="6" t="str">
        <f>PROPER(E:E)</f>
        <v>No</v>
      </c>
      <c r="E1883" s="6" t="s">
        <v>2380</v>
      </c>
      <c r="F1883" s="6" t="s">
        <v>2380</v>
      </c>
      <c r="G1883" s="6" t="s">
        <v>2380</v>
      </c>
      <c r="H1883" s="10">
        <f t="shared" si="87"/>
        <v>1</v>
      </c>
      <c r="I1883" s="6">
        <v>1</v>
      </c>
      <c r="J1883" s="6" t="str">
        <f t="shared" si="88"/>
        <v>No</v>
      </c>
      <c r="K1883" s="6" t="str">
        <f t="shared" si="89"/>
        <v>No</v>
      </c>
      <c r="L1883" s="6" t="s">
        <v>2380</v>
      </c>
      <c r="M1883" s="6"/>
      <c r="N1883" t="str" cm="1">
        <f t="array" ref="N1883">_xlfn.IFS(B1883&lt;18.5,"Under Weight",B1883&lt;=24.99,"Normal Weight",B1883&lt;=29.99,"Over Weight",B1883&gt;=30,"Obesity")</f>
        <v>Obesity</v>
      </c>
      <c r="O1883" t="str" cm="1">
        <f t="array" ref="O1883">_xlfn.IFS(C1883&lt;5.7,"Normal",C1883&lt;=6.49,"Prediabetes",C1883&gt;=6.5,"Diabetes")</f>
        <v>Normal</v>
      </c>
    </row>
    <row r="1884" spans="1:15" x14ac:dyDescent="0.3">
      <c r="A1884" s="6" t="s">
        <v>485</v>
      </c>
      <c r="B1884" s="6">
        <v>32.4</v>
      </c>
      <c r="C1884" s="6">
        <v>5.08</v>
      </c>
      <c r="D1884" s="6" t="str">
        <f>PROPER(E:E)</f>
        <v>No</v>
      </c>
      <c r="E1884" s="6" t="s">
        <v>2380</v>
      </c>
      <c r="F1884" s="6" t="s">
        <v>2380</v>
      </c>
      <c r="G1884" s="6" t="s">
        <v>2380</v>
      </c>
      <c r="H1884" s="10">
        <f t="shared" si="87"/>
        <v>1</v>
      </c>
      <c r="I1884" s="6">
        <v>1</v>
      </c>
      <c r="J1884" s="6" t="str">
        <f t="shared" si="88"/>
        <v>No</v>
      </c>
      <c r="K1884" s="6" t="str">
        <f t="shared" si="89"/>
        <v>No</v>
      </c>
      <c r="L1884" s="6" t="s">
        <v>2380</v>
      </c>
      <c r="M1884" s="6"/>
      <c r="N1884" t="str" cm="1">
        <f t="array" ref="N1884">_xlfn.IFS(B1884&lt;18.5,"Under Weight",B1884&lt;=24.99,"Normal Weight",B1884&lt;=29.99,"Over Weight",B1884&gt;=30,"Obesity")</f>
        <v>Obesity</v>
      </c>
      <c r="O1884" t="str" cm="1">
        <f t="array" ref="O1884">_xlfn.IFS(C1884&lt;5.7,"Normal",C1884&lt;=6.49,"Prediabetes",C1884&gt;=6.5,"Diabetes")</f>
        <v>Normal</v>
      </c>
    </row>
    <row r="1885" spans="1:15" x14ac:dyDescent="0.3">
      <c r="A1885" s="6" t="s">
        <v>484</v>
      </c>
      <c r="B1885" s="6">
        <v>27.93</v>
      </c>
      <c r="C1885" s="6">
        <v>5.59</v>
      </c>
      <c r="D1885" s="6" t="str">
        <f>PROPER(E:E)</f>
        <v>No</v>
      </c>
      <c r="E1885" s="6" t="s">
        <v>2380</v>
      </c>
      <c r="F1885" s="6" t="s">
        <v>2380</v>
      </c>
      <c r="G1885" s="6" t="s">
        <v>2380</v>
      </c>
      <c r="H1885" s="10">
        <f t="shared" si="87"/>
        <v>1</v>
      </c>
      <c r="I1885" s="6">
        <v>1</v>
      </c>
      <c r="J1885" s="6" t="str">
        <f t="shared" si="88"/>
        <v>No</v>
      </c>
      <c r="K1885" s="6" t="str">
        <f t="shared" si="89"/>
        <v>No</v>
      </c>
      <c r="L1885" s="6" t="s">
        <v>2380</v>
      </c>
      <c r="M1885" s="6"/>
      <c r="N1885" t="str" cm="1">
        <f t="array" ref="N1885">_xlfn.IFS(B1885&lt;18.5,"Under Weight",B1885&lt;=24.99,"Normal Weight",B1885&lt;=29.99,"Over Weight",B1885&gt;=30,"Obesity")</f>
        <v>Over Weight</v>
      </c>
      <c r="O1885" t="str" cm="1">
        <f t="array" ref="O1885">_xlfn.IFS(C1885&lt;5.7,"Normal",C1885&lt;=6.49,"Prediabetes",C1885&gt;=6.5,"Diabetes")</f>
        <v>Normal</v>
      </c>
    </row>
    <row r="1886" spans="1:15" x14ac:dyDescent="0.3">
      <c r="A1886" s="6" t="s">
        <v>483</v>
      </c>
      <c r="B1886" s="6">
        <v>21.754999999999999</v>
      </c>
      <c r="C1886" s="6">
        <v>5.12</v>
      </c>
      <c r="D1886" s="6" t="str">
        <f>PROPER(E:E)</f>
        <v>No</v>
      </c>
      <c r="E1886" s="6" t="s">
        <v>2380</v>
      </c>
      <c r="F1886" s="6" t="s">
        <v>2380</v>
      </c>
      <c r="G1886" s="6" t="s">
        <v>2380</v>
      </c>
      <c r="H1886" s="10" t="str">
        <f t="shared" si="87"/>
        <v>0</v>
      </c>
      <c r="I1886" s="6" t="s">
        <v>2381</v>
      </c>
      <c r="J1886" s="6" t="str">
        <f t="shared" si="88"/>
        <v>No</v>
      </c>
      <c r="K1886" s="6" t="str">
        <f t="shared" si="89"/>
        <v>No</v>
      </c>
      <c r="L1886" s="6" t="s">
        <v>2380</v>
      </c>
      <c r="M1886" s="6"/>
      <c r="N1886" t="str" cm="1">
        <f t="array" ref="N1886">_xlfn.IFS(B1886&lt;18.5,"Under Weight",B1886&lt;=24.99,"Normal Weight",B1886&lt;=29.99,"Over Weight",B1886&gt;=30,"Obesity")</f>
        <v>Normal Weight</v>
      </c>
      <c r="O1886" t="str" cm="1">
        <f t="array" ref="O1886">_xlfn.IFS(C1886&lt;5.7,"Normal",C1886&lt;=6.49,"Prediabetes",C1886&gt;=6.5,"Diabetes")</f>
        <v>Normal</v>
      </c>
    </row>
    <row r="1887" spans="1:15" x14ac:dyDescent="0.3">
      <c r="A1887" s="6" t="s">
        <v>482</v>
      </c>
      <c r="B1887" s="6">
        <v>25.934999999999999</v>
      </c>
      <c r="C1887" s="6">
        <v>4.95</v>
      </c>
      <c r="D1887" s="6" t="str">
        <f>PROPER(E:E)</f>
        <v>No</v>
      </c>
      <c r="E1887" s="6" t="s">
        <v>2380</v>
      </c>
      <c r="F1887" s="6" t="s">
        <v>2380</v>
      </c>
      <c r="G1887" s="6" t="s">
        <v>2380</v>
      </c>
      <c r="H1887" s="10" t="str">
        <f t="shared" si="87"/>
        <v>0</v>
      </c>
      <c r="I1887" s="6" t="s">
        <v>2381</v>
      </c>
      <c r="J1887" s="6" t="str">
        <f t="shared" si="88"/>
        <v>No</v>
      </c>
      <c r="K1887" s="6" t="str">
        <f t="shared" si="89"/>
        <v>No</v>
      </c>
      <c r="L1887" s="6" t="s">
        <v>2380</v>
      </c>
      <c r="M1887" s="6"/>
      <c r="N1887" t="str" cm="1">
        <f t="array" ref="N1887">_xlfn.IFS(B1887&lt;18.5,"Under Weight",B1887&lt;=24.99,"Normal Weight",B1887&lt;=29.99,"Over Weight",B1887&gt;=30,"Obesity")</f>
        <v>Over Weight</v>
      </c>
      <c r="O1887" t="str" cm="1">
        <f t="array" ref="O1887">_xlfn.IFS(C1887&lt;5.7,"Normal",C1887&lt;=6.49,"Prediabetes",C1887&gt;=6.5,"Diabetes")</f>
        <v>Normal</v>
      </c>
    </row>
    <row r="1888" spans="1:15" x14ac:dyDescent="0.3">
      <c r="A1888" s="6" t="s">
        <v>481</v>
      </c>
      <c r="B1888" s="6">
        <v>31.5</v>
      </c>
      <c r="C1888" s="6">
        <v>6.16</v>
      </c>
      <c r="D1888" s="6" t="str">
        <f>PROPER(E:E)</f>
        <v>No</v>
      </c>
      <c r="E1888" s="6" t="s">
        <v>2380</v>
      </c>
      <c r="F1888" s="6" t="s">
        <v>2380</v>
      </c>
      <c r="G1888" s="6" t="s">
        <v>2380</v>
      </c>
      <c r="H1888" s="10" t="str">
        <f t="shared" si="87"/>
        <v>0</v>
      </c>
      <c r="I1888" s="6" t="s">
        <v>2381</v>
      </c>
      <c r="J1888" s="6" t="str">
        <f t="shared" si="88"/>
        <v>No</v>
      </c>
      <c r="K1888" s="6" t="str">
        <f t="shared" si="89"/>
        <v>No</v>
      </c>
      <c r="L1888" s="6" t="s">
        <v>2380</v>
      </c>
      <c r="M1888" s="6"/>
      <c r="N1888" t="str" cm="1">
        <f t="array" ref="N1888">_xlfn.IFS(B1888&lt;18.5,"Under Weight",B1888&lt;=24.99,"Normal Weight",B1888&lt;=29.99,"Over Weight",B1888&gt;=30,"Obesity")</f>
        <v>Obesity</v>
      </c>
      <c r="O1888" t="str" cm="1">
        <f t="array" ref="O1888">_xlfn.IFS(C1888&lt;5.7,"Normal",C1888&lt;=6.49,"Prediabetes",C1888&gt;=6.5,"Diabetes")</f>
        <v>Prediabetes</v>
      </c>
    </row>
    <row r="1889" spans="1:15" x14ac:dyDescent="0.3">
      <c r="A1889" s="6" t="s">
        <v>480</v>
      </c>
      <c r="B1889" s="6">
        <v>30.03</v>
      </c>
      <c r="C1889" s="6">
        <v>6.41</v>
      </c>
      <c r="D1889" s="6" t="str">
        <f>PROPER(E:E)</f>
        <v>No</v>
      </c>
      <c r="E1889" s="6" t="s">
        <v>2380</v>
      </c>
      <c r="F1889" s="6" t="s">
        <v>2380</v>
      </c>
      <c r="G1889" s="6" t="s">
        <v>2380</v>
      </c>
      <c r="H1889" s="10" t="str">
        <f t="shared" si="87"/>
        <v>0</v>
      </c>
      <c r="I1889" s="6" t="s">
        <v>2381</v>
      </c>
      <c r="J1889" s="6" t="str">
        <f t="shared" si="88"/>
        <v>No</v>
      </c>
      <c r="K1889" s="6" t="str">
        <f t="shared" si="89"/>
        <v>No</v>
      </c>
      <c r="L1889" s="6" t="s">
        <v>2380</v>
      </c>
      <c r="M1889" s="6"/>
      <c r="N1889" t="str" cm="1">
        <f t="array" ref="N1889">_xlfn.IFS(B1889&lt;18.5,"Under Weight",B1889&lt;=24.99,"Normal Weight",B1889&lt;=29.99,"Over Weight",B1889&gt;=30,"Obesity")</f>
        <v>Obesity</v>
      </c>
      <c r="O1889" t="str" cm="1">
        <f t="array" ref="O1889">_xlfn.IFS(C1889&lt;5.7,"Normal",C1889&lt;=6.49,"Prediabetes",C1889&gt;=6.5,"Diabetes")</f>
        <v>Prediabetes</v>
      </c>
    </row>
    <row r="1890" spans="1:15" x14ac:dyDescent="0.3">
      <c r="A1890" s="6" t="s">
        <v>479</v>
      </c>
      <c r="B1890" s="6">
        <v>33.479999999999997</v>
      </c>
      <c r="C1890" s="6">
        <v>8.94</v>
      </c>
      <c r="D1890" s="6" t="str">
        <f>PROPER(E:E)</f>
        <v>No</v>
      </c>
      <c r="E1890" s="6" t="s">
        <v>2380</v>
      </c>
      <c r="F1890" s="6" t="s">
        <v>2380</v>
      </c>
      <c r="G1890" s="6" t="s">
        <v>2380</v>
      </c>
      <c r="H1890" s="10" t="str">
        <f t="shared" si="87"/>
        <v>0</v>
      </c>
      <c r="I1890" s="6" t="s">
        <v>2381</v>
      </c>
      <c r="J1890" s="6" t="str">
        <f t="shared" si="88"/>
        <v>No</v>
      </c>
      <c r="K1890" s="6" t="str">
        <f t="shared" si="89"/>
        <v>No</v>
      </c>
      <c r="L1890" s="6" t="s">
        <v>2380</v>
      </c>
      <c r="M1890" s="6"/>
      <c r="N1890" t="str" cm="1">
        <f t="array" ref="N1890">_xlfn.IFS(B1890&lt;18.5,"Under Weight",B1890&lt;=24.99,"Normal Weight",B1890&lt;=29.99,"Over Weight",B1890&gt;=30,"Obesity")</f>
        <v>Obesity</v>
      </c>
      <c r="O1890" t="str" cm="1">
        <f t="array" ref="O1890">_xlfn.IFS(C1890&lt;5.7,"Normal",C1890&lt;=6.49,"Prediabetes",C1890&gt;=6.5,"Diabetes")</f>
        <v>Diabetes</v>
      </c>
    </row>
    <row r="1891" spans="1:15" x14ac:dyDescent="0.3">
      <c r="A1891" s="6" t="s">
        <v>478</v>
      </c>
      <c r="B1891" s="6">
        <v>16.510000000000002</v>
      </c>
      <c r="C1891" s="6">
        <v>4.42</v>
      </c>
      <c r="D1891" s="6" t="str">
        <f>PROPER(E:E)</f>
        <v>Yes</v>
      </c>
      <c r="E1891" s="6" t="s">
        <v>2382</v>
      </c>
      <c r="F1891" s="6" t="s">
        <v>2380</v>
      </c>
      <c r="G1891" s="6" t="s">
        <v>2383</v>
      </c>
      <c r="H1891" s="10">
        <f t="shared" si="87"/>
        <v>1</v>
      </c>
      <c r="I1891" s="6">
        <v>1</v>
      </c>
      <c r="J1891" s="6" t="str">
        <f t="shared" si="88"/>
        <v>No</v>
      </c>
      <c r="K1891" s="6" t="str">
        <f t="shared" si="89"/>
        <v>No</v>
      </c>
      <c r="L1891" s="6" t="s">
        <v>2380</v>
      </c>
      <c r="M1891" s="6"/>
      <c r="N1891" t="str" cm="1">
        <f t="array" ref="N1891">_xlfn.IFS(B1891&lt;18.5,"Under Weight",B1891&lt;=24.99,"Normal Weight",B1891&lt;=29.99,"Over Weight",B1891&gt;=30,"Obesity")</f>
        <v>Under Weight</v>
      </c>
      <c r="O1891" t="str" cm="1">
        <f t="array" ref="O1891">_xlfn.IFS(C1891&lt;5.7,"Normal",C1891&lt;=6.49,"Prediabetes",C1891&gt;=6.5,"Diabetes")</f>
        <v>Normal</v>
      </c>
    </row>
    <row r="1892" spans="1:15" x14ac:dyDescent="0.3">
      <c r="A1892" s="6" t="s">
        <v>477</v>
      </c>
      <c r="B1892" s="6">
        <v>33.155000000000001</v>
      </c>
      <c r="C1892" s="6">
        <v>5.3</v>
      </c>
      <c r="D1892" s="6" t="str">
        <f>PROPER(E:E)</f>
        <v>Yes</v>
      </c>
      <c r="E1892" s="6" t="s">
        <v>2382</v>
      </c>
      <c r="F1892" s="6" t="s">
        <v>2380</v>
      </c>
      <c r="G1892" s="6" t="s">
        <v>2380</v>
      </c>
      <c r="H1892" s="10">
        <f t="shared" si="87"/>
        <v>1</v>
      </c>
      <c r="I1892" s="6">
        <v>1</v>
      </c>
      <c r="J1892" s="6" t="str">
        <f t="shared" si="88"/>
        <v>No</v>
      </c>
      <c r="K1892" s="6" t="str">
        <f t="shared" si="89"/>
        <v>No</v>
      </c>
      <c r="L1892" s="6" t="s">
        <v>2380</v>
      </c>
      <c r="M1892" s="6"/>
      <c r="N1892" t="str" cm="1">
        <f t="array" ref="N1892">_xlfn.IFS(B1892&lt;18.5,"Under Weight",B1892&lt;=24.99,"Normal Weight",B1892&lt;=29.99,"Over Weight",B1892&gt;=30,"Obesity")</f>
        <v>Obesity</v>
      </c>
      <c r="O1892" t="str" cm="1">
        <f t="array" ref="O1892">_xlfn.IFS(C1892&lt;5.7,"Normal",C1892&lt;=6.49,"Prediabetes",C1892&gt;=6.5,"Diabetes")</f>
        <v>Normal</v>
      </c>
    </row>
    <row r="1893" spans="1:15" x14ac:dyDescent="0.3">
      <c r="A1893" s="6" t="s">
        <v>476</v>
      </c>
      <c r="B1893" s="6">
        <v>37.29</v>
      </c>
      <c r="C1893" s="6">
        <v>4.6399999999999997</v>
      </c>
      <c r="D1893" s="6" t="str">
        <f>PROPER(E:E)</f>
        <v>No</v>
      </c>
      <c r="E1893" s="6" t="s">
        <v>2380</v>
      </c>
      <c r="F1893" s="6" t="s">
        <v>2380</v>
      </c>
      <c r="G1893" s="6" t="s">
        <v>2383</v>
      </c>
      <c r="H1893" s="10">
        <f t="shared" si="87"/>
        <v>1</v>
      </c>
      <c r="I1893" s="6">
        <v>1</v>
      </c>
      <c r="J1893" s="6" t="str">
        <f t="shared" si="88"/>
        <v>No</v>
      </c>
      <c r="K1893" s="6" t="str">
        <f t="shared" si="89"/>
        <v>No</v>
      </c>
      <c r="L1893" s="6" t="s">
        <v>2380</v>
      </c>
      <c r="M1893" s="6"/>
      <c r="N1893" t="str" cm="1">
        <f t="array" ref="N1893">_xlfn.IFS(B1893&lt;18.5,"Under Weight",B1893&lt;=24.99,"Normal Weight",B1893&lt;=29.99,"Over Weight",B1893&gt;=30,"Obesity")</f>
        <v>Obesity</v>
      </c>
      <c r="O1893" t="str" cm="1">
        <f t="array" ref="O1893">_xlfn.IFS(C1893&lt;5.7,"Normal",C1893&lt;=6.49,"Prediabetes",C1893&gt;=6.5,"Diabetes")</f>
        <v>Normal</v>
      </c>
    </row>
    <row r="1894" spans="1:15" x14ac:dyDescent="0.3">
      <c r="A1894" s="6" t="s">
        <v>475</v>
      </c>
      <c r="B1894" s="6">
        <v>20.23</v>
      </c>
      <c r="C1894" s="6">
        <v>6.16</v>
      </c>
      <c r="D1894" s="6" t="str">
        <f>PROPER(E:E)</f>
        <v>Yes</v>
      </c>
      <c r="E1894" s="6" t="s">
        <v>2382</v>
      </c>
      <c r="F1894" s="6" t="s">
        <v>2380</v>
      </c>
      <c r="G1894" s="6" t="s">
        <v>2380</v>
      </c>
      <c r="H1894" s="10">
        <f t="shared" si="87"/>
        <v>1</v>
      </c>
      <c r="I1894" s="6">
        <v>1</v>
      </c>
      <c r="J1894" s="6" t="str">
        <f t="shared" si="88"/>
        <v>No</v>
      </c>
      <c r="K1894" s="6" t="str">
        <f t="shared" si="89"/>
        <v>No</v>
      </c>
      <c r="L1894" s="6" t="s">
        <v>2380</v>
      </c>
      <c r="M1894" s="6"/>
      <c r="N1894" t="str" cm="1">
        <f t="array" ref="N1894">_xlfn.IFS(B1894&lt;18.5,"Under Weight",B1894&lt;=24.99,"Normal Weight",B1894&lt;=29.99,"Over Weight",B1894&gt;=30,"Obesity")</f>
        <v>Normal Weight</v>
      </c>
      <c r="O1894" t="str" cm="1">
        <f t="array" ref="O1894">_xlfn.IFS(C1894&lt;5.7,"Normal",C1894&lt;=6.49,"Prediabetes",C1894&gt;=6.5,"Diabetes")</f>
        <v>Prediabetes</v>
      </c>
    </row>
    <row r="1895" spans="1:15" x14ac:dyDescent="0.3">
      <c r="A1895" s="6" t="s">
        <v>474</v>
      </c>
      <c r="B1895" s="6">
        <v>28.975000000000001</v>
      </c>
      <c r="C1895" s="6">
        <v>4.12</v>
      </c>
      <c r="D1895" s="6" t="str">
        <f>PROPER(E:E)</f>
        <v>No</v>
      </c>
      <c r="E1895" s="6" t="s">
        <v>2380</v>
      </c>
      <c r="F1895" s="6" t="s">
        <v>2380</v>
      </c>
      <c r="G1895" s="6" t="s">
        <v>2383</v>
      </c>
      <c r="H1895" s="10">
        <f t="shared" si="87"/>
        <v>1</v>
      </c>
      <c r="I1895" s="6">
        <v>1</v>
      </c>
      <c r="J1895" s="6" t="str">
        <f t="shared" si="88"/>
        <v>No</v>
      </c>
      <c r="K1895" s="6" t="str">
        <f t="shared" si="89"/>
        <v>No</v>
      </c>
      <c r="L1895" s="6" t="s">
        <v>2380</v>
      </c>
      <c r="M1895" s="6"/>
      <c r="N1895" t="str" cm="1">
        <f t="array" ref="N1895">_xlfn.IFS(B1895&lt;18.5,"Under Weight",B1895&lt;=24.99,"Normal Weight",B1895&lt;=29.99,"Over Weight",B1895&gt;=30,"Obesity")</f>
        <v>Over Weight</v>
      </c>
      <c r="O1895" t="str" cm="1">
        <f t="array" ref="O1895">_xlfn.IFS(C1895&lt;5.7,"Normal",C1895&lt;=6.49,"Prediabetes",C1895&gt;=6.5,"Diabetes")</f>
        <v>Normal</v>
      </c>
    </row>
    <row r="1896" spans="1:15" x14ac:dyDescent="0.3">
      <c r="A1896" s="6" t="s">
        <v>473</v>
      </c>
      <c r="B1896" s="6">
        <v>16.420000000000002</v>
      </c>
      <c r="C1896" s="6">
        <v>5.77</v>
      </c>
      <c r="D1896" s="6" t="str">
        <f>PROPER(E:E)</f>
        <v>Yes</v>
      </c>
      <c r="E1896" s="6" t="s">
        <v>2382</v>
      </c>
      <c r="F1896" s="6" t="s">
        <v>2380</v>
      </c>
      <c r="G1896" s="6" t="s">
        <v>2383</v>
      </c>
      <c r="H1896" s="10">
        <f t="shared" si="87"/>
        <v>1</v>
      </c>
      <c r="I1896" s="6">
        <v>1</v>
      </c>
      <c r="J1896" s="6" t="str">
        <f t="shared" si="88"/>
        <v>No</v>
      </c>
      <c r="K1896" s="6" t="str">
        <f t="shared" si="89"/>
        <v>No</v>
      </c>
      <c r="L1896" s="6" t="s">
        <v>2380</v>
      </c>
      <c r="M1896" s="6"/>
      <c r="N1896" t="str" cm="1">
        <f t="array" ref="N1896">_xlfn.IFS(B1896&lt;18.5,"Under Weight",B1896&lt;=24.99,"Normal Weight",B1896&lt;=29.99,"Over Weight",B1896&gt;=30,"Obesity")</f>
        <v>Under Weight</v>
      </c>
      <c r="O1896" t="str" cm="1">
        <f t="array" ref="O1896">_xlfn.IFS(C1896&lt;5.7,"Normal",C1896&lt;=6.49,"Prediabetes",C1896&gt;=6.5,"Diabetes")</f>
        <v>Prediabetes</v>
      </c>
    </row>
    <row r="1897" spans="1:15" x14ac:dyDescent="0.3">
      <c r="A1897" s="6" t="s">
        <v>472</v>
      </c>
      <c r="B1897" s="6">
        <v>17.559999999999999</v>
      </c>
      <c r="C1897" s="6">
        <v>6.2</v>
      </c>
      <c r="D1897" s="6" t="str">
        <f>PROPER(E:E)</f>
        <v>No</v>
      </c>
      <c r="E1897" s="6" t="s">
        <v>2380</v>
      </c>
      <c r="F1897" s="6" t="s">
        <v>2380</v>
      </c>
      <c r="G1897" s="6" t="s">
        <v>2380</v>
      </c>
      <c r="H1897" s="10">
        <f t="shared" si="87"/>
        <v>1</v>
      </c>
      <c r="I1897" s="6">
        <v>1</v>
      </c>
      <c r="J1897" s="6" t="str">
        <f t="shared" si="88"/>
        <v>No</v>
      </c>
      <c r="K1897" s="6" t="str">
        <f t="shared" si="89"/>
        <v>No</v>
      </c>
      <c r="L1897" s="6" t="s">
        <v>2380</v>
      </c>
      <c r="M1897" s="6"/>
      <c r="N1897" t="str" cm="1">
        <f t="array" ref="N1897">_xlfn.IFS(B1897&lt;18.5,"Under Weight",B1897&lt;=24.99,"Normal Weight",B1897&lt;=29.99,"Over Weight",B1897&gt;=30,"Obesity")</f>
        <v>Under Weight</v>
      </c>
      <c r="O1897" t="str" cm="1">
        <f t="array" ref="O1897">_xlfn.IFS(C1897&lt;5.7,"Normal",C1897&lt;=6.49,"Prediabetes",C1897&gt;=6.5,"Diabetes")</f>
        <v>Prediabetes</v>
      </c>
    </row>
    <row r="1898" spans="1:15" x14ac:dyDescent="0.3">
      <c r="A1898" s="6" t="s">
        <v>471</v>
      </c>
      <c r="B1898" s="6">
        <v>24.13</v>
      </c>
      <c r="C1898" s="6">
        <v>4.3899999999999997</v>
      </c>
      <c r="D1898" s="6" t="str">
        <f>PROPER(E:E)</f>
        <v>No</v>
      </c>
      <c r="E1898" s="6" t="s">
        <v>2380</v>
      </c>
      <c r="F1898" s="6" t="s">
        <v>2380</v>
      </c>
      <c r="G1898" s="6" t="s">
        <v>2380</v>
      </c>
      <c r="H1898" s="10">
        <f t="shared" si="87"/>
        <v>1</v>
      </c>
      <c r="I1898" s="6">
        <v>1</v>
      </c>
      <c r="J1898" s="6" t="str">
        <f t="shared" si="88"/>
        <v>No</v>
      </c>
      <c r="K1898" s="6" t="str">
        <f t="shared" si="89"/>
        <v>No</v>
      </c>
      <c r="L1898" s="6" t="s">
        <v>2380</v>
      </c>
      <c r="M1898" s="6"/>
      <c r="N1898" t="str" cm="1">
        <f t="array" ref="N1898">_xlfn.IFS(B1898&lt;18.5,"Under Weight",B1898&lt;=24.99,"Normal Weight",B1898&lt;=29.99,"Over Weight",B1898&gt;=30,"Obesity")</f>
        <v>Normal Weight</v>
      </c>
      <c r="O1898" t="str" cm="1">
        <f t="array" ref="O1898">_xlfn.IFS(C1898&lt;5.7,"Normal",C1898&lt;=6.49,"Prediabetes",C1898&gt;=6.5,"Diabetes")</f>
        <v>Normal</v>
      </c>
    </row>
    <row r="1899" spans="1:15" x14ac:dyDescent="0.3">
      <c r="A1899" s="6" t="s">
        <v>470</v>
      </c>
      <c r="B1899" s="6">
        <v>19.95</v>
      </c>
      <c r="C1899" s="6">
        <v>5.13</v>
      </c>
      <c r="D1899" s="6" t="str">
        <f>PROPER(E:E)</f>
        <v>No</v>
      </c>
      <c r="E1899" s="6" t="s">
        <v>2380</v>
      </c>
      <c r="F1899" s="6" t="s">
        <v>2382</v>
      </c>
      <c r="G1899" s="6" t="s">
        <v>2380</v>
      </c>
      <c r="H1899" s="10">
        <f t="shared" si="87"/>
        <v>2</v>
      </c>
      <c r="I1899" s="6">
        <v>2</v>
      </c>
      <c r="J1899" s="6" t="str">
        <f t="shared" si="88"/>
        <v>No</v>
      </c>
      <c r="K1899" s="6" t="str">
        <f t="shared" si="89"/>
        <v>No</v>
      </c>
      <c r="L1899" s="6" t="s">
        <v>2380</v>
      </c>
      <c r="M1899" s="6"/>
      <c r="N1899" t="str" cm="1">
        <f t="array" ref="N1899">_xlfn.IFS(B1899&lt;18.5,"Under Weight",B1899&lt;=24.99,"Normal Weight",B1899&lt;=29.99,"Over Weight",B1899&gt;=30,"Obesity")</f>
        <v>Normal Weight</v>
      </c>
      <c r="O1899" t="str" cm="1">
        <f t="array" ref="O1899">_xlfn.IFS(C1899&lt;5.7,"Normal",C1899&lt;=6.49,"Prediabetes",C1899&gt;=6.5,"Diabetes")</f>
        <v>Normal</v>
      </c>
    </row>
    <row r="1900" spans="1:15" x14ac:dyDescent="0.3">
      <c r="A1900" s="6" t="s">
        <v>469</v>
      </c>
      <c r="B1900" s="6">
        <v>21.24</v>
      </c>
      <c r="C1900" s="6">
        <v>4.49</v>
      </c>
      <c r="D1900" s="6" t="str">
        <f>PROPER(E:E)</f>
        <v>No</v>
      </c>
      <c r="E1900" s="6" t="s">
        <v>2380</v>
      </c>
      <c r="F1900" s="6" t="s">
        <v>2380</v>
      </c>
      <c r="G1900" s="6" t="s">
        <v>2380</v>
      </c>
      <c r="H1900" s="10" t="str">
        <f t="shared" si="87"/>
        <v>0</v>
      </c>
      <c r="I1900" s="6" t="s">
        <v>2381</v>
      </c>
      <c r="J1900" s="6" t="str">
        <f t="shared" si="88"/>
        <v>No</v>
      </c>
      <c r="K1900" s="6" t="str">
        <f t="shared" si="89"/>
        <v>No</v>
      </c>
      <c r="L1900" s="6" t="s">
        <v>2380</v>
      </c>
      <c r="M1900" s="6"/>
      <c r="N1900" t="str" cm="1">
        <f t="array" ref="N1900">_xlfn.IFS(B1900&lt;18.5,"Under Weight",B1900&lt;=24.99,"Normal Weight",B1900&lt;=29.99,"Over Weight",B1900&gt;=30,"Obesity")</f>
        <v>Normal Weight</v>
      </c>
      <c r="O1900" t="str" cm="1">
        <f t="array" ref="O1900">_xlfn.IFS(C1900&lt;5.7,"Normal",C1900&lt;=6.49,"Prediabetes",C1900&gt;=6.5,"Diabetes")</f>
        <v>Normal</v>
      </c>
    </row>
    <row r="1901" spans="1:15" x14ac:dyDescent="0.3">
      <c r="A1901" s="6" t="s">
        <v>468</v>
      </c>
      <c r="B1901" s="6">
        <v>44.22</v>
      </c>
      <c r="C1901" s="6">
        <v>6.35</v>
      </c>
      <c r="D1901" s="6" t="str">
        <f>PROPER(E:E)</f>
        <v>No</v>
      </c>
      <c r="E1901" s="6" t="s">
        <v>2380</v>
      </c>
      <c r="F1901" s="6" t="s">
        <v>2380</v>
      </c>
      <c r="G1901" s="6" t="s">
        <v>2380</v>
      </c>
      <c r="H1901" s="10" t="str">
        <f t="shared" si="87"/>
        <v>0</v>
      </c>
      <c r="I1901" s="6" t="s">
        <v>2381</v>
      </c>
      <c r="J1901" s="6" t="str">
        <f t="shared" si="88"/>
        <v>No</v>
      </c>
      <c r="K1901" s="6" t="str">
        <f t="shared" si="89"/>
        <v>No</v>
      </c>
      <c r="L1901" s="6" t="s">
        <v>2380</v>
      </c>
      <c r="M1901" s="6"/>
      <c r="N1901" t="str" cm="1">
        <f t="array" ref="N1901">_xlfn.IFS(B1901&lt;18.5,"Under Weight",B1901&lt;=24.99,"Normal Weight",B1901&lt;=29.99,"Over Weight",B1901&gt;=30,"Obesity")</f>
        <v>Obesity</v>
      </c>
      <c r="O1901" t="str" cm="1">
        <f t="array" ref="O1901">_xlfn.IFS(C1901&lt;5.7,"Normal",C1901&lt;=6.49,"Prediabetes",C1901&gt;=6.5,"Diabetes")</f>
        <v>Prediabetes</v>
      </c>
    </row>
    <row r="1902" spans="1:15" x14ac:dyDescent="0.3">
      <c r="A1902" s="6" t="s">
        <v>467</v>
      </c>
      <c r="B1902" s="6">
        <v>41.1</v>
      </c>
      <c r="C1902" s="6">
        <v>5.79</v>
      </c>
      <c r="D1902" s="6" t="str">
        <f>PROPER(E:E)</f>
        <v>No</v>
      </c>
      <c r="E1902" s="6" t="s">
        <v>2380</v>
      </c>
      <c r="F1902" s="6" t="s">
        <v>2380</v>
      </c>
      <c r="G1902" s="6" t="s">
        <v>2380</v>
      </c>
      <c r="H1902" s="10" t="str">
        <f t="shared" si="87"/>
        <v>0</v>
      </c>
      <c r="I1902" s="6" t="s">
        <v>2381</v>
      </c>
      <c r="J1902" s="6" t="str">
        <f t="shared" si="88"/>
        <v>No</v>
      </c>
      <c r="K1902" s="6" t="str">
        <f t="shared" si="89"/>
        <v>No</v>
      </c>
      <c r="L1902" s="6" t="s">
        <v>2380</v>
      </c>
      <c r="M1902" s="6"/>
      <c r="N1902" t="str" cm="1">
        <f t="array" ref="N1902">_xlfn.IFS(B1902&lt;18.5,"Under Weight",B1902&lt;=24.99,"Normal Weight",B1902&lt;=29.99,"Over Weight",B1902&gt;=30,"Obesity")</f>
        <v>Obesity</v>
      </c>
      <c r="O1902" t="str" cm="1">
        <f t="array" ref="O1902">_xlfn.IFS(C1902&lt;5.7,"Normal",C1902&lt;=6.49,"Prediabetes",C1902&gt;=6.5,"Diabetes")</f>
        <v>Prediabetes</v>
      </c>
    </row>
    <row r="1903" spans="1:15" x14ac:dyDescent="0.3">
      <c r="A1903" s="6" t="s">
        <v>466</v>
      </c>
      <c r="B1903" s="6">
        <v>34.200000000000003</v>
      </c>
      <c r="C1903" s="6">
        <v>4.78</v>
      </c>
      <c r="D1903" s="6" t="str">
        <f>PROPER(E:E)</f>
        <v>Yes</v>
      </c>
      <c r="E1903" s="6" t="s">
        <v>2382</v>
      </c>
      <c r="F1903" s="6" t="s">
        <v>2380</v>
      </c>
      <c r="G1903" s="6" t="s">
        <v>2380</v>
      </c>
      <c r="H1903" s="10" t="str">
        <f t="shared" si="87"/>
        <v>0</v>
      </c>
      <c r="I1903" s="6" t="s">
        <v>2381</v>
      </c>
      <c r="J1903" s="6" t="str">
        <f t="shared" si="88"/>
        <v>No</v>
      </c>
      <c r="K1903" s="6" t="str">
        <f t="shared" si="89"/>
        <v>No</v>
      </c>
      <c r="L1903" s="6" t="s">
        <v>2380</v>
      </c>
      <c r="M1903" s="6"/>
      <c r="N1903" t="str" cm="1">
        <f t="array" ref="N1903">_xlfn.IFS(B1903&lt;18.5,"Under Weight",B1903&lt;=24.99,"Normal Weight",B1903&lt;=29.99,"Over Weight",B1903&gt;=30,"Obesity")</f>
        <v>Obesity</v>
      </c>
      <c r="O1903" t="str" cm="1">
        <f t="array" ref="O1903">_xlfn.IFS(C1903&lt;5.7,"Normal",C1903&lt;=6.49,"Prediabetes",C1903&gt;=6.5,"Diabetes")</f>
        <v>Normal</v>
      </c>
    </row>
    <row r="1904" spans="1:15" x14ac:dyDescent="0.3">
      <c r="A1904" s="6" t="s">
        <v>465</v>
      </c>
      <c r="B1904" s="6">
        <v>29.92</v>
      </c>
      <c r="C1904" s="6">
        <v>6.02</v>
      </c>
      <c r="D1904" s="6" t="str">
        <f>PROPER(E:E)</f>
        <v>Yes</v>
      </c>
      <c r="E1904" s="6" t="s">
        <v>2382</v>
      </c>
      <c r="F1904" s="6" t="s">
        <v>2380</v>
      </c>
      <c r="G1904" s="6" t="s">
        <v>2380</v>
      </c>
      <c r="H1904" s="10" t="str">
        <f t="shared" si="87"/>
        <v>0</v>
      </c>
      <c r="I1904" s="6" t="s">
        <v>2381</v>
      </c>
      <c r="J1904" s="6" t="str">
        <f t="shared" si="88"/>
        <v>No</v>
      </c>
      <c r="K1904" s="6" t="str">
        <f t="shared" si="89"/>
        <v>No</v>
      </c>
      <c r="L1904" s="6" t="s">
        <v>2380</v>
      </c>
      <c r="M1904" s="6"/>
      <c r="N1904" t="str" cm="1">
        <f t="array" ref="N1904">_xlfn.IFS(B1904&lt;18.5,"Under Weight",B1904&lt;=24.99,"Normal Weight",B1904&lt;=29.99,"Over Weight",B1904&gt;=30,"Obesity")</f>
        <v>Over Weight</v>
      </c>
      <c r="O1904" t="str" cm="1">
        <f t="array" ref="O1904">_xlfn.IFS(C1904&lt;5.7,"Normal",C1904&lt;=6.49,"Prediabetes",C1904&gt;=6.5,"Diabetes")</f>
        <v>Prediabetes</v>
      </c>
    </row>
    <row r="1905" spans="1:15" x14ac:dyDescent="0.3">
      <c r="A1905" s="6" t="s">
        <v>464</v>
      </c>
      <c r="B1905" s="6">
        <v>28.93</v>
      </c>
      <c r="C1905" s="6">
        <v>4.4400000000000004</v>
      </c>
      <c r="D1905" s="6" t="str">
        <f>PROPER(E:E)</f>
        <v>No</v>
      </c>
      <c r="E1905" s="6" t="s">
        <v>2380</v>
      </c>
      <c r="F1905" s="6" t="s">
        <v>2380</v>
      </c>
      <c r="G1905" s="6" t="s">
        <v>2380</v>
      </c>
      <c r="H1905" s="10" t="str">
        <f t="shared" si="87"/>
        <v>0</v>
      </c>
      <c r="I1905" s="6" t="s">
        <v>2381</v>
      </c>
      <c r="J1905" s="6" t="str">
        <f t="shared" si="88"/>
        <v>No</v>
      </c>
      <c r="K1905" s="6" t="str">
        <f t="shared" si="89"/>
        <v>No</v>
      </c>
      <c r="L1905" s="6" t="s">
        <v>2380</v>
      </c>
      <c r="M1905" s="6"/>
      <c r="N1905" t="str" cm="1">
        <f t="array" ref="N1905">_xlfn.IFS(B1905&lt;18.5,"Under Weight",B1905&lt;=24.99,"Normal Weight",B1905&lt;=29.99,"Over Weight",B1905&gt;=30,"Obesity")</f>
        <v>Over Weight</v>
      </c>
      <c r="O1905" t="str" cm="1">
        <f t="array" ref="O1905">_xlfn.IFS(C1905&lt;5.7,"Normal",C1905&lt;=6.49,"Prediabetes",C1905&gt;=6.5,"Diabetes")</f>
        <v>Normal</v>
      </c>
    </row>
    <row r="1906" spans="1:15" x14ac:dyDescent="0.3">
      <c r="A1906" s="6" t="s">
        <v>463</v>
      </c>
      <c r="B1906" s="6">
        <v>31.254999999999999</v>
      </c>
      <c r="C1906" s="6">
        <v>5.84</v>
      </c>
      <c r="D1906" s="6" t="str">
        <f>PROPER(E:E)</f>
        <v>Yes</v>
      </c>
      <c r="E1906" s="6" t="s">
        <v>2382</v>
      </c>
      <c r="F1906" s="6" t="s">
        <v>2380</v>
      </c>
      <c r="G1906" s="6" t="s">
        <v>2380</v>
      </c>
      <c r="H1906" s="10">
        <f t="shared" si="87"/>
        <v>1</v>
      </c>
      <c r="I1906" s="6">
        <v>1</v>
      </c>
      <c r="J1906" s="6" t="str">
        <f t="shared" si="88"/>
        <v>No</v>
      </c>
      <c r="K1906" s="6" t="str">
        <f t="shared" si="89"/>
        <v>No</v>
      </c>
      <c r="L1906" s="6" t="s">
        <v>2380</v>
      </c>
      <c r="M1906" s="6"/>
      <c r="N1906" t="str" cm="1">
        <f t="array" ref="N1906">_xlfn.IFS(B1906&lt;18.5,"Under Weight",B1906&lt;=24.99,"Normal Weight",B1906&lt;=29.99,"Over Weight",B1906&gt;=30,"Obesity")</f>
        <v>Obesity</v>
      </c>
      <c r="O1906" t="str" cm="1">
        <f t="array" ref="O1906">_xlfn.IFS(C1906&lt;5.7,"Normal",C1906&lt;=6.49,"Prediabetes",C1906&gt;=6.5,"Diabetes")</f>
        <v>Prediabetes</v>
      </c>
    </row>
    <row r="1907" spans="1:15" x14ac:dyDescent="0.3">
      <c r="A1907" s="6" t="s">
        <v>462</v>
      </c>
      <c r="B1907" s="6">
        <v>29.83</v>
      </c>
      <c r="C1907" s="6">
        <v>5.39</v>
      </c>
      <c r="D1907" s="6" t="str">
        <f>PROPER(E:E)</f>
        <v>No</v>
      </c>
      <c r="E1907" s="6" t="s">
        <v>2380</v>
      </c>
      <c r="F1907" s="6" t="s">
        <v>2380</v>
      </c>
      <c r="G1907" s="6" t="s">
        <v>2380</v>
      </c>
      <c r="H1907" s="10" t="str">
        <f t="shared" si="87"/>
        <v>0</v>
      </c>
      <c r="I1907" s="6" t="s">
        <v>2381</v>
      </c>
      <c r="J1907" s="6" t="str">
        <f t="shared" si="88"/>
        <v>No</v>
      </c>
      <c r="K1907" s="6" t="str">
        <f t="shared" si="89"/>
        <v>No</v>
      </c>
      <c r="L1907" s="6" t="s">
        <v>2380</v>
      </c>
      <c r="M1907" s="6"/>
      <c r="N1907" t="str" cm="1">
        <f t="array" ref="N1907">_xlfn.IFS(B1907&lt;18.5,"Under Weight",B1907&lt;=24.99,"Normal Weight",B1907&lt;=29.99,"Over Weight",B1907&gt;=30,"Obesity")</f>
        <v>Over Weight</v>
      </c>
      <c r="O1907" t="str" cm="1">
        <f t="array" ref="O1907">_xlfn.IFS(C1907&lt;5.7,"Normal",C1907&lt;=6.49,"Prediabetes",C1907&gt;=6.5,"Diabetes")</f>
        <v>Normal</v>
      </c>
    </row>
    <row r="1908" spans="1:15" x14ac:dyDescent="0.3">
      <c r="A1908" s="6" t="s">
        <v>461</v>
      </c>
      <c r="B1908" s="6">
        <v>29.59</v>
      </c>
      <c r="C1908" s="6">
        <v>6.16</v>
      </c>
      <c r="D1908" s="6" t="str">
        <f>PROPER(E:E)</f>
        <v>No</v>
      </c>
      <c r="E1908" s="6" t="s">
        <v>2380</v>
      </c>
      <c r="F1908" s="6" t="s">
        <v>2380</v>
      </c>
      <c r="G1908" s="6" t="s">
        <v>2383</v>
      </c>
      <c r="H1908" s="10">
        <f t="shared" si="87"/>
        <v>1</v>
      </c>
      <c r="I1908" s="6">
        <v>1</v>
      </c>
      <c r="J1908" s="6" t="str">
        <f t="shared" si="88"/>
        <v>No</v>
      </c>
      <c r="K1908" s="6" t="str">
        <f t="shared" si="89"/>
        <v>No</v>
      </c>
      <c r="L1908" s="6" t="s">
        <v>2380</v>
      </c>
      <c r="M1908" s="6"/>
      <c r="N1908" t="str" cm="1">
        <f t="array" ref="N1908">_xlfn.IFS(B1908&lt;18.5,"Under Weight",B1908&lt;=24.99,"Normal Weight",B1908&lt;=29.99,"Over Weight",B1908&gt;=30,"Obesity")</f>
        <v>Over Weight</v>
      </c>
      <c r="O1908" t="str" cm="1">
        <f t="array" ref="O1908">_xlfn.IFS(C1908&lt;5.7,"Normal",C1908&lt;=6.49,"Prediabetes",C1908&gt;=6.5,"Diabetes")</f>
        <v>Prediabetes</v>
      </c>
    </row>
    <row r="1909" spans="1:15" x14ac:dyDescent="0.3">
      <c r="A1909" s="6" t="s">
        <v>460</v>
      </c>
      <c r="B1909" s="6">
        <v>31.16</v>
      </c>
      <c r="C1909" s="6">
        <v>4.49</v>
      </c>
      <c r="D1909" s="6" t="str">
        <f>PROPER(E:E)</f>
        <v>No</v>
      </c>
      <c r="E1909" s="6" t="s">
        <v>2380</v>
      </c>
      <c r="F1909" s="6" t="s">
        <v>2380</v>
      </c>
      <c r="G1909" s="6" t="s">
        <v>2383</v>
      </c>
      <c r="H1909" s="10">
        <f t="shared" si="87"/>
        <v>1</v>
      </c>
      <c r="I1909" s="6">
        <v>1</v>
      </c>
      <c r="J1909" s="6" t="str">
        <f t="shared" si="88"/>
        <v>No</v>
      </c>
      <c r="K1909" s="6" t="str">
        <f t="shared" si="89"/>
        <v>No</v>
      </c>
      <c r="L1909" s="6" t="s">
        <v>2380</v>
      </c>
      <c r="M1909" s="6"/>
      <c r="N1909" t="str" cm="1">
        <f t="array" ref="N1909">_xlfn.IFS(B1909&lt;18.5,"Under Weight",B1909&lt;=24.99,"Normal Weight",B1909&lt;=29.99,"Over Weight",B1909&gt;=30,"Obesity")</f>
        <v>Obesity</v>
      </c>
      <c r="O1909" t="str" cm="1">
        <f t="array" ref="O1909">_xlfn.IFS(C1909&lt;5.7,"Normal",C1909&lt;=6.49,"Prediabetes",C1909&gt;=6.5,"Diabetes")</f>
        <v>Normal</v>
      </c>
    </row>
    <row r="1910" spans="1:15" x14ac:dyDescent="0.3">
      <c r="A1910" s="6" t="s">
        <v>459</v>
      </c>
      <c r="B1910" s="6">
        <v>34.21</v>
      </c>
      <c r="C1910" s="6">
        <v>4.4800000000000004</v>
      </c>
      <c r="D1910" s="6" t="str">
        <f>PROPER(E:E)</f>
        <v>Yes</v>
      </c>
      <c r="E1910" s="6" t="s">
        <v>2382</v>
      </c>
      <c r="F1910" s="6" t="s">
        <v>2380</v>
      </c>
      <c r="G1910" s="6" t="s">
        <v>2380</v>
      </c>
      <c r="H1910" s="10">
        <f t="shared" si="87"/>
        <v>1</v>
      </c>
      <c r="I1910" s="6">
        <v>1</v>
      </c>
      <c r="J1910" s="6" t="str">
        <f t="shared" si="88"/>
        <v>No</v>
      </c>
      <c r="K1910" s="6" t="str">
        <f t="shared" si="89"/>
        <v>No</v>
      </c>
      <c r="L1910" s="6" t="s">
        <v>2380</v>
      </c>
      <c r="M1910" s="6"/>
      <c r="N1910" t="str" cm="1">
        <f t="array" ref="N1910">_xlfn.IFS(B1910&lt;18.5,"Under Weight",B1910&lt;=24.99,"Normal Weight",B1910&lt;=29.99,"Over Weight",B1910&gt;=30,"Obesity")</f>
        <v>Obesity</v>
      </c>
      <c r="O1910" t="str" cm="1">
        <f t="array" ref="O1910">_xlfn.IFS(C1910&lt;5.7,"Normal",C1910&lt;=6.49,"Prediabetes",C1910&gt;=6.5,"Diabetes")</f>
        <v>Normal</v>
      </c>
    </row>
    <row r="1911" spans="1:15" x14ac:dyDescent="0.3">
      <c r="A1911" s="6" t="s">
        <v>458</v>
      </c>
      <c r="B1911" s="6">
        <v>34.86</v>
      </c>
      <c r="C1911" s="6">
        <v>10.97</v>
      </c>
      <c r="D1911" s="6" t="str">
        <f>PROPER(E:E)</f>
        <v>No</v>
      </c>
      <c r="E1911" s="6" t="s">
        <v>2380</v>
      </c>
      <c r="F1911" s="6" t="s">
        <v>2380</v>
      </c>
      <c r="G1911" s="6" t="s">
        <v>2380</v>
      </c>
      <c r="H1911" s="10" t="str">
        <f t="shared" si="87"/>
        <v>0</v>
      </c>
      <c r="I1911" s="6" t="s">
        <v>2381</v>
      </c>
      <c r="J1911" s="6" t="str">
        <f t="shared" si="88"/>
        <v>No</v>
      </c>
      <c r="K1911" s="6" t="str">
        <f t="shared" si="89"/>
        <v>No</v>
      </c>
      <c r="L1911" s="6" t="s">
        <v>2380</v>
      </c>
      <c r="M1911" s="6"/>
      <c r="N1911" t="str" cm="1">
        <f t="array" ref="N1911">_xlfn.IFS(B1911&lt;18.5,"Under Weight",B1911&lt;=24.99,"Normal Weight",B1911&lt;=29.99,"Over Weight",B1911&gt;=30,"Obesity")</f>
        <v>Obesity</v>
      </c>
      <c r="O1911" t="str" cm="1">
        <f t="array" ref="O1911">_xlfn.IFS(C1911&lt;5.7,"Normal",C1911&lt;=6.49,"Prediabetes",C1911&gt;=6.5,"Diabetes")</f>
        <v>Diabetes</v>
      </c>
    </row>
    <row r="1912" spans="1:15" x14ac:dyDescent="0.3">
      <c r="A1912" s="6" t="s">
        <v>457</v>
      </c>
      <c r="B1912" s="6">
        <v>34.58</v>
      </c>
      <c r="C1912" s="6">
        <v>5.14</v>
      </c>
      <c r="D1912" s="6" t="str">
        <f>PROPER(E:E)</f>
        <v>No</v>
      </c>
      <c r="E1912" s="6" t="s">
        <v>2380</v>
      </c>
      <c r="F1912" s="6" t="s">
        <v>2382</v>
      </c>
      <c r="G1912" s="6" t="s">
        <v>2380</v>
      </c>
      <c r="H1912" s="10">
        <f t="shared" si="87"/>
        <v>2</v>
      </c>
      <c r="I1912" s="6">
        <v>2</v>
      </c>
      <c r="J1912" s="6" t="str">
        <f t="shared" si="88"/>
        <v>No</v>
      </c>
      <c r="K1912" s="6" t="str">
        <f t="shared" si="89"/>
        <v>No</v>
      </c>
      <c r="L1912" s="6" t="s">
        <v>2380</v>
      </c>
      <c r="M1912" s="6"/>
      <c r="N1912" t="str" cm="1">
        <f t="array" ref="N1912">_xlfn.IFS(B1912&lt;18.5,"Under Weight",B1912&lt;=24.99,"Normal Weight",B1912&lt;=29.99,"Over Weight",B1912&gt;=30,"Obesity")</f>
        <v>Obesity</v>
      </c>
      <c r="O1912" t="str" cm="1">
        <f t="array" ref="O1912">_xlfn.IFS(C1912&lt;5.7,"Normal",C1912&lt;=6.49,"Prediabetes",C1912&gt;=6.5,"Diabetes")</f>
        <v>Normal</v>
      </c>
    </row>
    <row r="1913" spans="1:15" x14ac:dyDescent="0.3">
      <c r="A1913" s="6" t="s">
        <v>456</v>
      </c>
      <c r="B1913" s="6">
        <v>17.940000000000001</v>
      </c>
      <c r="C1913" s="6">
        <v>5.17</v>
      </c>
      <c r="D1913" s="6" t="str">
        <f>PROPER(E:E)</f>
        <v>Yes</v>
      </c>
      <c r="E1913" s="6" t="s">
        <v>2382</v>
      </c>
      <c r="F1913" s="6" t="s">
        <v>2380</v>
      </c>
      <c r="G1913" s="6" t="s">
        <v>2380</v>
      </c>
      <c r="H1913" s="10" t="str">
        <f t="shared" si="87"/>
        <v>0</v>
      </c>
      <c r="I1913" s="6" t="s">
        <v>2381</v>
      </c>
      <c r="J1913" s="6" t="str">
        <f t="shared" si="88"/>
        <v>No</v>
      </c>
      <c r="K1913" s="6" t="str">
        <f t="shared" si="89"/>
        <v>No</v>
      </c>
      <c r="L1913" s="6" t="s">
        <v>2380</v>
      </c>
      <c r="M1913" s="6"/>
      <c r="N1913" t="str" cm="1">
        <f t="array" ref="N1913">_xlfn.IFS(B1913&lt;18.5,"Under Weight",B1913&lt;=24.99,"Normal Weight",B1913&lt;=29.99,"Over Weight",B1913&gt;=30,"Obesity")</f>
        <v>Under Weight</v>
      </c>
      <c r="O1913" t="str" cm="1">
        <f t="array" ref="O1913">_xlfn.IFS(C1913&lt;5.7,"Normal",C1913&lt;=6.49,"Prediabetes",C1913&gt;=6.5,"Diabetes")</f>
        <v>Normal</v>
      </c>
    </row>
    <row r="1914" spans="1:15" x14ac:dyDescent="0.3">
      <c r="A1914" s="6" t="s">
        <v>455</v>
      </c>
      <c r="B1914" s="6">
        <v>26.8</v>
      </c>
      <c r="C1914" s="6">
        <v>6.18</v>
      </c>
      <c r="D1914" s="6" t="str">
        <f>PROPER(E:E)</f>
        <v>Yes</v>
      </c>
      <c r="E1914" s="6" t="s">
        <v>2382</v>
      </c>
      <c r="F1914" s="6" t="s">
        <v>2380</v>
      </c>
      <c r="G1914" s="6" t="s">
        <v>2383</v>
      </c>
      <c r="H1914" s="10">
        <f t="shared" si="87"/>
        <v>1</v>
      </c>
      <c r="I1914" s="6">
        <v>1</v>
      </c>
      <c r="J1914" s="6" t="str">
        <f t="shared" si="88"/>
        <v>No</v>
      </c>
      <c r="K1914" s="6" t="str">
        <f t="shared" si="89"/>
        <v>No</v>
      </c>
      <c r="L1914" s="6" t="s">
        <v>2380</v>
      </c>
      <c r="M1914" s="6"/>
      <c r="N1914" t="str" cm="1">
        <f t="array" ref="N1914">_xlfn.IFS(B1914&lt;18.5,"Under Weight",B1914&lt;=24.99,"Normal Weight",B1914&lt;=29.99,"Over Weight",B1914&gt;=30,"Obesity")</f>
        <v>Over Weight</v>
      </c>
      <c r="O1914" t="str" cm="1">
        <f t="array" ref="O1914">_xlfn.IFS(C1914&lt;5.7,"Normal",C1914&lt;=6.49,"Prediabetes",C1914&gt;=6.5,"Diabetes")</f>
        <v>Prediabetes</v>
      </c>
    </row>
    <row r="1915" spans="1:15" x14ac:dyDescent="0.3">
      <c r="A1915" s="6" t="s">
        <v>454</v>
      </c>
      <c r="B1915" s="6">
        <v>17.690000000000001</v>
      </c>
      <c r="C1915" s="6">
        <v>9.07</v>
      </c>
      <c r="D1915" s="6" t="str">
        <f>PROPER(E:E)</f>
        <v>Yes</v>
      </c>
      <c r="E1915" s="6" t="s">
        <v>2382</v>
      </c>
      <c r="F1915" s="6" t="s">
        <v>2380</v>
      </c>
      <c r="G1915" s="6" t="s">
        <v>2380</v>
      </c>
      <c r="H1915" s="10" t="str">
        <f t="shared" si="87"/>
        <v>0</v>
      </c>
      <c r="I1915" s="6" t="s">
        <v>2381</v>
      </c>
      <c r="J1915" s="6" t="str">
        <f t="shared" si="88"/>
        <v>No</v>
      </c>
      <c r="K1915" s="6" t="str">
        <f t="shared" si="89"/>
        <v>No</v>
      </c>
      <c r="L1915" s="6" t="s">
        <v>2380</v>
      </c>
      <c r="M1915" s="6"/>
      <c r="N1915" t="str" cm="1">
        <f t="array" ref="N1915">_xlfn.IFS(B1915&lt;18.5,"Under Weight",B1915&lt;=24.99,"Normal Weight",B1915&lt;=29.99,"Over Weight",B1915&gt;=30,"Obesity")</f>
        <v>Under Weight</v>
      </c>
      <c r="O1915" t="str" cm="1">
        <f t="array" ref="O1915">_xlfn.IFS(C1915&lt;5.7,"Normal",C1915&lt;=6.49,"Prediabetes",C1915&gt;=6.5,"Diabetes")</f>
        <v>Diabetes</v>
      </c>
    </row>
    <row r="1916" spans="1:15" x14ac:dyDescent="0.3">
      <c r="A1916" s="6" t="s">
        <v>453</v>
      </c>
      <c r="B1916" s="6">
        <v>25.77</v>
      </c>
      <c r="C1916" s="6">
        <v>4.43</v>
      </c>
      <c r="D1916" s="6" t="str">
        <f>PROPER(E:E)</f>
        <v>No</v>
      </c>
      <c r="E1916" s="6" t="s">
        <v>2380</v>
      </c>
      <c r="F1916" s="6" t="s">
        <v>2380</v>
      </c>
      <c r="G1916" s="6" t="s">
        <v>2383</v>
      </c>
      <c r="H1916" s="10">
        <f t="shared" si="87"/>
        <v>1</v>
      </c>
      <c r="I1916" s="6">
        <v>1</v>
      </c>
      <c r="J1916" s="6" t="str">
        <f t="shared" si="88"/>
        <v>No</v>
      </c>
      <c r="K1916" s="6" t="str">
        <f t="shared" si="89"/>
        <v>No</v>
      </c>
      <c r="L1916" s="6" t="s">
        <v>2380</v>
      </c>
      <c r="M1916" s="6"/>
      <c r="N1916" t="str" cm="1">
        <f t="array" ref="N1916">_xlfn.IFS(B1916&lt;18.5,"Under Weight",B1916&lt;=24.99,"Normal Weight",B1916&lt;=29.99,"Over Weight",B1916&gt;=30,"Obesity")</f>
        <v>Over Weight</v>
      </c>
      <c r="O1916" t="str" cm="1">
        <f t="array" ref="O1916">_xlfn.IFS(C1916&lt;5.7,"Normal",C1916&lt;=6.49,"Prediabetes",C1916&gt;=6.5,"Diabetes")</f>
        <v>Normal</v>
      </c>
    </row>
    <row r="1917" spans="1:15" x14ac:dyDescent="0.3">
      <c r="A1917" s="6" t="s">
        <v>452</v>
      </c>
      <c r="B1917" s="6">
        <v>34.46</v>
      </c>
      <c r="C1917" s="6">
        <v>4.17</v>
      </c>
      <c r="D1917" s="6" t="str">
        <f>PROPER(E:E)</f>
        <v>No</v>
      </c>
      <c r="E1917" s="6" t="s">
        <v>2380</v>
      </c>
      <c r="F1917" s="6" t="s">
        <v>2382</v>
      </c>
      <c r="G1917" s="6" t="s">
        <v>2380</v>
      </c>
      <c r="H1917" s="10">
        <f t="shared" si="87"/>
        <v>1</v>
      </c>
      <c r="I1917" s="6">
        <v>1</v>
      </c>
      <c r="J1917" s="6" t="str">
        <f t="shared" si="88"/>
        <v>No</v>
      </c>
      <c r="K1917" s="6" t="str">
        <f t="shared" si="89"/>
        <v>No</v>
      </c>
      <c r="L1917" s="6" t="s">
        <v>2380</v>
      </c>
      <c r="M1917" s="6"/>
      <c r="N1917" t="str" cm="1">
        <f t="array" ref="N1917">_xlfn.IFS(B1917&lt;18.5,"Under Weight",B1917&lt;=24.99,"Normal Weight",B1917&lt;=29.99,"Over Weight",B1917&gt;=30,"Obesity")</f>
        <v>Obesity</v>
      </c>
      <c r="O1917" t="str" cm="1">
        <f t="array" ref="O1917">_xlfn.IFS(C1917&lt;5.7,"Normal",C1917&lt;=6.49,"Prediabetes",C1917&gt;=6.5,"Diabetes")</f>
        <v>Normal</v>
      </c>
    </row>
    <row r="1918" spans="1:15" x14ac:dyDescent="0.3">
      <c r="A1918" s="6" t="s">
        <v>451</v>
      </c>
      <c r="B1918" s="6">
        <v>30.875</v>
      </c>
      <c r="C1918" s="6">
        <v>4.95</v>
      </c>
      <c r="D1918" s="6" t="str">
        <f>PROPER(E:E)</f>
        <v>Yes</v>
      </c>
      <c r="E1918" s="6" t="s">
        <v>2382</v>
      </c>
      <c r="F1918" s="6" t="s">
        <v>2380</v>
      </c>
      <c r="G1918" s="6" t="s">
        <v>2380</v>
      </c>
      <c r="H1918" s="10" t="str">
        <f t="shared" si="87"/>
        <v>0</v>
      </c>
      <c r="I1918" s="6" t="s">
        <v>2381</v>
      </c>
      <c r="J1918" s="6" t="str">
        <f t="shared" si="88"/>
        <v>No</v>
      </c>
      <c r="K1918" s="6" t="str">
        <f t="shared" si="89"/>
        <v>No</v>
      </c>
      <c r="L1918" s="6" t="s">
        <v>2380</v>
      </c>
      <c r="M1918" s="6"/>
      <c r="N1918" t="str" cm="1">
        <f t="array" ref="N1918">_xlfn.IFS(B1918&lt;18.5,"Under Weight",B1918&lt;=24.99,"Normal Weight",B1918&lt;=29.99,"Over Weight",B1918&gt;=30,"Obesity")</f>
        <v>Obesity</v>
      </c>
      <c r="O1918" t="str" cm="1">
        <f t="array" ref="O1918">_xlfn.IFS(C1918&lt;5.7,"Normal",C1918&lt;=6.49,"Prediabetes",C1918&gt;=6.5,"Diabetes")</f>
        <v>Normal</v>
      </c>
    </row>
    <row r="1919" spans="1:15" x14ac:dyDescent="0.3">
      <c r="A1919" s="6" t="s">
        <v>450</v>
      </c>
      <c r="B1919" s="6">
        <v>39.49</v>
      </c>
      <c r="C1919" s="6">
        <v>5.13</v>
      </c>
      <c r="D1919" s="6" t="str">
        <f>PROPER(E:E)</f>
        <v>No</v>
      </c>
      <c r="E1919" s="6" t="s">
        <v>2380</v>
      </c>
      <c r="F1919" s="6" t="s">
        <v>2380</v>
      </c>
      <c r="G1919" s="6" t="s">
        <v>2380</v>
      </c>
      <c r="H1919" s="10" t="str">
        <f t="shared" si="87"/>
        <v>0</v>
      </c>
      <c r="I1919" s="6" t="s">
        <v>2381</v>
      </c>
      <c r="J1919" s="6" t="str">
        <f t="shared" si="88"/>
        <v>No</v>
      </c>
      <c r="K1919" s="6" t="str">
        <f t="shared" si="89"/>
        <v>No</v>
      </c>
      <c r="L1919" s="6" t="s">
        <v>2380</v>
      </c>
      <c r="M1919" s="6"/>
      <c r="N1919" t="str" cm="1">
        <f t="array" ref="N1919">_xlfn.IFS(B1919&lt;18.5,"Under Weight",B1919&lt;=24.99,"Normal Weight",B1919&lt;=29.99,"Over Weight",B1919&gt;=30,"Obesity")</f>
        <v>Obesity</v>
      </c>
      <c r="O1919" t="str" cm="1">
        <f t="array" ref="O1919">_xlfn.IFS(C1919&lt;5.7,"Normal",C1919&lt;=6.49,"Prediabetes",C1919&gt;=6.5,"Diabetes")</f>
        <v>Normal</v>
      </c>
    </row>
    <row r="1920" spans="1:15" x14ac:dyDescent="0.3">
      <c r="A1920" s="6" t="s">
        <v>449</v>
      </c>
      <c r="B1920" s="6">
        <v>28.88</v>
      </c>
      <c r="C1920" s="6">
        <v>4.0999999999999996</v>
      </c>
      <c r="D1920" s="6" t="str">
        <f>PROPER(E:E)</f>
        <v>No</v>
      </c>
      <c r="E1920" s="6" t="s">
        <v>2380</v>
      </c>
      <c r="F1920" s="6" t="s">
        <v>2380</v>
      </c>
      <c r="G1920" s="6" t="s">
        <v>2380</v>
      </c>
      <c r="H1920" s="10" t="str">
        <f t="shared" si="87"/>
        <v>0</v>
      </c>
      <c r="I1920" s="6" t="s">
        <v>2381</v>
      </c>
      <c r="J1920" s="6" t="str">
        <f t="shared" si="88"/>
        <v>No</v>
      </c>
      <c r="K1920" s="6" t="str">
        <f t="shared" si="89"/>
        <v>No</v>
      </c>
      <c r="L1920" s="6" t="s">
        <v>2380</v>
      </c>
      <c r="M1920" s="6"/>
      <c r="N1920" t="str" cm="1">
        <f t="array" ref="N1920">_xlfn.IFS(B1920&lt;18.5,"Under Weight",B1920&lt;=24.99,"Normal Weight",B1920&lt;=29.99,"Over Weight",B1920&gt;=30,"Obesity")</f>
        <v>Over Weight</v>
      </c>
      <c r="O1920" t="str" cm="1">
        <f t="array" ref="O1920">_xlfn.IFS(C1920&lt;5.7,"Normal",C1920&lt;=6.49,"Prediabetes",C1920&gt;=6.5,"Diabetes")</f>
        <v>Normal</v>
      </c>
    </row>
    <row r="1921" spans="1:15" x14ac:dyDescent="0.3">
      <c r="A1921" s="6" t="s">
        <v>448</v>
      </c>
      <c r="B1921" s="6">
        <v>20.234999999999999</v>
      </c>
      <c r="C1921" s="6">
        <v>5.01</v>
      </c>
      <c r="D1921" s="6" t="str">
        <f>PROPER(E:E)</f>
        <v>Yes</v>
      </c>
      <c r="E1921" s="6" t="s">
        <v>2382</v>
      </c>
      <c r="F1921" s="6" t="s">
        <v>2380</v>
      </c>
      <c r="G1921" s="6" t="s">
        <v>2380</v>
      </c>
      <c r="H1921" s="10" t="str">
        <f t="shared" si="87"/>
        <v>0</v>
      </c>
      <c r="I1921" s="6" t="s">
        <v>2381</v>
      </c>
      <c r="J1921" s="6" t="str">
        <f t="shared" si="88"/>
        <v>No</v>
      </c>
      <c r="K1921" s="6" t="str">
        <f t="shared" si="89"/>
        <v>No</v>
      </c>
      <c r="L1921" s="6" t="s">
        <v>2380</v>
      </c>
      <c r="M1921" s="6"/>
      <c r="N1921" t="str" cm="1">
        <f t="array" ref="N1921">_xlfn.IFS(B1921&lt;18.5,"Under Weight",B1921&lt;=24.99,"Normal Weight",B1921&lt;=29.99,"Over Weight",B1921&gt;=30,"Obesity")</f>
        <v>Normal Weight</v>
      </c>
      <c r="O1921" t="str" cm="1">
        <f t="array" ref="O1921">_xlfn.IFS(C1921&lt;5.7,"Normal",C1921&lt;=6.49,"Prediabetes",C1921&gt;=6.5,"Diabetes")</f>
        <v>Normal</v>
      </c>
    </row>
    <row r="1922" spans="1:15" x14ac:dyDescent="0.3">
      <c r="A1922" s="6" t="s">
        <v>447</v>
      </c>
      <c r="B1922" s="6">
        <v>30.67</v>
      </c>
      <c r="C1922" s="6">
        <v>5.09</v>
      </c>
      <c r="D1922" s="6" t="str">
        <f>PROPER(E:E)</f>
        <v>Yes</v>
      </c>
      <c r="E1922" s="6" t="s">
        <v>2382</v>
      </c>
      <c r="F1922" s="6" t="s">
        <v>2380</v>
      </c>
      <c r="G1922" s="6" t="s">
        <v>2380</v>
      </c>
      <c r="H1922" s="10" t="str">
        <f t="shared" si="87"/>
        <v>0</v>
      </c>
      <c r="I1922" s="6" t="s">
        <v>2381</v>
      </c>
      <c r="J1922" s="6" t="str">
        <f t="shared" si="88"/>
        <v>No</v>
      </c>
      <c r="K1922" s="6" t="str">
        <f t="shared" si="89"/>
        <v>No</v>
      </c>
      <c r="L1922" s="6" t="s">
        <v>2380</v>
      </c>
      <c r="M1922" s="6"/>
      <c r="N1922" t="str" cm="1">
        <f t="array" ref="N1922">_xlfn.IFS(B1922&lt;18.5,"Under Weight",B1922&lt;=24.99,"Normal Weight",B1922&lt;=29.99,"Over Weight",B1922&gt;=30,"Obesity")</f>
        <v>Obesity</v>
      </c>
      <c r="O1922" t="str" cm="1">
        <f t="array" ref="O1922">_xlfn.IFS(C1922&lt;5.7,"Normal",C1922&lt;=6.49,"Prediabetes",C1922&gt;=6.5,"Diabetes")</f>
        <v>Normal</v>
      </c>
    </row>
    <row r="1923" spans="1:15" x14ac:dyDescent="0.3">
      <c r="A1923" s="6" t="s">
        <v>446</v>
      </c>
      <c r="B1923" s="6">
        <v>30.875</v>
      </c>
      <c r="C1923" s="6">
        <v>6.49</v>
      </c>
      <c r="D1923" s="6" t="str">
        <f>PROPER(E:E)</f>
        <v>No</v>
      </c>
      <c r="E1923" s="6" t="s">
        <v>2380</v>
      </c>
      <c r="F1923" s="6" t="s">
        <v>2380</v>
      </c>
      <c r="G1923" s="6" t="s">
        <v>2380</v>
      </c>
      <c r="H1923" s="10" t="str">
        <f t="shared" ref="H1923:H1986" si="90">IF(I1923="No major surgery","0",I1923)</f>
        <v>0</v>
      </c>
      <c r="I1923" s="6" t="s">
        <v>2381</v>
      </c>
      <c r="J1923" s="6" t="str">
        <f t="shared" ref="J1923:J1986" si="91">PROPER(K1923)</f>
        <v>No</v>
      </c>
      <c r="K1923" s="6" t="str">
        <f t="shared" ref="K1923:K1986" si="92">IF(L1923="?", "No", L1923)</f>
        <v>No</v>
      </c>
      <c r="L1923" s="6" t="s">
        <v>2380</v>
      </c>
      <c r="M1923" s="6"/>
      <c r="N1923" t="str" cm="1">
        <f t="array" ref="N1923">_xlfn.IFS(B1923&lt;18.5,"Under Weight",B1923&lt;=24.99,"Normal Weight",B1923&lt;=29.99,"Over Weight",B1923&gt;=30,"Obesity")</f>
        <v>Obesity</v>
      </c>
      <c r="O1923" t="str" cm="1">
        <f t="array" ref="O1923">_xlfn.IFS(C1923&lt;5.7,"Normal",C1923&lt;=6.49,"Prediabetes",C1923&gt;=6.5,"Diabetes")</f>
        <v>Prediabetes</v>
      </c>
    </row>
    <row r="1924" spans="1:15" x14ac:dyDescent="0.3">
      <c r="A1924" s="6" t="s">
        <v>445</v>
      </c>
      <c r="B1924" s="6">
        <v>23.8</v>
      </c>
      <c r="C1924" s="6">
        <v>4.08</v>
      </c>
      <c r="D1924" s="6" t="str">
        <f>PROPER(E:E)</f>
        <v>No</v>
      </c>
      <c r="E1924" s="6" t="s">
        <v>2380</v>
      </c>
      <c r="F1924" s="6" t="s">
        <v>2380</v>
      </c>
      <c r="G1924" s="6" t="s">
        <v>2380</v>
      </c>
      <c r="H1924" s="10" t="str">
        <f t="shared" si="90"/>
        <v>0</v>
      </c>
      <c r="I1924" s="6" t="s">
        <v>2381</v>
      </c>
      <c r="J1924" s="6" t="str">
        <f t="shared" si="91"/>
        <v>No</v>
      </c>
      <c r="K1924" s="6" t="str">
        <f t="shared" si="92"/>
        <v>No</v>
      </c>
      <c r="L1924" s="6" t="s">
        <v>2380</v>
      </c>
      <c r="M1924" s="6"/>
      <c r="N1924" t="str" cm="1">
        <f t="array" ref="N1924">_xlfn.IFS(B1924&lt;18.5,"Under Weight",B1924&lt;=24.99,"Normal Weight",B1924&lt;=29.99,"Over Weight",B1924&gt;=30,"Obesity")</f>
        <v>Normal Weight</v>
      </c>
      <c r="O1924" t="str" cm="1">
        <f t="array" ref="O1924">_xlfn.IFS(C1924&lt;5.7,"Normal",C1924&lt;=6.49,"Prediabetes",C1924&gt;=6.5,"Diabetes")</f>
        <v>Normal</v>
      </c>
    </row>
    <row r="1925" spans="1:15" x14ac:dyDescent="0.3">
      <c r="A1925" s="6" t="s">
        <v>444</v>
      </c>
      <c r="B1925" s="6">
        <v>15.37</v>
      </c>
      <c r="C1925" s="6">
        <v>8.6300000000000008</v>
      </c>
      <c r="D1925" s="6" t="str">
        <f>PROPER(E:E)</f>
        <v>Yes</v>
      </c>
      <c r="E1925" s="6" t="s">
        <v>2382</v>
      </c>
      <c r="F1925" s="6" t="s">
        <v>2380</v>
      </c>
      <c r="G1925" s="6" t="s">
        <v>2380</v>
      </c>
      <c r="H1925" s="10" t="str">
        <f t="shared" si="90"/>
        <v>0</v>
      </c>
      <c r="I1925" s="6" t="s">
        <v>2381</v>
      </c>
      <c r="J1925" s="6" t="str">
        <f t="shared" si="91"/>
        <v>No</v>
      </c>
      <c r="K1925" s="6" t="str">
        <f t="shared" si="92"/>
        <v>No</v>
      </c>
      <c r="L1925" s="6" t="s">
        <v>2380</v>
      </c>
      <c r="M1925" s="6"/>
      <c r="N1925" t="str" cm="1">
        <f t="array" ref="N1925">_xlfn.IFS(B1925&lt;18.5,"Under Weight",B1925&lt;=24.99,"Normal Weight",B1925&lt;=29.99,"Over Weight",B1925&gt;=30,"Obesity")</f>
        <v>Under Weight</v>
      </c>
      <c r="O1925" t="str" cm="1">
        <f t="array" ref="O1925">_xlfn.IFS(C1925&lt;5.7,"Normal",C1925&lt;=6.49,"Prediabetes",C1925&gt;=6.5,"Diabetes")</f>
        <v>Diabetes</v>
      </c>
    </row>
    <row r="1926" spans="1:15" x14ac:dyDescent="0.3">
      <c r="A1926" s="6" t="s">
        <v>443</v>
      </c>
      <c r="B1926" s="6">
        <v>30.4</v>
      </c>
      <c r="C1926" s="6">
        <v>5.28</v>
      </c>
      <c r="D1926" s="6" t="str">
        <f>PROPER(E:E)</f>
        <v>No</v>
      </c>
      <c r="E1926" s="6" t="s">
        <v>2380</v>
      </c>
      <c r="F1926" s="6" t="s">
        <v>2380</v>
      </c>
      <c r="G1926" s="6" t="s">
        <v>2380</v>
      </c>
      <c r="H1926" s="10" t="str">
        <f t="shared" si="90"/>
        <v>0</v>
      </c>
      <c r="I1926" s="6" t="s">
        <v>2381</v>
      </c>
      <c r="J1926" s="6" t="str">
        <f t="shared" si="91"/>
        <v>No</v>
      </c>
      <c r="K1926" s="6" t="str">
        <f t="shared" si="92"/>
        <v>No</v>
      </c>
      <c r="L1926" s="6" t="s">
        <v>2380</v>
      </c>
      <c r="M1926" s="6"/>
      <c r="N1926" t="str" cm="1">
        <f t="array" ref="N1926">_xlfn.IFS(B1926&lt;18.5,"Under Weight",B1926&lt;=24.99,"Normal Weight",B1926&lt;=29.99,"Over Weight",B1926&gt;=30,"Obesity")</f>
        <v>Obesity</v>
      </c>
      <c r="O1926" t="str" cm="1">
        <f t="array" ref="O1926">_xlfn.IFS(C1926&lt;5.7,"Normal",C1926&lt;=6.49,"Prediabetes",C1926&gt;=6.5,"Diabetes")</f>
        <v>Normal</v>
      </c>
    </row>
    <row r="1927" spans="1:15" x14ac:dyDescent="0.3">
      <c r="A1927" s="6" t="s">
        <v>442</v>
      </c>
      <c r="B1927" s="6">
        <v>19.48</v>
      </c>
      <c r="C1927" s="6">
        <v>5.63</v>
      </c>
      <c r="D1927" s="6" t="str">
        <f>PROPER(E:E)</f>
        <v>Yes</v>
      </c>
      <c r="E1927" s="6" t="s">
        <v>2382</v>
      </c>
      <c r="F1927" s="6" t="s">
        <v>2380</v>
      </c>
      <c r="G1927" s="6" t="s">
        <v>2380</v>
      </c>
      <c r="H1927" s="10">
        <f t="shared" si="90"/>
        <v>1</v>
      </c>
      <c r="I1927" s="6">
        <v>1</v>
      </c>
      <c r="J1927" s="6" t="str">
        <f t="shared" si="91"/>
        <v>No</v>
      </c>
      <c r="K1927" s="6" t="str">
        <f t="shared" si="92"/>
        <v>No</v>
      </c>
      <c r="L1927" s="6" t="s">
        <v>2380</v>
      </c>
      <c r="M1927" s="6"/>
      <c r="N1927" t="str" cm="1">
        <f t="array" ref="N1927">_xlfn.IFS(B1927&lt;18.5,"Under Weight",B1927&lt;=24.99,"Normal Weight",B1927&lt;=29.99,"Over Weight",B1927&gt;=30,"Obesity")</f>
        <v>Normal Weight</v>
      </c>
      <c r="O1927" t="str" cm="1">
        <f t="array" ref="O1927">_xlfn.IFS(C1927&lt;5.7,"Normal",C1927&lt;=6.49,"Prediabetes",C1927&gt;=6.5,"Diabetes")</f>
        <v>Normal</v>
      </c>
    </row>
    <row r="1928" spans="1:15" x14ac:dyDescent="0.3">
      <c r="A1928" s="6" t="s">
        <v>441</v>
      </c>
      <c r="B1928" s="6">
        <v>16.96</v>
      </c>
      <c r="C1928" s="6">
        <v>11.47</v>
      </c>
      <c r="D1928" s="6" t="str">
        <f>PROPER(E:E)</f>
        <v>Yes</v>
      </c>
      <c r="E1928" s="6" t="s">
        <v>2382</v>
      </c>
      <c r="F1928" s="6" t="s">
        <v>2380</v>
      </c>
      <c r="G1928" s="6" t="s">
        <v>2380</v>
      </c>
      <c r="H1928" s="10" t="str">
        <f t="shared" si="90"/>
        <v>0</v>
      </c>
      <c r="I1928" s="6" t="s">
        <v>2381</v>
      </c>
      <c r="J1928" s="6" t="str">
        <f t="shared" si="91"/>
        <v>No</v>
      </c>
      <c r="K1928" s="6" t="str">
        <f t="shared" si="92"/>
        <v>No</v>
      </c>
      <c r="L1928" s="6" t="s">
        <v>2380</v>
      </c>
      <c r="M1928" s="6"/>
      <c r="N1928" t="str" cm="1">
        <f t="array" ref="N1928">_xlfn.IFS(B1928&lt;18.5,"Under Weight",B1928&lt;=24.99,"Normal Weight",B1928&lt;=29.99,"Over Weight",B1928&gt;=30,"Obesity")</f>
        <v>Under Weight</v>
      </c>
      <c r="O1928" t="str" cm="1">
        <f t="array" ref="O1928">_xlfn.IFS(C1928&lt;5.7,"Normal",C1928&lt;=6.49,"Prediabetes",C1928&gt;=6.5,"Diabetes")</f>
        <v>Diabetes</v>
      </c>
    </row>
    <row r="1929" spans="1:15" x14ac:dyDescent="0.3">
      <c r="A1929" s="6" t="s">
        <v>440</v>
      </c>
      <c r="B1929" s="6">
        <v>19.05</v>
      </c>
      <c r="C1929" s="6">
        <v>4.92</v>
      </c>
      <c r="D1929" s="6" t="str">
        <f>PROPER(E:E)</f>
        <v>No</v>
      </c>
      <c r="E1929" s="6" t="s">
        <v>2380</v>
      </c>
      <c r="F1929" s="6" t="s">
        <v>2380</v>
      </c>
      <c r="G1929" s="6" t="s">
        <v>2380</v>
      </c>
      <c r="H1929" s="10">
        <f t="shared" si="90"/>
        <v>1</v>
      </c>
      <c r="I1929" s="6">
        <v>1</v>
      </c>
      <c r="J1929" s="6" t="str">
        <f t="shared" si="91"/>
        <v>No</v>
      </c>
      <c r="K1929" s="6" t="str">
        <f t="shared" si="92"/>
        <v>No</v>
      </c>
      <c r="L1929" s="6" t="s">
        <v>2380</v>
      </c>
      <c r="M1929" s="6"/>
      <c r="N1929" t="str" cm="1">
        <f t="array" ref="N1929">_xlfn.IFS(B1929&lt;18.5,"Under Weight",B1929&lt;=24.99,"Normal Weight",B1929&lt;=29.99,"Over Weight",B1929&gt;=30,"Obesity")</f>
        <v>Normal Weight</v>
      </c>
      <c r="O1929" t="str" cm="1">
        <f t="array" ref="O1929">_xlfn.IFS(C1929&lt;5.7,"Normal",C1929&lt;=6.49,"Prediabetes",C1929&gt;=6.5,"Diabetes")</f>
        <v>Normal</v>
      </c>
    </row>
    <row r="1930" spans="1:15" x14ac:dyDescent="0.3">
      <c r="A1930" s="6" t="s">
        <v>439</v>
      </c>
      <c r="B1930" s="6">
        <v>37.619999999999997</v>
      </c>
      <c r="C1930" s="6">
        <v>4.18</v>
      </c>
      <c r="D1930" s="6" t="str">
        <f>PROPER(E:E)</f>
        <v>No</v>
      </c>
      <c r="E1930" s="6" t="s">
        <v>2380</v>
      </c>
      <c r="F1930" s="6" t="s">
        <v>2380</v>
      </c>
      <c r="G1930" s="6" t="s">
        <v>2380</v>
      </c>
      <c r="H1930" s="10" t="str">
        <f t="shared" si="90"/>
        <v>0</v>
      </c>
      <c r="I1930" s="6" t="s">
        <v>2381</v>
      </c>
      <c r="J1930" s="6" t="str">
        <f t="shared" si="91"/>
        <v>No</v>
      </c>
      <c r="K1930" s="6" t="str">
        <f t="shared" si="92"/>
        <v>No</v>
      </c>
      <c r="L1930" s="6" t="s">
        <v>2380</v>
      </c>
      <c r="M1930" s="6"/>
      <c r="N1930" t="str" cm="1">
        <f t="array" ref="N1930">_xlfn.IFS(B1930&lt;18.5,"Under Weight",B1930&lt;=24.99,"Normal Weight",B1930&lt;=29.99,"Over Weight",B1930&gt;=30,"Obesity")</f>
        <v>Obesity</v>
      </c>
      <c r="O1930" t="str" cm="1">
        <f t="array" ref="O1930">_xlfn.IFS(C1930&lt;5.7,"Normal",C1930&lt;=6.49,"Prediabetes",C1930&gt;=6.5,"Diabetes")</f>
        <v>Normal</v>
      </c>
    </row>
    <row r="1931" spans="1:15" x14ac:dyDescent="0.3">
      <c r="A1931" s="6" t="s">
        <v>438</v>
      </c>
      <c r="B1931" s="6">
        <v>29.1</v>
      </c>
      <c r="C1931" s="6">
        <v>4.67</v>
      </c>
      <c r="D1931" s="6" t="str">
        <f>PROPER(E:E)</f>
        <v>No</v>
      </c>
      <c r="E1931" s="6" t="s">
        <v>2380</v>
      </c>
      <c r="F1931" s="6" t="s">
        <v>2380</v>
      </c>
      <c r="G1931" s="6" t="s">
        <v>2380</v>
      </c>
      <c r="H1931" s="10" t="str">
        <f t="shared" si="90"/>
        <v>0</v>
      </c>
      <c r="I1931" s="6" t="s">
        <v>2381</v>
      </c>
      <c r="J1931" s="6" t="str">
        <f t="shared" si="91"/>
        <v>No</v>
      </c>
      <c r="K1931" s="6" t="str">
        <f t="shared" si="92"/>
        <v>No</v>
      </c>
      <c r="L1931" s="6" t="s">
        <v>2380</v>
      </c>
      <c r="M1931" s="6"/>
      <c r="N1931" t="str" cm="1">
        <f t="array" ref="N1931">_xlfn.IFS(B1931&lt;18.5,"Under Weight",B1931&lt;=24.99,"Normal Weight",B1931&lt;=29.99,"Over Weight",B1931&gt;=30,"Obesity")</f>
        <v>Over Weight</v>
      </c>
      <c r="O1931" t="str" cm="1">
        <f t="array" ref="O1931">_xlfn.IFS(C1931&lt;5.7,"Normal",C1931&lt;=6.49,"Prediabetes",C1931&gt;=6.5,"Diabetes")</f>
        <v>Normal</v>
      </c>
    </row>
    <row r="1932" spans="1:15" x14ac:dyDescent="0.3">
      <c r="A1932" s="6" t="s">
        <v>437</v>
      </c>
      <c r="B1932" s="6">
        <v>26.62</v>
      </c>
      <c r="C1932" s="6">
        <v>6.24</v>
      </c>
      <c r="D1932" s="6" t="str">
        <f>PROPER(E:E)</f>
        <v>No</v>
      </c>
      <c r="E1932" s="6" t="s">
        <v>2380</v>
      </c>
      <c r="F1932" s="6" t="s">
        <v>2380</v>
      </c>
      <c r="G1932" s="6" t="s">
        <v>2380</v>
      </c>
      <c r="H1932" s="10" t="str">
        <f t="shared" si="90"/>
        <v>0</v>
      </c>
      <c r="I1932" s="6" t="s">
        <v>2381</v>
      </c>
      <c r="J1932" s="6" t="str">
        <f t="shared" si="91"/>
        <v>No</v>
      </c>
      <c r="K1932" s="6" t="str">
        <f t="shared" si="92"/>
        <v>No</v>
      </c>
      <c r="L1932" s="6" t="s">
        <v>2380</v>
      </c>
      <c r="M1932" s="6"/>
      <c r="N1932" t="str" cm="1">
        <f t="array" ref="N1932">_xlfn.IFS(B1932&lt;18.5,"Under Weight",B1932&lt;=24.99,"Normal Weight",B1932&lt;=29.99,"Over Weight",B1932&gt;=30,"Obesity")</f>
        <v>Over Weight</v>
      </c>
      <c r="O1932" t="str" cm="1">
        <f t="array" ref="O1932">_xlfn.IFS(C1932&lt;5.7,"Normal",C1932&lt;=6.49,"Prediabetes",C1932&gt;=6.5,"Diabetes")</f>
        <v>Prediabetes</v>
      </c>
    </row>
    <row r="1933" spans="1:15" x14ac:dyDescent="0.3">
      <c r="A1933" s="6" t="s">
        <v>436</v>
      </c>
      <c r="B1933" s="6">
        <v>25.74</v>
      </c>
      <c r="C1933" s="6">
        <v>5.99</v>
      </c>
      <c r="D1933" s="6" t="str">
        <f>PROPER(E:E)</f>
        <v>No</v>
      </c>
      <c r="E1933" s="6" t="s">
        <v>2380</v>
      </c>
      <c r="F1933" s="6" t="s">
        <v>2380</v>
      </c>
      <c r="G1933" s="6" t="s">
        <v>2380</v>
      </c>
      <c r="H1933" s="10" t="str">
        <f t="shared" si="90"/>
        <v>0</v>
      </c>
      <c r="I1933" s="6" t="s">
        <v>2381</v>
      </c>
      <c r="J1933" s="6" t="str">
        <f t="shared" si="91"/>
        <v>No</v>
      </c>
      <c r="K1933" s="6" t="str">
        <f t="shared" si="92"/>
        <v>No</v>
      </c>
      <c r="L1933" s="6" t="s">
        <v>2380</v>
      </c>
      <c r="M1933" s="6"/>
      <c r="N1933" t="str" cm="1">
        <f t="array" ref="N1933">_xlfn.IFS(B1933&lt;18.5,"Under Weight",B1933&lt;=24.99,"Normal Weight",B1933&lt;=29.99,"Over Weight",B1933&gt;=30,"Obesity")</f>
        <v>Over Weight</v>
      </c>
      <c r="O1933" t="str" cm="1">
        <f t="array" ref="O1933">_xlfn.IFS(C1933&lt;5.7,"Normal",C1933&lt;=6.49,"Prediabetes",C1933&gt;=6.5,"Diabetes")</f>
        <v>Prediabetes</v>
      </c>
    </row>
    <row r="1934" spans="1:15" x14ac:dyDescent="0.3">
      <c r="A1934" s="6" t="s">
        <v>435</v>
      </c>
      <c r="B1934" s="6">
        <v>18.22</v>
      </c>
      <c r="C1934" s="6">
        <v>10.27</v>
      </c>
      <c r="D1934" s="6" t="str">
        <f>PROPER(E:E)</f>
        <v>Yes</v>
      </c>
      <c r="E1934" s="6" t="s">
        <v>2382</v>
      </c>
      <c r="F1934" s="6" t="s">
        <v>2380</v>
      </c>
      <c r="G1934" s="6" t="s">
        <v>2380</v>
      </c>
      <c r="H1934" s="10">
        <f t="shared" si="90"/>
        <v>1</v>
      </c>
      <c r="I1934" s="6">
        <v>1</v>
      </c>
      <c r="J1934" s="6" t="str">
        <f t="shared" si="91"/>
        <v>No</v>
      </c>
      <c r="K1934" s="6" t="str">
        <f t="shared" si="92"/>
        <v>No</v>
      </c>
      <c r="L1934" s="6" t="s">
        <v>2380</v>
      </c>
      <c r="M1934" s="6"/>
      <c r="N1934" t="str" cm="1">
        <f t="array" ref="N1934">_xlfn.IFS(B1934&lt;18.5,"Under Weight",B1934&lt;=24.99,"Normal Weight",B1934&lt;=29.99,"Over Weight",B1934&gt;=30,"Obesity")</f>
        <v>Under Weight</v>
      </c>
      <c r="O1934" t="str" cm="1">
        <f t="array" ref="O1934">_xlfn.IFS(C1934&lt;5.7,"Normal",C1934&lt;=6.49,"Prediabetes",C1934&gt;=6.5,"Diabetes")</f>
        <v>Diabetes</v>
      </c>
    </row>
    <row r="1935" spans="1:15" x14ac:dyDescent="0.3">
      <c r="A1935" s="6" t="s">
        <v>434</v>
      </c>
      <c r="B1935" s="6">
        <v>26.03</v>
      </c>
      <c r="C1935" s="6">
        <v>5.97</v>
      </c>
      <c r="D1935" s="6" t="str">
        <f>PROPER(E:E)</f>
        <v>No</v>
      </c>
      <c r="E1935" s="6" t="s">
        <v>2380</v>
      </c>
      <c r="F1935" s="6" t="s">
        <v>2380</v>
      </c>
      <c r="G1935" s="6" t="s">
        <v>2383</v>
      </c>
      <c r="H1935" s="10">
        <f t="shared" si="90"/>
        <v>1</v>
      </c>
      <c r="I1935" s="6">
        <v>1</v>
      </c>
      <c r="J1935" s="6" t="str">
        <f t="shared" si="91"/>
        <v>No</v>
      </c>
      <c r="K1935" s="6" t="str">
        <f t="shared" si="92"/>
        <v>No</v>
      </c>
      <c r="L1935" s="6" t="s">
        <v>2380</v>
      </c>
      <c r="M1935" s="6"/>
      <c r="N1935" t="str" cm="1">
        <f t="array" ref="N1935">_xlfn.IFS(B1935&lt;18.5,"Under Weight",B1935&lt;=24.99,"Normal Weight",B1935&lt;=29.99,"Over Weight",B1935&gt;=30,"Obesity")</f>
        <v>Over Weight</v>
      </c>
      <c r="O1935" t="str" cm="1">
        <f t="array" ref="O1935">_xlfn.IFS(C1935&lt;5.7,"Normal",C1935&lt;=6.49,"Prediabetes",C1935&gt;=6.5,"Diabetes")</f>
        <v>Prediabetes</v>
      </c>
    </row>
    <row r="1936" spans="1:15" x14ac:dyDescent="0.3">
      <c r="A1936" s="6" t="s">
        <v>433</v>
      </c>
      <c r="B1936" s="6">
        <v>17.29</v>
      </c>
      <c r="C1936" s="6">
        <v>4.9800000000000004</v>
      </c>
      <c r="D1936" s="6" t="str">
        <f>PROPER(E:E)</f>
        <v>No</v>
      </c>
      <c r="E1936" s="6" t="s">
        <v>2380</v>
      </c>
      <c r="F1936" s="6" t="s">
        <v>2380</v>
      </c>
      <c r="G1936" s="6" t="s">
        <v>2380</v>
      </c>
      <c r="H1936" s="10" t="str">
        <f t="shared" si="90"/>
        <v>0</v>
      </c>
      <c r="I1936" s="6" t="s">
        <v>2381</v>
      </c>
      <c r="J1936" s="6" t="str">
        <f t="shared" si="91"/>
        <v>No</v>
      </c>
      <c r="K1936" s="6" t="str">
        <f t="shared" si="92"/>
        <v>No</v>
      </c>
      <c r="L1936" s="6" t="s">
        <v>2380</v>
      </c>
      <c r="M1936" s="6"/>
      <c r="N1936" t="str" cm="1">
        <f t="array" ref="N1936">_xlfn.IFS(B1936&lt;18.5,"Under Weight",B1936&lt;=24.99,"Normal Weight",B1936&lt;=29.99,"Over Weight",B1936&gt;=30,"Obesity")</f>
        <v>Under Weight</v>
      </c>
      <c r="O1936" t="str" cm="1">
        <f t="array" ref="O1936">_xlfn.IFS(C1936&lt;5.7,"Normal",C1936&lt;=6.49,"Prediabetes",C1936&gt;=6.5,"Diabetes")</f>
        <v>Normal</v>
      </c>
    </row>
    <row r="1937" spans="1:15" x14ac:dyDescent="0.3">
      <c r="A1937" s="6" t="s">
        <v>432</v>
      </c>
      <c r="B1937" s="6">
        <v>18.170000000000002</v>
      </c>
      <c r="C1937" s="6">
        <v>6.91</v>
      </c>
      <c r="D1937" s="6" t="str">
        <f>PROPER(E:E)</f>
        <v>Yes</v>
      </c>
      <c r="E1937" s="6" t="s">
        <v>2382</v>
      </c>
      <c r="F1937" s="6" t="s">
        <v>2380</v>
      </c>
      <c r="G1937" s="6" t="s">
        <v>2380</v>
      </c>
      <c r="H1937" s="10">
        <f t="shared" si="90"/>
        <v>1</v>
      </c>
      <c r="I1937" s="6">
        <v>1</v>
      </c>
      <c r="J1937" s="6" t="str">
        <f t="shared" si="91"/>
        <v>No</v>
      </c>
      <c r="K1937" s="6" t="str">
        <f t="shared" si="92"/>
        <v>No</v>
      </c>
      <c r="L1937" s="6" t="s">
        <v>2380</v>
      </c>
      <c r="M1937" s="6"/>
      <c r="N1937" t="str" cm="1">
        <f t="array" ref="N1937">_xlfn.IFS(B1937&lt;18.5,"Under Weight",B1937&lt;=24.99,"Normal Weight",B1937&lt;=29.99,"Over Weight",B1937&gt;=30,"Obesity")</f>
        <v>Under Weight</v>
      </c>
      <c r="O1937" t="str" cm="1">
        <f t="array" ref="O1937">_xlfn.IFS(C1937&lt;5.7,"Normal",C1937&lt;=6.49,"Prediabetes",C1937&gt;=6.5,"Diabetes")</f>
        <v>Diabetes</v>
      </c>
    </row>
    <row r="1938" spans="1:15" x14ac:dyDescent="0.3">
      <c r="A1938" s="6" t="s">
        <v>431</v>
      </c>
      <c r="B1938" s="6">
        <v>32.54</v>
      </c>
      <c r="C1938" s="6">
        <v>6.38</v>
      </c>
      <c r="D1938" s="6" t="str">
        <f>PROPER(E:E)</f>
        <v>No</v>
      </c>
      <c r="E1938" s="6" t="s">
        <v>2380</v>
      </c>
      <c r="F1938" s="6" t="s">
        <v>2382</v>
      </c>
      <c r="G1938" s="6" t="s">
        <v>2380</v>
      </c>
      <c r="H1938" s="10">
        <f t="shared" si="90"/>
        <v>1</v>
      </c>
      <c r="I1938" s="6">
        <v>1</v>
      </c>
      <c r="J1938" s="6" t="str">
        <f t="shared" si="91"/>
        <v>No</v>
      </c>
      <c r="K1938" s="6" t="str">
        <f t="shared" si="92"/>
        <v>No</v>
      </c>
      <c r="L1938" s="6" t="s">
        <v>2380</v>
      </c>
      <c r="M1938" s="6"/>
      <c r="N1938" t="str" cm="1">
        <f t="array" ref="N1938">_xlfn.IFS(B1938&lt;18.5,"Under Weight",B1938&lt;=24.99,"Normal Weight",B1938&lt;=29.99,"Over Weight",B1938&gt;=30,"Obesity")</f>
        <v>Obesity</v>
      </c>
      <c r="O1938" t="str" cm="1">
        <f t="array" ref="O1938">_xlfn.IFS(C1938&lt;5.7,"Normal",C1938&lt;=6.49,"Prediabetes",C1938&gt;=6.5,"Diabetes")</f>
        <v>Prediabetes</v>
      </c>
    </row>
    <row r="1939" spans="1:15" x14ac:dyDescent="0.3">
      <c r="A1939" s="6" t="s">
        <v>430</v>
      </c>
      <c r="B1939" s="6">
        <v>30.25</v>
      </c>
      <c r="C1939" s="6">
        <v>4.7699999999999996</v>
      </c>
      <c r="D1939" s="6" t="str">
        <f>PROPER(E:E)</f>
        <v>No</v>
      </c>
      <c r="E1939" s="6" t="s">
        <v>2380</v>
      </c>
      <c r="F1939" s="6" t="s">
        <v>2380</v>
      </c>
      <c r="G1939" s="6" t="s">
        <v>2380</v>
      </c>
      <c r="H1939" s="10" t="str">
        <f t="shared" si="90"/>
        <v>0</v>
      </c>
      <c r="I1939" s="6" t="s">
        <v>2381</v>
      </c>
      <c r="J1939" s="6" t="str">
        <f t="shared" si="91"/>
        <v>No</v>
      </c>
      <c r="K1939" s="6" t="str">
        <f t="shared" si="92"/>
        <v>No</v>
      </c>
      <c r="L1939" s="6" t="s">
        <v>2380</v>
      </c>
      <c r="M1939" s="6"/>
      <c r="N1939" t="str" cm="1">
        <f t="array" ref="N1939">_xlfn.IFS(B1939&lt;18.5,"Under Weight",B1939&lt;=24.99,"Normal Weight",B1939&lt;=29.99,"Over Weight",B1939&gt;=30,"Obesity")</f>
        <v>Obesity</v>
      </c>
      <c r="O1939" t="str" cm="1">
        <f t="array" ref="O1939">_xlfn.IFS(C1939&lt;5.7,"Normal",C1939&lt;=6.49,"Prediabetes",C1939&gt;=6.5,"Diabetes")</f>
        <v>Normal</v>
      </c>
    </row>
    <row r="1940" spans="1:15" x14ac:dyDescent="0.3">
      <c r="A1940" s="6" t="s">
        <v>429</v>
      </c>
      <c r="B1940" s="6">
        <v>19.59</v>
      </c>
      <c r="C1940" s="6">
        <v>6.04</v>
      </c>
      <c r="D1940" s="6" t="str">
        <f>PROPER(E:E)</f>
        <v>Yes</v>
      </c>
      <c r="E1940" s="6" t="s">
        <v>2382</v>
      </c>
      <c r="F1940" s="6" t="s">
        <v>2380</v>
      </c>
      <c r="G1940" s="6" t="s">
        <v>2380</v>
      </c>
      <c r="H1940" s="10">
        <f t="shared" si="90"/>
        <v>1</v>
      </c>
      <c r="I1940" s="6">
        <v>1</v>
      </c>
      <c r="J1940" s="6" t="str">
        <f t="shared" si="91"/>
        <v>No</v>
      </c>
      <c r="K1940" s="6" t="str">
        <f t="shared" si="92"/>
        <v>No</v>
      </c>
      <c r="L1940" s="6" t="s">
        <v>2380</v>
      </c>
      <c r="M1940" s="6"/>
      <c r="N1940" t="str" cm="1">
        <f t="array" ref="N1940">_xlfn.IFS(B1940&lt;18.5,"Under Weight",B1940&lt;=24.99,"Normal Weight",B1940&lt;=29.99,"Over Weight",B1940&gt;=30,"Obesity")</f>
        <v>Normal Weight</v>
      </c>
      <c r="O1940" t="str" cm="1">
        <f t="array" ref="O1940">_xlfn.IFS(C1940&lt;5.7,"Normal",C1940&lt;=6.49,"Prediabetes",C1940&gt;=6.5,"Diabetes")</f>
        <v>Prediabetes</v>
      </c>
    </row>
    <row r="1941" spans="1:15" x14ac:dyDescent="0.3">
      <c r="A1941" s="6" t="s">
        <v>428</v>
      </c>
      <c r="B1941" s="6">
        <v>45.9</v>
      </c>
      <c r="C1941" s="6">
        <v>4.3</v>
      </c>
      <c r="D1941" s="6" t="str">
        <f>PROPER(E:E)</f>
        <v>Yes</v>
      </c>
      <c r="E1941" s="6" t="s">
        <v>2382</v>
      </c>
      <c r="F1941" s="6" t="s">
        <v>2380</v>
      </c>
      <c r="G1941" s="6" t="s">
        <v>2380</v>
      </c>
      <c r="H1941" s="10">
        <f t="shared" si="90"/>
        <v>1</v>
      </c>
      <c r="I1941" s="6">
        <v>1</v>
      </c>
      <c r="J1941" s="6" t="str">
        <f t="shared" si="91"/>
        <v>No</v>
      </c>
      <c r="K1941" s="6" t="str">
        <f t="shared" si="92"/>
        <v>No</v>
      </c>
      <c r="L1941" s="6" t="s">
        <v>2380</v>
      </c>
      <c r="M1941" s="6"/>
      <c r="N1941" t="str" cm="1">
        <f t="array" ref="N1941">_xlfn.IFS(B1941&lt;18.5,"Under Weight",B1941&lt;=24.99,"Normal Weight",B1941&lt;=29.99,"Over Weight",B1941&gt;=30,"Obesity")</f>
        <v>Obesity</v>
      </c>
      <c r="O1941" t="str" cm="1">
        <f t="array" ref="O1941">_xlfn.IFS(C1941&lt;5.7,"Normal",C1941&lt;=6.49,"Prediabetes",C1941&gt;=6.5,"Diabetes")</f>
        <v>Normal</v>
      </c>
    </row>
    <row r="1942" spans="1:15" x14ac:dyDescent="0.3">
      <c r="A1942" s="6" t="s">
        <v>427</v>
      </c>
      <c r="B1942" s="6">
        <v>17.059999999999999</v>
      </c>
      <c r="C1942" s="6">
        <v>8.75</v>
      </c>
      <c r="D1942" s="6" t="str">
        <f>PROPER(E:E)</f>
        <v>Yes</v>
      </c>
      <c r="E1942" s="6" t="s">
        <v>2382</v>
      </c>
      <c r="F1942" s="6" t="s">
        <v>2380</v>
      </c>
      <c r="G1942" s="6" t="s">
        <v>2380</v>
      </c>
      <c r="H1942" s="10" t="str">
        <f t="shared" si="90"/>
        <v>0</v>
      </c>
      <c r="I1942" s="6" t="s">
        <v>2381</v>
      </c>
      <c r="J1942" s="6" t="str">
        <f t="shared" si="91"/>
        <v>No</v>
      </c>
      <c r="K1942" s="6" t="str">
        <f t="shared" si="92"/>
        <v>No</v>
      </c>
      <c r="L1942" s="6" t="s">
        <v>2380</v>
      </c>
      <c r="M1942" s="6"/>
      <c r="N1942" t="str" cm="1">
        <f t="array" ref="N1942">_xlfn.IFS(B1942&lt;18.5,"Under Weight",B1942&lt;=24.99,"Normal Weight",B1942&lt;=29.99,"Over Weight",B1942&gt;=30,"Obesity")</f>
        <v>Under Weight</v>
      </c>
      <c r="O1942" t="str" cm="1">
        <f t="array" ref="O1942">_xlfn.IFS(C1942&lt;5.7,"Normal",C1942&lt;=6.49,"Prediabetes",C1942&gt;=6.5,"Diabetes")</f>
        <v>Diabetes</v>
      </c>
    </row>
    <row r="1943" spans="1:15" x14ac:dyDescent="0.3">
      <c r="A1943" s="6" t="s">
        <v>426</v>
      </c>
      <c r="B1943" s="6">
        <v>32.07</v>
      </c>
      <c r="C1943" s="6">
        <v>5.25</v>
      </c>
      <c r="D1943" s="6" t="str">
        <f>PROPER(E:E)</f>
        <v>No</v>
      </c>
      <c r="E1943" s="6" t="s">
        <v>2380</v>
      </c>
      <c r="F1943" s="6" t="s">
        <v>2380</v>
      </c>
      <c r="G1943" s="6" t="s">
        <v>2383</v>
      </c>
      <c r="H1943" s="10">
        <f t="shared" si="90"/>
        <v>1</v>
      </c>
      <c r="I1943" s="6">
        <v>1</v>
      </c>
      <c r="J1943" s="6" t="str">
        <f t="shared" si="91"/>
        <v>No</v>
      </c>
      <c r="K1943" s="6" t="str">
        <f t="shared" si="92"/>
        <v>No</v>
      </c>
      <c r="L1943" s="6" t="s">
        <v>2380</v>
      </c>
      <c r="M1943" s="6"/>
      <c r="N1943" t="str" cm="1">
        <f t="array" ref="N1943">_xlfn.IFS(B1943&lt;18.5,"Under Weight",B1943&lt;=24.99,"Normal Weight",B1943&lt;=29.99,"Over Weight",B1943&gt;=30,"Obesity")</f>
        <v>Obesity</v>
      </c>
      <c r="O1943" t="str" cm="1">
        <f t="array" ref="O1943">_xlfn.IFS(C1943&lt;5.7,"Normal",C1943&lt;=6.49,"Prediabetes",C1943&gt;=6.5,"Diabetes")</f>
        <v>Normal</v>
      </c>
    </row>
    <row r="1944" spans="1:15" x14ac:dyDescent="0.3">
      <c r="A1944" s="6" t="s">
        <v>425</v>
      </c>
      <c r="B1944" s="6">
        <v>16.5</v>
      </c>
      <c r="C1944" s="6">
        <v>5.03</v>
      </c>
      <c r="D1944" s="6" t="str">
        <f>PROPER(E:E)</f>
        <v>No</v>
      </c>
      <c r="E1944" s="6" t="s">
        <v>2380</v>
      </c>
      <c r="F1944" s="6" t="s">
        <v>2380</v>
      </c>
      <c r="G1944" s="6" t="s">
        <v>2380</v>
      </c>
      <c r="H1944" s="10">
        <f t="shared" si="90"/>
        <v>1</v>
      </c>
      <c r="I1944" s="6">
        <v>1</v>
      </c>
      <c r="J1944" s="6" t="str">
        <f t="shared" si="91"/>
        <v>No</v>
      </c>
      <c r="K1944" s="6" t="str">
        <f t="shared" si="92"/>
        <v>No</v>
      </c>
      <c r="L1944" s="6" t="s">
        <v>2380</v>
      </c>
      <c r="M1944" s="6"/>
      <c r="N1944" t="str" cm="1">
        <f t="array" ref="N1944">_xlfn.IFS(B1944&lt;18.5,"Under Weight",B1944&lt;=24.99,"Normal Weight",B1944&lt;=29.99,"Over Weight",B1944&gt;=30,"Obesity")</f>
        <v>Under Weight</v>
      </c>
      <c r="O1944" t="str" cm="1">
        <f t="array" ref="O1944">_xlfn.IFS(C1944&lt;5.7,"Normal",C1944&lt;=6.49,"Prediabetes",C1944&gt;=6.5,"Diabetes")</f>
        <v>Normal</v>
      </c>
    </row>
    <row r="1945" spans="1:15" x14ac:dyDescent="0.3">
      <c r="A1945" s="6" t="s">
        <v>424</v>
      </c>
      <c r="B1945" s="6">
        <v>31.4</v>
      </c>
      <c r="C1945" s="6">
        <v>5.88</v>
      </c>
      <c r="D1945" s="6" t="str">
        <f>PROPER(E:E)</f>
        <v>No</v>
      </c>
      <c r="E1945" s="6" t="s">
        <v>2380</v>
      </c>
      <c r="F1945" s="6" t="s">
        <v>2380</v>
      </c>
      <c r="G1945" s="6" t="s">
        <v>2380</v>
      </c>
      <c r="H1945" s="10">
        <f t="shared" si="90"/>
        <v>1</v>
      </c>
      <c r="I1945" s="6">
        <v>1</v>
      </c>
      <c r="J1945" s="6" t="str">
        <f t="shared" si="91"/>
        <v>No</v>
      </c>
      <c r="K1945" s="6" t="str">
        <f t="shared" si="92"/>
        <v>No</v>
      </c>
      <c r="L1945" s="6" t="s">
        <v>2380</v>
      </c>
      <c r="M1945" s="6"/>
      <c r="N1945" t="str" cm="1">
        <f t="array" ref="N1945">_xlfn.IFS(B1945&lt;18.5,"Under Weight",B1945&lt;=24.99,"Normal Weight",B1945&lt;=29.99,"Over Weight",B1945&gt;=30,"Obesity")</f>
        <v>Obesity</v>
      </c>
      <c r="O1945" t="str" cm="1">
        <f t="array" ref="O1945">_xlfn.IFS(C1945&lt;5.7,"Normal",C1945&lt;=6.49,"Prediabetes",C1945&gt;=6.5,"Diabetes")</f>
        <v>Prediabetes</v>
      </c>
    </row>
    <row r="1946" spans="1:15" x14ac:dyDescent="0.3">
      <c r="A1946" s="6" t="s">
        <v>423</v>
      </c>
      <c r="B1946" s="6">
        <v>20.36</v>
      </c>
      <c r="C1946" s="6">
        <v>4.49</v>
      </c>
      <c r="D1946" s="6" t="str">
        <f>PROPER(E:E)</f>
        <v>No</v>
      </c>
      <c r="E1946" s="6" t="s">
        <v>2380</v>
      </c>
      <c r="F1946" s="6" t="s">
        <v>2380</v>
      </c>
      <c r="G1946" s="6" t="s">
        <v>2380</v>
      </c>
      <c r="H1946" s="10" t="str">
        <f t="shared" si="90"/>
        <v>0</v>
      </c>
      <c r="I1946" s="6" t="s">
        <v>2381</v>
      </c>
      <c r="J1946" s="6" t="str">
        <f t="shared" si="91"/>
        <v>No</v>
      </c>
      <c r="K1946" s="6" t="str">
        <f t="shared" si="92"/>
        <v>No</v>
      </c>
      <c r="L1946" s="6" t="s">
        <v>2380</v>
      </c>
      <c r="M1946" s="6"/>
      <c r="N1946" t="str" cm="1">
        <f t="array" ref="N1946">_xlfn.IFS(B1946&lt;18.5,"Under Weight",B1946&lt;=24.99,"Normal Weight",B1946&lt;=29.99,"Over Weight",B1946&gt;=30,"Obesity")</f>
        <v>Normal Weight</v>
      </c>
      <c r="O1946" t="str" cm="1">
        <f t="array" ref="O1946">_xlfn.IFS(C1946&lt;5.7,"Normal",C1946&lt;=6.49,"Prediabetes",C1946&gt;=6.5,"Diabetes")</f>
        <v>Normal</v>
      </c>
    </row>
    <row r="1947" spans="1:15" x14ac:dyDescent="0.3">
      <c r="A1947" s="6" t="s">
        <v>422</v>
      </c>
      <c r="B1947" s="6">
        <v>25.46</v>
      </c>
      <c r="C1947" s="6">
        <v>4.1399999999999997</v>
      </c>
      <c r="D1947" s="6" t="str">
        <f>PROPER(E:E)</f>
        <v>No</v>
      </c>
      <c r="E1947" s="6" t="s">
        <v>2380</v>
      </c>
      <c r="F1947" s="6" t="s">
        <v>2380</v>
      </c>
      <c r="G1947" s="6" t="s">
        <v>2380</v>
      </c>
      <c r="H1947" s="10">
        <f t="shared" si="90"/>
        <v>1</v>
      </c>
      <c r="I1947" s="6">
        <v>1</v>
      </c>
      <c r="J1947" s="6" t="str">
        <f t="shared" si="91"/>
        <v>No</v>
      </c>
      <c r="K1947" s="6" t="str">
        <f t="shared" si="92"/>
        <v>No</v>
      </c>
      <c r="L1947" s="6" t="s">
        <v>2380</v>
      </c>
      <c r="M1947" s="6"/>
      <c r="N1947" t="str" cm="1">
        <f t="array" ref="N1947">_xlfn.IFS(B1947&lt;18.5,"Under Weight",B1947&lt;=24.99,"Normal Weight",B1947&lt;=29.99,"Over Weight",B1947&gt;=30,"Obesity")</f>
        <v>Over Weight</v>
      </c>
      <c r="O1947" t="str" cm="1">
        <f t="array" ref="O1947">_xlfn.IFS(C1947&lt;5.7,"Normal",C1947&lt;=6.49,"Prediabetes",C1947&gt;=6.5,"Diabetes")</f>
        <v>Normal</v>
      </c>
    </row>
    <row r="1948" spans="1:15" x14ac:dyDescent="0.3">
      <c r="A1948" s="6" t="s">
        <v>421</v>
      </c>
      <c r="B1948" s="6">
        <v>17.09</v>
      </c>
      <c r="C1948" s="6">
        <v>5.8</v>
      </c>
      <c r="D1948" s="6" t="str">
        <f>PROPER(E:E)</f>
        <v>Yes</v>
      </c>
      <c r="E1948" s="6" t="s">
        <v>2382</v>
      </c>
      <c r="F1948" s="6" t="s">
        <v>2380</v>
      </c>
      <c r="G1948" s="6" t="s">
        <v>2380</v>
      </c>
      <c r="H1948" s="10" t="str">
        <f t="shared" si="90"/>
        <v>0</v>
      </c>
      <c r="I1948" s="6" t="s">
        <v>2381</v>
      </c>
      <c r="J1948" s="6" t="str">
        <f t="shared" si="91"/>
        <v>No</v>
      </c>
      <c r="K1948" s="6" t="str">
        <f t="shared" si="92"/>
        <v>No</v>
      </c>
      <c r="L1948" s="6" t="s">
        <v>2380</v>
      </c>
      <c r="M1948" s="6"/>
      <c r="N1948" t="str" cm="1">
        <f t="array" ref="N1948">_xlfn.IFS(B1948&lt;18.5,"Under Weight",B1948&lt;=24.99,"Normal Weight",B1948&lt;=29.99,"Over Weight",B1948&gt;=30,"Obesity")</f>
        <v>Under Weight</v>
      </c>
      <c r="O1948" t="str" cm="1">
        <f t="array" ref="O1948">_xlfn.IFS(C1948&lt;5.7,"Normal",C1948&lt;=6.49,"Prediabetes",C1948&gt;=6.5,"Diabetes")</f>
        <v>Prediabetes</v>
      </c>
    </row>
    <row r="1949" spans="1:15" x14ac:dyDescent="0.3">
      <c r="A1949" s="6" t="s">
        <v>420</v>
      </c>
      <c r="B1949" s="6">
        <v>20.83</v>
      </c>
      <c r="C1949" s="6">
        <v>5.12</v>
      </c>
      <c r="D1949" s="6" t="str">
        <f>PROPER(E:E)</f>
        <v>No</v>
      </c>
      <c r="E1949" s="6" t="s">
        <v>2380</v>
      </c>
      <c r="F1949" s="6" t="s">
        <v>2380</v>
      </c>
      <c r="G1949" s="6" t="s">
        <v>2380</v>
      </c>
      <c r="H1949" s="10" t="str">
        <f t="shared" si="90"/>
        <v>0</v>
      </c>
      <c r="I1949" s="6" t="s">
        <v>2381</v>
      </c>
      <c r="J1949" s="6" t="str">
        <f t="shared" si="91"/>
        <v>No</v>
      </c>
      <c r="K1949" s="6" t="str">
        <f t="shared" si="92"/>
        <v>No</v>
      </c>
      <c r="L1949" s="6" t="s">
        <v>2380</v>
      </c>
      <c r="M1949" s="6"/>
      <c r="N1949" t="str" cm="1">
        <f t="array" ref="N1949">_xlfn.IFS(B1949&lt;18.5,"Under Weight",B1949&lt;=24.99,"Normal Weight",B1949&lt;=29.99,"Over Weight",B1949&gt;=30,"Obesity")</f>
        <v>Normal Weight</v>
      </c>
      <c r="O1949" t="str" cm="1">
        <f t="array" ref="O1949">_xlfn.IFS(C1949&lt;5.7,"Normal",C1949&lt;=6.49,"Prediabetes",C1949&gt;=6.5,"Diabetes")</f>
        <v>Normal</v>
      </c>
    </row>
    <row r="1950" spans="1:15" x14ac:dyDescent="0.3">
      <c r="A1950" s="6" t="s">
        <v>419</v>
      </c>
      <c r="B1950" s="6">
        <v>18.920000000000002</v>
      </c>
      <c r="C1950" s="6">
        <v>5.98</v>
      </c>
      <c r="D1950" s="6" t="str">
        <f>PROPER(E:E)</f>
        <v>Yes</v>
      </c>
      <c r="E1950" s="6" t="s">
        <v>2382</v>
      </c>
      <c r="F1950" s="6" t="s">
        <v>2380</v>
      </c>
      <c r="G1950" s="6" t="s">
        <v>2380</v>
      </c>
      <c r="H1950" s="10">
        <f t="shared" si="90"/>
        <v>1</v>
      </c>
      <c r="I1950" s="6">
        <v>1</v>
      </c>
      <c r="J1950" s="6" t="str">
        <f t="shared" si="91"/>
        <v>No</v>
      </c>
      <c r="K1950" s="6" t="str">
        <f t="shared" si="92"/>
        <v>No</v>
      </c>
      <c r="L1950" s="6" t="s">
        <v>2380</v>
      </c>
      <c r="M1950" s="6"/>
      <c r="N1950" t="str" cm="1">
        <f t="array" ref="N1950">_xlfn.IFS(B1950&lt;18.5,"Under Weight",B1950&lt;=24.99,"Normal Weight",B1950&lt;=29.99,"Over Weight",B1950&gt;=30,"Obesity")</f>
        <v>Normal Weight</v>
      </c>
      <c r="O1950" t="str" cm="1">
        <f t="array" ref="O1950">_xlfn.IFS(C1950&lt;5.7,"Normal",C1950&lt;=6.49,"Prediabetes",C1950&gt;=6.5,"Diabetes")</f>
        <v>Prediabetes</v>
      </c>
    </row>
    <row r="1951" spans="1:15" x14ac:dyDescent="0.3">
      <c r="A1951" s="6" t="s">
        <v>418</v>
      </c>
      <c r="B1951" s="6">
        <v>37.1</v>
      </c>
      <c r="C1951" s="6">
        <v>5.46</v>
      </c>
      <c r="D1951" s="6" t="str">
        <f>PROPER(E:E)</f>
        <v>No</v>
      </c>
      <c r="E1951" s="6" t="s">
        <v>2380</v>
      </c>
      <c r="F1951" s="6" t="s">
        <v>2380</v>
      </c>
      <c r="G1951" s="6" t="s">
        <v>2380</v>
      </c>
      <c r="H1951" s="10" t="str">
        <f t="shared" si="90"/>
        <v>0</v>
      </c>
      <c r="I1951" s="6" t="s">
        <v>2381</v>
      </c>
      <c r="J1951" s="6" t="str">
        <f t="shared" si="91"/>
        <v>No</v>
      </c>
      <c r="K1951" s="6" t="str">
        <f t="shared" si="92"/>
        <v>No</v>
      </c>
      <c r="L1951" s="6" t="s">
        <v>2380</v>
      </c>
      <c r="M1951" s="6"/>
      <c r="N1951" t="str" cm="1">
        <f t="array" ref="N1951">_xlfn.IFS(B1951&lt;18.5,"Under Weight",B1951&lt;=24.99,"Normal Weight",B1951&lt;=29.99,"Over Weight",B1951&gt;=30,"Obesity")</f>
        <v>Obesity</v>
      </c>
      <c r="O1951" t="str" cm="1">
        <f t="array" ref="O1951">_xlfn.IFS(C1951&lt;5.7,"Normal",C1951&lt;=6.49,"Prediabetes",C1951&gt;=6.5,"Diabetes")</f>
        <v>Normal</v>
      </c>
    </row>
    <row r="1952" spans="1:15" x14ac:dyDescent="0.3">
      <c r="A1952" s="6" t="s">
        <v>417</v>
      </c>
      <c r="B1952" s="6">
        <v>22.515000000000001</v>
      </c>
      <c r="C1952" s="6">
        <v>4.91</v>
      </c>
      <c r="D1952" s="6" t="str">
        <f>PROPER(E:E)</f>
        <v>Yes</v>
      </c>
      <c r="E1952" s="6" t="s">
        <v>2382</v>
      </c>
      <c r="F1952" s="6" t="s">
        <v>2380</v>
      </c>
      <c r="G1952" s="6" t="s">
        <v>2383</v>
      </c>
      <c r="H1952" s="10">
        <f t="shared" si="90"/>
        <v>1</v>
      </c>
      <c r="I1952" s="6">
        <v>1</v>
      </c>
      <c r="J1952" s="6" t="str">
        <f t="shared" si="91"/>
        <v>No</v>
      </c>
      <c r="K1952" s="6" t="str">
        <f t="shared" si="92"/>
        <v>No</v>
      </c>
      <c r="L1952" s="6" t="s">
        <v>2380</v>
      </c>
      <c r="M1952" s="6"/>
      <c r="N1952" t="str" cm="1">
        <f t="array" ref="N1952">_xlfn.IFS(B1952&lt;18.5,"Under Weight",B1952&lt;=24.99,"Normal Weight",B1952&lt;=29.99,"Over Weight",B1952&gt;=30,"Obesity")</f>
        <v>Normal Weight</v>
      </c>
      <c r="O1952" t="str" cm="1">
        <f t="array" ref="O1952">_xlfn.IFS(C1952&lt;5.7,"Normal",C1952&lt;=6.49,"Prediabetes",C1952&gt;=6.5,"Diabetes")</f>
        <v>Normal</v>
      </c>
    </row>
    <row r="1953" spans="1:15" x14ac:dyDescent="0.3">
      <c r="A1953" s="6" t="s">
        <v>416</v>
      </c>
      <c r="B1953" s="6">
        <v>32.700000000000003</v>
      </c>
      <c r="C1953" s="6">
        <v>4.66</v>
      </c>
      <c r="D1953" s="6" t="str">
        <f>PROPER(E:E)</f>
        <v>No</v>
      </c>
      <c r="E1953" s="6" t="s">
        <v>2380</v>
      </c>
      <c r="F1953" s="6" t="s">
        <v>2380</v>
      </c>
      <c r="G1953" s="6" t="s">
        <v>2380</v>
      </c>
      <c r="H1953" s="10" t="str">
        <f t="shared" si="90"/>
        <v>0</v>
      </c>
      <c r="I1953" s="6" t="s">
        <v>2381</v>
      </c>
      <c r="J1953" s="6" t="str">
        <f t="shared" si="91"/>
        <v>No</v>
      </c>
      <c r="K1953" s="6" t="str">
        <f t="shared" si="92"/>
        <v>No</v>
      </c>
      <c r="L1953" s="6" t="s">
        <v>2380</v>
      </c>
      <c r="M1953" s="6"/>
      <c r="N1953" t="str" cm="1">
        <f t="array" ref="N1953">_xlfn.IFS(B1953&lt;18.5,"Under Weight",B1953&lt;=24.99,"Normal Weight",B1953&lt;=29.99,"Over Weight",B1953&gt;=30,"Obesity")</f>
        <v>Obesity</v>
      </c>
      <c r="O1953" t="str" cm="1">
        <f t="array" ref="O1953">_xlfn.IFS(C1953&lt;5.7,"Normal",C1953&lt;=6.49,"Prediabetes",C1953&gt;=6.5,"Diabetes")</f>
        <v>Normal</v>
      </c>
    </row>
    <row r="1954" spans="1:15" x14ac:dyDescent="0.3">
      <c r="A1954" s="6" t="s">
        <v>415</v>
      </c>
      <c r="B1954" s="6">
        <v>17.75</v>
      </c>
      <c r="C1954" s="6">
        <v>6.8</v>
      </c>
      <c r="D1954" s="6" t="str">
        <f>PROPER(E:E)</f>
        <v>Yes</v>
      </c>
      <c r="E1954" s="6" t="s">
        <v>2382</v>
      </c>
      <c r="F1954" s="6" t="s">
        <v>2380</v>
      </c>
      <c r="G1954" s="6" t="s">
        <v>2380</v>
      </c>
      <c r="H1954" s="10">
        <f t="shared" si="90"/>
        <v>1</v>
      </c>
      <c r="I1954" s="6">
        <v>1</v>
      </c>
      <c r="J1954" s="6" t="str">
        <f t="shared" si="91"/>
        <v>No</v>
      </c>
      <c r="K1954" s="6" t="str">
        <f t="shared" si="92"/>
        <v>No</v>
      </c>
      <c r="L1954" s="6" t="s">
        <v>2380</v>
      </c>
      <c r="M1954" s="6"/>
      <c r="N1954" t="str" cm="1">
        <f t="array" ref="N1954">_xlfn.IFS(B1954&lt;18.5,"Under Weight",B1954&lt;=24.99,"Normal Weight",B1954&lt;=29.99,"Over Weight",B1954&gt;=30,"Obesity")</f>
        <v>Under Weight</v>
      </c>
      <c r="O1954" t="str" cm="1">
        <f t="array" ref="O1954">_xlfn.IFS(C1954&lt;5.7,"Normal",C1954&lt;=6.49,"Prediabetes",C1954&gt;=6.5,"Diabetes")</f>
        <v>Diabetes</v>
      </c>
    </row>
    <row r="1955" spans="1:15" x14ac:dyDescent="0.3">
      <c r="A1955" s="6" t="s">
        <v>414</v>
      </c>
      <c r="B1955" s="6">
        <v>33.630000000000003</v>
      </c>
      <c r="C1955" s="6">
        <v>4.47</v>
      </c>
      <c r="D1955" s="6" t="str">
        <f>PROPER(E:E)</f>
        <v>Yes</v>
      </c>
      <c r="E1955" s="6" t="s">
        <v>2382</v>
      </c>
      <c r="F1955" s="6" t="s">
        <v>2380</v>
      </c>
      <c r="G1955" s="6" t="s">
        <v>2380</v>
      </c>
      <c r="H1955" s="10" t="str">
        <f t="shared" si="90"/>
        <v>0</v>
      </c>
      <c r="I1955" s="6" t="s">
        <v>2381</v>
      </c>
      <c r="J1955" s="6" t="str">
        <f t="shared" si="91"/>
        <v>No</v>
      </c>
      <c r="K1955" s="6" t="str">
        <f t="shared" si="92"/>
        <v>No</v>
      </c>
      <c r="L1955" s="6" t="s">
        <v>2380</v>
      </c>
      <c r="M1955" s="6"/>
      <c r="N1955" t="str" cm="1">
        <f t="array" ref="N1955">_xlfn.IFS(B1955&lt;18.5,"Under Weight",B1955&lt;=24.99,"Normal Weight",B1955&lt;=29.99,"Over Weight",B1955&gt;=30,"Obesity")</f>
        <v>Obesity</v>
      </c>
      <c r="O1955" t="str" cm="1">
        <f t="array" ref="O1955">_xlfn.IFS(C1955&lt;5.7,"Normal",C1955&lt;=6.49,"Prediabetes",C1955&gt;=6.5,"Diabetes")</f>
        <v>Normal</v>
      </c>
    </row>
    <row r="1956" spans="1:15" x14ac:dyDescent="0.3">
      <c r="A1956" s="6" t="s">
        <v>413</v>
      </c>
      <c r="B1956" s="6">
        <v>34.799999999999997</v>
      </c>
      <c r="C1956" s="6">
        <v>4.08</v>
      </c>
      <c r="D1956" s="6" t="str">
        <f>PROPER(E:E)</f>
        <v>Yes</v>
      </c>
      <c r="E1956" s="6" t="s">
        <v>2382</v>
      </c>
      <c r="F1956" s="6" t="s">
        <v>2380</v>
      </c>
      <c r="G1956" s="6" t="s">
        <v>2380</v>
      </c>
      <c r="H1956" s="10">
        <f t="shared" si="90"/>
        <v>1</v>
      </c>
      <c r="I1956" s="6">
        <v>1</v>
      </c>
      <c r="J1956" s="6" t="str">
        <f t="shared" si="91"/>
        <v>No</v>
      </c>
      <c r="K1956" s="6" t="str">
        <f t="shared" si="92"/>
        <v>No</v>
      </c>
      <c r="L1956" s="6" t="s">
        <v>2380</v>
      </c>
      <c r="M1956" s="6"/>
      <c r="N1956" t="str" cm="1">
        <f t="array" ref="N1956">_xlfn.IFS(B1956&lt;18.5,"Under Weight",B1956&lt;=24.99,"Normal Weight",B1956&lt;=29.99,"Over Weight",B1956&gt;=30,"Obesity")</f>
        <v>Obesity</v>
      </c>
      <c r="O1956" t="str" cm="1">
        <f t="array" ref="O1956">_xlfn.IFS(C1956&lt;5.7,"Normal",C1956&lt;=6.49,"Prediabetes",C1956&gt;=6.5,"Diabetes")</f>
        <v>Normal</v>
      </c>
    </row>
    <row r="1957" spans="1:15" x14ac:dyDescent="0.3">
      <c r="A1957" s="6" t="s">
        <v>412</v>
      </c>
      <c r="B1957" s="6">
        <v>16.809999999999999</v>
      </c>
      <c r="C1957" s="6">
        <v>5.51</v>
      </c>
      <c r="D1957" s="6" t="str">
        <f>PROPER(E:E)</f>
        <v>Yes</v>
      </c>
      <c r="E1957" s="6" t="s">
        <v>2382</v>
      </c>
      <c r="F1957" s="6" t="s">
        <v>2380</v>
      </c>
      <c r="G1957" s="6" t="s">
        <v>2380</v>
      </c>
      <c r="H1957" s="10">
        <f t="shared" si="90"/>
        <v>1</v>
      </c>
      <c r="I1957" s="6">
        <v>1</v>
      </c>
      <c r="J1957" s="6" t="str">
        <f t="shared" si="91"/>
        <v>No</v>
      </c>
      <c r="K1957" s="6" t="str">
        <f t="shared" si="92"/>
        <v>No</v>
      </c>
      <c r="L1957" s="6" t="s">
        <v>2380</v>
      </c>
      <c r="M1957" s="6"/>
      <c r="N1957" t="str" cm="1">
        <f t="array" ref="N1957">_xlfn.IFS(B1957&lt;18.5,"Under Weight",B1957&lt;=24.99,"Normal Weight",B1957&lt;=29.99,"Over Weight",B1957&gt;=30,"Obesity")</f>
        <v>Under Weight</v>
      </c>
      <c r="O1957" t="str" cm="1">
        <f t="array" ref="O1957">_xlfn.IFS(C1957&lt;5.7,"Normal",C1957&lt;=6.49,"Prediabetes",C1957&gt;=6.5,"Diabetes")</f>
        <v>Normal</v>
      </c>
    </row>
    <row r="1958" spans="1:15" x14ac:dyDescent="0.3">
      <c r="A1958" s="6" t="s">
        <v>411</v>
      </c>
      <c r="B1958" s="6">
        <v>16.690000000000001</v>
      </c>
      <c r="C1958" s="6">
        <v>8.4</v>
      </c>
      <c r="D1958" s="6" t="str">
        <f>PROPER(E:E)</f>
        <v>Yes</v>
      </c>
      <c r="E1958" s="6" t="s">
        <v>2382</v>
      </c>
      <c r="F1958" s="6" t="s">
        <v>2380</v>
      </c>
      <c r="G1958" s="6" t="s">
        <v>2380</v>
      </c>
      <c r="H1958" s="10" t="str">
        <f t="shared" si="90"/>
        <v>0</v>
      </c>
      <c r="I1958" s="6" t="s">
        <v>2381</v>
      </c>
      <c r="J1958" s="6" t="str">
        <f t="shared" si="91"/>
        <v>No</v>
      </c>
      <c r="K1958" s="6" t="str">
        <f t="shared" si="92"/>
        <v>No</v>
      </c>
      <c r="L1958" s="6" t="s">
        <v>2380</v>
      </c>
      <c r="M1958" s="6"/>
      <c r="N1958" t="str" cm="1">
        <f t="array" ref="N1958">_xlfn.IFS(B1958&lt;18.5,"Under Weight",B1958&lt;=24.99,"Normal Weight",B1958&lt;=29.99,"Over Weight",B1958&gt;=30,"Obesity")</f>
        <v>Under Weight</v>
      </c>
      <c r="O1958" t="str" cm="1">
        <f t="array" ref="O1958">_xlfn.IFS(C1958&lt;5.7,"Normal",C1958&lt;=6.49,"Prediabetes",C1958&gt;=6.5,"Diabetes")</f>
        <v>Diabetes</v>
      </c>
    </row>
    <row r="1959" spans="1:15" x14ac:dyDescent="0.3">
      <c r="A1959" s="6" t="s">
        <v>410</v>
      </c>
      <c r="B1959" s="6">
        <v>23.21</v>
      </c>
      <c r="C1959" s="6">
        <v>5.14</v>
      </c>
      <c r="D1959" s="6" t="str">
        <f>PROPER(E:E)</f>
        <v>Yes</v>
      </c>
      <c r="E1959" s="6" t="s">
        <v>2382</v>
      </c>
      <c r="F1959" s="6" t="s">
        <v>2380</v>
      </c>
      <c r="G1959" s="6" t="s">
        <v>2380</v>
      </c>
      <c r="H1959" s="10">
        <f t="shared" si="90"/>
        <v>1</v>
      </c>
      <c r="I1959" s="6">
        <v>1</v>
      </c>
      <c r="J1959" s="6" t="str">
        <f t="shared" si="91"/>
        <v>No</v>
      </c>
      <c r="K1959" s="6" t="str">
        <f t="shared" si="92"/>
        <v>No</v>
      </c>
      <c r="L1959" s="6" t="s">
        <v>2380</v>
      </c>
      <c r="M1959" s="6"/>
      <c r="N1959" t="str" cm="1">
        <f t="array" ref="N1959">_xlfn.IFS(B1959&lt;18.5,"Under Weight",B1959&lt;=24.99,"Normal Weight",B1959&lt;=29.99,"Over Weight",B1959&gt;=30,"Obesity")</f>
        <v>Normal Weight</v>
      </c>
      <c r="O1959" t="str" cm="1">
        <f t="array" ref="O1959">_xlfn.IFS(C1959&lt;5.7,"Normal",C1959&lt;=6.49,"Prediabetes",C1959&gt;=6.5,"Diabetes")</f>
        <v>Normal</v>
      </c>
    </row>
    <row r="1960" spans="1:15" x14ac:dyDescent="0.3">
      <c r="A1960" s="6" t="s">
        <v>409</v>
      </c>
      <c r="B1960" s="6">
        <v>25.175000000000001</v>
      </c>
      <c r="C1960" s="6">
        <v>5.21</v>
      </c>
      <c r="D1960" s="6" t="str">
        <f>PROPER(E:E)</f>
        <v>Yes</v>
      </c>
      <c r="E1960" s="6" t="s">
        <v>2382</v>
      </c>
      <c r="F1960" s="6" t="s">
        <v>2380</v>
      </c>
      <c r="G1960" s="6" t="s">
        <v>2380</v>
      </c>
      <c r="H1960" s="10">
        <f t="shared" si="90"/>
        <v>1</v>
      </c>
      <c r="I1960" s="6">
        <v>1</v>
      </c>
      <c r="J1960" s="6" t="str">
        <f t="shared" si="91"/>
        <v>No</v>
      </c>
      <c r="K1960" s="6" t="str">
        <f t="shared" si="92"/>
        <v>No</v>
      </c>
      <c r="L1960" s="6" t="s">
        <v>2380</v>
      </c>
      <c r="M1960" s="6"/>
      <c r="N1960" t="str" cm="1">
        <f t="array" ref="N1960">_xlfn.IFS(B1960&lt;18.5,"Under Weight",B1960&lt;=24.99,"Normal Weight",B1960&lt;=29.99,"Over Weight",B1960&gt;=30,"Obesity")</f>
        <v>Over Weight</v>
      </c>
      <c r="O1960" t="str" cm="1">
        <f t="array" ref="O1960">_xlfn.IFS(C1960&lt;5.7,"Normal",C1960&lt;=6.49,"Prediabetes",C1960&gt;=6.5,"Diabetes")</f>
        <v>Normal</v>
      </c>
    </row>
    <row r="1961" spans="1:15" x14ac:dyDescent="0.3">
      <c r="A1961" s="6" t="s">
        <v>408</v>
      </c>
      <c r="B1961" s="6">
        <v>34.770000000000003</v>
      </c>
      <c r="C1961" s="6">
        <v>6.23</v>
      </c>
      <c r="D1961" s="6" t="str">
        <f>PROPER(E:E)</f>
        <v>No</v>
      </c>
      <c r="E1961" s="6" t="s">
        <v>2380</v>
      </c>
      <c r="F1961" s="6" t="s">
        <v>2380</v>
      </c>
      <c r="G1961" s="6" t="s">
        <v>2380</v>
      </c>
      <c r="H1961" s="10" t="str">
        <f t="shared" si="90"/>
        <v>0</v>
      </c>
      <c r="I1961" s="6" t="s">
        <v>2381</v>
      </c>
      <c r="J1961" s="6" t="str">
        <f t="shared" si="91"/>
        <v>No</v>
      </c>
      <c r="K1961" s="6" t="str">
        <f t="shared" si="92"/>
        <v>No</v>
      </c>
      <c r="L1961" s="6" t="s">
        <v>2380</v>
      </c>
      <c r="M1961" s="6"/>
      <c r="N1961" t="str" cm="1">
        <f t="array" ref="N1961">_xlfn.IFS(B1961&lt;18.5,"Under Weight",B1961&lt;=24.99,"Normal Weight",B1961&lt;=29.99,"Over Weight",B1961&gt;=30,"Obesity")</f>
        <v>Obesity</v>
      </c>
      <c r="O1961" t="str" cm="1">
        <f t="array" ref="O1961">_xlfn.IFS(C1961&lt;5.7,"Normal",C1961&lt;=6.49,"Prediabetes",C1961&gt;=6.5,"Diabetes")</f>
        <v>Prediabetes</v>
      </c>
    </row>
    <row r="1962" spans="1:15" x14ac:dyDescent="0.3">
      <c r="A1962" s="6" t="s">
        <v>407</v>
      </c>
      <c r="B1962" s="6">
        <v>27.7</v>
      </c>
      <c r="C1962" s="6">
        <v>5.6</v>
      </c>
      <c r="D1962" s="6" t="str">
        <f>PROPER(E:E)</f>
        <v>No</v>
      </c>
      <c r="E1962" s="6" t="s">
        <v>2380</v>
      </c>
      <c r="F1962" s="6" t="s">
        <v>2380</v>
      </c>
      <c r="G1962" s="6" t="s">
        <v>2380</v>
      </c>
      <c r="H1962" s="10">
        <f t="shared" si="90"/>
        <v>1</v>
      </c>
      <c r="I1962" s="6">
        <v>1</v>
      </c>
      <c r="J1962" s="6" t="str">
        <f t="shared" si="91"/>
        <v>No</v>
      </c>
      <c r="K1962" s="6" t="str">
        <f t="shared" si="92"/>
        <v>No</v>
      </c>
      <c r="L1962" s="6" t="s">
        <v>2380</v>
      </c>
      <c r="M1962" s="6"/>
      <c r="N1962" t="str" cm="1">
        <f t="array" ref="N1962">_xlfn.IFS(B1962&lt;18.5,"Under Weight",B1962&lt;=24.99,"Normal Weight",B1962&lt;=29.99,"Over Weight",B1962&gt;=30,"Obesity")</f>
        <v>Over Weight</v>
      </c>
      <c r="O1962" t="str" cm="1">
        <f t="array" ref="O1962">_xlfn.IFS(C1962&lt;5.7,"Normal",C1962&lt;=6.49,"Prediabetes",C1962&gt;=6.5,"Diabetes")</f>
        <v>Normal</v>
      </c>
    </row>
    <row r="1963" spans="1:15" x14ac:dyDescent="0.3">
      <c r="A1963" s="6" t="s">
        <v>406</v>
      </c>
      <c r="B1963" s="6">
        <v>19.12</v>
      </c>
      <c r="C1963" s="6">
        <v>4.72</v>
      </c>
      <c r="D1963" s="6" t="str">
        <f>PROPER(E:E)</f>
        <v>Yes</v>
      </c>
      <c r="E1963" s="6" t="s">
        <v>2382</v>
      </c>
      <c r="F1963" s="6" t="s">
        <v>2380</v>
      </c>
      <c r="G1963" s="6" t="s">
        <v>2380</v>
      </c>
      <c r="H1963" s="10">
        <f t="shared" si="90"/>
        <v>1</v>
      </c>
      <c r="I1963" s="6">
        <v>1</v>
      </c>
      <c r="J1963" s="6" t="str">
        <f t="shared" si="91"/>
        <v>No</v>
      </c>
      <c r="K1963" s="6" t="str">
        <f t="shared" si="92"/>
        <v>No</v>
      </c>
      <c r="L1963" s="6" t="s">
        <v>2380</v>
      </c>
      <c r="M1963" s="6"/>
      <c r="N1963" t="str" cm="1">
        <f t="array" ref="N1963">_xlfn.IFS(B1963&lt;18.5,"Under Weight",B1963&lt;=24.99,"Normal Weight",B1963&lt;=29.99,"Over Weight",B1963&gt;=30,"Obesity")</f>
        <v>Normal Weight</v>
      </c>
      <c r="O1963" t="str" cm="1">
        <f t="array" ref="O1963">_xlfn.IFS(C1963&lt;5.7,"Normal",C1963&lt;=6.49,"Prediabetes",C1963&gt;=6.5,"Diabetes")</f>
        <v>Normal</v>
      </c>
    </row>
    <row r="1964" spans="1:15" x14ac:dyDescent="0.3">
      <c r="A1964" s="6" t="s">
        <v>405</v>
      </c>
      <c r="B1964" s="6">
        <v>32.67</v>
      </c>
      <c r="C1964" s="6">
        <v>4.67</v>
      </c>
      <c r="D1964" s="6" t="str">
        <f>PROPER(E:E)</f>
        <v>No</v>
      </c>
      <c r="E1964" s="6" t="s">
        <v>2380</v>
      </c>
      <c r="F1964" s="6" t="s">
        <v>2380</v>
      </c>
      <c r="G1964" s="6" t="s">
        <v>2383</v>
      </c>
      <c r="H1964" s="10">
        <f t="shared" si="90"/>
        <v>1</v>
      </c>
      <c r="I1964" s="6">
        <v>1</v>
      </c>
      <c r="J1964" s="6" t="str">
        <f t="shared" si="91"/>
        <v>No</v>
      </c>
      <c r="K1964" s="6" t="str">
        <f t="shared" si="92"/>
        <v>No</v>
      </c>
      <c r="L1964" s="6" t="s">
        <v>2380</v>
      </c>
      <c r="M1964" s="6"/>
      <c r="N1964" t="str" cm="1">
        <f t="array" ref="N1964">_xlfn.IFS(B1964&lt;18.5,"Under Weight",B1964&lt;=24.99,"Normal Weight",B1964&lt;=29.99,"Over Weight",B1964&gt;=30,"Obesity")</f>
        <v>Obesity</v>
      </c>
      <c r="O1964" t="str" cm="1">
        <f t="array" ref="O1964">_xlfn.IFS(C1964&lt;5.7,"Normal",C1964&lt;=6.49,"Prediabetes",C1964&gt;=6.5,"Diabetes")</f>
        <v>Normal</v>
      </c>
    </row>
    <row r="1965" spans="1:15" x14ac:dyDescent="0.3">
      <c r="A1965" s="6" t="s">
        <v>404</v>
      </c>
      <c r="B1965" s="6">
        <v>28.5</v>
      </c>
      <c r="C1965" s="6">
        <v>6.11</v>
      </c>
      <c r="D1965" s="6" t="str">
        <f>PROPER(E:E)</f>
        <v>No</v>
      </c>
      <c r="E1965" s="6" t="s">
        <v>2380</v>
      </c>
      <c r="F1965" s="6" t="s">
        <v>2380</v>
      </c>
      <c r="G1965" s="6" t="s">
        <v>2380</v>
      </c>
      <c r="H1965" s="10">
        <f t="shared" si="90"/>
        <v>1</v>
      </c>
      <c r="I1965" s="6">
        <v>1</v>
      </c>
      <c r="J1965" s="6" t="str">
        <f t="shared" si="91"/>
        <v>No</v>
      </c>
      <c r="K1965" s="6" t="str">
        <f t="shared" si="92"/>
        <v>No</v>
      </c>
      <c r="L1965" s="6" t="s">
        <v>2380</v>
      </c>
      <c r="M1965" s="6"/>
      <c r="N1965" t="str" cm="1">
        <f t="array" ref="N1965">_xlfn.IFS(B1965&lt;18.5,"Under Weight",B1965&lt;=24.99,"Normal Weight",B1965&lt;=29.99,"Over Weight",B1965&gt;=30,"Obesity")</f>
        <v>Over Weight</v>
      </c>
      <c r="O1965" t="str" cm="1">
        <f t="array" ref="O1965">_xlfn.IFS(C1965&lt;5.7,"Normal",C1965&lt;=6.49,"Prediabetes",C1965&gt;=6.5,"Diabetes")</f>
        <v>Prediabetes</v>
      </c>
    </row>
    <row r="1966" spans="1:15" x14ac:dyDescent="0.3">
      <c r="A1966" s="6" t="s">
        <v>403</v>
      </c>
      <c r="B1966" s="6">
        <v>39.270000000000003</v>
      </c>
      <c r="C1966" s="6">
        <v>6.25</v>
      </c>
      <c r="D1966" s="6" t="str">
        <f>PROPER(E:E)</f>
        <v>No</v>
      </c>
      <c r="E1966" s="6" t="s">
        <v>2380</v>
      </c>
      <c r="F1966" s="6" t="s">
        <v>2380</v>
      </c>
      <c r="G1966" s="6" t="s">
        <v>2380</v>
      </c>
      <c r="H1966" s="10" t="str">
        <f t="shared" si="90"/>
        <v>0</v>
      </c>
      <c r="I1966" s="6" t="s">
        <v>2381</v>
      </c>
      <c r="J1966" s="6" t="str">
        <f t="shared" si="91"/>
        <v>No</v>
      </c>
      <c r="K1966" s="6" t="str">
        <f t="shared" si="92"/>
        <v>No</v>
      </c>
      <c r="L1966" s="6" t="s">
        <v>2380</v>
      </c>
      <c r="M1966" s="6"/>
      <c r="N1966" t="str" cm="1">
        <f t="array" ref="N1966">_xlfn.IFS(B1966&lt;18.5,"Under Weight",B1966&lt;=24.99,"Normal Weight",B1966&lt;=29.99,"Over Weight",B1966&gt;=30,"Obesity")</f>
        <v>Obesity</v>
      </c>
      <c r="O1966" t="str" cm="1">
        <f t="array" ref="O1966">_xlfn.IFS(C1966&lt;5.7,"Normal",C1966&lt;=6.49,"Prediabetes",C1966&gt;=6.5,"Diabetes")</f>
        <v>Prediabetes</v>
      </c>
    </row>
    <row r="1967" spans="1:15" x14ac:dyDescent="0.3">
      <c r="A1967" s="6" t="s">
        <v>402</v>
      </c>
      <c r="B1967" s="6">
        <v>32.49</v>
      </c>
      <c r="C1967" s="6">
        <v>4</v>
      </c>
      <c r="D1967" s="6" t="str">
        <f>PROPER(E:E)</f>
        <v>Yes</v>
      </c>
      <c r="E1967" s="6" t="s">
        <v>2382</v>
      </c>
      <c r="F1967" s="6" t="s">
        <v>2380</v>
      </c>
      <c r="G1967" s="6" t="s">
        <v>2380</v>
      </c>
      <c r="H1967" s="10" t="str">
        <f t="shared" si="90"/>
        <v>0</v>
      </c>
      <c r="I1967" s="6" t="s">
        <v>2381</v>
      </c>
      <c r="J1967" s="6" t="str">
        <f t="shared" si="91"/>
        <v>No</v>
      </c>
      <c r="K1967" s="6" t="str">
        <f t="shared" si="92"/>
        <v>No</v>
      </c>
      <c r="L1967" s="6" t="s">
        <v>2380</v>
      </c>
      <c r="M1967" s="6"/>
      <c r="N1967" t="str" cm="1">
        <f t="array" ref="N1967">_xlfn.IFS(B1967&lt;18.5,"Under Weight",B1967&lt;=24.99,"Normal Weight",B1967&lt;=29.99,"Over Weight",B1967&gt;=30,"Obesity")</f>
        <v>Obesity</v>
      </c>
      <c r="O1967" t="str" cm="1">
        <f t="array" ref="O1967">_xlfn.IFS(C1967&lt;5.7,"Normal",C1967&lt;=6.49,"Prediabetes",C1967&gt;=6.5,"Diabetes")</f>
        <v>Normal</v>
      </c>
    </row>
    <row r="1968" spans="1:15" x14ac:dyDescent="0.3">
      <c r="A1968" s="6" t="s">
        <v>401</v>
      </c>
      <c r="B1968" s="6">
        <v>23.7</v>
      </c>
      <c r="C1968" s="6">
        <v>5.55</v>
      </c>
      <c r="D1968" s="6" t="str">
        <f>PROPER(E:E)</f>
        <v>Yes</v>
      </c>
      <c r="E1968" s="6" t="s">
        <v>2382</v>
      </c>
      <c r="F1968" s="6" t="s">
        <v>2380</v>
      </c>
      <c r="G1968" s="6" t="s">
        <v>2380</v>
      </c>
      <c r="H1968" s="10" t="str">
        <f t="shared" si="90"/>
        <v>0</v>
      </c>
      <c r="I1968" s="6" t="s">
        <v>2381</v>
      </c>
      <c r="J1968" s="6" t="str">
        <f t="shared" si="91"/>
        <v>No</v>
      </c>
      <c r="K1968" s="6" t="str">
        <f t="shared" si="92"/>
        <v>No</v>
      </c>
      <c r="L1968" s="6" t="s">
        <v>2380</v>
      </c>
      <c r="M1968" s="6"/>
      <c r="N1968" t="str" cm="1">
        <f t="array" ref="N1968">_xlfn.IFS(B1968&lt;18.5,"Under Weight",B1968&lt;=24.99,"Normal Weight",B1968&lt;=29.99,"Over Weight",B1968&gt;=30,"Obesity")</f>
        <v>Normal Weight</v>
      </c>
      <c r="O1968" t="str" cm="1">
        <f t="array" ref="O1968">_xlfn.IFS(C1968&lt;5.7,"Normal",C1968&lt;=6.49,"Prediabetes",C1968&gt;=6.5,"Diabetes")</f>
        <v>Normal</v>
      </c>
    </row>
    <row r="1969" spans="1:15" x14ac:dyDescent="0.3">
      <c r="A1969" s="6" t="s">
        <v>400</v>
      </c>
      <c r="B1969" s="6">
        <v>30.4</v>
      </c>
      <c r="C1969" s="6">
        <v>5.95</v>
      </c>
      <c r="D1969" s="6" t="str">
        <f>PROPER(E:E)</f>
        <v>No</v>
      </c>
      <c r="E1969" s="6" t="s">
        <v>2380</v>
      </c>
      <c r="F1969" s="6" t="s">
        <v>2382</v>
      </c>
      <c r="G1969" s="6" t="s">
        <v>2380</v>
      </c>
      <c r="H1969" s="10">
        <f t="shared" si="90"/>
        <v>1</v>
      </c>
      <c r="I1969" s="6">
        <v>1</v>
      </c>
      <c r="J1969" s="6" t="str">
        <f t="shared" si="91"/>
        <v>No</v>
      </c>
      <c r="K1969" s="6" t="str">
        <f t="shared" si="92"/>
        <v>No</v>
      </c>
      <c r="L1969" s="6" t="s">
        <v>2380</v>
      </c>
      <c r="M1969" s="6"/>
      <c r="N1969" t="str" cm="1">
        <f t="array" ref="N1969">_xlfn.IFS(B1969&lt;18.5,"Under Weight",B1969&lt;=24.99,"Normal Weight",B1969&lt;=29.99,"Over Weight",B1969&gt;=30,"Obesity")</f>
        <v>Obesity</v>
      </c>
      <c r="O1969" t="str" cm="1">
        <f t="array" ref="O1969">_xlfn.IFS(C1969&lt;5.7,"Normal",C1969&lt;=6.49,"Prediabetes",C1969&gt;=6.5,"Diabetes")</f>
        <v>Prediabetes</v>
      </c>
    </row>
    <row r="1970" spans="1:15" x14ac:dyDescent="0.3">
      <c r="A1970" s="6" t="s">
        <v>399</v>
      </c>
      <c r="B1970" s="6">
        <v>38.94</v>
      </c>
      <c r="C1970" s="6">
        <v>4.3600000000000003</v>
      </c>
      <c r="D1970" s="6" t="str">
        <f>PROPER(E:E)</f>
        <v>No</v>
      </c>
      <c r="E1970" s="6" t="s">
        <v>2380</v>
      </c>
      <c r="F1970" s="6" t="s">
        <v>2380</v>
      </c>
      <c r="G1970" s="6" t="s">
        <v>2383</v>
      </c>
      <c r="H1970" s="10">
        <f t="shared" si="90"/>
        <v>1</v>
      </c>
      <c r="I1970" s="6">
        <v>1</v>
      </c>
      <c r="J1970" s="6" t="str">
        <f t="shared" si="91"/>
        <v>No</v>
      </c>
      <c r="K1970" s="6" t="str">
        <f t="shared" si="92"/>
        <v>No</v>
      </c>
      <c r="L1970" s="6" t="s">
        <v>2380</v>
      </c>
      <c r="M1970" s="6"/>
      <c r="N1970" t="str" cm="1">
        <f t="array" ref="N1970">_xlfn.IFS(B1970&lt;18.5,"Under Weight",B1970&lt;=24.99,"Normal Weight",B1970&lt;=29.99,"Over Weight",B1970&gt;=30,"Obesity")</f>
        <v>Obesity</v>
      </c>
      <c r="O1970" t="str" cm="1">
        <f t="array" ref="O1970">_xlfn.IFS(C1970&lt;5.7,"Normal",C1970&lt;=6.49,"Prediabetes",C1970&gt;=6.5,"Diabetes")</f>
        <v>Normal</v>
      </c>
    </row>
    <row r="1971" spans="1:15" x14ac:dyDescent="0.3">
      <c r="A1971" s="6" t="s">
        <v>398</v>
      </c>
      <c r="B1971" s="6">
        <v>31.02</v>
      </c>
      <c r="C1971" s="6">
        <v>4.84</v>
      </c>
      <c r="D1971" s="6" t="str">
        <f>PROPER(E:E)</f>
        <v>No</v>
      </c>
      <c r="E1971" s="6" t="s">
        <v>2380</v>
      </c>
      <c r="F1971" s="6" t="s">
        <v>2380</v>
      </c>
      <c r="G1971" s="6" t="s">
        <v>2383</v>
      </c>
      <c r="H1971" s="10">
        <f t="shared" si="90"/>
        <v>1</v>
      </c>
      <c r="I1971" s="6">
        <v>1</v>
      </c>
      <c r="J1971" s="6" t="str">
        <f t="shared" si="91"/>
        <v>No</v>
      </c>
      <c r="K1971" s="6" t="str">
        <f t="shared" si="92"/>
        <v>No</v>
      </c>
      <c r="L1971" s="6" t="s">
        <v>2380</v>
      </c>
      <c r="M1971" s="6"/>
      <c r="N1971" t="str" cm="1">
        <f t="array" ref="N1971">_xlfn.IFS(B1971&lt;18.5,"Under Weight",B1971&lt;=24.99,"Normal Weight",B1971&lt;=29.99,"Over Weight",B1971&gt;=30,"Obesity")</f>
        <v>Obesity</v>
      </c>
      <c r="O1971" t="str" cm="1">
        <f t="array" ref="O1971">_xlfn.IFS(C1971&lt;5.7,"Normal",C1971&lt;=6.49,"Prediabetes",C1971&gt;=6.5,"Diabetes")</f>
        <v>Normal</v>
      </c>
    </row>
    <row r="1972" spans="1:15" x14ac:dyDescent="0.3">
      <c r="A1972" s="6" t="s">
        <v>397</v>
      </c>
      <c r="B1972" s="6">
        <v>17.5</v>
      </c>
      <c r="C1972" s="6">
        <v>4.5599999999999996</v>
      </c>
      <c r="D1972" s="6" t="str">
        <f>PROPER(E:E)</f>
        <v>No</v>
      </c>
      <c r="E1972" s="6" t="s">
        <v>2380</v>
      </c>
      <c r="F1972" s="6" t="s">
        <v>2380</v>
      </c>
      <c r="G1972" s="6" t="s">
        <v>2380</v>
      </c>
      <c r="H1972" s="10">
        <f t="shared" si="90"/>
        <v>1</v>
      </c>
      <c r="I1972" s="6">
        <v>1</v>
      </c>
      <c r="J1972" s="6" t="str">
        <f t="shared" si="91"/>
        <v>No</v>
      </c>
      <c r="K1972" s="6" t="str">
        <f t="shared" si="92"/>
        <v>No</v>
      </c>
      <c r="L1972" s="6" t="s">
        <v>2380</v>
      </c>
      <c r="M1972" s="6"/>
      <c r="N1972" t="str" cm="1">
        <f t="array" ref="N1972">_xlfn.IFS(B1972&lt;18.5,"Under Weight",B1972&lt;=24.99,"Normal Weight",B1972&lt;=29.99,"Over Weight",B1972&gt;=30,"Obesity")</f>
        <v>Under Weight</v>
      </c>
      <c r="O1972" t="str" cm="1">
        <f t="array" ref="O1972">_xlfn.IFS(C1972&lt;5.7,"Normal",C1972&lt;=6.49,"Prediabetes",C1972&gt;=6.5,"Diabetes")</f>
        <v>Normal</v>
      </c>
    </row>
    <row r="1973" spans="1:15" x14ac:dyDescent="0.3">
      <c r="A1973" s="6" t="s">
        <v>396</v>
      </c>
      <c r="B1973" s="6">
        <v>34.799999999999997</v>
      </c>
      <c r="C1973" s="6">
        <v>4.42</v>
      </c>
      <c r="D1973" s="6" t="str">
        <f>PROPER(E:E)</f>
        <v>Yes</v>
      </c>
      <c r="E1973" s="6" t="s">
        <v>2382</v>
      </c>
      <c r="F1973" s="6" t="s">
        <v>2382</v>
      </c>
      <c r="G1973" s="6" t="s">
        <v>2380</v>
      </c>
      <c r="H1973" s="10">
        <f t="shared" si="90"/>
        <v>2</v>
      </c>
      <c r="I1973" s="6">
        <v>2</v>
      </c>
      <c r="J1973" s="6" t="str">
        <f t="shared" si="91"/>
        <v>No</v>
      </c>
      <c r="K1973" s="6" t="str">
        <f t="shared" si="92"/>
        <v>No</v>
      </c>
      <c r="L1973" s="6" t="s">
        <v>2380</v>
      </c>
      <c r="M1973" s="6"/>
      <c r="N1973" t="str" cm="1">
        <f t="array" ref="N1973">_xlfn.IFS(B1973&lt;18.5,"Under Weight",B1973&lt;=24.99,"Normal Weight",B1973&lt;=29.99,"Over Weight",B1973&gt;=30,"Obesity")</f>
        <v>Obesity</v>
      </c>
      <c r="O1973" t="str" cm="1">
        <f t="array" ref="O1973">_xlfn.IFS(C1973&lt;5.7,"Normal",C1973&lt;=6.49,"Prediabetes",C1973&gt;=6.5,"Diabetes")</f>
        <v>Normal</v>
      </c>
    </row>
    <row r="1974" spans="1:15" x14ac:dyDescent="0.3">
      <c r="A1974" s="6" t="s">
        <v>395</v>
      </c>
      <c r="B1974" s="6">
        <v>17.3</v>
      </c>
      <c r="C1974" s="6">
        <v>7.66</v>
      </c>
      <c r="D1974" s="6" t="str">
        <f>PROPER(E:E)</f>
        <v>Yes</v>
      </c>
      <c r="E1974" s="6" t="s">
        <v>2382</v>
      </c>
      <c r="F1974" s="6" t="s">
        <v>2380</v>
      </c>
      <c r="G1974" s="6" t="s">
        <v>2380</v>
      </c>
      <c r="H1974" s="10">
        <f t="shared" si="90"/>
        <v>1</v>
      </c>
      <c r="I1974" s="6">
        <v>1</v>
      </c>
      <c r="J1974" s="6" t="str">
        <f t="shared" si="91"/>
        <v>No</v>
      </c>
      <c r="K1974" s="6" t="str">
        <f t="shared" si="92"/>
        <v>No</v>
      </c>
      <c r="L1974" s="6" t="s">
        <v>2380</v>
      </c>
      <c r="M1974" s="6"/>
      <c r="N1974" t="str" cm="1">
        <f t="array" ref="N1974">_xlfn.IFS(B1974&lt;18.5,"Under Weight",B1974&lt;=24.99,"Normal Weight",B1974&lt;=29.99,"Over Weight",B1974&gt;=30,"Obesity")</f>
        <v>Under Weight</v>
      </c>
      <c r="O1974" t="str" cm="1">
        <f t="array" ref="O1974">_xlfn.IFS(C1974&lt;5.7,"Normal",C1974&lt;=6.49,"Prediabetes",C1974&gt;=6.5,"Diabetes")</f>
        <v>Diabetes</v>
      </c>
    </row>
    <row r="1975" spans="1:15" x14ac:dyDescent="0.3">
      <c r="A1975" s="6" t="s">
        <v>394</v>
      </c>
      <c r="B1975" s="6">
        <v>32.25</v>
      </c>
      <c r="C1975" s="6">
        <v>5.2</v>
      </c>
      <c r="D1975" s="6" t="str">
        <f>PROPER(E:E)</f>
        <v>Yes</v>
      </c>
      <c r="E1975" s="6" t="s">
        <v>2382</v>
      </c>
      <c r="F1975" s="6" t="s">
        <v>2380</v>
      </c>
      <c r="G1975" s="6" t="s">
        <v>2380</v>
      </c>
      <c r="H1975" s="10" t="str">
        <f t="shared" si="90"/>
        <v>0</v>
      </c>
      <c r="I1975" s="6" t="s">
        <v>2381</v>
      </c>
      <c r="J1975" s="6" t="str">
        <f t="shared" si="91"/>
        <v>No</v>
      </c>
      <c r="K1975" s="6" t="str">
        <f t="shared" si="92"/>
        <v>No</v>
      </c>
      <c r="L1975" s="6" t="s">
        <v>2380</v>
      </c>
      <c r="M1975" s="6"/>
      <c r="N1975" t="str" cm="1">
        <f t="array" ref="N1975">_xlfn.IFS(B1975&lt;18.5,"Under Weight",B1975&lt;=24.99,"Normal Weight",B1975&lt;=29.99,"Over Weight",B1975&gt;=30,"Obesity")</f>
        <v>Obesity</v>
      </c>
      <c r="O1975" t="str" cm="1">
        <f t="array" ref="O1975">_xlfn.IFS(C1975&lt;5.7,"Normal",C1975&lt;=6.49,"Prediabetes",C1975&gt;=6.5,"Diabetes")</f>
        <v>Normal</v>
      </c>
    </row>
    <row r="1976" spans="1:15" x14ac:dyDescent="0.3">
      <c r="A1976" s="6" t="s">
        <v>393</v>
      </c>
      <c r="B1976" s="6">
        <v>42.4</v>
      </c>
      <c r="C1976" s="6">
        <v>5.53</v>
      </c>
      <c r="D1976" s="6" t="str">
        <f>PROPER(E:E)</f>
        <v>Yes</v>
      </c>
      <c r="E1976" s="6" t="s">
        <v>2382</v>
      </c>
      <c r="F1976" s="6" t="s">
        <v>2380</v>
      </c>
      <c r="G1976" s="6" t="s">
        <v>2380</v>
      </c>
      <c r="H1976" s="10" t="str">
        <f t="shared" si="90"/>
        <v>0</v>
      </c>
      <c r="I1976" s="6" t="s">
        <v>2381</v>
      </c>
      <c r="J1976" s="6" t="str">
        <f t="shared" si="91"/>
        <v>No</v>
      </c>
      <c r="K1976" s="6" t="str">
        <f t="shared" si="92"/>
        <v>No</v>
      </c>
      <c r="L1976" s="6" t="s">
        <v>2380</v>
      </c>
      <c r="M1976" s="6"/>
      <c r="N1976" t="str" cm="1">
        <f t="array" ref="N1976">_xlfn.IFS(B1976&lt;18.5,"Under Weight",B1976&lt;=24.99,"Normal Weight",B1976&lt;=29.99,"Over Weight",B1976&gt;=30,"Obesity")</f>
        <v>Obesity</v>
      </c>
      <c r="O1976" t="str" cm="1">
        <f t="array" ref="O1976">_xlfn.IFS(C1976&lt;5.7,"Normal",C1976&lt;=6.49,"Prediabetes",C1976&gt;=6.5,"Diabetes")</f>
        <v>Normal</v>
      </c>
    </row>
    <row r="1977" spans="1:15" x14ac:dyDescent="0.3">
      <c r="A1977" s="6" t="s">
        <v>392</v>
      </c>
      <c r="B1977" s="6">
        <v>38.664999999999999</v>
      </c>
      <c r="C1977" s="6">
        <v>4.8600000000000003</v>
      </c>
      <c r="D1977" s="6" t="str">
        <f>PROPER(E:E)</f>
        <v>No</v>
      </c>
      <c r="E1977" s="6" t="s">
        <v>2380</v>
      </c>
      <c r="F1977" s="6" t="s">
        <v>2382</v>
      </c>
      <c r="G1977" s="6" t="s">
        <v>2380</v>
      </c>
      <c r="H1977" s="10">
        <f t="shared" si="90"/>
        <v>1</v>
      </c>
      <c r="I1977" s="6">
        <v>1</v>
      </c>
      <c r="J1977" s="6" t="str">
        <f t="shared" si="91"/>
        <v>No</v>
      </c>
      <c r="K1977" s="6" t="str">
        <f t="shared" si="92"/>
        <v>No</v>
      </c>
      <c r="L1977" s="6" t="s">
        <v>2380</v>
      </c>
      <c r="M1977" s="6"/>
      <c r="N1977" t="str" cm="1">
        <f t="array" ref="N1977">_xlfn.IFS(B1977&lt;18.5,"Under Weight",B1977&lt;=24.99,"Normal Weight",B1977&lt;=29.99,"Over Weight",B1977&gt;=30,"Obesity")</f>
        <v>Obesity</v>
      </c>
      <c r="O1977" t="str" cm="1">
        <f t="array" ref="O1977">_xlfn.IFS(C1977&lt;5.7,"Normal",C1977&lt;=6.49,"Prediabetes",C1977&gt;=6.5,"Diabetes")</f>
        <v>Normal</v>
      </c>
    </row>
    <row r="1978" spans="1:15" x14ac:dyDescent="0.3">
      <c r="A1978" s="6" t="s">
        <v>391</v>
      </c>
      <c r="B1978" s="6">
        <v>29.92</v>
      </c>
      <c r="C1978" s="6">
        <v>5.49</v>
      </c>
      <c r="D1978" s="6" t="str">
        <f>PROPER(E:E)</f>
        <v>Yes</v>
      </c>
      <c r="E1978" s="6" t="s">
        <v>2382</v>
      </c>
      <c r="F1978" s="6" t="s">
        <v>2380</v>
      </c>
      <c r="G1978" s="6" t="s">
        <v>2380</v>
      </c>
      <c r="H1978" s="10" t="str">
        <f t="shared" si="90"/>
        <v>0</v>
      </c>
      <c r="I1978" s="6" t="s">
        <v>2381</v>
      </c>
      <c r="J1978" s="6" t="str">
        <f t="shared" si="91"/>
        <v>No</v>
      </c>
      <c r="K1978" s="6" t="str">
        <f t="shared" si="92"/>
        <v>No</v>
      </c>
      <c r="L1978" s="6" t="s">
        <v>2380</v>
      </c>
      <c r="M1978" s="6"/>
      <c r="N1978" t="str" cm="1">
        <f t="array" ref="N1978">_xlfn.IFS(B1978&lt;18.5,"Under Weight",B1978&lt;=24.99,"Normal Weight",B1978&lt;=29.99,"Over Weight",B1978&gt;=30,"Obesity")</f>
        <v>Over Weight</v>
      </c>
      <c r="O1978" t="str" cm="1">
        <f t="array" ref="O1978">_xlfn.IFS(C1978&lt;5.7,"Normal",C1978&lt;=6.49,"Prediabetes",C1978&gt;=6.5,"Diabetes")</f>
        <v>Normal</v>
      </c>
    </row>
    <row r="1979" spans="1:15" x14ac:dyDescent="0.3">
      <c r="A1979" s="6" t="s">
        <v>390</v>
      </c>
      <c r="B1979" s="6">
        <v>29.48</v>
      </c>
      <c r="C1979" s="6">
        <v>4.09</v>
      </c>
      <c r="D1979" s="6" t="str">
        <f>PROPER(E:E)</f>
        <v>Yes</v>
      </c>
      <c r="E1979" s="6" t="s">
        <v>2382</v>
      </c>
      <c r="F1979" s="6" t="s">
        <v>2380</v>
      </c>
      <c r="G1979" s="6" t="s">
        <v>2380</v>
      </c>
      <c r="H1979" s="10" t="str">
        <f t="shared" si="90"/>
        <v>0</v>
      </c>
      <c r="I1979" s="6" t="s">
        <v>2381</v>
      </c>
      <c r="J1979" s="6" t="str">
        <f t="shared" si="91"/>
        <v>No</v>
      </c>
      <c r="K1979" s="6" t="str">
        <f t="shared" si="92"/>
        <v>No</v>
      </c>
      <c r="L1979" s="6" t="s">
        <v>2380</v>
      </c>
      <c r="M1979" s="6"/>
      <c r="N1979" t="str" cm="1">
        <f t="array" ref="N1979">_xlfn.IFS(B1979&lt;18.5,"Under Weight",B1979&lt;=24.99,"Normal Weight",B1979&lt;=29.99,"Over Weight",B1979&gt;=30,"Obesity")</f>
        <v>Over Weight</v>
      </c>
      <c r="O1979" t="str" cm="1">
        <f t="array" ref="O1979">_xlfn.IFS(C1979&lt;5.7,"Normal",C1979&lt;=6.49,"Prediabetes",C1979&gt;=6.5,"Diabetes")</f>
        <v>Normal</v>
      </c>
    </row>
    <row r="1980" spans="1:15" x14ac:dyDescent="0.3">
      <c r="A1980" s="6" t="s">
        <v>389</v>
      </c>
      <c r="B1980" s="6">
        <v>28.785</v>
      </c>
      <c r="C1980" s="6">
        <v>4.3099999999999996</v>
      </c>
      <c r="D1980" s="6" t="str">
        <f>PROPER(E:E)</f>
        <v>Yes</v>
      </c>
      <c r="E1980" s="6" t="s">
        <v>2382</v>
      </c>
      <c r="F1980" s="6" t="s">
        <v>2380</v>
      </c>
      <c r="G1980" s="6" t="s">
        <v>2380</v>
      </c>
      <c r="H1980" s="10" t="str">
        <f t="shared" si="90"/>
        <v>0</v>
      </c>
      <c r="I1980" s="6" t="s">
        <v>2381</v>
      </c>
      <c r="J1980" s="6" t="str">
        <f t="shared" si="91"/>
        <v>No</v>
      </c>
      <c r="K1980" s="6" t="str">
        <f t="shared" si="92"/>
        <v>No</v>
      </c>
      <c r="L1980" s="6" t="s">
        <v>2380</v>
      </c>
      <c r="M1980" s="6"/>
      <c r="N1980" t="str" cm="1">
        <f t="array" ref="N1980">_xlfn.IFS(B1980&lt;18.5,"Under Weight",B1980&lt;=24.99,"Normal Weight",B1980&lt;=29.99,"Over Weight",B1980&gt;=30,"Obesity")</f>
        <v>Over Weight</v>
      </c>
      <c r="O1980" t="str" cm="1">
        <f t="array" ref="O1980">_xlfn.IFS(C1980&lt;5.7,"Normal",C1980&lt;=6.49,"Prediabetes",C1980&gt;=6.5,"Diabetes")</f>
        <v>Normal</v>
      </c>
    </row>
    <row r="1981" spans="1:15" x14ac:dyDescent="0.3">
      <c r="A1981" s="6" t="s">
        <v>388</v>
      </c>
      <c r="B1981" s="6">
        <v>19.8</v>
      </c>
      <c r="C1981" s="6">
        <v>4</v>
      </c>
      <c r="D1981" s="6" t="str">
        <f>PROPER(E:E)</f>
        <v>Yes</v>
      </c>
      <c r="E1981" s="6" t="s">
        <v>2382</v>
      </c>
      <c r="F1981" s="6" t="s">
        <v>2380</v>
      </c>
      <c r="G1981" s="6" t="s">
        <v>2380</v>
      </c>
      <c r="H1981" s="10" t="str">
        <f t="shared" si="90"/>
        <v>0</v>
      </c>
      <c r="I1981" s="6" t="s">
        <v>2381</v>
      </c>
      <c r="J1981" s="6" t="str">
        <f t="shared" si="91"/>
        <v>No</v>
      </c>
      <c r="K1981" s="6" t="str">
        <f t="shared" si="92"/>
        <v>No</v>
      </c>
      <c r="L1981" s="6" t="s">
        <v>2380</v>
      </c>
      <c r="M1981" s="6"/>
      <c r="N1981" t="str" cm="1">
        <f t="array" ref="N1981">_xlfn.IFS(B1981&lt;18.5,"Under Weight",B1981&lt;=24.99,"Normal Weight",B1981&lt;=29.99,"Over Weight",B1981&gt;=30,"Obesity")</f>
        <v>Normal Weight</v>
      </c>
      <c r="O1981" t="str" cm="1">
        <f t="array" ref="O1981">_xlfn.IFS(C1981&lt;5.7,"Normal",C1981&lt;=6.49,"Prediabetes",C1981&gt;=6.5,"Diabetes")</f>
        <v>Normal</v>
      </c>
    </row>
    <row r="1982" spans="1:15" x14ac:dyDescent="0.3">
      <c r="A1982" s="6" t="s">
        <v>387</v>
      </c>
      <c r="B1982" s="6">
        <v>35.53</v>
      </c>
      <c r="C1982" s="6">
        <v>4.68</v>
      </c>
      <c r="D1982" s="6" t="str">
        <f>PROPER(E:E)</f>
        <v>No</v>
      </c>
      <c r="E1982" s="6" t="s">
        <v>2380</v>
      </c>
      <c r="F1982" s="6" t="s">
        <v>2380</v>
      </c>
      <c r="G1982" s="6" t="s">
        <v>2383</v>
      </c>
      <c r="H1982" s="10">
        <f t="shared" si="90"/>
        <v>1</v>
      </c>
      <c r="I1982" s="6">
        <v>1</v>
      </c>
      <c r="J1982" s="6" t="str">
        <f t="shared" si="91"/>
        <v>No</v>
      </c>
      <c r="K1982" s="6" t="str">
        <f t="shared" si="92"/>
        <v>No</v>
      </c>
      <c r="L1982" s="6" t="s">
        <v>2380</v>
      </c>
      <c r="M1982" s="6"/>
      <c r="N1982" t="str" cm="1">
        <f t="array" ref="N1982">_xlfn.IFS(B1982&lt;18.5,"Under Weight",B1982&lt;=24.99,"Normal Weight",B1982&lt;=29.99,"Over Weight",B1982&gt;=30,"Obesity")</f>
        <v>Obesity</v>
      </c>
      <c r="O1982" t="str" cm="1">
        <f t="array" ref="O1982">_xlfn.IFS(C1982&lt;5.7,"Normal",C1982&lt;=6.49,"Prediabetes",C1982&gt;=6.5,"Diabetes")</f>
        <v>Normal</v>
      </c>
    </row>
    <row r="1983" spans="1:15" x14ac:dyDescent="0.3">
      <c r="A1983" s="6" t="s">
        <v>386</v>
      </c>
      <c r="B1983" s="6">
        <v>21.47</v>
      </c>
      <c r="C1983" s="6">
        <v>4.0199999999999996</v>
      </c>
      <c r="D1983" s="6" t="str">
        <f>PROPER(E:E)</f>
        <v>Yes</v>
      </c>
      <c r="E1983" s="6" t="s">
        <v>2382</v>
      </c>
      <c r="F1983" s="6" t="s">
        <v>2380</v>
      </c>
      <c r="G1983" s="6" t="s">
        <v>2380</v>
      </c>
      <c r="H1983" s="10">
        <f t="shared" si="90"/>
        <v>1</v>
      </c>
      <c r="I1983" s="6">
        <v>1</v>
      </c>
      <c r="J1983" s="6" t="str">
        <f t="shared" si="91"/>
        <v>No</v>
      </c>
      <c r="K1983" s="6" t="str">
        <f t="shared" si="92"/>
        <v>No</v>
      </c>
      <c r="L1983" s="6" t="s">
        <v>2380</v>
      </c>
      <c r="M1983" s="6"/>
      <c r="N1983" t="str" cm="1">
        <f t="array" ref="N1983">_xlfn.IFS(B1983&lt;18.5,"Under Weight",B1983&lt;=24.99,"Normal Weight",B1983&lt;=29.99,"Over Weight",B1983&gt;=30,"Obesity")</f>
        <v>Normal Weight</v>
      </c>
      <c r="O1983" t="str" cm="1">
        <f t="array" ref="O1983">_xlfn.IFS(C1983&lt;5.7,"Normal",C1983&lt;=6.49,"Prediabetes",C1983&gt;=6.5,"Diabetes")</f>
        <v>Normal</v>
      </c>
    </row>
    <row r="1984" spans="1:15" x14ac:dyDescent="0.3">
      <c r="A1984" s="6" t="s">
        <v>385</v>
      </c>
      <c r="B1984" s="6">
        <v>25.9</v>
      </c>
      <c r="C1984" s="6">
        <v>5.12</v>
      </c>
      <c r="D1984" s="6" t="str">
        <f>PROPER(E:E)</f>
        <v>No</v>
      </c>
      <c r="E1984" s="6" t="s">
        <v>2380</v>
      </c>
      <c r="F1984" s="6" t="s">
        <v>2380</v>
      </c>
      <c r="G1984" s="6" t="s">
        <v>2383</v>
      </c>
      <c r="H1984" s="10">
        <f t="shared" si="90"/>
        <v>1</v>
      </c>
      <c r="I1984" s="6">
        <v>1</v>
      </c>
      <c r="J1984" s="6" t="str">
        <f t="shared" si="91"/>
        <v>No</v>
      </c>
      <c r="K1984" s="6" t="str">
        <f t="shared" si="92"/>
        <v>No</v>
      </c>
      <c r="L1984" s="6" t="s">
        <v>2380</v>
      </c>
      <c r="M1984" s="6"/>
      <c r="N1984" t="str" cm="1">
        <f t="array" ref="N1984">_xlfn.IFS(B1984&lt;18.5,"Under Weight",B1984&lt;=24.99,"Normal Weight",B1984&lt;=29.99,"Over Weight",B1984&gt;=30,"Obesity")</f>
        <v>Over Weight</v>
      </c>
      <c r="O1984" t="str" cm="1">
        <f t="array" ref="O1984">_xlfn.IFS(C1984&lt;5.7,"Normal",C1984&lt;=6.49,"Prediabetes",C1984&gt;=6.5,"Diabetes")</f>
        <v>Normal</v>
      </c>
    </row>
    <row r="1985" spans="1:15" x14ac:dyDescent="0.3">
      <c r="A1985" s="6" t="s">
        <v>384</v>
      </c>
      <c r="B1985" s="6">
        <v>20.81</v>
      </c>
      <c r="C1985" s="6">
        <v>5.52</v>
      </c>
      <c r="D1985" s="6" t="str">
        <f>PROPER(E:E)</f>
        <v>No</v>
      </c>
      <c r="E1985" s="6" t="s">
        <v>2380</v>
      </c>
      <c r="F1985" s="6" t="s">
        <v>2380</v>
      </c>
      <c r="G1985" s="6" t="s">
        <v>2380</v>
      </c>
      <c r="H1985" s="10" t="str">
        <f t="shared" si="90"/>
        <v>0</v>
      </c>
      <c r="I1985" s="6" t="s">
        <v>2381</v>
      </c>
      <c r="J1985" s="6" t="str">
        <f t="shared" si="91"/>
        <v>No</v>
      </c>
      <c r="K1985" s="6" t="str">
        <f t="shared" si="92"/>
        <v>No</v>
      </c>
      <c r="L1985" s="6" t="s">
        <v>2380</v>
      </c>
      <c r="M1985" s="6"/>
      <c r="N1985" t="str" cm="1">
        <f t="array" ref="N1985">_xlfn.IFS(B1985&lt;18.5,"Under Weight",B1985&lt;=24.99,"Normal Weight",B1985&lt;=29.99,"Over Weight",B1985&gt;=30,"Obesity")</f>
        <v>Normal Weight</v>
      </c>
      <c r="O1985" t="str" cm="1">
        <f t="array" ref="O1985">_xlfn.IFS(C1985&lt;5.7,"Normal",C1985&lt;=6.49,"Prediabetes",C1985&gt;=6.5,"Diabetes")</f>
        <v>Normal</v>
      </c>
    </row>
    <row r="1986" spans="1:15" x14ac:dyDescent="0.3">
      <c r="A1986" s="6" t="s">
        <v>383</v>
      </c>
      <c r="B1986" s="6">
        <v>25.84</v>
      </c>
      <c r="C1986" s="6">
        <v>5.81</v>
      </c>
      <c r="D1986" s="6" t="str">
        <f>PROPER(E:E)</f>
        <v>Yes</v>
      </c>
      <c r="E1986" s="6" t="s">
        <v>2382</v>
      </c>
      <c r="F1986" s="6" t="s">
        <v>2380</v>
      </c>
      <c r="G1986" s="6" t="s">
        <v>2383</v>
      </c>
      <c r="H1986" s="10">
        <f t="shared" si="90"/>
        <v>1</v>
      </c>
      <c r="I1986" s="6">
        <v>1</v>
      </c>
      <c r="J1986" s="6" t="str">
        <f t="shared" si="91"/>
        <v>No</v>
      </c>
      <c r="K1986" s="6" t="str">
        <f t="shared" si="92"/>
        <v>No</v>
      </c>
      <c r="L1986" s="6" t="s">
        <v>2380</v>
      </c>
      <c r="M1986" s="6"/>
      <c r="N1986" t="str" cm="1">
        <f t="array" ref="N1986">_xlfn.IFS(B1986&lt;18.5,"Under Weight",B1986&lt;=24.99,"Normal Weight",B1986&lt;=29.99,"Over Weight",B1986&gt;=30,"Obesity")</f>
        <v>Over Weight</v>
      </c>
      <c r="O1986" t="str" cm="1">
        <f t="array" ref="O1986">_xlfn.IFS(C1986&lt;5.7,"Normal",C1986&lt;=6.49,"Prediabetes",C1986&gt;=6.5,"Diabetes")</f>
        <v>Prediabetes</v>
      </c>
    </row>
    <row r="1987" spans="1:15" x14ac:dyDescent="0.3">
      <c r="A1987" s="6" t="s">
        <v>382</v>
      </c>
      <c r="B1987" s="6">
        <v>30.95</v>
      </c>
      <c r="C1987" s="6">
        <v>5.16</v>
      </c>
      <c r="D1987" s="6" t="str">
        <f>PROPER(E:E)</f>
        <v>No</v>
      </c>
      <c r="E1987" s="6" t="s">
        <v>2380</v>
      </c>
      <c r="F1987" s="6" t="s">
        <v>2380</v>
      </c>
      <c r="G1987" s="6" t="s">
        <v>2383</v>
      </c>
      <c r="H1987" s="10">
        <f t="shared" ref="H1987:H2050" si="93">IF(I1987="No major surgery","0",I1987)</f>
        <v>1</v>
      </c>
      <c r="I1987" s="6">
        <v>1</v>
      </c>
      <c r="J1987" s="6" t="str">
        <f t="shared" ref="J1987:J2050" si="94">PROPER(K1987)</f>
        <v>No</v>
      </c>
      <c r="K1987" s="6" t="str">
        <f t="shared" ref="K1987:K2050" si="95">IF(L1987="?", "No", L1987)</f>
        <v>No</v>
      </c>
      <c r="L1987" s="6" t="s">
        <v>2380</v>
      </c>
      <c r="M1987" s="6"/>
      <c r="N1987" t="str" cm="1">
        <f t="array" ref="N1987">_xlfn.IFS(B1987&lt;18.5,"Under Weight",B1987&lt;=24.99,"Normal Weight",B1987&lt;=29.99,"Over Weight",B1987&gt;=30,"Obesity")</f>
        <v>Obesity</v>
      </c>
      <c r="O1987" t="str" cm="1">
        <f t="array" ref="O1987">_xlfn.IFS(C1987&lt;5.7,"Normal",C1987&lt;=6.49,"Prediabetes",C1987&gt;=6.5,"Diabetes")</f>
        <v>Normal</v>
      </c>
    </row>
    <row r="1988" spans="1:15" x14ac:dyDescent="0.3">
      <c r="A1988" s="6" t="s">
        <v>381</v>
      </c>
      <c r="B1988" s="6">
        <v>30.54</v>
      </c>
      <c r="C1988" s="6">
        <v>5</v>
      </c>
      <c r="D1988" s="6" t="str">
        <f>PROPER(E:E)</f>
        <v>No</v>
      </c>
      <c r="E1988" s="6" t="s">
        <v>2380</v>
      </c>
      <c r="F1988" s="6" t="s">
        <v>2380</v>
      </c>
      <c r="G1988" s="6" t="s">
        <v>2383</v>
      </c>
      <c r="H1988" s="10">
        <f t="shared" si="93"/>
        <v>1</v>
      </c>
      <c r="I1988" s="6">
        <v>1</v>
      </c>
      <c r="J1988" s="6" t="str">
        <f t="shared" si="94"/>
        <v>No</v>
      </c>
      <c r="K1988" s="6" t="str">
        <f t="shared" si="95"/>
        <v>No</v>
      </c>
      <c r="L1988" s="6" t="s">
        <v>2380</v>
      </c>
      <c r="M1988" s="6"/>
      <c r="N1988" t="str" cm="1">
        <f t="array" ref="N1988">_xlfn.IFS(B1988&lt;18.5,"Under Weight",B1988&lt;=24.99,"Normal Weight",B1988&lt;=29.99,"Over Weight",B1988&gt;=30,"Obesity")</f>
        <v>Obesity</v>
      </c>
      <c r="O1988" t="str" cm="1">
        <f t="array" ref="O1988">_xlfn.IFS(C1988&lt;5.7,"Normal",C1988&lt;=6.49,"Prediabetes",C1988&gt;=6.5,"Diabetes")</f>
        <v>Normal</v>
      </c>
    </row>
    <row r="1989" spans="1:15" x14ac:dyDescent="0.3">
      <c r="A1989" s="6" t="s">
        <v>380</v>
      </c>
      <c r="B1989" s="6">
        <v>33.914999999999999</v>
      </c>
      <c r="C1989" s="6">
        <v>5.84</v>
      </c>
      <c r="D1989" s="6" t="str">
        <f>PROPER(E:E)</f>
        <v>Yes</v>
      </c>
      <c r="E1989" s="6" t="s">
        <v>2382</v>
      </c>
      <c r="F1989" s="6" t="s">
        <v>2380</v>
      </c>
      <c r="G1989" s="6" t="s">
        <v>2380</v>
      </c>
      <c r="H1989" s="10" t="str">
        <f t="shared" si="93"/>
        <v>0</v>
      </c>
      <c r="I1989" s="6" t="s">
        <v>2381</v>
      </c>
      <c r="J1989" s="6" t="str">
        <f t="shared" si="94"/>
        <v>No</v>
      </c>
      <c r="K1989" s="6" t="str">
        <f t="shared" si="95"/>
        <v>No</v>
      </c>
      <c r="L1989" s="6" t="s">
        <v>2380</v>
      </c>
      <c r="M1989" s="6"/>
      <c r="N1989" t="str" cm="1">
        <f t="array" ref="N1989">_xlfn.IFS(B1989&lt;18.5,"Under Weight",B1989&lt;=24.99,"Normal Weight",B1989&lt;=29.99,"Over Weight",B1989&gt;=30,"Obesity")</f>
        <v>Obesity</v>
      </c>
      <c r="O1989" t="str" cm="1">
        <f t="array" ref="O1989">_xlfn.IFS(C1989&lt;5.7,"Normal",C1989&lt;=6.49,"Prediabetes",C1989&gt;=6.5,"Diabetes")</f>
        <v>Prediabetes</v>
      </c>
    </row>
    <row r="1990" spans="1:15" x14ac:dyDescent="0.3">
      <c r="A1990" s="6" t="s">
        <v>379</v>
      </c>
      <c r="B1990" s="6">
        <v>33.31</v>
      </c>
      <c r="C1990" s="6">
        <v>4.1900000000000004</v>
      </c>
      <c r="D1990" s="6" t="str">
        <f>PROPER(E:E)</f>
        <v>No</v>
      </c>
      <c r="E1990" s="6" t="s">
        <v>2380</v>
      </c>
      <c r="F1990" s="6" t="s">
        <v>2380</v>
      </c>
      <c r="G1990" s="6" t="s">
        <v>2383</v>
      </c>
      <c r="H1990" s="10">
        <f t="shared" si="93"/>
        <v>1</v>
      </c>
      <c r="I1990" s="6">
        <v>1</v>
      </c>
      <c r="J1990" s="6" t="str">
        <f t="shared" si="94"/>
        <v>No</v>
      </c>
      <c r="K1990" s="6" t="str">
        <f t="shared" si="95"/>
        <v>No</v>
      </c>
      <c r="L1990" s="6" t="s">
        <v>2380</v>
      </c>
      <c r="M1990" s="6"/>
      <c r="N1990" t="str" cm="1">
        <f t="array" ref="N1990">_xlfn.IFS(B1990&lt;18.5,"Under Weight",B1990&lt;=24.99,"Normal Weight",B1990&lt;=29.99,"Over Weight",B1990&gt;=30,"Obesity")</f>
        <v>Obesity</v>
      </c>
      <c r="O1990" t="str" cm="1">
        <f t="array" ref="O1990">_xlfn.IFS(C1990&lt;5.7,"Normal",C1990&lt;=6.49,"Prediabetes",C1990&gt;=6.5,"Diabetes")</f>
        <v>Normal</v>
      </c>
    </row>
    <row r="1991" spans="1:15" x14ac:dyDescent="0.3">
      <c r="A1991" s="6" t="s">
        <v>378</v>
      </c>
      <c r="B1991" s="6">
        <v>25.745000000000001</v>
      </c>
      <c r="C1991" s="6">
        <v>4.62</v>
      </c>
      <c r="D1991" s="6" t="str">
        <f>PROPER(E:E)</f>
        <v>Yes</v>
      </c>
      <c r="E1991" s="6" t="s">
        <v>2382</v>
      </c>
      <c r="F1991" s="6" t="s">
        <v>2380</v>
      </c>
      <c r="G1991" s="6" t="s">
        <v>2380</v>
      </c>
      <c r="H1991" s="10" t="str">
        <f t="shared" si="93"/>
        <v>0</v>
      </c>
      <c r="I1991" s="6" t="s">
        <v>2381</v>
      </c>
      <c r="J1991" s="6" t="str">
        <f t="shared" si="94"/>
        <v>No</v>
      </c>
      <c r="K1991" s="6" t="str">
        <f t="shared" si="95"/>
        <v>No</v>
      </c>
      <c r="L1991" s="6" t="s">
        <v>2380</v>
      </c>
      <c r="M1991" s="6"/>
      <c r="N1991" t="str" cm="1">
        <f t="array" ref="N1991">_xlfn.IFS(B1991&lt;18.5,"Under Weight",B1991&lt;=24.99,"Normal Weight",B1991&lt;=29.99,"Over Weight",B1991&gt;=30,"Obesity")</f>
        <v>Over Weight</v>
      </c>
      <c r="O1991" t="str" cm="1">
        <f t="array" ref="O1991">_xlfn.IFS(C1991&lt;5.7,"Normal",C1991&lt;=6.49,"Prediabetes",C1991&gt;=6.5,"Diabetes")</f>
        <v>Normal</v>
      </c>
    </row>
    <row r="1992" spans="1:15" x14ac:dyDescent="0.3">
      <c r="A1992" s="6" t="s">
        <v>377</v>
      </c>
      <c r="B1992" s="6">
        <v>37.1</v>
      </c>
      <c r="C1992" s="6">
        <v>6.24</v>
      </c>
      <c r="D1992" s="6" t="str">
        <f>PROPER(E:E)</f>
        <v>No</v>
      </c>
      <c r="E1992" s="6" t="s">
        <v>2380</v>
      </c>
      <c r="F1992" s="6" t="s">
        <v>2380</v>
      </c>
      <c r="G1992" s="6" t="s">
        <v>2380</v>
      </c>
      <c r="H1992" s="10" t="str">
        <f t="shared" si="93"/>
        <v>0</v>
      </c>
      <c r="I1992" s="6" t="s">
        <v>2381</v>
      </c>
      <c r="J1992" s="6" t="str">
        <f t="shared" si="94"/>
        <v>No</v>
      </c>
      <c r="K1992" s="6" t="str">
        <f t="shared" si="95"/>
        <v>No</v>
      </c>
      <c r="L1992" s="6" t="s">
        <v>2380</v>
      </c>
      <c r="M1992" s="6"/>
      <c r="N1992" t="str" cm="1">
        <f t="array" ref="N1992">_xlfn.IFS(B1992&lt;18.5,"Under Weight",B1992&lt;=24.99,"Normal Weight",B1992&lt;=29.99,"Over Weight",B1992&gt;=30,"Obesity")</f>
        <v>Obesity</v>
      </c>
      <c r="O1992" t="str" cm="1">
        <f t="array" ref="O1992">_xlfn.IFS(C1992&lt;5.7,"Normal",C1992&lt;=6.49,"Prediabetes",C1992&gt;=6.5,"Diabetes")</f>
        <v>Prediabetes</v>
      </c>
    </row>
    <row r="1993" spans="1:15" x14ac:dyDescent="0.3">
      <c r="A1993" s="6" t="s">
        <v>376</v>
      </c>
      <c r="B1993" s="6">
        <v>35.435000000000002</v>
      </c>
      <c r="C1993" s="6">
        <v>5.81</v>
      </c>
      <c r="D1993" s="6" t="str">
        <f>PROPER(E:E)</f>
        <v>No</v>
      </c>
      <c r="E1993" s="6" t="s">
        <v>2380</v>
      </c>
      <c r="F1993" s="6" t="s">
        <v>2380</v>
      </c>
      <c r="G1993" s="6" t="s">
        <v>2380</v>
      </c>
      <c r="H1993" s="10" t="str">
        <f t="shared" si="93"/>
        <v>0</v>
      </c>
      <c r="I1993" s="6" t="s">
        <v>2381</v>
      </c>
      <c r="J1993" s="6" t="str">
        <f t="shared" si="94"/>
        <v>No</v>
      </c>
      <c r="K1993" s="6" t="str">
        <f t="shared" si="95"/>
        <v>No</v>
      </c>
      <c r="L1993" s="6" t="s">
        <v>2380</v>
      </c>
      <c r="M1993" s="6"/>
      <c r="N1993" t="str" cm="1">
        <f t="array" ref="N1993">_xlfn.IFS(B1993&lt;18.5,"Under Weight",B1993&lt;=24.99,"Normal Weight",B1993&lt;=29.99,"Over Weight",B1993&gt;=30,"Obesity")</f>
        <v>Obesity</v>
      </c>
      <c r="O1993" t="str" cm="1">
        <f t="array" ref="O1993">_xlfn.IFS(C1993&lt;5.7,"Normal",C1993&lt;=6.49,"Prediabetes",C1993&gt;=6.5,"Diabetes")</f>
        <v>Prediabetes</v>
      </c>
    </row>
    <row r="1994" spans="1:15" x14ac:dyDescent="0.3">
      <c r="A1994" s="6" t="s">
        <v>375</v>
      </c>
      <c r="B1994" s="6">
        <v>20.399999999999999</v>
      </c>
      <c r="C1994" s="6">
        <v>4.83</v>
      </c>
      <c r="D1994" s="6" t="str">
        <f>PROPER(E:E)</f>
        <v>No</v>
      </c>
      <c r="E1994" s="6" t="s">
        <v>2380</v>
      </c>
      <c r="F1994" s="6" t="s">
        <v>2380</v>
      </c>
      <c r="G1994" s="6" t="s">
        <v>2380</v>
      </c>
      <c r="H1994" s="10" t="str">
        <f t="shared" si="93"/>
        <v>0</v>
      </c>
      <c r="I1994" s="6" t="s">
        <v>2381</v>
      </c>
      <c r="J1994" s="6" t="str">
        <f t="shared" si="94"/>
        <v>No</v>
      </c>
      <c r="K1994" s="6" t="str">
        <f t="shared" si="95"/>
        <v>No</v>
      </c>
      <c r="L1994" s="6" t="s">
        <v>2380</v>
      </c>
      <c r="M1994" s="6"/>
      <c r="N1994" t="str" cm="1">
        <f t="array" ref="N1994">_xlfn.IFS(B1994&lt;18.5,"Under Weight",B1994&lt;=24.99,"Normal Weight",B1994&lt;=29.99,"Over Weight",B1994&gt;=30,"Obesity")</f>
        <v>Normal Weight</v>
      </c>
      <c r="O1994" t="str" cm="1">
        <f t="array" ref="O1994">_xlfn.IFS(C1994&lt;5.7,"Normal",C1994&lt;=6.49,"Prediabetes",C1994&gt;=6.5,"Diabetes")</f>
        <v>Normal</v>
      </c>
    </row>
    <row r="1995" spans="1:15" x14ac:dyDescent="0.3">
      <c r="A1995" s="6" t="s">
        <v>374</v>
      </c>
      <c r="B1995" s="6">
        <v>42.13</v>
      </c>
      <c r="C1995" s="6">
        <v>5.72</v>
      </c>
      <c r="D1995" s="6" t="str">
        <f>PROPER(E:E)</f>
        <v>Yes</v>
      </c>
      <c r="E1995" s="6" t="s">
        <v>2382</v>
      </c>
      <c r="F1995" s="6" t="s">
        <v>2380</v>
      </c>
      <c r="G1995" s="6" t="s">
        <v>2383</v>
      </c>
      <c r="H1995" s="10">
        <f t="shared" si="93"/>
        <v>1</v>
      </c>
      <c r="I1995" s="6">
        <v>1</v>
      </c>
      <c r="J1995" s="6" t="str">
        <f t="shared" si="94"/>
        <v>No</v>
      </c>
      <c r="K1995" s="6" t="str">
        <f t="shared" si="95"/>
        <v>No</v>
      </c>
      <c r="L1995" s="6" t="s">
        <v>2380</v>
      </c>
      <c r="M1995" s="6"/>
      <c r="N1995" t="str" cm="1">
        <f t="array" ref="N1995">_xlfn.IFS(B1995&lt;18.5,"Under Weight",B1995&lt;=24.99,"Normal Weight",B1995&lt;=29.99,"Over Weight",B1995&gt;=30,"Obesity")</f>
        <v>Obesity</v>
      </c>
      <c r="O1995" t="str" cm="1">
        <f t="array" ref="O1995">_xlfn.IFS(C1995&lt;5.7,"Normal",C1995&lt;=6.49,"Prediabetes",C1995&gt;=6.5,"Diabetes")</f>
        <v>Prediabetes</v>
      </c>
    </row>
    <row r="1996" spans="1:15" x14ac:dyDescent="0.3">
      <c r="A1996" s="6" t="s">
        <v>373</v>
      </c>
      <c r="B1996" s="6">
        <v>33.99</v>
      </c>
      <c r="C1996" s="6">
        <v>4.83</v>
      </c>
      <c r="D1996" s="6" t="str">
        <f>PROPER(E:E)</f>
        <v>Yes</v>
      </c>
      <c r="E1996" s="6" t="s">
        <v>2382</v>
      </c>
      <c r="F1996" s="6" t="s">
        <v>2380</v>
      </c>
      <c r="G1996" s="6" t="s">
        <v>2383</v>
      </c>
      <c r="H1996" s="10">
        <f t="shared" si="93"/>
        <v>1</v>
      </c>
      <c r="I1996" s="6">
        <v>1</v>
      </c>
      <c r="J1996" s="6" t="str">
        <f t="shared" si="94"/>
        <v>No</v>
      </c>
      <c r="K1996" s="6" t="str">
        <f t="shared" si="95"/>
        <v>No</v>
      </c>
      <c r="L1996" s="6" t="s">
        <v>2380</v>
      </c>
      <c r="M1996" s="6"/>
      <c r="N1996" t="str" cm="1">
        <f t="array" ref="N1996">_xlfn.IFS(B1996&lt;18.5,"Under Weight",B1996&lt;=24.99,"Normal Weight",B1996&lt;=29.99,"Over Weight",B1996&gt;=30,"Obesity")</f>
        <v>Obesity</v>
      </c>
      <c r="O1996" t="str" cm="1">
        <f t="array" ref="O1996">_xlfn.IFS(C1996&lt;5.7,"Normal",C1996&lt;=6.49,"Prediabetes",C1996&gt;=6.5,"Diabetes")</f>
        <v>Normal</v>
      </c>
    </row>
    <row r="1997" spans="1:15" x14ac:dyDescent="0.3">
      <c r="A1997" s="6" t="s">
        <v>372</v>
      </c>
      <c r="B1997" s="6">
        <v>28.594999999999999</v>
      </c>
      <c r="C1997" s="6">
        <v>4.1399999999999997</v>
      </c>
      <c r="D1997" s="6" t="str">
        <f>PROPER(E:E)</f>
        <v>Yes</v>
      </c>
      <c r="E1997" s="6" t="s">
        <v>2382</v>
      </c>
      <c r="F1997" s="6" t="s">
        <v>2380</v>
      </c>
      <c r="G1997" s="6" t="s">
        <v>2383</v>
      </c>
      <c r="H1997" s="10">
        <f t="shared" si="93"/>
        <v>1</v>
      </c>
      <c r="I1997" s="6">
        <v>1</v>
      </c>
      <c r="J1997" s="6" t="str">
        <f t="shared" si="94"/>
        <v>No</v>
      </c>
      <c r="K1997" s="6" t="str">
        <f t="shared" si="95"/>
        <v>No</v>
      </c>
      <c r="L1997" s="6" t="s">
        <v>2380</v>
      </c>
      <c r="M1997" s="6"/>
      <c r="N1997" t="str" cm="1">
        <f t="array" ref="N1997">_xlfn.IFS(B1997&lt;18.5,"Under Weight",B1997&lt;=24.99,"Normal Weight",B1997&lt;=29.99,"Over Weight",B1997&gt;=30,"Obesity")</f>
        <v>Over Weight</v>
      </c>
      <c r="O1997" t="str" cm="1">
        <f t="array" ref="O1997">_xlfn.IFS(C1997&lt;5.7,"Normal",C1997&lt;=6.49,"Prediabetes",C1997&gt;=6.5,"Diabetes")</f>
        <v>Normal</v>
      </c>
    </row>
    <row r="1998" spans="1:15" x14ac:dyDescent="0.3">
      <c r="A1998" s="6" t="s">
        <v>371</v>
      </c>
      <c r="B1998" s="6">
        <v>20.8</v>
      </c>
      <c r="C1998" s="6">
        <v>4.07</v>
      </c>
      <c r="D1998" s="6" t="str">
        <f>PROPER(E:E)</f>
        <v>Yes</v>
      </c>
      <c r="E1998" s="6" t="s">
        <v>2382</v>
      </c>
      <c r="F1998" s="6" t="s">
        <v>2380</v>
      </c>
      <c r="G1998" s="6" t="s">
        <v>2383</v>
      </c>
      <c r="H1998" s="10">
        <f t="shared" si="93"/>
        <v>1</v>
      </c>
      <c r="I1998" s="6">
        <v>1</v>
      </c>
      <c r="J1998" s="6" t="str">
        <f t="shared" si="94"/>
        <v>No</v>
      </c>
      <c r="K1998" s="6" t="str">
        <f t="shared" si="95"/>
        <v>No</v>
      </c>
      <c r="L1998" s="6" t="s">
        <v>2380</v>
      </c>
      <c r="M1998" s="6"/>
      <c r="N1998" t="str" cm="1">
        <f t="array" ref="N1998">_xlfn.IFS(B1998&lt;18.5,"Under Weight",B1998&lt;=24.99,"Normal Weight",B1998&lt;=29.99,"Over Weight",B1998&gt;=30,"Obesity")</f>
        <v>Normal Weight</v>
      </c>
      <c r="O1998" t="str" cm="1">
        <f t="array" ref="O1998">_xlfn.IFS(C1998&lt;5.7,"Normal",C1998&lt;=6.49,"Prediabetes",C1998&gt;=6.5,"Diabetes")</f>
        <v>Normal</v>
      </c>
    </row>
    <row r="1999" spans="1:15" x14ac:dyDescent="0.3">
      <c r="A1999" s="6" t="s">
        <v>370</v>
      </c>
      <c r="B1999" s="6">
        <v>23.465</v>
      </c>
      <c r="C1999" s="6">
        <v>6.26</v>
      </c>
      <c r="D1999" s="6" t="str">
        <f>PROPER(E:E)</f>
        <v>Yes</v>
      </c>
      <c r="E1999" s="6" t="s">
        <v>2382</v>
      </c>
      <c r="F1999" s="6" t="s">
        <v>2380</v>
      </c>
      <c r="G1999" s="6" t="s">
        <v>2383</v>
      </c>
      <c r="H1999" s="10">
        <f t="shared" si="93"/>
        <v>1</v>
      </c>
      <c r="I1999" s="6">
        <v>1</v>
      </c>
      <c r="J1999" s="6" t="str">
        <f t="shared" si="94"/>
        <v>No</v>
      </c>
      <c r="K1999" s="6" t="str">
        <f t="shared" si="95"/>
        <v>No</v>
      </c>
      <c r="L1999" s="6" t="s">
        <v>2380</v>
      </c>
      <c r="M1999" s="6"/>
      <c r="N1999" t="str" cm="1">
        <f t="array" ref="N1999">_xlfn.IFS(B1999&lt;18.5,"Under Weight",B1999&lt;=24.99,"Normal Weight",B1999&lt;=29.99,"Over Weight",B1999&gt;=30,"Obesity")</f>
        <v>Normal Weight</v>
      </c>
      <c r="O1999" t="str" cm="1">
        <f t="array" ref="O1999">_xlfn.IFS(C1999&lt;5.7,"Normal",C1999&lt;=6.49,"Prediabetes",C1999&gt;=6.5,"Diabetes")</f>
        <v>Prediabetes</v>
      </c>
    </row>
    <row r="2000" spans="1:15" x14ac:dyDescent="0.3">
      <c r="A2000" s="6" t="s">
        <v>369</v>
      </c>
      <c r="B2000" s="6">
        <v>40.185000000000002</v>
      </c>
      <c r="C2000" s="6">
        <v>5.88</v>
      </c>
      <c r="D2000" s="6" t="str">
        <f>PROPER(E:E)</f>
        <v>Yes</v>
      </c>
      <c r="E2000" s="6" t="s">
        <v>2382</v>
      </c>
      <c r="F2000" s="6" t="s">
        <v>2380</v>
      </c>
      <c r="G2000" s="6" t="s">
        <v>2380</v>
      </c>
      <c r="H2000" s="10" t="str">
        <f t="shared" si="93"/>
        <v>0</v>
      </c>
      <c r="I2000" s="6" t="s">
        <v>2381</v>
      </c>
      <c r="J2000" s="6" t="str">
        <f t="shared" si="94"/>
        <v>No</v>
      </c>
      <c r="K2000" s="6" t="str">
        <f t="shared" si="95"/>
        <v>No</v>
      </c>
      <c r="L2000" s="6" t="s">
        <v>2380</v>
      </c>
      <c r="M2000" s="6"/>
      <c r="N2000" t="str" cm="1">
        <f t="array" ref="N2000">_xlfn.IFS(B2000&lt;18.5,"Under Weight",B2000&lt;=24.99,"Normal Weight",B2000&lt;=29.99,"Over Weight",B2000&gt;=30,"Obesity")</f>
        <v>Obesity</v>
      </c>
      <c r="O2000" t="str" cm="1">
        <f t="array" ref="O2000">_xlfn.IFS(C2000&lt;5.7,"Normal",C2000&lt;=6.49,"Prediabetes",C2000&gt;=6.5,"Diabetes")</f>
        <v>Prediabetes</v>
      </c>
    </row>
    <row r="2001" spans="1:15" x14ac:dyDescent="0.3">
      <c r="A2001" s="6" t="s">
        <v>368</v>
      </c>
      <c r="B2001" s="6">
        <v>21.89</v>
      </c>
      <c r="C2001" s="6">
        <v>5.72</v>
      </c>
      <c r="D2001" s="6" t="str">
        <f>PROPER(E:E)</f>
        <v>Yes</v>
      </c>
      <c r="E2001" s="6" t="s">
        <v>2382</v>
      </c>
      <c r="F2001" s="6" t="s">
        <v>2380</v>
      </c>
      <c r="G2001" s="6" t="s">
        <v>2380</v>
      </c>
      <c r="H2001" s="10" t="str">
        <f t="shared" si="93"/>
        <v>0</v>
      </c>
      <c r="I2001" s="6" t="s">
        <v>2381</v>
      </c>
      <c r="J2001" s="6" t="str">
        <f t="shared" si="94"/>
        <v>No</v>
      </c>
      <c r="K2001" s="6" t="str">
        <f t="shared" si="95"/>
        <v>No</v>
      </c>
      <c r="L2001" s="6" t="s">
        <v>2380</v>
      </c>
      <c r="M2001" s="6"/>
      <c r="N2001" t="str" cm="1">
        <f t="array" ref="N2001">_xlfn.IFS(B2001&lt;18.5,"Under Weight",B2001&lt;=24.99,"Normal Weight",B2001&lt;=29.99,"Over Weight",B2001&gt;=30,"Obesity")</f>
        <v>Normal Weight</v>
      </c>
      <c r="O2001" t="str" cm="1">
        <f t="array" ref="O2001">_xlfn.IFS(C2001&lt;5.7,"Normal",C2001&lt;=6.49,"Prediabetes",C2001&gt;=6.5,"Diabetes")</f>
        <v>Prediabetes</v>
      </c>
    </row>
    <row r="2002" spans="1:15" x14ac:dyDescent="0.3">
      <c r="A2002" s="6" t="s">
        <v>367</v>
      </c>
      <c r="B2002" s="6">
        <v>29.34</v>
      </c>
      <c r="C2002" s="6">
        <v>6.09</v>
      </c>
      <c r="D2002" s="6" t="str">
        <f>PROPER(E:E)</f>
        <v>Yes</v>
      </c>
      <c r="E2002" s="6" t="s">
        <v>2382</v>
      </c>
      <c r="F2002" s="6" t="s">
        <v>2382</v>
      </c>
      <c r="G2002" s="6" t="s">
        <v>2380</v>
      </c>
      <c r="H2002" s="10">
        <f t="shared" si="93"/>
        <v>2</v>
      </c>
      <c r="I2002" s="6">
        <v>2</v>
      </c>
      <c r="J2002" s="6" t="str">
        <f t="shared" si="94"/>
        <v>No</v>
      </c>
      <c r="K2002" s="6" t="str">
        <f t="shared" si="95"/>
        <v>No</v>
      </c>
      <c r="L2002" s="6" t="s">
        <v>2380</v>
      </c>
      <c r="M2002" s="6"/>
      <c r="N2002" t="str" cm="1">
        <f t="array" ref="N2002">_xlfn.IFS(B2002&lt;18.5,"Under Weight",B2002&lt;=24.99,"Normal Weight",B2002&lt;=29.99,"Over Weight",B2002&gt;=30,"Obesity")</f>
        <v>Over Weight</v>
      </c>
      <c r="O2002" t="str" cm="1">
        <f t="array" ref="O2002">_xlfn.IFS(C2002&lt;5.7,"Normal",C2002&lt;=6.49,"Prediabetes",C2002&gt;=6.5,"Diabetes")</f>
        <v>Prediabetes</v>
      </c>
    </row>
    <row r="2003" spans="1:15" x14ac:dyDescent="0.3">
      <c r="A2003" s="6" t="s">
        <v>366</v>
      </c>
      <c r="B2003" s="6">
        <v>22.61</v>
      </c>
      <c r="C2003" s="6">
        <v>4.25</v>
      </c>
      <c r="D2003" s="6" t="str">
        <f>PROPER(E:E)</f>
        <v>Yes</v>
      </c>
      <c r="E2003" s="6" t="s">
        <v>2382</v>
      </c>
      <c r="F2003" s="6" t="s">
        <v>2380</v>
      </c>
      <c r="G2003" s="6" t="s">
        <v>2380</v>
      </c>
      <c r="H2003" s="10" t="str">
        <f t="shared" si="93"/>
        <v>0</v>
      </c>
      <c r="I2003" s="6" t="s">
        <v>2381</v>
      </c>
      <c r="J2003" s="6" t="str">
        <f t="shared" si="94"/>
        <v>No</v>
      </c>
      <c r="K2003" s="6" t="str">
        <f t="shared" si="95"/>
        <v>No</v>
      </c>
      <c r="L2003" s="6" t="s">
        <v>2380</v>
      </c>
      <c r="M2003" s="6"/>
      <c r="N2003" t="str" cm="1">
        <f t="array" ref="N2003">_xlfn.IFS(B2003&lt;18.5,"Under Weight",B2003&lt;=24.99,"Normal Weight",B2003&lt;=29.99,"Over Weight",B2003&gt;=30,"Obesity")</f>
        <v>Normal Weight</v>
      </c>
      <c r="O2003" t="str" cm="1">
        <f t="array" ref="O2003">_xlfn.IFS(C2003&lt;5.7,"Normal",C2003&lt;=6.49,"Prediabetes",C2003&gt;=6.5,"Diabetes")</f>
        <v>Normal</v>
      </c>
    </row>
    <row r="2004" spans="1:15" x14ac:dyDescent="0.3">
      <c r="A2004" s="6" t="s">
        <v>365</v>
      </c>
      <c r="B2004" s="6">
        <v>22.23</v>
      </c>
      <c r="C2004" s="6">
        <v>6.09</v>
      </c>
      <c r="D2004" s="6" t="str">
        <f>PROPER(E:E)</f>
        <v>Yes</v>
      </c>
      <c r="E2004" s="6" t="s">
        <v>2382</v>
      </c>
      <c r="F2004" s="6" t="s">
        <v>2380</v>
      </c>
      <c r="G2004" s="6" t="s">
        <v>2380</v>
      </c>
      <c r="H2004" s="10" t="str">
        <f t="shared" si="93"/>
        <v>0</v>
      </c>
      <c r="I2004" s="6" t="s">
        <v>2381</v>
      </c>
      <c r="J2004" s="6" t="str">
        <f t="shared" si="94"/>
        <v>No</v>
      </c>
      <c r="K2004" s="6" t="str">
        <f t="shared" si="95"/>
        <v>No</v>
      </c>
      <c r="L2004" s="6" t="s">
        <v>2380</v>
      </c>
      <c r="M2004" s="6"/>
      <c r="N2004" t="str" cm="1">
        <f t="array" ref="N2004">_xlfn.IFS(B2004&lt;18.5,"Under Weight",B2004&lt;=24.99,"Normal Weight",B2004&lt;=29.99,"Over Weight",B2004&gt;=30,"Obesity")</f>
        <v>Normal Weight</v>
      </c>
      <c r="O2004" t="str" cm="1">
        <f t="array" ref="O2004">_xlfn.IFS(C2004&lt;5.7,"Normal",C2004&lt;=6.49,"Prediabetes",C2004&gt;=6.5,"Diabetes")</f>
        <v>Prediabetes</v>
      </c>
    </row>
    <row r="2005" spans="1:15" x14ac:dyDescent="0.3">
      <c r="A2005" s="6" t="s">
        <v>364</v>
      </c>
      <c r="B2005" s="6">
        <v>33.4</v>
      </c>
      <c r="C2005" s="6">
        <v>5.51</v>
      </c>
      <c r="D2005" s="6" t="str">
        <f>PROPER(E:E)</f>
        <v>No</v>
      </c>
      <c r="E2005" s="6" t="s">
        <v>2380</v>
      </c>
      <c r="F2005" s="6" t="s">
        <v>2380</v>
      </c>
      <c r="G2005" s="6" t="s">
        <v>2380</v>
      </c>
      <c r="H2005" s="10" t="str">
        <f t="shared" si="93"/>
        <v>0</v>
      </c>
      <c r="I2005" s="6" t="s">
        <v>2381</v>
      </c>
      <c r="J2005" s="6" t="str">
        <f t="shared" si="94"/>
        <v>No</v>
      </c>
      <c r="K2005" s="6" t="str">
        <f t="shared" si="95"/>
        <v>No</v>
      </c>
      <c r="L2005" s="6" t="s">
        <v>2380</v>
      </c>
      <c r="M2005" s="6"/>
      <c r="N2005" t="str" cm="1">
        <f t="array" ref="N2005">_xlfn.IFS(B2005&lt;18.5,"Under Weight",B2005&lt;=24.99,"Normal Weight",B2005&lt;=29.99,"Over Weight",B2005&gt;=30,"Obesity")</f>
        <v>Obesity</v>
      </c>
      <c r="O2005" t="str" cm="1">
        <f t="array" ref="O2005">_xlfn.IFS(C2005&lt;5.7,"Normal",C2005&lt;=6.49,"Prediabetes",C2005&gt;=6.5,"Diabetes")</f>
        <v>Normal</v>
      </c>
    </row>
    <row r="2006" spans="1:15" x14ac:dyDescent="0.3">
      <c r="A2006" s="6" t="s">
        <v>363</v>
      </c>
      <c r="B2006" s="6">
        <v>33.11</v>
      </c>
      <c r="C2006" s="6">
        <v>5.63</v>
      </c>
      <c r="D2006" s="6" t="str">
        <f>PROPER(E:E)</f>
        <v>No</v>
      </c>
      <c r="E2006" s="6" t="s">
        <v>2380</v>
      </c>
      <c r="F2006" s="6" t="s">
        <v>2380</v>
      </c>
      <c r="G2006" s="6" t="s">
        <v>2380</v>
      </c>
      <c r="H2006" s="10" t="str">
        <f t="shared" si="93"/>
        <v>0</v>
      </c>
      <c r="I2006" s="6" t="s">
        <v>2381</v>
      </c>
      <c r="J2006" s="6" t="str">
        <f t="shared" si="94"/>
        <v>No</v>
      </c>
      <c r="K2006" s="6" t="str">
        <f t="shared" si="95"/>
        <v>No</v>
      </c>
      <c r="L2006" s="6" t="s">
        <v>2380</v>
      </c>
      <c r="M2006" s="6"/>
      <c r="N2006" t="str" cm="1">
        <f t="array" ref="N2006">_xlfn.IFS(B2006&lt;18.5,"Under Weight",B2006&lt;=24.99,"Normal Weight",B2006&lt;=29.99,"Over Weight",B2006&gt;=30,"Obesity")</f>
        <v>Obesity</v>
      </c>
      <c r="O2006" t="str" cm="1">
        <f t="array" ref="O2006">_xlfn.IFS(C2006&lt;5.7,"Normal",C2006&lt;=6.49,"Prediabetes",C2006&gt;=6.5,"Diabetes")</f>
        <v>Normal</v>
      </c>
    </row>
    <row r="2007" spans="1:15" x14ac:dyDescent="0.3">
      <c r="A2007" s="6" t="s">
        <v>362</v>
      </c>
      <c r="B2007" s="6">
        <v>16.815000000000001</v>
      </c>
      <c r="C2007" s="6">
        <v>5.29</v>
      </c>
      <c r="D2007" s="6" t="str">
        <f>PROPER(E:E)</f>
        <v>Yes</v>
      </c>
      <c r="E2007" s="6" t="s">
        <v>2382</v>
      </c>
      <c r="F2007" s="6" t="s">
        <v>2380</v>
      </c>
      <c r="G2007" s="6" t="s">
        <v>2380</v>
      </c>
      <c r="H2007" s="10" t="str">
        <f t="shared" si="93"/>
        <v>0</v>
      </c>
      <c r="I2007" s="6" t="s">
        <v>2381</v>
      </c>
      <c r="J2007" s="6" t="str">
        <f t="shared" si="94"/>
        <v>No</v>
      </c>
      <c r="K2007" s="6" t="str">
        <f t="shared" si="95"/>
        <v>No</v>
      </c>
      <c r="L2007" s="6" t="s">
        <v>2380</v>
      </c>
      <c r="M2007" s="6"/>
      <c r="N2007" t="str" cm="1">
        <f t="array" ref="N2007">_xlfn.IFS(B2007&lt;18.5,"Under Weight",B2007&lt;=24.99,"Normal Weight",B2007&lt;=29.99,"Over Weight",B2007&gt;=30,"Obesity")</f>
        <v>Under Weight</v>
      </c>
      <c r="O2007" t="str" cm="1">
        <f t="array" ref="O2007">_xlfn.IFS(C2007&lt;5.7,"Normal",C2007&lt;=6.49,"Prediabetes",C2007&gt;=6.5,"Diabetes")</f>
        <v>Normal</v>
      </c>
    </row>
    <row r="2008" spans="1:15" x14ac:dyDescent="0.3">
      <c r="A2008" s="6" t="s">
        <v>361</v>
      </c>
      <c r="B2008" s="6">
        <v>25.61</v>
      </c>
      <c r="C2008" s="6">
        <v>4</v>
      </c>
      <c r="D2008" s="6" t="str">
        <f>PROPER(E:E)</f>
        <v>No</v>
      </c>
      <c r="E2008" s="6" t="s">
        <v>2380</v>
      </c>
      <c r="F2008" s="6" t="s">
        <v>2380</v>
      </c>
      <c r="G2008" s="6" t="s">
        <v>2383</v>
      </c>
      <c r="H2008" s="10">
        <f t="shared" si="93"/>
        <v>1</v>
      </c>
      <c r="I2008" s="6">
        <v>1</v>
      </c>
      <c r="J2008" s="6" t="str">
        <f t="shared" si="94"/>
        <v>No</v>
      </c>
      <c r="K2008" s="6" t="str">
        <f t="shared" si="95"/>
        <v>No</v>
      </c>
      <c r="L2008" s="6" t="s">
        <v>2380</v>
      </c>
      <c r="M2008" s="6"/>
      <c r="N2008" t="str" cm="1">
        <f t="array" ref="N2008">_xlfn.IFS(B2008&lt;18.5,"Under Weight",B2008&lt;=24.99,"Normal Weight",B2008&lt;=29.99,"Over Weight",B2008&gt;=30,"Obesity")</f>
        <v>Over Weight</v>
      </c>
      <c r="O2008" t="str" cm="1">
        <f t="array" ref="O2008">_xlfn.IFS(C2008&lt;5.7,"Normal",C2008&lt;=6.49,"Prediabetes",C2008&gt;=6.5,"Diabetes")</f>
        <v>Normal</v>
      </c>
    </row>
    <row r="2009" spans="1:15" x14ac:dyDescent="0.3">
      <c r="A2009" s="6" t="s">
        <v>360</v>
      </c>
      <c r="B2009" s="6">
        <v>25.8</v>
      </c>
      <c r="C2009" s="6">
        <v>5.49</v>
      </c>
      <c r="D2009" s="6" t="str">
        <f>PROPER(E:E)</f>
        <v>No</v>
      </c>
      <c r="E2009" s="6" t="s">
        <v>2380</v>
      </c>
      <c r="F2009" s="6" t="s">
        <v>2380</v>
      </c>
      <c r="G2009" s="6" t="s">
        <v>2380</v>
      </c>
      <c r="H2009" s="10" t="str">
        <f t="shared" si="93"/>
        <v>0</v>
      </c>
      <c r="I2009" s="6" t="s">
        <v>2381</v>
      </c>
      <c r="J2009" s="6" t="str">
        <f t="shared" si="94"/>
        <v>No</v>
      </c>
      <c r="K2009" s="6" t="str">
        <f t="shared" si="95"/>
        <v>No</v>
      </c>
      <c r="L2009" s="6" t="s">
        <v>2380</v>
      </c>
      <c r="M2009" s="6"/>
      <c r="N2009" t="str" cm="1">
        <f t="array" ref="N2009">_xlfn.IFS(B2009&lt;18.5,"Under Weight",B2009&lt;=24.99,"Normal Weight",B2009&lt;=29.99,"Over Weight",B2009&gt;=30,"Obesity")</f>
        <v>Over Weight</v>
      </c>
      <c r="O2009" t="str" cm="1">
        <f t="array" ref="O2009">_xlfn.IFS(C2009&lt;5.7,"Normal",C2009&lt;=6.49,"Prediabetes",C2009&gt;=6.5,"Diabetes")</f>
        <v>Normal</v>
      </c>
    </row>
    <row r="2010" spans="1:15" x14ac:dyDescent="0.3">
      <c r="A2010" s="6" t="s">
        <v>359</v>
      </c>
      <c r="B2010" s="6">
        <v>27.39</v>
      </c>
      <c r="C2010" s="6">
        <v>5.34</v>
      </c>
      <c r="D2010" s="6" t="str">
        <f>PROPER(E:E)</f>
        <v>No</v>
      </c>
      <c r="E2010" s="6" t="s">
        <v>2380</v>
      </c>
      <c r="F2010" s="6" t="s">
        <v>2380</v>
      </c>
      <c r="G2010" s="6" t="s">
        <v>2380</v>
      </c>
      <c r="H2010" s="10" t="str">
        <f t="shared" si="93"/>
        <v>0</v>
      </c>
      <c r="I2010" s="6" t="s">
        <v>2381</v>
      </c>
      <c r="J2010" s="6" t="str">
        <f t="shared" si="94"/>
        <v>No</v>
      </c>
      <c r="K2010" s="6" t="str">
        <f t="shared" si="95"/>
        <v>No</v>
      </c>
      <c r="L2010" s="6" t="s">
        <v>2380</v>
      </c>
      <c r="M2010" s="6"/>
      <c r="N2010" t="str" cm="1">
        <f t="array" ref="N2010">_xlfn.IFS(B2010&lt;18.5,"Under Weight",B2010&lt;=24.99,"Normal Weight",B2010&lt;=29.99,"Over Weight",B2010&gt;=30,"Obesity")</f>
        <v>Over Weight</v>
      </c>
      <c r="O2010" t="str" cm="1">
        <f t="array" ref="O2010">_xlfn.IFS(C2010&lt;5.7,"Normal",C2010&lt;=6.49,"Prediabetes",C2010&gt;=6.5,"Diabetes")</f>
        <v>Normal</v>
      </c>
    </row>
    <row r="2011" spans="1:15" x14ac:dyDescent="0.3">
      <c r="A2011" s="6" t="s">
        <v>358</v>
      </c>
      <c r="B2011" s="6">
        <v>17.03</v>
      </c>
      <c r="C2011" s="6">
        <v>4.12</v>
      </c>
      <c r="D2011" s="6" t="str">
        <f>PROPER(E:E)</f>
        <v>No</v>
      </c>
      <c r="E2011" s="6" t="s">
        <v>2380</v>
      </c>
      <c r="F2011" s="6" t="s">
        <v>2380</v>
      </c>
      <c r="G2011" s="6" t="s">
        <v>2380</v>
      </c>
      <c r="H2011" s="10">
        <f t="shared" si="93"/>
        <v>1</v>
      </c>
      <c r="I2011" s="6">
        <v>1</v>
      </c>
      <c r="J2011" s="6" t="str">
        <f t="shared" si="94"/>
        <v>No</v>
      </c>
      <c r="K2011" s="6" t="str">
        <f t="shared" si="95"/>
        <v>No</v>
      </c>
      <c r="L2011" s="6" t="s">
        <v>2380</v>
      </c>
      <c r="M2011" s="6"/>
      <c r="N2011" t="str" cm="1">
        <f t="array" ref="N2011">_xlfn.IFS(B2011&lt;18.5,"Under Weight",B2011&lt;=24.99,"Normal Weight",B2011&lt;=29.99,"Over Weight",B2011&gt;=30,"Obesity")</f>
        <v>Under Weight</v>
      </c>
      <c r="O2011" t="str" cm="1">
        <f t="array" ref="O2011">_xlfn.IFS(C2011&lt;5.7,"Normal",C2011&lt;=6.49,"Prediabetes",C2011&gt;=6.5,"Diabetes")</f>
        <v>Normal</v>
      </c>
    </row>
    <row r="2012" spans="1:15" x14ac:dyDescent="0.3">
      <c r="A2012" s="6" t="s">
        <v>357</v>
      </c>
      <c r="B2012" s="6">
        <v>23.75</v>
      </c>
      <c r="C2012" s="6">
        <v>5.49</v>
      </c>
      <c r="D2012" s="6" t="str">
        <f>PROPER(E:E)</f>
        <v>Yes</v>
      </c>
      <c r="E2012" s="6" t="s">
        <v>2382</v>
      </c>
      <c r="F2012" s="6" t="s">
        <v>2380</v>
      </c>
      <c r="G2012" s="6" t="s">
        <v>2380</v>
      </c>
      <c r="H2012" s="10" t="str">
        <f t="shared" si="93"/>
        <v>0</v>
      </c>
      <c r="I2012" s="6" t="s">
        <v>2381</v>
      </c>
      <c r="J2012" s="6" t="str">
        <f t="shared" si="94"/>
        <v>No</v>
      </c>
      <c r="K2012" s="6" t="str">
        <f t="shared" si="95"/>
        <v>No</v>
      </c>
      <c r="L2012" s="6" t="s">
        <v>2380</v>
      </c>
      <c r="M2012" s="6"/>
      <c r="N2012" t="str" cm="1">
        <f t="array" ref="N2012">_xlfn.IFS(B2012&lt;18.5,"Under Weight",B2012&lt;=24.99,"Normal Weight",B2012&lt;=29.99,"Over Weight",B2012&gt;=30,"Obesity")</f>
        <v>Normal Weight</v>
      </c>
      <c r="O2012" t="str" cm="1">
        <f t="array" ref="O2012">_xlfn.IFS(C2012&lt;5.7,"Normal",C2012&lt;=6.49,"Prediabetes",C2012&gt;=6.5,"Diabetes")</f>
        <v>Normal</v>
      </c>
    </row>
    <row r="2013" spans="1:15" x14ac:dyDescent="0.3">
      <c r="A2013" s="6" t="s">
        <v>355</v>
      </c>
      <c r="B2013" s="6">
        <v>26.03</v>
      </c>
      <c r="C2013" s="6">
        <v>5.1100000000000003</v>
      </c>
      <c r="D2013" s="6" t="str">
        <f>PROPER(E:E)</f>
        <v>Yes</v>
      </c>
      <c r="E2013" s="6" t="s">
        <v>2382</v>
      </c>
      <c r="F2013" s="6" t="s">
        <v>2380</v>
      </c>
      <c r="G2013" s="6" t="s">
        <v>2380</v>
      </c>
      <c r="H2013" s="10">
        <f t="shared" si="93"/>
        <v>1</v>
      </c>
      <c r="I2013" s="6">
        <v>1</v>
      </c>
      <c r="J2013" s="6" t="str">
        <f t="shared" si="94"/>
        <v>No</v>
      </c>
      <c r="K2013" s="6" t="str">
        <f t="shared" si="95"/>
        <v>No</v>
      </c>
      <c r="L2013" s="6" t="s">
        <v>2380</v>
      </c>
      <c r="M2013" s="6"/>
      <c r="N2013" t="str" cm="1">
        <f t="array" ref="N2013">_xlfn.IFS(B2013&lt;18.5,"Under Weight",B2013&lt;=24.99,"Normal Weight",B2013&lt;=29.99,"Over Weight",B2013&gt;=30,"Obesity")</f>
        <v>Over Weight</v>
      </c>
      <c r="O2013" t="str" cm="1">
        <f t="array" ref="O2013">_xlfn.IFS(C2013&lt;5.7,"Normal",C2013&lt;=6.49,"Prediabetes",C2013&gt;=6.5,"Diabetes")</f>
        <v>Normal</v>
      </c>
    </row>
    <row r="2014" spans="1:15" x14ac:dyDescent="0.3">
      <c r="A2014" s="6" t="s">
        <v>354</v>
      </c>
      <c r="B2014" s="6">
        <v>16.079999999999998</v>
      </c>
      <c r="C2014" s="6">
        <v>5.94</v>
      </c>
      <c r="D2014" s="6" t="str">
        <f>PROPER(E:E)</f>
        <v>No</v>
      </c>
      <c r="E2014" s="6" t="s">
        <v>2380</v>
      </c>
      <c r="F2014" s="6" t="s">
        <v>2380</v>
      </c>
      <c r="G2014" s="6" t="s">
        <v>2380</v>
      </c>
      <c r="H2014" s="10" t="str">
        <f t="shared" si="93"/>
        <v>0</v>
      </c>
      <c r="I2014" s="6" t="s">
        <v>2381</v>
      </c>
      <c r="J2014" s="6" t="str">
        <f t="shared" si="94"/>
        <v>No</v>
      </c>
      <c r="K2014" s="6" t="str">
        <f t="shared" si="95"/>
        <v>No</v>
      </c>
      <c r="L2014" s="6" t="s">
        <v>2380</v>
      </c>
      <c r="M2014" s="6"/>
      <c r="N2014" t="str" cm="1">
        <f t="array" ref="N2014">_xlfn.IFS(B2014&lt;18.5,"Under Weight",B2014&lt;=24.99,"Normal Weight",B2014&lt;=29.99,"Over Weight",B2014&gt;=30,"Obesity")</f>
        <v>Under Weight</v>
      </c>
      <c r="O2014" t="str" cm="1">
        <f t="array" ref="O2014">_xlfn.IFS(C2014&lt;5.7,"Normal",C2014&lt;=6.49,"Prediabetes",C2014&gt;=6.5,"Diabetes")</f>
        <v>Prediabetes</v>
      </c>
    </row>
    <row r="2015" spans="1:15" x14ac:dyDescent="0.3">
      <c r="A2015" s="6" t="s">
        <v>353</v>
      </c>
      <c r="B2015" s="6">
        <v>30.875</v>
      </c>
      <c r="C2015" s="6">
        <v>5.54</v>
      </c>
      <c r="D2015" s="6" t="str">
        <f>PROPER(E:E)</f>
        <v>No</v>
      </c>
      <c r="E2015" s="6" t="s">
        <v>2380</v>
      </c>
      <c r="F2015" s="6" t="s">
        <v>2380</v>
      </c>
      <c r="G2015" s="6" t="s">
        <v>2380</v>
      </c>
      <c r="H2015" s="10" t="str">
        <f t="shared" si="93"/>
        <v>0</v>
      </c>
      <c r="I2015" s="6" t="s">
        <v>2381</v>
      </c>
      <c r="J2015" s="6" t="str">
        <f t="shared" si="94"/>
        <v>No</v>
      </c>
      <c r="K2015" s="6" t="str">
        <f t="shared" si="95"/>
        <v>No</v>
      </c>
      <c r="L2015" s="6" t="s">
        <v>2380</v>
      </c>
      <c r="M2015" s="6"/>
      <c r="N2015" t="str" cm="1">
        <f t="array" ref="N2015">_xlfn.IFS(B2015&lt;18.5,"Under Weight",B2015&lt;=24.99,"Normal Weight",B2015&lt;=29.99,"Over Weight",B2015&gt;=30,"Obesity")</f>
        <v>Obesity</v>
      </c>
      <c r="O2015" t="str" cm="1">
        <f t="array" ref="O2015">_xlfn.IFS(C2015&lt;5.7,"Normal",C2015&lt;=6.49,"Prediabetes",C2015&gt;=6.5,"Diabetes")</f>
        <v>Normal</v>
      </c>
    </row>
    <row r="2016" spans="1:15" x14ac:dyDescent="0.3">
      <c r="A2016" s="6" t="s">
        <v>352</v>
      </c>
      <c r="B2016" s="6">
        <v>31.79</v>
      </c>
      <c r="C2016" s="6">
        <v>7.09</v>
      </c>
      <c r="D2016" s="6" t="str">
        <f>PROPER(E:E)</f>
        <v>No</v>
      </c>
      <c r="E2016" s="6" t="s">
        <v>2380</v>
      </c>
      <c r="F2016" s="6" t="s">
        <v>2380</v>
      </c>
      <c r="G2016" s="6" t="s">
        <v>2380</v>
      </c>
      <c r="H2016" s="10" t="str">
        <f t="shared" si="93"/>
        <v>0</v>
      </c>
      <c r="I2016" s="6" t="s">
        <v>2381</v>
      </c>
      <c r="J2016" s="6" t="str">
        <f t="shared" si="94"/>
        <v>No</v>
      </c>
      <c r="K2016" s="6" t="str">
        <f t="shared" si="95"/>
        <v>No</v>
      </c>
      <c r="L2016" s="6" t="s">
        <v>2380</v>
      </c>
      <c r="M2016" s="6"/>
      <c r="N2016" t="str" cm="1">
        <f t="array" ref="N2016">_xlfn.IFS(B2016&lt;18.5,"Under Weight",B2016&lt;=24.99,"Normal Weight",B2016&lt;=29.99,"Over Weight",B2016&gt;=30,"Obesity")</f>
        <v>Obesity</v>
      </c>
      <c r="O2016" t="str" cm="1">
        <f t="array" ref="O2016">_xlfn.IFS(C2016&lt;5.7,"Normal",C2016&lt;=6.49,"Prediabetes",C2016&gt;=6.5,"Diabetes")</f>
        <v>Diabetes</v>
      </c>
    </row>
    <row r="2017" spans="1:15" x14ac:dyDescent="0.3">
      <c r="A2017" s="6" t="s">
        <v>351</v>
      </c>
      <c r="B2017" s="6">
        <v>28.48</v>
      </c>
      <c r="C2017" s="6">
        <v>6.22</v>
      </c>
      <c r="D2017" s="6" t="str">
        <f>PROPER(E:E)</f>
        <v>Yes</v>
      </c>
      <c r="E2017" s="6" t="s">
        <v>2382</v>
      </c>
      <c r="F2017" s="6" t="s">
        <v>2380</v>
      </c>
      <c r="G2017" s="6" t="s">
        <v>2383</v>
      </c>
      <c r="H2017" s="10">
        <f t="shared" si="93"/>
        <v>1</v>
      </c>
      <c r="I2017" s="6">
        <v>1</v>
      </c>
      <c r="J2017" s="6" t="str">
        <f t="shared" si="94"/>
        <v>No</v>
      </c>
      <c r="K2017" s="6" t="str">
        <f t="shared" si="95"/>
        <v>No</v>
      </c>
      <c r="L2017" s="6" t="s">
        <v>2380</v>
      </c>
      <c r="M2017" s="6"/>
      <c r="N2017" t="str" cm="1">
        <f t="array" ref="N2017">_xlfn.IFS(B2017&lt;18.5,"Under Weight",B2017&lt;=24.99,"Normal Weight",B2017&lt;=29.99,"Over Weight",B2017&gt;=30,"Obesity")</f>
        <v>Over Weight</v>
      </c>
      <c r="O2017" t="str" cm="1">
        <f t="array" ref="O2017">_xlfn.IFS(C2017&lt;5.7,"Normal",C2017&lt;=6.49,"Prediabetes",C2017&gt;=6.5,"Diabetes")</f>
        <v>Prediabetes</v>
      </c>
    </row>
    <row r="2018" spans="1:15" x14ac:dyDescent="0.3">
      <c r="A2018" s="6" t="s">
        <v>350</v>
      </c>
      <c r="B2018" s="6">
        <v>26.6</v>
      </c>
      <c r="C2018" s="6">
        <v>4.33</v>
      </c>
      <c r="D2018" s="6" t="str">
        <f>PROPER(E:E)</f>
        <v>No</v>
      </c>
      <c r="E2018" s="6" t="s">
        <v>2380</v>
      </c>
      <c r="F2018" s="6" t="s">
        <v>2380</v>
      </c>
      <c r="G2018" s="6" t="s">
        <v>2380</v>
      </c>
      <c r="H2018" s="10">
        <f t="shared" si="93"/>
        <v>1</v>
      </c>
      <c r="I2018" s="6">
        <v>1</v>
      </c>
      <c r="J2018" s="6" t="str">
        <f t="shared" si="94"/>
        <v>No</v>
      </c>
      <c r="K2018" s="6" t="str">
        <f t="shared" si="95"/>
        <v>No</v>
      </c>
      <c r="L2018" s="6" t="s">
        <v>2380</v>
      </c>
      <c r="M2018" s="6"/>
      <c r="N2018" t="str" cm="1">
        <f t="array" ref="N2018">_xlfn.IFS(B2018&lt;18.5,"Under Weight",B2018&lt;=24.99,"Normal Weight",B2018&lt;=29.99,"Over Weight",B2018&gt;=30,"Obesity")</f>
        <v>Over Weight</v>
      </c>
      <c r="O2018" t="str" cm="1">
        <f t="array" ref="O2018">_xlfn.IFS(C2018&lt;5.7,"Normal",C2018&lt;=6.49,"Prediabetes",C2018&gt;=6.5,"Diabetes")</f>
        <v>Normal</v>
      </c>
    </row>
    <row r="2019" spans="1:15" x14ac:dyDescent="0.3">
      <c r="A2019" s="6" t="s">
        <v>349</v>
      </c>
      <c r="B2019" s="6">
        <v>25.27</v>
      </c>
      <c r="C2019" s="6">
        <v>5.83</v>
      </c>
      <c r="D2019" s="6" t="str">
        <f>PROPER(E:E)</f>
        <v>No</v>
      </c>
      <c r="E2019" s="6" t="s">
        <v>2380</v>
      </c>
      <c r="F2019" s="6" t="s">
        <v>2380</v>
      </c>
      <c r="G2019" s="6" t="s">
        <v>2380</v>
      </c>
      <c r="H2019" s="10">
        <f t="shared" si="93"/>
        <v>1</v>
      </c>
      <c r="I2019" s="6">
        <v>1</v>
      </c>
      <c r="J2019" s="6" t="str">
        <f t="shared" si="94"/>
        <v>No</v>
      </c>
      <c r="K2019" s="6" t="str">
        <f t="shared" si="95"/>
        <v>No</v>
      </c>
      <c r="L2019" s="6" t="s">
        <v>2380</v>
      </c>
      <c r="M2019" s="6"/>
      <c r="N2019" t="str" cm="1">
        <f t="array" ref="N2019">_xlfn.IFS(B2019&lt;18.5,"Under Weight",B2019&lt;=24.99,"Normal Weight",B2019&lt;=29.99,"Over Weight",B2019&gt;=30,"Obesity")</f>
        <v>Over Weight</v>
      </c>
      <c r="O2019" t="str" cm="1">
        <f t="array" ref="O2019">_xlfn.IFS(C2019&lt;5.7,"Normal",C2019&lt;=6.49,"Prediabetes",C2019&gt;=6.5,"Diabetes")</f>
        <v>Prediabetes</v>
      </c>
    </row>
    <row r="2020" spans="1:15" x14ac:dyDescent="0.3">
      <c r="A2020" s="6" t="s">
        <v>348</v>
      </c>
      <c r="B2020" s="6">
        <v>34.484999999999999</v>
      </c>
      <c r="C2020" s="6">
        <v>4.7</v>
      </c>
      <c r="D2020" s="6" t="str">
        <f>PROPER(E:E)</f>
        <v>Yes</v>
      </c>
      <c r="E2020" s="6" t="s">
        <v>2382</v>
      </c>
      <c r="F2020" s="6" t="s">
        <v>2380</v>
      </c>
      <c r="G2020" s="6" t="s">
        <v>2383</v>
      </c>
      <c r="H2020" s="10">
        <f t="shared" si="93"/>
        <v>1</v>
      </c>
      <c r="I2020" s="6">
        <v>1</v>
      </c>
      <c r="J2020" s="6" t="str">
        <f t="shared" si="94"/>
        <v>No</v>
      </c>
      <c r="K2020" s="6" t="str">
        <f t="shared" si="95"/>
        <v>No</v>
      </c>
      <c r="L2020" s="6" t="s">
        <v>2380</v>
      </c>
      <c r="M2020" s="6"/>
      <c r="N2020" t="str" cm="1">
        <f t="array" ref="N2020">_xlfn.IFS(B2020&lt;18.5,"Under Weight",B2020&lt;=24.99,"Normal Weight",B2020&lt;=29.99,"Over Weight",B2020&gt;=30,"Obesity")</f>
        <v>Obesity</v>
      </c>
      <c r="O2020" t="str" cm="1">
        <f t="array" ref="O2020">_xlfn.IFS(C2020&lt;5.7,"Normal",C2020&lt;=6.49,"Prediabetes",C2020&gt;=6.5,"Diabetes")</f>
        <v>Normal</v>
      </c>
    </row>
    <row r="2021" spans="1:15" x14ac:dyDescent="0.3">
      <c r="A2021" s="6" t="s">
        <v>347</v>
      </c>
      <c r="B2021" s="6">
        <v>15.57</v>
      </c>
      <c r="C2021" s="6">
        <v>4.07</v>
      </c>
      <c r="D2021" s="6" t="str">
        <f>PROPER(E:E)</f>
        <v>Yes</v>
      </c>
      <c r="E2021" s="6" t="s">
        <v>2382</v>
      </c>
      <c r="F2021" s="6" t="s">
        <v>2380</v>
      </c>
      <c r="G2021" s="6" t="s">
        <v>2380</v>
      </c>
      <c r="H2021" s="10">
        <f t="shared" si="93"/>
        <v>1</v>
      </c>
      <c r="I2021" s="6">
        <v>1</v>
      </c>
      <c r="J2021" s="6" t="str">
        <f t="shared" si="94"/>
        <v>No</v>
      </c>
      <c r="K2021" s="6" t="str">
        <f t="shared" si="95"/>
        <v>No</v>
      </c>
      <c r="L2021" s="6" t="s">
        <v>2380</v>
      </c>
      <c r="M2021" s="6"/>
      <c r="N2021" t="str" cm="1">
        <f t="array" ref="N2021">_xlfn.IFS(B2021&lt;18.5,"Under Weight",B2021&lt;=24.99,"Normal Weight",B2021&lt;=29.99,"Over Weight",B2021&gt;=30,"Obesity")</f>
        <v>Under Weight</v>
      </c>
      <c r="O2021" t="str" cm="1">
        <f t="array" ref="O2021">_xlfn.IFS(C2021&lt;5.7,"Normal",C2021&lt;=6.49,"Prediabetes",C2021&gt;=6.5,"Diabetes")</f>
        <v>Normal</v>
      </c>
    </row>
    <row r="2022" spans="1:15" x14ac:dyDescent="0.3">
      <c r="A2022" s="6" t="s">
        <v>346</v>
      </c>
      <c r="B2022" s="6">
        <v>30.36</v>
      </c>
      <c r="C2022" s="6">
        <v>9.39</v>
      </c>
      <c r="D2022" s="6" t="str">
        <f>PROPER(E:E)</f>
        <v>No</v>
      </c>
      <c r="E2022" s="6" t="s">
        <v>2380</v>
      </c>
      <c r="F2022" s="6" t="s">
        <v>2380</v>
      </c>
      <c r="G2022" s="6" t="s">
        <v>2380</v>
      </c>
      <c r="H2022" s="10" t="str">
        <f t="shared" si="93"/>
        <v>0</v>
      </c>
      <c r="I2022" s="6" t="s">
        <v>2381</v>
      </c>
      <c r="J2022" s="6" t="str">
        <f t="shared" si="94"/>
        <v>No</v>
      </c>
      <c r="K2022" s="6" t="str">
        <f t="shared" si="95"/>
        <v>No</v>
      </c>
      <c r="L2022" s="6" t="s">
        <v>2380</v>
      </c>
      <c r="M2022" s="6"/>
      <c r="N2022" t="str" cm="1">
        <f t="array" ref="N2022">_xlfn.IFS(B2022&lt;18.5,"Under Weight",B2022&lt;=24.99,"Normal Weight",B2022&lt;=29.99,"Over Weight",B2022&gt;=30,"Obesity")</f>
        <v>Obesity</v>
      </c>
      <c r="O2022" t="str" cm="1">
        <f t="array" ref="O2022">_xlfn.IFS(C2022&lt;5.7,"Normal",C2022&lt;=6.49,"Prediabetes",C2022&gt;=6.5,"Diabetes")</f>
        <v>Diabetes</v>
      </c>
    </row>
    <row r="2023" spans="1:15" x14ac:dyDescent="0.3">
      <c r="A2023" s="6" t="s">
        <v>345</v>
      </c>
      <c r="B2023" s="6">
        <v>19.37</v>
      </c>
      <c r="C2023" s="6">
        <v>4.18</v>
      </c>
      <c r="D2023" s="6" t="str">
        <f>PROPER(E:E)</f>
        <v>No</v>
      </c>
      <c r="E2023" s="6" t="s">
        <v>2380</v>
      </c>
      <c r="F2023" s="6" t="s">
        <v>2380</v>
      </c>
      <c r="G2023" s="6" t="s">
        <v>2380</v>
      </c>
      <c r="H2023" s="10" t="str">
        <f t="shared" si="93"/>
        <v>0</v>
      </c>
      <c r="I2023" s="6" t="s">
        <v>2381</v>
      </c>
      <c r="J2023" s="6" t="str">
        <f t="shared" si="94"/>
        <v>No</v>
      </c>
      <c r="K2023" s="6" t="str">
        <f t="shared" si="95"/>
        <v>No</v>
      </c>
      <c r="L2023" s="6" t="s">
        <v>2380</v>
      </c>
      <c r="M2023" s="6"/>
      <c r="N2023" t="str" cm="1">
        <f t="array" ref="N2023">_xlfn.IFS(B2023&lt;18.5,"Under Weight",B2023&lt;=24.99,"Normal Weight",B2023&lt;=29.99,"Over Weight",B2023&gt;=30,"Obesity")</f>
        <v>Normal Weight</v>
      </c>
      <c r="O2023" t="str" cm="1">
        <f t="array" ref="O2023">_xlfn.IFS(C2023&lt;5.7,"Normal",C2023&lt;=6.49,"Prediabetes",C2023&gt;=6.5,"Diabetes")</f>
        <v>Normal</v>
      </c>
    </row>
    <row r="2024" spans="1:15" x14ac:dyDescent="0.3">
      <c r="A2024" s="6" t="s">
        <v>344</v>
      </c>
      <c r="B2024" s="6">
        <v>16.71</v>
      </c>
      <c r="C2024" s="6">
        <v>4.18</v>
      </c>
      <c r="D2024" s="6" t="str">
        <f>PROPER(E:E)</f>
        <v>No</v>
      </c>
      <c r="E2024" s="6" t="s">
        <v>2380</v>
      </c>
      <c r="F2024" s="6" t="s">
        <v>2380</v>
      </c>
      <c r="G2024" s="6" t="s">
        <v>2380</v>
      </c>
      <c r="H2024" s="10">
        <f t="shared" si="93"/>
        <v>1</v>
      </c>
      <c r="I2024" s="6">
        <v>1</v>
      </c>
      <c r="J2024" s="6" t="str">
        <f t="shared" si="94"/>
        <v>No</v>
      </c>
      <c r="K2024" s="6" t="str">
        <f t="shared" si="95"/>
        <v>No</v>
      </c>
      <c r="L2024" s="6" t="s">
        <v>2380</v>
      </c>
      <c r="M2024" s="6"/>
      <c r="N2024" t="str" cm="1">
        <f t="array" ref="N2024">_xlfn.IFS(B2024&lt;18.5,"Under Weight",B2024&lt;=24.99,"Normal Weight",B2024&lt;=29.99,"Over Weight",B2024&gt;=30,"Obesity")</f>
        <v>Under Weight</v>
      </c>
      <c r="O2024" t="str" cm="1">
        <f t="array" ref="O2024">_xlfn.IFS(C2024&lt;5.7,"Normal",C2024&lt;=6.49,"Prediabetes",C2024&gt;=6.5,"Diabetes")</f>
        <v>Normal</v>
      </c>
    </row>
    <row r="2025" spans="1:15" x14ac:dyDescent="0.3">
      <c r="A2025" s="6" t="s">
        <v>343</v>
      </c>
      <c r="B2025" s="6">
        <v>24.1</v>
      </c>
      <c r="C2025" s="6">
        <v>4.4000000000000004</v>
      </c>
      <c r="D2025" s="6" t="str">
        <f>PROPER(E:E)</f>
        <v>Yes</v>
      </c>
      <c r="E2025" s="6" t="s">
        <v>2382</v>
      </c>
      <c r="F2025" s="6" t="s">
        <v>2380</v>
      </c>
      <c r="G2025" s="6" t="s">
        <v>2380</v>
      </c>
      <c r="H2025" s="10">
        <f t="shared" si="93"/>
        <v>1</v>
      </c>
      <c r="I2025" s="6">
        <v>1</v>
      </c>
      <c r="J2025" s="6" t="str">
        <f t="shared" si="94"/>
        <v>No</v>
      </c>
      <c r="K2025" s="6" t="str">
        <f t="shared" si="95"/>
        <v>No</v>
      </c>
      <c r="L2025" s="6" t="s">
        <v>2380</v>
      </c>
      <c r="M2025" s="6"/>
      <c r="N2025" t="str" cm="1">
        <f t="array" ref="N2025">_xlfn.IFS(B2025&lt;18.5,"Under Weight",B2025&lt;=24.99,"Normal Weight",B2025&lt;=29.99,"Over Weight",B2025&gt;=30,"Obesity")</f>
        <v>Normal Weight</v>
      </c>
      <c r="O2025" t="str" cm="1">
        <f t="array" ref="O2025">_xlfn.IFS(C2025&lt;5.7,"Normal",C2025&lt;=6.49,"Prediabetes",C2025&gt;=6.5,"Diabetes")</f>
        <v>Normal</v>
      </c>
    </row>
    <row r="2026" spans="1:15" x14ac:dyDescent="0.3">
      <c r="A2026" s="6" t="s">
        <v>342</v>
      </c>
      <c r="B2026" s="6">
        <v>29.77</v>
      </c>
      <c r="C2026" s="6">
        <v>9.9</v>
      </c>
      <c r="D2026" s="6" t="str">
        <f>PROPER(E:E)</f>
        <v>No</v>
      </c>
      <c r="E2026" s="6" t="s">
        <v>2380</v>
      </c>
      <c r="F2026" s="6" t="s">
        <v>2380</v>
      </c>
      <c r="G2026" s="6" t="s">
        <v>2380</v>
      </c>
      <c r="H2026" s="10" t="str">
        <f t="shared" si="93"/>
        <v>0</v>
      </c>
      <c r="I2026" s="6" t="s">
        <v>2381</v>
      </c>
      <c r="J2026" s="6" t="str">
        <f t="shared" si="94"/>
        <v>No</v>
      </c>
      <c r="K2026" s="6" t="str">
        <f t="shared" si="95"/>
        <v>No</v>
      </c>
      <c r="L2026" s="6" t="s">
        <v>2380</v>
      </c>
      <c r="M2026" s="6"/>
      <c r="N2026" t="str" cm="1">
        <f t="array" ref="N2026">_xlfn.IFS(B2026&lt;18.5,"Under Weight",B2026&lt;=24.99,"Normal Weight",B2026&lt;=29.99,"Over Weight",B2026&gt;=30,"Obesity")</f>
        <v>Over Weight</v>
      </c>
      <c r="O2026" t="str" cm="1">
        <f t="array" ref="O2026">_xlfn.IFS(C2026&lt;5.7,"Normal",C2026&lt;=6.49,"Prediabetes",C2026&gt;=6.5,"Diabetes")</f>
        <v>Diabetes</v>
      </c>
    </row>
    <row r="2027" spans="1:15" x14ac:dyDescent="0.3">
      <c r="A2027" s="6" t="s">
        <v>341</v>
      </c>
      <c r="B2027" s="6">
        <v>46.53</v>
      </c>
      <c r="C2027" s="6">
        <v>4.84</v>
      </c>
      <c r="D2027" s="6" t="str">
        <f>PROPER(E:E)</f>
        <v>Yes</v>
      </c>
      <c r="E2027" s="6" t="s">
        <v>2382</v>
      </c>
      <c r="F2027" s="6" t="s">
        <v>2380</v>
      </c>
      <c r="G2027" s="6" t="s">
        <v>2380</v>
      </c>
      <c r="H2027" s="10" t="str">
        <f t="shared" si="93"/>
        <v>0</v>
      </c>
      <c r="I2027" s="6" t="s">
        <v>2381</v>
      </c>
      <c r="J2027" s="6" t="str">
        <f t="shared" si="94"/>
        <v>No</v>
      </c>
      <c r="K2027" s="6" t="str">
        <f t="shared" si="95"/>
        <v>No</v>
      </c>
      <c r="L2027" s="6" t="s">
        <v>2380</v>
      </c>
      <c r="M2027" s="6"/>
      <c r="N2027" t="str" cm="1">
        <f t="array" ref="N2027">_xlfn.IFS(B2027&lt;18.5,"Under Weight",B2027&lt;=24.99,"Normal Weight",B2027&lt;=29.99,"Over Weight",B2027&gt;=30,"Obesity")</f>
        <v>Obesity</v>
      </c>
      <c r="O2027" t="str" cm="1">
        <f t="array" ref="O2027">_xlfn.IFS(C2027&lt;5.7,"Normal",C2027&lt;=6.49,"Prediabetes",C2027&gt;=6.5,"Diabetes")</f>
        <v>Normal</v>
      </c>
    </row>
    <row r="2028" spans="1:15" x14ac:dyDescent="0.3">
      <c r="A2028" s="6" t="s">
        <v>340</v>
      </c>
      <c r="B2028" s="6">
        <v>23.4</v>
      </c>
      <c r="C2028" s="6">
        <v>5.53</v>
      </c>
      <c r="D2028" s="6" t="str">
        <f>PROPER(E:E)</f>
        <v>No</v>
      </c>
      <c r="E2028" s="6" t="s">
        <v>2380</v>
      </c>
      <c r="F2028" s="6" t="s">
        <v>2380</v>
      </c>
      <c r="G2028" s="6" t="s">
        <v>2383</v>
      </c>
      <c r="H2028" s="10">
        <f t="shared" si="93"/>
        <v>1</v>
      </c>
      <c r="I2028" s="6">
        <v>1</v>
      </c>
      <c r="J2028" s="6" t="str">
        <f t="shared" si="94"/>
        <v>No</v>
      </c>
      <c r="K2028" s="6" t="str">
        <f t="shared" si="95"/>
        <v>No</v>
      </c>
      <c r="L2028" s="6" t="s">
        <v>2380</v>
      </c>
      <c r="M2028" s="6"/>
      <c r="N2028" t="str" cm="1">
        <f t="array" ref="N2028">_xlfn.IFS(B2028&lt;18.5,"Under Weight",B2028&lt;=24.99,"Normal Weight",B2028&lt;=29.99,"Over Weight",B2028&gt;=30,"Obesity")</f>
        <v>Normal Weight</v>
      </c>
      <c r="O2028" t="str" cm="1">
        <f t="array" ref="O2028">_xlfn.IFS(C2028&lt;5.7,"Normal",C2028&lt;=6.49,"Prediabetes",C2028&gt;=6.5,"Diabetes")</f>
        <v>Normal</v>
      </c>
    </row>
    <row r="2029" spans="1:15" x14ac:dyDescent="0.3">
      <c r="A2029" s="6" t="s">
        <v>339</v>
      </c>
      <c r="B2029" s="6">
        <v>30</v>
      </c>
      <c r="C2029" s="6">
        <v>4.33</v>
      </c>
      <c r="D2029" s="6" t="str">
        <f>PROPER(E:E)</f>
        <v>Yes</v>
      </c>
      <c r="E2029" s="6" t="s">
        <v>2382</v>
      </c>
      <c r="F2029" s="6" t="s">
        <v>2380</v>
      </c>
      <c r="G2029" s="6" t="s">
        <v>2380</v>
      </c>
      <c r="H2029" s="10" t="str">
        <f t="shared" si="93"/>
        <v>0</v>
      </c>
      <c r="I2029" s="6" t="s">
        <v>2381</v>
      </c>
      <c r="J2029" s="6" t="str">
        <f t="shared" si="94"/>
        <v>No</v>
      </c>
      <c r="K2029" s="6" t="str">
        <f t="shared" si="95"/>
        <v>No</v>
      </c>
      <c r="L2029" s="6" t="s">
        <v>2380</v>
      </c>
      <c r="M2029" s="6"/>
      <c r="N2029" t="str" cm="1">
        <f t="array" ref="N2029">_xlfn.IFS(B2029&lt;18.5,"Under Weight",B2029&lt;=24.99,"Normal Weight",B2029&lt;=29.99,"Over Weight",B2029&gt;=30,"Obesity")</f>
        <v>Obesity</v>
      </c>
      <c r="O2029" t="str" cm="1">
        <f t="array" ref="O2029">_xlfn.IFS(C2029&lt;5.7,"Normal",C2029&lt;=6.49,"Prediabetes",C2029&gt;=6.5,"Diabetes")</f>
        <v>Normal</v>
      </c>
    </row>
    <row r="2030" spans="1:15" x14ac:dyDescent="0.3">
      <c r="A2030" s="6" t="s">
        <v>338</v>
      </c>
      <c r="B2030" s="6">
        <v>29.15</v>
      </c>
      <c r="C2030" s="6">
        <v>4.91</v>
      </c>
      <c r="D2030" s="6" t="str">
        <f>PROPER(E:E)</f>
        <v>Yes</v>
      </c>
      <c r="E2030" s="6" t="s">
        <v>2382</v>
      </c>
      <c r="F2030" s="6" t="s">
        <v>2380</v>
      </c>
      <c r="G2030" s="6" t="s">
        <v>2380</v>
      </c>
      <c r="H2030" s="10" t="str">
        <f t="shared" si="93"/>
        <v>0</v>
      </c>
      <c r="I2030" s="6" t="s">
        <v>2381</v>
      </c>
      <c r="J2030" s="6" t="str">
        <f t="shared" si="94"/>
        <v>No</v>
      </c>
      <c r="K2030" s="6" t="str">
        <f t="shared" si="95"/>
        <v>No</v>
      </c>
      <c r="L2030" s="6" t="s">
        <v>2380</v>
      </c>
      <c r="M2030" s="6"/>
      <c r="N2030" t="str" cm="1">
        <f t="array" ref="N2030">_xlfn.IFS(B2030&lt;18.5,"Under Weight",B2030&lt;=24.99,"Normal Weight",B2030&lt;=29.99,"Over Weight",B2030&gt;=30,"Obesity")</f>
        <v>Over Weight</v>
      </c>
      <c r="O2030" t="str" cm="1">
        <f t="array" ref="O2030">_xlfn.IFS(C2030&lt;5.7,"Normal",C2030&lt;=6.49,"Prediabetes",C2030&gt;=6.5,"Diabetes")</f>
        <v>Normal</v>
      </c>
    </row>
    <row r="2031" spans="1:15" x14ac:dyDescent="0.3">
      <c r="A2031" s="6" t="s">
        <v>337</v>
      </c>
      <c r="B2031" s="6">
        <v>34.865000000000002</v>
      </c>
      <c r="C2031" s="6">
        <v>4.8</v>
      </c>
      <c r="D2031" s="6" t="str">
        <f>PROPER(E:E)</f>
        <v>No</v>
      </c>
      <c r="E2031" s="6" t="s">
        <v>2380</v>
      </c>
      <c r="F2031" s="6" t="s">
        <v>2380</v>
      </c>
      <c r="G2031" s="6" t="s">
        <v>2380</v>
      </c>
      <c r="H2031" s="10" t="str">
        <f t="shared" si="93"/>
        <v>0</v>
      </c>
      <c r="I2031" s="6" t="s">
        <v>2381</v>
      </c>
      <c r="J2031" s="6" t="str">
        <f t="shared" si="94"/>
        <v>No</v>
      </c>
      <c r="K2031" s="6" t="str">
        <f t="shared" si="95"/>
        <v>No</v>
      </c>
      <c r="L2031" s="6" t="s">
        <v>2380</v>
      </c>
      <c r="M2031" s="6"/>
      <c r="N2031" t="str" cm="1">
        <f t="array" ref="N2031">_xlfn.IFS(B2031&lt;18.5,"Under Weight",B2031&lt;=24.99,"Normal Weight",B2031&lt;=29.99,"Over Weight",B2031&gt;=30,"Obesity")</f>
        <v>Obesity</v>
      </c>
      <c r="O2031" t="str" cm="1">
        <f t="array" ref="O2031">_xlfn.IFS(C2031&lt;5.7,"Normal",C2031&lt;=6.49,"Prediabetes",C2031&gt;=6.5,"Diabetes")</f>
        <v>Normal</v>
      </c>
    </row>
    <row r="2032" spans="1:15" x14ac:dyDescent="0.3">
      <c r="A2032" s="6" t="s">
        <v>336</v>
      </c>
      <c r="B2032" s="6">
        <v>28.12</v>
      </c>
      <c r="C2032" s="6">
        <v>5.55</v>
      </c>
      <c r="D2032" s="6" t="str">
        <f>PROPER(E:E)</f>
        <v>Yes</v>
      </c>
      <c r="E2032" s="6" t="s">
        <v>2382</v>
      </c>
      <c r="F2032" s="6" t="s">
        <v>2382</v>
      </c>
      <c r="G2032" s="6" t="s">
        <v>2380</v>
      </c>
      <c r="H2032" s="10">
        <f t="shared" si="93"/>
        <v>2</v>
      </c>
      <c r="I2032" s="6">
        <v>2</v>
      </c>
      <c r="J2032" s="6" t="str">
        <f t="shared" si="94"/>
        <v>No</v>
      </c>
      <c r="K2032" s="6" t="str">
        <f t="shared" si="95"/>
        <v>No</v>
      </c>
      <c r="L2032" s="6" t="s">
        <v>2380</v>
      </c>
      <c r="M2032" s="6"/>
      <c r="N2032" t="str" cm="1">
        <f t="array" ref="N2032">_xlfn.IFS(B2032&lt;18.5,"Under Weight",B2032&lt;=24.99,"Normal Weight",B2032&lt;=29.99,"Over Weight",B2032&gt;=30,"Obesity")</f>
        <v>Over Weight</v>
      </c>
      <c r="O2032" t="str" cm="1">
        <f t="array" ref="O2032">_xlfn.IFS(C2032&lt;5.7,"Normal",C2032&lt;=6.49,"Prediabetes",C2032&gt;=6.5,"Diabetes")</f>
        <v>Normal</v>
      </c>
    </row>
    <row r="2033" spans="1:15" x14ac:dyDescent="0.3">
      <c r="A2033" s="6" t="s">
        <v>335</v>
      </c>
      <c r="B2033" s="6">
        <v>29.45</v>
      </c>
      <c r="C2033" s="6">
        <v>5.24</v>
      </c>
      <c r="D2033" s="6" t="str">
        <f>PROPER(E:E)</f>
        <v>Yes</v>
      </c>
      <c r="E2033" s="6" t="s">
        <v>2382</v>
      </c>
      <c r="F2033" s="6" t="s">
        <v>2380</v>
      </c>
      <c r="G2033" s="6" t="s">
        <v>2380</v>
      </c>
      <c r="H2033" s="10" t="str">
        <f t="shared" si="93"/>
        <v>0</v>
      </c>
      <c r="I2033" s="6" t="s">
        <v>2381</v>
      </c>
      <c r="J2033" s="6" t="str">
        <f t="shared" si="94"/>
        <v>No</v>
      </c>
      <c r="K2033" s="6" t="str">
        <f t="shared" si="95"/>
        <v>No</v>
      </c>
      <c r="L2033" s="6" t="s">
        <v>2380</v>
      </c>
      <c r="M2033" s="6"/>
      <c r="N2033" t="str" cm="1">
        <f t="array" ref="N2033">_xlfn.IFS(B2033&lt;18.5,"Under Weight",B2033&lt;=24.99,"Normal Weight",B2033&lt;=29.99,"Over Weight",B2033&gt;=30,"Obesity")</f>
        <v>Over Weight</v>
      </c>
      <c r="O2033" t="str" cm="1">
        <f t="array" ref="O2033">_xlfn.IFS(C2033&lt;5.7,"Normal",C2033&lt;=6.49,"Prediabetes",C2033&gt;=6.5,"Diabetes")</f>
        <v>Normal</v>
      </c>
    </row>
    <row r="2034" spans="1:15" x14ac:dyDescent="0.3">
      <c r="A2034" s="6" t="s">
        <v>334</v>
      </c>
      <c r="B2034" s="6">
        <v>27.94</v>
      </c>
      <c r="C2034" s="6">
        <v>6.08</v>
      </c>
      <c r="D2034" s="6" t="str">
        <f>PROPER(E:E)</f>
        <v>No</v>
      </c>
      <c r="E2034" s="6" t="s">
        <v>2380</v>
      </c>
      <c r="F2034" s="6" t="s">
        <v>2380</v>
      </c>
      <c r="G2034" s="6" t="s">
        <v>2383</v>
      </c>
      <c r="H2034" s="10">
        <f t="shared" si="93"/>
        <v>1</v>
      </c>
      <c r="I2034" s="6">
        <v>1</v>
      </c>
      <c r="J2034" s="6" t="str">
        <f t="shared" si="94"/>
        <v>No</v>
      </c>
      <c r="K2034" s="6" t="str">
        <f t="shared" si="95"/>
        <v>No</v>
      </c>
      <c r="L2034" s="6" t="s">
        <v>2380</v>
      </c>
      <c r="M2034" s="6"/>
      <c r="N2034" t="str" cm="1">
        <f t="array" ref="N2034">_xlfn.IFS(B2034&lt;18.5,"Under Weight",B2034&lt;=24.99,"Normal Weight",B2034&lt;=29.99,"Over Weight",B2034&gt;=30,"Obesity")</f>
        <v>Over Weight</v>
      </c>
      <c r="O2034" t="str" cm="1">
        <f t="array" ref="O2034">_xlfn.IFS(C2034&lt;5.7,"Normal",C2034&lt;=6.49,"Prediabetes",C2034&gt;=6.5,"Diabetes")</f>
        <v>Prediabetes</v>
      </c>
    </row>
    <row r="2035" spans="1:15" x14ac:dyDescent="0.3">
      <c r="A2035" s="6" t="s">
        <v>333</v>
      </c>
      <c r="B2035" s="6">
        <v>27.2</v>
      </c>
      <c r="C2035" s="6">
        <v>5.83</v>
      </c>
      <c r="D2035" s="6" t="str">
        <f>PROPER(E:E)</f>
        <v>No</v>
      </c>
      <c r="E2035" s="6" t="s">
        <v>2380</v>
      </c>
      <c r="F2035" s="6" t="s">
        <v>2380</v>
      </c>
      <c r="G2035" s="6" t="s">
        <v>2383</v>
      </c>
      <c r="H2035" s="10">
        <f t="shared" si="93"/>
        <v>1</v>
      </c>
      <c r="I2035" s="6">
        <v>1</v>
      </c>
      <c r="J2035" s="6" t="str">
        <f t="shared" si="94"/>
        <v>No</v>
      </c>
      <c r="K2035" s="6" t="str">
        <f t="shared" si="95"/>
        <v>No</v>
      </c>
      <c r="L2035" s="6" t="s">
        <v>2380</v>
      </c>
      <c r="M2035" s="6"/>
      <c r="N2035" t="str" cm="1">
        <f t="array" ref="N2035">_xlfn.IFS(B2035&lt;18.5,"Under Weight",B2035&lt;=24.99,"Normal Weight",B2035&lt;=29.99,"Over Weight",B2035&gt;=30,"Obesity")</f>
        <v>Over Weight</v>
      </c>
      <c r="O2035" t="str" cm="1">
        <f t="array" ref="O2035">_xlfn.IFS(C2035&lt;5.7,"Normal",C2035&lt;=6.49,"Prediabetes",C2035&gt;=6.5,"Diabetes")</f>
        <v>Prediabetes</v>
      </c>
    </row>
    <row r="2036" spans="1:15" x14ac:dyDescent="0.3">
      <c r="A2036" s="6" t="s">
        <v>332</v>
      </c>
      <c r="B2036" s="6">
        <v>33.344999999999999</v>
      </c>
      <c r="C2036" s="6">
        <v>4.29</v>
      </c>
      <c r="D2036" s="6" t="str">
        <f>PROPER(E:E)</f>
        <v>No</v>
      </c>
      <c r="E2036" s="6" t="s">
        <v>2380</v>
      </c>
      <c r="F2036" s="6" t="s">
        <v>2380</v>
      </c>
      <c r="G2036" s="6" t="s">
        <v>2380</v>
      </c>
      <c r="H2036" s="10">
        <f t="shared" si="93"/>
        <v>1</v>
      </c>
      <c r="I2036" s="6">
        <v>1</v>
      </c>
      <c r="J2036" s="6" t="str">
        <f t="shared" si="94"/>
        <v>No</v>
      </c>
      <c r="K2036" s="6" t="str">
        <f t="shared" si="95"/>
        <v>No</v>
      </c>
      <c r="L2036" s="6" t="s">
        <v>2380</v>
      </c>
      <c r="M2036" s="6"/>
      <c r="N2036" t="str" cm="1">
        <f t="array" ref="N2036">_xlfn.IFS(B2036&lt;18.5,"Under Weight",B2036&lt;=24.99,"Normal Weight",B2036&lt;=29.99,"Over Weight",B2036&gt;=30,"Obesity")</f>
        <v>Obesity</v>
      </c>
      <c r="O2036" t="str" cm="1">
        <f t="array" ref="O2036">_xlfn.IFS(C2036&lt;5.7,"Normal",C2036&lt;=6.49,"Prediabetes",C2036&gt;=6.5,"Diabetes")</f>
        <v>Normal</v>
      </c>
    </row>
    <row r="2037" spans="1:15" x14ac:dyDescent="0.3">
      <c r="A2037" s="6" t="s">
        <v>331</v>
      </c>
      <c r="B2037" s="6">
        <v>29.925000000000001</v>
      </c>
      <c r="C2037" s="6">
        <v>5.3</v>
      </c>
      <c r="D2037" s="6" t="str">
        <f>PROPER(E:E)</f>
        <v>No</v>
      </c>
      <c r="E2037" s="6" t="s">
        <v>2380</v>
      </c>
      <c r="F2037" s="6" t="s">
        <v>2380</v>
      </c>
      <c r="G2037" s="6" t="s">
        <v>2380</v>
      </c>
      <c r="H2037" s="10">
        <f t="shared" si="93"/>
        <v>1</v>
      </c>
      <c r="I2037" s="6">
        <v>1</v>
      </c>
      <c r="J2037" s="6" t="str">
        <f t="shared" si="94"/>
        <v>No</v>
      </c>
      <c r="K2037" s="6" t="str">
        <f t="shared" si="95"/>
        <v>No</v>
      </c>
      <c r="L2037" s="6" t="s">
        <v>2380</v>
      </c>
      <c r="M2037" s="6"/>
      <c r="N2037" t="str" cm="1">
        <f t="array" ref="N2037">_xlfn.IFS(B2037&lt;18.5,"Under Weight",B2037&lt;=24.99,"Normal Weight",B2037&lt;=29.99,"Over Weight",B2037&gt;=30,"Obesity")</f>
        <v>Over Weight</v>
      </c>
      <c r="O2037" t="str" cm="1">
        <f t="array" ref="O2037">_xlfn.IFS(C2037&lt;5.7,"Normal",C2037&lt;=6.49,"Prediabetes",C2037&gt;=6.5,"Diabetes")</f>
        <v>Normal</v>
      </c>
    </row>
    <row r="2038" spans="1:15" x14ac:dyDescent="0.3">
      <c r="A2038" s="6" t="s">
        <v>330</v>
      </c>
      <c r="B2038" s="6">
        <v>24.225000000000001</v>
      </c>
      <c r="C2038" s="6">
        <v>4.42</v>
      </c>
      <c r="D2038" s="6" t="str">
        <f>PROPER(E:E)</f>
        <v>No</v>
      </c>
      <c r="E2038" s="6" t="s">
        <v>2380</v>
      </c>
      <c r="F2038" s="6" t="s">
        <v>2380</v>
      </c>
      <c r="G2038" s="6" t="s">
        <v>2380</v>
      </c>
      <c r="H2038" s="10">
        <f t="shared" si="93"/>
        <v>1</v>
      </c>
      <c r="I2038" s="6">
        <v>1</v>
      </c>
      <c r="J2038" s="6" t="str">
        <f t="shared" si="94"/>
        <v>No</v>
      </c>
      <c r="K2038" s="6" t="str">
        <f t="shared" si="95"/>
        <v>No</v>
      </c>
      <c r="L2038" s="6" t="s">
        <v>2380</v>
      </c>
      <c r="M2038" s="6"/>
      <c r="N2038" t="str" cm="1">
        <f t="array" ref="N2038">_xlfn.IFS(B2038&lt;18.5,"Under Weight",B2038&lt;=24.99,"Normal Weight",B2038&lt;=29.99,"Over Weight",B2038&gt;=30,"Obesity")</f>
        <v>Normal Weight</v>
      </c>
      <c r="O2038" t="str" cm="1">
        <f t="array" ref="O2038">_xlfn.IFS(C2038&lt;5.7,"Normal",C2038&lt;=6.49,"Prediabetes",C2038&gt;=6.5,"Diabetes")</f>
        <v>Normal</v>
      </c>
    </row>
    <row r="2039" spans="1:15" x14ac:dyDescent="0.3">
      <c r="A2039" s="6" t="s">
        <v>329</v>
      </c>
      <c r="B2039" s="6">
        <v>29.68</v>
      </c>
      <c r="C2039" s="6">
        <v>5.68</v>
      </c>
      <c r="D2039" s="6" t="str">
        <f>PROPER(E:E)</f>
        <v>No</v>
      </c>
      <c r="E2039" s="6" t="s">
        <v>2380</v>
      </c>
      <c r="F2039" s="6" t="s">
        <v>2382</v>
      </c>
      <c r="G2039" s="6" t="s">
        <v>2380</v>
      </c>
      <c r="H2039" s="10">
        <f t="shared" si="93"/>
        <v>1</v>
      </c>
      <c r="I2039" s="6">
        <v>1</v>
      </c>
      <c r="J2039" s="6" t="str">
        <f t="shared" si="94"/>
        <v>No</v>
      </c>
      <c r="K2039" s="6" t="str">
        <f t="shared" si="95"/>
        <v>No</v>
      </c>
      <c r="L2039" s="6" t="s">
        <v>2380</v>
      </c>
      <c r="M2039" s="6"/>
      <c r="N2039" t="str" cm="1">
        <f t="array" ref="N2039">_xlfn.IFS(B2039&lt;18.5,"Under Weight",B2039&lt;=24.99,"Normal Weight",B2039&lt;=29.99,"Over Weight",B2039&gt;=30,"Obesity")</f>
        <v>Over Weight</v>
      </c>
      <c r="O2039" t="str" cm="1">
        <f t="array" ref="O2039">_xlfn.IFS(C2039&lt;5.7,"Normal",C2039&lt;=6.49,"Prediabetes",C2039&gt;=6.5,"Diabetes")</f>
        <v>Normal</v>
      </c>
    </row>
    <row r="2040" spans="1:15" x14ac:dyDescent="0.3">
      <c r="A2040" s="6" t="s">
        <v>328</v>
      </c>
      <c r="B2040" s="6">
        <v>20.614999999999998</v>
      </c>
      <c r="C2040" s="6">
        <v>6.05</v>
      </c>
      <c r="D2040" s="6" t="str">
        <f>PROPER(E:E)</f>
        <v>No</v>
      </c>
      <c r="E2040" s="6" t="s">
        <v>2380</v>
      </c>
      <c r="F2040" s="6" t="s">
        <v>2380</v>
      </c>
      <c r="G2040" s="6" t="s">
        <v>2383</v>
      </c>
      <c r="H2040" s="10">
        <f t="shared" si="93"/>
        <v>1</v>
      </c>
      <c r="I2040" s="6">
        <v>1</v>
      </c>
      <c r="J2040" s="6" t="str">
        <f t="shared" si="94"/>
        <v>No</v>
      </c>
      <c r="K2040" s="6" t="str">
        <f t="shared" si="95"/>
        <v>No</v>
      </c>
      <c r="L2040" s="6" t="s">
        <v>2380</v>
      </c>
      <c r="M2040" s="6"/>
      <c r="N2040" t="str" cm="1">
        <f t="array" ref="N2040">_xlfn.IFS(B2040&lt;18.5,"Under Weight",B2040&lt;=24.99,"Normal Weight",B2040&lt;=29.99,"Over Weight",B2040&gt;=30,"Obesity")</f>
        <v>Normal Weight</v>
      </c>
      <c r="O2040" t="str" cm="1">
        <f t="array" ref="O2040">_xlfn.IFS(C2040&lt;5.7,"Normal",C2040&lt;=6.49,"Prediabetes",C2040&gt;=6.5,"Diabetes")</f>
        <v>Prediabetes</v>
      </c>
    </row>
    <row r="2041" spans="1:15" x14ac:dyDescent="0.3">
      <c r="A2041" s="6" t="s">
        <v>327</v>
      </c>
      <c r="B2041" s="6">
        <v>32.119999999999997</v>
      </c>
      <c r="C2041" s="6">
        <v>5.33</v>
      </c>
      <c r="D2041" s="6" t="str">
        <f>PROPER(E:E)</f>
        <v>No</v>
      </c>
      <c r="E2041" s="6" t="s">
        <v>2380</v>
      </c>
      <c r="F2041" s="6" t="s">
        <v>2382</v>
      </c>
      <c r="G2041" s="6" t="s">
        <v>2380</v>
      </c>
      <c r="H2041" s="10">
        <f t="shared" si="93"/>
        <v>1</v>
      </c>
      <c r="I2041" s="6">
        <v>1</v>
      </c>
      <c r="J2041" s="6" t="str">
        <f t="shared" si="94"/>
        <v>No</v>
      </c>
      <c r="K2041" s="6" t="str">
        <f t="shared" si="95"/>
        <v>No</v>
      </c>
      <c r="L2041" s="6" t="s">
        <v>2380</v>
      </c>
      <c r="M2041" s="6"/>
      <c r="N2041" t="str" cm="1">
        <f t="array" ref="N2041">_xlfn.IFS(B2041&lt;18.5,"Under Weight",B2041&lt;=24.99,"Normal Weight",B2041&lt;=29.99,"Over Weight",B2041&gt;=30,"Obesity")</f>
        <v>Obesity</v>
      </c>
      <c r="O2041" t="str" cm="1">
        <f t="array" ref="O2041">_xlfn.IFS(C2041&lt;5.7,"Normal",C2041&lt;=6.49,"Prediabetes",C2041&gt;=6.5,"Diabetes")</f>
        <v>Normal</v>
      </c>
    </row>
    <row r="2042" spans="1:15" x14ac:dyDescent="0.3">
      <c r="A2042" s="6" t="s">
        <v>326</v>
      </c>
      <c r="B2042" s="6">
        <v>27.36</v>
      </c>
      <c r="C2042" s="6">
        <v>6.22</v>
      </c>
      <c r="D2042" s="6" t="str">
        <f>PROPER(E:E)</f>
        <v>No</v>
      </c>
      <c r="E2042" s="6" t="s">
        <v>2380</v>
      </c>
      <c r="F2042" s="6" t="s">
        <v>2380</v>
      </c>
      <c r="G2042" s="6" t="s">
        <v>2380</v>
      </c>
      <c r="H2042" s="10" t="str">
        <f t="shared" si="93"/>
        <v>0</v>
      </c>
      <c r="I2042" s="6" t="s">
        <v>2381</v>
      </c>
      <c r="J2042" s="6" t="str">
        <f t="shared" si="94"/>
        <v>No</v>
      </c>
      <c r="K2042" s="6" t="str">
        <f t="shared" si="95"/>
        <v>No</v>
      </c>
      <c r="L2042" s="6" t="s">
        <v>2380</v>
      </c>
      <c r="M2042" s="6"/>
      <c r="N2042" t="str" cm="1">
        <f t="array" ref="N2042">_xlfn.IFS(B2042&lt;18.5,"Under Weight",B2042&lt;=24.99,"Normal Weight",B2042&lt;=29.99,"Over Weight",B2042&gt;=30,"Obesity")</f>
        <v>Over Weight</v>
      </c>
      <c r="O2042" t="str" cm="1">
        <f t="array" ref="O2042">_xlfn.IFS(C2042&lt;5.7,"Normal",C2042&lt;=6.49,"Prediabetes",C2042&gt;=6.5,"Diabetes")</f>
        <v>Prediabetes</v>
      </c>
    </row>
    <row r="2043" spans="1:15" x14ac:dyDescent="0.3">
      <c r="A2043" s="6" t="s">
        <v>325</v>
      </c>
      <c r="B2043" s="6">
        <v>17.385000000000002</v>
      </c>
      <c r="C2043" s="6">
        <v>5.84</v>
      </c>
      <c r="D2043" s="6" t="str">
        <f>PROPER(E:E)</f>
        <v>No</v>
      </c>
      <c r="E2043" s="6" t="s">
        <v>2380</v>
      </c>
      <c r="F2043" s="6" t="s">
        <v>2380</v>
      </c>
      <c r="G2043" s="6" t="s">
        <v>2380</v>
      </c>
      <c r="H2043" s="10" t="str">
        <f t="shared" si="93"/>
        <v>0</v>
      </c>
      <c r="I2043" s="6" t="s">
        <v>2381</v>
      </c>
      <c r="J2043" s="6" t="str">
        <f t="shared" si="94"/>
        <v>No</v>
      </c>
      <c r="K2043" s="6" t="str">
        <f t="shared" si="95"/>
        <v>No</v>
      </c>
      <c r="L2043" s="6" t="s">
        <v>2380</v>
      </c>
      <c r="M2043" s="6"/>
      <c r="N2043" t="str" cm="1">
        <f t="array" ref="N2043">_xlfn.IFS(B2043&lt;18.5,"Under Weight",B2043&lt;=24.99,"Normal Weight",B2043&lt;=29.99,"Over Weight",B2043&gt;=30,"Obesity")</f>
        <v>Under Weight</v>
      </c>
      <c r="O2043" t="str" cm="1">
        <f t="array" ref="O2043">_xlfn.IFS(C2043&lt;5.7,"Normal",C2043&lt;=6.49,"Prediabetes",C2043&gt;=6.5,"Diabetes")</f>
        <v>Prediabetes</v>
      </c>
    </row>
    <row r="2044" spans="1:15" x14ac:dyDescent="0.3">
      <c r="A2044" s="6" t="s">
        <v>324</v>
      </c>
      <c r="B2044" s="6">
        <v>30.13</v>
      </c>
      <c r="C2044" s="6">
        <v>5.71</v>
      </c>
      <c r="D2044" s="6" t="str">
        <f>PROPER(E:E)</f>
        <v>No</v>
      </c>
      <c r="E2044" s="6" t="s">
        <v>2380</v>
      </c>
      <c r="F2044" s="6" t="s">
        <v>2382</v>
      </c>
      <c r="G2044" s="6" t="s">
        <v>2380</v>
      </c>
      <c r="H2044" s="10">
        <f t="shared" si="93"/>
        <v>1</v>
      </c>
      <c r="I2044" s="6">
        <v>1</v>
      </c>
      <c r="J2044" s="6" t="str">
        <f t="shared" si="94"/>
        <v>No</v>
      </c>
      <c r="K2044" s="6" t="str">
        <f t="shared" si="95"/>
        <v>No</v>
      </c>
      <c r="L2044" s="6" t="s">
        <v>2380</v>
      </c>
      <c r="M2044" s="6"/>
      <c r="N2044" t="str" cm="1">
        <f t="array" ref="N2044">_xlfn.IFS(B2044&lt;18.5,"Under Weight",B2044&lt;=24.99,"Normal Weight",B2044&lt;=29.99,"Over Weight",B2044&gt;=30,"Obesity")</f>
        <v>Obesity</v>
      </c>
      <c r="O2044" t="str" cm="1">
        <f t="array" ref="O2044">_xlfn.IFS(C2044&lt;5.7,"Normal",C2044&lt;=6.49,"Prediabetes",C2044&gt;=6.5,"Diabetes")</f>
        <v>Prediabetes</v>
      </c>
    </row>
    <row r="2045" spans="1:15" x14ac:dyDescent="0.3">
      <c r="A2045" s="6" t="s">
        <v>323</v>
      </c>
      <c r="B2045" s="6">
        <v>25.44</v>
      </c>
      <c r="C2045" s="6">
        <v>6.04</v>
      </c>
      <c r="D2045" s="6" t="str">
        <f>PROPER(E:E)</f>
        <v>Yes</v>
      </c>
      <c r="E2045" s="6" t="s">
        <v>2382</v>
      </c>
      <c r="F2045" s="6" t="s">
        <v>2380</v>
      </c>
      <c r="G2045" s="6" t="s">
        <v>2383</v>
      </c>
      <c r="H2045" s="10">
        <f t="shared" si="93"/>
        <v>1</v>
      </c>
      <c r="I2045" s="6">
        <v>1</v>
      </c>
      <c r="J2045" s="6" t="str">
        <f t="shared" si="94"/>
        <v>No</v>
      </c>
      <c r="K2045" s="6" t="str">
        <f t="shared" si="95"/>
        <v>No</v>
      </c>
      <c r="L2045" s="6" t="s">
        <v>2380</v>
      </c>
      <c r="M2045" s="6"/>
      <c r="N2045" t="str" cm="1">
        <f t="array" ref="N2045">_xlfn.IFS(B2045&lt;18.5,"Under Weight",B2045&lt;=24.99,"Normal Weight",B2045&lt;=29.99,"Over Weight",B2045&gt;=30,"Obesity")</f>
        <v>Over Weight</v>
      </c>
      <c r="O2045" t="str" cm="1">
        <f t="array" ref="O2045">_xlfn.IFS(C2045&lt;5.7,"Normal",C2045&lt;=6.49,"Prediabetes",C2045&gt;=6.5,"Diabetes")</f>
        <v>Prediabetes</v>
      </c>
    </row>
    <row r="2046" spans="1:15" x14ac:dyDescent="0.3">
      <c r="A2046" s="6" t="s">
        <v>322</v>
      </c>
      <c r="B2046" s="6">
        <v>39.805</v>
      </c>
      <c r="C2046" s="6">
        <v>4.38</v>
      </c>
      <c r="D2046" s="6" t="str">
        <f>PROPER(E:E)</f>
        <v>No</v>
      </c>
      <c r="E2046" s="6" t="s">
        <v>2380</v>
      </c>
      <c r="F2046" s="6" t="s">
        <v>2382</v>
      </c>
      <c r="G2046" s="6" t="s">
        <v>2380</v>
      </c>
      <c r="H2046" s="10">
        <f t="shared" si="93"/>
        <v>1</v>
      </c>
      <c r="I2046" s="6">
        <v>1</v>
      </c>
      <c r="J2046" s="6" t="str">
        <f t="shared" si="94"/>
        <v>No</v>
      </c>
      <c r="K2046" s="6" t="str">
        <f t="shared" si="95"/>
        <v>No</v>
      </c>
      <c r="L2046" s="6" t="s">
        <v>2380</v>
      </c>
      <c r="M2046" s="6"/>
      <c r="N2046" t="str" cm="1">
        <f t="array" ref="N2046">_xlfn.IFS(B2046&lt;18.5,"Under Weight",B2046&lt;=24.99,"Normal Weight",B2046&lt;=29.99,"Over Weight",B2046&gt;=30,"Obesity")</f>
        <v>Obesity</v>
      </c>
      <c r="O2046" t="str" cm="1">
        <f t="array" ref="O2046">_xlfn.IFS(C2046&lt;5.7,"Normal",C2046&lt;=6.49,"Prediabetes",C2046&gt;=6.5,"Diabetes")</f>
        <v>Normal</v>
      </c>
    </row>
    <row r="2047" spans="1:15" x14ac:dyDescent="0.3">
      <c r="A2047" s="6" t="s">
        <v>321</v>
      </c>
      <c r="B2047" s="6">
        <v>30.4</v>
      </c>
      <c r="C2047" s="6">
        <v>5.56</v>
      </c>
      <c r="D2047" s="6" t="str">
        <f>PROPER(E:E)</f>
        <v>Yes</v>
      </c>
      <c r="E2047" s="6" t="s">
        <v>2382</v>
      </c>
      <c r="F2047" s="6" t="s">
        <v>2382</v>
      </c>
      <c r="G2047" s="6" t="s">
        <v>2380</v>
      </c>
      <c r="H2047" s="10">
        <f t="shared" si="93"/>
        <v>1</v>
      </c>
      <c r="I2047" s="6">
        <v>1</v>
      </c>
      <c r="J2047" s="6" t="str">
        <f t="shared" si="94"/>
        <v>No</v>
      </c>
      <c r="K2047" s="6" t="str">
        <f t="shared" si="95"/>
        <v>No</v>
      </c>
      <c r="L2047" s="6" t="s">
        <v>2380</v>
      </c>
      <c r="M2047" s="6"/>
      <c r="N2047" t="str" cm="1">
        <f t="array" ref="N2047">_xlfn.IFS(B2047&lt;18.5,"Under Weight",B2047&lt;=24.99,"Normal Weight",B2047&lt;=29.99,"Over Weight",B2047&gt;=30,"Obesity")</f>
        <v>Obesity</v>
      </c>
      <c r="O2047" t="str" cm="1">
        <f t="array" ref="O2047">_xlfn.IFS(C2047&lt;5.7,"Normal",C2047&lt;=6.49,"Prediabetes",C2047&gt;=6.5,"Diabetes")</f>
        <v>Normal</v>
      </c>
    </row>
    <row r="2048" spans="1:15" x14ac:dyDescent="0.3">
      <c r="A2048" s="6" t="s">
        <v>320</v>
      </c>
      <c r="B2048" s="6">
        <v>23.18</v>
      </c>
      <c r="C2048" s="6">
        <v>4.24</v>
      </c>
      <c r="D2048" s="6" t="str">
        <f>PROPER(E:E)</f>
        <v>No</v>
      </c>
      <c r="E2048" s="6" t="s">
        <v>2380</v>
      </c>
      <c r="F2048" s="6" t="s">
        <v>2382</v>
      </c>
      <c r="G2048" s="6" t="s">
        <v>2380</v>
      </c>
      <c r="H2048" s="10">
        <f t="shared" si="93"/>
        <v>1</v>
      </c>
      <c r="I2048" s="6">
        <v>1</v>
      </c>
      <c r="J2048" s="6" t="str">
        <f t="shared" si="94"/>
        <v>No</v>
      </c>
      <c r="K2048" s="6" t="str">
        <f t="shared" si="95"/>
        <v>No</v>
      </c>
      <c r="L2048" s="6" t="s">
        <v>2380</v>
      </c>
      <c r="M2048" s="6"/>
      <c r="N2048" t="str" cm="1">
        <f t="array" ref="N2048">_xlfn.IFS(B2048&lt;18.5,"Under Weight",B2048&lt;=24.99,"Normal Weight",B2048&lt;=29.99,"Over Weight",B2048&gt;=30,"Obesity")</f>
        <v>Normal Weight</v>
      </c>
      <c r="O2048" t="str" cm="1">
        <f t="array" ref="O2048">_xlfn.IFS(C2048&lt;5.7,"Normal",C2048&lt;=6.49,"Prediabetes",C2048&gt;=6.5,"Diabetes")</f>
        <v>Normal</v>
      </c>
    </row>
    <row r="2049" spans="1:15" x14ac:dyDescent="0.3">
      <c r="A2049" s="6" t="s">
        <v>319</v>
      </c>
      <c r="B2049" s="6">
        <v>39.615000000000002</v>
      </c>
      <c r="C2049" s="6">
        <v>6.32</v>
      </c>
      <c r="D2049" s="6" t="str">
        <f>PROPER(E:E)</f>
        <v>No</v>
      </c>
      <c r="E2049" s="6" t="s">
        <v>2380</v>
      </c>
      <c r="F2049" s="6" t="s">
        <v>2380</v>
      </c>
      <c r="G2049" s="6" t="s">
        <v>2383</v>
      </c>
      <c r="H2049" s="10">
        <f t="shared" si="93"/>
        <v>1</v>
      </c>
      <c r="I2049" s="6">
        <v>1</v>
      </c>
      <c r="J2049" s="6" t="str">
        <f t="shared" si="94"/>
        <v>No</v>
      </c>
      <c r="K2049" s="6" t="str">
        <f t="shared" si="95"/>
        <v>No</v>
      </c>
      <c r="L2049" s="6" t="s">
        <v>2380</v>
      </c>
      <c r="M2049" s="6"/>
      <c r="N2049" t="str" cm="1">
        <f t="array" ref="N2049">_xlfn.IFS(B2049&lt;18.5,"Under Weight",B2049&lt;=24.99,"Normal Weight",B2049&lt;=29.99,"Over Weight",B2049&gt;=30,"Obesity")</f>
        <v>Obesity</v>
      </c>
      <c r="O2049" t="str" cm="1">
        <f t="array" ref="O2049">_xlfn.IFS(C2049&lt;5.7,"Normal",C2049&lt;=6.49,"Prediabetes",C2049&gt;=6.5,"Diabetes")</f>
        <v>Prediabetes</v>
      </c>
    </row>
    <row r="2050" spans="1:15" x14ac:dyDescent="0.3">
      <c r="A2050" s="6" t="s">
        <v>318</v>
      </c>
      <c r="B2050" s="6">
        <v>30.59</v>
      </c>
      <c r="C2050" s="6">
        <v>6.3</v>
      </c>
      <c r="D2050" s="6" t="str">
        <f>PROPER(E:E)</f>
        <v>Yes</v>
      </c>
      <c r="E2050" s="6" t="s">
        <v>2382</v>
      </c>
      <c r="F2050" s="6" t="s">
        <v>2380</v>
      </c>
      <c r="G2050" s="6" t="s">
        <v>2383</v>
      </c>
      <c r="H2050" s="10">
        <f t="shared" si="93"/>
        <v>1</v>
      </c>
      <c r="I2050" s="6">
        <v>1</v>
      </c>
      <c r="J2050" s="6" t="str">
        <f t="shared" si="94"/>
        <v>No</v>
      </c>
      <c r="K2050" s="6" t="str">
        <f t="shared" si="95"/>
        <v>No</v>
      </c>
      <c r="L2050" s="6" t="s">
        <v>2380</v>
      </c>
      <c r="M2050" s="6"/>
      <c r="N2050" t="str" cm="1">
        <f t="array" ref="N2050">_xlfn.IFS(B2050&lt;18.5,"Under Weight",B2050&lt;=24.99,"Normal Weight",B2050&lt;=29.99,"Over Weight",B2050&gt;=30,"Obesity")</f>
        <v>Obesity</v>
      </c>
      <c r="O2050" t="str" cm="1">
        <f t="array" ref="O2050">_xlfn.IFS(C2050&lt;5.7,"Normal",C2050&lt;=6.49,"Prediabetes",C2050&gt;=6.5,"Diabetes")</f>
        <v>Prediabetes</v>
      </c>
    </row>
    <row r="2051" spans="1:15" x14ac:dyDescent="0.3">
      <c r="A2051" s="6" t="s">
        <v>317</v>
      </c>
      <c r="B2051" s="6">
        <v>16.72</v>
      </c>
      <c r="C2051" s="6">
        <v>4.38</v>
      </c>
      <c r="D2051" s="6" t="str">
        <f>PROPER(E:E)</f>
        <v>Yes</v>
      </c>
      <c r="E2051" s="6" t="s">
        <v>2382</v>
      </c>
      <c r="F2051" s="6" t="s">
        <v>2380</v>
      </c>
      <c r="G2051" s="6" t="s">
        <v>2380</v>
      </c>
      <c r="H2051" s="10">
        <f t="shared" ref="H2051:H2114" si="96">IF(I2051="No major surgery","0",I2051)</f>
        <v>1</v>
      </c>
      <c r="I2051" s="6">
        <v>1</v>
      </c>
      <c r="J2051" s="6" t="str">
        <f t="shared" ref="J2051:J2114" si="97">PROPER(K2051)</f>
        <v>No</v>
      </c>
      <c r="K2051" s="6" t="str">
        <f t="shared" ref="K2051:K2114" si="98">IF(L2051="?", "No", L2051)</f>
        <v>No</v>
      </c>
      <c r="L2051" s="6" t="s">
        <v>2380</v>
      </c>
      <c r="M2051" s="6"/>
      <c r="N2051" t="str" cm="1">
        <f t="array" ref="N2051">_xlfn.IFS(B2051&lt;18.5,"Under Weight",B2051&lt;=24.99,"Normal Weight",B2051&lt;=29.99,"Over Weight",B2051&gt;=30,"Obesity")</f>
        <v>Under Weight</v>
      </c>
      <c r="O2051" t="str" cm="1">
        <f t="array" ref="O2051">_xlfn.IFS(C2051&lt;5.7,"Normal",C2051&lt;=6.49,"Prediabetes",C2051&gt;=6.5,"Diabetes")</f>
        <v>Normal</v>
      </c>
    </row>
    <row r="2052" spans="1:15" x14ac:dyDescent="0.3">
      <c r="A2052" s="6" t="s">
        <v>316</v>
      </c>
      <c r="B2052" s="6">
        <v>26.22</v>
      </c>
      <c r="C2052" s="6">
        <v>4.6500000000000004</v>
      </c>
      <c r="D2052" s="6" t="str">
        <f>PROPER(E:E)</f>
        <v>Yes</v>
      </c>
      <c r="E2052" s="6" t="s">
        <v>2382</v>
      </c>
      <c r="F2052" s="6" t="s">
        <v>2380</v>
      </c>
      <c r="G2052" s="6" t="s">
        <v>2383</v>
      </c>
      <c r="H2052" s="10">
        <f t="shared" si="96"/>
        <v>1</v>
      </c>
      <c r="I2052" s="6">
        <v>1</v>
      </c>
      <c r="J2052" s="6" t="str">
        <f t="shared" si="97"/>
        <v>No</v>
      </c>
      <c r="K2052" s="6" t="str">
        <f t="shared" si="98"/>
        <v>No</v>
      </c>
      <c r="L2052" s="6" t="s">
        <v>2380</v>
      </c>
      <c r="M2052" s="6"/>
      <c r="N2052" t="str" cm="1">
        <f t="array" ref="N2052">_xlfn.IFS(B2052&lt;18.5,"Under Weight",B2052&lt;=24.99,"Normal Weight",B2052&lt;=29.99,"Over Weight",B2052&gt;=30,"Obesity")</f>
        <v>Over Weight</v>
      </c>
      <c r="O2052" t="str" cm="1">
        <f t="array" ref="O2052">_xlfn.IFS(C2052&lt;5.7,"Normal",C2052&lt;=6.49,"Prediabetes",C2052&gt;=6.5,"Diabetes")</f>
        <v>Normal</v>
      </c>
    </row>
    <row r="2053" spans="1:15" x14ac:dyDescent="0.3">
      <c r="A2053" s="6" t="s">
        <v>315</v>
      </c>
      <c r="B2053" s="6">
        <v>31.824999999999999</v>
      </c>
      <c r="C2053" s="6">
        <v>4.7</v>
      </c>
      <c r="D2053" s="6" t="str">
        <f>PROPER(E:E)</f>
        <v>No</v>
      </c>
      <c r="E2053" s="6" t="s">
        <v>2380</v>
      </c>
      <c r="F2053" s="6" t="s">
        <v>2380</v>
      </c>
      <c r="G2053" s="6" t="s">
        <v>2383</v>
      </c>
      <c r="H2053" s="10">
        <f t="shared" si="96"/>
        <v>1</v>
      </c>
      <c r="I2053" s="6">
        <v>1</v>
      </c>
      <c r="J2053" s="6" t="str">
        <f t="shared" si="97"/>
        <v>No</v>
      </c>
      <c r="K2053" s="6" t="str">
        <f t="shared" si="98"/>
        <v>No</v>
      </c>
      <c r="L2053" s="6" t="s">
        <v>2380</v>
      </c>
      <c r="M2053" s="6"/>
      <c r="N2053" t="str" cm="1">
        <f t="array" ref="N2053">_xlfn.IFS(B2053&lt;18.5,"Under Weight",B2053&lt;=24.99,"Normal Weight",B2053&lt;=29.99,"Over Weight",B2053&gt;=30,"Obesity")</f>
        <v>Obesity</v>
      </c>
      <c r="O2053" t="str" cm="1">
        <f t="array" ref="O2053">_xlfn.IFS(C2053&lt;5.7,"Normal",C2053&lt;=6.49,"Prediabetes",C2053&gt;=6.5,"Diabetes")</f>
        <v>Normal</v>
      </c>
    </row>
    <row r="2054" spans="1:15" x14ac:dyDescent="0.3">
      <c r="A2054" s="6" t="s">
        <v>314</v>
      </c>
      <c r="B2054" s="6">
        <v>25.745000000000001</v>
      </c>
      <c r="C2054" s="6">
        <v>4.34</v>
      </c>
      <c r="D2054" s="6" t="str">
        <f>PROPER(E:E)</f>
        <v>No</v>
      </c>
      <c r="E2054" s="6" t="s">
        <v>2380</v>
      </c>
      <c r="F2054" s="6" t="s">
        <v>2380</v>
      </c>
      <c r="G2054" s="6" t="s">
        <v>2383</v>
      </c>
      <c r="H2054" s="10">
        <f t="shared" si="96"/>
        <v>1</v>
      </c>
      <c r="I2054" s="6">
        <v>1</v>
      </c>
      <c r="J2054" s="6" t="str">
        <f t="shared" si="97"/>
        <v>No</v>
      </c>
      <c r="K2054" s="6" t="str">
        <f t="shared" si="98"/>
        <v>No</v>
      </c>
      <c r="L2054" s="6" t="s">
        <v>2380</v>
      </c>
      <c r="M2054" s="6"/>
      <c r="N2054" t="str" cm="1">
        <f t="array" ref="N2054">_xlfn.IFS(B2054&lt;18.5,"Under Weight",B2054&lt;=24.99,"Normal Weight",B2054&lt;=29.99,"Over Weight",B2054&gt;=30,"Obesity")</f>
        <v>Over Weight</v>
      </c>
      <c r="O2054" t="str" cm="1">
        <f t="array" ref="O2054">_xlfn.IFS(C2054&lt;5.7,"Normal",C2054&lt;=6.49,"Prediabetes",C2054&gt;=6.5,"Diabetes")</f>
        <v>Normal</v>
      </c>
    </row>
    <row r="2055" spans="1:15" x14ac:dyDescent="0.3">
      <c r="A2055" s="6" t="s">
        <v>313</v>
      </c>
      <c r="B2055" s="6">
        <v>24.605</v>
      </c>
      <c r="C2055" s="6">
        <v>5.62</v>
      </c>
      <c r="D2055" s="6" t="str">
        <f>PROPER(E:E)</f>
        <v>No</v>
      </c>
      <c r="E2055" s="6" t="s">
        <v>2380</v>
      </c>
      <c r="F2055" s="6" t="s">
        <v>2380</v>
      </c>
      <c r="G2055" s="6" t="s">
        <v>2383</v>
      </c>
      <c r="H2055" s="10">
        <f t="shared" si="96"/>
        <v>1</v>
      </c>
      <c r="I2055" s="6">
        <v>1</v>
      </c>
      <c r="J2055" s="6" t="str">
        <f t="shared" si="97"/>
        <v>No</v>
      </c>
      <c r="K2055" s="6" t="str">
        <f t="shared" si="98"/>
        <v>No</v>
      </c>
      <c r="L2055" s="6" t="s">
        <v>2380</v>
      </c>
      <c r="M2055" s="6"/>
      <c r="N2055" t="str" cm="1">
        <f t="array" ref="N2055">_xlfn.IFS(B2055&lt;18.5,"Under Weight",B2055&lt;=24.99,"Normal Weight",B2055&lt;=29.99,"Over Weight",B2055&gt;=30,"Obesity")</f>
        <v>Normal Weight</v>
      </c>
      <c r="O2055" t="str" cm="1">
        <f t="array" ref="O2055">_xlfn.IFS(C2055&lt;5.7,"Normal",C2055&lt;=6.49,"Prediabetes",C2055&gt;=6.5,"Diabetes")</f>
        <v>Normal</v>
      </c>
    </row>
    <row r="2056" spans="1:15" x14ac:dyDescent="0.3">
      <c r="A2056" s="6" t="s">
        <v>312</v>
      </c>
      <c r="B2056" s="6">
        <v>24.51</v>
      </c>
      <c r="C2056" s="6">
        <v>4.24</v>
      </c>
      <c r="D2056" s="6" t="str">
        <f>PROPER(E:E)</f>
        <v>No</v>
      </c>
      <c r="E2056" s="6" t="s">
        <v>2380</v>
      </c>
      <c r="F2056" s="6" t="s">
        <v>2380</v>
      </c>
      <c r="G2056" s="6" t="s">
        <v>2383</v>
      </c>
      <c r="H2056" s="10">
        <f t="shared" si="96"/>
        <v>1</v>
      </c>
      <c r="I2056" s="6">
        <v>1</v>
      </c>
      <c r="J2056" s="6" t="str">
        <f t="shared" si="97"/>
        <v>No</v>
      </c>
      <c r="K2056" s="6" t="str">
        <f t="shared" si="98"/>
        <v>No</v>
      </c>
      <c r="L2056" s="6" t="s">
        <v>2380</v>
      </c>
      <c r="M2056" s="6"/>
      <c r="N2056" t="str" cm="1">
        <f t="array" ref="N2056">_xlfn.IFS(B2056&lt;18.5,"Under Weight",B2056&lt;=24.99,"Normal Weight",B2056&lt;=29.99,"Over Weight",B2056&gt;=30,"Obesity")</f>
        <v>Normal Weight</v>
      </c>
      <c r="O2056" t="str" cm="1">
        <f t="array" ref="O2056">_xlfn.IFS(C2056&lt;5.7,"Normal",C2056&lt;=6.49,"Prediabetes",C2056&gt;=6.5,"Diabetes")</f>
        <v>Normal</v>
      </c>
    </row>
    <row r="2057" spans="1:15" x14ac:dyDescent="0.3">
      <c r="A2057" s="6" t="s">
        <v>311</v>
      </c>
      <c r="B2057" s="6">
        <v>31.065000000000001</v>
      </c>
      <c r="C2057" s="6">
        <v>4.57</v>
      </c>
      <c r="D2057" s="6" t="str">
        <f>PROPER(E:E)</f>
        <v>Yes</v>
      </c>
      <c r="E2057" s="6" t="s">
        <v>2382</v>
      </c>
      <c r="F2057" s="6" t="s">
        <v>2380</v>
      </c>
      <c r="G2057" s="6" t="s">
        <v>2380</v>
      </c>
      <c r="H2057" s="10" t="str">
        <f t="shared" si="96"/>
        <v>0</v>
      </c>
      <c r="I2057" s="6" t="s">
        <v>2381</v>
      </c>
      <c r="J2057" s="6" t="str">
        <f t="shared" si="97"/>
        <v>No</v>
      </c>
      <c r="K2057" s="6" t="str">
        <f t="shared" si="98"/>
        <v>No</v>
      </c>
      <c r="L2057" s="6" t="s">
        <v>2380</v>
      </c>
      <c r="M2057" s="6"/>
      <c r="N2057" t="str" cm="1">
        <f t="array" ref="N2057">_xlfn.IFS(B2057&lt;18.5,"Under Weight",B2057&lt;=24.99,"Normal Weight",B2057&lt;=29.99,"Over Weight",B2057&gt;=30,"Obesity")</f>
        <v>Obesity</v>
      </c>
      <c r="O2057" t="str" cm="1">
        <f t="array" ref="O2057">_xlfn.IFS(C2057&lt;5.7,"Normal",C2057&lt;=6.49,"Prediabetes",C2057&gt;=6.5,"Diabetes")</f>
        <v>Normal</v>
      </c>
    </row>
    <row r="2058" spans="1:15" x14ac:dyDescent="0.3">
      <c r="A2058" s="6" t="s">
        <v>310</v>
      </c>
      <c r="B2058" s="6">
        <v>28.12</v>
      </c>
      <c r="C2058" s="6">
        <v>5.05</v>
      </c>
      <c r="D2058" s="6" t="str">
        <f>PROPER(E:E)</f>
        <v>No</v>
      </c>
      <c r="E2058" s="6" t="s">
        <v>2380</v>
      </c>
      <c r="F2058" s="6" t="s">
        <v>2380</v>
      </c>
      <c r="G2058" s="6" t="s">
        <v>2380</v>
      </c>
      <c r="H2058" s="10" t="str">
        <f t="shared" si="96"/>
        <v>0</v>
      </c>
      <c r="I2058" s="6" t="s">
        <v>2381</v>
      </c>
      <c r="J2058" s="6" t="str">
        <f t="shared" si="97"/>
        <v>No</v>
      </c>
      <c r="K2058" s="6" t="str">
        <f t="shared" si="98"/>
        <v>No</v>
      </c>
      <c r="L2058" s="6" t="s">
        <v>2380</v>
      </c>
      <c r="M2058" s="6"/>
      <c r="N2058" t="str" cm="1">
        <f t="array" ref="N2058">_xlfn.IFS(B2058&lt;18.5,"Under Weight",B2058&lt;=24.99,"Normal Weight",B2058&lt;=29.99,"Over Weight",B2058&gt;=30,"Obesity")</f>
        <v>Over Weight</v>
      </c>
      <c r="O2058" t="str" cm="1">
        <f t="array" ref="O2058">_xlfn.IFS(C2058&lt;5.7,"Normal",C2058&lt;=6.49,"Prediabetes",C2058&gt;=6.5,"Diabetes")</f>
        <v>Normal</v>
      </c>
    </row>
    <row r="2059" spans="1:15" x14ac:dyDescent="0.3">
      <c r="A2059" s="6" t="s">
        <v>309</v>
      </c>
      <c r="B2059" s="6">
        <v>38.06</v>
      </c>
      <c r="C2059" s="6">
        <v>6.16</v>
      </c>
      <c r="D2059" s="6" t="str">
        <f>PROPER(E:E)</f>
        <v>No</v>
      </c>
      <c r="E2059" s="6" t="s">
        <v>2380</v>
      </c>
      <c r="F2059" s="6" t="s">
        <v>2380</v>
      </c>
      <c r="G2059" s="6" t="s">
        <v>2380</v>
      </c>
      <c r="H2059" s="10" t="str">
        <f t="shared" si="96"/>
        <v>0</v>
      </c>
      <c r="I2059" s="6" t="s">
        <v>2381</v>
      </c>
      <c r="J2059" s="6" t="str">
        <f t="shared" si="97"/>
        <v>No</v>
      </c>
      <c r="K2059" s="6" t="str">
        <f t="shared" si="98"/>
        <v>No</v>
      </c>
      <c r="L2059" s="6" t="s">
        <v>2380</v>
      </c>
      <c r="M2059" s="6"/>
      <c r="N2059" t="str" cm="1">
        <f t="array" ref="N2059">_xlfn.IFS(B2059&lt;18.5,"Under Weight",B2059&lt;=24.99,"Normal Weight",B2059&lt;=29.99,"Over Weight",B2059&gt;=30,"Obesity")</f>
        <v>Obesity</v>
      </c>
      <c r="O2059" t="str" cm="1">
        <f t="array" ref="O2059">_xlfn.IFS(C2059&lt;5.7,"Normal",C2059&lt;=6.49,"Prediabetes",C2059&gt;=6.5,"Diabetes")</f>
        <v>Prediabetes</v>
      </c>
    </row>
    <row r="2060" spans="1:15" x14ac:dyDescent="0.3">
      <c r="A2060" s="6" t="s">
        <v>308</v>
      </c>
      <c r="B2060" s="6">
        <v>24.96</v>
      </c>
      <c r="C2060" s="6">
        <v>4.57</v>
      </c>
      <c r="D2060" s="6" t="str">
        <f>PROPER(E:E)</f>
        <v>No</v>
      </c>
      <c r="E2060" s="6" t="s">
        <v>2380</v>
      </c>
      <c r="F2060" s="6" t="s">
        <v>2380</v>
      </c>
      <c r="G2060" s="6" t="s">
        <v>2380</v>
      </c>
      <c r="H2060" s="10" t="str">
        <f t="shared" si="96"/>
        <v>0</v>
      </c>
      <c r="I2060" s="6" t="s">
        <v>2381</v>
      </c>
      <c r="J2060" s="6" t="str">
        <f t="shared" si="97"/>
        <v>No</v>
      </c>
      <c r="K2060" s="6" t="str">
        <f t="shared" si="98"/>
        <v>No</v>
      </c>
      <c r="L2060" s="6" t="s">
        <v>2380</v>
      </c>
      <c r="M2060" s="6"/>
      <c r="N2060" t="str" cm="1">
        <f t="array" ref="N2060">_xlfn.IFS(B2060&lt;18.5,"Under Weight",B2060&lt;=24.99,"Normal Weight",B2060&lt;=29.99,"Over Weight",B2060&gt;=30,"Obesity")</f>
        <v>Normal Weight</v>
      </c>
      <c r="O2060" t="str" cm="1">
        <f t="array" ref="O2060">_xlfn.IFS(C2060&lt;5.7,"Normal",C2060&lt;=6.49,"Prediabetes",C2060&gt;=6.5,"Diabetes")</f>
        <v>Normal</v>
      </c>
    </row>
    <row r="2061" spans="1:15" x14ac:dyDescent="0.3">
      <c r="A2061" s="6" t="s">
        <v>307</v>
      </c>
      <c r="B2061" s="6">
        <v>17.670000000000002</v>
      </c>
      <c r="C2061" s="6">
        <v>5.53</v>
      </c>
      <c r="D2061" s="6" t="str">
        <f>PROPER(E:E)</f>
        <v>Yes</v>
      </c>
      <c r="E2061" s="6" t="s">
        <v>2382</v>
      </c>
      <c r="F2061" s="6" t="s">
        <v>2380</v>
      </c>
      <c r="G2061" s="6" t="s">
        <v>2380</v>
      </c>
      <c r="H2061" s="10" t="str">
        <f t="shared" si="96"/>
        <v>0</v>
      </c>
      <c r="I2061" s="6" t="s">
        <v>2381</v>
      </c>
      <c r="J2061" s="6" t="str">
        <f t="shared" si="97"/>
        <v>No</v>
      </c>
      <c r="K2061" s="6" t="str">
        <f t="shared" si="98"/>
        <v>No</v>
      </c>
      <c r="L2061" s="6" t="s">
        <v>2380</v>
      </c>
      <c r="M2061" s="6"/>
      <c r="N2061" t="str" cm="1">
        <f t="array" ref="N2061">_xlfn.IFS(B2061&lt;18.5,"Under Weight",B2061&lt;=24.99,"Normal Weight",B2061&lt;=29.99,"Over Weight",B2061&gt;=30,"Obesity")</f>
        <v>Under Weight</v>
      </c>
      <c r="O2061" t="str" cm="1">
        <f t="array" ref="O2061">_xlfn.IFS(C2061&lt;5.7,"Normal",C2061&lt;=6.49,"Prediabetes",C2061&gt;=6.5,"Diabetes")</f>
        <v>Normal</v>
      </c>
    </row>
    <row r="2062" spans="1:15" x14ac:dyDescent="0.3">
      <c r="A2062" s="6" t="s">
        <v>306</v>
      </c>
      <c r="B2062" s="6">
        <v>31.35</v>
      </c>
      <c r="C2062" s="6">
        <v>5.84</v>
      </c>
      <c r="D2062" s="6" t="str">
        <f>PROPER(E:E)</f>
        <v>No</v>
      </c>
      <c r="E2062" s="6" t="s">
        <v>2380</v>
      </c>
      <c r="F2062" s="6" t="s">
        <v>2382</v>
      </c>
      <c r="G2062" s="6" t="s">
        <v>2380</v>
      </c>
      <c r="H2062" s="10">
        <f t="shared" si="96"/>
        <v>1</v>
      </c>
      <c r="I2062" s="6">
        <v>1</v>
      </c>
      <c r="J2062" s="6" t="str">
        <f t="shared" si="97"/>
        <v>No</v>
      </c>
      <c r="K2062" s="6" t="str">
        <f t="shared" si="98"/>
        <v>No</v>
      </c>
      <c r="L2062" s="6" t="s">
        <v>2380</v>
      </c>
      <c r="M2062" s="6"/>
      <c r="N2062" t="str" cm="1">
        <f t="array" ref="N2062">_xlfn.IFS(B2062&lt;18.5,"Under Weight",B2062&lt;=24.99,"Normal Weight",B2062&lt;=29.99,"Over Weight",B2062&gt;=30,"Obesity")</f>
        <v>Obesity</v>
      </c>
      <c r="O2062" t="str" cm="1">
        <f t="array" ref="O2062">_xlfn.IFS(C2062&lt;5.7,"Normal",C2062&lt;=6.49,"Prediabetes",C2062&gt;=6.5,"Diabetes")</f>
        <v>Prediabetes</v>
      </c>
    </row>
    <row r="2063" spans="1:15" x14ac:dyDescent="0.3">
      <c r="A2063" s="6" t="s">
        <v>305</v>
      </c>
      <c r="B2063" s="6">
        <v>28.31</v>
      </c>
      <c r="C2063" s="6">
        <v>6.41</v>
      </c>
      <c r="D2063" s="6" t="str">
        <f>PROPER(E:E)</f>
        <v>No</v>
      </c>
      <c r="E2063" s="6" t="s">
        <v>2380</v>
      </c>
      <c r="F2063" s="6" t="s">
        <v>2382</v>
      </c>
      <c r="G2063" s="6" t="s">
        <v>2380</v>
      </c>
      <c r="H2063" s="10">
        <f t="shared" si="96"/>
        <v>1</v>
      </c>
      <c r="I2063" s="6">
        <v>1</v>
      </c>
      <c r="J2063" s="6" t="str">
        <f t="shared" si="97"/>
        <v>No</v>
      </c>
      <c r="K2063" s="6" t="str">
        <f t="shared" si="98"/>
        <v>No</v>
      </c>
      <c r="L2063" s="6" t="s">
        <v>2380</v>
      </c>
      <c r="M2063" s="6"/>
      <c r="N2063" t="str" cm="1">
        <f t="array" ref="N2063">_xlfn.IFS(B2063&lt;18.5,"Under Weight",B2063&lt;=24.99,"Normal Weight",B2063&lt;=29.99,"Over Weight",B2063&gt;=30,"Obesity")</f>
        <v>Over Weight</v>
      </c>
      <c r="O2063" t="str" cm="1">
        <f t="array" ref="O2063">_xlfn.IFS(C2063&lt;5.7,"Normal",C2063&lt;=6.49,"Prediabetes",C2063&gt;=6.5,"Diabetes")</f>
        <v>Prediabetes</v>
      </c>
    </row>
    <row r="2064" spans="1:15" x14ac:dyDescent="0.3">
      <c r="A2064" s="6" t="s">
        <v>304</v>
      </c>
      <c r="B2064" s="6">
        <v>30.3</v>
      </c>
      <c r="C2064" s="6">
        <v>4.7300000000000004</v>
      </c>
      <c r="D2064" s="6" t="str">
        <f>PROPER(E:E)</f>
        <v>Yes</v>
      </c>
      <c r="E2064" s="6" t="s">
        <v>2382</v>
      </c>
      <c r="F2064" s="6" t="s">
        <v>2380</v>
      </c>
      <c r="G2064" s="6" t="s">
        <v>2383</v>
      </c>
      <c r="H2064" s="10">
        <f t="shared" si="96"/>
        <v>1</v>
      </c>
      <c r="I2064" s="6">
        <v>1</v>
      </c>
      <c r="J2064" s="6" t="str">
        <f t="shared" si="97"/>
        <v>No</v>
      </c>
      <c r="K2064" s="6" t="str">
        <f t="shared" si="98"/>
        <v>No</v>
      </c>
      <c r="L2064" s="6" t="s">
        <v>2380</v>
      </c>
      <c r="M2064" s="6"/>
      <c r="N2064" t="str" cm="1">
        <f t="array" ref="N2064">_xlfn.IFS(B2064&lt;18.5,"Under Weight",B2064&lt;=24.99,"Normal Weight",B2064&lt;=29.99,"Over Weight",B2064&gt;=30,"Obesity")</f>
        <v>Obesity</v>
      </c>
      <c r="O2064" t="str" cm="1">
        <f t="array" ref="O2064">_xlfn.IFS(C2064&lt;5.7,"Normal",C2064&lt;=6.49,"Prediabetes",C2064&gt;=6.5,"Diabetes")</f>
        <v>Normal</v>
      </c>
    </row>
    <row r="2065" spans="1:15" x14ac:dyDescent="0.3">
      <c r="A2065" s="6" t="s">
        <v>303</v>
      </c>
      <c r="B2065" s="6">
        <v>26.4</v>
      </c>
      <c r="C2065" s="6">
        <v>6.22</v>
      </c>
      <c r="D2065" s="6" t="str">
        <f>PROPER(E:E)</f>
        <v>Yes</v>
      </c>
      <c r="E2065" s="6" t="s">
        <v>2382</v>
      </c>
      <c r="F2065" s="6" t="s">
        <v>2380</v>
      </c>
      <c r="G2065" s="6" t="s">
        <v>2380</v>
      </c>
      <c r="H2065" s="10" t="str">
        <f t="shared" si="96"/>
        <v>0</v>
      </c>
      <c r="I2065" s="6" t="s">
        <v>2381</v>
      </c>
      <c r="J2065" s="6" t="str">
        <f t="shared" si="97"/>
        <v>No</v>
      </c>
      <c r="K2065" s="6" t="str">
        <f t="shared" si="98"/>
        <v>No</v>
      </c>
      <c r="L2065" s="6" t="s">
        <v>2380</v>
      </c>
      <c r="M2065" s="6"/>
      <c r="N2065" t="str" cm="1">
        <f t="array" ref="N2065">_xlfn.IFS(B2065&lt;18.5,"Under Weight",B2065&lt;=24.99,"Normal Weight",B2065&lt;=29.99,"Over Weight",B2065&gt;=30,"Obesity")</f>
        <v>Over Weight</v>
      </c>
      <c r="O2065" t="str" cm="1">
        <f t="array" ref="O2065">_xlfn.IFS(C2065&lt;5.7,"Normal",C2065&lt;=6.49,"Prediabetes",C2065&gt;=6.5,"Diabetes")</f>
        <v>Prediabetes</v>
      </c>
    </row>
    <row r="2066" spans="1:15" x14ac:dyDescent="0.3">
      <c r="A2066" s="6" t="s">
        <v>302</v>
      </c>
      <c r="B2066" s="6">
        <v>22.135000000000002</v>
      </c>
      <c r="C2066" s="6">
        <v>4.46</v>
      </c>
      <c r="D2066" s="6" t="str">
        <f>PROPER(E:E)</f>
        <v>Yes</v>
      </c>
      <c r="E2066" s="6" t="s">
        <v>2382</v>
      </c>
      <c r="F2066" s="6" t="s">
        <v>2380</v>
      </c>
      <c r="G2066" s="6" t="s">
        <v>2380</v>
      </c>
      <c r="H2066" s="10" t="str">
        <f t="shared" si="96"/>
        <v>0</v>
      </c>
      <c r="I2066" s="6" t="s">
        <v>2381</v>
      </c>
      <c r="J2066" s="6" t="str">
        <f t="shared" si="97"/>
        <v>No</v>
      </c>
      <c r="K2066" s="6" t="str">
        <f t="shared" si="98"/>
        <v>No</v>
      </c>
      <c r="L2066" s="6" t="s">
        <v>2380</v>
      </c>
      <c r="M2066" s="6"/>
      <c r="N2066" t="str" cm="1">
        <f t="array" ref="N2066">_xlfn.IFS(B2066&lt;18.5,"Under Weight",B2066&lt;=24.99,"Normal Weight",B2066&lt;=29.99,"Over Weight",B2066&gt;=30,"Obesity")</f>
        <v>Normal Weight</v>
      </c>
      <c r="O2066" t="str" cm="1">
        <f t="array" ref="O2066">_xlfn.IFS(C2066&lt;5.7,"Normal",C2066&lt;=6.49,"Prediabetes",C2066&gt;=6.5,"Diabetes")</f>
        <v>Normal</v>
      </c>
    </row>
    <row r="2067" spans="1:15" x14ac:dyDescent="0.3">
      <c r="A2067" s="6" t="s">
        <v>301</v>
      </c>
      <c r="B2067" s="6">
        <v>17.399999999999999</v>
      </c>
      <c r="C2067" s="6">
        <v>4.5</v>
      </c>
      <c r="D2067" s="6" t="str">
        <f>PROPER(E:E)</f>
        <v>Yes</v>
      </c>
      <c r="E2067" s="6" t="s">
        <v>2382</v>
      </c>
      <c r="F2067" s="6" t="s">
        <v>2380</v>
      </c>
      <c r="G2067" s="6" t="s">
        <v>2380</v>
      </c>
      <c r="H2067" s="10" t="str">
        <f t="shared" si="96"/>
        <v>0</v>
      </c>
      <c r="I2067" s="6" t="s">
        <v>2381</v>
      </c>
      <c r="J2067" s="6" t="str">
        <f t="shared" si="97"/>
        <v>No</v>
      </c>
      <c r="K2067" s="6" t="str">
        <f t="shared" si="98"/>
        <v>No</v>
      </c>
      <c r="L2067" s="6" t="s">
        <v>2380</v>
      </c>
      <c r="M2067" s="6"/>
      <c r="N2067" t="str" cm="1">
        <f t="array" ref="N2067">_xlfn.IFS(B2067&lt;18.5,"Under Weight",B2067&lt;=24.99,"Normal Weight",B2067&lt;=29.99,"Over Weight",B2067&gt;=30,"Obesity")</f>
        <v>Under Weight</v>
      </c>
      <c r="O2067" t="str" cm="1">
        <f t="array" ref="O2067">_xlfn.IFS(C2067&lt;5.7,"Normal",C2067&lt;=6.49,"Prediabetes",C2067&gt;=6.5,"Diabetes")</f>
        <v>Normal</v>
      </c>
    </row>
    <row r="2068" spans="1:15" x14ac:dyDescent="0.3">
      <c r="A2068" s="6" t="s">
        <v>299</v>
      </c>
      <c r="B2068" s="6">
        <v>28.06</v>
      </c>
      <c r="C2068" s="6">
        <v>8.93</v>
      </c>
      <c r="D2068" s="6" t="str">
        <f>PROPER(E:E)</f>
        <v>No</v>
      </c>
      <c r="E2068" s="6" t="s">
        <v>2380</v>
      </c>
      <c r="F2068" s="6" t="s">
        <v>2380</v>
      </c>
      <c r="G2068" s="6" t="s">
        <v>2380</v>
      </c>
      <c r="H2068" s="10" t="str">
        <f t="shared" si="96"/>
        <v>0</v>
      </c>
      <c r="I2068" s="6" t="s">
        <v>2381</v>
      </c>
      <c r="J2068" s="6" t="str">
        <f t="shared" si="97"/>
        <v>No</v>
      </c>
      <c r="K2068" s="6" t="str">
        <f t="shared" si="98"/>
        <v>No</v>
      </c>
      <c r="L2068" s="6" t="s">
        <v>2380</v>
      </c>
      <c r="M2068" s="6"/>
      <c r="N2068" t="str" cm="1">
        <f t="array" ref="N2068">_xlfn.IFS(B2068&lt;18.5,"Under Weight",B2068&lt;=24.99,"Normal Weight",B2068&lt;=29.99,"Over Weight",B2068&gt;=30,"Obesity")</f>
        <v>Over Weight</v>
      </c>
      <c r="O2068" t="str" cm="1">
        <f t="array" ref="O2068">_xlfn.IFS(C2068&lt;5.7,"Normal",C2068&lt;=6.49,"Prediabetes",C2068&gt;=6.5,"Diabetes")</f>
        <v>Diabetes</v>
      </c>
    </row>
    <row r="2069" spans="1:15" x14ac:dyDescent="0.3">
      <c r="A2069" s="6" t="s">
        <v>298</v>
      </c>
      <c r="B2069" s="6">
        <v>31.13</v>
      </c>
      <c r="C2069" s="6">
        <v>11.02</v>
      </c>
      <c r="D2069" s="6" t="str">
        <f>PROPER(E:E)</f>
        <v>No</v>
      </c>
      <c r="E2069" s="6" t="s">
        <v>2380</v>
      </c>
      <c r="F2069" s="6" t="s">
        <v>2380</v>
      </c>
      <c r="G2069" s="6" t="s">
        <v>2380</v>
      </c>
      <c r="H2069" s="10" t="str">
        <f t="shared" si="96"/>
        <v>0</v>
      </c>
      <c r="I2069" s="6" t="s">
        <v>2381</v>
      </c>
      <c r="J2069" s="6" t="str">
        <f t="shared" si="97"/>
        <v>No</v>
      </c>
      <c r="K2069" s="6" t="str">
        <f t="shared" si="98"/>
        <v>No</v>
      </c>
      <c r="L2069" s="6" t="s">
        <v>2380</v>
      </c>
      <c r="M2069" s="6"/>
      <c r="N2069" t="str" cm="1">
        <f t="array" ref="N2069">_xlfn.IFS(B2069&lt;18.5,"Under Weight",B2069&lt;=24.99,"Normal Weight",B2069&lt;=29.99,"Over Weight",B2069&gt;=30,"Obesity")</f>
        <v>Obesity</v>
      </c>
      <c r="O2069" t="str" cm="1">
        <f t="array" ref="O2069">_xlfn.IFS(C2069&lt;5.7,"Normal",C2069&lt;=6.49,"Prediabetes",C2069&gt;=6.5,"Diabetes")</f>
        <v>Diabetes</v>
      </c>
    </row>
    <row r="2070" spans="1:15" x14ac:dyDescent="0.3">
      <c r="A2070" s="6" t="s">
        <v>297</v>
      </c>
      <c r="B2070" s="6">
        <v>18.46</v>
      </c>
      <c r="C2070" s="6">
        <v>5.25</v>
      </c>
      <c r="D2070" s="6" t="str">
        <f>PROPER(E:E)</f>
        <v>No</v>
      </c>
      <c r="E2070" s="6" t="s">
        <v>2380</v>
      </c>
      <c r="F2070" s="6" t="s">
        <v>2380</v>
      </c>
      <c r="G2070" s="6" t="s">
        <v>2380</v>
      </c>
      <c r="H2070" s="10" t="str">
        <f t="shared" si="96"/>
        <v>0</v>
      </c>
      <c r="I2070" s="6" t="s">
        <v>2381</v>
      </c>
      <c r="J2070" s="6" t="str">
        <f t="shared" si="97"/>
        <v>No</v>
      </c>
      <c r="K2070" s="6" t="str">
        <f t="shared" si="98"/>
        <v>No</v>
      </c>
      <c r="L2070" s="6" t="s">
        <v>2380</v>
      </c>
      <c r="M2070" s="6"/>
      <c r="N2070" t="str" cm="1">
        <f t="array" ref="N2070">_xlfn.IFS(B2070&lt;18.5,"Under Weight",B2070&lt;=24.99,"Normal Weight",B2070&lt;=29.99,"Over Weight",B2070&gt;=30,"Obesity")</f>
        <v>Under Weight</v>
      </c>
      <c r="O2070" t="str" cm="1">
        <f t="array" ref="O2070">_xlfn.IFS(C2070&lt;5.7,"Normal",C2070&lt;=6.49,"Prediabetes",C2070&gt;=6.5,"Diabetes")</f>
        <v>Normal</v>
      </c>
    </row>
    <row r="2071" spans="1:15" x14ac:dyDescent="0.3">
      <c r="A2071" s="6" t="s">
        <v>296</v>
      </c>
      <c r="B2071" s="6">
        <v>17.3</v>
      </c>
      <c r="C2071" s="6">
        <v>4.75</v>
      </c>
      <c r="D2071" s="6" t="str">
        <f>PROPER(E:E)</f>
        <v>No</v>
      </c>
      <c r="E2071" s="6" t="s">
        <v>2380</v>
      </c>
      <c r="F2071" s="6" t="s">
        <v>2380</v>
      </c>
      <c r="G2071" s="6" t="s">
        <v>2380</v>
      </c>
      <c r="H2071" s="10" t="str">
        <f t="shared" si="96"/>
        <v>0</v>
      </c>
      <c r="I2071" s="6" t="s">
        <v>2381</v>
      </c>
      <c r="J2071" s="6" t="str">
        <f t="shared" si="97"/>
        <v>No</v>
      </c>
      <c r="K2071" s="6" t="str">
        <f t="shared" si="98"/>
        <v>No</v>
      </c>
      <c r="L2071" s="6" t="s">
        <v>2380</v>
      </c>
      <c r="M2071" s="6"/>
      <c r="N2071" t="str" cm="1">
        <f t="array" ref="N2071">_xlfn.IFS(B2071&lt;18.5,"Under Weight",B2071&lt;=24.99,"Normal Weight",B2071&lt;=29.99,"Over Weight",B2071&gt;=30,"Obesity")</f>
        <v>Under Weight</v>
      </c>
      <c r="O2071" t="str" cm="1">
        <f t="array" ref="O2071">_xlfn.IFS(C2071&lt;5.7,"Normal",C2071&lt;=6.49,"Prediabetes",C2071&gt;=6.5,"Diabetes")</f>
        <v>Normal</v>
      </c>
    </row>
    <row r="2072" spans="1:15" x14ac:dyDescent="0.3">
      <c r="A2072" s="6" t="s">
        <v>295</v>
      </c>
      <c r="B2072" s="6">
        <v>35.625</v>
      </c>
      <c r="C2072" s="6">
        <v>4.68</v>
      </c>
      <c r="D2072" s="6" t="str">
        <f>PROPER(E:E)</f>
        <v>Yes</v>
      </c>
      <c r="E2072" s="6" t="s">
        <v>2382</v>
      </c>
      <c r="F2072" s="6" t="s">
        <v>2380</v>
      </c>
      <c r="G2072" s="6" t="s">
        <v>2383</v>
      </c>
      <c r="H2072" s="10">
        <f t="shared" si="96"/>
        <v>1</v>
      </c>
      <c r="I2072" s="6">
        <v>1</v>
      </c>
      <c r="J2072" s="6" t="str">
        <f t="shared" si="97"/>
        <v>No</v>
      </c>
      <c r="K2072" s="6" t="str">
        <f t="shared" si="98"/>
        <v>No</v>
      </c>
      <c r="L2072" s="6" t="s">
        <v>2380</v>
      </c>
      <c r="M2072" s="6"/>
      <c r="N2072" t="str" cm="1">
        <f t="array" ref="N2072">_xlfn.IFS(B2072&lt;18.5,"Under Weight",B2072&lt;=24.99,"Normal Weight",B2072&lt;=29.99,"Over Weight",B2072&gt;=30,"Obesity")</f>
        <v>Obesity</v>
      </c>
      <c r="O2072" t="str" cm="1">
        <f t="array" ref="O2072">_xlfn.IFS(C2072&lt;5.7,"Normal",C2072&lt;=6.49,"Prediabetes",C2072&gt;=6.5,"Diabetes")</f>
        <v>Normal</v>
      </c>
    </row>
    <row r="2073" spans="1:15" x14ac:dyDescent="0.3">
      <c r="A2073" s="6" t="s">
        <v>294</v>
      </c>
      <c r="B2073" s="6">
        <v>20.234999999999999</v>
      </c>
      <c r="C2073" s="6">
        <v>6.17</v>
      </c>
      <c r="D2073" s="6" t="str">
        <f>PROPER(E:E)</f>
        <v>Yes</v>
      </c>
      <c r="E2073" s="6" t="s">
        <v>2382</v>
      </c>
      <c r="F2073" s="6" t="s">
        <v>2382</v>
      </c>
      <c r="G2073" s="6" t="s">
        <v>2380</v>
      </c>
      <c r="H2073" s="10">
        <f t="shared" si="96"/>
        <v>2</v>
      </c>
      <c r="I2073" s="6">
        <v>2</v>
      </c>
      <c r="J2073" s="6" t="str">
        <f t="shared" si="97"/>
        <v>No</v>
      </c>
      <c r="K2073" s="6" t="str">
        <f t="shared" si="98"/>
        <v>No</v>
      </c>
      <c r="L2073" s="6" t="s">
        <v>2380</v>
      </c>
      <c r="M2073" s="6"/>
      <c r="N2073" t="str" cm="1">
        <f t="array" ref="N2073">_xlfn.IFS(B2073&lt;18.5,"Under Weight",B2073&lt;=24.99,"Normal Weight",B2073&lt;=29.99,"Over Weight",B2073&gt;=30,"Obesity")</f>
        <v>Normal Weight</v>
      </c>
      <c r="O2073" t="str" cm="1">
        <f t="array" ref="O2073">_xlfn.IFS(C2073&lt;5.7,"Normal",C2073&lt;=6.49,"Prediabetes",C2073&gt;=6.5,"Diabetes")</f>
        <v>Prediabetes</v>
      </c>
    </row>
    <row r="2074" spans="1:15" x14ac:dyDescent="0.3">
      <c r="A2074" s="6" t="s">
        <v>293</v>
      </c>
      <c r="B2074" s="6">
        <v>27.55</v>
      </c>
      <c r="C2074" s="6">
        <v>4.5599999999999996</v>
      </c>
      <c r="D2074" s="6" t="str">
        <f>PROPER(E:E)</f>
        <v>Yes</v>
      </c>
      <c r="E2074" s="6" t="s">
        <v>2382</v>
      </c>
      <c r="F2074" s="6" t="s">
        <v>2380</v>
      </c>
      <c r="G2074" s="6" t="s">
        <v>2383</v>
      </c>
      <c r="H2074" s="10">
        <f t="shared" si="96"/>
        <v>1</v>
      </c>
      <c r="I2074" s="6">
        <v>1</v>
      </c>
      <c r="J2074" s="6" t="str">
        <f t="shared" si="97"/>
        <v>No</v>
      </c>
      <c r="K2074" s="6" t="str">
        <f t="shared" si="98"/>
        <v>No</v>
      </c>
      <c r="L2074" s="6" t="s">
        <v>2380</v>
      </c>
      <c r="M2074" s="6"/>
      <c r="N2074" t="str" cm="1">
        <f t="array" ref="N2074">_xlfn.IFS(B2074&lt;18.5,"Under Weight",B2074&lt;=24.99,"Normal Weight",B2074&lt;=29.99,"Over Weight",B2074&gt;=30,"Obesity")</f>
        <v>Over Weight</v>
      </c>
      <c r="O2074" t="str" cm="1">
        <f t="array" ref="O2074">_xlfn.IFS(C2074&lt;5.7,"Normal",C2074&lt;=6.49,"Prediabetes",C2074&gt;=6.5,"Diabetes")</f>
        <v>Normal</v>
      </c>
    </row>
    <row r="2075" spans="1:15" x14ac:dyDescent="0.3">
      <c r="A2075" s="6" t="s">
        <v>292</v>
      </c>
      <c r="B2075" s="6">
        <v>17.97</v>
      </c>
      <c r="C2075" s="6">
        <v>6.3</v>
      </c>
      <c r="D2075" s="6" t="str">
        <f>PROPER(E:E)</f>
        <v>No</v>
      </c>
      <c r="E2075" s="6" t="s">
        <v>2380</v>
      </c>
      <c r="F2075" s="6" t="s">
        <v>2380</v>
      </c>
      <c r="G2075" s="6" t="s">
        <v>2380</v>
      </c>
      <c r="H2075" s="10" t="str">
        <f t="shared" si="96"/>
        <v>0</v>
      </c>
      <c r="I2075" s="6" t="s">
        <v>2381</v>
      </c>
      <c r="J2075" s="6" t="str">
        <f t="shared" si="97"/>
        <v>No</v>
      </c>
      <c r="K2075" s="6" t="str">
        <f t="shared" si="98"/>
        <v>No</v>
      </c>
      <c r="L2075" s="6" t="s">
        <v>2380</v>
      </c>
      <c r="M2075" s="6"/>
      <c r="N2075" t="str" cm="1">
        <f t="array" ref="N2075">_xlfn.IFS(B2075&lt;18.5,"Under Weight",B2075&lt;=24.99,"Normal Weight",B2075&lt;=29.99,"Over Weight",B2075&gt;=30,"Obesity")</f>
        <v>Under Weight</v>
      </c>
      <c r="O2075" t="str" cm="1">
        <f t="array" ref="O2075">_xlfn.IFS(C2075&lt;5.7,"Normal",C2075&lt;=6.49,"Prediabetes",C2075&gt;=6.5,"Diabetes")</f>
        <v>Prediabetes</v>
      </c>
    </row>
    <row r="2076" spans="1:15" x14ac:dyDescent="0.3">
      <c r="A2076" s="6" t="s">
        <v>291</v>
      </c>
      <c r="B2076" s="6">
        <v>29.98</v>
      </c>
      <c r="C2076" s="6">
        <v>6.03</v>
      </c>
      <c r="D2076" s="6" t="str">
        <f>PROPER(E:E)</f>
        <v>No</v>
      </c>
      <c r="E2076" s="6" t="s">
        <v>2380</v>
      </c>
      <c r="F2076" s="6" t="s">
        <v>2382</v>
      </c>
      <c r="G2076" s="6" t="s">
        <v>2380</v>
      </c>
      <c r="H2076" s="10">
        <f t="shared" si="96"/>
        <v>1</v>
      </c>
      <c r="I2076" s="6">
        <v>1</v>
      </c>
      <c r="J2076" s="6" t="str">
        <f t="shared" si="97"/>
        <v>No</v>
      </c>
      <c r="K2076" s="6" t="str">
        <f t="shared" si="98"/>
        <v>No</v>
      </c>
      <c r="L2076" s="6" t="s">
        <v>2380</v>
      </c>
      <c r="M2076" s="6"/>
      <c r="N2076" t="str" cm="1">
        <f t="array" ref="N2076">_xlfn.IFS(B2076&lt;18.5,"Under Weight",B2076&lt;=24.99,"Normal Weight",B2076&lt;=29.99,"Over Weight",B2076&gt;=30,"Obesity")</f>
        <v>Over Weight</v>
      </c>
      <c r="O2076" t="str" cm="1">
        <f t="array" ref="O2076">_xlfn.IFS(C2076&lt;5.7,"Normal",C2076&lt;=6.49,"Prediabetes",C2076&gt;=6.5,"Diabetes")</f>
        <v>Prediabetes</v>
      </c>
    </row>
    <row r="2077" spans="1:15" x14ac:dyDescent="0.3">
      <c r="A2077" s="6" t="s">
        <v>290</v>
      </c>
      <c r="B2077" s="6">
        <v>33.659999999999997</v>
      </c>
      <c r="C2077" s="6">
        <v>4.2</v>
      </c>
      <c r="D2077" s="6" t="str">
        <f>PROPER(E:E)</f>
        <v>Yes</v>
      </c>
      <c r="E2077" s="6" t="s">
        <v>2382</v>
      </c>
      <c r="F2077" s="6" t="s">
        <v>2380</v>
      </c>
      <c r="G2077" s="6" t="s">
        <v>2380</v>
      </c>
      <c r="H2077" s="10">
        <f t="shared" si="96"/>
        <v>1</v>
      </c>
      <c r="I2077" s="6">
        <v>1</v>
      </c>
      <c r="J2077" s="6" t="str">
        <f t="shared" si="97"/>
        <v>No</v>
      </c>
      <c r="K2077" s="6" t="str">
        <f t="shared" si="98"/>
        <v>No</v>
      </c>
      <c r="L2077" s="6" t="s">
        <v>2380</v>
      </c>
      <c r="M2077" s="6"/>
      <c r="N2077" t="str" cm="1">
        <f t="array" ref="N2077">_xlfn.IFS(B2077&lt;18.5,"Under Weight",B2077&lt;=24.99,"Normal Weight",B2077&lt;=29.99,"Over Weight",B2077&gt;=30,"Obesity")</f>
        <v>Obesity</v>
      </c>
      <c r="O2077" t="str" cm="1">
        <f t="array" ref="O2077">_xlfn.IFS(C2077&lt;5.7,"Normal",C2077&lt;=6.49,"Prediabetes",C2077&gt;=6.5,"Diabetes")</f>
        <v>Normal</v>
      </c>
    </row>
    <row r="2078" spans="1:15" x14ac:dyDescent="0.3">
      <c r="A2078" s="6" t="s">
        <v>289</v>
      </c>
      <c r="B2078" s="6">
        <v>32.67</v>
      </c>
      <c r="C2078" s="6">
        <v>5.61</v>
      </c>
      <c r="D2078" s="6" t="str">
        <f>PROPER(E:E)</f>
        <v>Yes</v>
      </c>
      <c r="E2078" s="6" t="s">
        <v>2382</v>
      </c>
      <c r="F2078" s="6" t="s">
        <v>2380</v>
      </c>
      <c r="G2078" s="6" t="s">
        <v>2380</v>
      </c>
      <c r="H2078" s="10">
        <f t="shared" si="96"/>
        <v>1</v>
      </c>
      <c r="I2078" s="6">
        <v>1</v>
      </c>
      <c r="J2078" s="6" t="str">
        <f t="shared" si="97"/>
        <v>No</v>
      </c>
      <c r="K2078" s="6" t="str">
        <f t="shared" si="98"/>
        <v>No</v>
      </c>
      <c r="L2078" s="6" t="s">
        <v>2380</v>
      </c>
      <c r="M2078" s="6"/>
      <c r="N2078" t="str" cm="1">
        <f t="array" ref="N2078">_xlfn.IFS(B2078&lt;18.5,"Under Weight",B2078&lt;=24.99,"Normal Weight",B2078&lt;=29.99,"Over Weight",B2078&gt;=30,"Obesity")</f>
        <v>Obesity</v>
      </c>
      <c r="O2078" t="str" cm="1">
        <f t="array" ref="O2078">_xlfn.IFS(C2078&lt;5.7,"Normal",C2078&lt;=6.49,"Prediabetes",C2078&gt;=6.5,"Diabetes")</f>
        <v>Normal</v>
      </c>
    </row>
    <row r="2079" spans="1:15" x14ac:dyDescent="0.3">
      <c r="A2079" s="6" t="s">
        <v>288</v>
      </c>
      <c r="B2079" s="6">
        <v>30.5</v>
      </c>
      <c r="C2079" s="6">
        <v>5.88</v>
      </c>
      <c r="D2079" s="6" t="str">
        <f>PROPER(E:E)</f>
        <v>Yes</v>
      </c>
      <c r="E2079" s="6" t="s">
        <v>2382</v>
      </c>
      <c r="F2079" s="6" t="s">
        <v>2380</v>
      </c>
      <c r="G2079" s="6" t="s">
        <v>2380</v>
      </c>
      <c r="H2079" s="10">
        <f t="shared" si="96"/>
        <v>1</v>
      </c>
      <c r="I2079" s="6">
        <v>1</v>
      </c>
      <c r="J2079" s="6" t="str">
        <f t="shared" si="97"/>
        <v>No</v>
      </c>
      <c r="K2079" s="6" t="str">
        <f t="shared" si="98"/>
        <v>No</v>
      </c>
      <c r="L2079" s="6" t="s">
        <v>2380</v>
      </c>
      <c r="M2079" s="6"/>
      <c r="N2079" t="str" cm="1">
        <f t="array" ref="N2079">_xlfn.IFS(B2079&lt;18.5,"Under Weight",B2079&lt;=24.99,"Normal Weight",B2079&lt;=29.99,"Over Weight",B2079&gt;=30,"Obesity")</f>
        <v>Obesity</v>
      </c>
      <c r="O2079" t="str" cm="1">
        <f t="array" ref="O2079">_xlfn.IFS(C2079&lt;5.7,"Normal",C2079&lt;=6.49,"Prediabetes",C2079&gt;=6.5,"Diabetes")</f>
        <v>Prediabetes</v>
      </c>
    </row>
    <row r="2080" spans="1:15" x14ac:dyDescent="0.3">
      <c r="A2080" s="6" t="s">
        <v>287</v>
      </c>
      <c r="B2080" s="6">
        <v>23.1</v>
      </c>
      <c r="C2080" s="6">
        <v>5.92</v>
      </c>
      <c r="D2080" s="6" t="str">
        <f>PROPER(E:E)</f>
        <v>Yes</v>
      </c>
      <c r="E2080" s="6" t="s">
        <v>2382</v>
      </c>
      <c r="F2080" s="6" t="s">
        <v>2380</v>
      </c>
      <c r="G2080" s="6" t="s">
        <v>2380</v>
      </c>
      <c r="H2080" s="10">
        <f t="shared" si="96"/>
        <v>1</v>
      </c>
      <c r="I2080" s="6">
        <v>1</v>
      </c>
      <c r="J2080" s="6" t="str">
        <f t="shared" si="97"/>
        <v>No</v>
      </c>
      <c r="K2080" s="6" t="str">
        <f t="shared" si="98"/>
        <v>No</v>
      </c>
      <c r="L2080" s="6" t="s">
        <v>2380</v>
      </c>
      <c r="M2080" s="6"/>
      <c r="N2080" t="str" cm="1">
        <f t="array" ref="N2080">_xlfn.IFS(B2080&lt;18.5,"Under Weight",B2080&lt;=24.99,"Normal Weight",B2080&lt;=29.99,"Over Weight",B2080&gt;=30,"Obesity")</f>
        <v>Normal Weight</v>
      </c>
      <c r="O2080" t="str" cm="1">
        <f t="array" ref="O2080">_xlfn.IFS(C2080&lt;5.7,"Normal",C2080&lt;=6.49,"Prediabetes",C2080&gt;=6.5,"Diabetes")</f>
        <v>Prediabetes</v>
      </c>
    </row>
    <row r="2081" spans="1:15" x14ac:dyDescent="0.3">
      <c r="A2081" s="6" t="s">
        <v>286</v>
      </c>
      <c r="B2081" s="6">
        <v>39.49</v>
      </c>
      <c r="C2081" s="6">
        <v>4.8099999999999996</v>
      </c>
      <c r="D2081" s="6" t="str">
        <f>PROPER(E:E)</f>
        <v>No</v>
      </c>
      <c r="E2081" s="6" t="s">
        <v>2380</v>
      </c>
      <c r="F2081" s="6" t="s">
        <v>2380</v>
      </c>
      <c r="G2081" s="6" t="s">
        <v>2380</v>
      </c>
      <c r="H2081" s="10">
        <f t="shared" si="96"/>
        <v>1</v>
      </c>
      <c r="I2081" s="6">
        <v>1</v>
      </c>
      <c r="J2081" s="6" t="str">
        <f t="shared" si="97"/>
        <v>No</v>
      </c>
      <c r="K2081" s="6" t="str">
        <f t="shared" si="98"/>
        <v>No</v>
      </c>
      <c r="L2081" s="6" t="s">
        <v>2380</v>
      </c>
      <c r="M2081" s="6"/>
      <c r="N2081" t="str" cm="1">
        <f t="array" ref="N2081">_xlfn.IFS(B2081&lt;18.5,"Under Weight",B2081&lt;=24.99,"Normal Weight",B2081&lt;=29.99,"Over Weight",B2081&gt;=30,"Obesity")</f>
        <v>Obesity</v>
      </c>
      <c r="O2081" t="str" cm="1">
        <f t="array" ref="O2081">_xlfn.IFS(C2081&lt;5.7,"Normal",C2081&lt;=6.49,"Prediabetes",C2081&gt;=6.5,"Diabetes")</f>
        <v>Normal</v>
      </c>
    </row>
    <row r="2082" spans="1:15" x14ac:dyDescent="0.3">
      <c r="A2082" s="6" t="s">
        <v>285</v>
      </c>
      <c r="B2082" s="6">
        <v>33.99</v>
      </c>
      <c r="C2082" s="6">
        <v>4.55</v>
      </c>
      <c r="D2082" s="6" t="str">
        <f>PROPER(E:E)</f>
        <v>No</v>
      </c>
      <c r="E2082" s="6" t="s">
        <v>2380</v>
      </c>
      <c r="F2082" s="6" t="s">
        <v>2380</v>
      </c>
      <c r="G2082" s="6" t="s">
        <v>2380</v>
      </c>
      <c r="H2082" s="10">
        <f t="shared" si="96"/>
        <v>1</v>
      </c>
      <c r="I2082" s="6">
        <v>1</v>
      </c>
      <c r="J2082" s="6" t="str">
        <f t="shared" si="97"/>
        <v>No</v>
      </c>
      <c r="K2082" s="6" t="str">
        <f t="shared" si="98"/>
        <v>No</v>
      </c>
      <c r="L2082" s="6" t="s">
        <v>2380</v>
      </c>
      <c r="M2082" s="6"/>
      <c r="N2082" t="str" cm="1">
        <f t="array" ref="N2082">_xlfn.IFS(B2082&lt;18.5,"Under Weight",B2082&lt;=24.99,"Normal Weight",B2082&lt;=29.99,"Over Weight",B2082&gt;=30,"Obesity")</f>
        <v>Obesity</v>
      </c>
      <c r="O2082" t="str" cm="1">
        <f t="array" ref="O2082">_xlfn.IFS(C2082&lt;5.7,"Normal",C2082&lt;=6.49,"Prediabetes",C2082&gt;=6.5,"Diabetes")</f>
        <v>Normal</v>
      </c>
    </row>
    <row r="2083" spans="1:15" x14ac:dyDescent="0.3">
      <c r="A2083" s="6" t="s">
        <v>284</v>
      </c>
      <c r="B2083" s="6">
        <v>27.72</v>
      </c>
      <c r="C2083" s="6">
        <v>6.43</v>
      </c>
      <c r="D2083" s="6" t="str">
        <f>PROPER(E:E)</f>
        <v>No</v>
      </c>
      <c r="E2083" s="6" t="s">
        <v>2380</v>
      </c>
      <c r="F2083" s="6" t="s">
        <v>2380</v>
      </c>
      <c r="G2083" s="6" t="s">
        <v>2380</v>
      </c>
      <c r="H2083" s="10">
        <f t="shared" si="96"/>
        <v>1</v>
      </c>
      <c r="I2083" s="6">
        <v>1</v>
      </c>
      <c r="J2083" s="6" t="str">
        <f t="shared" si="97"/>
        <v>No</v>
      </c>
      <c r="K2083" s="6" t="str">
        <f t="shared" si="98"/>
        <v>No</v>
      </c>
      <c r="L2083" s="6" t="s">
        <v>2380</v>
      </c>
      <c r="M2083" s="6"/>
      <c r="N2083" t="str" cm="1">
        <f t="array" ref="N2083">_xlfn.IFS(B2083&lt;18.5,"Under Weight",B2083&lt;=24.99,"Normal Weight",B2083&lt;=29.99,"Over Weight",B2083&gt;=30,"Obesity")</f>
        <v>Over Weight</v>
      </c>
      <c r="O2083" t="str" cm="1">
        <f t="array" ref="O2083">_xlfn.IFS(C2083&lt;5.7,"Normal",C2083&lt;=6.49,"Prediabetes",C2083&gt;=6.5,"Diabetes")</f>
        <v>Prediabetes</v>
      </c>
    </row>
    <row r="2084" spans="1:15" x14ac:dyDescent="0.3">
      <c r="A2084" s="6" t="s">
        <v>283</v>
      </c>
      <c r="B2084" s="6">
        <v>30.59</v>
      </c>
      <c r="C2084" s="6">
        <v>11.62</v>
      </c>
      <c r="D2084" s="6" t="str">
        <f>PROPER(E:E)</f>
        <v>No</v>
      </c>
      <c r="E2084" s="6" t="s">
        <v>2380</v>
      </c>
      <c r="F2084" s="6" t="s">
        <v>2380</v>
      </c>
      <c r="G2084" s="6" t="s">
        <v>2380</v>
      </c>
      <c r="H2084" s="10" t="str">
        <f t="shared" si="96"/>
        <v>0</v>
      </c>
      <c r="I2084" s="6" t="s">
        <v>2381</v>
      </c>
      <c r="J2084" s="6" t="str">
        <f t="shared" si="97"/>
        <v>No</v>
      </c>
      <c r="K2084" s="6" t="str">
        <f t="shared" si="98"/>
        <v>No</v>
      </c>
      <c r="L2084" s="6" t="s">
        <v>2380</v>
      </c>
      <c r="M2084" s="6"/>
      <c r="N2084" t="str" cm="1">
        <f t="array" ref="N2084">_xlfn.IFS(B2084&lt;18.5,"Under Weight",B2084&lt;=24.99,"Normal Weight",B2084&lt;=29.99,"Over Weight",B2084&gt;=30,"Obesity")</f>
        <v>Obesity</v>
      </c>
      <c r="O2084" t="str" cm="1">
        <f t="array" ref="O2084">_xlfn.IFS(C2084&lt;5.7,"Normal",C2084&lt;=6.49,"Prediabetes",C2084&gt;=6.5,"Diabetes")</f>
        <v>Diabetes</v>
      </c>
    </row>
    <row r="2085" spans="1:15" x14ac:dyDescent="0.3">
      <c r="A2085" s="6" t="s">
        <v>282</v>
      </c>
      <c r="B2085" s="6">
        <v>22.6</v>
      </c>
      <c r="C2085" s="6">
        <v>6.04</v>
      </c>
      <c r="D2085" s="6" t="str">
        <f>PROPER(E:E)</f>
        <v>No</v>
      </c>
      <c r="E2085" s="6" t="s">
        <v>2380</v>
      </c>
      <c r="F2085" s="6" t="s">
        <v>2380</v>
      </c>
      <c r="G2085" s="6" t="s">
        <v>2380</v>
      </c>
      <c r="H2085" s="10">
        <f t="shared" si="96"/>
        <v>1</v>
      </c>
      <c r="I2085" s="6">
        <v>1</v>
      </c>
      <c r="J2085" s="6" t="str">
        <f t="shared" si="97"/>
        <v>No</v>
      </c>
      <c r="K2085" s="6" t="str">
        <f t="shared" si="98"/>
        <v>No</v>
      </c>
      <c r="L2085" s="6" t="s">
        <v>2380</v>
      </c>
      <c r="M2085" s="6"/>
      <c r="N2085" t="str" cm="1">
        <f t="array" ref="N2085">_xlfn.IFS(B2085&lt;18.5,"Under Weight",B2085&lt;=24.99,"Normal Weight",B2085&lt;=29.99,"Over Weight",B2085&gt;=30,"Obesity")</f>
        <v>Normal Weight</v>
      </c>
      <c r="O2085" t="str" cm="1">
        <f t="array" ref="O2085">_xlfn.IFS(C2085&lt;5.7,"Normal",C2085&lt;=6.49,"Prediabetes",C2085&gt;=6.5,"Diabetes")</f>
        <v>Prediabetes</v>
      </c>
    </row>
    <row r="2086" spans="1:15" x14ac:dyDescent="0.3">
      <c r="A2086" s="6" t="s">
        <v>281</v>
      </c>
      <c r="B2086" s="6">
        <v>28.785</v>
      </c>
      <c r="C2086" s="6">
        <v>8.82</v>
      </c>
      <c r="D2086" s="6" t="str">
        <f>PROPER(E:E)</f>
        <v>No</v>
      </c>
      <c r="E2086" s="6" t="s">
        <v>2380</v>
      </c>
      <c r="F2086" s="6" t="s">
        <v>2380</v>
      </c>
      <c r="G2086" s="6" t="s">
        <v>2380</v>
      </c>
      <c r="H2086" s="10" t="str">
        <f t="shared" si="96"/>
        <v>0</v>
      </c>
      <c r="I2086" s="6" t="s">
        <v>2381</v>
      </c>
      <c r="J2086" s="6" t="str">
        <f t="shared" si="97"/>
        <v>No</v>
      </c>
      <c r="K2086" s="6" t="str">
        <f t="shared" si="98"/>
        <v>No</v>
      </c>
      <c r="L2086" s="6" t="s">
        <v>2380</v>
      </c>
      <c r="M2086" s="6"/>
      <c r="N2086" t="str" cm="1">
        <f t="array" ref="N2086">_xlfn.IFS(B2086&lt;18.5,"Under Weight",B2086&lt;=24.99,"Normal Weight",B2086&lt;=29.99,"Over Weight",B2086&gt;=30,"Obesity")</f>
        <v>Over Weight</v>
      </c>
      <c r="O2086" t="str" cm="1">
        <f t="array" ref="O2086">_xlfn.IFS(C2086&lt;5.7,"Normal",C2086&lt;=6.49,"Prediabetes",C2086&gt;=6.5,"Diabetes")</f>
        <v>Diabetes</v>
      </c>
    </row>
    <row r="2087" spans="1:15" x14ac:dyDescent="0.3">
      <c r="A2087" s="6" t="s">
        <v>280</v>
      </c>
      <c r="B2087" s="6">
        <v>50.38</v>
      </c>
      <c r="C2087" s="6">
        <v>5.8</v>
      </c>
      <c r="D2087" s="6" t="str">
        <f>PROPER(E:E)</f>
        <v>No</v>
      </c>
      <c r="E2087" s="6" t="s">
        <v>2380</v>
      </c>
      <c r="F2087" s="6" t="s">
        <v>2380</v>
      </c>
      <c r="G2087" s="6" t="s">
        <v>2380</v>
      </c>
      <c r="H2087" s="10" t="str">
        <f t="shared" si="96"/>
        <v>0</v>
      </c>
      <c r="I2087" s="6" t="s">
        <v>2381</v>
      </c>
      <c r="J2087" s="6" t="str">
        <f t="shared" si="97"/>
        <v>No</v>
      </c>
      <c r="K2087" s="6" t="str">
        <f t="shared" si="98"/>
        <v>No</v>
      </c>
      <c r="L2087" s="6" t="s">
        <v>2380</v>
      </c>
      <c r="M2087" s="6"/>
      <c r="N2087" t="str" cm="1">
        <f t="array" ref="N2087">_xlfn.IFS(B2087&lt;18.5,"Under Weight",B2087&lt;=24.99,"Normal Weight",B2087&lt;=29.99,"Over Weight",B2087&gt;=30,"Obesity")</f>
        <v>Obesity</v>
      </c>
      <c r="O2087" t="str" cm="1">
        <f t="array" ref="O2087">_xlfn.IFS(C2087&lt;5.7,"Normal",C2087&lt;=6.49,"Prediabetes",C2087&gt;=6.5,"Diabetes")</f>
        <v>Prediabetes</v>
      </c>
    </row>
    <row r="2088" spans="1:15" x14ac:dyDescent="0.3">
      <c r="A2088" s="6" t="s">
        <v>279</v>
      </c>
      <c r="B2088" s="6">
        <v>35.200000000000003</v>
      </c>
      <c r="C2088" s="6">
        <v>4.28</v>
      </c>
      <c r="D2088" s="6" t="str">
        <f>PROPER(E:E)</f>
        <v>No</v>
      </c>
      <c r="E2088" s="6" t="s">
        <v>2380</v>
      </c>
      <c r="F2088" s="6" t="s">
        <v>2380</v>
      </c>
      <c r="G2088" s="6" t="s">
        <v>2380</v>
      </c>
      <c r="H2088" s="10" t="str">
        <f t="shared" si="96"/>
        <v>0</v>
      </c>
      <c r="I2088" s="6" t="s">
        <v>2381</v>
      </c>
      <c r="J2088" s="6" t="str">
        <f t="shared" si="97"/>
        <v>No</v>
      </c>
      <c r="K2088" s="6" t="str">
        <f t="shared" si="98"/>
        <v>No</v>
      </c>
      <c r="L2088" s="6" t="s">
        <v>2380</v>
      </c>
      <c r="M2088" s="6"/>
      <c r="N2088" t="str" cm="1">
        <f t="array" ref="N2088">_xlfn.IFS(B2088&lt;18.5,"Under Weight",B2088&lt;=24.99,"Normal Weight",B2088&lt;=29.99,"Over Weight",B2088&gt;=30,"Obesity")</f>
        <v>Obesity</v>
      </c>
      <c r="O2088" t="str" cm="1">
        <f t="array" ref="O2088">_xlfn.IFS(C2088&lt;5.7,"Normal",C2088&lt;=6.49,"Prediabetes",C2088&gt;=6.5,"Diabetes")</f>
        <v>Normal</v>
      </c>
    </row>
    <row r="2089" spans="1:15" x14ac:dyDescent="0.3">
      <c r="A2089" s="6" t="s">
        <v>278</v>
      </c>
      <c r="B2089" s="6">
        <v>35.72</v>
      </c>
      <c r="C2089" s="6">
        <v>5.5</v>
      </c>
      <c r="D2089" s="6" t="str">
        <f>PROPER(E:E)</f>
        <v>Yes</v>
      </c>
      <c r="E2089" s="6" t="s">
        <v>2382</v>
      </c>
      <c r="F2089" s="6" t="s">
        <v>2380</v>
      </c>
      <c r="G2089" s="6" t="s">
        <v>2380</v>
      </c>
      <c r="H2089" s="10" t="str">
        <f t="shared" si="96"/>
        <v>0</v>
      </c>
      <c r="I2089" s="6" t="s">
        <v>2381</v>
      </c>
      <c r="J2089" s="6" t="str">
        <f t="shared" si="97"/>
        <v>No</v>
      </c>
      <c r="K2089" s="6" t="str">
        <f t="shared" si="98"/>
        <v>No</v>
      </c>
      <c r="L2089" s="6" t="s">
        <v>2380</v>
      </c>
      <c r="M2089" s="6"/>
      <c r="N2089" t="str" cm="1">
        <f t="array" ref="N2089">_xlfn.IFS(B2089&lt;18.5,"Under Weight",B2089&lt;=24.99,"Normal Weight",B2089&lt;=29.99,"Over Weight",B2089&gt;=30,"Obesity")</f>
        <v>Obesity</v>
      </c>
      <c r="O2089" t="str" cm="1">
        <f t="array" ref="O2089">_xlfn.IFS(C2089&lt;5.7,"Normal",C2089&lt;=6.49,"Prediabetes",C2089&gt;=6.5,"Diabetes")</f>
        <v>Normal</v>
      </c>
    </row>
    <row r="2090" spans="1:15" x14ac:dyDescent="0.3">
      <c r="A2090" s="6" t="s">
        <v>277</v>
      </c>
      <c r="B2090" s="6">
        <v>24.51</v>
      </c>
      <c r="C2090" s="6">
        <v>4.6900000000000004</v>
      </c>
      <c r="D2090" s="6" t="str">
        <f>PROPER(E:E)</f>
        <v>No</v>
      </c>
      <c r="E2090" s="6" t="s">
        <v>2380</v>
      </c>
      <c r="F2090" s="6" t="s">
        <v>2380</v>
      </c>
      <c r="G2090" s="6" t="s">
        <v>2380</v>
      </c>
      <c r="H2090" s="10" t="str">
        <f t="shared" si="96"/>
        <v>0</v>
      </c>
      <c r="I2090" s="6" t="s">
        <v>2381</v>
      </c>
      <c r="J2090" s="6" t="str">
        <f t="shared" si="97"/>
        <v>No</v>
      </c>
      <c r="K2090" s="6" t="str">
        <f t="shared" si="98"/>
        <v>No</v>
      </c>
      <c r="L2090" s="6" t="s">
        <v>2380</v>
      </c>
      <c r="M2090" s="6"/>
      <c r="N2090" t="str" cm="1">
        <f t="array" ref="N2090">_xlfn.IFS(B2090&lt;18.5,"Under Weight",B2090&lt;=24.99,"Normal Weight",B2090&lt;=29.99,"Over Weight",B2090&gt;=30,"Obesity")</f>
        <v>Normal Weight</v>
      </c>
      <c r="O2090" t="str" cm="1">
        <f t="array" ref="O2090">_xlfn.IFS(C2090&lt;5.7,"Normal",C2090&lt;=6.49,"Prediabetes",C2090&gt;=6.5,"Diabetes")</f>
        <v>Normal</v>
      </c>
    </row>
    <row r="2091" spans="1:15" x14ac:dyDescent="0.3">
      <c r="A2091" s="6" t="s">
        <v>275</v>
      </c>
      <c r="B2091" s="6">
        <v>23.844999999999999</v>
      </c>
      <c r="C2091" s="6">
        <v>4.43</v>
      </c>
      <c r="D2091" s="6" t="str">
        <f>PROPER(E:E)</f>
        <v>No</v>
      </c>
      <c r="E2091" s="6" t="s">
        <v>2380</v>
      </c>
      <c r="F2091" s="6" t="s">
        <v>2380</v>
      </c>
      <c r="G2091" s="6" t="s">
        <v>2380</v>
      </c>
      <c r="H2091" s="10" t="str">
        <f t="shared" si="96"/>
        <v>0</v>
      </c>
      <c r="I2091" s="6" t="s">
        <v>2381</v>
      </c>
      <c r="J2091" s="6" t="str">
        <f t="shared" si="97"/>
        <v>No</v>
      </c>
      <c r="K2091" s="6" t="str">
        <f t="shared" si="98"/>
        <v>No</v>
      </c>
      <c r="L2091" s="6" t="s">
        <v>2380</v>
      </c>
      <c r="M2091" s="6"/>
      <c r="N2091" t="str" cm="1">
        <f t="array" ref="N2091">_xlfn.IFS(B2091&lt;18.5,"Under Weight",B2091&lt;=24.99,"Normal Weight",B2091&lt;=29.99,"Over Weight",B2091&gt;=30,"Obesity")</f>
        <v>Normal Weight</v>
      </c>
      <c r="O2091" t="str" cm="1">
        <f t="array" ref="O2091">_xlfn.IFS(C2091&lt;5.7,"Normal",C2091&lt;=6.49,"Prediabetes",C2091&gt;=6.5,"Diabetes")</f>
        <v>Normal</v>
      </c>
    </row>
    <row r="2092" spans="1:15" x14ac:dyDescent="0.3">
      <c r="A2092" s="6" t="s">
        <v>274</v>
      </c>
      <c r="B2092" s="6">
        <v>15.68</v>
      </c>
      <c r="C2092" s="6">
        <v>6.16</v>
      </c>
      <c r="D2092" s="6" t="str">
        <f>PROPER(E:E)</f>
        <v>Yes</v>
      </c>
      <c r="E2092" s="6" t="s">
        <v>2382</v>
      </c>
      <c r="F2092" s="6" t="s">
        <v>2380</v>
      </c>
      <c r="G2092" s="6" t="s">
        <v>2380</v>
      </c>
      <c r="H2092" s="10">
        <f t="shared" si="96"/>
        <v>1</v>
      </c>
      <c r="I2092" s="6">
        <v>1</v>
      </c>
      <c r="J2092" s="6" t="str">
        <f t="shared" si="97"/>
        <v>No</v>
      </c>
      <c r="K2092" s="6" t="str">
        <f t="shared" si="98"/>
        <v>No</v>
      </c>
      <c r="L2092" s="6" t="s">
        <v>2380</v>
      </c>
      <c r="M2092" s="6"/>
      <c r="N2092" t="str" cm="1">
        <f t="array" ref="N2092">_xlfn.IFS(B2092&lt;18.5,"Under Weight",B2092&lt;=24.99,"Normal Weight",B2092&lt;=29.99,"Over Weight",B2092&gt;=30,"Obesity")</f>
        <v>Under Weight</v>
      </c>
      <c r="O2092" t="str" cm="1">
        <f t="array" ref="O2092">_xlfn.IFS(C2092&lt;5.7,"Normal",C2092&lt;=6.49,"Prediabetes",C2092&gt;=6.5,"Diabetes")</f>
        <v>Prediabetes</v>
      </c>
    </row>
    <row r="2093" spans="1:15" x14ac:dyDescent="0.3">
      <c r="A2093" s="6" t="s">
        <v>273</v>
      </c>
      <c r="B2093" s="6">
        <v>32.395000000000003</v>
      </c>
      <c r="C2093" s="6">
        <v>6.66</v>
      </c>
      <c r="D2093" s="6" t="str">
        <f>PROPER(E:E)</f>
        <v>No</v>
      </c>
      <c r="E2093" s="6" t="s">
        <v>2380</v>
      </c>
      <c r="F2093" s="6" t="s">
        <v>2380</v>
      </c>
      <c r="G2093" s="6" t="s">
        <v>2380</v>
      </c>
      <c r="H2093" s="10" t="str">
        <f t="shared" si="96"/>
        <v>0</v>
      </c>
      <c r="I2093" s="6" t="s">
        <v>2381</v>
      </c>
      <c r="J2093" s="6" t="str">
        <f t="shared" si="97"/>
        <v>No</v>
      </c>
      <c r="K2093" s="6" t="str">
        <f t="shared" si="98"/>
        <v>No</v>
      </c>
      <c r="L2093" s="6" t="s">
        <v>2380</v>
      </c>
      <c r="M2093" s="6"/>
      <c r="N2093" t="str" cm="1">
        <f t="array" ref="N2093">_xlfn.IFS(B2093&lt;18.5,"Under Weight",B2093&lt;=24.99,"Normal Weight",B2093&lt;=29.99,"Over Weight",B2093&gt;=30,"Obesity")</f>
        <v>Obesity</v>
      </c>
      <c r="O2093" t="str" cm="1">
        <f t="array" ref="O2093">_xlfn.IFS(C2093&lt;5.7,"Normal",C2093&lt;=6.49,"Prediabetes",C2093&gt;=6.5,"Diabetes")</f>
        <v>Diabetes</v>
      </c>
    </row>
    <row r="2094" spans="1:15" x14ac:dyDescent="0.3">
      <c r="A2094" s="6" t="s">
        <v>272</v>
      </c>
      <c r="B2094" s="6">
        <v>23.655000000000001</v>
      </c>
      <c r="C2094" s="6">
        <v>5.92</v>
      </c>
      <c r="D2094" s="6" t="str">
        <f>PROPER(E:E)</f>
        <v>No</v>
      </c>
      <c r="E2094" s="6" t="s">
        <v>2380</v>
      </c>
      <c r="F2094" s="6" t="s">
        <v>2380</v>
      </c>
      <c r="G2094" s="6" t="s">
        <v>2380</v>
      </c>
      <c r="H2094" s="10">
        <f t="shared" si="96"/>
        <v>1</v>
      </c>
      <c r="I2094" s="6">
        <v>1</v>
      </c>
      <c r="J2094" s="6" t="str">
        <f t="shared" si="97"/>
        <v>No</v>
      </c>
      <c r="K2094" s="6" t="str">
        <f t="shared" si="98"/>
        <v>No</v>
      </c>
      <c r="L2094" s="6" t="s">
        <v>2380</v>
      </c>
      <c r="M2094" s="6"/>
      <c r="N2094" t="str" cm="1">
        <f t="array" ref="N2094">_xlfn.IFS(B2094&lt;18.5,"Under Weight",B2094&lt;=24.99,"Normal Weight",B2094&lt;=29.99,"Over Weight",B2094&gt;=30,"Obesity")</f>
        <v>Normal Weight</v>
      </c>
      <c r="O2094" t="str" cm="1">
        <f t="array" ref="O2094">_xlfn.IFS(C2094&lt;5.7,"Normal",C2094&lt;=6.49,"Prediabetes",C2094&gt;=6.5,"Diabetes")</f>
        <v>Prediabetes</v>
      </c>
    </row>
    <row r="2095" spans="1:15" x14ac:dyDescent="0.3">
      <c r="A2095" s="6" t="s">
        <v>271</v>
      </c>
      <c r="B2095" s="6">
        <v>28.4</v>
      </c>
      <c r="C2095" s="6">
        <v>5.97</v>
      </c>
      <c r="D2095" s="6" t="str">
        <f>PROPER(E:E)</f>
        <v>No</v>
      </c>
      <c r="E2095" s="6" t="s">
        <v>2380</v>
      </c>
      <c r="F2095" s="6" t="s">
        <v>2380</v>
      </c>
      <c r="G2095" s="6" t="s">
        <v>2383</v>
      </c>
      <c r="H2095" s="10">
        <f t="shared" si="96"/>
        <v>1</v>
      </c>
      <c r="I2095" s="6">
        <v>1</v>
      </c>
      <c r="J2095" s="6" t="str">
        <f t="shared" si="97"/>
        <v>No</v>
      </c>
      <c r="K2095" s="6" t="str">
        <f t="shared" si="98"/>
        <v>No</v>
      </c>
      <c r="L2095" s="6" t="s">
        <v>2380</v>
      </c>
      <c r="M2095" s="6"/>
      <c r="N2095" t="str" cm="1">
        <f t="array" ref="N2095">_xlfn.IFS(B2095&lt;18.5,"Under Weight",B2095&lt;=24.99,"Normal Weight",B2095&lt;=29.99,"Over Weight",B2095&gt;=30,"Obesity")</f>
        <v>Over Weight</v>
      </c>
      <c r="O2095" t="str" cm="1">
        <f t="array" ref="O2095">_xlfn.IFS(C2095&lt;5.7,"Normal",C2095&lt;=6.49,"Prediabetes",C2095&gt;=6.5,"Diabetes")</f>
        <v>Prediabetes</v>
      </c>
    </row>
    <row r="2096" spans="1:15" x14ac:dyDescent="0.3">
      <c r="A2096" s="6" t="s">
        <v>270</v>
      </c>
      <c r="B2096" s="6">
        <v>35.42</v>
      </c>
      <c r="C2096" s="6">
        <v>4.6399999999999997</v>
      </c>
      <c r="D2096" s="6" t="str">
        <f>PROPER(E:E)</f>
        <v>Yes</v>
      </c>
      <c r="E2096" s="6" t="s">
        <v>2382</v>
      </c>
      <c r="F2096" s="6" t="s">
        <v>2380</v>
      </c>
      <c r="G2096" s="6" t="s">
        <v>2380</v>
      </c>
      <c r="H2096" s="10" t="str">
        <f t="shared" si="96"/>
        <v>0</v>
      </c>
      <c r="I2096" s="6" t="s">
        <v>2381</v>
      </c>
      <c r="J2096" s="6" t="str">
        <f t="shared" si="97"/>
        <v>No</v>
      </c>
      <c r="K2096" s="6" t="str">
        <f t="shared" si="98"/>
        <v>No</v>
      </c>
      <c r="L2096" s="6" t="s">
        <v>2380</v>
      </c>
      <c r="M2096" s="6"/>
      <c r="N2096" t="str" cm="1">
        <f t="array" ref="N2096">_xlfn.IFS(B2096&lt;18.5,"Under Weight",B2096&lt;=24.99,"Normal Weight",B2096&lt;=29.99,"Over Weight",B2096&gt;=30,"Obesity")</f>
        <v>Obesity</v>
      </c>
      <c r="O2096" t="str" cm="1">
        <f t="array" ref="O2096">_xlfn.IFS(C2096&lt;5.7,"Normal",C2096&lt;=6.49,"Prediabetes",C2096&gt;=6.5,"Diabetes")</f>
        <v>Normal</v>
      </c>
    </row>
    <row r="2097" spans="1:15" x14ac:dyDescent="0.3">
      <c r="A2097" s="6" t="s">
        <v>269</v>
      </c>
      <c r="B2097" s="6">
        <v>26.18</v>
      </c>
      <c r="C2097" s="6">
        <v>6.12</v>
      </c>
      <c r="D2097" s="6" t="str">
        <f>PROPER(E:E)</f>
        <v>No</v>
      </c>
      <c r="E2097" s="6" t="s">
        <v>2380</v>
      </c>
      <c r="F2097" s="6" t="s">
        <v>2382</v>
      </c>
      <c r="G2097" s="6" t="s">
        <v>2380</v>
      </c>
      <c r="H2097" s="10">
        <f t="shared" si="96"/>
        <v>1</v>
      </c>
      <c r="I2097" s="6">
        <v>1</v>
      </c>
      <c r="J2097" s="6" t="str">
        <f t="shared" si="97"/>
        <v>No</v>
      </c>
      <c r="K2097" s="6" t="str">
        <f t="shared" si="98"/>
        <v>No</v>
      </c>
      <c r="L2097" s="6" t="s">
        <v>2380</v>
      </c>
      <c r="M2097" s="6"/>
      <c r="N2097" t="str" cm="1">
        <f t="array" ref="N2097">_xlfn.IFS(B2097&lt;18.5,"Under Weight",B2097&lt;=24.99,"Normal Weight",B2097&lt;=29.99,"Over Weight",B2097&gt;=30,"Obesity")</f>
        <v>Over Weight</v>
      </c>
      <c r="O2097" t="str" cm="1">
        <f t="array" ref="O2097">_xlfn.IFS(C2097&lt;5.7,"Normal",C2097&lt;=6.49,"Prediabetes",C2097&gt;=6.5,"Diabetes")</f>
        <v>Prediabetes</v>
      </c>
    </row>
    <row r="2098" spans="1:15" x14ac:dyDescent="0.3">
      <c r="A2098" s="6" t="s">
        <v>268</v>
      </c>
      <c r="B2098" s="6">
        <v>20.8</v>
      </c>
      <c r="C2098" s="6">
        <v>4.87</v>
      </c>
      <c r="D2098" s="6" t="str">
        <f>PROPER(E:E)</f>
        <v>Yes</v>
      </c>
      <c r="E2098" s="6" t="s">
        <v>2382</v>
      </c>
      <c r="F2098" s="6" t="s">
        <v>2380</v>
      </c>
      <c r="G2098" s="6" t="s">
        <v>2380</v>
      </c>
      <c r="H2098" s="10" t="str">
        <f t="shared" si="96"/>
        <v>0</v>
      </c>
      <c r="I2098" s="6" t="s">
        <v>2381</v>
      </c>
      <c r="J2098" s="6" t="str">
        <f t="shared" si="97"/>
        <v>No</v>
      </c>
      <c r="K2098" s="6" t="str">
        <f t="shared" si="98"/>
        <v>No</v>
      </c>
      <c r="L2098" s="6" t="s">
        <v>2380</v>
      </c>
      <c r="M2098" s="6"/>
      <c r="N2098" t="str" cm="1">
        <f t="array" ref="N2098">_xlfn.IFS(B2098&lt;18.5,"Under Weight",B2098&lt;=24.99,"Normal Weight",B2098&lt;=29.99,"Over Weight",B2098&gt;=30,"Obesity")</f>
        <v>Normal Weight</v>
      </c>
      <c r="O2098" t="str" cm="1">
        <f t="array" ref="O2098">_xlfn.IFS(C2098&lt;5.7,"Normal",C2098&lt;=6.49,"Prediabetes",C2098&gt;=6.5,"Diabetes")</f>
        <v>Normal</v>
      </c>
    </row>
    <row r="2099" spans="1:15" x14ac:dyDescent="0.3">
      <c r="A2099" s="6" t="s">
        <v>267</v>
      </c>
      <c r="B2099" s="6">
        <v>15.82</v>
      </c>
      <c r="C2099" s="6">
        <v>4.5999999999999996</v>
      </c>
      <c r="D2099" s="6" t="str">
        <f>PROPER(E:E)</f>
        <v>No</v>
      </c>
      <c r="E2099" s="6" t="s">
        <v>2380</v>
      </c>
      <c r="F2099" s="6" t="s">
        <v>2380</v>
      </c>
      <c r="G2099" s="6" t="s">
        <v>2380</v>
      </c>
      <c r="H2099" s="10" t="str">
        <f t="shared" si="96"/>
        <v>0</v>
      </c>
      <c r="I2099" s="6" t="s">
        <v>2381</v>
      </c>
      <c r="J2099" s="6" t="str">
        <f t="shared" si="97"/>
        <v>No</v>
      </c>
      <c r="K2099" s="6" t="str">
        <f t="shared" si="98"/>
        <v>No</v>
      </c>
      <c r="L2099" s="6" t="s">
        <v>2380</v>
      </c>
      <c r="M2099" s="6"/>
      <c r="N2099" t="str" cm="1">
        <f t="array" ref="N2099">_xlfn.IFS(B2099&lt;18.5,"Under Weight",B2099&lt;=24.99,"Normal Weight",B2099&lt;=29.99,"Over Weight",B2099&gt;=30,"Obesity")</f>
        <v>Under Weight</v>
      </c>
      <c r="O2099" t="str" cm="1">
        <f t="array" ref="O2099">_xlfn.IFS(C2099&lt;5.7,"Normal",C2099&lt;=6.49,"Prediabetes",C2099&gt;=6.5,"Diabetes")</f>
        <v>Normal</v>
      </c>
    </row>
    <row r="2100" spans="1:15" x14ac:dyDescent="0.3">
      <c r="A2100" s="6" t="s">
        <v>266</v>
      </c>
      <c r="B2100" s="6">
        <v>17.670000000000002</v>
      </c>
      <c r="C2100" s="6">
        <v>4.78</v>
      </c>
      <c r="D2100" s="6" t="str">
        <f>PROPER(E:E)</f>
        <v>No</v>
      </c>
      <c r="E2100" s="6" t="s">
        <v>2380</v>
      </c>
      <c r="F2100" s="6" t="s">
        <v>2380</v>
      </c>
      <c r="G2100" s="6" t="s">
        <v>2380</v>
      </c>
      <c r="H2100" s="10" t="str">
        <f t="shared" si="96"/>
        <v>0</v>
      </c>
      <c r="I2100" s="6" t="s">
        <v>2381</v>
      </c>
      <c r="J2100" s="6" t="str">
        <f t="shared" si="97"/>
        <v>No</v>
      </c>
      <c r="K2100" s="6" t="str">
        <f t="shared" si="98"/>
        <v>No</v>
      </c>
      <c r="L2100" s="6" t="s">
        <v>2380</v>
      </c>
      <c r="M2100" s="6"/>
      <c r="N2100" t="str" cm="1">
        <f t="array" ref="N2100">_xlfn.IFS(B2100&lt;18.5,"Under Weight",B2100&lt;=24.99,"Normal Weight",B2100&lt;=29.99,"Over Weight",B2100&gt;=30,"Obesity")</f>
        <v>Under Weight</v>
      </c>
      <c r="O2100" t="str" cm="1">
        <f t="array" ref="O2100">_xlfn.IFS(C2100&lt;5.7,"Normal",C2100&lt;=6.49,"Prediabetes",C2100&gt;=6.5,"Diabetes")</f>
        <v>Normal</v>
      </c>
    </row>
    <row r="2101" spans="1:15" x14ac:dyDescent="0.3">
      <c r="A2101" s="6" t="s">
        <v>265</v>
      </c>
      <c r="B2101" s="6">
        <v>31.92</v>
      </c>
      <c r="C2101" s="6">
        <v>11.05</v>
      </c>
      <c r="D2101" s="6" t="str">
        <f>PROPER(E:E)</f>
        <v>No</v>
      </c>
      <c r="E2101" s="6" t="s">
        <v>2380</v>
      </c>
      <c r="F2101" s="6" t="s">
        <v>2380</v>
      </c>
      <c r="G2101" s="6" t="s">
        <v>2380</v>
      </c>
      <c r="H2101" s="10" t="str">
        <f t="shared" si="96"/>
        <v>0</v>
      </c>
      <c r="I2101" s="6" t="s">
        <v>2381</v>
      </c>
      <c r="J2101" s="6" t="str">
        <f t="shared" si="97"/>
        <v>No</v>
      </c>
      <c r="K2101" s="6" t="str">
        <f t="shared" si="98"/>
        <v>No</v>
      </c>
      <c r="L2101" s="6" t="s">
        <v>2380</v>
      </c>
      <c r="M2101" s="6"/>
      <c r="N2101" t="str" cm="1">
        <f t="array" ref="N2101">_xlfn.IFS(B2101&lt;18.5,"Under Weight",B2101&lt;=24.99,"Normal Weight",B2101&lt;=29.99,"Over Weight",B2101&gt;=30,"Obesity")</f>
        <v>Obesity</v>
      </c>
      <c r="O2101" t="str" cm="1">
        <f t="array" ref="O2101">_xlfn.IFS(C2101&lt;5.7,"Normal",C2101&lt;=6.49,"Prediabetes",C2101&gt;=6.5,"Diabetes")</f>
        <v>Diabetes</v>
      </c>
    </row>
    <row r="2102" spans="1:15" x14ac:dyDescent="0.3">
      <c r="A2102" s="6" t="s">
        <v>264</v>
      </c>
      <c r="B2102" s="6">
        <v>28.975000000000001</v>
      </c>
      <c r="C2102" s="6">
        <v>7.62</v>
      </c>
      <c r="D2102" s="6" t="str">
        <f>PROPER(E:E)</f>
        <v>No</v>
      </c>
      <c r="E2102" s="6" t="s">
        <v>2380</v>
      </c>
      <c r="F2102" s="6" t="s">
        <v>2380</v>
      </c>
      <c r="G2102" s="6" t="s">
        <v>2380</v>
      </c>
      <c r="H2102" s="10" t="str">
        <f t="shared" si="96"/>
        <v>0</v>
      </c>
      <c r="I2102" s="6" t="s">
        <v>2381</v>
      </c>
      <c r="J2102" s="6" t="str">
        <f t="shared" si="97"/>
        <v>No</v>
      </c>
      <c r="K2102" s="6" t="str">
        <f t="shared" si="98"/>
        <v>No</v>
      </c>
      <c r="L2102" s="6" t="s">
        <v>2380</v>
      </c>
      <c r="M2102" s="6"/>
      <c r="N2102" t="str" cm="1">
        <f t="array" ref="N2102">_xlfn.IFS(B2102&lt;18.5,"Under Weight",B2102&lt;=24.99,"Normal Weight",B2102&lt;=29.99,"Over Weight",B2102&gt;=30,"Obesity")</f>
        <v>Over Weight</v>
      </c>
      <c r="O2102" t="str" cm="1">
        <f t="array" ref="O2102">_xlfn.IFS(C2102&lt;5.7,"Normal",C2102&lt;=6.49,"Prediabetes",C2102&gt;=6.5,"Diabetes")</f>
        <v>Diabetes</v>
      </c>
    </row>
    <row r="2103" spans="1:15" x14ac:dyDescent="0.3">
      <c r="A2103" s="6" t="s">
        <v>263</v>
      </c>
      <c r="B2103" s="6">
        <v>31.73</v>
      </c>
      <c r="C2103" s="6">
        <v>4.78</v>
      </c>
      <c r="D2103" s="6" t="str">
        <f>PROPER(E:E)</f>
        <v>Yes</v>
      </c>
      <c r="E2103" s="6" t="s">
        <v>2382</v>
      </c>
      <c r="F2103" s="6" t="s">
        <v>2382</v>
      </c>
      <c r="G2103" s="6" t="s">
        <v>2380</v>
      </c>
      <c r="H2103" s="10">
        <f t="shared" si="96"/>
        <v>2</v>
      </c>
      <c r="I2103" s="6">
        <v>2</v>
      </c>
      <c r="J2103" s="6" t="str">
        <f t="shared" si="97"/>
        <v>No</v>
      </c>
      <c r="K2103" s="6" t="str">
        <f t="shared" si="98"/>
        <v>No</v>
      </c>
      <c r="L2103" s="6" t="s">
        <v>2380</v>
      </c>
      <c r="M2103" s="6"/>
      <c r="N2103" t="str" cm="1">
        <f t="array" ref="N2103">_xlfn.IFS(B2103&lt;18.5,"Under Weight",B2103&lt;=24.99,"Normal Weight",B2103&lt;=29.99,"Over Weight",B2103&gt;=30,"Obesity")</f>
        <v>Obesity</v>
      </c>
      <c r="O2103" t="str" cm="1">
        <f t="array" ref="O2103">_xlfn.IFS(C2103&lt;5.7,"Normal",C2103&lt;=6.49,"Prediabetes",C2103&gt;=6.5,"Diabetes")</f>
        <v>Normal</v>
      </c>
    </row>
    <row r="2104" spans="1:15" x14ac:dyDescent="0.3">
      <c r="A2104" s="6" t="s">
        <v>262</v>
      </c>
      <c r="B2104" s="6">
        <v>28.88</v>
      </c>
      <c r="C2104" s="6">
        <v>6.09</v>
      </c>
      <c r="D2104" s="6" t="str">
        <f>PROPER(E:E)</f>
        <v>Yes</v>
      </c>
      <c r="E2104" s="6" t="s">
        <v>2382</v>
      </c>
      <c r="F2104" s="6" t="s">
        <v>2382</v>
      </c>
      <c r="G2104" s="6" t="s">
        <v>2380</v>
      </c>
      <c r="H2104" s="10">
        <f t="shared" si="96"/>
        <v>2</v>
      </c>
      <c r="I2104" s="6">
        <v>2</v>
      </c>
      <c r="J2104" s="6" t="str">
        <f t="shared" si="97"/>
        <v>No</v>
      </c>
      <c r="K2104" s="6" t="str">
        <f t="shared" si="98"/>
        <v>No</v>
      </c>
      <c r="L2104" s="6" t="s">
        <v>2380</v>
      </c>
      <c r="M2104" s="6"/>
      <c r="N2104" t="str" cm="1">
        <f t="array" ref="N2104">_xlfn.IFS(B2104&lt;18.5,"Under Weight",B2104&lt;=24.99,"Normal Weight",B2104&lt;=29.99,"Over Weight",B2104&gt;=30,"Obesity")</f>
        <v>Over Weight</v>
      </c>
      <c r="O2104" t="str" cm="1">
        <f t="array" ref="O2104">_xlfn.IFS(C2104&lt;5.7,"Normal",C2104&lt;=6.49,"Prediabetes",C2104&gt;=6.5,"Diabetes")</f>
        <v>Prediabetes</v>
      </c>
    </row>
    <row r="2105" spans="1:15" x14ac:dyDescent="0.3">
      <c r="A2105" s="6" t="s">
        <v>261</v>
      </c>
      <c r="B2105" s="6">
        <v>25.555</v>
      </c>
      <c r="C2105" s="6">
        <v>5.1100000000000003</v>
      </c>
      <c r="D2105" s="6" t="str">
        <f>PROPER(E:E)</f>
        <v>No</v>
      </c>
      <c r="E2105" s="6" t="s">
        <v>2380</v>
      </c>
      <c r="F2105" s="6" t="s">
        <v>2380</v>
      </c>
      <c r="G2105" s="6" t="s">
        <v>2383</v>
      </c>
      <c r="H2105" s="10">
        <f t="shared" si="96"/>
        <v>1</v>
      </c>
      <c r="I2105" s="6">
        <v>1</v>
      </c>
      <c r="J2105" s="6" t="str">
        <f t="shared" si="97"/>
        <v>No</v>
      </c>
      <c r="K2105" s="6" t="str">
        <f t="shared" si="98"/>
        <v>No</v>
      </c>
      <c r="L2105" s="6" t="s">
        <v>2380</v>
      </c>
      <c r="M2105" s="6"/>
      <c r="N2105" t="str" cm="1">
        <f t="array" ref="N2105">_xlfn.IFS(B2105&lt;18.5,"Under Weight",B2105&lt;=24.99,"Normal Weight",B2105&lt;=29.99,"Over Weight",B2105&gt;=30,"Obesity")</f>
        <v>Over Weight</v>
      </c>
      <c r="O2105" t="str" cm="1">
        <f t="array" ref="O2105">_xlfn.IFS(C2105&lt;5.7,"Normal",C2105&lt;=6.49,"Prediabetes",C2105&gt;=6.5,"Diabetes")</f>
        <v>Normal</v>
      </c>
    </row>
    <row r="2106" spans="1:15" x14ac:dyDescent="0.3">
      <c r="A2106" s="6" t="s">
        <v>260</v>
      </c>
      <c r="B2106" s="6">
        <v>37.29</v>
      </c>
      <c r="C2106" s="6">
        <v>4.46</v>
      </c>
      <c r="D2106" s="6" t="str">
        <f>PROPER(E:E)</f>
        <v>No</v>
      </c>
      <c r="E2106" s="6" t="s">
        <v>2380</v>
      </c>
      <c r="F2106" s="6" t="s">
        <v>2382</v>
      </c>
      <c r="G2106" s="6" t="s">
        <v>2380</v>
      </c>
      <c r="H2106" s="10">
        <f t="shared" si="96"/>
        <v>1</v>
      </c>
      <c r="I2106" s="6">
        <v>1</v>
      </c>
      <c r="J2106" s="6" t="str">
        <f t="shared" si="97"/>
        <v>No</v>
      </c>
      <c r="K2106" s="6" t="str">
        <f t="shared" si="98"/>
        <v>No</v>
      </c>
      <c r="L2106" s="6" t="s">
        <v>2380</v>
      </c>
      <c r="M2106" s="6"/>
      <c r="N2106" t="str" cm="1">
        <f t="array" ref="N2106">_xlfn.IFS(B2106&lt;18.5,"Under Weight",B2106&lt;=24.99,"Normal Weight",B2106&lt;=29.99,"Over Weight",B2106&gt;=30,"Obesity")</f>
        <v>Obesity</v>
      </c>
      <c r="O2106" t="str" cm="1">
        <f t="array" ref="O2106">_xlfn.IFS(C2106&lt;5.7,"Normal",C2106&lt;=6.49,"Prediabetes",C2106&gt;=6.5,"Diabetes")</f>
        <v>Normal</v>
      </c>
    </row>
    <row r="2107" spans="1:15" x14ac:dyDescent="0.3">
      <c r="A2107" s="6" t="s">
        <v>259</v>
      </c>
      <c r="B2107" s="6">
        <v>40.28</v>
      </c>
      <c r="C2107" s="6">
        <v>6.11</v>
      </c>
      <c r="D2107" s="6" t="str">
        <f>PROPER(E:E)</f>
        <v>No</v>
      </c>
      <c r="E2107" s="6" t="s">
        <v>2380</v>
      </c>
      <c r="F2107" s="6" t="s">
        <v>2382</v>
      </c>
      <c r="G2107" s="6" t="s">
        <v>2380</v>
      </c>
      <c r="H2107" s="10">
        <f t="shared" si="96"/>
        <v>1</v>
      </c>
      <c r="I2107" s="6">
        <v>1</v>
      </c>
      <c r="J2107" s="6" t="str">
        <f t="shared" si="97"/>
        <v>No</v>
      </c>
      <c r="K2107" s="6" t="str">
        <f t="shared" si="98"/>
        <v>No</v>
      </c>
      <c r="L2107" s="6" t="s">
        <v>2380</v>
      </c>
      <c r="M2107" s="6"/>
      <c r="N2107" t="str" cm="1">
        <f t="array" ref="N2107">_xlfn.IFS(B2107&lt;18.5,"Under Weight",B2107&lt;=24.99,"Normal Weight",B2107&lt;=29.99,"Over Weight",B2107&gt;=30,"Obesity")</f>
        <v>Obesity</v>
      </c>
      <c r="O2107" t="str" cm="1">
        <f t="array" ref="O2107">_xlfn.IFS(C2107&lt;5.7,"Normal",C2107&lt;=6.49,"Prediabetes",C2107&gt;=6.5,"Diabetes")</f>
        <v>Prediabetes</v>
      </c>
    </row>
    <row r="2108" spans="1:15" x14ac:dyDescent="0.3">
      <c r="A2108" s="6" t="s">
        <v>258</v>
      </c>
      <c r="B2108" s="6">
        <v>40.185000000000002</v>
      </c>
      <c r="C2108" s="6">
        <v>4.66</v>
      </c>
      <c r="D2108" s="6" t="str">
        <f>PROPER(E:E)</f>
        <v>No</v>
      </c>
      <c r="E2108" s="6" t="s">
        <v>2380</v>
      </c>
      <c r="F2108" s="6" t="s">
        <v>2382</v>
      </c>
      <c r="G2108" s="6" t="s">
        <v>2380</v>
      </c>
      <c r="H2108" s="10">
        <f t="shared" si="96"/>
        <v>1</v>
      </c>
      <c r="I2108" s="6">
        <v>1</v>
      </c>
      <c r="J2108" s="6" t="str">
        <f t="shared" si="97"/>
        <v>No</v>
      </c>
      <c r="K2108" s="6" t="str">
        <f t="shared" si="98"/>
        <v>No</v>
      </c>
      <c r="L2108" s="6" t="s">
        <v>2380</v>
      </c>
      <c r="M2108" s="6"/>
      <c r="N2108" t="str" cm="1">
        <f t="array" ref="N2108">_xlfn.IFS(B2108&lt;18.5,"Under Weight",B2108&lt;=24.99,"Normal Weight",B2108&lt;=29.99,"Over Weight",B2108&gt;=30,"Obesity")</f>
        <v>Obesity</v>
      </c>
      <c r="O2108" t="str" cm="1">
        <f t="array" ref="O2108">_xlfn.IFS(C2108&lt;5.7,"Normal",C2108&lt;=6.49,"Prediabetes",C2108&gt;=6.5,"Diabetes")</f>
        <v>Normal</v>
      </c>
    </row>
    <row r="2109" spans="1:15" x14ac:dyDescent="0.3">
      <c r="A2109" s="6" t="s">
        <v>257</v>
      </c>
      <c r="B2109" s="6">
        <v>23.57</v>
      </c>
      <c r="C2109" s="6">
        <v>6.14</v>
      </c>
      <c r="D2109" s="6" t="str">
        <f>PROPER(E:E)</f>
        <v>No</v>
      </c>
      <c r="E2109" s="6" t="s">
        <v>2380</v>
      </c>
      <c r="F2109" s="6" t="s">
        <v>2380</v>
      </c>
      <c r="G2109" s="6" t="s">
        <v>2380</v>
      </c>
      <c r="H2109" s="10" t="str">
        <f t="shared" si="96"/>
        <v>0</v>
      </c>
      <c r="I2109" s="6" t="s">
        <v>2381</v>
      </c>
      <c r="J2109" s="6" t="str">
        <f t="shared" si="97"/>
        <v>No</v>
      </c>
      <c r="K2109" s="6" t="str">
        <f t="shared" si="98"/>
        <v>No</v>
      </c>
      <c r="L2109" s="6" t="s">
        <v>2380</v>
      </c>
      <c r="M2109" s="6"/>
      <c r="N2109" t="str" cm="1">
        <f t="array" ref="N2109">_xlfn.IFS(B2109&lt;18.5,"Under Weight",B2109&lt;=24.99,"Normal Weight",B2109&lt;=29.99,"Over Weight",B2109&gt;=30,"Obesity")</f>
        <v>Normal Weight</v>
      </c>
      <c r="O2109" t="str" cm="1">
        <f t="array" ref="O2109">_xlfn.IFS(C2109&lt;5.7,"Normal",C2109&lt;=6.49,"Prediabetes",C2109&gt;=6.5,"Diabetes")</f>
        <v>Prediabetes</v>
      </c>
    </row>
    <row r="2110" spans="1:15" x14ac:dyDescent="0.3">
      <c r="A2110" s="6" t="s">
        <v>256</v>
      </c>
      <c r="B2110" s="6">
        <v>35.625</v>
      </c>
      <c r="C2110" s="6">
        <v>6.21</v>
      </c>
      <c r="D2110" s="6" t="str">
        <f>PROPER(E:E)</f>
        <v>No</v>
      </c>
      <c r="E2110" s="6" t="s">
        <v>2380</v>
      </c>
      <c r="F2110" s="6" t="s">
        <v>2382</v>
      </c>
      <c r="G2110" s="6" t="s">
        <v>2380</v>
      </c>
      <c r="H2110" s="10">
        <f t="shared" si="96"/>
        <v>1</v>
      </c>
      <c r="I2110" s="6">
        <v>1</v>
      </c>
      <c r="J2110" s="6" t="str">
        <f t="shared" si="97"/>
        <v>No</v>
      </c>
      <c r="K2110" s="6" t="str">
        <f t="shared" si="98"/>
        <v>No</v>
      </c>
      <c r="L2110" s="6" t="s">
        <v>2380</v>
      </c>
      <c r="M2110" s="6"/>
      <c r="N2110" t="str" cm="1">
        <f t="array" ref="N2110">_xlfn.IFS(B2110&lt;18.5,"Under Weight",B2110&lt;=24.99,"Normal Weight",B2110&lt;=29.99,"Over Weight",B2110&gt;=30,"Obesity")</f>
        <v>Obesity</v>
      </c>
      <c r="O2110" t="str" cm="1">
        <f t="array" ref="O2110">_xlfn.IFS(C2110&lt;5.7,"Normal",C2110&lt;=6.49,"Prediabetes",C2110&gt;=6.5,"Diabetes")</f>
        <v>Prediabetes</v>
      </c>
    </row>
    <row r="2111" spans="1:15" x14ac:dyDescent="0.3">
      <c r="A2111" s="6" t="s">
        <v>255</v>
      </c>
      <c r="B2111" s="6">
        <v>33.155000000000001</v>
      </c>
      <c r="C2111" s="6">
        <v>4.5999999999999996</v>
      </c>
      <c r="D2111" s="6" t="str">
        <f>PROPER(E:E)</f>
        <v>No</v>
      </c>
      <c r="E2111" s="6" t="s">
        <v>2380</v>
      </c>
      <c r="F2111" s="6" t="s">
        <v>2382</v>
      </c>
      <c r="G2111" s="6" t="s">
        <v>2380</v>
      </c>
      <c r="H2111" s="10">
        <f t="shared" si="96"/>
        <v>1</v>
      </c>
      <c r="I2111" s="6">
        <v>1</v>
      </c>
      <c r="J2111" s="6" t="str">
        <f t="shared" si="97"/>
        <v>No</v>
      </c>
      <c r="K2111" s="6" t="str">
        <f t="shared" si="98"/>
        <v>No</v>
      </c>
      <c r="L2111" s="6" t="s">
        <v>2380</v>
      </c>
      <c r="M2111" s="6"/>
      <c r="N2111" t="str" cm="1">
        <f t="array" ref="N2111">_xlfn.IFS(B2111&lt;18.5,"Under Weight",B2111&lt;=24.99,"Normal Weight",B2111&lt;=29.99,"Over Weight",B2111&gt;=30,"Obesity")</f>
        <v>Obesity</v>
      </c>
      <c r="O2111" t="str" cm="1">
        <f t="array" ref="O2111">_xlfn.IFS(C2111&lt;5.7,"Normal",C2111&lt;=6.49,"Prediabetes",C2111&gt;=6.5,"Diabetes")</f>
        <v>Normal</v>
      </c>
    </row>
    <row r="2112" spans="1:15" x14ac:dyDescent="0.3">
      <c r="A2112" s="6" t="s">
        <v>254</v>
      </c>
      <c r="B2112" s="6">
        <v>31.92</v>
      </c>
      <c r="C2112" s="6">
        <v>5.04</v>
      </c>
      <c r="D2112" s="6" t="str">
        <f>PROPER(E:E)</f>
        <v>No</v>
      </c>
      <c r="E2112" s="6" t="s">
        <v>2380</v>
      </c>
      <c r="F2112" s="6" t="s">
        <v>2382</v>
      </c>
      <c r="G2112" s="6" t="s">
        <v>2380</v>
      </c>
      <c r="H2112" s="10">
        <f t="shared" si="96"/>
        <v>1</v>
      </c>
      <c r="I2112" s="6">
        <v>1</v>
      </c>
      <c r="J2112" s="6" t="str">
        <f t="shared" si="97"/>
        <v>No</v>
      </c>
      <c r="K2112" s="6" t="str">
        <f t="shared" si="98"/>
        <v>No</v>
      </c>
      <c r="L2112" s="6" t="s">
        <v>2380</v>
      </c>
      <c r="M2112" s="6"/>
      <c r="N2112" t="str" cm="1">
        <f t="array" ref="N2112">_xlfn.IFS(B2112&lt;18.5,"Under Weight",B2112&lt;=24.99,"Normal Weight",B2112&lt;=29.99,"Over Weight",B2112&gt;=30,"Obesity")</f>
        <v>Obesity</v>
      </c>
      <c r="O2112" t="str" cm="1">
        <f t="array" ref="O2112">_xlfn.IFS(C2112&lt;5.7,"Normal",C2112&lt;=6.49,"Prediabetes",C2112&gt;=6.5,"Diabetes")</f>
        <v>Normal</v>
      </c>
    </row>
    <row r="2113" spans="1:15" x14ac:dyDescent="0.3">
      <c r="A2113" s="6" t="s">
        <v>253</v>
      </c>
      <c r="B2113" s="6">
        <v>30.305</v>
      </c>
      <c r="C2113" s="6">
        <v>5.08</v>
      </c>
      <c r="D2113" s="6" t="str">
        <f>PROPER(E:E)</f>
        <v>No</v>
      </c>
      <c r="E2113" s="6" t="s">
        <v>2380</v>
      </c>
      <c r="F2113" s="6" t="s">
        <v>2382</v>
      </c>
      <c r="G2113" s="6" t="s">
        <v>2380</v>
      </c>
      <c r="H2113" s="10">
        <f t="shared" si="96"/>
        <v>1</v>
      </c>
      <c r="I2113" s="6">
        <v>1</v>
      </c>
      <c r="J2113" s="6" t="str">
        <f t="shared" si="97"/>
        <v>No</v>
      </c>
      <c r="K2113" s="6" t="str">
        <f t="shared" si="98"/>
        <v>No</v>
      </c>
      <c r="L2113" s="6" t="s">
        <v>2380</v>
      </c>
      <c r="M2113" s="6"/>
      <c r="N2113" t="str" cm="1">
        <f t="array" ref="N2113">_xlfn.IFS(B2113&lt;18.5,"Under Weight",B2113&lt;=24.99,"Normal Weight",B2113&lt;=29.99,"Over Weight",B2113&gt;=30,"Obesity")</f>
        <v>Obesity</v>
      </c>
      <c r="O2113" t="str" cm="1">
        <f t="array" ref="O2113">_xlfn.IFS(C2113&lt;5.7,"Normal",C2113&lt;=6.49,"Prediabetes",C2113&gt;=6.5,"Diabetes")</f>
        <v>Normal</v>
      </c>
    </row>
    <row r="2114" spans="1:15" x14ac:dyDescent="0.3">
      <c r="A2114" s="6" t="s">
        <v>252</v>
      </c>
      <c r="B2114" s="6">
        <v>30.114999999999998</v>
      </c>
      <c r="C2114" s="6">
        <v>4.38</v>
      </c>
      <c r="D2114" s="6" t="str">
        <f>PROPER(E:E)</f>
        <v>No</v>
      </c>
      <c r="E2114" s="6" t="s">
        <v>2380</v>
      </c>
      <c r="F2114" s="6" t="s">
        <v>2382</v>
      </c>
      <c r="G2114" s="6" t="s">
        <v>2380</v>
      </c>
      <c r="H2114" s="10">
        <f t="shared" si="96"/>
        <v>1</v>
      </c>
      <c r="I2114" s="6">
        <v>1</v>
      </c>
      <c r="J2114" s="6" t="str">
        <f t="shared" si="97"/>
        <v>No</v>
      </c>
      <c r="K2114" s="6" t="str">
        <f t="shared" si="98"/>
        <v>No</v>
      </c>
      <c r="L2114" s="6" t="s">
        <v>2380</v>
      </c>
      <c r="M2114" s="6"/>
      <c r="N2114" t="str" cm="1">
        <f t="array" ref="N2114">_xlfn.IFS(B2114&lt;18.5,"Under Weight",B2114&lt;=24.99,"Normal Weight",B2114&lt;=29.99,"Over Weight",B2114&gt;=30,"Obesity")</f>
        <v>Obesity</v>
      </c>
      <c r="O2114" t="str" cm="1">
        <f t="array" ref="O2114">_xlfn.IFS(C2114&lt;5.7,"Normal",C2114&lt;=6.49,"Prediabetes",C2114&gt;=6.5,"Diabetes")</f>
        <v>Normal</v>
      </c>
    </row>
    <row r="2115" spans="1:15" x14ac:dyDescent="0.3">
      <c r="A2115" s="6" t="s">
        <v>251</v>
      </c>
      <c r="B2115" s="6">
        <v>24.09</v>
      </c>
      <c r="C2115" s="6">
        <v>4.79</v>
      </c>
      <c r="D2115" s="6" t="str">
        <f>PROPER(E:E)</f>
        <v>No</v>
      </c>
      <c r="E2115" s="6" t="s">
        <v>2380</v>
      </c>
      <c r="F2115" s="6" t="s">
        <v>2382</v>
      </c>
      <c r="G2115" s="6" t="s">
        <v>2380</v>
      </c>
      <c r="H2115" s="10">
        <f t="shared" ref="H2115:H2178" si="99">IF(I2115="No major surgery","0",I2115)</f>
        <v>1</v>
      </c>
      <c r="I2115" s="6">
        <v>1</v>
      </c>
      <c r="J2115" s="6" t="str">
        <f t="shared" ref="J2115:J2178" si="100">PROPER(K2115)</f>
        <v>No</v>
      </c>
      <c r="K2115" s="6" t="str">
        <f t="shared" ref="K2115:K2178" si="101">IF(L2115="?", "No", L2115)</f>
        <v>No</v>
      </c>
      <c r="L2115" s="6" t="s">
        <v>2380</v>
      </c>
      <c r="M2115" s="6"/>
      <c r="N2115" t="str" cm="1">
        <f t="array" ref="N2115">_xlfn.IFS(B2115&lt;18.5,"Under Weight",B2115&lt;=24.99,"Normal Weight",B2115&lt;=29.99,"Over Weight",B2115&gt;=30,"Obesity")</f>
        <v>Normal Weight</v>
      </c>
      <c r="O2115" t="str" cm="1">
        <f t="array" ref="O2115">_xlfn.IFS(C2115&lt;5.7,"Normal",C2115&lt;=6.49,"Prediabetes",C2115&gt;=6.5,"Diabetes")</f>
        <v>Normal</v>
      </c>
    </row>
    <row r="2116" spans="1:15" x14ac:dyDescent="0.3">
      <c r="A2116" s="6" t="s">
        <v>250</v>
      </c>
      <c r="B2116" s="6">
        <v>28.215</v>
      </c>
      <c r="C2116" s="6">
        <v>4.21</v>
      </c>
      <c r="D2116" s="6" t="str">
        <f>PROPER(E:E)</f>
        <v>No</v>
      </c>
      <c r="E2116" s="6" t="s">
        <v>2380</v>
      </c>
      <c r="F2116" s="6" t="s">
        <v>2382</v>
      </c>
      <c r="G2116" s="6" t="s">
        <v>2380</v>
      </c>
      <c r="H2116" s="10">
        <f t="shared" si="99"/>
        <v>1</v>
      </c>
      <c r="I2116" s="6">
        <v>1</v>
      </c>
      <c r="J2116" s="6" t="str">
        <f t="shared" si="100"/>
        <v>No</v>
      </c>
      <c r="K2116" s="6" t="str">
        <f t="shared" si="101"/>
        <v>No</v>
      </c>
      <c r="L2116" s="6" t="s">
        <v>2380</v>
      </c>
      <c r="M2116" s="6"/>
      <c r="N2116" t="str" cm="1">
        <f t="array" ref="N2116">_xlfn.IFS(B2116&lt;18.5,"Under Weight",B2116&lt;=24.99,"Normal Weight",B2116&lt;=29.99,"Over Weight",B2116&gt;=30,"Obesity")</f>
        <v>Over Weight</v>
      </c>
      <c r="O2116" t="str" cm="1">
        <f t="array" ref="O2116">_xlfn.IFS(C2116&lt;5.7,"Normal",C2116&lt;=6.49,"Prediabetes",C2116&gt;=6.5,"Diabetes")</f>
        <v>Normal</v>
      </c>
    </row>
    <row r="2117" spans="1:15" x14ac:dyDescent="0.3">
      <c r="A2117" s="6" t="s">
        <v>248</v>
      </c>
      <c r="B2117" s="6">
        <v>26.315000000000001</v>
      </c>
      <c r="C2117" s="6">
        <v>5.47</v>
      </c>
      <c r="D2117" s="6" t="str">
        <f>PROPER(E:E)</f>
        <v>No</v>
      </c>
      <c r="E2117" s="6" t="s">
        <v>2380</v>
      </c>
      <c r="F2117" s="6" t="s">
        <v>2382</v>
      </c>
      <c r="G2117" s="6" t="s">
        <v>2380</v>
      </c>
      <c r="H2117" s="10">
        <f t="shared" si="99"/>
        <v>1</v>
      </c>
      <c r="I2117" s="6">
        <v>1</v>
      </c>
      <c r="J2117" s="6" t="str">
        <f t="shared" si="100"/>
        <v>No</v>
      </c>
      <c r="K2117" s="6" t="str">
        <f t="shared" si="101"/>
        <v>No</v>
      </c>
      <c r="L2117" s="6" t="s">
        <v>2380</v>
      </c>
      <c r="M2117" s="6"/>
      <c r="N2117" t="str" cm="1">
        <f t="array" ref="N2117">_xlfn.IFS(B2117&lt;18.5,"Under Weight",B2117&lt;=24.99,"Normal Weight",B2117&lt;=29.99,"Over Weight",B2117&gt;=30,"Obesity")</f>
        <v>Over Weight</v>
      </c>
      <c r="O2117" t="str" cm="1">
        <f t="array" ref="O2117">_xlfn.IFS(C2117&lt;5.7,"Normal",C2117&lt;=6.49,"Prediabetes",C2117&gt;=6.5,"Diabetes")</f>
        <v>Normal</v>
      </c>
    </row>
    <row r="2118" spans="1:15" x14ac:dyDescent="0.3">
      <c r="A2118" s="6" t="s">
        <v>246</v>
      </c>
      <c r="B2118" s="6">
        <v>25.08</v>
      </c>
      <c r="C2118" s="6">
        <v>5.09</v>
      </c>
      <c r="D2118" s="6" t="str">
        <f>PROPER(E:E)</f>
        <v>No</v>
      </c>
      <c r="E2118" s="6" t="s">
        <v>2380</v>
      </c>
      <c r="F2118" s="6" t="s">
        <v>2382</v>
      </c>
      <c r="G2118" s="6" t="s">
        <v>2380</v>
      </c>
      <c r="H2118" s="10">
        <f t="shared" si="99"/>
        <v>1</v>
      </c>
      <c r="I2118" s="6">
        <v>1</v>
      </c>
      <c r="J2118" s="6" t="str">
        <f t="shared" si="100"/>
        <v>No</v>
      </c>
      <c r="K2118" s="6" t="str">
        <f t="shared" si="101"/>
        <v>No</v>
      </c>
      <c r="L2118" s="6" t="s">
        <v>2380</v>
      </c>
      <c r="M2118" s="6"/>
      <c r="N2118" t="str" cm="1">
        <f t="array" ref="N2118">_xlfn.IFS(B2118&lt;18.5,"Under Weight",B2118&lt;=24.99,"Normal Weight",B2118&lt;=29.99,"Over Weight",B2118&gt;=30,"Obesity")</f>
        <v>Over Weight</v>
      </c>
      <c r="O2118" t="str" cm="1">
        <f t="array" ref="O2118">_xlfn.IFS(C2118&lt;5.7,"Normal",C2118&lt;=6.49,"Prediabetes",C2118&gt;=6.5,"Diabetes")</f>
        <v>Normal</v>
      </c>
    </row>
    <row r="2119" spans="1:15" x14ac:dyDescent="0.3">
      <c r="A2119" s="6" t="s">
        <v>245</v>
      </c>
      <c r="B2119" s="6">
        <v>15.41</v>
      </c>
      <c r="C2119" s="6">
        <v>5.08</v>
      </c>
      <c r="D2119" s="6" t="str">
        <f>PROPER(E:E)</f>
        <v>No</v>
      </c>
      <c r="E2119" s="6" t="s">
        <v>2380</v>
      </c>
      <c r="F2119" s="6" t="s">
        <v>2380</v>
      </c>
      <c r="G2119" s="6" t="s">
        <v>2380</v>
      </c>
      <c r="H2119" s="10" t="str">
        <f t="shared" si="99"/>
        <v>0</v>
      </c>
      <c r="I2119" s="6" t="s">
        <v>2381</v>
      </c>
      <c r="J2119" s="6" t="str">
        <f t="shared" si="100"/>
        <v>No</v>
      </c>
      <c r="K2119" s="6" t="str">
        <f t="shared" si="101"/>
        <v>No</v>
      </c>
      <c r="L2119" s="6" t="s">
        <v>2380</v>
      </c>
      <c r="M2119" s="6"/>
      <c r="N2119" t="str" cm="1">
        <f t="array" ref="N2119">_xlfn.IFS(B2119&lt;18.5,"Under Weight",B2119&lt;=24.99,"Normal Weight",B2119&lt;=29.99,"Over Weight",B2119&gt;=30,"Obesity")</f>
        <v>Under Weight</v>
      </c>
      <c r="O2119" t="str" cm="1">
        <f t="array" ref="O2119">_xlfn.IFS(C2119&lt;5.7,"Normal",C2119&lt;=6.49,"Prediabetes",C2119&gt;=6.5,"Diabetes")</f>
        <v>Normal</v>
      </c>
    </row>
    <row r="2120" spans="1:15" x14ac:dyDescent="0.3">
      <c r="A2120" s="6" t="s">
        <v>244</v>
      </c>
      <c r="B2120" s="6">
        <v>23.83</v>
      </c>
      <c r="C2120" s="6">
        <v>5.68</v>
      </c>
      <c r="D2120" s="6" t="str">
        <f>PROPER(E:E)</f>
        <v>No</v>
      </c>
      <c r="E2120" s="6" t="s">
        <v>2380</v>
      </c>
      <c r="F2120" s="6" t="s">
        <v>2380</v>
      </c>
      <c r="G2120" s="6" t="s">
        <v>2380</v>
      </c>
      <c r="H2120" s="10" t="str">
        <f t="shared" si="99"/>
        <v>0</v>
      </c>
      <c r="I2120" s="6" t="s">
        <v>2381</v>
      </c>
      <c r="J2120" s="6" t="str">
        <f t="shared" si="100"/>
        <v>No</v>
      </c>
      <c r="K2120" s="6" t="str">
        <f t="shared" si="101"/>
        <v>No</v>
      </c>
      <c r="L2120" s="6" t="s">
        <v>2380</v>
      </c>
      <c r="M2120" s="6"/>
      <c r="N2120" t="str" cm="1">
        <f t="array" ref="N2120">_xlfn.IFS(B2120&lt;18.5,"Under Weight",B2120&lt;=24.99,"Normal Weight",B2120&lt;=29.99,"Over Weight",B2120&gt;=30,"Obesity")</f>
        <v>Normal Weight</v>
      </c>
      <c r="O2120" t="str" cm="1">
        <f t="array" ref="O2120">_xlfn.IFS(C2120&lt;5.7,"Normal",C2120&lt;=6.49,"Prediabetes",C2120&gt;=6.5,"Diabetes")</f>
        <v>Normal</v>
      </c>
    </row>
    <row r="2121" spans="1:15" x14ac:dyDescent="0.3">
      <c r="A2121" s="6" t="s">
        <v>243</v>
      </c>
      <c r="B2121" s="6">
        <v>36</v>
      </c>
      <c r="C2121" s="6">
        <v>4.66</v>
      </c>
      <c r="D2121" s="6" t="str">
        <f>PROPER(E:E)</f>
        <v>No</v>
      </c>
      <c r="E2121" s="6" t="s">
        <v>2380</v>
      </c>
      <c r="F2121" s="6" t="s">
        <v>2382</v>
      </c>
      <c r="G2121" s="6" t="s">
        <v>2380</v>
      </c>
      <c r="H2121" s="10">
        <f t="shared" si="99"/>
        <v>1</v>
      </c>
      <c r="I2121" s="6">
        <v>1</v>
      </c>
      <c r="J2121" s="6" t="str">
        <f t="shared" si="100"/>
        <v>No</v>
      </c>
      <c r="K2121" s="6" t="str">
        <f t="shared" si="101"/>
        <v>No</v>
      </c>
      <c r="L2121" s="6" t="s">
        <v>2380</v>
      </c>
      <c r="M2121" s="6"/>
      <c r="N2121" t="str" cm="1">
        <f t="array" ref="N2121">_xlfn.IFS(B2121&lt;18.5,"Under Weight",B2121&lt;=24.99,"Normal Weight",B2121&lt;=29.99,"Over Weight",B2121&gt;=30,"Obesity")</f>
        <v>Obesity</v>
      </c>
      <c r="O2121" t="str" cm="1">
        <f t="array" ref="O2121">_xlfn.IFS(C2121&lt;5.7,"Normal",C2121&lt;=6.49,"Prediabetes",C2121&gt;=6.5,"Diabetes")</f>
        <v>Normal</v>
      </c>
    </row>
    <row r="2122" spans="1:15" x14ac:dyDescent="0.3">
      <c r="A2122" s="6" t="s">
        <v>242</v>
      </c>
      <c r="B2122" s="6">
        <v>28.82</v>
      </c>
      <c r="C2122" s="6">
        <v>5.59</v>
      </c>
      <c r="D2122" s="6" t="str">
        <f>PROPER(E:E)</f>
        <v>No</v>
      </c>
      <c r="E2122" s="6" t="s">
        <v>2380</v>
      </c>
      <c r="F2122" s="6" t="s">
        <v>2382</v>
      </c>
      <c r="G2122" s="6" t="s">
        <v>2380</v>
      </c>
      <c r="H2122" s="10">
        <f t="shared" si="99"/>
        <v>1</v>
      </c>
      <c r="I2122" s="6">
        <v>1</v>
      </c>
      <c r="J2122" s="6" t="str">
        <f t="shared" si="100"/>
        <v>No</v>
      </c>
      <c r="K2122" s="6" t="str">
        <f t="shared" si="101"/>
        <v>No</v>
      </c>
      <c r="L2122" s="6" t="s">
        <v>2380</v>
      </c>
      <c r="M2122" s="6"/>
      <c r="N2122" t="str" cm="1">
        <f t="array" ref="N2122">_xlfn.IFS(B2122&lt;18.5,"Under Weight",B2122&lt;=24.99,"Normal Weight",B2122&lt;=29.99,"Over Weight",B2122&gt;=30,"Obesity")</f>
        <v>Over Weight</v>
      </c>
      <c r="O2122" t="str" cm="1">
        <f t="array" ref="O2122">_xlfn.IFS(C2122&lt;5.7,"Normal",C2122&lt;=6.49,"Prediabetes",C2122&gt;=6.5,"Diabetes")</f>
        <v>Normal</v>
      </c>
    </row>
    <row r="2123" spans="1:15" x14ac:dyDescent="0.3">
      <c r="A2123" s="6" t="s">
        <v>241</v>
      </c>
      <c r="B2123" s="6">
        <v>28.05</v>
      </c>
      <c r="C2123" s="6">
        <v>6.2</v>
      </c>
      <c r="D2123" s="6" t="str">
        <f>PROPER(E:E)</f>
        <v>No</v>
      </c>
      <c r="E2123" s="6" t="s">
        <v>2380</v>
      </c>
      <c r="F2123" s="6" t="s">
        <v>2382</v>
      </c>
      <c r="G2123" s="6" t="s">
        <v>2380</v>
      </c>
      <c r="H2123" s="10">
        <f t="shared" si="99"/>
        <v>1</v>
      </c>
      <c r="I2123" s="6">
        <v>1</v>
      </c>
      <c r="J2123" s="6" t="str">
        <f t="shared" si="100"/>
        <v>No</v>
      </c>
      <c r="K2123" s="6" t="str">
        <f t="shared" si="101"/>
        <v>No</v>
      </c>
      <c r="L2123" s="6" t="s">
        <v>2380</v>
      </c>
      <c r="M2123" s="6"/>
      <c r="N2123" t="str" cm="1">
        <f t="array" ref="N2123">_xlfn.IFS(B2123&lt;18.5,"Under Weight",B2123&lt;=24.99,"Normal Weight",B2123&lt;=29.99,"Over Weight",B2123&gt;=30,"Obesity")</f>
        <v>Over Weight</v>
      </c>
      <c r="O2123" t="str" cm="1">
        <f t="array" ref="O2123">_xlfn.IFS(C2123&lt;5.7,"Normal",C2123&lt;=6.49,"Prediabetes",C2123&gt;=6.5,"Diabetes")</f>
        <v>Prediabetes</v>
      </c>
    </row>
    <row r="2124" spans="1:15" x14ac:dyDescent="0.3">
      <c r="A2124" s="6" t="s">
        <v>240</v>
      </c>
      <c r="B2124" s="6">
        <v>27.1</v>
      </c>
      <c r="C2124" s="6">
        <v>4.45</v>
      </c>
      <c r="D2124" s="6" t="str">
        <f>PROPER(E:E)</f>
        <v>No</v>
      </c>
      <c r="E2124" s="6" t="s">
        <v>2380</v>
      </c>
      <c r="F2124" s="6" t="s">
        <v>2382</v>
      </c>
      <c r="G2124" s="6" t="s">
        <v>2380</v>
      </c>
      <c r="H2124" s="10">
        <f t="shared" si="99"/>
        <v>1</v>
      </c>
      <c r="I2124" s="6">
        <v>1</v>
      </c>
      <c r="J2124" s="6" t="str">
        <f t="shared" si="100"/>
        <v>No</v>
      </c>
      <c r="K2124" s="6" t="str">
        <f t="shared" si="101"/>
        <v>No</v>
      </c>
      <c r="L2124" s="6" t="s">
        <v>2380</v>
      </c>
      <c r="M2124" s="6"/>
      <c r="N2124" t="str" cm="1">
        <f t="array" ref="N2124">_xlfn.IFS(B2124&lt;18.5,"Under Weight",B2124&lt;=24.99,"Normal Weight",B2124&lt;=29.99,"Over Weight",B2124&gt;=30,"Obesity")</f>
        <v>Over Weight</v>
      </c>
      <c r="O2124" t="str" cm="1">
        <f t="array" ref="O2124">_xlfn.IFS(C2124&lt;5.7,"Normal",C2124&lt;=6.49,"Prediabetes",C2124&gt;=6.5,"Diabetes")</f>
        <v>Normal</v>
      </c>
    </row>
    <row r="2125" spans="1:15" x14ac:dyDescent="0.3">
      <c r="A2125" s="6" t="s">
        <v>239</v>
      </c>
      <c r="B2125" s="6">
        <v>24.3</v>
      </c>
      <c r="C2125" s="6">
        <v>6.1</v>
      </c>
      <c r="D2125" s="6" t="str">
        <f>PROPER(E:E)</f>
        <v>Yes</v>
      </c>
      <c r="E2125" s="6" t="s">
        <v>2382</v>
      </c>
      <c r="F2125" s="6" t="s">
        <v>2382</v>
      </c>
      <c r="G2125" s="6" t="s">
        <v>2380</v>
      </c>
      <c r="H2125" s="10">
        <f t="shared" si="99"/>
        <v>1</v>
      </c>
      <c r="I2125" s="6">
        <v>1</v>
      </c>
      <c r="J2125" s="6" t="str">
        <f t="shared" si="100"/>
        <v>No</v>
      </c>
      <c r="K2125" s="6" t="str">
        <f t="shared" si="101"/>
        <v>No</v>
      </c>
      <c r="L2125" s="6" t="s">
        <v>2380</v>
      </c>
      <c r="M2125" s="6"/>
      <c r="N2125" t="str" cm="1">
        <f t="array" ref="N2125">_xlfn.IFS(B2125&lt;18.5,"Under Weight",B2125&lt;=24.99,"Normal Weight",B2125&lt;=29.99,"Over Weight",B2125&gt;=30,"Obesity")</f>
        <v>Normal Weight</v>
      </c>
      <c r="O2125" t="str" cm="1">
        <f t="array" ref="O2125">_xlfn.IFS(C2125&lt;5.7,"Normal",C2125&lt;=6.49,"Prediabetes",C2125&gt;=6.5,"Diabetes")</f>
        <v>Prediabetes</v>
      </c>
    </row>
    <row r="2126" spans="1:15" x14ac:dyDescent="0.3">
      <c r="A2126" s="6" t="s">
        <v>238</v>
      </c>
      <c r="B2126" s="6">
        <v>30.72</v>
      </c>
      <c r="C2126" s="6">
        <v>6.06</v>
      </c>
      <c r="D2126" s="6" t="str">
        <f>PROPER(E:E)</f>
        <v>No</v>
      </c>
      <c r="E2126" s="6" t="s">
        <v>2380</v>
      </c>
      <c r="F2126" s="6" t="s">
        <v>2382</v>
      </c>
      <c r="G2126" s="6" t="s">
        <v>2380</v>
      </c>
      <c r="H2126" s="10">
        <f t="shared" si="99"/>
        <v>1</v>
      </c>
      <c r="I2126" s="6">
        <v>1</v>
      </c>
      <c r="J2126" s="6" t="str">
        <f t="shared" si="100"/>
        <v>No</v>
      </c>
      <c r="K2126" s="6" t="str">
        <f t="shared" si="101"/>
        <v>No</v>
      </c>
      <c r="L2126" s="6" t="s">
        <v>2380</v>
      </c>
      <c r="M2126" s="6"/>
      <c r="N2126" t="str" cm="1">
        <f t="array" ref="N2126">_xlfn.IFS(B2126&lt;18.5,"Under Weight",B2126&lt;=24.99,"Normal Weight",B2126&lt;=29.99,"Over Weight",B2126&gt;=30,"Obesity")</f>
        <v>Obesity</v>
      </c>
      <c r="O2126" t="str" cm="1">
        <f t="array" ref="O2126">_xlfn.IFS(C2126&lt;5.7,"Normal",C2126&lt;=6.49,"Prediabetes",C2126&gt;=6.5,"Diabetes")</f>
        <v>Prediabetes</v>
      </c>
    </row>
    <row r="2127" spans="1:15" x14ac:dyDescent="0.3">
      <c r="A2127" s="6" t="s">
        <v>237</v>
      </c>
      <c r="B2127" s="6">
        <v>37.43</v>
      </c>
      <c r="C2127" s="6">
        <v>4.5599999999999996</v>
      </c>
      <c r="D2127" s="6" t="str">
        <f>PROPER(E:E)</f>
        <v>No</v>
      </c>
      <c r="E2127" s="6" t="s">
        <v>2380</v>
      </c>
      <c r="F2127" s="6" t="s">
        <v>2380</v>
      </c>
      <c r="G2127" s="6" t="s">
        <v>2383</v>
      </c>
      <c r="H2127" s="10">
        <f t="shared" si="99"/>
        <v>1</v>
      </c>
      <c r="I2127" s="6">
        <v>1</v>
      </c>
      <c r="J2127" s="6" t="str">
        <f t="shared" si="100"/>
        <v>No</v>
      </c>
      <c r="K2127" s="6" t="str">
        <f t="shared" si="101"/>
        <v>No</v>
      </c>
      <c r="L2127" s="6" t="s">
        <v>2380</v>
      </c>
      <c r="M2127" s="6"/>
      <c r="N2127" t="str" cm="1">
        <f t="array" ref="N2127">_xlfn.IFS(B2127&lt;18.5,"Under Weight",B2127&lt;=24.99,"Normal Weight",B2127&lt;=29.99,"Over Weight",B2127&gt;=30,"Obesity")</f>
        <v>Obesity</v>
      </c>
      <c r="O2127" t="str" cm="1">
        <f t="array" ref="O2127">_xlfn.IFS(C2127&lt;5.7,"Normal",C2127&lt;=6.49,"Prediabetes",C2127&gt;=6.5,"Diabetes")</f>
        <v>Normal</v>
      </c>
    </row>
    <row r="2128" spans="1:15" x14ac:dyDescent="0.3">
      <c r="A2128" s="6" t="s">
        <v>236</v>
      </c>
      <c r="B2128" s="6">
        <v>25.74</v>
      </c>
      <c r="C2128" s="6">
        <v>6.41</v>
      </c>
      <c r="D2128" s="6" t="str">
        <f>PROPER(E:E)</f>
        <v>Yes</v>
      </c>
      <c r="E2128" s="6" t="s">
        <v>2382</v>
      </c>
      <c r="F2128" s="6" t="s">
        <v>2380</v>
      </c>
      <c r="G2128" s="6" t="s">
        <v>2383</v>
      </c>
      <c r="H2128" s="10">
        <f t="shared" si="99"/>
        <v>1</v>
      </c>
      <c r="I2128" s="6">
        <v>1</v>
      </c>
      <c r="J2128" s="6" t="str">
        <f t="shared" si="100"/>
        <v>No</v>
      </c>
      <c r="K2128" s="6" t="str">
        <f t="shared" si="101"/>
        <v>No</v>
      </c>
      <c r="L2128" s="6" t="s">
        <v>2380</v>
      </c>
      <c r="M2128" s="6"/>
      <c r="N2128" t="str" cm="1">
        <f t="array" ref="N2128">_xlfn.IFS(B2128&lt;18.5,"Under Weight",B2128&lt;=24.99,"Normal Weight",B2128&lt;=29.99,"Over Weight",B2128&gt;=30,"Obesity")</f>
        <v>Over Weight</v>
      </c>
      <c r="O2128" t="str" cm="1">
        <f t="array" ref="O2128">_xlfn.IFS(C2128&lt;5.7,"Normal",C2128&lt;=6.49,"Prediabetes",C2128&gt;=6.5,"Diabetes")</f>
        <v>Prediabetes</v>
      </c>
    </row>
    <row r="2129" spans="1:15" x14ac:dyDescent="0.3">
      <c r="A2129" s="6" t="s">
        <v>235</v>
      </c>
      <c r="B2129" s="6">
        <v>36.575000000000003</v>
      </c>
      <c r="C2129" s="6">
        <v>5.57</v>
      </c>
      <c r="D2129" s="6" t="str">
        <f>PROPER(E:E)</f>
        <v>No</v>
      </c>
      <c r="E2129" s="6" t="s">
        <v>2380</v>
      </c>
      <c r="F2129" s="6" t="s">
        <v>2380</v>
      </c>
      <c r="G2129" s="6" t="s">
        <v>2383</v>
      </c>
      <c r="H2129" s="10">
        <f t="shared" si="99"/>
        <v>1</v>
      </c>
      <c r="I2129" s="6">
        <v>1</v>
      </c>
      <c r="J2129" s="6" t="str">
        <f t="shared" si="100"/>
        <v>No</v>
      </c>
      <c r="K2129" s="6" t="str">
        <f t="shared" si="101"/>
        <v>No</v>
      </c>
      <c r="L2129" s="6" t="s">
        <v>2380</v>
      </c>
      <c r="M2129" s="6"/>
      <c r="N2129" t="str" cm="1">
        <f t="array" ref="N2129">_xlfn.IFS(B2129&lt;18.5,"Under Weight",B2129&lt;=24.99,"Normal Weight",B2129&lt;=29.99,"Over Weight",B2129&gt;=30,"Obesity")</f>
        <v>Obesity</v>
      </c>
      <c r="O2129" t="str" cm="1">
        <f t="array" ref="O2129">_xlfn.IFS(C2129&lt;5.7,"Normal",C2129&lt;=6.49,"Prediabetes",C2129&gt;=6.5,"Diabetes")</f>
        <v>Normal</v>
      </c>
    </row>
    <row r="2130" spans="1:15" x14ac:dyDescent="0.3">
      <c r="A2130" s="6" t="s">
        <v>234</v>
      </c>
      <c r="B2130" s="6">
        <v>35.15</v>
      </c>
      <c r="C2130" s="6">
        <v>5.47</v>
      </c>
      <c r="D2130" s="6" t="str">
        <f>PROPER(E:E)</f>
        <v>No</v>
      </c>
      <c r="E2130" s="6" t="s">
        <v>2380</v>
      </c>
      <c r="F2130" s="6" t="s">
        <v>2380</v>
      </c>
      <c r="G2130" s="6" t="s">
        <v>2383</v>
      </c>
      <c r="H2130" s="10">
        <f t="shared" si="99"/>
        <v>1</v>
      </c>
      <c r="I2130" s="6">
        <v>1</v>
      </c>
      <c r="J2130" s="6" t="str">
        <f t="shared" si="100"/>
        <v>No</v>
      </c>
      <c r="K2130" s="6" t="str">
        <f t="shared" si="101"/>
        <v>No</v>
      </c>
      <c r="L2130" s="6" t="s">
        <v>2380</v>
      </c>
      <c r="M2130" s="6"/>
      <c r="N2130" t="str" cm="1">
        <f t="array" ref="N2130">_xlfn.IFS(B2130&lt;18.5,"Under Weight",B2130&lt;=24.99,"Normal Weight",B2130&lt;=29.99,"Over Weight",B2130&gt;=30,"Obesity")</f>
        <v>Obesity</v>
      </c>
      <c r="O2130" t="str" cm="1">
        <f t="array" ref="O2130">_xlfn.IFS(C2130&lt;5.7,"Normal",C2130&lt;=6.49,"Prediabetes",C2130&gt;=6.5,"Diabetes")</f>
        <v>Normal</v>
      </c>
    </row>
    <row r="2131" spans="1:15" x14ac:dyDescent="0.3">
      <c r="A2131" s="6" t="s">
        <v>233</v>
      </c>
      <c r="B2131" s="6">
        <v>32.11</v>
      </c>
      <c r="C2131" s="6">
        <v>4.43</v>
      </c>
      <c r="D2131" s="6" t="str">
        <f>PROPER(E:E)</f>
        <v>No</v>
      </c>
      <c r="E2131" s="6" t="s">
        <v>2380</v>
      </c>
      <c r="F2131" s="6" t="s">
        <v>2380</v>
      </c>
      <c r="G2131" s="6" t="s">
        <v>2383</v>
      </c>
      <c r="H2131" s="10">
        <f t="shared" si="99"/>
        <v>1</v>
      </c>
      <c r="I2131" s="6">
        <v>1</v>
      </c>
      <c r="J2131" s="6" t="str">
        <f t="shared" si="100"/>
        <v>No</v>
      </c>
      <c r="K2131" s="6" t="str">
        <f t="shared" si="101"/>
        <v>No</v>
      </c>
      <c r="L2131" s="6" t="s">
        <v>2380</v>
      </c>
      <c r="M2131" s="6"/>
      <c r="N2131" t="str" cm="1">
        <f t="array" ref="N2131">_xlfn.IFS(B2131&lt;18.5,"Under Weight",B2131&lt;=24.99,"Normal Weight",B2131&lt;=29.99,"Over Weight",B2131&gt;=30,"Obesity")</f>
        <v>Obesity</v>
      </c>
      <c r="O2131" t="str" cm="1">
        <f t="array" ref="O2131">_xlfn.IFS(C2131&lt;5.7,"Normal",C2131&lt;=6.49,"Prediabetes",C2131&gt;=6.5,"Diabetes")</f>
        <v>Normal</v>
      </c>
    </row>
    <row r="2132" spans="1:15" x14ac:dyDescent="0.3">
      <c r="A2132" s="6" t="s">
        <v>232</v>
      </c>
      <c r="B2132" s="6">
        <v>30.495000000000001</v>
      </c>
      <c r="C2132" s="6">
        <v>4.95</v>
      </c>
      <c r="D2132" s="6" t="str">
        <f>PROPER(E:E)</f>
        <v>No</v>
      </c>
      <c r="E2132" s="6" t="s">
        <v>2380</v>
      </c>
      <c r="F2132" s="6" t="s">
        <v>2380</v>
      </c>
      <c r="G2132" s="6" t="s">
        <v>2383</v>
      </c>
      <c r="H2132" s="10">
        <f t="shared" si="99"/>
        <v>1</v>
      </c>
      <c r="I2132" s="6">
        <v>1</v>
      </c>
      <c r="J2132" s="6" t="str">
        <f t="shared" si="100"/>
        <v>No</v>
      </c>
      <c r="K2132" s="6" t="str">
        <f t="shared" si="101"/>
        <v>No</v>
      </c>
      <c r="L2132" s="6" t="s">
        <v>2380</v>
      </c>
      <c r="M2132" s="6"/>
      <c r="N2132" t="str" cm="1">
        <f t="array" ref="N2132">_xlfn.IFS(B2132&lt;18.5,"Under Weight",B2132&lt;=24.99,"Normal Weight",B2132&lt;=29.99,"Over Weight",B2132&gt;=30,"Obesity")</f>
        <v>Obesity</v>
      </c>
      <c r="O2132" t="str" cm="1">
        <f t="array" ref="O2132">_xlfn.IFS(C2132&lt;5.7,"Normal",C2132&lt;=6.49,"Prediabetes",C2132&gt;=6.5,"Diabetes")</f>
        <v>Normal</v>
      </c>
    </row>
    <row r="2133" spans="1:15" x14ac:dyDescent="0.3">
      <c r="A2133" s="6" t="s">
        <v>231</v>
      </c>
      <c r="B2133" s="6">
        <v>29.24</v>
      </c>
      <c r="C2133" s="6">
        <v>4.04</v>
      </c>
      <c r="D2133" s="6" t="str">
        <f>PROPER(E:E)</f>
        <v>No</v>
      </c>
      <c r="E2133" s="6" t="s">
        <v>2380</v>
      </c>
      <c r="F2133" s="6" t="s">
        <v>2382</v>
      </c>
      <c r="G2133" s="6" t="s">
        <v>2380</v>
      </c>
      <c r="H2133" s="10">
        <f t="shared" si="99"/>
        <v>1</v>
      </c>
      <c r="I2133" s="6">
        <v>1</v>
      </c>
      <c r="J2133" s="6" t="str">
        <f t="shared" si="100"/>
        <v>No</v>
      </c>
      <c r="K2133" s="6" t="str">
        <f t="shared" si="101"/>
        <v>No</v>
      </c>
      <c r="L2133" s="6" t="s">
        <v>2380</v>
      </c>
      <c r="M2133" s="6"/>
      <c r="N2133" t="str" cm="1">
        <f t="array" ref="N2133">_xlfn.IFS(B2133&lt;18.5,"Under Weight",B2133&lt;=24.99,"Normal Weight",B2133&lt;=29.99,"Over Weight",B2133&gt;=30,"Obesity")</f>
        <v>Over Weight</v>
      </c>
      <c r="O2133" t="str" cm="1">
        <f t="array" ref="O2133">_xlfn.IFS(C2133&lt;5.7,"Normal",C2133&lt;=6.49,"Prediabetes",C2133&gt;=6.5,"Diabetes")</f>
        <v>Normal</v>
      </c>
    </row>
    <row r="2134" spans="1:15" x14ac:dyDescent="0.3">
      <c r="A2134" s="6" t="s">
        <v>230</v>
      </c>
      <c r="B2134" s="6">
        <v>22.515000000000001</v>
      </c>
      <c r="C2134" s="6">
        <v>5.93</v>
      </c>
      <c r="D2134" s="6" t="str">
        <f>PROPER(E:E)</f>
        <v>No</v>
      </c>
      <c r="E2134" s="6" t="s">
        <v>2380</v>
      </c>
      <c r="F2134" s="6" t="s">
        <v>2380</v>
      </c>
      <c r="G2134" s="6" t="s">
        <v>2383</v>
      </c>
      <c r="H2134" s="10">
        <f t="shared" si="99"/>
        <v>1</v>
      </c>
      <c r="I2134" s="6">
        <v>1</v>
      </c>
      <c r="J2134" s="6" t="str">
        <f t="shared" si="100"/>
        <v>No</v>
      </c>
      <c r="K2134" s="6" t="str">
        <f t="shared" si="101"/>
        <v>No</v>
      </c>
      <c r="L2134" s="6" t="s">
        <v>2380</v>
      </c>
      <c r="M2134" s="6"/>
      <c r="N2134" t="str" cm="1">
        <f t="array" ref="N2134">_xlfn.IFS(B2134&lt;18.5,"Under Weight",B2134&lt;=24.99,"Normal Weight",B2134&lt;=29.99,"Over Weight",B2134&gt;=30,"Obesity")</f>
        <v>Normal Weight</v>
      </c>
      <c r="O2134" t="str" cm="1">
        <f t="array" ref="O2134">_xlfn.IFS(C2134&lt;5.7,"Normal",C2134&lt;=6.49,"Prediabetes",C2134&gt;=6.5,"Diabetes")</f>
        <v>Prediabetes</v>
      </c>
    </row>
    <row r="2135" spans="1:15" x14ac:dyDescent="0.3">
      <c r="A2135" s="6" t="s">
        <v>229</v>
      </c>
      <c r="B2135" s="6">
        <v>15.65</v>
      </c>
      <c r="C2135" s="6">
        <v>4.2300000000000004</v>
      </c>
      <c r="D2135" s="6" t="str">
        <f>PROPER(E:E)</f>
        <v>No</v>
      </c>
      <c r="E2135" s="6" t="s">
        <v>2380</v>
      </c>
      <c r="F2135" s="6" t="s">
        <v>2380</v>
      </c>
      <c r="G2135" s="6" t="s">
        <v>2380</v>
      </c>
      <c r="H2135" s="10" t="str">
        <f t="shared" si="99"/>
        <v>0</v>
      </c>
      <c r="I2135" s="6" t="s">
        <v>2381</v>
      </c>
      <c r="J2135" s="6" t="str">
        <f t="shared" si="100"/>
        <v>No</v>
      </c>
      <c r="K2135" s="6" t="str">
        <f t="shared" si="101"/>
        <v>No</v>
      </c>
      <c r="L2135" s="6" t="s">
        <v>2380</v>
      </c>
      <c r="M2135" s="6"/>
      <c r="N2135" t="str" cm="1">
        <f t="array" ref="N2135">_xlfn.IFS(B2135&lt;18.5,"Under Weight",B2135&lt;=24.99,"Normal Weight",B2135&lt;=29.99,"Over Weight",B2135&gt;=30,"Obesity")</f>
        <v>Under Weight</v>
      </c>
      <c r="O2135" t="str" cm="1">
        <f t="array" ref="O2135">_xlfn.IFS(C2135&lt;5.7,"Normal",C2135&lt;=6.49,"Prediabetes",C2135&gt;=6.5,"Diabetes")</f>
        <v>Normal</v>
      </c>
    </row>
    <row r="2136" spans="1:15" x14ac:dyDescent="0.3">
      <c r="A2136" s="6" t="s">
        <v>228</v>
      </c>
      <c r="B2136" s="6">
        <v>27.36</v>
      </c>
      <c r="C2136" s="6">
        <v>5.59</v>
      </c>
      <c r="D2136" s="6" t="str">
        <f>PROPER(E:E)</f>
        <v>Yes</v>
      </c>
      <c r="E2136" s="6" t="s">
        <v>2382</v>
      </c>
      <c r="F2136" s="6" t="s">
        <v>2380</v>
      </c>
      <c r="G2136" s="6" t="s">
        <v>2380</v>
      </c>
      <c r="H2136" s="10" t="str">
        <f t="shared" si="99"/>
        <v>0</v>
      </c>
      <c r="I2136" s="6" t="s">
        <v>2381</v>
      </c>
      <c r="J2136" s="6" t="str">
        <f t="shared" si="100"/>
        <v>No</v>
      </c>
      <c r="K2136" s="6" t="str">
        <f t="shared" si="101"/>
        <v>No</v>
      </c>
      <c r="L2136" s="6" t="s">
        <v>2380</v>
      </c>
      <c r="M2136" s="6"/>
      <c r="N2136" t="str" cm="1">
        <f t="array" ref="N2136">_xlfn.IFS(B2136&lt;18.5,"Under Weight",B2136&lt;=24.99,"Normal Weight",B2136&lt;=29.99,"Over Weight",B2136&gt;=30,"Obesity")</f>
        <v>Over Weight</v>
      </c>
      <c r="O2136" t="str" cm="1">
        <f t="array" ref="O2136">_xlfn.IFS(C2136&lt;5.7,"Normal",C2136&lt;=6.49,"Prediabetes",C2136&gt;=6.5,"Diabetes")</f>
        <v>Normal</v>
      </c>
    </row>
    <row r="2137" spans="1:15" x14ac:dyDescent="0.3">
      <c r="A2137" s="6" t="s">
        <v>227</v>
      </c>
      <c r="B2137" s="6">
        <v>22.3</v>
      </c>
      <c r="C2137" s="6">
        <v>4.8899999999999997</v>
      </c>
      <c r="D2137" s="6" t="str">
        <f>PROPER(E:E)</f>
        <v>Yes</v>
      </c>
      <c r="E2137" s="6" t="s">
        <v>2382</v>
      </c>
      <c r="F2137" s="6" t="s">
        <v>2380</v>
      </c>
      <c r="G2137" s="6" t="s">
        <v>2380</v>
      </c>
      <c r="H2137" s="10" t="str">
        <f t="shared" si="99"/>
        <v>0</v>
      </c>
      <c r="I2137" s="6" t="s">
        <v>2381</v>
      </c>
      <c r="J2137" s="6" t="str">
        <f t="shared" si="100"/>
        <v>No</v>
      </c>
      <c r="K2137" s="6" t="str">
        <f t="shared" si="101"/>
        <v>No</v>
      </c>
      <c r="L2137" s="6" t="s">
        <v>2380</v>
      </c>
      <c r="M2137" s="6"/>
      <c r="N2137" t="str" cm="1">
        <f t="array" ref="N2137">_xlfn.IFS(B2137&lt;18.5,"Under Weight",B2137&lt;=24.99,"Normal Weight",B2137&lt;=29.99,"Over Weight",B2137&gt;=30,"Obesity")</f>
        <v>Normal Weight</v>
      </c>
      <c r="O2137" t="str" cm="1">
        <f t="array" ref="O2137">_xlfn.IFS(C2137&lt;5.7,"Normal",C2137&lt;=6.49,"Prediabetes",C2137&gt;=6.5,"Diabetes")</f>
        <v>Normal</v>
      </c>
    </row>
    <row r="2138" spans="1:15" x14ac:dyDescent="0.3">
      <c r="A2138" s="6" t="s">
        <v>226</v>
      </c>
      <c r="B2138" s="6">
        <v>26.03</v>
      </c>
      <c r="C2138" s="6">
        <v>5.81</v>
      </c>
      <c r="D2138" s="6" t="str">
        <f>PROPER(E:E)</f>
        <v>Yes</v>
      </c>
      <c r="E2138" s="6" t="s">
        <v>2382</v>
      </c>
      <c r="F2138" s="6" t="s">
        <v>2380</v>
      </c>
      <c r="G2138" s="6" t="s">
        <v>2380</v>
      </c>
      <c r="H2138" s="10" t="str">
        <f t="shared" si="99"/>
        <v>0</v>
      </c>
      <c r="I2138" s="6" t="s">
        <v>2381</v>
      </c>
      <c r="J2138" s="6" t="str">
        <f t="shared" si="100"/>
        <v>No</v>
      </c>
      <c r="K2138" s="6" t="str">
        <f t="shared" si="101"/>
        <v>No</v>
      </c>
      <c r="L2138" s="6" t="s">
        <v>2380</v>
      </c>
      <c r="M2138" s="6"/>
      <c r="N2138" t="str" cm="1">
        <f t="array" ref="N2138">_xlfn.IFS(B2138&lt;18.5,"Under Weight",B2138&lt;=24.99,"Normal Weight",B2138&lt;=29.99,"Over Weight",B2138&gt;=30,"Obesity")</f>
        <v>Over Weight</v>
      </c>
      <c r="O2138" t="str" cm="1">
        <f t="array" ref="O2138">_xlfn.IFS(C2138&lt;5.7,"Normal",C2138&lt;=6.49,"Prediabetes",C2138&gt;=6.5,"Diabetes")</f>
        <v>Prediabetes</v>
      </c>
    </row>
    <row r="2139" spans="1:15" x14ac:dyDescent="0.3">
      <c r="A2139" s="6" t="s">
        <v>225</v>
      </c>
      <c r="B2139" s="6">
        <v>27.74</v>
      </c>
      <c r="C2139" s="6">
        <v>4.29</v>
      </c>
      <c r="D2139" s="6" t="str">
        <f>PROPER(E:E)</f>
        <v>No</v>
      </c>
      <c r="E2139" s="6" t="s">
        <v>2380</v>
      </c>
      <c r="F2139" s="6" t="s">
        <v>2382</v>
      </c>
      <c r="G2139" s="6" t="s">
        <v>2380</v>
      </c>
      <c r="H2139" s="10">
        <f t="shared" si="99"/>
        <v>1</v>
      </c>
      <c r="I2139" s="6">
        <v>1</v>
      </c>
      <c r="J2139" s="6" t="str">
        <f t="shared" si="100"/>
        <v>No</v>
      </c>
      <c r="K2139" s="6" t="str">
        <f t="shared" si="101"/>
        <v>No</v>
      </c>
      <c r="L2139" s="6" t="s">
        <v>2380</v>
      </c>
      <c r="M2139" s="6"/>
      <c r="N2139" t="str" cm="1">
        <f t="array" ref="N2139">_xlfn.IFS(B2139&lt;18.5,"Under Weight",B2139&lt;=24.99,"Normal Weight",B2139&lt;=29.99,"Over Weight",B2139&gt;=30,"Obesity")</f>
        <v>Over Weight</v>
      </c>
      <c r="O2139" t="str" cm="1">
        <f t="array" ref="O2139">_xlfn.IFS(C2139&lt;5.7,"Normal",C2139&lt;=6.49,"Prediabetes",C2139&gt;=6.5,"Diabetes")</f>
        <v>Normal</v>
      </c>
    </row>
    <row r="2140" spans="1:15" x14ac:dyDescent="0.3">
      <c r="A2140" s="6" t="s">
        <v>224</v>
      </c>
      <c r="B2140" s="6">
        <v>32.11</v>
      </c>
      <c r="C2140" s="6">
        <v>4.03</v>
      </c>
      <c r="D2140" s="6" t="str">
        <f>PROPER(E:E)</f>
        <v>Yes</v>
      </c>
      <c r="E2140" s="6" t="s">
        <v>2382</v>
      </c>
      <c r="F2140" s="6" t="s">
        <v>2382</v>
      </c>
      <c r="G2140" s="6" t="s">
        <v>2380</v>
      </c>
      <c r="H2140" s="10">
        <f t="shared" si="99"/>
        <v>2</v>
      </c>
      <c r="I2140" s="6">
        <v>2</v>
      </c>
      <c r="J2140" s="6" t="str">
        <f t="shared" si="100"/>
        <v>No</v>
      </c>
      <c r="K2140" s="6" t="str">
        <f t="shared" si="101"/>
        <v>No</v>
      </c>
      <c r="L2140" s="6" t="s">
        <v>2380</v>
      </c>
      <c r="M2140" s="6"/>
      <c r="N2140" t="str" cm="1">
        <f t="array" ref="N2140">_xlfn.IFS(B2140&lt;18.5,"Under Weight",B2140&lt;=24.99,"Normal Weight",B2140&lt;=29.99,"Over Weight",B2140&gt;=30,"Obesity")</f>
        <v>Obesity</v>
      </c>
      <c r="O2140" t="str" cm="1">
        <f t="array" ref="O2140">_xlfn.IFS(C2140&lt;5.7,"Normal",C2140&lt;=6.49,"Prediabetes",C2140&gt;=6.5,"Diabetes")</f>
        <v>Normal</v>
      </c>
    </row>
    <row r="2141" spans="1:15" x14ac:dyDescent="0.3">
      <c r="A2141" s="6" t="s">
        <v>223</v>
      </c>
      <c r="B2141" s="6">
        <v>25.175000000000001</v>
      </c>
      <c r="C2141" s="6">
        <v>6.29</v>
      </c>
      <c r="D2141" s="6" t="str">
        <f>PROPER(E:E)</f>
        <v>Yes</v>
      </c>
      <c r="E2141" s="6" t="s">
        <v>2382</v>
      </c>
      <c r="F2141" s="6" t="s">
        <v>2382</v>
      </c>
      <c r="G2141" s="6" t="s">
        <v>2380</v>
      </c>
      <c r="H2141" s="10">
        <f t="shared" si="99"/>
        <v>2</v>
      </c>
      <c r="I2141" s="6">
        <v>2</v>
      </c>
      <c r="J2141" s="6" t="str">
        <f t="shared" si="100"/>
        <v>No</v>
      </c>
      <c r="K2141" s="6" t="str">
        <f t="shared" si="101"/>
        <v>No</v>
      </c>
      <c r="L2141" s="6" t="s">
        <v>2380</v>
      </c>
      <c r="M2141" s="6"/>
      <c r="N2141" t="str" cm="1">
        <f t="array" ref="N2141">_xlfn.IFS(B2141&lt;18.5,"Under Weight",B2141&lt;=24.99,"Normal Weight",B2141&lt;=29.99,"Over Weight",B2141&gt;=30,"Obesity")</f>
        <v>Over Weight</v>
      </c>
      <c r="O2141" t="str" cm="1">
        <f t="array" ref="O2141">_xlfn.IFS(C2141&lt;5.7,"Normal",C2141&lt;=6.49,"Prediabetes",C2141&gt;=6.5,"Diabetes")</f>
        <v>Prediabetes</v>
      </c>
    </row>
    <row r="2142" spans="1:15" x14ac:dyDescent="0.3">
      <c r="A2142" s="6" t="s">
        <v>222</v>
      </c>
      <c r="B2142" s="6">
        <v>39.49</v>
      </c>
      <c r="C2142" s="6">
        <v>4.4800000000000004</v>
      </c>
      <c r="D2142" s="6" t="str">
        <f>PROPER(E:E)</f>
        <v>Yes</v>
      </c>
      <c r="E2142" s="6" t="s">
        <v>2382</v>
      </c>
      <c r="F2142" s="6" t="s">
        <v>2380</v>
      </c>
      <c r="G2142" s="6" t="s">
        <v>2380</v>
      </c>
      <c r="H2142" s="10" t="str">
        <f t="shared" si="99"/>
        <v>0</v>
      </c>
      <c r="I2142" s="6" t="s">
        <v>2381</v>
      </c>
      <c r="J2142" s="6" t="str">
        <f t="shared" si="100"/>
        <v>No</v>
      </c>
      <c r="K2142" s="6" t="str">
        <f t="shared" si="101"/>
        <v>No</v>
      </c>
      <c r="L2142" s="6" t="s">
        <v>2380</v>
      </c>
      <c r="M2142" s="6"/>
      <c r="N2142" t="str" cm="1">
        <f t="array" ref="N2142">_xlfn.IFS(B2142&lt;18.5,"Under Weight",B2142&lt;=24.99,"Normal Weight",B2142&lt;=29.99,"Over Weight",B2142&gt;=30,"Obesity")</f>
        <v>Obesity</v>
      </c>
      <c r="O2142" t="str" cm="1">
        <f t="array" ref="O2142">_xlfn.IFS(C2142&lt;5.7,"Normal",C2142&lt;=6.49,"Prediabetes",C2142&gt;=6.5,"Diabetes")</f>
        <v>Normal</v>
      </c>
    </row>
    <row r="2143" spans="1:15" x14ac:dyDescent="0.3">
      <c r="A2143" s="6" t="s">
        <v>221</v>
      </c>
      <c r="B2143" s="6">
        <v>34.869999999999997</v>
      </c>
      <c r="C2143" s="6">
        <v>5.51</v>
      </c>
      <c r="D2143" s="6" t="str">
        <f>PROPER(E:E)</f>
        <v>Yes</v>
      </c>
      <c r="E2143" s="6" t="s">
        <v>2382</v>
      </c>
      <c r="F2143" s="6" t="s">
        <v>2380</v>
      </c>
      <c r="G2143" s="6" t="s">
        <v>2380</v>
      </c>
      <c r="H2143" s="10" t="str">
        <f t="shared" si="99"/>
        <v>0</v>
      </c>
      <c r="I2143" s="6" t="s">
        <v>2381</v>
      </c>
      <c r="J2143" s="6" t="str">
        <f t="shared" si="100"/>
        <v>No</v>
      </c>
      <c r="K2143" s="6" t="str">
        <f t="shared" si="101"/>
        <v>No</v>
      </c>
      <c r="L2143" s="6" t="s">
        <v>2380</v>
      </c>
      <c r="M2143" s="6"/>
      <c r="N2143" t="str" cm="1">
        <f t="array" ref="N2143">_xlfn.IFS(B2143&lt;18.5,"Under Weight",B2143&lt;=24.99,"Normal Weight",B2143&lt;=29.99,"Over Weight",B2143&gt;=30,"Obesity")</f>
        <v>Obesity</v>
      </c>
      <c r="O2143" t="str" cm="1">
        <f t="array" ref="O2143">_xlfn.IFS(C2143&lt;5.7,"Normal",C2143&lt;=6.49,"Prediabetes",C2143&gt;=6.5,"Diabetes")</f>
        <v>Normal</v>
      </c>
    </row>
    <row r="2144" spans="1:15" x14ac:dyDescent="0.3">
      <c r="A2144" s="6" t="s">
        <v>220</v>
      </c>
      <c r="B2144" s="6">
        <v>34.6</v>
      </c>
      <c r="C2144" s="6">
        <v>4.5</v>
      </c>
      <c r="D2144" s="6" t="str">
        <f>PROPER(E:E)</f>
        <v>Yes</v>
      </c>
      <c r="E2144" s="6" t="s">
        <v>2382</v>
      </c>
      <c r="F2144" s="6" t="s">
        <v>2380</v>
      </c>
      <c r="G2144" s="6" t="s">
        <v>2380</v>
      </c>
      <c r="H2144" s="10" t="str">
        <f t="shared" si="99"/>
        <v>0</v>
      </c>
      <c r="I2144" s="6" t="s">
        <v>2381</v>
      </c>
      <c r="J2144" s="6" t="str">
        <f t="shared" si="100"/>
        <v>No</v>
      </c>
      <c r="K2144" s="6" t="str">
        <f t="shared" si="101"/>
        <v>No</v>
      </c>
      <c r="L2144" s="6" t="s">
        <v>2380</v>
      </c>
      <c r="M2144" s="6"/>
      <c r="N2144" t="str" cm="1">
        <f t="array" ref="N2144">_xlfn.IFS(B2144&lt;18.5,"Under Weight",B2144&lt;=24.99,"Normal Weight",B2144&lt;=29.99,"Over Weight",B2144&gt;=30,"Obesity")</f>
        <v>Obesity</v>
      </c>
      <c r="O2144" t="str" cm="1">
        <f t="array" ref="O2144">_xlfn.IFS(C2144&lt;5.7,"Normal",C2144&lt;=6.49,"Prediabetes",C2144&gt;=6.5,"Diabetes")</f>
        <v>Normal</v>
      </c>
    </row>
    <row r="2145" spans="1:15" x14ac:dyDescent="0.3">
      <c r="A2145" s="6" t="s">
        <v>219</v>
      </c>
      <c r="B2145" s="6">
        <v>25.8</v>
      </c>
      <c r="C2145" s="6">
        <v>6.29</v>
      </c>
      <c r="D2145" s="6" t="str">
        <f>PROPER(E:E)</f>
        <v>Yes</v>
      </c>
      <c r="E2145" s="6" t="s">
        <v>2382</v>
      </c>
      <c r="F2145" s="6" t="s">
        <v>2380</v>
      </c>
      <c r="G2145" s="6" t="s">
        <v>2380</v>
      </c>
      <c r="H2145" s="10" t="str">
        <f t="shared" si="99"/>
        <v>0</v>
      </c>
      <c r="I2145" s="6" t="s">
        <v>2381</v>
      </c>
      <c r="J2145" s="6" t="str">
        <f t="shared" si="100"/>
        <v>No</v>
      </c>
      <c r="K2145" s="6" t="str">
        <f t="shared" si="101"/>
        <v>No</v>
      </c>
      <c r="L2145" s="6" t="s">
        <v>2380</v>
      </c>
      <c r="M2145" s="6"/>
      <c r="N2145" t="str" cm="1">
        <f t="array" ref="N2145">_xlfn.IFS(B2145&lt;18.5,"Under Weight",B2145&lt;=24.99,"Normal Weight",B2145&lt;=29.99,"Over Weight",B2145&gt;=30,"Obesity")</f>
        <v>Over Weight</v>
      </c>
      <c r="O2145" t="str" cm="1">
        <f t="array" ref="O2145">_xlfn.IFS(C2145&lt;5.7,"Normal",C2145&lt;=6.49,"Prediabetes",C2145&gt;=6.5,"Diabetes")</f>
        <v>Prediabetes</v>
      </c>
    </row>
    <row r="2146" spans="1:15" x14ac:dyDescent="0.3">
      <c r="A2146" s="6" t="s">
        <v>218</v>
      </c>
      <c r="B2146" s="6">
        <v>35.86</v>
      </c>
      <c r="C2146" s="6">
        <v>4.33</v>
      </c>
      <c r="D2146" s="6" t="str">
        <f>PROPER(E:E)</f>
        <v>No</v>
      </c>
      <c r="E2146" s="6" t="s">
        <v>2380</v>
      </c>
      <c r="F2146" s="6" t="s">
        <v>2380</v>
      </c>
      <c r="G2146" s="6" t="s">
        <v>2380</v>
      </c>
      <c r="H2146" s="10">
        <f t="shared" si="99"/>
        <v>1</v>
      </c>
      <c r="I2146" s="6">
        <v>1</v>
      </c>
      <c r="J2146" s="6" t="str">
        <f t="shared" si="100"/>
        <v>No</v>
      </c>
      <c r="K2146" s="6" t="str">
        <f t="shared" si="101"/>
        <v>No</v>
      </c>
      <c r="L2146" s="6" t="s">
        <v>2380</v>
      </c>
      <c r="M2146" s="6"/>
      <c r="N2146" t="str" cm="1">
        <f t="array" ref="N2146">_xlfn.IFS(B2146&lt;18.5,"Under Weight",B2146&lt;=24.99,"Normal Weight",B2146&lt;=29.99,"Over Weight",B2146&gt;=30,"Obesity")</f>
        <v>Obesity</v>
      </c>
      <c r="O2146" t="str" cm="1">
        <f t="array" ref="O2146">_xlfn.IFS(C2146&lt;5.7,"Normal",C2146&lt;=6.49,"Prediabetes",C2146&gt;=6.5,"Diabetes")</f>
        <v>Normal</v>
      </c>
    </row>
    <row r="2147" spans="1:15" x14ac:dyDescent="0.3">
      <c r="A2147" s="6" t="s">
        <v>217</v>
      </c>
      <c r="B2147" s="6">
        <v>40.47</v>
      </c>
      <c r="C2147" s="6">
        <v>11.15</v>
      </c>
      <c r="D2147" s="6" t="str">
        <f>PROPER(E:E)</f>
        <v>No</v>
      </c>
      <c r="E2147" s="6" t="s">
        <v>2380</v>
      </c>
      <c r="F2147" s="6" t="s">
        <v>2380</v>
      </c>
      <c r="G2147" s="6" t="s">
        <v>2380</v>
      </c>
      <c r="H2147" s="10" t="str">
        <f t="shared" si="99"/>
        <v>0</v>
      </c>
      <c r="I2147" s="6" t="s">
        <v>2381</v>
      </c>
      <c r="J2147" s="6" t="str">
        <f t="shared" si="100"/>
        <v>No</v>
      </c>
      <c r="K2147" s="6" t="str">
        <f t="shared" si="101"/>
        <v>No</v>
      </c>
      <c r="L2147" s="6" t="s">
        <v>2380</v>
      </c>
      <c r="M2147" s="6"/>
      <c r="N2147" t="str" cm="1">
        <f t="array" ref="N2147">_xlfn.IFS(B2147&lt;18.5,"Under Weight",B2147&lt;=24.99,"Normal Weight",B2147&lt;=29.99,"Over Weight",B2147&gt;=30,"Obesity")</f>
        <v>Obesity</v>
      </c>
      <c r="O2147" t="str" cm="1">
        <f t="array" ref="O2147">_xlfn.IFS(C2147&lt;5.7,"Normal",C2147&lt;=6.49,"Prediabetes",C2147&gt;=6.5,"Diabetes")</f>
        <v>Diabetes</v>
      </c>
    </row>
    <row r="2148" spans="1:15" x14ac:dyDescent="0.3">
      <c r="A2148" s="6" t="s">
        <v>216</v>
      </c>
      <c r="B2148" s="6">
        <v>32.01</v>
      </c>
      <c r="C2148" s="6">
        <v>6.45</v>
      </c>
      <c r="D2148" s="6" t="str">
        <f>PROPER(E:E)</f>
        <v>No</v>
      </c>
      <c r="E2148" s="6" t="s">
        <v>2380</v>
      </c>
      <c r="F2148" s="6" t="s">
        <v>2380</v>
      </c>
      <c r="G2148" s="6" t="s">
        <v>2380</v>
      </c>
      <c r="H2148" s="10">
        <f t="shared" si="99"/>
        <v>1</v>
      </c>
      <c r="I2148" s="6">
        <v>1</v>
      </c>
      <c r="J2148" s="6" t="str">
        <f t="shared" si="100"/>
        <v>No</v>
      </c>
      <c r="K2148" s="6" t="str">
        <f t="shared" si="101"/>
        <v>No</v>
      </c>
      <c r="L2148" s="6" t="s">
        <v>2380</v>
      </c>
      <c r="M2148" s="6"/>
      <c r="N2148" t="str" cm="1">
        <f t="array" ref="N2148">_xlfn.IFS(B2148&lt;18.5,"Under Weight",B2148&lt;=24.99,"Normal Weight",B2148&lt;=29.99,"Over Weight",B2148&gt;=30,"Obesity")</f>
        <v>Obesity</v>
      </c>
      <c r="O2148" t="str" cm="1">
        <f t="array" ref="O2148">_xlfn.IFS(C2148&lt;5.7,"Normal",C2148&lt;=6.49,"Prediabetes",C2148&gt;=6.5,"Diabetes")</f>
        <v>Prediabetes</v>
      </c>
    </row>
    <row r="2149" spans="1:15" x14ac:dyDescent="0.3">
      <c r="A2149" s="6" t="s">
        <v>215</v>
      </c>
      <c r="B2149" s="6">
        <v>33</v>
      </c>
      <c r="C2149" s="6">
        <v>9.27</v>
      </c>
      <c r="D2149" s="6" t="str">
        <f>PROPER(E:E)</f>
        <v>No</v>
      </c>
      <c r="E2149" s="6" t="s">
        <v>2380</v>
      </c>
      <c r="F2149" s="6" t="s">
        <v>2380</v>
      </c>
      <c r="G2149" s="6" t="s">
        <v>2380</v>
      </c>
      <c r="H2149" s="10" t="str">
        <f t="shared" si="99"/>
        <v>0</v>
      </c>
      <c r="I2149" s="6" t="s">
        <v>2381</v>
      </c>
      <c r="J2149" s="6" t="str">
        <f t="shared" si="100"/>
        <v>No</v>
      </c>
      <c r="K2149" s="6" t="str">
        <f t="shared" si="101"/>
        <v>No</v>
      </c>
      <c r="L2149" s="6" t="s">
        <v>2380</v>
      </c>
      <c r="M2149" s="6"/>
      <c r="N2149" t="str" cm="1">
        <f t="array" ref="N2149">_xlfn.IFS(B2149&lt;18.5,"Under Weight",B2149&lt;=24.99,"Normal Weight",B2149&lt;=29.99,"Over Weight",B2149&gt;=30,"Obesity")</f>
        <v>Obesity</v>
      </c>
      <c r="O2149" t="str" cm="1">
        <f t="array" ref="O2149">_xlfn.IFS(C2149&lt;5.7,"Normal",C2149&lt;=6.49,"Prediabetes",C2149&gt;=6.5,"Diabetes")</f>
        <v>Diabetes</v>
      </c>
    </row>
    <row r="2150" spans="1:15" x14ac:dyDescent="0.3">
      <c r="A2150" s="6" t="s">
        <v>214</v>
      </c>
      <c r="B2150" s="6">
        <v>29.3</v>
      </c>
      <c r="C2150" s="6">
        <v>6.15</v>
      </c>
      <c r="D2150" s="6" t="str">
        <f>PROPER(E:E)</f>
        <v>No</v>
      </c>
      <c r="E2150" s="6" t="s">
        <v>2380</v>
      </c>
      <c r="F2150" s="6" t="s">
        <v>2380</v>
      </c>
      <c r="G2150" s="6" t="s">
        <v>2380</v>
      </c>
      <c r="H2150" s="10">
        <f t="shared" si="99"/>
        <v>1</v>
      </c>
      <c r="I2150" s="6">
        <v>1</v>
      </c>
      <c r="J2150" s="6" t="str">
        <f t="shared" si="100"/>
        <v>No</v>
      </c>
      <c r="K2150" s="6" t="str">
        <f t="shared" si="101"/>
        <v>No</v>
      </c>
      <c r="L2150" s="6" t="s">
        <v>2380</v>
      </c>
      <c r="M2150" s="6"/>
      <c r="N2150" t="str" cm="1">
        <f t="array" ref="N2150">_xlfn.IFS(B2150&lt;18.5,"Under Weight",B2150&lt;=24.99,"Normal Weight",B2150&lt;=29.99,"Over Weight",B2150&gt;=30,"Obesity")</f>
        <v>Over Weight</v>
      </c>
      <c r="O2150" t="str" cm="1">
        <f t="array" ref="O2150">_xlfn.IFS(C2150&lt;5.7,"Normal",C2150&lt;=6.49,"Prediabetes",C2150&gt;=6.5,"Diabetes")</f>
        <v>Prediabetes</v>
      </c>
    </row>
    <row r="2151" spans="1:15" x14ac:dyDescent="0.3">
      <c r="A2151" s="6" t="s">
        <v>213</v>
      </c>
      <c r="B2151" s="6">
        <v>25.8</v>
      </c>
      <c r="C2151" s="6">
        <v>4.13</v>
      </c>
      <c r="D2151" s="6" t="str">
        <f>PROPER(E:E)</f>
        <v>No</v>
      </c>
      <c r="E2151" s="6" t="s">
        <v>2380</v>
      </c>
      <c r="F2151" s="6" t="s">
        <v>2380</v>
      </c>
      <c r="G2151" s="6" t="s">
        <v>2380</v>
      </c>
      <c r="H2151" s="10">
        <f t="shared" si="99"/>
        <v>1</v>
      </c>
      <c r="I2151" s="6">
        <v>1</v>
      </c>
      <c r="J2151" s="6" t="str">
        <f t="shared" si="100"/>
        <v>No</v>
      </c>
      <c r="K2151" s="6" t="str">
        <f t="shared" si="101"/>
        <v>No</v>
      </c>
      <c r="L2151" s="6" t="s">
        <v>2380</v>
      </c>
      <c r="M2151" s="6"/>
      <c r="N2151" t="str" cm="1">
        <f t="array" ref="N2151">_xlfn.IFS(B2151&lt;18.5,"Under Weight",B2151&lt;=24.99,"Normal Weight",B2151&lt;=29.99,"Over Weight",B2151&gt;=30,"Obesity")</f>
        <v>Over Weight</v>
      </c>
      <c r="O2151" t="str" cm="1">
        <f t="array" ref="O2151">_xlfn.IFS(C2151&lt;5.7,"Normal",C2151&lt;=6.49,"Prediabetes",C2151&gt;=6.5,"Diabetes")</f>
        <v>Normal</v>
      </c>
    </row>
    <row r="2152" spans="1:15" x14ac:dyDescent="0.3">
      <c r="A2152" s="6" t="s">
        <v>212</v>
      </c>
      <c r="B2152" s="6">
        <v>23.4</v>
      </c>
      <c r="C2152" s="6">
        <v>4.24</v>
      </c>
      <c r="D2152" s="6" t="str">
        <f>PROPER(E:E)</f>
        <v>No</v>
      </c>
      <c r="E2152" s="6" t="s">
        <v>2380</v>
      </c>
      <c r="F2152" s="6" t="s">
        <v>2380</v>
      </c>
      <c r="G2152" s="6" t="s">
        <v>2380</v>
      </c>
      <c r="H2152" s="10">
        <f t="shared" si="99"/>
        <v>1</v>
      </c>
      <c r="I2152" s="6">
        <v>1</v>
      </c>
      <c r="J2152" s="6" t="str">
        <f t="shared" si="100"/>
        <v>No</v>
      </c>
      <c r="K2152" s="6" t="str">
        <f t="shared" si="101"/>
        <v>No</v>
      </c>
      <c r="L2152" s="6" t="s">
        <v>2380</v>
      </c>
      <c r="M2152" s="6"/>
      <c r="N2152" t="str" cm="1">
        <f t="array" ref="N2152">_xlfn.IFS(B2152&lt;18.5,"Under Weight",B2152&lt;=24.99,"Normal Weight",B2152&lt;=29.99,"Over Weight",B2152&gt;=30,"Obesity")</f>
        <v>Normal Weight</v>
      </c>
      <c r="O2152" t="str" cm="1">
        <f t="array" ref="O2152">_xlfn.IFS(C2152&lt;5.7,"Normal",C2152&lt;=6.49,"Prediabetes",C2152&gt;=6.5,"Diabetes")</f>
        <v>Normal</v>
      </c>
    </row>
    <row r="2153" spans="1:15" x14ac:dyDescent="0.3">
      <c r="A2153" s="6" t="s">
        <v>211</v>
      </c>
      <c r="B2153" s="6">
        <v>27.93</v>
      </c>
      <c r="C2153" s="6">
        <v>9.8800000000000008</v>
      </c>
      <c r="D2153" s="6" t="str">
        <f>PROPER(E:E)</f>
        <v>No</v>
      </c>
      <c r="E2153" s="6" t="s">
        <v>2380</v>
      </c>
      <c r="F2153" s="6" t="s">
        <v>2380</v>
      </c>
      <c r="G2153" s="6" t="s">
        <v>2380</v>
      </c>
      <c r="H2153" s="10" t="str">
        <f t="shared" si="99"/>
        <v>0</v>
      </c>
      <c r="I2153" s="6" t="s">
        <v>2381</v>
      </c>
      <c r="J2153" s="6" t="str">
        <f t="shared" si="100"/>
        <v>No</v>
      </c>
      <c r="K2153" s="6" t="str">
        <f t="shared" si="101"/>
        <v>No</v>
      </c>
      <c r="L2153" s="6" t="s">
        <v>2380</v>
      </c>
      <c r="M2153" s="6"/>
      <c r="N2153" t="str" cm="1">
        <f t="array" ref="N2153">_xlfn.IFS(B2153&lt;18.5,"Under Weight",B2153&lt;=24.99,"Normal Weight",B2153&lt;=29.99,"Over Weight",B2153&gt;=30,"Obesity")</f>
        <v>Over Weight</v>
      </c>
      <c r="O2153" t="str" cm="1">
        <f t="array" ref="O2153">_xlfn.IFS(C2153&lt;5.7,"Normal",C2153&lt;=6.49,"Prediabetes",C2153&gt;=6.5,"Diabetes")</f>
        <v>Diabetes</v>
      </c>
    </row>
    <row r="2154" spans="1:15" x14ac:dyDescent="0.3">
      <c r="A2154" s="6" t="s">
        <v>210</v>
      </c>
      <c r="B2154" s="6">
        <v>22</v>
      </c>
      <c r="C2154" s="6">
        <v>9.5</v>
      </c>
      <c r="D2154" s="6" t="str">
        <f>PROPER(E:E)</f>
        <v>No</v>
      </c>
      <c r="E2154" s="6" t="s">
        <v>2380</v>
      </c>
      <c r="F2154" s="6" t="s">
        <v>2380</v>
      </c>
      <c r="G2154" s="6" t="s">
        <v>2380</v>
      </c>
      <c r="H2154" s="10" t="str">
        <f t="shared" si="99"/>
        <v>0</v>
      </c>
      <c r="I2154" s="6" t="s">
        <v>2381</v>
      </c>
      <c r="J2154" s="6" t="str">
        <f t="shared" si="100"/>
        <v>No</v>
      </c>
      <c r="K2154" s="6" t="str">
        <f t="shared" si="101"/>
        <v>No</v>
      </c>
      <c r="L2154" s="6" t="s">
        <v>2380</v>
      </c>
      <c r="M2154" s="6"/>
      <c r="N2154" t="str" cm="1">
        <f t="array" ref="N2154">_xlfn.IFS(B2154&lt;18.5,"Under Weight",B2154&lt;=24.99,"Normal Weight",B2154&lt;=29.99,"Over Weight",B2154&gt;=30,"Obesity")</f>
        <v>Normal Weight</v>
      </c>
      <c r="O2154" t="str" cm="1">
        <f t="array" ref="O2154">_xlfn.IFS(C2154&lt;5.7,"Normal",C2154&lt;=6.49,"Prediabetes",C2154&gt;=6.5,"Diabetes")</f>
        <v>Diabetes</v>
      </c>
    </row>
    <row r="2155" spans="1:15" x14ac:dyDescent="0.3">
      <c r="A2155" s="6" t="s">
        <v>209</v>
      </c>
      <c r="B2155" s="6">
        <v>36.86</v>
      </c>
      <c r="C2155" s="6">
        <v>4.97</v>
      </c>
      <c r="D2155" s="6" t="str">
        <f>PROPER(E:E)</f>
        <v>Yes</v>
      </c>
      <c r="E2155" s="6" t="s">
        <v>2382</v>
      </c>
      <c r="F2155" s="6" t="s">
        <v>2380</v>
      </c>
      <c r="G2155" s="6" t="s">
        <v>2380</v>
      </c>
      <c r="H2155" s="10" t="str">
        <f t="shared" si="99"/>
        <v>0</v>
      </c>
      <c r="I2155" s="6" t="s">
        <v>2381</v>
      </c>
      <c r="J2155" s="6" t="str">
        <f t="shared" si="100"/>
        <v>No</v>
      </c>
      <c r="K2155" s="6" t="str">
        <f t="shared" si="101"/>
        <v>No</v>
      </c>
      <c r="L2155" s="6" t="s">
        <v>2380</v>
      </c>
      <c r="M2155" s="6"/>
      <c r="N2155" t="str" cm="1">
        <f t="array" ref="N2155">_xlfn.IFS(B2155&lt;18.5,"Under Weight",B2155&lt;=24.99,"Normal Weight",B2155&lt;=29.99,"Over Weight",B2155&gt;=30,"Obesity")</f>
        <v>Obesity</v>
      </c>
      <c r="O2155" t="str" cm="1">
        <f t="array" ref="O2155">_xlfn.IFS(C2155&lt;5.7,"Normal",C2155&lt;=6.49,"Prediabetes",C2155&gt;=6.5,"Diabetes")</f>
        <v>Normal</v>
      </c>
    </row>
    <row r="2156" spans="1:15" x14ac:dyDescent="0.3">
      <c r="A2156" s="6" t="s">
        <v>208</v>
      </c>
      <c r="B2156" s="6">
        <v>31.254999999999999</v>
      </c>
      <c r="C2156" s="6">
        <v>5.49</v>
      </c>
      <c r="D2156" s="6" t="str">
        <f>PROPER(E:E)</f>
        <v>Yes</v>
      </c>
      <c r="E2156" s="6" t="s">
        <v>2382</v>
      </c>
      <c r="F2156" s="6" t="s">
        <v>2380</v>
      </c>
      <c r="G2156" s="6" t="s">
        <v>2380</v>
      </c>
      <c r="H2156" s="10" t="str">
        <f t="shared" si="99"/>
        <v>0</v>
      </c>
      <c r="I2156" s="6" t="s">
        <v>2381</v>
      </c>
      <c r="J2156" s="6" t="str">
        <f t="shared" si="100"/>
        <v>No</v>
      </c>
      <c r="K2156" s="6" t="str">
        <f t="shared" si="101"/>
        <v>No</v>
      </c>
      <c r="L2156" s="6" t="s">
        <v>2380</v>
      </c>
      <c r="M2156" s="6"/>
      <c r="N2156" t="str" cm="1">
        <f t="array" ref="N2156">_xlfn.IFS(B2156&lt;18.5,"Under Weight",B2156&lt;=24.99,"Normal Weight",B2156&lt;=29.99,"Over Weight",B2156&gt;=30,"Obesity")</f>
        <v>Obesity</v>
      </c>
      <c r="O2156" t="str" cm="1">
        <f t="array" ref="O2156">_xlfn.IFS(C2156&lt;5.7,"Normal",C2156&lt;=6.49,"Prediabetes",C2156&gt;=6.5,"Diabetes")</f>
        <v>Normal</v>
      </c>
    </row>
    <row r="2157" spans="1:15" x14ac:dyDescent="0.3">
      <c r="A2157" s="6" t="s">
        <v>207</v>
      </c>
      <c r="B2157" s="6">
        <v>23.06</v>
      </c>
      <c r="C2157" s="6">
        <v>4.47</v>
      </c>
      <c r="D2157" s="6" t="str">
        <f>PROPER(E:E)</f>
        <v>No</v>
      </c>
      <c r="E2157" s="6" t="s">
        <v>2380</v>
      </c>
      <c r="F2157" s="6" t="s">
        <v>2380</v>
      </c>
      <c r="G2157" s="6" t="s">
        <v>2380</v>
      </c>
      <c r="H2157" s="10" t="str">
        <f t="shared" si="99"/>
        <v>0</v>
      </c>
      <c r="I2157" s="6" t="s">
        <v>2381</v>
      </c>
      <c r="J2157" s="6" t="str">
        <f t="shared" si="100"/>
        <v>No</v>
      </c>
      <c r="K2157" s="6" t="str">
        <f t="shared" si="101"/>
        <v>No</v>
      </c>
      <c r="L2157" s="6" t="s">
        <v>2380</v>
      </c>
      <c r="M2157" s="6"/>
      <c r="N2157" t="str" cm="1">
        <f t="array" ref="N2157">_xlfn.IFS(B2157&lt;18.5,"Under Weight",B2157&lt;=24.99,"Normal Weight",B2157&lt;=29.99,"Over Weight",B2157&gt;=30,"Obesity")</f>
        <v>Normal Weight</v>
      </c>
      <c r="O2157" t="str" cm="1">
        <f t="array" ref="O2157">_xlfn.IFS(C2157&lt;5.7,"Normal",C2157&lt;=6.49,"Prediabetes",C2157&gt;=6.5,"Diabetes")</f>
        <v>Normal</v>
      </c>
    </row>
    <row r="2158" spans="1:15" x14ac:dyDescent="0.3">
      <c r="A2158" s="6" t="s">
        <v>206</v>
      </c>
      <c r="B2158" s="6">
        <v>28.975000000000001</v>
      </c>
      <c r="C2158" s="6">
        <v>4.34</v>
      </c>
      <c r="D2158" s="6" t="str">
        <f>PROPER(E:E)</f>
        <v>Yes</v>
      </c>
      <c r="E2158" s="6" t="s">
        <v>2382</v>
      </c>
      <c r="F2158" s="6" t="s">
        <v>2380</v>
      </c>
      <c r="G2158" s="6" t="s">
        <v>2380</v>
      </c>
      <c r="H2158" s="10" t="str">
        <f t="shared" si="99"/>
        <v>0</v>
      </c>
      <c r="I2158" s="6" t="s">
        <v>2381</v>
      </c>
      <c r="J2158" s="6" t="str">
        <f t="shared" si="100"/>
        <v>No</v>
      </c>
      <c r="K2158" s="6" t="str">
        <f t="shared" si="101"/>
        <v>No</v>
      </c>
      <c r="L2158" s="6" t="s">
        <v>2380</v>
      </c>
      <c r="M2158" s="6"/>
      <c r="N2158" t="str" cm="1">
        <f t="array" ref="N2158">_xlfn.IFS(B2158&lt;18.5,"Under Weight",B2158&lt;=24.99,"Normal Weight",B2158&lt;=29.99,"Over Weight",B2158&gt;=30,"Obesity")</f>
        <v>Over Weight</v>
      </c>
      <c r="O2158" t="str" cm="1">
        <f t="array" ref="O2158">_xlfn.IFS(C2158&lt;5.7,"Normal",C2158&lt;=6.49,"Prediabetes",C2158&gt;=6.5,"Diabetes")</f>
        <v>Normal</v>
      </c>
    </row>
    <row r="2159" spans="1:15" x14ac:dyDescent="0.3">
      <c r="A2159" s="6" t="s">
        <v>205</v>
      </c>
      <c r="B2159" s="6">
        <v>33.299999999999997</v>
      </c>
      <c r="C2159" s="6">
        <v>9.49</v>
      </c>
      <c r="D2159" s="6" t="str">
        <f>PROPER(E:E)</f>
        <v>No</v>
      </c>
      <c r="E2159" s="6" t="s">
        <v>2380</v>
      </c>
      <c r="F2159" s="6" t="s">
        <v>2380</v>
      </c>
      <c r="G2159" s="6" t="s">
        <v>2380</v>
      </c>
      <c r="H2159" s="10" t="str">
        <f t="shared" si="99"/>
        <v>0</v>
      </c>
      <c r="I2159" s="6" t="s">
        <v>2381</v>
      </c>
      <c r="J2159" s="6" t="str">
        <f t="shared" si="100"/>
        <v>No</v>
      </c>
      <c r="K2159" s="6" t="str">
        <f t="shared" si="101"/>
        <v>No</v>
      </c>
      <c r="L2159" s="6" t="s">
        <v>2380</v>
      </c>
      <c r="M2159" s="6"/>
      <c r="N2159" t="str" cm="1">
        <f t="array" ref="N2159">_xlfn.IFS(B2159&lt;18.5,"Under Weight",B2159&lt;=24.99,"Normal Weight",B2159&lt;=29.99,"Over Weight",B2159&gt;=30,"Obesity")</f>
        <v>Obesity</v>
      </c>
      <c r="O2159" t="str" cm="1">
        <f t="array" ref="O2159">_xlfn.IFS(C2159&lt;5.7,"Normal",C2159&lt;=6.49,"Prediabetes",C2159&gt;=6.5,"Diabetes")</f>
        <v>Diabetes</v>
      </c>
    </row>
    <row r="2160" spans="1:15" x14ac:dyDescent="0.3">
      <c r="A2160" s="6" t="s">
        <v>204</v>
      </c>
      <c r="B2160" s="6">
        <v>33</v>
      </c>
      <c r="C2160" s="6">
        <v>10.16</v>
      </c>
      <c r="D2160" s="6" t="str">
        <f>PROPER(E:E)</f>
        <v>No</v>
      </c>
      <c r="E2160" s="6" t="s">
        <v>2380</v>
      </c>
      <c r="F2160" s="6" t="s">
        <v>2380</v>
      </c>
      <c r="G2160" s="6" t="s">
        <v>2380</v>
      </c>
      <c r="H2160" s="10" t="str">
        <f t="shared" si="99"/>
        <v>0</v>
      </c>
      <c r="I2160" s="6" t="s">
        <v>2381</v>
      </c>
      <c r="J2160" s="6" t="str">
        <f t="shared" si="100"/>
        <v>No</v>
      </c>
      <c r="K2160" s="6" t="str">
        <f t="shared" si="101"/>
        <v>No</v>
      </c>
      <c r="L2160" s="6" t="s">
        <v>2380</v>
      </c>
      <c r="M2160" s="6"/>
      <c r="N2160" t="str" cm="1">
        <f t="array" ref="N2160">_xlfn.IFS(B2160&lt;18.5,"Under Weight",B2160&lt;=24.99,"Normal Weight",B2160&lt;=29.99,"Over Weight",B2160&gt;=30,"Obesity")</f>
        <v>Obesity</v>
      </c>
      <c r="O2160" t="str" cm="1">
        <f t="array" ref="O2160">_xlfn.IFS(C2160&lt;5.7,"Normal",C2160&lt;=6.49,"Prediabetes",C2160&gt;=6.5,"Diabetes")</f>
        <v>Diabetes</v>
      </c>
    </row>
    <row r="2161" spans="1:15" x14ac:dyDescent="0.3">
      <c r="A2161" s="6" t="s">
        <v>203</v>
      </c>
      <c r="B2161" s="6">
        <v>31.46</v>
      </c>
      <c r="C2161" s="6">
        <v>11.19</v>
      </c>
      <c r="D2161" s="6" t="str">
        <f>PROPER(E:E)</f>
        <v>No</v>
      </c>
      <c r="E2161" s="6" t="s">
        <v>2380</v>
      </c>
      <c r="F2161" s="6" t="s">
        <v>2380</v>
      </c>
      <c r="G2161" s="6" t="s">
        <v>2380</v>
      </c>
      <c r="H2161" s="10" t="str">
        <f t="shared" si="99"/>
        <v>0</v>
      </c>
      <c r="I2161" s="6" t="s">
        <v>2381</v>
      </c>
      <c r="J2161" s="6" t="str">
        <f t="shared" si="100"/>
        <v>No</v>
      </c>
      <c r="K2161" s="6" t="str">
        <f t="shared" si="101"/>
        <v>No</v>
      </c>
      <c r="L2161" s="6" t="s">
        <v>2380</v>
      </c>
      <c r="M2161" s="6"/>
      <c r="N2161" t="str" cm="1">
        <f t="array" ref="N2161">_xlfn.IFS(B2161&lt;18.5,"Under Weight",B2161&lt;=24.99,"Normal Weight",B2161&lt;=29.99,"Over Weight",B2161&gt;=30,"Obesity")</f>
        <v>Obesity</v>
      </c>
      <c r="O2161" t="str" cm="1">
        <f t="array" ref="O2161">_xlfn.IFS(C2161&lt;5.7,"Normal",C2161&lt;=6.49,"Prediabetes",C2161&gt;=6.5,"Diabetes")</f>
        <v>Diabetes</v>
      </c>
    </row>
    <row r="2162" spans="1:15" x14ac:dyDescent="0.3">
      <c r="A2162" s="6" t="s">
        <v>202</v>
      </c>
      <c r="B2162" s="6">
        <v>29.6</v>
      </c>
      <c r="C2162" s="6">
        <v>11.03</v>
      </c>
      <c r="D2162" s="6" t="str">
        <f>PROPER(E:E)</f>
        <v>No</v>
      </c>
      <c r="E2162" s="6" t="s">
        <v>2380</v>
      </c>
      <c r="F2162" s="6" t="s">
        <v>2380</v>
      </c>
      <c r="G2162" s="6" t="s">
        <v>2380</v>
      </c>
      <c r="H2162" s="10" t="str">
        <f t="shared" si="99"/>
        <v>0</v>
      </c>
      <c r="I2162" s="6" t="s">
        <v>2381</v>
      </c>
      <c r="J2162" s="6" t="str">
        <f t="shared" si="100"/>
        <v>No</v>
      </c>
      <c r="K2162" s="6" t="str">
        <f t="shared" si="101"/>
        <v>No</v>
      </c>
      <c r="L2162" s="6" t="s">
        <v>2380</v>
      </c>
      <c r="M2162" s="6"/>
      <c r="N2162" t="str" cm="1">
        <f t="array" ref="N2162">_xlfn.IFS(B2162&lt;18.5,"Under Weight",B2162&lt;=24.99,"Normal Weight",B2162&lt;=29.99,"Over Weight",B2162&gt;=30,"Obesity")</f>
        <v>Over Weight</v>
      </c>
      <c r="O2162" t="str" cm="1">
        <f t="array" ref="O2162">_xlfn.IFS(C2162&lt;5.7,"Normal",C2162&lt;=6.49,"Prediabetes",C2162&gt;=6.5,"Diabetes")</f>
        <v>Diabetes</v>
      </c>
    </row>
    <row r="2163" spans="1:15" x14ac:dyDescent="0.3">
      <c r="A2163" s="6" t="s">
        <v>201</v>
      </c>
      <c r="B2163" s="6">
        <v>22.05</v>
      </c>
      <c r="C2163" s="6">
        <v>4.43</v>
      </c>
      <c r="D2163" s="6" t="str">
        <f>PROPER(E:E)</f>
        <v>Yes</v>
      </c>
      <c r="E2163" s="6" t="s">
        <v>2382</v>
      </c>
      <c r="F2163" s="6" t="s">
        <v>2380</v>
      </c>
      <c r="G2163" s="6" t="s">
        <v>2380</v>
      </c>
      <c r="H2163" s="10" t="str">
        <f t="shared" si="99"/>
        <v>0</v>
      </c>
      <c r="I2163" s="6" t="s">
        <v>2381</v>
      </c>
      <c r="J2163" s="6" t="str">
        <f t="shared" si="100"/>
        <v>No</v>
      </c>
      <c r="K2163" s="6" t="str">
        <f t="shared" si="101"/>
        <v>No</v>
      </c>
      <c r="L2163" s="6" t="s">
        <v>2380</v>
      </c>
      <c r="M2163" s="6"/>
      <c r="N2163" t="str" cm="1">
        <f t="array" ref="N2163">_xlfn.IFS(B2163&lt;18.5,"Under Weight",B2163&lt;=24.99,"Normal Weight",B2163&lt;=29.99,"Over Weight",B2163&gt;=30,"Obesity")</f>
        <v>Normal Weight</v>
      </c>
      <c r="O2163" t="str" cm="1">
        <f t="array" ref="O2163">_xlfn.IFS(C2163&lt;5.7,"Normal",C2163&lt;=6.49,"Prediabetes",C2163&gt;=6.5,"Diabetes")</f>
        <v>Normal</v>
      </c>
    </row>
    <row r="2164" spans="1:15" x14ac:dyDescent="0.3">
      <c r="A2164" s="6" t="s">
        <v>199</v>
      </c>
      <c r="B2164" s="6">
        <v>27.06</v>
      </c>
      <c r="C2164" s="6">
        <v>6.14</v>
      </c>
      <c r="D2164" s="6" t="str">
        <f>PROPER(E:E)</f>
        <v>No</v>
      </c>
      <c r="E2164" s="6" t="s">
        <v>2380</v>
      </c>
      <c r="F2164" s="6" t="s">
        <v>2382</v>
      </c>
      <c r="G2164" s="6" t="s">
        <v>2380</v>
      </c>
      <c r="H2164" s="10">
        <f t="shared" si="99"/>
        <v>1</v>
      </c>
      <c r="I2164" s="6">
        <v>1</v>
      </c>
      <c r="J2164" s="6" t="str">
        <f t="shared" si="100"/>
        <v>No</v>
      </c>
      <c r="K2164" s="6" t="str">
        <f t="shared" si="101"/>
        <v>No</v>
      </c>
      <c r="L2164" s="6" t="s">
        <v>2380</v>
      </c>
      <c r="M2164" s="6"/>
      <c r="N2164" t="str" cm="1">
        <f t="array" ref="N2164">_xlfn.IFS(B2164&lt;18.5,"Under Weight",B2164&lt;=24.99,"Normal Weight",B2164&lt;=29.99,"Over Weight",B2164&gt;=30,"Obesity")</f>
        <v>Over Weight</v>
      </c>
      <c r="O2164" t="str" cm="1">
        <f t="array" ref="O2164">_xlfn.IFS(C2164&lt;5.7,"Normal",C2164&lt;=6.49,"Prediabetes",C2164&gt;=6.5,"Diabetes")</f>
        <v>Prediabetes</v>
      </c>
    </row>
    <row r="2165" spans="1:15" x14ac:dyDescent="0.3">
      <c r="A2165" s="6" t="s">
        <v>198</v>
      </c>
      <c r="B2165" s="6">
        <v>20.49</v>
      </c>
      <c r="C2165" s="6">
        <v>4.87</v>
      </c>
      <c r="D2165" s="6" t="str">
        <f>PROPER(E:E)</f>
        <v>No</v>
      </c>
      <c r="E2165" s="6" t="s">
        <v>2380</v>
      </c>
      <c r="F2165" s="6" t="s">
        <v>2380</v>
      </c>
      <c r="G2165" s="6" t="s">
        <v>2380</v>
      </c>
      <c r="H2165" s="10" t="str">
        <f t="shared" si="99"/>
        <v>0</v>
      </c>
      <c r="I2165" s="6" t="s">
        <v>2381</v>
      </c>
      <c r="J2165" s="6" t="str">
        <f t="shared" si="100"/>
        <v>No</v>
      </c>
      <c r="K2165" s="6" t="str">
        <f t="shared" si="101"/>
        <v>No</v>
      </c>
      <c r="L2165" s="6" t="s">
        <v>2380</v>
      </c>
      <c r="M2165" s="6"/>
      <c r="N2165" t="str" cm="1">
        <f t="array" ref="N2165">_xlfn.IFS(B2165&lt;18.5,"Under Weight",B2165&lt;=24.99,"Normal Weight",B2165&lt;=29.99,"Over Weight",B2165&gt;=30,"Obesity")</f>
        <v>Normal Weight</v>
      </c>
      <c r="O2165" t="str" cm="1">
        <f t="array" ref="O2165">_xlfn.IFS(C2165&lt;5.7,"Normal",C2165&lt;=6.49,"Prediabetes",C2165&gt;=6.5,"Diabetes")</f>
        <v>Normal</v>
      </c>
    </row>
    <row r="2166" spans="1:15" x14ac:dyDescent="0.3">
      <c r="A2166" s="6" t="s">
        <v>197</v>
      </c>
      <c r="B2166" s="6">
        <v>28.4</v>
      </c>
      <c r="C2166" s="6">
        <v>4.3</v>
      </c>
      <c r="D2166" s="6" t="str">
        <f>PROPER(E:E)</f>
        <v>No</v>
      </c>
      <c r="E2166" s="6" t="s">
        <v>2380</v>
      </c>
      <c r="F2166" s="6" t="s">
        <v>2380</v>
      </c>
      <c r="G2166" s="6" t="s">
        <v>2383</v>
      </c>
      <c r="H2166" s="10">
        <f t="shared" si="99"/>
        <v>1</v>
      </c>
      <c r="I2166" s="6">
        <v>1</v>
      </c>
      <c r="J2166" s="6" t="str">
        <f t="shared" si="100"/>
        <v>No</v>
      </c>
      <c r="K2166" s="6" t="str">
        <f t="shared" si="101"/>
        <v>No</v>
      </c>
      <c r="L2166" s="6" t="s">
        <v>2380</v>
      </c>
      <c r="M2166" s="6"/>
      <c r="N2166" t="str" cm="1">
        <f t="array" ref="N2166">_xlfn.IFS(B2166&lt;18.5,"Under Weight",B2166&lt;=24.99,"Normal Weight",B2166&lt;=29.99,"Over Weight",B2166&gt;=30,"Obesity")</f>
        <v>Over Weight</v>
      </c>
      <c r="O2166" t="str" cm="1">
        <f t="array" ref="O2166">_xlfn.IFS(C2166&lt;5.7,"Normal",C2166&lt;=6.49,"Prediabetes",C2166&gt;=6.5,"Diabetes")</f>
        <v>Normal</v>
      </c>
    </row>
    <row r="2167" spans="1:15" x14ac:dyDescent="0.3">
      <c r="A2167" s="6" t="s">
        <v>196</v>
      </c>
      <c r="B2167" s="6">
        <v>41.91</v>
      </c>
      <c r="C2167" s="6">
        <v>6.19</v>
      </c>
      <c r="D2167" s="6" t="str">
        <f>PROPER(E:E)</f>
        <v>No</v>
      </c>
      <c r="E2167" s="6" t="s">
        <v>2380</v>
      </c>
      <c r="F2167" s="6" t="s">
        <v>2380</v>
      </c>
      <c r="G2167" s="6" t="s">
        <v>2380</v>
      </c>
      <c r="H2167" s="10" t="str">
        <f t="shared" si="99"/>
        <v>0</v>
      </c>
      <c r="I2167" s="6" t="s">
        <v>2381</v>
      </c>
      <c r="J2167" s="6" t="str">
        <f t="shared" si="100"/>
        <v>No</v>
      </c>
      <c r="K2167" s="6" t="str">
        <f t="shared" si="101"/>
        <v>No</v>
      </c>
      <c r="L2167" s="6" t="s">
        <v>2380</v>
      </c>
      <c r="M2167" s="6"/>
      <c r="N2167" t="str" cm="1">
        <f t="array" ref="N2167">_xlfn.IFS(B2167&lt;18.5,"Under Weight",B2167&lt;=24.99,"Normal Weight",B2167&lt;=29.99,"Over Weight",B2167&gt;=30,"Obesity")</f>
        <v>Obesity</v>
      </c>
      <c r="O2167" t="str" cm="1">
        <f t="array" ref="O2167">_xlfn.IFS(C2167&lt;5.7,"Normal",C2167&lt;=6.49,"Prediabetes",C2167&gt;=6.5,"Diabetes")</f>
        <v>Prediabetes</v>
      </c>
    </row>
    <row r="2168" spans="1:15" x14ac:dyDescent="0.3">
      <c r="A2168" s="6" t="s">
        <v>195</v>
      </c>
      <c r="B2168" s="6">
        <v>24.6</v>
      </c>
      <c r="C2168" s="6">
        <v>6.19</v>
      </c>
      <c r="D2168" s="6" t="str">
        <f>PROPER(E:E)</f>
        <v>No</v>
      </c>
      <c r="E2168" s="6" t="s">
        <v>2380</v>
      </c>
      <c r="F2168" s="6" t="s">
        <v>2380</v>
      </c>
      <c r="G2168" s="6" t="s">
        <v>2383</v>
      </c>
      <c r="H2168" s="10">
        <f t="shared" si="99"/>
        <v>1</v>
      </c>
      <c r="I2168" s="6">
        <v>1</v>
      </c>
      <c r="J2168" s="6" t="str">
        <f t="shared" si="100"/>
        <v>No</v>
      </c>
      <c r="K2168" s="6" t="str">
        <f t="shared" si="101"/>
        <v>No</v>
      </c>
      <c r="L2168" s="6" t="s">
        <v>2380</v>
      </c>
      <c r="M2168" s="6"/>
      <c r="N2168" t="str" cm="1">
        <f t="array" ref="N2168">_xlfn.IFS(B2168&lt;18.5,"Under Weight",B2168&lt;=24.99,"Normal Weight",B2168&lt;=29.99,"Over Weight",B2168&gt;=30,"Obesity")</f>
        <v>Normal Weight</v>
      </c>
      <c r="O2168" t="str" cm="1">
        <f t="array" ref="O2168">_xlfn.IFS(C2168&lt;5.7,"Normal",C2168&lt;=6.49,"Prediabetes",C2168&gt;=6.5,"Diabetes")</f>
        <v>Prediabetes</v>
      </c>
    </row>
    <row r="2169" spans="1:15" x14ac:dyDescent="0.3">
      <c r="A2169" s="6" t="s">
        <v>194</v>
      </c>
      <c r="B2169" s="6">
        <v>20.9</v>
      </c>
      <c r="C2169" s="6">
        <v>5.12</v>
      </c>
      <c r="D2169" s="6" t="str">
        <f>PROPER(E:E)</f>
        <v>No</v>
      </c>
      <c r="E2169" s="6" t="s">
        <v>2380</v>
      </c>
      <c r="F2169" s="6" t="s">
        <v>2380</v>
      </c>
      <c r="G2169" s="6" t="s">
        <v>2383</v>
      </c>
      <c r="H2169" s="10">
        <f t="shared" si="99"/>
        <v>1</v>
      </c>
      <c r="I2169" s="6">
        <v>1</v>
      </c>
      <c r="J2169" s="6" t="str">
        <f t="shared" si="100"/>
        <v>No</v>
      </c>
      <c r="K2169" s="6" t="str">
        <f t="shared" si="101"/>
        <v>No</v>
      </c>
      <c r="L2169" s="6" t="s">
        <v>2380</v>
      </c>
      <c r="M2169" s="6"/>
      <c r="N2169" t="str" cm="1">
        <f t="array" ref="N2169">_xlfn.IFS(B2169&lt;18.5,"Under Weight",B2169&lt;=24.99,"Normal Weight",B2169&lt;=29.99,"Over Weight",B2169&gt;=30,"Obesity")</f>
        <v>Normal Weight</v>
      </c>
      <c r="O2169" t="str" cm="1">
        <f t="array" ref="O2169">_xlfn.IFS(C2169&lt;5.7,"Normal",C2169&lt;=6.49,"Prediabetes",C2169&gt;=6.5,"Diabetes")</f>
        <v>Normal</v>
      </c>
    </row>
    <row r="2170" spans="1:15" x14ac:dyDescent="0.3">
      <c r="A2170" s="6" t="s">
        <v>193</v>
      </c>
      <c r="B2170" s="6">
        <v>34.4</v>
      </c>
      <c r="C2170" s="6">
        <v>4.04</v>
      </c>
      <c r="D2170" s="6" t="str">
        <f>PROPER(E:E)</f>
        <v>No</v>
      </c>
      <c r="E2170" s="6" t="s">
        <v>2380</v>
      </c>
      <c r="F2170" s="6" t="s">
        <v>2380</v>
      </c>
      <c r="G2170" s="6" t="s">
        <v>2380</v>
      </c>
      <c r="H2170" s="10" t="str">
        <f t="shared" si="99"/>
        <v>0</v>
      </c>
      <c r="I2170" s="6" t="s">
        <v>2381</v>
      </c>
      <c r="J2170" s="6" t="str">
        <f t="shared" si="100"/>
        <v>No</v>
      </c>
      <c r="K2170" s="6" t="str">
        <f t="shared" si="101"/>
        <v>No</v>
      </c>
      <c r="L2170" s="6" t="s">
        <v>2380</v>
      </c>
      <c r="M2170" s="6"/>
      <c r="N2170" t="str" cm="1">
        <f t="array" ref="N2170">_xlfn.IFS(B2170&lt;18.5,"Under Weight",B2170&lt;=24.99,"Normal Weight",B2170&lt;=29.99,"Over Weight",B2170&gt;=30,"Obesity")</f>
        <v>Obesity</v>
      </c>
      <c r="O2170" t="str" cm="1">
        <f t="array" ref="O2170">_xlfn.IFS(C2170&lt;5.7,"Normal",C2170&lt;=6.49,"Prediabetes",C2170&gt;=6.5,"Diabetes")</f>
        <v>Normal</v>
      </c>
    </row>
    <row r="2171" spans="1:15" x14ac:dyDescent="0.3">
      <c r="A2171" s="6" t="s">
        <v>192</v>
      </c>
      <c r="B2171" s="6">
        <v>32.56</v>
      </c>
      <c r="C2171" s="6">
        <v>5.36</v>
      </c>
      <c r="D2171" s="6" t="str">
        <f>PROPER(E:E)</f>
        <v>No</v>
      </c>
      <c r="E2171" s="6" t="s">
        <v>2380</v>
      </c>
      <c r="F2171" s="6" t="s">
        <v>2380</v>
      </c>
      <c r="G2171" s="6" t="s">
        <v>2380</v>
      </c>
      <c r="H2171" s="10" t="str">
        <f t="shared" si="99"/>
        <v>0</v>
      </c>
      <c r="I2171" s="6" t="s">
        <v>2381</v>
      </c>
      <c r="J2171" s="6" t="str">
        <f t="shared" si="100"/>
        <v>No</v>
      </c>
      <c r="K2171" s="6" t="str">
        <f t="shared" si="101"/>
        <v>No</v>
      </c>
      <c r="L2171" s="6" t="s">
        <v>2380</v>
      </c>
      <c r="M2171" s="6"/>
      <c r="N2171" t="str" cm="1">
        <f t="array" ref="N2171">_xlfn.IFS(B2171&lt;18.5,"Under Weight",B2171&lt;=24.99,"Normal Weight",B2171&lt;=29.99,"Over Weight",B2171&gt;=30,"Obesity")</f>
        <v>Obesity</v>
      </c>
      <c r="O2171" t="str" cm="1">
        <f t="array" ref="O2171">_xlfn.IFS(C2171&lt;5.7,"Normal",C2171&lt;=6.49,"Prediabetes",C2171&gt;=6.5,"Diabetes")</f>
        <v>Normal</v>
      </c>
    </row>
    <row r="2172" spans="1:15" x14ac:dyDescent="0.3">
      <c r="A2172" s="6" t="s">
        <v>191</v>
      </c>
      <c r="B2172" s="6">
        <v>27.98</v>
      </c>
      <c r="C2172" s="6">
        <v>4.38</v>
      </c>
      <c r="D2172" s="6" t="str">
        <f>PROPER(E:E)</f>
        <v>No</v>
      </c>
      <c r="E2172" s="6" t="s">
        <v>2380</v>
      </c>
      <c r="F2172" s="6" t="s">
        <v>2382</v>
      </c>
      <c r="G2172" s="6" t="s">
        <v>2380</v>
      </c>
      <c r="H2172" s="10">
        <f t="shared" si="99"/>
        <v>1</v>
      </c>
      <c r="I2172" s="6">
        <v>1</v>
      </c>
      <c r="J2172" s="6" t="str">
        <f t="shared" si="100"/>
        <v>No</v>
      </c>
      <c r="K2172" s="6" t="str">
        <f t="shared" si="101"/>
        <v>No</v>
      </c>
      <c r="L2172" s="6" t="s">
        <v>2380</v>
      </c>
      <c r="M2172" s="6"/>
      <c r="N2172" t="str" cm="1">
        <f t="array" ref="N2172">_xlfn.IFS(B2172&lt;18.5,"Under Weight",B2172&lt;=24.99,"Normal Weight",B2172&lt;=29.99,"Over Weight",B2172&gt;=30,"Obesity")</f>
        <v>Over Weight</v>
      </c>
      <c r="O2172" t="str" cm="1">
        <f t="array" ref="O2172">_xlfn.IFS(C2172&lt;5.7,"Normal",C2172&lt;=6.49,"Prediabetes",C2172&gt;=6.5,"Diabetes")</f>
        <v>Normal</v>
      </c>
    </row>
    <row r="2173" spans="1:15" x14ac:dyDescent="0.3">
      <c r="A2173" s="6" t="s">
        <v>190</v>
      </c>
      <c r="B2173" s="6">
        <v>26.51</v>
      </c>
      <c r="C2173" s="6">
        <v>4.58</v>
      </c>
      <c r="D2173" s="6" t="str">
        <f>PROPER(E:E)</f>
        <v>No</v>
      </c>
      <c r="E2173" s="6" t="s">
        <v>2380</v>
      </c>
      <c r="F2173" s="6" t="s">
        <v>2380</v>
      </c>
      <c r="G2173" s="6" t="s">
        <v>2380</v>
      </c>
      <c r="H2173" s="10" t="str">
        <f t="shared" si="99"/>
        <v>0</v>
      </c>
      <c r="I2173" s="6" t="s">
        <v>2381</v>
      </c>
      <c r="J2173" s="6" t="str">
        <f t="shared" si="100"/>
        <v>No</v>
      </c>
      <c r="K2173" s="6" t="str">
        <f t="shared" si="101"/>
        <v>No</v>
      </c>
      <c r="L2173" s="6" t="s">
        <v>2380</v>
      </c>
      <c r="M2173" s="6"/>
      <c r="N2173" t="str" cm="1">
        <f t="array" ref="N2173">_xlfn.IFS(B2173&lt;18.5,"Under Weight",B2173&lt;=24.99,"Normal Weight",B2173&lt;=29.99,"Over Weight",B2173&gt;=30,"Obesity")</f>
        <v>Over Weight</v>
      </c>
      <c r="O2173" t="str" cm="1">
        <f t="array" ref="O2173">_xlfn.IFS(C2173&lt;5.7,"Normal",C2173&lt;=6.49,"Prediabetes",C2173&gt;=6.5,"Diabetes")</f>
        <v>Normal</v>
      </c>
    </row>
    <row r="2174" spans="1:15" x14ac:dyDescent="0.3">
      <c r="A2174" s="6" t="s">
        <v>189</v>
      </c>
      <c r="B2174" s="6">
        <v>29.734999999999999</v>
      </c>
      <c r="C2174" s="6">
        <v>11.92</v>
      </c>
      <c r="D2174" s="6" t="str">
        <f>PROPER(E:E)</f>
        <v>No</v>
      </c>
      <c r="E2174" s="6" t="s">
        <v>2380</v>
      </c>
      <c r="F2174" s="6" t="s">
        <v>2380</v>
      </c>
      <c r="G2174" s="6" t="s">
        <v>2380</v>
      </c>
      <c r="H2174" s="10" t="str">
        <f t="shared" si="99"/>
        <v>0</v>
      </c>
      <c r="I2174" s="6" t="s">
        <v>2381</v>
      </c>
      <c r="J2174" s="6" t="str">
        <f t="shared" si="100"/>
        <v>No</v>
      </c>
      <c r="K2174" s="6" t="str">
        <f t="shared" si="101"/>
        <v>No</v>
      </c>
      <c r="L2174" s="6" t="s">
        <v>2380</v>
      </c>
      <c r="M2174" s="6"/>
      <c r="N2174" t="str" cm="1">
        <f t="array" ref="N2174">_xlfn.IFS(B2174&lt;18.5,"Under Weight",B2174&lt;=24.99,"Normal Weight",B2174&lt;=29.99,"Over Weight",B2174&gt;=30,"Obesity")</f>
        <v>Over Weight</v>
      </c>
      <c r="O2174" t="str" cm="1">
        <f t="array" ref="O2174">_xlfn.IFS(C2174&lt;5.7,"Normal",C2174&lt;=6.49,"Prediabetes",C2174&gt;=6.5,"Diabetes")</f>
        <v>Diabetes</v>
      </c>
    </row>
    <row r="2175" spans="1:15" x14ac:dyDescent="0.3">
      <c r="A2175" s="6" t="s">
        <v>188</v>
      </c>
      <c r="B2175" s="6">
        <v>40.5</v>
      </c>
      <c r="C2175" s="6">
        <v>5.4</v>
      </c>
      <c r="D2175" s="6" t="str">
        <f>PROPER(E:E)</f>
        <v>No</v>
      </c>
      <c r="E2175" s="6" t="s">
        <v>2380</v>
      </c>
      <c r="F2175" s="6" t="s">
        <v>2380</v>
      </c>
      <c r="G2175" s="6" t="s">
        <v>2383</v>
      </c>
      <c r="H2175" s="10">
        <f t="shared" si="99"/>
        <v>1</v>
      </c>
      <c r="I2175" s="6">
        <v>1</v>
      </c>
      <c r="J2175" s="6" t="str">
        <f t="shared" si="100"/>
        <v>No</v>
      </c>
      <c r="K2175" s="6" t="str">
        <f t="shared" si="101"/>
        <v>No</v>
      </c>
      <c r="L2175" s="6" t="s">
        <v>2380</v>
      </c>
      <c r="M2175" s="6"/>
      <c r="N2175" t="str" cm="1">
        <f t="array" ref="N2175">_xlfn.IFS(B2175&lt;18.5,"Under Weight",B2175&lt;=24.99,"Normal Weight",B2175&lt;=29.99,"Over Weight",B2175&gt;=30,"Obesity")</f>
        <v>Obesity</v>
      </c>
      <c r="O2175" t="str" cm="1">
        <f t="array" ref="O2175">_xlfn.IFS(C2175&lt;5.7,"Normal",C2175&lt;=6.49,"Prediabetes",C2175&gt;=6.5,"Diabetes")</f>
        <v>Normal</v>
      </c>
    </row>
    <row r="2176" spans="1:15" x14ac:dyDescent="0.3">
      <c r="A2176" s="6" t="s">
        <v>187</v>
      </c>
      <c r="B2176" s="6">
        <v>25.64</v>
      </c>
      <c r="C2176" s="6">
        <v>4.76</v>
      </c>
      <c r="D2176" s="6" t="str">
        <f>PROPER(E:E)</f>
        <v>No</v>
      </c>
      <c r="E2176" s="6" t="s">
        <v>2380</v>
      </c>
      <c r="F2176" s="6" t="s">
        <v>2380</v>
      </c>
      <c r="G2176" s="6" t="s">
        <v>2380</v>
      </c>
      <c r="H2176" s="10">
        <f t="shared" si="99"/>
        <v>1</v>
      </c>
      <c r="I2176" s="6">
        <v>1</v>
      </c>
      <c r="J2176" s="6" t="str">
        <f t="shared" si="100"/>
        <v>No</v>
      </c>
      <c r="K2176" s="6" t="str">
        <f t="shared" si="101"/>
        <v>No</v>
      </c>
      <c r="L2176" s="6" t="s">
        <v>2380</v>
      </c>
      <c r="M2176" s="6"/>
      <c r="N2176" t="str" cm="1">
        <f t="array" ref="N2176">_xlfn.IFS(B2176&lt;18.5,"Under Weight",B2176&lt;=24.99,"Normal Weight",B2176&lt;=29.99,"Over Weight",B2176&gt;=30,"Obesity")</f>
        <v>Over Weight</v>
      </c>
      <c r="O2176" t="str" cm="1">
        <f t="array" ref="O2176">_xlfn.IFS(C2176&lt;5.7,"Normal",C2176&lt;=6.49,"Prediabetes",C2176&gt;=6.5,"Diabetes")</f>
        <v>Normal</v>
      </c>
    </row>
    <row r="2177" spans="1:15" x14ac:dyDescent="0.3">
      <c r="A2177" s="6" t="s">
        <v>186</v>
      </c>
      <c r="B2177" s="6">
        <v>32.9</v>
      </c>
      <c r="C2177" s="6">
        <v>4.78</v>
      </c>
      <c r="D2177" s="6" t="str">
        <f>PROPER(E:E)</f>
        <v>No</v>
      </c>
      <c r="E2177" s="6" t="s">
        <v>2380</v>
      </c>
      <c r="F2177" s="6" t="s">
        <v>2380</v>
      </c>
      <c r="G2177" s="6" t="s">
        <v>2383</v>
      </c>
      <c r="H2177" s="10">
        <f t="shared" si="99"/>
        <v>1</v>
      </c>
      <c r="I2177" s="6">
        <v>1</v>
      </c>
      <c r="J2177" s="6" t="str">
        <f t="shared" si="100"/>
        <v>No</v>
      </c>
      <c r="K2177" s="6" t="str">
        <f t="shared" si="101"/>
        <v>No</v>
      </c>
      <c r="L2177" s="6" t="s">
        <v>2380</v>
      </c>
      <c r="M2177" s="6"/>
      <c r="N2177" t="str" cm="1">
        <f t="array" ref="N2177">_xlfn.IFS(B2177&lt;18.5,"Under Weight",B2177&lt;=24.99,"Normal Weight",B2177&lt;=29.99,"Over Weight",B2177&gt;=30,"Obesity")</f>
        <v>Obesity</v>
      </c>
      <c r="O2177" t="str" cm="1">
        <f t="array" ref="O2177">_xlfn.IFS(C2177&lt;5.7,"Normal",C2177&lt;=6.49,"Prediabetes",C2177&gt;=6.5,"Diabetes")</f>
        <v>Normal</v>
      </c>
    </row>
    <row r="2178" spans="1:15" x14ac:dyDescent="0.3">
      <c r="A2178" s="6" t="s">
        <v>185</v>
      </c>
      <c r="B2178" s="6">
        <v>29.8</v>
      </c>
      <c r="C2178" s="6">
        <v>4.26</v>
      </c>
      <c r="D2178" s="6" t="str">
        <f>PROPER(E:E)</f>
        <v>No</v>
      </c>
      <c r="E2178" s="6" t="s">
        <v>2380</v>
      </c>
      <c r="F2178" s="6" t="s">
        <v>2380</v>
      </c>
      <c r="G2178" s="6" t="s">
        <v>2383</v>
      </c>
      <c r="H2178" s="10">
        <f t="shared" si="99"/>
        <v>1</v>
      </c>
      <c r="I2178" s="6">
        <v>1</v>
      </c>
      <c r="J2178" s="6" t="str">
        <f t="shared" si="100"/>
        <v>No</v>
      </c>
      <c r="K2178" s="6" t="str">
        <f t="shared" si="101"/>
        <v>No</v>
      </c>
      <c r="L2178" s="6" t="s">
        <v>2380</v>
      </c>
      <c r="M2178" s="6"/>
      <c r="N2178" t="str" cm="1">
        <f t="array" ref="N2178">_xlfn.IFS(B2178&lt;18.5,"Under Weight",B2178&lt;=24.99,"Normal Weight",B2178&lt;=29.99,"Over Weight",B2178&gt;=30,"Obesity")</f>
        <v>Over Weight</v>
      </c>
      <c r="O2178" t="str" cm="1">
        <f t="array" ref="O2178">_xlfn.IFS(C2178&lt;5.7,"Normal",C2178&lt;=6.49,"Prediabetes",C2178&gt;=6.5,"Diabetes")</f>
        <v>Normal</v>
      </c>
    </row>
    <row r="2179" spans="1:15" x14ac:dyDescent="0.3">
      <c r="A2179" s="6" t="s">
        <v>184</v>
      </c>
      <c r="B2179" s="6">
        <v>28.9</v>
      </c>
      <c r="C2179" s="6">
        <v>5.85</v>
      </c>
      <c r="D2179" s="6" t="str">
        <f>PROPER(E:E)</f>
        <v>No</v>
      </c>
      <c r="E2179" s="6" t="s">
        <v>2380</v>
      </c>
      <c r="F2179" s="6" t="s">
        <v>2380</v>
      </c>
      <c r="G2179" s="6" t="s">
        <v>2383</v>
      </c>
      <c r="H2179" s="10">
        <f t="shared" ref="H2179:H2242" si="102">IF(I2179="No major surgery","0",I2179)</f>
        <v>1</v>
      </c>
      <c r="I2179" s="6">
        <v>1</v>
      </c>
      <c r="J2179" s="6" t="str">
        <f t="shared" ref="J2179:J2242" si="103">PROPER(K2179)</f>
        <v>No</v>
      </c>
      <c r="K2179" s="6" t="str">
        <f t="shared" ref="K2179:K2242" si="104">IF(L2179="?", "No", L2179)</f>
        <v>No</v>
      </c>
      <c r="L2179" s="6" t="s">
        <v>2380</v>
      </c>
      <c r="M2179" s="6"/>
      <c r="N2179" t="str" cm="1">
        <f t="array" ref="N2179">_xlfn.IFS(B2179&lt;18.5,"Under Weight",B2179&lt;=24.99,"Normal Weight",B2179&lt;=29.99,"Over Weight",B2179&gt;=30,"Obesity")</f>
        <v>Over Weight</v>
      </c>
      <c r="O2179" t="str" cm="1">
        <f t="array" ref="O2179">_xlfn.IFS(C2179&lt;5.7,"Normal",C2179&lt;=6.49,"Prediabetes",C2179&gt;=6.5,"Diabetes")</f>
        <v>Prediabetes</v>
      </c>
    </row>
    <row r="2180" spans="1:15" x14ac:dyDescent="0.3">
      <c r="A2180" s="6" t="s">
        <v>183</v>
      </c>
      <c r="B2180" s="6">
        <v>24.7</v>
      </c>
      <c r="C2180" s="6">
        <v>5.32</v>
      </c>
      <c r="D2180" s="6" t="str">
        <f>PROPER(E:E)</f>
        <v>No</v>
      </c>
      <c r="E2180" s="6" t="s">
        <v>2380</v>
      </c>
      <c r="F2180" s="6" t="s">
        <v>2380</v>
      </c>
      <c r="G2180" s="6" t="s">
        <v>2383</v>
      </c>
      <c r="H2180" s="10">
        <f t="shared" si="102"/>
        <v>1</v>
      </c>
      <c r="I2180" s="6">
        <v>1</v>
      </c>
      <c r="J2180" s="6" t="str">
        <f t="shared" si="103"/>
        <v>No</v>
      </c>
      <c r="K2180" s="6" t="str">
        <f t="shared" si="104"/>
        <v>No</v>
      </c>
      <c r="L2180" s="6" t="s">
        <v>2380</v>
      </c>
      <c r="M2180" s="6"/>
      <c r="N2180" t="str" cm="1">
        <f t="array" ref="N2180">_xlfn.IFS(B2180&lt;18.5,"Under Weight",B2180&lt;=24.99,"Normal Weight",B2180&lt;=29.99,"Over Weight",B2180&gt;=30,"Obesity")</f>
        <v>Normal Weight</v>
      </c>
      <c r="O2180" t="str" cm="1">
        <f t="array" ref="O2180">_xlfn.IFS(C2180&lt;5.7,"Normal",C2180&lt;=6.49,"Prediabetes",C2180&gt;=6.5,"Diabetes")</f>
        <v>Normal</v>
      </c>
    </row>
    <row r="2181" spans="1:15" x14ac:dyDescent="0.3">
      <c r="A2181" s="6" t="s">
        <v>182</v>
      </c>
      <c r="B2181" s="6">
        <v>20.6</v>
      </c>
      <c r="C2181" s="6">
        <v>5.14</v>
      </c>
      <c r="D2181" s="6" t="str">
        <f>PROPER(E:E)</f>
        <v>No</v>
      </c>
      <c r="E2181" s="6" t="s">
        <v>2380</v>
      </c>
      <c r="F2181" s="6" t="s">
        <v>2380</v>
      </c>
      <c r="G2181" s="6" t="s">
        <v>2383</v>
      </c>
      <c r="H2181" s="10">
        <f t="shared" si="102"/>
        <v>1</v>
      </c>
      <c r="I2181" s="6">
        <v>1</v>
      </c>
      <c r="J2181" s="6" t="str">
        <f t="shared" si="103"/>
        <v>No</v>
      </c>
      <c r="K2181" s="6" t="str">
        <f t="shared" si="104"/>
        <v>No</v>
      </c>
      <c r="L2181" s="6" t="s">
        <v>2380</v>
      </c>
      <c r="M2181" s="6"/>
      <c r="N2181" t="str" cm="1">
        <f t="array" ref="N2181">_xlfn.IFS(B2181&lt;18.5,"Under Weight",B2181&lt;=24.99,"Normal Weight",B2181&lt;=29.99,"Over Weight",B2181&gt;=30,"Obesity")</f>
        <v>Normal Weight</v>
      </c>
      <c r="O2181" t="str" cm="1">
        <f t="array" ref="O2181">_xlfn.IFS(C2181&lt;5.7,"Normal",C2181&lt;=6.49,"Prediabetes",C2181&gt;=6.5,"Diabetes")</f>
        <v>Normal</v>
      </c>
    </row>
    <row r="2182" spans="1:15" x14ac:dyDescent="0.3">
      <c r="A2182" s="6" t="s">
        <v>181</v>
      </c>
      <c r="B2182" s="6">
        <v>18.600000000000001</v>
      </c>
      <c r="C2182" s="6">
        <v>5</v>
      </c>
      <c r="D2182" s="6" t="str">
        <f>PROPER(E:E)</f>
        <v>No</v>
      </c>
      <c r="E2182" s="6" t="s">
        <v>2380</v>
      </c>
      <c r="F2182" s="6" t="s">
        <v>2380</v>
      </c>
      <c r="G2182" s="6" t="s">
        <v>2383</v>
      </c>
      <c r="H2182" s="10">
        <f t="shared" si="102"/>
        <v>1</v>
      </c>
      <c r="I2182" s="6">
        <v>1</v>
      </c>
      <c r="J2182" s="6" t="str">
        <f t="shared" si="103"/>
        <v>No</v>
      </c>
      <c r="K2182" s="6" t="str">
        <f t="shared" si="104"/>
        <v>No</v>
      </c>
      <c r="L2182" s="6" t="s">
        <v>2380</v>
      </c>
      <c r="M2182" s="6"/>
      <c r="N2182" t="str" cm="1">
        <f t="array" ref="N2182">_xlfn.IFS(B2182&lt;18.5,"Under Weight",B2182&lt;=24.99,"Normal Weight",B2182&lt;=29.99,"Over Weight",B2182&gt;=30,"Obesity")</f>
        <v>Normal Weight</v>
      </c>
      <c r="O2182" t="str" cm="1">
        <f t="array" ref="O2182">_xlfn.IFS(C2182&lt;5.7,"Normal",C2182&lt;=6.49,"Prediabetes",C2182&gt;=6.5,"Diabetes")</f>
        <v>Normal</v>
      </c>
    </row>
    <row r="2183" spans="1:15" x14ac:dyDescent="0.3">
      <c r="A2183" s="6" t="s">
        <v>180</v>
      </c>
      <c r="B2183" s="6">
        <v>17.8</v>
      </c>
      <c r="C2183" s="6">
        <v>4.55</v>
      </c>
      <c r="D2183" s="6" t="str">
        <f>PROPER(E:E)</f>
        <v>No</v>
      </c>
      <c r="E2183" s="6" t="s">
        <v>2380</v>
      </c>
      <c r="F2183" s="6" t="s">
        <v>2380</v>
      </c>
      <c r="G2183" s="6" t="s">
        <v>2383</v>
      </c>
      <c r="H2183" s="10">
        <f t="shared" si="102"/>
        <v>1</v>
      </c>
      <c r="I2183" s="6">
        <v>1</v>
      </c>
      <c r="J2183" s="6" t="str">
        <f t="shared" si="103"/>
        <v>No</v>
      </c>
      <c r="K2183" s="6" t="str">
        <f t="shared" si="104"/>
        <v>No</v>
      </c>
      <c r="L2183" s="6" t="s">
        <v>2380</v>
      </c>
      <c r="M2183" s="6"/>
      <c r="N2183" t="str" cm="1">
        <f t="array" ref="N2183">_xlfn.IFS(B2183&lt;18.5,"Under Weight",B2183&lt;=24.99,"Normal Weight",B2183&lt;=29.99,"Over Weight",B2183&gt;=30,"Obesity")</f>
        <v>Under Weight</v>
      </c>
      <c r="O2183" t="str" cm="1">
        <f t="array" ref="O2183">_xlfn.IFS(C2183&lt;5.7,"Normal",C2183&lt;=6.49,"Prediabetes",C2183&gt;=6.5,"Diabetes")</f>
        <v>Normal</v>
      </c>
    </row>
    <row r="2184" spans="1:15" x14ac:dyDescent="0.3">
      <c r="A2184" s="6" t="s">
        <v>179</v>
      </c>
      <c r="B2184" s="6">
        <v>35.200000000000003</v>
      </c>
      <c r="C2184" s="6">
        <v>5.97</v>
      </c>
      <c r="D2184" s="6" t="str">
        <f>PROPER(E:E)</f>
        <v>No</v>
      </c>
      <c r="E2184" s="6" t="s">
        <v>2380</v>
      </c>
      <c r="F2184" s="6" t="s">
        <v>2382</v>
      </c>
      <c r="G2184" s="6" t="s">
        <v>2380</v>
      </c>
      <c r="H2184" s="10">
        <f t="shared" si="102"/>
        <v>1</v>
      </c>
      <c r="I2184" s="6">
        <v>1</v>
      </c>
      <c r="J2184" s="6" t="str">
        <f t="shared" si="103"/>
        <v>No</v>
      </c>
      <c r="K2184" s="6" t="str">
        <f t="shared" si="104"/>
        <v>No</v>
      </c>
      <c r="L2184" s="6" t="s">
        <v>2380</v>
      </c>
      <c r="M2184" s="6"/>
      <c r="N2184" t="str" cm="1">
        <f t="array" ref="N2184">_xlfn.IFS(B2184&lt;18.5,"Under Weight",B2184&lt;=24.99,"Normal Weight",B2184&lt;=29.99,"Over Weight",B2184&gt;=30,"Obesity")</f>
        <v>Obesity</v>
      </c>
      <c r="O2184" t="str" cm="1">
        <f t="array" ref="O2184">_xlfn.IFS(C2184&lt;5.7,"Normal",C2184&lt;=6.49,"Prediabetes",C2184&gt;=6.5,"Diabetes")</f>
        <v>Prediabetes</v>
      </c>
    </row>
    <row r="2185" spans="1:15" x14ac:dyDescent="0.3">
      <c r="A2185" s="6" t="s">
        <v>178</v>
      </c>
      <c r="B2185" s="6">
        <v>33.770000000000003</v>
      </c>
      <c r="C2185" s="6">
        <v>4.0199999999999996</v>
      </c>
      <c r="D2185" s="6" t="str">
        <f>PROPER(E:E)</f>
        <v>No</v>
      </c>
      <c r="E2185" s="6" t="s">
        <v>2380</v>
      </c>
      <c r="F2185" s="6" t="s">
        <v>2382</v>
      </c>
      <c r="G2185" s="6" t="s">
        <v>2380</v>
      </c>
      <c r="H2185" s="10">
        <f t="shared" si="102"/>
        <v>1</v>
      </c>
      <c r="I2185" s="6">
        <v>1</v>
      </c>
      <c r="J2185" s="6" t="str">
        <f t="shared" si="103"/>
        <v>No</v>
      </c>
      <c r="K2185" s="6" t="str">
        <f t="shared" si="104"/>
        <v>No</v>
      </c>
      <c r="L2185" s="6" t="s">
        <v>2380</v>
      </c>
      <c r="M2185" s="6"/>
      <c r="N2185" t="str" cm="1">
        <f t="array" ref="N2185">_xlfn.IFS(B2185&lt;18.5,"Under Weight",B2185&lt;=24.99,"Normal Weight",B2185&lt;=29.99,"Over Weight",B2185&gt;=30,"Obesity")</f>
        <v>Obesity</v>
      </c>
      <c r="O2185" t="str" cm="1">
        <f t="array" ref="O2185">_xlfn.IFS(C2185&lt;5.7,"Normal",C2185&lt;=6.49,"Prediabetes",C2185&gt;=6.5,"Diabetes")</f>
        <v>Normal</v>
      </c>
    </row>
    <row r="2186" spans="1:15" x14ac:dyDescent="0.3">
      <c r="A2186" s="6" t="s">
        <v>177</v>
      </c>
      <c r="B2186" s="6">
        <v>30.03</v>
      </c>
      <c r="C2186" s="6">
        <v>4.04</v>
      </c>
      <c r="D2186" s="6" t="str">
        <f>PROPER(E:E)</f>
        <v>No</v>
      </c>
      <c r="E2186" s="6" t="s">
        <v>2380</v>
      </c>
      <c r="F2186" s="6" t="s">
        <v>2382</v>
      </c>
      <c r="G2186" s="6" t="s">
        <v>2380</v>
      </c>
      <c r="H2186" s="10">
        <f t="shared" si="102"/>
        <v>1</v>
      </c>
      <c r="I2186" s="6">
        <v>1</v>
      </c>
      <c r="J2186" s="6" t="str">
        <f t="shared" si="103"/>
        <v>No</v>
      </c>
      <c r="K2186" s="6" t="str">
        <f t="shared" si="104"/>
        <v>No</v>
      </c>
      <c r="L2186" s="6" t="s">
        <v>2380</v>
      </c>
      <c r="M2186" s="6"/>
      <c r="N2186" t="str" cm="1">
        <f t="array" ref="N2186">_xlfn.IFS(B2186&lt;18.5,"Under Weight",B2186&lt;=24.99,"Normal Weight",B2186&lt;=29.99,"Over Weight",B2186&gt;=30,"Obesity")</f>
        <v>Obesity</v>
      </c>
      <c r="O2186" t="str" cm="1">
        <f t="array" ref="O2186">_xlfn.IFS(C2186&lt;5.7,"Normal",C2186&lt;=6.49,"Prediabetes",C2186&gt;=6.5,"Diabetes")</f>
        <v>Normal</v>
      </c>
    </row>
    <row r="2187" spans="1:15" x14ac:dyDescent="0.3">
      <c r="A2187" s="6" t="s">
        <v>176</v>
      </c>
      <c r="B2187" s="6">
        <v>29.37</v>
      </c>
      <c r="C2187" s="6">
        <v>5.54</v>
      </c>
      <c r="D2187" s="6" t="str">
        <f>PROPER(E:E)</f>
        <v>No</v>
      </c>
      <c r="E2187" s="6" t="s">
        <v>2380</v>
      </c>
      <c r="F2187" s="6" t="s">
        <v>2382</v>
      </c>
      <c r="G2187" s="6" t="s">
        <v>2380</v>
      </c>
      <c r="H2187" s="10">
        <f t="shared" si="102"/>
        <v>1</v>
      </c>
      <c r="I2187" s="6">
        <v>1</v>
      </c>
      <c r="J2187" s="6" t="str">
        <f t="shared" si="103"/>
        <v>No</v>
      </c>
      <c r="K2187" s="6" t="str">
        <f t="shared" si="104"/>
        <v>No</v>
      </c>
      <c r="L2187" s="6" t="s">
        <v>2380</v>
      </c>
      <c r="M2187" s="6"/>
      <c r="N2187" t="str" cm="1">
        <f t="array" ref="N2187">_xlfn.IFS(B2187&lt;18.5,"Under Weight",B2187&lt;=24.99,"Normal Weight",B2187&lt;=29.99,"Over Weight",B2187&gt;=30,"Obesity")</f>
        <v>Over Weight</v>
      </c>
      <c r="O2187" t="str" cm="1">
        <f t="array" ref="O2187">_xlfn.IFS(C2187&lt;5.7,"Normal",C2187&lt;=6.49,"Prediabetes",C2187&gt;=6.5,"Diabetes")</f>
        <v>Normal</v>
      </c>
    </row>
    <row r="2188" spans="1:15" x14ac:dyDescent="0.3">
      <c r="A2188" s="6" t="s">
        <v>175</v>
      </c>
      <c r="B2188" s="6">
        <v>28.5</v>
      </c>
      <c r="C2188" s="6">
        <v>4.03</v>
      </c>
      <c r="D2188" s="6" t="str">
        <f>PROPER(E:E)</f>
        <v>No</v>
      </c>
      <c r="E2188" s="6" t="s">
        <v>2380</v>
      </c>
      <c r="F2188" s="6" t="s">
        <v>2382</v>
      </c>
      <c r="G2188" s="6" t="s">
        <v>2380</v>
      </c>
      <c r="H2188" s="10">
        <f t="shared" si="102"/>
        <v>1</v>
      </c>
      <c r="I2188" s="6">
        <v>1</v>
      </c>
      <c r="J2188" s="6" t="str">
        <f t="shared" si="103"/>
        <v>No</v>
      </c>
      <c r="K2188" s="6" t="str">
        <f t="shared" si="104"/>
        <v>No</v>
      </c>
      <c r="L2188" s="6" t="s">
        <v>2380</v>
      </c>
      <c r="M2188" s="6"/>
      <c r="N2188" t="str" cm="1">
        <f t="array" ref="N2188">_xlfn.IFS(B2188&lt;18.5,"Under Weight",B2188&lt;=24.99,"Normal Weight",B2188&lt;=29.99,"Over Weight",B2188&gt;=30,"Obesity")</f>
        <v>Over Weight</v>
      </c>
      <c r="O2188" t="str" cm="1">
        <f t="array" ref="O2188">_xlfn.IFS(C2188&lt;5.7,"Normal",C2188&lt;=6.49,"Prediabetes",C2188&gt;=6.5,"Diabetes")</f>
        <v>Normal</v>
      </c>
    </row>
    <row r="2189" spans="1:15" x14ac:dyDescent="0.3">
      <c r="A2189" s="6" t="s">
        <v>174</v>
      </c>
      <c r="B2189" s="6">
        <v>23.32</v>
      </c>
      <c r="C2189" s="6">
        <v>5.62</v>
      </c>
      <c r="D2189" s="6" t="str">
        <f>PROPER(E:E)</f>
        <v>No</v>
      </c>
      <c r="E2189" s="6" t="s">
        <v>2380</v>
      </c>
      <c r="F2189" s="6" t="s">
        <v>2382</v>
      </c>
      <c r="G2189" s="6" t="s">
        <v>2380</v>
      </c>
      <c r="H2189" s="10">
        <f t="shared" si="102"/>
        <v>1</v>
      </c>
      <c r="I2189" s="6">
        <v>1</v>
      </c>
      <c r="J2189" s="6" t="str">
        <f t="shared" si="103"/>
        <v>No</v>
      </c>
      <c r="K2189" s="6" t="str">
        <f t="shared" si="104"/>
        <v>No</v>
      </c>
      <c r="L2189" s="6" t="s">
        <v>2380</v>
      </c>
      <c r="M2189" s="6"/>
      <c r="N2189" t="str" cm="1">
        <f t="array" ref="N2189">_xlfn.IFS(B2189&lt;18.5,"Under Weight",B2189&lt;=24.99,"Normal Weight",B2189&lt;=29.99,"Over Weight",B2189&gt;=30,"Obesity")</f>
        <v>Normal Weight</v>
      </c>
      <c r="O2189" t="str" cm="1">
        <f t="array" ref="O2189">_xlfn.IFS(C2189&lt;5.7,"Normal",C2189&lt;=6.49,"Prediabetes",C2189&gt;=6.5,"Diabetes")</f>
        <v>Normal</v>
      </c>
    </row>
    <row r="2190" spans="1:15" x14ac:dyDescent="0.3">
      <c r="A2190" s="6" t="s">
        <v>173</v>
      </c>
      <c r="B2190" s="6">
        <v>26.125</v>
      </c>
      <c r="C2190" s="6">
        <v>5.27</v>
      </c>
      <c r="D2190" s="6" t="str">
        <f>PROPER(E:E)</f>
        <v>No</v>
      </c>
      <c r="E2190" s="6" t="s">
        <v>2380</v>
      </c>
      <c r="F2190" s="6" t="s">
        <v>2382</v>
      </c>
      <c r="G2190" s="6" t="s">
        <v>2380</v>
      </c>
      <c r="H2190" s="10">
        <f t="shared" si="102"/>
        <v>1</v>
      </c>
      <c r="I2190" s="6">
        <v>1</v>
      </c>
      <c r="J2190" s="6" t="str">
        <f t="shared" si="103"/>
        <v>No</v>
      </c>
      <c r="K2190" s="6" t="str">
        <f t="shared" si="104"/>
        <v>No</v>
      </c>
      <c r="L2190" s="6" t="s">
        <v>2380</v>
      </c>
      <c r="M2190" s="6"/>
      <c r="N2190" t="str" cm="1">
        <f t="array" ref="N2190">_xlfn.IFS(B2190&lt;18.5,"Under Weight",B2190&lt;=24.99,"Normal Weight",B2190&lt;=29.99,"Over Weight",B2190&gt;=30,"Obesity")</f>
        <v>Over Weight</v>
      </c>
      <c r="O2190" t="str" cm="1">
        <f t="array" ref="O2190">_xlfn.IFS(C2190&lt;5.7,"Normal",C2190&lt;=6.49,"Prediabetes",C2190&gt;=6.5,"Diabetes")</f>
        <v>Normal</v>
      </c>
    </row>
    <row r="2191" spans="1:15" x14ac:dyDescent="0.3">
      <c r="A2191" s="6" t="s">
        <v>172</v>
      </c>
      <c r="B2191" s="6">
        <v>25.46</v>
      </c>
      <c r="C2191" s="6">
        <v>5.18</v>
      </c>
      <c r="D2191" s="6" t="str">
        <f>PROPER(E:E)</f>
        <v>No</v>
      </c>
      <c r="E2191" s="6" t="s">
        <v>2380</v>
      </c>
      <c r="F2191" s="6" t="s">
        <v>2382</v>
      </c>
      <c r="G2191" s="6" t="s">
        <v>2380</v>
      </c>
      <c r="H2191" s="10">
        <f t="shared" si="102"/>
        <v>1</v>
      </c>
      <c r="I2191" s="6">
        <v>1</v>
      </c>
      <c r="J2191" s="6" t="str">
        <f t="shared" si="103"/>
        <v>No</v>
      </c>
      <c r="K2191" s="6" t="str">
        <f t="shared" si="104"/>
        <v>No</v>
      </c>
      <c r="L2191" s="6" t="s">
        <v>2380</v>
      </c>
      <c r="M2191" s="6"/>
      <c r="N2191" t="str" cm="1">
        <f t="array" ref="N2191">_xlfn.IFS(B2191&lt;18.5,"Under Weight",B2191&lt;=24.99,"Normal Weight",B2191&lt;=29.99,"Over Weight",B2191&gt;=30,"Obesity")</f>
        <v>Over Weight</v>
      </c>
      <c r="O2191" t="str" cm="1">
        <f t="array" ref="O2191">_xlfn.IFS(C2191&lt;5.7,"Normal",C2191&lt;=6.49,"Prediabetes",C2191&gt;=6.5,"Diabetes")</f>
        <v>Normal</v>
      </c>
    </row>
    <row r="2192" spans="1:15" x14ac:dyDescent="0.3">
      <c r="A2192" s="6" t="s">
        <v>171</v>
      </c>
      <c r="B2192" s="6">
        <v>23.75</v>
      </c>
      <c r="C2192" s="6">
        <v>5.27</v>
      </c>
      <c r="D2192" s="6" t="str">
        <f>PROPER(E:E)</f>
        <v>No</v>
      </c>
      <c r="E2192" s="6" t="s">
        <v>2380</v>
      </c>
      <c r="F2192" s="6" t="s">
        <v>2382</v>
      </c>
      <c r="G2192" s="6" t="s">
        <v>2380</v>
      </c>
      <c r="H2192" s="10">
        <f t="shared" si="102"/>
        <v>1</v>
      </c>
      <c r="I2192" s="6">
        <v>1</v>
      </c>
      <c r="J2192" s="6" t="str">
        <f t="shared" si="103"/>
        <v>No</v>
      </c>
      <c r="K2192" s="6" t="str">
        <f t="shared" si="104"/>
        <v>No</v>
      </c>
      <c r="L2192" s="6" t="s">
        <v>2380</v>
      </c>
      <c r="M2192" s="6"/>
      <c r="N2192" t="str" cm="1">
        <f t="array" ref="N2192">_xlfn.IFS(B2192&lt;18.5,"Under Weight",B2192&lt;=24.99,"Normal Weight",B2192&lt;=29.99,"Over Weight",B2192&gt;=30,"Obesity")</f>
        <v>Normal Weight</v>
      </c>
      <c r="O2192" t="str" cm="1">
        <f t="array" ref="O2192">_xlfn.IFS(C2192&lt;5.7,"Normal",C2192&lt;=6.49,"Prediabetes",C2192&gt;=6.5,"Diabetes")</f>
        <v>Normal</v>
      </c>
    </row>
    <row r="2193" spans="1:15" x14ac:dyDescent="0.3">
      <c r="A2193" s="6" t="s">
        <v>169</v>
      </c>
      <c r="B2193" s="6">
        <v>23.085000000000001</v>
      </c>
      <c r="C2193" s="6">
        <v>5.62</v>
      </c>
      <c r="D2193" s="6" t="str">
        <f>PROPER(E:E)</f>
        <v>No</v>
      </c>
      <c r="E2193" s="6" t="s">
        <v>2380</v>
      </c>
      <c r="F2193" s="6" t="s">
        <v>2382</v>
      </c>
      <c r="G2193" s="6" t="s">
        <v>2380</v>
      </c>
      <c r="H2193" s="10">
        <f t="shared" si="102"/>
        <v>1</v>
      </c>
      <c r="I2193" s="6">
        <v>1</v>
      </c>
      <c r="J2193" s="6" t="str">
        <f t="shared" si="103"/>
        <v>No</v>
      </c>
      <c r="K2193" s="6" t="str">
        <f t="shared" si="104"/>
        <v>No</v>
      </c>
      <c r="L2193" s="6" t="s">
        <v>2380</v>
      </c>
      <c r="M2193" s="6"/>
      <c r="N2193" t="str" cm="1">
        <f t="array" ref="N2193">_xlfn.IFS(B2193&lt;18.5,"Under Weight",B2193&lt;=24.99,"Normal Weight",B2193&lt;=29.99,"Over Weight",B2193&gt;=30,"Obesity")</f>
        <v>Normal Weight</v>
      </c>
      <c r="O2193" t="str" cm="1">
        <f t="array" ref="O2193">_xlfn.IFS(C2193&lt;5.7,"Normal",C2193&lt;=6.49,"Prediabetes",C2193&gt;=6.5,"Diabetes")</f>
        <v>Normal</v>
      </c>
    </row>
    <row r="2194" spans="1:15" x14ac:dyDescent="0.3">
      <c r="A2194" s="6" t="s">
        <v>167</v>
      </c>
      <c r="B2194" s="6">
        <v>22.99</v>
      </c>
      <c r="C2194" s="6">
        <v>5.0599999999999996</v>
      </c>
      <c r="D2194" s="6" t="str">
        <f>PROPER(E:E)</f>
        <v>No</v>
      </c>
      <c r="E2194" s="6" t="s">
        <v>2380</v>
      </c>
      <c r="F2194" s="6" t="s">
        <v>2382</v>
      </c>
      <c r="G2194" s="6" t="s">
        <v>2380</v>
      </c>
      <c r="H2194" s="10">
        <f t="shared" si="102"/>
        <v>1</v>
      </c>
      <c r="I2194" s="6">
        <v>1</v>
      </c>
      <c r="J2194" s="6" t="str">
        <f t="shared" si="103"/>
        <v>No</v>
      </c>
      <c r="K2194" s="6" t="str">
        <f t="shared" si="104"/>
        <v>No</v>
      </c>
      <c r="L2194" s="6" t="s">
        <v>2380</v>
      </c>
      <c r="M2194" s="6"/>
      <c r="N2194" t="str" cm="1">
        <f t="array" ref="N2194">_xlfn.IFS(B2194&lt;18.5,"Under Weight",B2194&lt;=24.99,"Normal Weight",B2194&lt;=29.99,"Over Weight",B2194&gt;=30,"Obesity")</f>
        <v>Normal Weight</v>
      </c>
      <c r="O2194" t="str" cm="1">
        <f t="array" ref="O2194">_xlfn.IFS(C2194&lt;5.7,"Normal",C2194&lt;=6.49,"Prediabetes",C2194&gt;=6.5,"Diabetes")</f>
        <v>Normal</v>
      </c>
    </row>
    <row r="2195" spans="1:15" x14ac:dyDescent="0.3">
      <c r="A2195" s="6" t="s">
        <v>165</v>
      </c>
      <c r="B2195" s="6">
        <v>21.47</v>
      </c>
      <c r="C2195" s="6">
        <v>4.6900000000000004</v>
      </c>
      <c r="D2195" s="6" t="str">
        <f>PROPER(E:E)</f>
        <v>No</v>
      </c>
      <c r="E2195" s="6" t="s">
        <v>2380</v>
      </c>
      <c r="F2195" s="6" t="s">
        <v>2382</v>
      </c>
      <c r="G2195" s="6" t="s">
        <v>2380</v>
      </c>
      <c r="H2195" s="10">
        <f t="shared" si="102"/>
        <v>1</v>
      </c>
      <c r="I2195" s="6">
        <v>1</v>
      </c>
      <c r="J2195" s="6" t="str">
        <f t="shared" si="103"/>
        <v>No</v>
      </c>
      <c r="K2195" s="6" t="str">
        <f t="shared" si="104"/>
        <v>No</v>
      </c>
      <c r="L2195" s="6" t="s">
        <v>2380</v>
      </c>
      <c r="M2195" s="6"/>
      <c r="N2195" t="str" cm="1">
        <f t="array" ref="N2195">_xlfn.IFS(B2195&lt;18.5,"Under Weight",B2195&lt;=24.99,"Normal Weight",B2195&lt;=29.99,"Over Weight",B2195&gt;=30,"Obesity")</f>
        <v>Normal Weight</v>
      </c>
      <c r="O2195" t="str" cm="1">
        <f t="array" ref="O2195">_xlfn.IFS(C2195&lt;5.7,"Normal",C2195&lt;=6.49,"Prediabetes",C2195&gt;=6.5,"Diabetes")</f>
        <v>Normal</v>
      </c>
    </row>
    <row r="2196" spans="1:15" x14ac:dyDescent="0.3">
      <c r="A2196" s="6" t="s">
        <v>163</v>
      </c>
      <c r="B2196" s="6">
        <v>15.96</v>
      </c>
      <c r="C2196" s="6">
        <v>5.44</v>
      </c>
      <c r="D2196" s="6" t="str">
        <f>PROPER(E:E)</f>
        <v>No</v>
      </c>
      <c r="E2196" s="6" t="s">
        <v>2380</v>
      </c>
      <c r="F2196" s="6" t="s">
        <v>2382</v>
      </c>
      <c r="G2196" s="6" t="s">
        <v>2380</v>
      </c>
      <c r="H2196" s="10">
        <f t="shared" si="102"/>
        <v>1</v>
      </c>
      <c r="I2196" s="6">
        <v>1</v>
      </c>
      <c r="J2196" s="6" t="str">
        <f t="shared" si="103"/>
        <v>No</v>
      </c>
      <c r="K2196" s="6" t="str">
        <f t="shared" si="104"/>
        <v>No</v>
      </c>
      <c r="L2196" s="6" t="s">
        <v>2380</v>
      </c>
      <c r="M2196" s="6"/>
      <c r="N2196" t="str" cm="1">
        <f t="array" ref="N2196">_xlfn.IFS(B2196&lt;18.5,"Under Weight",B2196&lt;=24.99,"Normal Weight",B2196&lt;=29.99,"Over Weight",B2196&gt;=30,"Obesity")</f>
        <v>Under Weight</v>
      </c>
      <c r="O2196" t="str" cm="1">
        <f t="array" ref="O2196">_xlfn.IFS(C2196&lt;5.7,"Normal",C2196&lt;=6.49,"Prediabetes",C2196&gt;=6.5,"Diabetes")</f>
        <v>Normal</v>
      </c>
    </row>
    <row r="2197" spans="1:15" x14ac:dyDescent="0.3">
      <c r="A2197" s="6" t="s">
        <v>162</v>
      </c>
      <c r="B2197" s="6">
        <v>39.5</v>
      </c>
      <c r="C2197" s="6">
        <v>5.05</v>
      </c>
      <c r="D2197" s="6" t="str">
        <f>PROPER(E:E)</f>
        <v>No</v>
      </c>
      <c r="E2197" s="6" t="s">
        <v>2380</v>
      </c>
      <c r="F2197" s="6" t="s">
        <v>2382</v>
      </c>
      <c r="G2197" s="6" t="s">
        <v>2380</v>
      </c>
      <c r="H2197" s="10">
        <f t="shared" si="102"/>
        <v>1</v>
      </c>
      <c r="I2197" s="6">
        <v>1</v>
      </c>
      <c r="J2197" s="6" t="str">
        <f t="shared" si="103"/>
        <v>No</v>
      </c>
      <c r="K2197" s="6" t="str">
        <f t="shared" si="104"/>
        <v>No</v>
      </c>
      <c r="L2197" s="6" t="s">
        <v>2380</v>
      </c>
      <c r="M2197" s="6"/>
      <c r="N2197" t="str" cm="1">
        <f t="array" ref="N2197">_xlfn.IFS(B2197&lt;18.5,"Under Weight",B2197&lt;=24.99,"Normal Weight",B2197&lt;=29.99,"Over Weight",B2197&gt;=30,"Obesity")</f>
        <v>Obesity</v>
      </c>
      <c r="O2197" t="str" cm="1">
        <f t="array" ref="O2197">_xlfn.IFS(C2197&lt;5.7,"Normal",C2197&lt;=6.49,"Prediabetes",C2197&gt;=6.5,"Diabetes")</f>
        <v>Normal</v>
      </c>
    </row>
    <row r="2198" spans="1:15" x14ac:dyDescent="0.3">
      <c r="A2198" s="6" t="s">
        <v>161</v>
      </c>
      <c r="B2198" s="6">
        <v>33.770000000000003</v>
      </c>
      <c r="C2198" s="6">
        <v>6</v>
      </c>
      <c r="D2198" s="6" t="str">
        <f>PROPER(E:E)</f>
        <v>No</v>
      </c>
      <c r="E2198" s="6" t="s">
        <v>2380</v>
      </c>
      <c r="F2198" s="6" t="s">
        <v>2382</v>
      </c>
      <c r="G2198" s="6" t="s">
        <v>2380</v>
      </c>
      <c r="H2198" s="10">
        <f t="shared" si="102"/>
        <v>1</v>
      </c>
      <c r="I2198" s="6">
        <v>1</v>
      </c>
      <c r="J2198" s="6" t="str">
        <f t="shared" si="103"/>
        <v>No</v>
      </c>
      <c r="K2198" s="6" t="str">
        <f t="shared" si="104"/>
        <v>No</v>
      </c>
      <c r="L2198" s="6" t="s">
        <v>2380</v>
      </c>
      <c r="M2198" s="6"/>
      <c r="N2198" t="str" cm="1">
        <f t="array" ref="N2198">_xlfn.IFS(B2198&lt;18.5,"Under Weight",B2198&lt;=24.99,"Normal Weight",B2198&lt;=29.99,"Over Weight",B2198&gt;=30,"Obesity")</f>
        <v>Obesity</v>
      </c>
      <c r="O2198" t="str" cm="1">
        <f t="array" ref="O2198">_xlfn.IFS(C2198&lt;5.7,"Normal",C2198&lt;=6.49,"Prediabetes",C2198&gt;=6.5,"Diabetes")</f>
        <v>Prediabetes</v>
      </c>
    </row>
    <row r="2199" spans="1:15" x14ac:dyDescent="0.3">
      <c r="A2199" s="6" t="s">
        <v>160</v>
      </c>
      <c r="B2199" s="6">
        <v>26.84</v>
      </c>
      <c r="C2199" s="6">
        <v>5.99</v>
      </c>
      <c r="D2199" s="6" t="str">
        <f>PROPER(E:E)</f>
        <v>Yes</v>
      </c>
      <c r="E2199" s="6" t="s">
        <v>2382</v>
      </c>
      <c r="F2199" s="6" t="s">
        <v>2382</v>
      </c>
      <c r="G2199" s="6" t="s">
        <v>2380</v>
      </c>
      <c r="H2199" s="10">
        <f t="shared" si="102"/>
        <v>1</v>
      </c>
      <c r="I2199" s="6">
        <v>1</v>
      </c>
      <c r="J2199" s="6" t="str">
        <f t="shared" si="103"/>
        <v>No</v>
      </c>
      <c r="K2199" s="6" t="str">
        <f t="shared" si="104"/>
        <v>No</v>
      </c>
      <c r="L2199" s="6" t="s">
        <v>2380</v>
      </c>
      <c r="M2199" s="6"/>
      <c r="N2199" t="str" cm="1">
        <f t="array" ref="N2199">_xlfn.IFS(B2199&lt;18.5,"Under Weight",B2199&lt;=24.99,"Normal Weight",B2199&lt;=29.99,"Over Weight",B2199&gt;=30,"Obesity")</f>
        <v>Over Weight</v>
      </c>
      <c r="O2199" t="str" cm="1">
        <f t="array" ref="O2199">_xlfn.IFS(C2199&lt;5.7,"Normal",C2199&lt;=6.49,"Prediabetes",C2199&gt;=6.5,"Diabetes")</f>
        <v>Prediabetes</v>
      </c>
    </row>
    <row r="2200" spans="1:15" x14ac:dyDescent="0.3">
      <c r="A2200" s="6" t="s">
        <v>159</v>
      </c>
      <c r="B2200" s="6">
        <v>35.53</v>
      </c>
      <c r="C2200" s="6">
        <v>4.3600000000000003</v>
      </c>
      <c r="D2200" s="6" t="str">
        <f>PROPER(E:E)</f>
        <v>No</v>
      </c>
      <c r="E2200" s="6" t="s">
        <v>2380</v>
      </c>
      <c r="F2200" s="6" t="s">
        <v>2380</v>
      </c>
      <c r="G2200" s="6" t="s">
        <v>2383</v>
      </c>
      <c r="H2200" s="10">
        <f t="shared" si="102"/>
        <v>1</v>
      </c>
      <c r="I2200" s="6">
        <v>1</v>
      </c>
      <c r="J2200" s="6" t="str">
        <f t="shared" si="103"/>
        <v>No</v>
      </c>
      <c r="K2200" s="6" t="str">
        <f t="shared" si="104"/>
        <v>No</v>
      </c>
      <c r="L2200" s="6" t="s">
        <v>2380</v>
      </c>
      <c r="M2200" s="6"/>
      <c r="N2200" t="str" cm="1">
        <f t="array" ref="N2200">_xlfn.IFS(B2200&lt;18.5,"Under Weight",B2200&lt;=24.99,"Normal Weight",B2200&lt;=29.99,"Over Weight",B2200&gt;=30,"Obesity")</f>
        <v>Obesity</v>
      </c>
      <c r="O2200" t="str" cm="1">
        <f t="array" ref="O2200">_xlfn.IFS(C2200&lt;5.7,"Normal",C2200&lt;=6.49,"Prediabetes",C2200&gt;=6.5,"Diabetes")</f>
        <v>Normal</v>
      </c>
    </row>
    <row r="2201" spans="1:15" x14ac:dyDescent="0.3">
      <c r="A2201" s="6" t="s">
        <v>158</v>
      </c>
      <c r="B2201" s="6">
        <v>30.59</v>
      </c>
      <c r="C2201" s="6">
        <v>4.41</v>
      </c>
      <c r="D2201" s="6" t="str">
        <f>PROPER(E:E)</f>
        <v>No</v>
      </c>
      <c r="E2201" s="6" t="s">
        <v>2380</v>
      </c>
      <c r="F2201" s="6" t="s">
        <v>2380</v>
      </c>
      <c r="G2201" s="6" t="s">
        <v>2383</v>
      </c>
      <c r="H2201" s="10">
        <f t="shared" si="102"/>
        <v>1</v>
      </c>
      <c r="I2201" s="6">
        <v>1</v>
      </c>
      <c r="J2201" s="6" t="str">
        <f t="shared" si="103"/>
        <v>No</v>
      </c>
      <c r="K2201" s="6" t="str">
        <f t="shared" si="104"/>
        <v>No</v>
      </c>
      <c r="L2201" s="6" t="s">
        <v>2380</v>
      </c>
      <c r="M2201" s="6"/>
      <c r="N2201" t="str" cm="1">
        <f t="array" ref="N2201">_xlfn.IFS(B2201&lt;18.5,"Under Weight",B2201&lt;=24.99,"Normal Weight",B2201&lt;=29.99,"Over Weight",B2201&gt;=30,"Obesity")</f>
        <v>Obesity</v>
      </c>
      <c r="O2201" t="str" cm="1">
        <f t="array" ref="O2201">_xlfn.IFS(C2201&lt;5.7,"Normal",C2201&lt;=6.49,"Prediabetes",C2201&gt;=6.5,"Diabetes")</f>
        <v>Normal</v>
      </c>
    </row>
    <row r="2202" spans="1:15" x14ac:dyDescent="0.3">
      <c r="A2202" s="6" t="s">
        <v>157</v>
      </c>
      <c r="B2202" s="6">
        <v>30.59</v>
      </c>
      <c r="C2202" s="6">
        <v>4.17</v>
      </c>
      <c r="D2202" s="6" t="str">
        <f>PROPER(E:E)</f>
        <v>No</v>
      </c>
      <c r="E2202" s="6" t="s">
        <v>2380</v>
      </c>
      <c r="F2202" s="6" t="s">
        <v>2380</v>
      </c>
      <c r="G2202" s="6" t="s">
        <v>2383</v>
      </c>
      <c r="H2202" s="10">
        <f t="shared" si="102"/>
        <v>1</v>
      </c>
      <c r="I2202" s="6">
        <v>1</v>
      </c>
      <c r="J2202" s="6" t="str">
        <f t="shared" si="103"/>
        <v>No</v>
      </c>
      <c r="K2202" s="6" t="str">
        <f t="shared" si="104"/>
        <v>No</v>
      </c>
      <c r="L2202" s="6" t="s">
        <v>2380</v>
      </c>
      <c r="M2202" s="6"/>
      <c r="N2202" t="str" cm="1">
        <f t="array" ref="N2202">_xlfn.IFS(B2202&lt;18.5,"Under Weight",B2202&lt;=24.99,"Normal Weight",B2202&lt;=29.99,"Over Weight",B2202&gt;=30,"Obesity")</f>
        <v>Obesity</v>
      </c>
      <c r="O2202" t="str" cm="1">
        <f t="array" ref="O2202">_xlfn.IFS(C2202&lt;5.7,"Normal",C2202&lt;=6.49,"Prediabetes",C2202&gt;=6.5,"Diabetes")</f>
        <v>Normal</v>
      </c>
    </row>
    <row r="2203" spans="1:15" x14ac:dyDescent="0.3">
      <c r="A2203" s="6" t="s">
        <v>156</v>
      </c>
      <c r="B2203" s="6">
        <v>27.835000000000001</v>
      </c>
      <c r="C2203" s="6">
        <v>4.4400000000000004</v>
      </c>
      <c r="D2203" s="6" t="str">
        <f>PROPER(E:E)</f>
        <v>No</v>
      </c>
      <c r="E2203" s="6" t="s">
        <v>2380</v>
      </c>
      <c r="F2203" s="6" t="s">
        <v>2380</v>
      </c>
      <c r="G2203" s="6" t="s">
        <v>2383</v>
      </c>
      <c r="H2203" s="10">
        <f t="shared" si="102"/>
        <v>1</v>
      </c>
      <c r="I2203" s="6">
        <v>1</v>
      </c>
      <c r="J2203" s="6" t="str">
        <f t="shared" si="103"/>
        <v>No</v>
      </c>
      <c r="K2203" s="6" t="str">
        <f t="shared" si="104"/>
        <v>No</v>
      </c>
      <c r="L2203" s="6" t="s">
        <v>2380</v>
      </c>
      <c r="M2203" s="6"/>
      <c r="N2203" t="str" cm="1">
        <f t="array" ref="N2203">_xlfn.IFS(B2203&lt;18.5,"Under Weight",B2203&lt;=24.99,"Normal Weight",B2203&lt;=29.99,"Over Weight",B2203&gt;=30,"Obesity")</f>
        <v>Over Weight</v>
      </c>
      <c r="O2203" t="str" cm="1">
        <f t="array" ref="O2203">_xlfn.IFS(C2203&lt;5.7,"Normal",C2203&lt;=6.49,"Prediabetes",C2203&gt;=6.5,"Diabetes")</f>
        <v>Normal</v>
      </c>
    </row>
    <row r="2204" spans="1:15" x14ac:dyDescent="0.3">
      <c r="A2204" s="6" t="s">
        <v>155</v>
      </c>
      <c r="B2204" s="6">
        <v>40.26</v>
      </c>
      <c r="C2204" s="6">
        <v>5.52</v>
      </c>
      <c r="D2204" s="6" t="str">
        <f>PROPER(E:E)</f>
        <v>No</v>
      </c>
      <c r="E2204" s="6" t="s">
        <v>2380</v>
      </c>
      <c r="F2204" s="6" t="s">
        <v>2382</v>
      </c>
      <c r="G2204" s="6" t="s">
        <v>2380</v>
      </c>
      <c r="H2204" s="10">
        <f t="shared" si="102"/>
        <v>1</v>
      </c>
      <c r="I2204" s="6">
        <v>1</v>
      </c>
      <c r="J2204" s="6" t="str">
        <f t="shared" si="103"/>
        <v>No</v>
      </c>
      <c r="K2204" s="6" t="str">
        <f t="shared" si="104"/>
        <v>No</v>
      </c>
      <c r="L2204" s="6" t="s">
        <v>2380</v>
      </c>
      <c r="M2204" s="6"/>
      <c r="N2204" t="str" cm="1">
        <f t="array" ref="N2204">_xlfn.IFS(B2204&lt;18.5,"Under Weight",B2204&lt;=24.99,"Normal Weight",B2204&lt;=29.99,"Over Weight",B2204&gt;=30,"Obesity")</f>
        <v>Obesity</v>
      </c>
      <c r="O2204" t="str" cm="1">
        <f t="array" ref="O2204">_xlfn.IFS(C2204&lt;5.7,"Normal",C2204&lt;=6.49,"Prediabetes",C2204&gt;=6.5,"Diabetes")</f>
        <v>Normal</v>
      </c>
    </row>
    <row r="2205" spans="1:15" x14ac:dyDescent="0.3">
      <c r="A2205" s="6" t="s">
        <v>154</v>
      </c>
      <c r="B2205" s="6">
        <v>39.82</v>
      </c>
      <c r="C2205" s="6">
        <v>6.01</v>
      </c>
      <c r="D2205" s="6" t="str">
        <f>PROPER(E:E)</f>
        <v>No</v>
      </c>
      <c r="E2205" s="6" t="s">
        <v>2380</v>
      </c>
      <c r="F2205" s="6" t="s">
        <v>2382</v>
      </c>
      <c r="G2205" s="6" t="s">
        <v>2380</v>
      </c>
      <c r="H2205" s="10">
        <f t="shared" si="102"/>
        <v>1</v>
      </c>
      <c r="I2205" s="6">
        <v>1</v>
      </c>
      <c r="J2205" s="6" t="str">
        <f t="shared" si="103"/>
        <v>No</v>
      </c>
      <c r="K2205" s="6" t="str">
        <f t="shared" si="104"/>
        <v>No</v>
      </c>
      <c r="L2205" s="6" t="s">
        <v>2380</v>
      </c>
      <c r="M2205" s="6"/>
      <c r="N2205" t="str" cm="1">
        <f t="array" ref="N2205">_xlfn.IFS(B2205&lt;18.5,"Under Weight",B2205&lt;=24.99,"Normal Weight",B2205&lt;=29.99,"Over Weight",B2205&gt;=30,"Obesity")</f>
        <v>Obesity</v>
      </c>
      <c r="O2205" t="str" cm="1">
        <f t="array" ref="O2205">_xlfn.IFS(C2205&lt;5.7,"Normal",C2205&lt;=6.49,"Prediabetes",C2205&gt;=6.5,"Diabetes")</f>
        <v>Prediabetes</v>
      </c>
    </row>
    <row r="2206" spans="1:15" x14ac:dyDescent="0.3">
      <c r="A2206" s="6" t="s">
        <v>153</v>
      </c>
      <c r="B2206" s="6">
        <v>39.159999999999997</v>
      </c>
      <c r="C2206" s="6">
        <v>5.81</v>
      </c>
      <c r="D2206" s="6" t="str">
        <f>PROPER(E:E)</f>
        <v>No</v>
      </c>
      <c r="E2206" s="6" t="s">
        <v>2380</v>
      </c>
      <c r="F2206" s="6" t="s">
        <v>2382</v>
      </c>
      <c r="G2206" s="6" t="s">
        <v>2380</v>
      </c>
      <c r="H2206" s="10">
        <f t="shared" si="102"/>
        <v>1</v>
      </c>
      <c r="I2206" s="6">
        <v>1</v>
      </c>
      <c r="J2206" s="6" t="str">
        <f t="shared" si="103"/>
        <v>No</v>
      </c>
      <c r="K2206" s="6" t="str">
        <f t="shared" si="104"/>
        <v>No</v>
      </c>
      <c r="L2206" s="6" t="s">
        <v>2380</v>
      </c>
      <c r="M2206" s="6"/>
      <c r="N2206" t="str" cm="1">
        <f t="array" ref="N2206">_xlfn.IFS(B2206&lt;18.5,"Under Weight",B2206&lt;=24.99,"Normal Weight",B2206&lt;=29.99,"Over Weight",B2206&gt;=30,"Obesity")</f>
        <v>Obesity</v>
      </c>
      <c r="O2206" t="str" cm="1">
        <f t="array" ref="O2206">_xlfn.IFS(C2206&lt;5.7,"Normal",C2206&lt;=6.49,"Prediabetes",C2206&gt;=6.5,"Diabetes")</f>
        <v>Prediabetes</v>
      </c>
    </row>
    <row r="2207" spans="1:15" x14ac:dyDescent="0.3">
      <c r="A2207" s="6" t="s">
        <v>152</v>
      </c>
      <c r="B2207" s="6">
        <v>25.555</v>
      </c>
      <c r="C2207" s="6">
        <v>4.37</v>
      </c>
      <c r="D2207" s="6" t="str">
        <f>PROPER(E:E)</f>
        <v>No</v>
      </c>
      <c r="E2207" s="6" t="s">
        <v>2380</v>
      </c>
      <c r="F2207" s="6" t="s">
        <v>2380</v>
      </c>
      <c r="G2207" s="6" t="s">
        <v>2383</v>
      </c>
      <c r="H2207" s="10">
        <f t="shared" si="102"/>
        <v>1</v>
      </c>
      <c r="I2207" s="6">
        <v>1</v>
      </c>
      <c r="J2207" s="6" t="str">
        <f t="shared" si="103"/>
        <v>No</v>
      </c>
      <c r="K2207" s="6" t="str">
        <f t="shared" si="104"/>
        <v>No</v>
      </c>
      <c r="L2207" s="6" t="s">
        <v>2380</v>
      </c>
      <c r="M2207" s="6"/>
      <c r="N2207" t="str" cm="1">
        <f t="array" ref="N2207">_xlfn.IFS(B2207&lt;18.5,"Under Weight",B2207&lt;=24.99,"Normal Weight",B2207&lt;=29.99,"Over Weight",B2207&gt;=30,"Obesity")</f>
        <v>Over Weight</v>
      </c>
      <c r="O2207" t="str" cm="1">
        <f t="array" ref="O2207">_xlfn.IFS(C2207&lt;5.7,"Normal",C2207&lt;=6.49,"Prediabetes",C2207&gt;=6.5,"Diabetes")</f>
        <v>Normal</v>
      </c>
    </row>
    <row r="2208" spans="1:15" x14ac:dyDescent="0.3">
      <c r="A2208" s="6" t="s">
        <v>151</v>
      </c>
      <c r="B2208" s="6">
        <v>25.175000000000001</v>
      </c>
      <c r="C2208" s="6">
        <v>5.74</v>
      </c>
      <c r="D2208" s="6" t="str">
        <f>PROPER(E:E)</f>
        <v>No</v>
      </c>
      <c r="E2208" s="6" t="s">
        <v>2380</v>
      </c>
      <c r="F2208" s="6" t="s">
        <v>2380</v>
      </c>
      <c r="G2208" s="6" t="s">
        <v>2383</v>
      </c>
      <c r="H2208" s="10">
        <f t="shared" si="102"/>
        <v>1</v>
      </c>
      <c r="I2208" s="6">
        <v>1</v>
      </c>
      <c r="J2208" s="6" t="str">
        <f t="shared" si="103"/>
        <v>No</v>
      </c>
      <c r="K2208" s="6" t="str">
        <f t="shared" si="104"/>
        <v>No</v>
      </c>
      <c r="L2208" s="6" t="s">
        <v>2380</v>
      </c>
      <c r="M2208" s="6"/>
      <c r="N2208" t="str" cm="1">
        <f t="array" ref="N2208">_xlfn.IFS(B2208&lt;18.5,"Under Weight",B2208&lt;=24.99,"Normal Weight",B2208&lt;=29.99,"Over Weight",B2208&gt;=30,"Obesity")</f>
        <v>Over Weight</v>
      </c>
      <c r="O2208" t="str" cm="1">
        <f t="array" ref="O2208">_xlfn.IFS(C2208&lt;5.7,"Normal",C2208&lt;=6.49,"Prediabetes",C2208&gt;=6.5,"Diabetes")</f>
        <v>Prediabetes</v>
      </c>
    </row>
    <row r="2209" spans="1:15" x14ac:dyDescent="0.3">
      <c r="A2209" s="6" t="s">
        <v>150</v>
      </c>
      <c r="B2209" s="6">
        <v>38.28</v>
      </c>
      <c r="C2209" s="6">
        <v>5.39</v>
      </c>
      <c r="D2209" s="6" t="str">
        <f>PROPER(E:E)</f>
        <v>No</v>
      </c>
      <c r="E2209" s="6" t="s">
        <v>2380</v>
      </c>
      <c r="F2209" s="6" t="s">
        <v>2382</v>
      </c>
      <c r="G2209" s="6" t="s">
        <v>2380</v>
      </c>
      <c r="H2209" s="10">
        <f t="shared" si="102"/>
        <v>1</v>
      </c>
      <c r="I2209" s="6">
        <v>1</v>
      </c>
      <c r="J2209" s="6" t="str">
        <f t="shared" si="103"/>
        <v>No</v>
      </c>
      <c r="K2209" s="6" t="str">
        <f t="shared" si="104"/>
        <v>No</v>
      </c>
      <c r="L2209" s="6" t="s">
        <v>2380</v>
      </c>
      <c r="M2209" s="6"/>
      <c r="N2209" t="str" cm="1">
        <f t="array" ref="N2209">_xlfn.IFS(B2209&lt;18.5,"Under Weight",B2209&lt;=24.99,"Normal Weight",B2209&lt;=29.99,"Over Weight",B2209&gt;=30,"Obesity")</f>
        <v>Obesity</v>
      </c>
      <c r="O2209" t="str" cm="1">
        <f t="array" ref="O2209">_xlfn.IFS(C2209&lt;5.7,"Normal",C2209&lt;=6.49,"Prediabetes",C2209&gt;=6.5,"Diabetes")</f>
        <v>Normal</v>
      </c>
    </row>
    <row r="2210" spans="1:15" x14ac:dyDescent="0.3">
      <c r="A2210" s="6" t="s">
        <v>149</v>
      </c>
      <c r="B2210" s="6">
        <v>38.17</v>
      </c>
      <c r="C2210" s="6">
        <v>4.07</v>
      </c>
      <c r="D2210" s="6" t="str">
        <f>PROPER(E:E)</f>
        <v>No</v>
      </c>
      <c r="E2210" s="6" t="s">
        <v>2380</v>
      </c>
      <c r="F2210" s="6" t="s">
        <v>2382</v>
      </c>
      <c r="G2210" s="6" t="s">
        <v>2380</v>
      </c>
      <c r="H2210" s="10">
        <f t="shared" si="102"/>
        <v>1</v>
      </c>
      <c r="I2210" s="6">
        <v>1</v>
      </c>
      <c r="J2210" s="6" t="str">
        <f t="shared" si="103"/>
        <v>No</v>
      </c>
      <c r="K2210" s="6" t="str">
        <f t="shared" si="104"/>
        <v>No</v>
      </c>
      <c r="L2210" s="6" t="s">
        <v>2380</v>
      </c>
      <c r="M2210" s="6"/>
      <c r="N2210" t="str" cm="1">
        <f t="array" ref="N2210">_xlfn.IFS(B2210&lt;18.5,"Under Weight",B2210&lt;=24.99,"Normal Weight",B2210&lt;=29.99,"Over Weight",B2210&gt;=30,"Obesity")</f>
        <v>Obesity</v>
      </c>
      <c r="O2210" t="str" cm="1">
        <f t="array" ref="O2210">_xlfn.IFS(C2210&lt;5.7,"Normal",C2210&lt;=6.49,"Prediabetes",C2210&gt;=6.5,"Diabetes")</f>
        <v>Normal</v>
      </c>
    </row>
    <row r="2211" spans="1:15" x14ac:dyDescent="0.3">
      <c r="A2211" s="6" t="s">
        <v>148</v>
      </c>
      <c r="B2211" s="6">
        <v>36.85</v>
      </c>
      <c r="C2211" s="6">
        <v>5.49</v>
      </c>
      <c r="D2211" s="6" t="str">
        <f>PROPER(E:E)</f>
        <v>No</v>
      </c>
      <c r="E2211" s="6" t="s">
        <v>2380</v>
      </c>
      <c r="F2211" s="6" t="s">
        <v>2382</v>
      </c>
      <c r="G2211" s="6" t="s">
        <v>2380</v>
      </c>
      <c r="H2211" s="10">
        <f t="shared" si="102"/>
        <v>1</v>
      </c>
      <c r="I2211" s="6">
        <v>1</v>
      </c>
      <c r="J2211" s="6" t="str">
        <f t="shared" si="103"/>
        <v>No</v>
      </c>
      <c r="K2211" s="6" t="str">
        <f t="shared" si="104"/>
        <v>No</v>
      </c>
      <c r="L2211" s="6" t="s">
        <v>2380</v>
      </c>
      <c r="M2211" s="6"/>
      <c r="N2211" t="str" cm="1">
        <f t="array" ref="N2211">_xlfn.IFS(B2211&lt;18.5,"Under Weight",B2211&lt;=24.99,"Normal Weight",B2211&lt;=29.99,"Over Weight",B2211&gt;=30,"Obesity")</f>
        <v>Obesity</v>
      </c>
      <c r="O2211" t="str" cm="1">
        <f t="array" ref="O2211">_xlfn.IFS(C2211&lt;5.7,"Normal",C2211&lt;=6.49,"Prediabetes",C2211&gt;=6.5,"Diabetes")</f>
        <v>Normal</v>
      </c>
    </row>
    <row r="2212" spans="1:15" x14ac:dyDescent="0.3">
      <c r="A2212" s="6" t="s">
        <v>147</v>
      </c>
      <c r="B2212" s="6">
        <v>22.61</v>
      </c>
      <c r="C2212" s="6">
        <v>5.68</v>
      </c>
      <c r="D2212" s="6" t="str">
        <f>PROPER(E:E)</f>
        <v>No</v>
      </c>
      <c r="E2212" s="6" t="s">
        <v>2380</v>
      </c>
      <c r="F2212" s="6" t="s">
        <v>2380</v>
      </c>
      <c r="G2212" s="6" t="s">
        <v>2383</v>
      </c>
      <c r="H2212" s="10">
        <f t="shared" si="102"/>
        <v>1</v>
      </c>
      <c r="I2212" s="6">
        <v>1</v>
      </c>
      <c r="J2212" s="6" t="str">
        <f t="shared" si="103"/>
        <v>No</v>
      </c>
      <c r="K2212" s="6" t="str">
        <f t="shared" si="104"/>
        <v>No</v>
      </c>
      <c r="L2212" s="6" t="s">
        <v>2380</v>
      </c>
      <c r="M2212" s="6"/>
      <c r="N2212" t="str" cm="1">
        <f t="array" ref="N2212">_xlfn.IFS(B2212&lt;18.5,"Under Weight",B2212&lt;=24.99,"Normal Weight",B2212&lt;=29.99,"Over Weight",B2212&gt;=30,"Obesity")</f>
        <v>Normal Weight</v>
      </c>
      <c r="O2212" t="str" cm="1">
        <f t="array" ref="O2212">_xlfn.IFS(C2212&lt;5.7,"Normal",C2212&lt;=6.49,"Prediabetes",C2212&gt;=6.5,"Diabetes")</f>
        <v>Normal</v>
      </c>
    </row>
    <row r="2213" spans="1:15" x14ac:dyDescent="0.3">
      <c r="A2213" s="6" t="s">
        <v>146</v>
      </c>
      <c r="B2213" s="6">
        <v>21.754999999999999</v>
      </c>
      <c r="C2213" s="6">
        <v>6.09</v>
      </c>
      <c r="D2213" s="6" t="str">
        <f>PROPER(E:E)</f>
        <v>No</v>
      </c>
      <c r="E2213" s="6" t="s">
        <v>2380</v>
      </c>
      <c r="F2213" s="6" t="s">
        <v>2380</v>
      </c>
      <c r="G2213" s="6" t="s">
        <v>2383</v>
      </c>
      <c r="H2213" s="10">
        <f t="shared" si="102"/>
        <v>1</v>
      </c>
      <c r="I2213" s="6">
        <v>1</v>
      </c>
      <c r="J2213" s="6" t="str">
        <f t="shared" si="103"/>
        <v>No</v>
      </c>
      <c r="K2213" s="6" t="str">
        <f t="shared" si="104"/>
        <v>No</v>
      </c>
      <c r="L2213" s="6" t="s">
        <v>2380</v>
      </c>
      <c r="M2213" s="6"/>
      <c r="N2213" t="str" cm="1">
        <f t="array" ref="N2213">_xlfn.IFS(B2213&lt;18.5,"Under Weight",B2213&lt;=24.99,"Normal Weight",B2213&lt;=29.99,"Over Weight",B2213&gt;=30,"Obesity")</f>
        <v>Normal Weight</v>
      </c>
      <c r="O2213" t="str" cm="1">
        <f t="array" ref="O2213">_xlfn.IFS(C2213&lt;5.7,"Normal",C2213&lt;=6.49,"Prediabetes",C2213&gt;=6.5,"Diabetes")</f>
        <v>Prediabetes</v>
      </c>
    </row>
    <row r="2214" spans="1:15" x14ac:dyDescent="0.3">
      <c r="A2214" s="6" t="s">
        <v>145</v>
      </c>
      <c r="B2214" s="6">
        <v>20.425000000000001</v>
      </c>
      <c r="C2214" s="6">
        <v>5.53</v>
      </c>
      <c r="D2214" s="6" t="str">
        <f>PROPER(E:E)</f>
        <v>No</v>
      </c>
      <c r="E2214" s="6" t="s">
        <v>2380</v>
      </c>
      <c r="F2214" s="6" t="s">
        <v>2380</v>
      </c>
      <c r="G2214" s="6" t="s">
        <v>2383</v>
      </c>
      <c r="H2214" s="10">
        <f t="shared" si="102"/>
        <v>1</v>
      </c>
      <c r="I2214" s="6">
        <v>1</v>
      </c>
      <c r="J2214" s="6" t="str">
        <f t="shared" si="103"/>
        <v>No</v>
      </c>
      <c r="K2214" s="6" t="str">
        <f t="shared" si="104"/>
        <v>No</v>
      </c>
      <c r="L2214" s="6" t="s">
        <v>2380</v>
      </c>
      <c r="M2214" s="6"/>
      <c r="N2214" t="str" cm="1">
        <f t="array" ref="N2214">_xlfn.IFS(B2214&lt;18.5,"Under Weight",B2214&lt;=24.99,"Normal Weight",B2214&lt;=29.99,"Over Weight",B2214&gt;=30,"Obesity")</f>
        <v>Normal Weight</v>
      </c>
      <c r="O2214" t="str" cm="1">
        <f t="array" ref="O2214">_xlfn.IFS(C2214&lt;5.7,"Normal",C2214&lt;=6.49,"Prediabetes",C2214&gt;=6.5,"Diabetes")</f>
        <v>Normal</v>
      </c>
    </row>
    <row r="2215" spans="1:15" x14ac:dyDescent="0.3">
      <c r="A2215" s="6" t="s">
        <v>144</v>
      </c>
      <c r="B2215" s="6">
        <v>31.35</v>
      </c>
      <c r="C2215" s="6">
        <v>4.28</v>
      </c>
      <c r="D2215" s="6" t="str">
        <f>PROPER(E:E)</f>
        <v>No</v>
      </c>
      <c r="E2215" s="6" t="s">
        <v>2380</v>
      </c>
      <c r="F2215" s="6" t="s">
        <v>2382</v>
      </c>
      <c r="G2215" s="6" t="s">
        <v>2380</v>
      </c>
      <c r="H2215" s="10">
        <f t="shared" si="102"/>
        <v>1</v>
      </c>
      <c r="I2215" s="6">
        <v>1</v>
      </c>
      <c r="J2215" s="6" t="str">
        <f t="shared" si="103"/>
        <v>No</v>
      </c>
      <c r="K2215" s="6" t="str">
        <f t="shared" si="104"/>
        <v>No</v>
      </c>
      <c r="L2215" s="6" t="s">
        <v>2380</v>
      </c>
      <c r="M2215" s="6"/>
      <c r="N2215" t="str" cm="1">
        <f t="array" ref="N2215">_xlfn.IFS(B2215&lt;18.5,"Under Weight",B2215&lt;=24.99,"Normal Weight",B2215&lt;=29.99,"Over Weight",B2215&gt;=30,"Obesity")</f>
        <v>Obesity</v>
      </c>
      <c r="O2215" t="str" cm="1">
        <f t="array" ref="O2215">_xlfn.IFS(C2215&lt;5.7,"Normal",C2215&lt;=6.49,"Prediabetes",C2215&gt;=6.5,"Diabetes")</f>
        <v>Normal</v>
      </c>
    </row>
    <row r="2216" spans="1:15" x14ac:dyDescent="0.3">
      <c r="A2216" s="6" t="s">
        <v>143</v>
      </c>
      <c r="B2216" s="6">
        <v>31.13</v>
      </c>
      <c r="C2216" s="6">
        <v>6.01</v>
      </c>
      <c r="D2216" s="6" t="str">
        <f>PROPER(E:E)</f>
        <v>No</v>
      </c>
      <c r="E2216" s="6" t="s">
        <v>2380</v>
      </c>
      <c r="F2216" s="6" t="s">
        <v>2382</v>
      </c>
      <c r="G2216" s="6" t="s">
        <v>2380</v>
      </c>
      <c r="H2216" s="10">
        <f t="shared" si="102"/>
        <v>1</v>
      </c>
      <c r="I2216" s="6">
        <v>1</v>
      </c>
      <c r="J2216" s="6" t="str">
        <f t="shared" si="103"/>
        <v>No</v>
      </c>
      <c r="K2216" s="6" t="str">
        <f t="shared" si="104"/>
        <v>No</v>
      </c>
      <c r="L2216" s="6" t="s">
        <v>2380</v>
      </c>
      <c r="M2216" s="6"/>
      <c r="N2216" t="str" cm="1">
        <f t="array" ref="N2216">_xlfn.IFS(B2216&lt;18.5,"Under Weight",B2216&lt;=24.99,"Normal Weight",B2216&lt;=29.99,"Over Weight",B2216&gt;=30,"Obesity")</f>
        <v>Obesity</v>
      </c>
      <c r="O2216" t="str" cm="1">
        <f t="array" ref="O2216">_xlfn.IFS(C2216&lt;5.7,"Normal",C2216&lt;=6.49,"Prediabetes",C2216&gt;=6.5,"Diabetes")</f>
        <v>Prediabetes</v>
      </c>
    </row>
    <row r="2217" spans="1:15" x14ac:dyDescent="0.3">
      <c r="A2217" s="6" t="s">
        <v>142</v>
      </c>
      <c r="B2217" s="6">
        <v>17.48</v>
      </c>
      <c r="C2217" s="6">
        <v>4.59</v>
      </c>
      <c r="D2217" s="6" t="str">
        <f>PROPER(E:E)</f>
        <v>No</v>
      </c>
      <c r="E2217" s="6" t="s">
        <v>2380</v>
      </c>
      <c r="F2217" s="6" t="s">
        <v>2380</v>
      </c>
      <c r="G2217" s="6" t="s">
        <v>2383</v>
      </c>
      <c r="H2217" s="10">
        <f t="shared" si="102"/>
        <v>1</v>
      </c>
      <c r="I2217" s="6">
        <v>1</v>
      </c>
      <c r="J2217" s="6" t="str">
        <f t="shared" si="103"/>
        <v>No</v>
      </c>
      <c r="K2217" s="6" t="str">
        <f t="shared" si="104"/>
        <v>No</v>
      </c>
      <c r="L2217" s="6" t="s">
        <v>2380</v>
      </c>
      <c r="M2217" s="6"/>
      <c r="N2217" t="str" cm="1">
        <f t="array" ref="N2217">_xlfn.IFS(B2217&lt;18.5,"Under Weight",B2217&lt;=24.99,"Normal Weight",B2217&lt;=29.99,"Over Weight",B2217&gt;=30,"Obesity")</f>
        <v>Under Weight</v>
      </c>
      <c r="O2217" t="str" cm="1">
        <f t="array" ref="O2217">_xlfn.IFS(C2217&lt;5.7,"Normal",C2217&lt;=6.49,"Prediabetes",C2217&gt;=6.5,"Diabetes")</f>
        <v>Normal</v>
      </c>
    </row>
    <row r="2218" spans="1:15" x14ac:dyDescent="0.3">
      <c r="A2218" s="6" t="s">
        <v>141</v>
      </c>
      <c r="B2218" s="6">
        <v>22.57</v>
      </c>
      <c r="C2218" s="6">
        <v>5.8</v>
      </c>
      <c r="D2218" s="6" t="str">
        <f>PROPER(E:E)</f>
        <v>Yes</v>
      </c>
      <c r="E2218" s="6" t="s">
        <v>2382</v>
      </c>
      <c r="F2218" s="6" t="s">
        <v>2380</v>
      </c>
      <c r="G2218" s="6" t="s">
        <v>2380</v>
      </c>
      <c r="H2218" s="10">
        <f t="shared" si="102"/>
        <v>1</v>
      </c>
      <c r="I2218" s="6">
        <v>1</v>
      </c>
      <c r="J2218" s="6" t="str">
        <f t="shared" si="103"/>
        <v>No</v>
      </c>
      <c r="K2218" s="6" t="str">
        <f t="shared" si="104"/>
        <v>No</v>
      </c>
      <c r="L2218" s="6" t="s">
        <v>2380</v>
      </c>
      <c r="M2218" s="6"/>
      <c r="N2218" t="str" cm="1">
        <f t="array" ref="N2218">_xlfn.IFS(B2218&lt;18.5,"Under Weight",B2218&lt;=24.99,"Normal Weight",B2218&lt;=29.99,"Over Weight",B2218&gt;=30,"Obesity")</f>
        <v>Normal Weight</v>
      </c>
      <c r="O2218" t="str" cm="1">
        <f t="array" ref="O2218">_xlfn.IFS(C2218&lt;5.7,"Normal",C2218&lt;=6.49,"Prediabetes",C2218&gt;=6.5,"Diabetes")</f>
        <v>Prediabetes</v>
      </c>
    </row>
    <row r="2219" spans="1:15" x14ac:dyDescent="0.3">
      <c r="A2219" s="6" t="s">
        <v>140</v>
      </c>
      <c r="B2219" s="6">
        <v>26.73</v>
      </c>
      <c r="C2219" s="6">
        <v>5.08</v>
      </c>
      <c r="D2219" s="6" t="str">
        <f>PROPER(E:E)</f>
        <v>No</v>
      </c>
      <c r="E2219" s="6" t="s">
        <v>2380</v>
      </c>
      <c r="F2219" s="6" t="s">
        <v>2382</v>
      </c>
      <c r="G2219" s="6" t="s">
        <v>2380</v>
      </c>
      <c r="H2219" s="10">
        <f t="shared" si="102"/>
        <v>1</v>
      </c>
      <c r="I2219" s="6">
        <v>1</v>
      </c>
      <c r="J2219" s="6" t="str">
        <f t="shared" si="103"/>
        <v>No</v>
      </c>
      <c r="K2219" s="6" t="str">
        <f t="shared" si="104"/>
        <v>No</v>
      </c>
      <c r="L2219" s="6" t="s">
        <v>2380</v>
      </c>
      <c r="M2219" s="6"/>
      <c r="N2219" t="str" cm="1">
        <f t="array" ref="N2219">_xlfn.IFS(B2219&lt;18.5,"Under Weight",B2219&lt;=24.99,"Normal Weight",B2219&lt;=29.99,"Over Weight",B2219&gt;=30,"Obesity")</f>
        <v>Over Weight</v>
      </c>
      <c r="O2219" t="str" cm="1">
        <f t="array" ref="O2219">_xlfn.IFS(C2219&lt;5.7,"Normal",C2219&lt;=6.49,"Prediabetes",C2219&gt;=6.5,"Diabetes")</f>
        <v>Normal</v>
      </c>
    </row>
    <row r="2220" spans="1:15" x14ac:dyDescent="0.3">
      <c r="A2220" s="6" t="s">
        <v>139</v>
      </c>
      <c r="B2220" s="6">
        <v>20.79</v>
      </c>
      <c r="C2220" s="6">
        <v>5.84</v>
      </c>
      <c r="D2220" s="6" t="str">
        <f>PROPER(E:E)</f>
        <v>No</v>
      </c>
      <c r="E2220" s="6" t="s">
        <v>2380</v>
      </c>
      <c r="F2220" s="6" t="s">
        <v>2382</v>
      </c>
      <c r="G2220" s="6" t="s">
        <v>2380</v>
      </c>
      <c r="H2220" s="10">
        <f t="shared" si="102"/>
        <v>1</v>
      </c>
      <c r="I2220" s="6">
        <v>1</v>
      </c>
      <c r="J2220" s="6" t="str">
        <f t="shared" si="103"/>
        <v>No</v>
      </c>
      <c r="K2220" s="6" t="str">
        <f t="shared" si="104"/>
        <v>No</v>
      </c>
      <c r="L2220" s="6" t="s">
        <v>2380</v>
      </c>
      <c r="M2220" s="6"/>
      <c r="N2220" t="str" cm="1">
        <f t="array" ref="N2220">_xlfn.IFS(B2220&lt;18.5,"Under Weight",B2220&lt;=24.99,"Normal Weight",B2220&lt;=29.99,"Over Weight",B2220&gt;=30,"Obesity")</f>
        <v>Normal Weight</v>
      </c>
      <c r="O2220" t="str" cm="1">
        <f t="array" ref="O2220">_xlfn.IFS(C2220&lt;5.7,"Normal",C2220&lt;=6.49,"Prediabetes",C2220&gt;=6.5,"Diabetes")</f>
        <v>Prediabetes</v>
      </c>
    </row>
    <row r="2221" spans="1:15" x14ac:dyDescent="0.3">
      <c r="A2221" s="6" t="s">
        <v>138</v>
      </c>
      <c r="B2221" s="6">
        <v>20.149999999999999</v>
      </c>
      <c r="C2221" s="6">
        <v>4.1500000000000004</v>
      </c>
      <c r="D2221" s="6" t="str">
        <f>PROPER(E:E)</f>
        <v>No</v>
      </c>
      <c r="E2221" s="6" t="s">
        <v>2380</v>
      </c>
      <c r="F2221" s="6" t="s">
        <v>2380</v>
      </c>
      <c r="G2221" s="6" t="s">
        <v>2380</v>
      </c>
      <c r="H2221" s="10">
        <f t="shared" si="102"/>
        <v>1</v>
      </c>
      <c r="I2221" s="6">
        <v>1</v>
      </c>
      <c r="J2221" s="6" t="str">
        <f t="shared" si="103"/>
        <v>No</v>
      </c>
      <c r="K2221" s="6" t="str">
        <f t="shared" si="104"/>
        <v>No</v>
      </c>
      <c r="L2221" s="6" t="s">
        <v>2380</v>
      </c>
      <c r="M2221" s="6"/>
      <c r="N2221" t="str" cm="1">
        <f t="array" ref="N2221">_xlfn.IFS(B2221&lt;18.5,"Under Weight",B2221&lt;=24.99,"Normal Weight",B2221&lt;=29.99,"Over Weight",B2221&gt;=30,"Obesity")</f>
        <v>Normal Weight</v>
      </c>
      <c r="O2221" t="str" cm="1">
        <f t="array" ref="O2221">_xlfn.IFS(C2221&lt;5.7,"Normal",C2221&lt;=6.49,"Prediabetes",C2221&gt;=6.5,"Diabetes")</f>
        <v>Normal</v>
      </c>
    </row>
    <row r="2222" spans="1:15" x14ac:dyDescent="0.3">
      <c r="A2222" s="6" t="s">
        <v>137</v>
      </c>
      <c r="B2222" s="6">
        <v>36.85</v>
      </c>
      <c r="C2222" s="6">
        <v>4.3600000000000003</v>
      </c>
      <c r="D2222" s="6" t="str">
        <f>PROPER(E:E)</f>
        <v>Yes</v>
      </c>
      <c r="E2222" s="6" t="s">
        <v>2382</v>
      </c>
      <c r="F2222" s="6" t="s">
        <v>2380</v>
      </c>
      <c r="G2222" s="6" t="s">
        <v>2380</v>
      </c>
      <c r="H2222" s="10" t="str">
        <f t="shared" si="102"/>
        <v>0</v>
      </c>
      <c r="I2222" s="6" t="s">
        <v>2381</v>
      </c>
      <c r="J2222" s="6" t="str">
        <f t="shared" si="103"/>
        <v>No</v>
      </c>
      <c r="K2222" s="6" t="str">
        <f t="shared" si="104"/>
        <v>No</v>
      </c>
      <c r="L2222" s="6" t="s">
        <v>2380</v>
      </c>
      <c r="M2222" s="6"/>
      <c r="N2222" t="str" cm="1">
        <f t="array" ref="N2222">_xlfn.IFS(B2222&lt;18.5,"Under Weight",B2222&lt;=24.99,"Normal Weight",B2222&lt;=29.99,"Over Weight",B2222&gt;=30,"Obesity")</f>
        <v>Obesity</v>
      </c>
      <c r="O2222" t="str" cm="1">
        <f t="array" ref="O2222">_xlfn.IFS(C2222&lt;5.7,"Normal",C2222&lt;=6.49,"Prediabetes",C2222&gt;=6.5,"Diabetes")</f>
        <v>Normal</v>
      </c>
    </row>
    <row r="2223" spans="1:15" x14ac:dyDescent="0.3">
      <c r="A2223" s="6" t="s">
        <v>136</v>
      </c>
      <c r="B2223" s="6">
        <v>35.53</v>
      </c>
      <c r="C2223" s="6">
        <v>4.55</v>
      </c>
      <c r="D2223" s="6" t="str">
        <f>PROPER(E:E)</f>
        <v>Yes</v>
      </c>
      <c r="E2223" s="6" t="s">
        <v>2382</v>
      </c>
      <c r="F2223" s="6" t="s">
        <v>2380</v>
      </c>
      <c r="G2223" s="6" t="s">
        <v>2380</v>
      </c>
      <c r="H2223" s="10" t="str">
        <f t="shared" si="102"/>
        <v>0</v>
      </c>
      <c r="I2223" s="6" t="s">
        <v>2381</v>
      </c>
      <c r="J2223" s="6" t="str">
        <f t="shared" si="103"/>
        <v>No</v>
      </c>
      <c r="K2223" s="6" t="str">
        <f t="shared" si="104"/>
        <v>No</v>
      </c>
      <c r="L2223" s="6" t="s">
        <v>2380</v>
      </c>
      <c r="M2223" s="6"/>
      <c r="N2223" t="str" cm="1">
        <f t="array" ref="N2223">_xlfn.IFS(B2223&lt;18.5,"Under Weight",B2223&lt;=24.99,"Normal Weight",B2223&lt;=29.99,"Over Weight",B2223&gt;=30,"Obesity")</f>
        <v>Obesity</v>
      </c>
      <c r="O2223" t="str" cm="1">
        <f t="array" ref="O2223">_xlfn.IFS(C2223&lt;5.7,"Normal",C2223&lt;=6.49,"Prediabetes",C2223&gt;=6.5,"Diabetes")</f>
        <v>Normal</v>
      </c>
    </row>
    <row r="2224" spans="1:15" x14ac:dyDescent="0.3">
      <c r="A2224" s="6" t="s">
        <v>135</v>
      </c>
      <c r="B2224" s="6">
        <v>31.1</v>
      </c>
      <c r="C2224" s="6">
        <v>4.37</v>
      </c>
      <c r="D2224" s="6" t="str">
        <f>PROPER(E:E)</f>
        <v>Yes</v>
      </c>
      <c r="E2224" s="6" t="s">
        <v>2382</v>
      </c>
      <c r="F2224" s="6" t="s">
        <v>2380</v>
      </c>
      <c r="G2224" s="6" t="s">
        <v>2380</v>
      </c>
      <c r="H2224" s="10" t="str">
        <f t="shared" si="102"/>
        <v>0</v>
      </c>
      <c r="I2224" s="6" t="s">
        <v>2381</v>
      </c>
      <c r="J2224" s="6" t="str">
        <f t="shared" si="103"/>
        <v>No</v>
      </c>
      <c r="K2224" s="6" t="str">
        <f t="shared" si="104"/>
        <v>No</v>
      </c>
      <c r="L2224" s="6" t="s">
        <v>2380</v>
      </c>
      <c r="M2224" s="6"/>
      <c r="N2224" t="str" cm="1">
        <f t="array" ref="N2224">_xlfn.IFS(B2224&lt;18.5,"Under Weight",B2224&lt;=24.99,"Normal Weight",B2224&lt;=29.99,"Over Weight",B2224&gt;=30,"Obesity")</f>
        <v>Obesity</v>
      </c>
      <c r="O2224" t="str" cm="1">
        <f t="array" ref="O2224">_xlfn.IFS(C2224&lt;5.7,"Normal",C2224&lt;=6.49,"Prediabetes",C2224&gt;=6.5,"Diabetes")</f>
        <v>Normal</v>
      </c>
    </row>
    <row r="2225" spans="1:15" x14ac:dyDescent="0.3">
      <c r="A2225" s="6" t="s">
        <v>134</v>
      </c>
      <c r="B2225" s="6">
        <v>23.21</v>
      </c>
      <c r="C2225" s="6">
        <v>5.24</v>
      </c>
      <c r="D2225" s="6" t="str">
        <f>PROPER(E:E)</f>
        <v>Yes</v>
      </c>
      <c r="E2225" s="6" t="s">
        <v>2382</v>
      </c>
      <c r="F2225" s="6" t="s">
        <v>2380</v>
      </c>
      <c r="G2225" s="6" t="s">
        <v>2380</v>
      </c>
      <c r="H2225" s="10" t="str">
        <f t="shared" si="102"/>
        <v>0</v>
      </c>
      <c r="I2225" s="6" t="s">
        <v>2381</v>
      </c>
      <c r="J2225" s="6" t="str">
        <f t="shared" si="103"/>
        <v>No</v>
      </c>
      <c r="K2225" s="6" t="str">
        <f t="shared" si="104"/>
        <v>No</v>
      </c>
      <c r="L2225" s="6" t="s">
        <v>2380</v>
      </c>
      <c r="M2225" s="6"/>
      <c r="N2225" t="str" cm="1">
        <f t="array" ref="N2225">_xlfn.IFS(B2225&lt;18.5,"Under Weight",B2225&lt;=24.99,"Normal Weight",B2225&lt;=29.99,"Over Weight",B2225&gt;=30,"Obesity")</f>
        <v>Normal Weight</v>
      </c>
      <c r="O2225" t="str" cm="1">
        <f t="array" ref="O2225">_xlfn.IFS(C2225&lt;5.7,"Normal",C2225&lt;=6.49,"Prediabetes",C2225&gt;=6.5,"Diabetes")</f>
        <v>Normal</v>
      </c>
    </row>
    <row r="2226" spans="1:15" x14ac:dyDescent="0.3">
      <c r="A2226" s="6" t="s">
        <v>133</v>
      </c>
      <c r="B2226" s="6">
        <v>18.36</v>
      </c>
      <c r="C2226" s="6">
        <v>5.96</v>
      </c>
      <c r="D2226" s="6" t="str">
        <f>PROPER(E:E)</f>
        <v>No</v>
      </c>
      <c r="E2226" s="6" t="s">
        <v>2380</v>
      </c>
      <c r="F2226" s="6" t="s">
        <v>2380</v>
      </c>
      <c r="G2226" s="6" t="s">
        <v>2380</v>
      </c>
      <c r="H2226" s="10">
        <f t="shared" si="102"/>
        <v>1</v>
      </c>
      <c r="I2226" s="6">
        <v>1</v>
      </c>
      <c r="J2226" s="6" t="str">
        <f t="shared" si="103"/>
        <v>No</v>
      </c>
      <c r="K2226" s="6" t="str">
        <f t="shared" si="104"/>
        <v>No</v>
      </c>
      <c r="L2226" s="6" t="s">
        <v>2380</v>
      </c>
      <c r="M2226" s="6"/>
      <c r="N2226" t="str" cm="1">
        <f t="array" ref="N2226">_xlfn.IFS(B2226&lt;18.5,"Under Weight",B2226&lt;=24.99,"Normal Weight",B2226&lt;=29.99,"Over Weight",B2226&gt;=30,"Obesity")</f>
        <v>Under Weight</v>
      </c>
      <c r="O2226" t="str" cm="1">
        <f t="array" ref="O2226">_xlfn.IFS(C2226&lt;5.7,"Normal",C2226&lt;=6.49,"Prediabetes",C2226&gt;=6.5,"Diabetes")</f>
        <v>Prediabetes</v>
      </c>
    </row>
    <row r="2227" spans="1:15" x14ac:dyDescent="0.3">
      <c r="A2227" s="6" t="s">
        <v>132</v>
      </c>
      <c r="B2227" s="6">
        <v>15.92</v>
      </c>
      <c r="C2227" s="6">
        <v>4.76</v>
      </c>
      <c r="D2227" s="6" t="str">
        <f>PROPER(E:E)</f>
        <v>Yes</v>
      </c>
      <c r="E2227" s="6" t="s">
        <v>2382</v>
      </c>
      <c r="F2227" s="6" t="s">
        <v>2380</v>
      </c>
      <c r="G2227" s="6" t="s">
        <v>2380</v>
      </c>
      <c r="H2227" s="10">
        <f t="shared" si="102"/>
        <v>1</v>
      </c>
      <c r="I2227" s="6">
        <v>1</v>
      </c>
      <c r="J2227" s="6" t="str">
        <f t="shared" si="103"/>
        <v>No</v>
      </c>
      <c r="K2227" s="6" t="str">
        <f t="shared" si="104"/>
        <v>No</v>
      </c>
      <c r="L2227" s="6" t="s">
        <v>2380</v>
      </c>
      <c r="M2227" s="6"/>
      <c r="N2227" t="str" cm="1">
        <f t="array" ref="N2227">_xlfn.IFS(B2227&lt;18.5,"Under Weight",B2227&lt;=24.99,"Normal Weight",B2227&lt;=29.99,"Over Weight",B2227&gt;=30,"Obesity")</f>
        <v>Under Weight</v>
      </c>
      <c r="O2227" t="str" cm="1">
        <f t="array" ref="O2227">_xlfn.IFS(C2227&lt;5.7,"Normal",C2227&lt;=6.49,"Prediabetes",C2227&gt;=6.5,"Diabetes")</f>
        <v>Normal</v>
      </c>
    </row>
    <row r="2228" spans="1:15" x14ac:dyDescent="0.3">
      <c r="A2228" s="6" t="s">
        <v>131</v>
      </c>
      <c r="B2228" s="6">
        <v>15.17</v>
      </c>
      <c r="C2228" s="6">
        <v>4.3</v>
      </c>
      <c r="D2228" s="6" t="str">
        <f>PROPER(E:E)</f>
        <v>Yes</v>
      </c>
      <c r="E2228" s="6" t="s">
        <v>2382</v>
      </c>
      <c r="F2228" s="6" t="s">
        <v>2380</v>
      </c>
      <c r="G2228" s="6" t="s">
        <v>2383</v>
      </c>
      <c r="H2228" s="10">
        <f t="shared" si="102"/>
        <v>1</v>
      </c>
      <c r="I2228" s="6">
        <v>1</v>
      </c>
      <c r="J2228" s="6" t="str">
        <f t="shared" si="103"/>
        <v>No</v>
      </c>
      <c r="K2228" s="6" t="str">
        <f t="shared" si="104"/>
        <v>No</v>
      </c>
      <c r="L2228" s="6" t="s">
        <v>2380</v>
      </c>
      <c r="M2228" s="6"/>
      <c r="N2228" t="str" cm="1">
        <f t="array" ref="N2228">_xlfn.IFS(B2228&lt;18.5,"Under Weight",B2228&lt;=24.99,"Normal Weight",B2228&lt;=29.99,"Over Weight",B2228&gt;=30,"Obesity")</f>
        <v>Under Weight</v>
      </c>
      <c r="O2228" t="str" cm="1">
        <f t="array" ref="O2228">_xlfn.IFS(C2228&lt;5.7,"Normal",C2228&lt;=6.49,"Prediabetes",C2228&gt;=6.5,"Diabetes")</f>
        <v>Normal</v>
      </c>
    </row>
    <row r="2229" spans="1:15" x14ac:dyDescent="0.3">
      <c r="A2229" s="6" t="s">
        <v>130</v>
      </c>
      <c r="B2229" s="6">
        <v>16.63</v>
      </c>
      <c r="C2229" s="6">
        <v>4.5</v>
      </c>
      <c r="D2229" s="6" t="str">
        <f>PROPER(E:E)</f>
        <v>No</v>
      </c>
      <c r="E2229" s="6" t="s">
        <v>2380</v>
      </c>
      <c r="F2229" s="6" t="s">
        <v>2380</v>
      </c>
      <c r="G2229" s="6" t="s">
        <v>2380</v>
      </c>
      <c r="H2229" s="10">
        <f t="shared" si="102"/>
        <v>1</v>
      </c>
      <c r="I2229" s="6">
        <v>1</v>
      </c>
      <c r="J2229" s="6" t="str">
        <f t="shared" si="103"/>
        <v>No</v>
      </c>
      <c r="K2229" s="6" t="str">
        <f t="shared" si="104"/>
        <v>No</v>
      </c>
      <c r="L2229" s="6" t="s">
        <v>2380</v>
      </c>
      <c r="M2229" s="6"/>
      <c r="N2229" t="str" cm="1">
        <f t="array" ref="N2229">_xlfn.IFS(B2229&lt;18.5,"Under Weight",B2229&lt;=24.99,"Normal Weight",B2229&lt;=29.99,"Over Weight",B2229&gt;=30,"Obesity")</f>
        <v>Under Weight</v>
      </c>
      <c r="O2229" t="str" cm="1">
        <f t="array" ref="O2229">_xlfn.IFS(C2229&lt;5.7,"Normal",C2229&lt;=6.49,"Prediabetes",C2229&gt;=6.5,"Diabetes")</f>
        <v>Normal</v>
      </c>
    </row>
    <row r="2230" spans="1:15" x14ac:dyDescent="0.3">
      <c r="A2230" s="6" t="s">
        <v>129</v>
      </c>
      <c r="B2230" s="6">
        <v>19.39</v>
      </c>
      <c r="C2230" s="6">
        <v>5.59</v>
      </c>
      <c r="D2230" s="6" t="str">
        <f>PROPER(E:E)</f>
        <v>No</v>
      </c>
      <c r="E2230" s="6" t="s">
        <v>2380</v>
      </c>
      <c r="F2230" s="6" t="s">
        <v>2380</v>
      </c>
      <c r="G2230" s="6" t="s">
        <v>2383</v>
      </c>
      <c r="H2230" s="10">
        <f t="shared" si="102"/>
        <v>1</v>
      </c>
      <c r="I2230" s="6">
        <v>1</v>
      </c>
      <c r="J2230" s="6" t="str">
        <f t="shared" si="103"/>
        <v>No</v>
      </c>
      <c r="K2230" s="6" t="str">
        <f t="shared" si="104"/>
        <v>No</v>
      </c>
      <c r="L2230" s="6" t="s">
        <v>2380</v>
      </c>
      <c r="M2230" s="6"/>
      <c r="N2230" t="str" cm="1">
        <f t="array" ref="N2230">_xlfn.IFS(B2230&lt;18.5,"Under Weight",B2230&lt;=24.99,"Normal Weight",B2230&lt;=29.99,"Over Weight",B2230&gt;=30,"Obesity")</f>
        <v>Normal Weight</v>
      </c>
      <c r="O2230" t="str" cm="1">
        <f t="array" ref="O2230">_xlfn.IFS(C2230&lt;5.7,"Normal",C2230&lt;=6.49,"Prediabetes",C2230&gt;=6.5,"Diabetes")</f>
        <v>Normal</v>
      </c>
    </row>
    <row r="2231" spans="1:15" x14ac:dyDescent="0.3">
      <c r="A2231" s="6" t="s">
        <v>128</v>
      </c>
      <c r="B2231" s="6">
        <v>17.34</v>
      </c>
      <c r="C2231" s="6">
        <v>6.29</v>
      </c>
      <c r="D2231" s="6" t="str">
        <f>PROPER(E:E)</f>
        <v>Yes</v>
      </c>
      <c r="E2231" s="6" t="s">
        <v>2382</v>
      </c>
      <c r="F2231" s="6" t="s">
        <v>2380</v>
      </c>
      <c r="G2231" s="6" t="s">
        <v>2383</v>
      </c>
      <c r="H2231" s="10">
        <f t="shared" si="102"/>
        <v>1</v>
      </c>
      <c r="I2231" s="6">
        <v>1</v>
      </c>
      <c r="J2231" s="6" t="str">
        <f t="shared" si="103"/>
        <v>No</v>
      </c>
      <c r="K2231" s="6" t="str">
        <f t="shared" si="104"/>
        <v>No</v>
      </c>
      <c r="L2231" s="6" t="s">
        <v>2380</v>
      </c>
      <c r="M2231" s="6"/>
      <c r="N2231" t="str" cm="1">
        <f t="array" ref="N2231">_xlfn.IFS(B2231&lt;18.5,"Under Weight",B2231&lt;=24.99,"Normal Weight",B2231&lt;=29.99,"Over Weight",B2231&gt;=30,"Obesity")</f>
        <v>Under Weight</v>
      </c>
      <c r="O2231" t="str" cm="1">
        <f t="array" ref="O2231">_xlfn.IFS(C2231&lt;5.7,"Normal",C2231&lt;=6.49,"Prediabetes",C2231&gt;=6.5,"Diabetes")</f>
        <v>Prediabetes</v>
      </c>
    </row>
    <row r="2232" spans="1:15" x14ac:dyDescent="0.3">
      <c r="A2232" s="6" t="s">
        <v>127</v>
      </c>
      <c r="B2232" s="6">
        <v>17.940000000000001</v>
      </c>
      <c r="C2232" s="6">
        <v>4.1900000000000004</v>
      </c>
      <c r="D2232" s="6" t="str">
        <f>PROPER(E:E)</f>
        <v>No</v>
      </c>
      <c r="E2232" s="6" t="s">
        <v>2380</v>
      </c>
      <c r="F2232" s="6" t="s">
        <v>2382</v>
      </c>
      <c r="G2232" s="6" t="s">
        <v>2380</v>
      </c>
      <c r="H2232" s="10">
        <f t="shared" si="102"/>
        <v>1</v>
      </c>
      <c r="I2232" s="6">
        <v>1</v>
      </c>
      <c r="J2232" s="6" t="str">
        <f t="shared" si="103"/>
        <v>No</v>
      </c>
      <c r="K2232" s="6" t="str">
        <f t="shared" si="104"/>
        <v>No</v>
      </c>
      <c r="L2232" s="6" t="s">
        <v>2380</v>
      </c>
      <c r="M2232" s="6"/>
      <c r="N2232" t="str" cm="1">
        <f t="array" ref="N2232">_xlfn.IFS(B2232&lt;18.5,"Under Weight",B2232&lt;=24.99,"Normal Weight",B2232&lt;=29.99,"Over Weight",B2232&gt;=30,"Obesity")</f>
        <v>Under Weight</v>
      </c>
      <c r="O2232" t="str" cm="1">
        <f t="array" ref="O2232">_xlfn.IFS(C2232&lt;5.7,"Normal",C2232&lt;=6.49,"Prediabetes",C2232&gt;=6.5,"Diabetes")</f>
        <v>Normal</v>
      </c>
    </row>
    <row r="2233" spans="1:15" x14ac:dyDescent="0.3">
      <c r="A2233" s="6" t="s">
        <v>126</v>
      </c>
      <c r="B2233" s="6">
        <v>16.670000000000002</v>
      </c>
      <c r="C2233" s="6">
        <v>4.7</v>
      </c>
      <c r="D2233" s="6" t="str">
        <f>PROPER(E:E)</f>
        <v>Yes</v>
      </c>
      <c r="E2233" s="6" t="s">
        <v>2382</v>
      </c>
      <c r="F2233" s="6" t="s">
        <v>2380</v>
      </c>
      <c r="G2233" s="6" t="s">
        <v>2383</v>
      </c>
      <c r="H2233" s="10">
        <f t="shared" si="102"/>
        <v>1</v>
      </c>
      <c r="I2233" s="6">
        <v>1</v>
      </c>
      <c r="J2233" s="6" t="str">
        <f t="shared" si="103"/>
        <v>No</v>
      </c>
      <c r="K2233" s="6" t="str">
        <f t="shared" si="104"/>
        <v>No</v>
      </c>
      <c r="L2233" s="6" t="s">
        <v>2380</v>
      </c>
      <c r="M2233" s="6"/>
      <c r="N2233" t="str" cm="1">
        <f t="array" ref="N2233">_xlfn.IFS(B2233&lt;18.5,"Under Weight",B2233&lt;=24.99,"Normal Weight",B2233&lt;=29.99,"Over Weight",B2233&gt;=30,"Obesity")</f>
        <v>Under Weight</v>
      </c>
      <c r="O2233" t="str" cm="1">
        <f t="array" ref="O2233">_xlfn.IFS(C2233&lt;5.7,"Normal",C2233&lt;=6.49,"Prediabetes",C2233&gt;=6.5,"Diabetes")</f>
        <v>Normal</v>
      </c>
    </row>
    <row r="2234" spans="1:15" x14ac:dyDescent="0.3">
      <c r="A2234" s="6" t="s">
        <v>125</v>
      </c>
      <c r="B2234" s="6">
        <v>20.58</v>
      </c>
      <c r="C2234" s="6">
        <v>5.64</v>
      </c>
      <c r="D2234" s="6" t="str">
        <f>PROPER(E:E)</f>
        <v>Yes</v>
      </c>
      <c r="E2234" s="6" t="s">
        <v>2382</v>
      </c>
      <c r="F2234" s="6" t="s">
        <v>2380</v>
      </c>
      <c r="G2234" s="6" t="s">
        <v>2380</v>
      </c>
      <c r="H2234" s="10" t="str">
        <f t="shared" si="102"/>
        <v>0</v>
      </c>
      <c r="I2234" s="6" t="s">
        <v>2381</v>
      </c>
      <c r="J2234" s="6" t="str">
        <f t="shared" si="103"/>
        <v>No</v>
      </c>
      <c r="K2234" s="6" t="str">
        <f t="shared" si="104"/>
        <v>No</v>
      </c>
      <c r="L2234" s="6" t="s">
        <v>2380</v>
      </c>
      <c r="M2234" s="6"/>
      <c r="N2234" t="str" cm="1">
        <f t="array" ref="N2234">_xlfn.IFS(B2234&lt;18.5,"Under Weight",B2234&lt;=24.99,"Normal Weight",B2234&lt;=29.99,"Over Weight",B2234&gt;=30,"Obesity")</f>
        <v>Normal Weight</v>
      </c>
      <c r="O2234" t="str" cm="1">
        <f t="array" ref="O2234">_xlfn.IFS(C2234&lt;5.7,"Normal",C2234&lt;=6.49,"Prediabetes",C2234&gt;=6.5,"Diabetes")</f>
        <v>Normal</v>
      </c>
    </row>
    <row r="2235" spans="1:15" x14ac:dyDescent="0.3">
      <c r="A2235" s="6" t="s">
        <v>124</v>
      </c>
      <c r="B2235" s="6">
        <v>16.5</v>
      </c>
      <c r="C2235" s="6">
        <v>4.1100000000000003</v>
      </c>
      <c r="D2235" s="6" t="str">
        <f>PROPER(E:E)</f>
        <v>Yes</v>
      </c>
      <c r="E2235" s="6" t="s">
        <v>2382</v>
      </c>
      <c r="F2235" s="6" t="s">
        <v>2380</v>
      </c>
      <c r="G2235" s="6" t="s">
        <v>2380</v>
      </c>
      <c r="H2235" s="10" t="str">
        <f t="shared" si="102"/>
        <v>0</v>
      </c>
      <c r="I2235" s="6" t="s">
        <v>2381</v>
      </c>
      <c r="J2235" s="6" t="str">
        <f t="shared" si="103"/>
        <v>No</v>
      </c>
      <c r="K2235" s="6" t="str">
        <f t="shared" si="104"/>
        <v>No</v>
      </c>
      <c r="L2235" s="6" t="s">
        <v>2380</v>
      </c>
      <c r="M2235" s="6"/>
      <c r="N2235" t="str" cm="1">
        <f t="array" ref="N2235">_xlfn.IFS(B2235&lt;18.5,"Under Weight",B2235&lt;=24.99,"Normal Weight",B2235&lt;=29.99,"Over Weight",B2235&gt;=30,"Obesity")</f>
        <v>Under Weight</v>
      </c>
      <c r="O2235" t="str" cm="1">
        <f t="array" ref="O2235">_xlfn.IFS(C2235&lt;5.7,"Normal",C2235&lt;=6.49,"Prediabetes",C2235&gt;=6.5,"Diabetes")</f>
        <v>Normal</v>
      </c>
    </row>
    <row r="2236" spans="1:15" x14ac:dyDescent="0.3">
      <c r="A2236" s="6" t="s">
        <v>123</v>
      </c>
      <c r="B2236" s="6">
        <v>15.41</v>
      </c>
      <c r="C2236" s="6">
        <v>5.43</v>
      </c>
      <c r="D2236" s="6" t="str">
        <f>PROPER(E:E)</f>
        <v>Yes</v>
      </c>
      <c r="E2236" s="6" t="s">
        <v>2382</v>
      </c>
      <c r="F2236" s="6" t="s">
        <v>2380</v>
      </c>
      <c r="G2236" s="6" t="s">
        <v>2383</v>
      </c>
      <c r="H2236" s="10">
        <f t="shared" si="102"/>
        <v>1</v>
      </c>
      <c r="I2236" s="6">
        <v>1</v>
      </c>
      <c r="J2236" s="6" t="str">
        <f t="shared" si="103"/>
        <v>No</v>
      </c>
      <c r="K2236" s="6" t="str">
        <f t="shared" si="104"/>
        <v>No</v>
      </c>
      <c r="L2236" s="6" t="s">
        <v>2380</v>
      </c>
      <c r="M2236" s="6"/>
      <c r="N2236" t="str" cm="1">
        <f t="array" ref="N2236">_xlfn.IFS(B2236&lt;18.5,"Under Weight",B2236&lt;=24.99,"Normal Weight",B2236&lt;=29.99,"Over Weight",B2236&gt;=30,"Obesity")</f>
        <v>Under Weight</v>
      </c>
      <c r="O2236" t="str" cm="1">
        <f t="array" ref="O2236">_xlfn.IFS(C2236&lt;5.7,"Normal",C2236&lt;=6.49,"Prediabetes",C2236&gt;=6.5,"Diabetes")</f>
        <v>Normal</v>
      </c>
    </row>
    <row r="2237" spans="1:15" x14ac:dyDescent="0.3">
      <c r="A2237" s="6" t="s">
        <v>122</v>
      </c>
      <c r="B2237" s="6">
        <v>24.59</v>
      </c>
      <c r="C2237" s="6">
        <v>4.38</v>
      </c>
      <c r="D2237" s="6" t="str">
        <f>PROPER(E:E)</f>
        <v>No</v>
      </c>
      <c r="E2237" s="6" t="s">
        <v>2380</v>
      </c>
      <c r="F2237" s="6" t="s">
        <v>2380</v>
      </c>
      <c r="G2237" s="6" t="s">
        <v>2380</v>
      </c>
      <c r="H2237" s="10">
        <f t="shared" si="102"/>
        <v>1</v>
      </c>
      <c r="I2237" s="6">
        <v>1</v>
      </c>
      <c r="J2237" s="6" t="str">
        <f t="shared" si="103"/>
        <v>No</v>
      </c>
      <c r="K2237" s="6" t="str">
        <f t="shared" si="104"/>
        <v>No</v>
      </c>
      <c r="L2237" s="6" t="s">
        <v>2380</v>
      </c>
      <c r="M2237" s="6"/>
      <c r="N2237" t="str" cm="1">
        <f t="array" ref="N2237">_xlfn.IFS(B2237&lt;18.5,"Under Weight",B2237&lt;=24.99,"Normal Weight",B2237&lt;=29.99,"Over Weight",B2237&gt;=30,"Obesity")</f>
        <v>Normal Weight</v>
      </c>
      <c r="O2237" t="str" cm="1">
        <f t="array" ref="O2237">_xlfn.IFS(C2237&lt;5.7,"Normal",C2237&lt;=6.49,"Prediabetes",C2237&gt;=6.5,"Diabetes")</f>
        <v>Normal</v>
      </c>
    </row>
    <row r="2238" spans="1:15" x14ac:dyDescent="0.3">
      <c r="A2238" s="6" t="s">
        <v>121</v>
      </c>
      <c r="B2238" s="6">
        <v>33.33</v>
      </c>
      <c r="C2238" s="6">
        <v>9.7899999999999991</v>
      </c>
      <c r="D2238" s="6" t="str">
        <f>PROPER(E:E)</f>
        <v>No</v>
      </c>
      <c r="E2238" s="6" t="s">
        <v>2380</v>
      </c>
      <c r="F2238" s="6" t="s">
        <v>2380</v>
      </c>
      <c r="G2238" s="6" t="s">
        <v>2380</v>
      </c>
      <c r="H2238" s="10" t="str">
        <f t="shared" si="102"/>
        <v>0</v>
      </c>
      <c r="I2238" s="6" t="s">
        <v>2381</v>
      </c>
      <c r="J2238" s="6" t="str">
        <f t="shared" si="103"/>
        <v>No</v>
      </c>
      <c r="K2238" s="6" t="str">
        <f t="shared" si="104"/>
        <v>No</v>
      </c>
      <c r="L2238" s="6" t="s">
        <v>2380</v>
      </c>
      <c r="M2238" s="6"/>
      <c r="N2238" t="str" cm="1">
        <f t="array" ref="N2238">_xlfn.IFS(B2238&lt;18.5,"Under Weight",B2238&lt;=24.99,"Normal Weight",B2238&lt;=29.99,"Over Weight",B2238&gt;=30,"Obesity")</f>
        <v>Obesity</v>
      </c>
      <c r="O2238" t="str" cm="1">
        <f t="array" ref="O2238">_xlfn.IFS(C2238&lt;5.7,"Normal",C2238&lt;=6.49,"Prediabetes",C2238&gt;=6.5,"Diabetes")</f>
        <v>Diabetes</v>
      </c>
    </row>
    <row r="2239" spans="1:15" x14ac:dyDescent="0.3">
      <c r="A2239" s="6" t="s">
        <v>120</v>
      </c>
      <c r="B2239" s="6">
        <v>18.5</v>
      </c>
      <c r="C2239" s="6">
        <v>11.84</v>
      </c>
      <c r="D2239" s="6" t="str">
        <f>PROPER(E:E)</f>
        <v>No</v>
      </c>
      <c r="E2239" s="6" t="s">
        <v>2380</v>
      </c>
      <c r="F2239" s="6" t="s">
        <v>2380</v>
      </c>
      <c r="G2239" s="6" t="s">
        <v>2380</v>
      </c>
      <c r="H2239" s="10" t="str">
        <f t="shared" si="102"/>
        <v>0</v>
      </c>
      <c r="I2239" s="6" t="s">
        <v>2381</v>
      </c>
      <c r="J2239" s="6" t="str">
        <f t="shared" si="103"/>
        <v>No</v>
      </c>
      <c r="K2239" s="6" t="str">
        <f t="shared" si="104"/>
        <v>No</v>
      </c>
      <c r="L2239" s="6" t="s">
        <v>2380</v>
      </c>
      <c r="M2239" s="6"/>
      <c r="N2239" t="str" cm="1">
        <f t="array" ref="N2239">_xlfn.IFS(B2239&lt;18.5,"Under Weight",B2239&lt;=24.99,"Normal Weight",B2239&lt;=29.99,"Over Weight",B2239&gt;=30,"Obesity")</f>
        <v>Normal Weight</v>
      </c>
      <c r="O2239" t="str" cm="1">
        <f t="array" ref="O2239">_xlfn.IFS(C2239&lt;5.7,"Normal",C2239&lt;=6.49,"Prediabetes",C2239&gt;=6.5,"Diabetes")</f>
        <v>Diabetes</v>
      </c>
    </row>
    <row r="2240" spans="1:15" x14ac:dyDescent="0.3">
      <c r="A2240" s="6" t="s">
        <v>119</v>
      </c>
      <c r="B2240" s="6">
        <v>18.579999999999998</v>
      </c>
      <c r="C2240" s="6">
        <v>6.22</v>
      </c>
      <c r="D2240" s="6" t="str">
        <f>PROPER(E:E)</f>
        <v>No</v>
      </c>
      <c r="E2240" s="6" t="s">
        <v>2380</v>
      </c>
      <c r="F2240" s="6" t="s">
        <v>2380</v>
      </c>
      <c r="G2240" s="6" t="s">
        <v>2380</v>
      </c>
      <c r="H2240" s="10" t="str">
        <f t="shared" si="102"/>
        <v>0</v>
      </c>
      <c r="I2240" s="6" t="s">
        <v>2381</v>
      </c>
      <c r="J2240" s="6" t="str">
        <f t="shared" si="103"/>
        <v>No</v>
      </c>
      <c r="K2240" s="6" t="str">
        <f t="shared" si="104"/>
        <v>No</v>
      </c>
      <c r="L2240" s="6" t="s">
        <v>2380</v>
      </c>
      <c r="M2240" s="6"/>
      <c r="N2240" t="str" cm="1">
        <f t="array" ref="N2240">_xlfn.IFS(B2240&lt;18.5,"Under Weight",B2240&lt;=24.99,"Normal Weight",B2240&lt;=29.99,"Over Weight",B2240&gt;=30,"Obesity")</f>
        <v>Normal Weight</v>
      </c>
      <c r="O2240" t="str" cm="1">
        <f t="array" ref="O2240">_xlfn.IFS(C2240&lt;5.7,"Normal",C2240&lt;=6.49,"Prediabetes",C2240&gt;=6.5,"Diabetes")</f>
        <v>Prediabetes</v>
      </c>
    </row>
    <row r="2241" spans="1:15" x14ac:dyDescent="0.3">
      <c r="A2241" s="6" t="s">
        <v>118</v>
      </c>
      <c r="B2241" s="6">
        <v>16.64</v>
      </c>
      <c r="C2241" s="6">
        <v>10.01</v>
      </c>
      <c r="D2241" s="6" t="str">
        <f>PROPER(E:E)</f>
        <v>No</v>
      </c>
      <c r="E2241" s="6" t="s">
        <v>2380</v>
      </c>
      <c r="F2241" s="6" t="s">
        <v>2380</v>
      </c>
      <c r="G2241" s="6" t="s">
        <v>2380</v>
      </c>
      <c r="H2241" s="10" t="str">
        <f t="shared" si="102"/>
        <v>0</v>
      </c>
      <c r="I2241" s="6" t="s">
        <v>2381</v>
      </c>
      <c r="J2241" s="6" t="str">
        <f t="shared" si="103"/>
        <v>No</v>
      </c>
      <c r="K2241" s="6" t="str">
        <f t="shared" si="104"/>
        <v>No</v>
      </c>
      <c r="L2241" s="6" t="s">
        <v>2380</v>
      </c>
      <c r="M2241" s="6"/>
      <c r="N2241" t="str" cm="1">
        <f t="array" ref="N2241">_xlfn.IFS(B2241&lt;18.5,"Under Weight",B2241&lt;=24.99,"Normal Weight",B2241&lt;=29.99,"Over Weight",B2241&gt;=30,"Obesity")</f>
        <v>Under Weight</v>
      </c>
      <c r="O2241" t="str" cm="1">
        <f t="array" ref="O2241">_xlfn.IFS(C2241&lt;5.7,"Normal",C2241&lt;=6.49,"Prediabetes",C2241&gt;=6.5,"Diabetes")</f>
        <v>Diabetes</v>
      </c>
    </row>
    <row r="2242" spans="1:15" x14ac:dyDescent="0.3">
      <c r="A2242" s="6" t="s">
        <v>117</v>
      </c>
      <c r="B2242" s="6">
        <v>19.329999999999998</v>
      </c>
      <c r="C2242" s="6">
        <v>4.32</v>
      </c>
      <c r="D2242" s="6" t="str">
        <f>PROPER(E:E)</f>
        <v>No</v>
      </c>
      <c r="E2242" s="6" t="s">
        <v>2380</v>
      </c>
      <c r="F2242" s="6" t="s">
        <v>2380</v>
      </c>
      <c r="G2242" s="6" t="s">
        <v>2380</v>
      </c>
      <c r="H2242" s="10">
        <f t="shared" si="102"/>
        <v>1</v>
      </c>
      <c r="I2242" s="6">
        <v>1</v>
      </c>
      <c r="J2242" s="6" t="str">
        <f t="shared" si="103"/>
        <v>No</v>
      </c>
      <c r="K2242" s="6" t="str">
        <f t="shared" si="104"/>
        <v>No</v>
      </c>
      <c r="L2242" s="6" t="s">
        <v>2380</v>
      </c>
      <c r="M2242" s="6"/>
      <c r="N2242" t="str" cm="1">
        <f t="array" ref="N2242">_xlfn.IFS(B2242&lt;18.5,"Under Weight",B2242&lt;=24.99,"Normal Weight",B2242&lt;=29.99,"Over Weight",B2242&gt;=30,"Obesity")</f>
        <v>Normal Weight</v>
      </c>
      <c r="O2242" t="str" cm="1">
        <f t="array" ref="O2242">_xlfn.IFS(C2242&lt;5.7,"Normal",C2242&lt;=6.49,"Prediabetes",C2242&gt;=6.5,"Diabetes")</f>
        <v>Normal</v>
      </c>
    </row>
    <row r="2243" spans="1:15" x14ac:dyDescent="0.3">
      <c r="A2243" s="6" t="s">
        <v>116</v>
      </c>
      <c r="B2243" s="6">
        <v>21.26</v>
      </c>
      <c r="C2243" s="6">
        <v>5.65</v>
      </c>
      <c r="D2243" s="6" t="str">
        <f>PROPER(E:E)</f>
        <v>Yes</v>
      </c>
      <c r="E2243" s="6" t="s">
        <v>2382</v>
      </c>
      <c r="F2243" s="6" t="s">
        <v>2380</v>
      </c>
      <c r="G2243" s="6" t="s">
        <v>2383</v>
      </c>
      <c r="H2243" s="10">
        <f t="shared" ref="H2243:H2306" si="105">IF(I2243="No major surgery","0",I2243)</f>
        <v>1</v>
      </c>
      <c r="I2243" s="6">
        <v>1</v>
      </c>
      <c r="J2243" s="6" t="str">
        <f t="shared" ref="J2243:J2306" si="106">PROPER(K2243)</f>
        <v>No</v>
      </c>
      <c r="K2243" s="6" t="str">
        <f t="shared" ref="K2243:K2306" si="107">IF(L2243="?", "No", L2243)</f>
        <v>No</v>
      </c>
      <c r="L2243" s="6" t="s">
        <v>2380</v>
      </c>
      <c r="M2243" s="6"/>
      <c r="N2243" t="str" cm="1">
        <f t="array" ref="N2243">_xlfn.IFS(B2243&lt;18.5,"Under Weight",B2243&lt;=24.99,"Normal Weight",B2243&lt;=29.99,"Over Weight",B2243&gt;=30,"Obesity")</f>
        <v>Normal Weight</v>
      </c>
      <c r="O2243" t="str" cm="1">
        <f t="array" ref="O2243">_xlfn.IFS(C2243&lt;5.7,"Normal",C2243&lt;=6.49,"Prediabetes",C2243&gt;=6.5,"Diabetes")</f>
        <v>Normal</v>
      </c>
    </row>
    <row r="2244" spans="1:15" x14ac:dyDescent="0.3">
      <c r="A2244" s="6" t="s">
        <v>115</v>
      </c>
      <c r="B2244" s="6">
        <v>15.6</v>
      </c>
      <c r="C2244" s="6">
        <v>4.12</v>
      </c>
      <c r="D2244" s="6" t="str">
        <f>PROPER(E:E)</f>
        <v>Yes</v>
      </c>
      <c r="E2244" s="6" t="s">
        <v>2382</v>
      </c>
      <c r="F2244" s="6" t="s">
        <v>2380</v>
      </c>
      <c r="G2244" s="6" t="s">
        <v>2380</v>
      </c>
      <c r="H2244" s="10">
        <f t="shared" si="105"/>
        <v>1</v>
      </c>
      <c r="I2244" s="6">
        <v>1</v>
      </c>
      <c r="J2244" s="6" t="str">
        <f t="shared" si="106"/>
        <v>No</v>
      </c>
      <c r="K2244" s="6" t="str">
        <f t="shared" si="107"/>
        <v>No</v>
      </c>
      <c r="L2244" s="6" t="s">
        <v>2380</v>
      </c>
      <c r="M2244" s="6"/>
      <c r="N2244" t="str" cm="1">
        <f t="array" ref="N2244">_xlfn.IFS(B2244&lt;18.5,"Under Weight",B2244&lt;=24.99,"Normal Weight",B2244&lt;=29.99,"Over Weight",B2244&gt;=30,"Obesity")</f>
        <v>Under Weight</v>
      </c>
      <c r="O2244" t="str" cm="1">
        <f t="array" ref="O2244">_xlfn.IFS(C2244&lt;5.7,"Normal",C2244&lt;=6.49,"Prediabetes",C2244&gt;=6.5,"Diabetes")</f>
        <v>Normal</v>
      </c>
    </row>
    <row r="2245" spans="1:15" x14ac:dyDescent="0.3">
      <c r="A2245" s="6" t="s">
        <v>114</v>
      </c>
      <c r="B2245" s="6">
        <v>24.39</v>
      </c>
      <c r="C2245" s="6">
        <v>6.24</v>
      </c>
      <c r="D2245" s="6" t="str">
        <f>PROPER(E:E)</f>
        <v>No</v>
      </c>
      <c r="E2245" s="6" t="s">
        <v>2380</v>
      </c>
      <c r="F2245" s="6" t="s">
        <v>2380</v>
      </c>
      <c r="G2245" s="6" t="s">
        <v>2380</v>
      </c>
      <c r="H2245" s="10">
        <f t="shared" si="105"/>
        <v>1</v>
      </c>
      <c r="I2245" s="6">
        <v>1</v>
      </c>
      <c r="J2245" s="6" t="str">
        <f t="shared" si="106"/>
        <v>No</v>
      </c>
      <c r="K2245" s="6" t="str">
        <f t="shared" si="107"/>
        <v>No</v>
      </c>
      <c r="L2245" s="6" t="s">
        <v>2380</v>
      </c>
      <c r="M2245" s="6"/>
      <c r="N2245" t="str" cm="1">
        <f t="array" ref="N2245">_xlfn.IFS(B2245&lt;18.5,"Under Weight",B2245&lt;=24.99,"Normal Weight",B2245&lt;=29.99,"Over Weight",B2245&gt;=30,"Obesity")</f>
        <v>Normal Weight</v>
      </c>
      <c r="O2245" t="str" cm="1">
        <f t="array" ref="O2245">_xlfn.IFS(C2245&lt;5.7,"Normal",C2245&lt;=6.49,"Prediabetes",C2245&gt;=6.5,"Diabetes")</f>
        <v>Prediabetes</v>
      </c>
    </row>
    <row r="2246" spans="1:15" x14ac:dyDescent="0.3">
      <c r="A2246" s="6" t="s">
        <v>113</v>
      </c>
      <c r="B2246" s="6">
        <v>24.75</v>
      </c>
      <c r="C2246" s="6">
        <v>4.83</v>
      </c>
      <c r="D2246" s="6" t="str">
        <f>PROPER(E:E)</f>
        <v>No</v>
      </c>
      <c r="E2246" s="6" t="s">
        <v>2380</v>
      </c>
      <c r="F2246" s="6" t="s">
        <v>2380</v>
      </c>
      <c r="G2246" s="6" t="s">
        <v>2380</v>
      </c>
      <c r="H2246" s="10" t="str">
        <f t="shared" si="105"/>
        <v>0</v>
      </c>
      <c r="I2246" s="6" t="s">
        <v>2381</v>
      </c>
      <c r="J2246" s="6" t="str">
        <f t="shared" si="106"/>
        <v>No</v>
      </c>
      <c r="K2246" s="6" t="str">
        <f t="shared" si="107"/>
        <v>No</v>
      </c>
      <c r="L2246" s="6" t="s">
        <v>2380</v>
      </c>
      <c r="M2246" s="6"/>
      <c r="N2246" t="str" cm="1">
        <f t="array" ref="N2246">_xlfn.IFS(B2246&lt;18.5,"Under Weight",B2246&lt;=24.99,"Normal Weight",B2246&lt;=29.99,"Over Weight",B2246&gt;=30,"Obesity")</f>
        <v>Normal Weight</v>
      </c>
      <c r="O2246" t="str" cm="1">
        <f t="array" ref="O2246">_xlfn.IFS(C2246&lt;5.7,"Normal",C2246&lt;=6.49,"Prediabetes",C2246&gt;=6.5,"Diabetes")</f>
        <v>Normal</v>
      </c>
    </row>
    <row r="2247" spans="1:15" x14ac:dyDescent="0.3">
      <c r="A2247" s="6" t="s">
        <v>112</v>
      </c>
      <c r="B2247" s="6">
        <v>20.88</v>
      </c>
      <c r="C2247" s="6">
        <v>7.4</v>
      </c>
      <c r="D2247" s="6" t="str">
        <f>PROPER(E:E)</f>
        <v>No</v>
      </c>
      <c r="E2247" s="6" t="s">
        <v>2380</v>
      </c>
      <c r="F2247" s="6" t="s">
        <v>2380</v>
      </c>
      <c r="G2247" s="6" t="s">
        <v>2380</v>
      </c>
      <c r="H2247" s="10" t="str">
        <f t="shared" si="105"/>
        <v>0</v>
      </c>
      <c r="I2247" s="6" t="s">
        <v>2381</v>
      </c>
      <c r="J2247" s="6" t="str">
        <f t="shared" si="106"/>
        <v>No</v>
      </c>
      <c r="K2247" s="6" t="str">
        <f t="shared" si="107"/>
        <v>No</v>
      </c>
      <c r="L2247" s="6" t="s">
        <v>2380</v>
      </c>
      <c r="M2247" s="6"/>
      <c r="N2247" t="str" cm="1">
        <f t="array" ref="N2247">_xlfn.IFS(B2247&lt;18.5,"Under Weight",B2247&lt;=24.99,"Normal Weight",B2247&lt;=29.99,"Over Weight",B2247&gt;=30,"Obesity")</f>
        <v>Normal Weight</v>
      </c>
      <c r="O2247" t="str" cm="1">
        <f t="array" ref="O2247">_xlfn.IFS(C2247&lt;5.7,"Normal",C2247&lt;=6.49,"Prediabetes",C2247&gt;=6.5,"Diabetes")</f>
        <v>Diabetes</v>
      </c>
    </row>
    <row r="2248" spans="1:15" x14ac:dyDescent="0.3">
      <c r="A2248" s="6" t="s">
        <v>111</v>
      </c>
      <c r="B2248" s="6">
        <v>20.43</v>
      </c>
      <c r="C2248" s="6">
        <v>4.54</v>
      </c>
      <c r="D2248" s="6" t="str">
        <f>PROPER(E:E)</f>
        <v>No</v>
      </c>
      <c r="E2248" s="6" t="s">
        <v>2380</v>
      </c>
      <c r="F2248" s="6" t="s">
        <v>2380</v>
      </c>
      <c r="G2248" s="6" t="s">
        <v>2380</v>
      </c>
      <c r="H2248" s="10" t="str">
        <f t="shared" si="105"/>
        <v>0</v>
      </c>
      <c r="I2248" s="6" t="s">
        <v>2381</v>
      </c>
      <c r="J2248" s="6" t="str">
        <f t="shared" si="106"/>
        <v>No</v>
      </c>
      <c r="K2248" s="6" t="str">
        <f t="shared" si="107"/>
        <v>No</v>
      </c>
      <c r="L2248" s="6" t="s">
        <v>2380</v>
      </c>
      <c r="M2248" s="6"/>
      <c r="N2248" t="str" cm="1">
        <f t="array" ref="N2248">_xlfn.IFS(B2248&lt;18.5,"Under Weight",B2248&lt;=24.99,"Normal Weight",B2248&lt;=29.99,"Over Weight",B2248&gt;=30,"Obesity")</f>
        <v>Normal Weight</v>
      </c>
      <c r="O2248" t="str" cm="1">
        <f t="array" ref="O2248">_xlfn.IFS(C2248&lt;5.7,"Normal",C2248&lt;=6.49,"Prediabetes",C2248&gt;=6.5,"Diabetes")</f>
        <v>Normal</v>
      </c>
    </row>
    <row r="2249" spans="1:15" x14ac:dyDescent="0.3">
      <c r="A2249" s="6" t="s">
        <v>110</v>
      </c>
      <c r="B2249" s="6">
        <v>15.18</v>
      </c>
      <c r="C2249" s="6">
        <v>11.11</v>
      </c>
      <c r="D2249" s="6" t="str">
        <f>PROPER(E:E)</f>
        <v>No</v>
      </c>
      <c r="E2249" s="6" t="s">
        <v>2380</v>
      </c>
      <c r="F2249" s="6" t="s">
        <v>2380</v>
      </c>
      <c r="G2249" s="6" t="s">
        <v>2380</v>
      </c>
      <c r="H2249" s="10" t="str">
        <f t="shared" si="105"/>
        <v>0</v>
      </c>
      <c r="I2249" s="6" t="s">
        <v>2381</v>
      </c>
      <c r="J2249" s="6" t="str">
        <f t="shared" si="106"/>
        <v>No</v>
      </c>
      <c r="K2249" s="6" t="str">
        <f t="shared" si="107"/>
        <v>No</v>
      </c>
      <c r="L2249" s="6" t="s">
        <v>2380</v>
      </c>
      <c r="M2249" s="6"/>
      <c r="N2249" t="str" cm="1">
        <f t="array" ref="N2249">_xlfn.IFS(B2249&lt;18.5,"Under Weight",B2249&lt;=24.99,"Normal Weight",B2249&lt;=29.99,"Over Weight",B2249&gt;=30,"Obesity")</f>
        <v>Under Weight</v>
      </c>
      <c r="O2249" t="str" cm="1">
        <f t="array" ref="O2249">_xlfn.IFS(C2249&lt;5.7,"Normal",C2249&lt;=6.49,"Prediabetes",C2249&gt;=6.5,"Diabetes")</f>
        <v>Diabetes</v>
      </c>
    </row>
    <row r="2250" spans="1:15" x14ac:dyDescent="0.3">
      <c r="A2250" s="6" t="s">
        <v>109</v>
      </c>
      <c r="B2250" s="6">
        <v>15.12</v>
      </c>
      <c r="C2250" s="6">
        <v>4.03</v>
      </c>
      <c r="D2250" s="6" t="str">
        <f>PROPER(E:E)</f>
        <v>Yes</v>
      </c>
      <c r="E2250" s="6" t="s">
        <v>2382</v>
      </c>
      <c r="F2250" s="6" t="s">
        <v>2380</v>
      </c>
      <c r="G2250" s="6" t="s">
        <v>2380</v>
      </c>
      <c r="H2250" s="10" t="str">
        <f t="shared" si="105"/>
        <v>0</v>
      </c>
      <c r="I2250" s="6" t="s">
        <v>2381</v>
      </c>
      <c r="J2250" s="6" t="str">
        <f t="shared" si="106"/>
        <v>No</v>
      </c>
      <c r="K2250" s="6" t="str">
        <f t="shared" si="107"/>
        <v>No</v>
      </c>
      <c r="L2250" s="6" t="s">
        <v>2380</v>
      </c>
      <c r="M2250" s="6"/>
      <c r="N2250" t="str" cm="1">
        <f t="array" ref="N2250">_xlfn.IFS(B2250&lt;18.5,"Under Weight",B2250&lt;=24.99,"Normal Weight",B2250&lt;=29.99,"Over Weight",B2250&gt;=30,"Obesity")</f>
        <v>Under Weight</v>
      </c>
      <c r="O2250" t="str" cm="1">
        <f t="array" ref="O2250">_xlfn.IFS(C2250&lt;5.7,"Normal",C2250&lt;=6.49,"Prediabetes",C2250&gt;=6.5,"Diabetes")</f>
        <v>Normal</v>
      </c>
    </row>
    <row r="2251" spans="1:15" x14ac:dyDescent="0.3">
      <c r="A2251" s="6" t="s">
        <v>108</v>
      </c>
      <c r="B2251" s="6">
        <v>23.88</v>
      </c>
      <c r="C2251" s="6">
        <v>4.51</v>
      </c>
      <c r="D2251" s="6" t="str">
        <f>PROPER(E:E)</f>
        <v>No</v>
      </c>
      <c r="E2251" s="6" t="s">
        <v>2380</v>
      </c>
      <c r="F2251" s="6" t="s">
        <v>2380</v>
      </c>
      <c r="G2251" s="6" t="s">
        <v>2380</v>
      </c>
      <c r="H2251" s="10">
        <f t="shared" si="105"/>
        <v>1</v>
      </c>
      <c r="I2251" s="6">
        <v>1</v>
      </c>
      <c r="J2251" s="6" t="str">
        <f t="shared" si="106"/>
        <v>No</v>
      </c>
      <c r="K2251" s="6" t="str">
        <f t="shared" si="107"/>
        <v>No</v>
      </c>
      <c r="L2251" s="6" t="s">
        <v>2380</v>
      </c>
      <c r="M2251" s="6"/>
      <c r="N2251" t="str" cm="1">
        <f t="array" ref="N2251">_xlfn.IFS(B2251&lt;18.5,"Under Weight",B2251&lt;=24.99,"Normal Weight",B2251&lt;=29.99,"Over Weight",B2251&gt;=30,"Obesity")</f>
        <v>Normal Weight</v>
      </c>
      <c r="O2251" t="str" cm="1">
        <f t="array" ref="O2251">_xlfn.IFS(C2251&lt;5.7,"Normal",C2251&lt;=6.49,"Prediabetes",C2251&gt;=6.5,"Diabetes")</f>
        <v>Normal</v>
      </c>
    </row>
    <row r="2252" spans="1:15" x14ac:dyDescent="0.3">
      <c r="A2252" s="6" t="s">
        <v>107</v>
      </c>
      <c r="B2252" s="6">
        <v>16.13</v>
      </c>
      <c r="C2252" s="6">
        <v>5.56</v>
      </c>
      <c r="D2252" s="6" t="str">
        <f>PROPER(E:E)</f>
        <v>No</v>
      </c>
      <c r="E2252" s="6" t="s">
        <v>2380</v>
      </c>
      <c r="F2252" s="6" t="s">
        <v>2382</v>
      </c>
      <c r="G2252" s="6" t="s">
        <v>2380</v>
      </c>
      <c r="H2252" s="10">
        <f t="shared" si="105"/>
        <v>1</v>
      </c>
      <c r="I2252" s="6">
        <v>1</v>
      </c>
      <c r="J2252" s="6" t="str">
        <f t="shared" si="106"/>
        <v>No</v>
      </c>
      <c r="K2252" s="6" t="str">
        <f t="shared" si="107"/>
        <v>No</v>
      </c>
      <c r="L2252" s="6" t="s">
        <v>2380</v>
      </c>
      <c r="M2252" s="6"/>
      <c r="N2252" t="str" cm="1">
        <f t="array" ref="N2252">_xlfn.IFS(B2252&lt;18.5,"Under Weight",B2252&lt;=24.99,"Normal Weight",B2252&lt;=29.99,"Over Weight",B2252&gt;=30,"Obesity")</f>
        <v>Under Weight</v>
      </c>
      <c r="O2252" t="str" cm="1">
        <f t="array" ref="O2252">_xlfn.IFS(C2252&lt;5.7,"Normal",C2252&lt;=6.49,"Prediabetes",C2252&gt;=6.5,"Diabetes")</f>
        <v>Normal</v>
      </c>
    </row>
    <row r="2253" spans="1:15" x14ac:dyDescent="0.3">
      <c r="A2253" s="6" t="s">
        <v>106</v>
      </c>
      <c r="B2253" s="6">
        <v>24.09</v>
      </c>
      <c r="C2253" s="6">
        <v>4.0999999999999996</v>
      </c>
      <c r="D2253" s="6" t="str">
        <f>PROPER(E:E)</f>
        <v>No</v>
      </c>
      <c r="E2253" s="6" t="s">
        <v>2380</v>
      </c>
      <c r="F2253" s="6" t="s">
        <v>2382</v>
      </c>
      <c r="G2253" s="6" t="s">
        <v>2380</v>
      </c>
      <c r="H2253" s="10">
        <f t="shared" si="105"/>
        <v>1</v>
      </c>
      <c r="I2253" s="6">
        <v>1</v>
      </c>
      <c r="J2253" s="6" t="str">
        <f t="shared" si="106"/>
        <v>No</v>
      </c>
      <c r="K2253" s="6" t="str">
        <f t="shared" si="107"/>
        <v>No</v>
      </c>
      <c r="L2253" s="6" t="s">
        <v>2380</v>
      </c>
      <c r="M2253" s="6"/>
      <c r="N2253" t="str" cm="1">
        <f t="array" ref="N2253">_xlfn.IFS(B2253&lt;18.5,"Under Weight",B2253&lt;=24.99,"Normal Weight",B2253&lt;=29.99,"Over Weight",B2253&gt;=30,"Obesity")</f>
        <v>Normal Weight</v>
      </c>
      <c r="O2253" t="str" cm="1">
        <f t="array" ref="O2253">_xlfn.IFS(C2253&lt;5.7,"Normal",C2253&lt;=6.49,"Prediabetes",C2253&gt;=6.5,"Diabetes")</f>
        <v>Normal</v>
      </c>
    </row>
    <row r="2254" spans="1:15" x14ac:dyDescent="0.3">
      <c r="A2254" s="6" t="s">
        <v>105</v>
      </c>
      <c r="B2254" s="6">
        <v>19.43</v>
      </c>
      <c r="C2254" s="6">
        <v>5.85</v>
      </c>
      <c r="D2254" s="6" t="str">
        <f>PROPER(E:E)</f>
        <v>No</v>
      </c>
      <c r="E2254" s="6" t="s">
        <v>2380</v>
      </c>
      <c r="F2254" s="6" t="s">
        <v>2382</v>
      </c>
      <c r="G2254" s="6" t="s">
        <v>2380</v>
      </c>
      <c r="H2254" s="10">
        <f t="shared" si="105"/>
        <v>1</v>
      </c>
      <c r="I2254" s="6">
        <v>1</v>
      </c>
      <c r="J2254" s="6" t="str">
        <f t="shared" si="106"/>
        <v>No</v>
      </c>
      <c r="K2254" s="6" t="str">
        <f t="shared" si="107"/>
        <v>No</v>
      </c>
      <c r="L2254" s="6" t="s">
        <v>2380</v>
      </c>
      <c r="M2254" s="6"/>
      <c r="N2254" t="str" cm="1">
        <f t="array" ref="N2254">_xlfn.IFS(B2254&lt;18.5,"Under Weight",B2254&lt;=24.99,"Normal Weight",B2254&lt;=29.99,"Over Weight",B2254&gt;=30,"Obesity")</f>
        <v>Normal Weight</v>
      </c>
      <c r="O2254" t="str" cm="1">
        <f t="array" ref="O2254">_xlfn.IFS(C2254&lt;5.7,"Normal",C2254&lt;=6.49,"Prediabetes",C2254&gt;=6.5,"Diabetes")</f>
        <v>Prediabetes</v>
      </c>
    </row>
    <row r="2255" spans="1:15" x14ac:dyDescent="0.3">
      <c r="A2255" s="6" t="s">
        <v>104</v>
      </c>
      <c r="B2255" s="6">
        <v>15.22</v>
      </c>
      <c r="C2255" s="6">
        <v>4.92</v>
      </c>
      <c r="D2255" s="6" t="str">
        <f>PROPER(E:E)</f>
        <v>Yes</v>
      </c>
      <c r="E2255" s="6" t="s">
        <v>2382</v>
      </c>
      <c r="F2255" s="6" t="s">
        <v>2380</v>
      </c>
      <c r="G2255" s="6" t="s">
        <v>2383</v>
      </c>
      <c r="H2255" s="10">
        <f t="shared" si="105"/>
        <v>1</v>
      </c>
      <c r="I2255" s="6">
        <v>1</v>
      </c>
      <c r="J2255" s="6" t="str">
        <f t="shared" si="106"/>
        <v>No</v>
      </c>
      <c r="K2255" s="6" t="str">
        <f t="shared" si="107"/>
        <v>No</v>
      </c>
      <c r="L2255" s="6" t="s">
        <v>2380</v>
      </c>
      <c r="M2255" s="6"/>
      <c r="N2255" t="str" cm="1">
        <f t="array" ref="N2255">_xlfn.IFS(B2255&lt;18.5,"Under Weight",B2255&lt;=24.99,"Normal Weight",B2255&lt;=29.99,"Over Weight",B2255&gt;=30,"Obesity")</f>
        <v>Under Weight</v>
      </c>
      <c r="O2255" t="str" cm="1">
        <f t="array" ref="O2255">_xlfn.IFS(C2255&lt;5.7,"Normal",C2255&lt;=6.49,"Prediabetes",C2255&gt;=6.5,"Diabetes")</f>
        <v>Normal</v>
      </c>
    </row>
    <row r="2256" spans="1:15" x14ac:dyDescent="0.3">
      <c r="A2256" s="6" t="s">
        <v>103</v>
      </c>
      <c r="B2256" s="6">
        <v>20.72</v>
      </c>
      <c r="C2256" s="6">
        <v>9.4600000000000009</v>
      </c>
      <c r="D2256" s="6" t="str">
        <f>PROPER(E:E)</f>
        <v>No</v>
      </c>
      <c r="E2256" s="6" t="s">
        <v>2380</v>
      </c>
      <c r="F2256" s="6" t="s">
        <v>2380</v>
      </c>
      <c r="G2256" s="6" t="s">
        <v>2380</v>
      </c>
      <c r="H2256" s="10" t="str">
        <f t="shared" si="105"/>
        <v>0</v>
      </c>
      <c r="I2256" s="6" t="s">
        <v>2381</v>
      </c>
      <c r="J2256" s="6" t="str">
        <f t="shared" si="106"/>
        <v>No</v>
      </c>
      <c r="K2256" s="6" t="str">
        <f t="shared" si="107"/>
        <v>No</v>
      </c>
      <c r="L2256" s="6" t="s">
        <v>2380</v>
      </c>
      <c r="M2256" s="6"/>
      <c r="N2256" t="str" cm="1">
        <f t="array" ref="N2256">_xlfn.IFS(B2256&lt;18.5,"Under Weight",B2256&lt;=24.99,"Normal Weight",B2256&lt;=29.99,"Over Weight",B2256&gt;=30,"Obesity")</f>
        <v>Normal Weight</v>
      </c>
      <c r="O2256" t="str" cm="1">
        <f t="array" ref="O2256">_xlfn.IFS(C2256&lt;5.7,"Normal",C2256&lt;=6.49,"Prediabetes",C2256&gt;=6.5,"Diabetes")</f>
        <v>Diabetes</v>
      </c>
    </row>
    <row r="2257" spans="1:15" x14ac:dyDescent="0.3">
      <c r="A2257" s="6" t="s">
        <v>102</v>
      </c>
      <c r="B2257" s="6">
        <v>35.4</v>
      </c>
      <c r="C2257" s="6">
        <v>5.94</v>
      </c>
      <c r="D2257" s="6" t="str">
        <f>PROPER(E:E)</f>
        <v>No</v>
      </c>
      <c r="E2257" s="6" t="s">
        <v>2380</v>
      </c>
      <c r="F2257" s="6" t="s">
        <v>2380</v>
      </c>
      <c r="G2257" s="6" t="s">
        <v>2383</v>
      </c>
      <c r="H2257" s="10">
        <f t="shared" si="105"/>
        <v>1</v>
      </c>
      <c r="I2257" s="6">
        <v>1</v>
      </c>
      <c r="J2257" s="6" t="str">
        <f t="shared" si="106"/>
        <v>No</v>
      </c>
      <c r="K2257" s="6" t="str">
        <f t="shared" si="107"/>
        <v>No</v>
      </c>
      <c r="L2257" s="6" t="s">
        <v>2380</v>
      </c>
      <c r="M2257" s="6"/>
      <c r="N2257" t="str" cm="1">
        <f t="array" ref="N2257">_xlfn.IFS(B2257&lt;18.5,"Under Weight",B2257&lt;=24.99,"Normal Weight",B2257&lt;=29.99,"Over Weight",B2257&gt;=30,"Obesity")</f>
        <v>Obesity</v>
      </c>
      <c r="O2257" t="str" cm="1">
        <f t="array" ref="O2257">_xlfn.IFS(C2257&lt;5.7,"Normal",C2257&lt;=6.49,"Prediabetes",C2257&gt;=6.5,"Diabetes")</f>
        <v>Prediabetes</v>
      </c>
    </row>
    <row r="2258" spans="1:15" x14ac:dyDescent="0.3">
      <c r="A2258" s="6" t="s">
        <v>101</v>
      </c>
      <c r="B2258" s="6">
        <v>34.4</v>
      </c>
      <c r="C2258" s="6">
        <v>5.7</v>
      </c>
      <c r="D2258" s="6" t="str">
        <f>PROPER(E:E)</f>
        <v>No</v>
      </c>
      <c r="E2258" s="6" t="s">
        <v>2380</v>
      </c>
      <c r="F2258" s="6" t="s">
        <v>2380</v>
      </c>
      <c r="G2258" s="6" t="s">
        <v>2383</v>
      </c>
      <c r="H2258" s="10">
        <f t="shared" si="105"/>
        <v>1</v>
      </c>
      <c r="I2258" s="6">
        <v>1</v>
      </c>
      <c r="J2258" s="6" t="str">
        <f t="shared" si="106"/>
        <v>No</v>
      </c>
      <c r="K2258" s="6" t="str">
        <f t="shared" si="107"/>
        <v>No</v>
      </c>
      <c r="L2258" s="6" t="s">
        <v>2380</v>
      </c>
      <c r="M2258" s="6"/>
      <c r="N2258" t="str" cm="1">
        <f t="array" ref="N2258">_xlfn.IFS(B2258&lt;18.5,"Under Weight",B2258&lt;=24.99,"Normal Weight",B2258&lt;=29.99,"Over Weight",B2258&gt;=30,"Obesity")</f>
        <v>Obesity</v>
      </c>
      <c r="O2258" t="str" cm="1">
        <f t="array" ref="O2258">_xlfn.IFS(C2258&lt;5.7,"Normal",C2258&lt;=6.49,"Prediabetes",C2258&gt;=6.5,"Diabetes")</f>
        <v>Prediabetes</v>
      </c>
    </row>
    <row r="2259" spans="1:15" x14ac:dyDescent="0.3">
      <c r="A2259" s="6" t="s">
        <v>100</v>
      </c>
      <c r="B2259" s="6">
        <v>34.1</v>
      </c>
      <c r="C2259" s="6">
        <v>4.13</v>
      </c>
      <c r="D2259" s="6" t="str">
        <f>PROPER(E:E)</f>
        <v>No</v>
      </c>
      <c r="E2259" s="6" t="s">
        <v>2380</v>
      </c>
      <c r="F2259" s="6" t="s">
        <v>2380</v>
      </c>
      <c r="G2259" s="6" t="s">
        <v>2383</v>
      </c>
      <c r="H2259" s="10">
        <f t="shared" si="105"/>
        <v>1</v>
      </c>
      <c r="I2259" s="6">
        <v>1</v>
      </c>
      <c r="J2259" s="6" t="str">
        <f t="shared" si="106"/>
        <v>No</v>
      </c>
      <c r="K2259" s="6" t="str">
        <f t="shared" si="107"/>
        <v>No</v>
      </c>
      <c r="L2259" s="6" t="s">
        <v>2380</v>
      </c>
      <c r="M2259" s="6"/>
      <c r="N2259" t="str" cm="1">
        <f t="array" ref="N2259">_xlfn.IFS(B2259&lt;18.5,"Under Weight",B2259&lt;=24.99,"Normal Weight",B2259&lt;=29.99,"Over Weight",B2259&gt;=30,"Obesity")</f>
        <v>Obesity</v>
      </c>
      <c r="O2259" t="str" cm="1">
        <f t="array" ref="O2259">_xlfn.IFS(C2259&lt;5.7,"Normal",C2259&lt;=6.49,"Prediabetes",C2259&gt;=6.5,"Diabetes")</f>
        <v>Normal</v>
      </c>
    </row>
    <row r="2260" spans="1:15" x14ac:dyDescent="0.3">
      <c r="A2260" s="6" t="s">
        <v>99</v>
      </c>
      <c r="B2260" s="6">
        <v>30.4</v>
      </c>
      <c r="C2260" s="6">
        <v>4.7699999999999996</v>
      </c>
      <c r="D2260" s="6" t="str">
        <f>PROPER(E:E)</f>
        <v>No</v>
      </c>
      <c r="E2260" s="6" t="s">
        <v>2380</v>
      </c>
      <c r="F2260" s="6" t="s">
        <v>2380</v>
      </c>
      <c r="G2260" s="6" t="s">
        <v>2383</v>
      </c>
      <c r="H2260" s="10">
        <f t="shared" si="105"/>
        <v>1</v>
      </c>
      <c r="I2260" s="6">
        <v>1</v>
      </c>
      <c r="J2260" s="6" t="str">
        <f t="shared" si="106"/>
        <v>No</v>
      </c>
      <c r="K2260" s="6" t="str">
        <f t="shared" si="107"/>
        <v>No</v>
      </c>
      <c r="L2260" s="6" t="s">
        <v>2380</v>
      </c>
      <c r="M2260" s="6"/>
      <c r="N2260" t="str" cm="1">
        <f t="array" ref="N2260">_xlfn.IFS(B2260&lt;18.5,"Under Weight",B2260&lt;=24.99,"Normal Weight",B2260&lt;=29.99,"Over Weight",B2260&gt;=30,"Obesity")</f>
        <v>Obesity</v>
      </c>
      <c r="O2260" t="str" cm="1">
        <f t="array" ref="O2260">_xlfn.IFS(C2260&lt;5.7,"Normal",C2260&lt;=6.49,"Prediabetes",C2260&gt;=6.5,"Diabetes")</f>
        <v>Normal</v>
      </c>
    </row>
    <row r="2261" spans="1:15" x14ac:dyDescent="0.3">
      <c r="A2261" s="6" t="s">
        <v>98</v>
      </c>
      <c r="B2261" s="6">
        <v>28.7</v>
      </c>
      <c r="C2261" s="6">
        <v>4.99</v>
      </c>
      <c r="D2261" s="6" t="str">
        <f>PROPER(E:E)</f>
        <v>No</v>
      </c>
      <c r="E2261" s="6" t="s">
        <v>2380</v>
      </c>
      <c r="F2261" s="6" t="s">
        <v>2380</v>
      </c>
      <c r="G2261" s="6" t="s">
        <v>2383</v>
      </c>
      <c r="H2261" s="10">
        <f t="shared" si="105"/>
        <v>1</v>
      </c>
      <c r="I2261" s="6">
        <v>1</v>
      </c>
      <c r="J2261" s="6" t="str">
        <f t="shared" si="106"/>
        <v>No</v>
      </c>
      <c r="K2261" s="6" t="str">
        <f t="shared" si="107"/>
        <v>No</v>
      </c>
      <c r="L2261" s="6" t="s">
        <v>2380</v>
      </c>
      <c r="M2261" s="6"/>
      <c r="N2261" t="str" cm="1">
        <f t="array" ref="N2261">_xlfn.IFS(B2261&lt;18.5,"Under Weight",B2261&lt;=24.99,"Normal Weight",B2261&lt;=29.99,"Over Weight",B2261&gt;=30,"Obesity")</f>
        <v>Over Weight</v>
      </c>
      <c r="O2261" t="str" cm="1">
        <f t="array" ref="O2261">_xlfn.IFS(C2261&lt;5.7,"Normal",C2261&lt;=6.49,"Prediabetes",C2261&gt;=6.5,"Diabetes")</f>
        <v>Normal</v>
      </c>
    </row>
    <row r="2262" spans="1:15" x14ac:dyDescent="0.3">
      <c r="A2262" s="6" t="s">
        <v>97</v>
      </c>
      <c r="B2262" s="6">
        <v>17.440000000000001</v>
      </c>
      <c r="C2262" s="6">
        <v>4.42</v>
      </c>
      <c r="D2262" s="6" t="str">
        <f>PROPER(E:E)</f>
        <v>Yes</v>
      </c>
      <c r="E2262" s="6" t="s">
        <v>2382</v>
      </c>
      <c r="F2262" s="6" t="s">
        <v>2380</v>
      </c>
      <c r="G2262" s="6" t="s">
        <v>2383</v>
      </c>
      <c r="H2262" s="10">
        <f t="shared" si="105"/>
        <v>1</v>
      </c>
      <c r="I2262" s="6">
        <v>1</v>
      </c>
      <c r="J2262" s="6" t="str">
        <f t="shared" si="106"/>
        <v>No</v>
      </c>
      <c r="K2262" s="6" t="str">
        <f t="shared" si="107"/>
        <v>No</v>
      </c>
      <c r="L2262" s="6" t="s">
        <v>2380</v>
      </c>
      <c r="M2262" s="6"/>
      <c r="N2262" t="str" cm="1">
        <f t="array" ref="N2262">_xlfn.IFS(B2262&lt;18.5,"Under Weight",B2262&lt;=24.99,"Normal Weight",B2262&lt;=29.99,"Over Weight",B2262&gt;=30,"Obesity")</f>
        <v>Under Weight</v>
      </c>
      <c r="O2262" t="str" cm="1">
        <f t="array" ref="O2262">_xlfn.IFS(C2262&lt;5.7,"Normal",C2262&lt;=6.49,"Prediabetes",C2262&gt;=6.5,"Diabetes")</f>
        <v>Normal</v>
      </c>
    </row>
    <row r="2263" spans="1:15" x14ac:dyDescent="0.3">
      <c r="A2263" s="6" t="s">
        <v>96</v>
      </c>
      <c r="B2263" s="6">
        <v>27.6</v>
      </c>
      <c r="C2263" s="6">
        <v>4.01</v>
      </c>
      <c r="D2263" s="6" t="str">
        <f>PROPER(E:E)</f>
        <v>No</v>
      </c>
      <c r="E2263" s="6" t="s">
        <v>2380</v>
      </c>
      <c r="F2263" s="6" t="s">
        <v>2380</v>
      </c>
      <c r="G2263" s="6" t="s">
        <v>2383</v>
      </c>
      <c r="H2263" s="10">
        <f t="shared" si="105"/>
        <v>1</v>
      </c>
      <c r="I2263" s="6">
        <v>1</v>
      </c>
      <c r="J2263" s="6" t="str">
        <f t="shared" si="106"/>
        <v>No</v>
      </c>
      <c r="K2263" s="6" t="str">
        <f t="shared" si="107"/>
        <v>No</v>
      </c>
      <c r="L2263" s="6" t="s">
        <v>2380</v>
      </c>
      <c r="M2263" s="6"/>
      <c r="N2263" t="str" cm="1">
        <f t="array" ref="N2263">_xlfn.IFS(B2263&lt;18.5,"Under Weight",B2263&lt;=24.99,"Normal Weight",B2263&lt;=29.99,"Over Weight",B2263&gt;=30,"Obesity")</f>
        <v>Over Weight</v>
      </c>
      <c r="O2263" t="str" cm="1">
        <f t="array" ref="O2263">_xlfn.IFS(C2263&lt;5.7,"Normal",C2263&lt;=6.49,"Prediabetes",C2263&gt;=6.5,"Diabetes")</f>
        <v>Normal</v>
      </c>
    </row>
    <row r="2264" spans="1:15" x14ac:dyDescent="0.3">
      <c r="A2264" s="6" t="s">
        <v>95</v>
      </c>
      <c r="B2264" s="6">
        <v>20.7</v>
      </c>
      <c r="C2264" s="6">
        <v>4.49</v>
      </c>
      <c r="D2264" s="6" t="str">
        <f>PROPER(E:E)</f>
        <v>No</v>
      </c>
      <c r="E2264" s="6" t="s">
        <v>2380</v>
      </c>
      <c r="F2264" s="6" t="s">
        <v>2380</v>
      </c>
      <c r="G2264" s="6" t="s">
        <v>2383</v>
      </c>
      <c r="H2264" s="10">
        <f t="shared" si="105"/>
        <v>1</v>
      </c>
      <c r="I2264" s="6">
        <v>1</v>
      </c>
      <c r="J2264" s="6" t="str">
        <f t="shared" si="106"/>
        <v>No</v>
      </c>
      <c r="K2264" s="6" t="str">
        <f t="shared" si="107"/>
        <v>No</v>
      </c>
      <c r="L2264" s="6" t="s">
        <v>2380</v>
      </c>
      <c r="M2264" s="6"/>
      <c r="N2264" t="str" cm="1">
        <f t="array" ref="N2264">_xlfn.IFS(B2264&lt;18.5,"Under Weight",B2264&lt;=24.99,"Normal Weight",B2264&lt;=29.99,"Over Weight",B2264&gt;=30,"Obesity")</f>
        <v>Normal Weight</v>
      </c>
      <c r="O2264" t="str" cm="1">
        <f t="array" ref="O2264">_xlfn.IFS(C2264&lt;5.7,"Normal",C2264&lt;=6.49,"Prediabetes",C2264&gt;=6.5,"Diabetes")</f>
        <v>Normal</v>
      </c>
    </row>
    <row r="2265" spans="1:15" x14ac:dyDescent="0.3">
      <c r="A2265" s="6" t="s">
        <v>94</v>
      </c>
      <c r="B2265" s="6">
        <v>20.3</v>
      </c>
      <c r="C2265" s="6">
        <v>6.37</v>
      </c>
      <c r="D2265" s="6" t="str">
        <f>PROPER(E:E)</f>
        <v>No</v>
      </c>
      <c r="E2265" s="6" t="s">
        <v>2380</v>
      </c>
      <c r="F2265" s="6" t="s">
        <v>2380</v>
      </c>
      <c r="G2265" s="6" t="s">
        <v>2383</v>
      </c>
      <c r="H2265" s="10">
        <f t="shared" si="105"/>
        <v>1</v>
      </c>
      <c r="I2265" s="6">
        <v>1</v>
      </c>
      <c r="J2265" s="6" t="str">
        <f t="shared" si="106"/>
        <v>No</v>
      </c>
      <c r="K2265" s="6" t="str">
        <f t="shared" si="107"/>
        <v>No</v>
      </c>
      <c r="L2265" s="6" t="s">
        <v>2380</v>
      </c>
      <c r="M2265" s="6"/>
      <c r="N2265" t="str" cm="1">
        <f t="array" ref="N2265">_xlfn.IFS(B2265&lt;18.5,"Under Weight",B2265&lt;=24.99,"Normal Weight",B2265&lt;=29.99,"Over Weight",B2265&gt;=30,"Obesity")</f>
        <v>Normal Weight</v>
      </c>
      <c r="O2265" t="str" cm="1">
        <f t="array" ref="O2265">_xlfn.IFS(C2265&lt;5.7,"Normal",C2265&lt;=6.49,"Prediabetes",C2265&gt;=6.5,"Diabetes")</f>
        <v>Prediabetes</v>
      </c>
    </row>
    <row r="2266" spans="1:15" x14ac:dyDescent="0.3">
      <c r="A2266" s="6" t="s">
        <v>93</v>
      </c>
      <c r="B2266" s="6">
        <v>19.8</v>
      </c>
      <c r="C2266" s="6">
        <v>5.12</v>
      </c>
      <c r="D2266" s="6" t="str">
        <f>PROPER(E:E)</f>
        <v>No</v>
      </c>
      <c r="E2266" s="6" t="s">
        <v>2380</v>
      </c>
      <c r="F2266" s="6" t="s">
        <v>2380</v>
      </c>
      <c r="G2266" s="6" t="s">
        <v>2383</v>
      </c>
      <c r="H2266" s="10">
        <f t="shared" si="105"/>
        <v>1</v>
      </c>
      <c r="I2266" s="6">
        <v>1</v>
      </c>
      <c r="J2266" s="6" t="str">
        <f t="shared" si="106"/>
        <v>No</v>
      </c>
      <c r="K2266" s="6" t="str">
        <f t="shared" si="107"/>
        <v>No</v>
      </c>
      <c r="L2266" s="6" t="s">
        <v>2380</v>
      </c>
      <c r="M2266" s="6"/>
      <c r="N2266" t="str" cm="1">
        <f t="array" ref="N2266">_xlfn.IFS(B2266&lt;18.5,"Under Weight",B2266&lt;=24.99,"Normal Weight",B2266&lt;=29.99,"Over Weight",B2266&gt;=30,"Obesity")</f>
        <v>Normal Weight</v>
      </c>
      <c r="O2266" t="str" cm="1">
        <f t="array" ref="O2266">_xlfn.IFS(C2266&lt;5.7,"Normal",C2266&lt;=6.49,"Prediabetes",C2266&gt;=6.5,"Diabetes")</f>
        <v>Normal</v>
      </c>
    </row>
    <row r="2267" spans="1:15" x14ac:dyDescent="0.3">
      <c r="A2267" s="6" t="s">
        <v>92</v>
      </c>
      <c r="B2267" s="6">
        <v>21.87</v>
      </c>
      <c r="C2267" s="6">
        <v>8.59</v>
      </c>
      <c r="D2267" s="6" t="str">
        <f>PROPER(E:E)</f>
        <v>No</v>
      </c>
      <c r="E2267" s="6" t="s">
        <v>2380</v>
      </c>
      <c r="F2267" s="6" t="s">
        <v>2380</v>
      </c>
      <c r="G2267" s="6" t="s">
        <v>2380</v>
      </c>
      <c r="H2267" s="10" t="str">
        <f t="shared" si="105"/>
        <v>0</v>
      </c>
      <c r="I2267" s="6" t="s">
        <v>2381</v>
      </c>
      <c r="J2267" s="6" t="str">
        <f t="shared" si="106"/>
        <v>No</v>
      </c>
      <c r="K2267" s="6" t="str">
        <f t="shared" si="107"/>
        <v>No</v>
      </c>
      <c r="L2267" s="6" t="s">
        <v>2380</v>
      </c>
      <c r="M2267" s="6"/>
      <c r="N2267" t="str" cm="1">
        <f t="array" ref="N2267">_xlfn.IFS(B2267&lt;18.5,"Under Weight",B2267&lt;=24.99,"Normal Weight",B2267&lt;=29.99,"Over Weight",B2267&gt;=30,"Obesity")</f>
        <v>Normal Weight</v>
      </c>
      <c r="O2267" t="str" cm="1">
        <f t="array" ref="O2267">_xlfn.IFS(C2267&lt;5.7,"Normal",C2267&lt;=6.49,"Prediabetes",C2267&gt;=6.5,"Diabetes")</f>
        <v>Diabetes</v>
      </c>
    </row>
    <row r="2268" spans="1:15" x14ac:dyDescent="0.3">
      <c r="A2268" s="6" t="s">
        <v>91</v>
      </c>
      <c r="B2268" s="6">
        <v>16.600000000000001</v>
      </c>
      <c r="C2268" s="6">
        <v>5.87</v>
      </c>
      <c r="D2268" s="6" t="str">
        <f>PROPER(E:E)</f>
        <v>No</v>
      </c>
      <c r="E2268" s="6" t="s">
        <v>2380</v>
      </c>
      <c r="F2268" s="6" t="s">
        <v>2380</v>
      </c>
      <c r="G2268" s="6" t="s">
        <v>2380</v>
      </c>
      <c r="H2268" s="10">
        <f t="shared" si="105"/>
        <v>1</v>
      </c>
      <c r="I2268" s="6">
        <v>1</v>
      </c>
      <c r="J2268" s="6" t="str">
        <f t="shared" si="106"/>
        <v>No</v>
      </c>
      <c r="K2268" s="6" t="str">
        <f t="shared" si="107"/>
        <v>No</v>
      </c>
      <c r="L2268" s="6" t="s">
        <v>2380</v>
      </c>
      <c r="M2268" s="6"/>
      <c r="N2268" t="str" cm="1">
        <f t="array" ref="N2268">_xlfn.IFS(B2268&lt;18.5,"Under Weight",B2268&lt;=24.99,"Normal Weight",B2268&lt;=29.99,"Over Weight",B2268&gt;=30,"Obesity")</f>
        <v>Under Weight</v>
      </c>
      <c r="O2268" t="str" cm="1">
        <f t="array" ref="O2268">_xlfn.IFS(C2268&lt;5.7,"Normal",C2268&lt;=6.49,"Prediabetes",C2268&gt;=6.5,"Diabetes")</f>
        <v>Prediabetes</v>
      </c>
    </row>
    <row r="2269" spans="1:15" x14ac:dyDescent="0.3">
      <c r="A2269" s="6" t="s">
        <v>90</v>
      </c>
      <c r="B2269" s="6">
        <v>21.98</v>
      </c>
      <c r="C2269" s="6">
        <v>7.03</v>
      </c>
      <c r="D2269" s="6" t="str">
        <f>PROPER(E:E)</f>
        <v>No</v>
      </c>
      <c r="E2269" s="6" t="s">
        <v>2380</v>
      </c>
      <c r="F2269" s="6" t="s">
        <v>2380</v>
      </c>
      <c r="G2269" s="6" t="s">
        <v>2380</v>
      </c>
      <c r="H2269" s="10" t="str">
        <f t="shared" si="105"/>
        <v>0</v>
      </c>
      <c r="I2269" s="6" t="s">
        <v>2381</v>
      </c>
      <c r="J2269" s="6" t="str">
        <f t="shared" si="106"/>
        <v>No</v>
      </c>
      <c r="K2269" s="6" t="str">
        <f t="shared" si="107"/>
        <v>No</v>
      </c>
      <c r="L2269" s="6" t="s">
        <v>2380</v>
      </c>
      <c r="M2269" s="6"/>
      <c r="N2269" t="str" cm="1">
        <f t="array" ref="N2269">_xlfn.IFS(B2269&lt;18.5,"Under Weight",B2269&lt;=24.99,"Normal Weight",B2269&lt;=29.99,"Over Weight",B2269&gt;=30,"Obesity")</f>
        <v>Normal Weight</v>
      </c>
      <c r="O2269" t="str" cm="1">
        <f t="array" ref="O2269">_xlfn.IFS(C2269&lt;5.7,"Normal",C2269&lt;=6.49,"Prediabetes",C2269&gt;=6.5,"Diabetes")</f>
        <v>Diabetes</v>
      </c>
    </row>
    <row r="2270" spans="1:15" x14ac:dyDescent="0.3">
      <c r="A2270" s="6" t="s">
        <v>89</v>
      </c>
      <c r="B2270" s="6">
        <v>19.7</v>
      </c>
      <c r="C2270" s="6">
        <v>5.51</v>
      </c>
      <c r="D2270" s="6" t="str">
        <f>PROPER(E:E)</f>
        <v>No</v>
      </c>
      <c r="E2270" s="6" t="s">
        <v>2380</v>
      </c>
      <c r="F2270" s="6" t="s">
        <v>2380</v>
      </c>
      <c r="G2270" s="6" t="s">
        <v>2380</v>
      </c>
      <c r="H2270" s="10">
        <f t="shared" si="105"/>
        <v>1</v>
      </c>
      <c r="I2270" s="6">
        <v>1</v>
      </c>
      <c r="J2270" s="6" t="str">
        <f t="shared" si="106"/>
        <v>No</v>
      </c>
      <c r="K2270" s="6" t="str">
        <f t="shared" si="107"/>
        <v>No</v>
      </c>
      <c r="L2270" s="6" t="s">
        <v>2380</v>
      </c>
      <c r="M2270" s="6"/>
      <c r="N2270" t="str" cm="1">
        <f t="array" ref="N2270">_xlfn.IFS(B2270&lt;18.5,"Under Weight",B2270&lt;=24.99,"Normal Weight",B2270&lt;=29.99,"Over Weight",B2270&gt;=30,"Obesity")</f>
        <v>Normal Weight</v>
      </c>
      <c r="O2270" t="str" cm="1">
        <f t="array" ref="O2270">_xlfn.IFS(C2270&lt;5.7,"Normal",C2270&lt;=6.49,"Prediabetes",C2270&gt;=6.5,"Diabetes")</f>
        <v>Normal</v>
      </c>
    </row>
    <row r="2271" spans="1:15" x14ac:dyDescent="0.3">
      <c r="A2271" s="6" t="s">
        <v>88</v>
      </c>
      <c r="B2271" s="6">
        <v>19.21</v>
      </c>
      <c r="C2271" s="6">
        <v>4.76</v>
      </c>
      <c r="D2271" s="6" t="str">
        <f>PROPER(E:E)</f>
        <v>No</v>
      </c>
      <c r="E2271" s="6" t="s">
        <v>2380</v>
      </c>
      <c r="F2271" s="6" t="s">
        <v>2382</v>
      </c>
      <c r="G2271" s="6" t="s">
        <v>2380</v>
      </c>
      <c r="H2271" s="10">
        <f t="shared" si="105"/>
        <v>1</v>
      </c>
      <c r="I2271" s="6">
        <v>1</v>
      </c>
      <c r="J2271" s="6" t="str">
        <f t="shared" si="106"/>
        <v>No</v>
      </c>
      <c r="K2271" s="6" t="str">
        <f t="shared" si="107"/>
        <v>No</v>
      </c>
      <c r="L2271" s="6" t="s">
        <v>2380</v>
      </c>
      <c r="M2271" s="6"/>
      <c r="N2271" t="str" cm="1">
        <f t="array" ref="N2271">_xlfn.IFS(B2271&lt;18.5,"Under Weight",B2271&lt;=24.99,"Normal Weight",B2271&lt;=29.99,"Over Weight",B2271&gt;=30,"Obesity")</f>
        <v>Normal Weight</v>
      </c>
      <c r="O2271" t="str" cm="1">
        <f t="array" ref="O2271">_xlfn.IFS(C2271&lt;5.7,"Normal",C2271&lt;=6.49,"Prediabetes",C2271&gt;=6.5,"Diabetes")</f>
        <v>Normal</v>
      </c>
    </row>
    <row r="2272" spans="1:15" x14ac:dyDescent="0.3">
      <c r="A2272" s="6" t="s">
        <v>87</v>
      </c>
      <c r="B2272" s="6">
        <v>19.3</v>
      </c>
      <c r="C2272" s="6">
        <v>4.7</v>
      </c>
      <c r="D2272" s="6" t="str">
        <f>PROPER(E:E)</f>
        <v>No</v>
      </c>
      <c r="E2272" s="6" t="s">
        <v>2380</v>
      </c>
      <c r="F2272" s="6" t="s">
        <v>2382</v>
      </c>
      <c r="G2272" s="6" t="s">
        <v>2380</v>
      </c>
      <c r="H2272" s="10">
        <f t="shared" si="105"/>
        <v>1</v>
      </c>
      <c r="I2272" s="6">
        <v>1</v>
      </c>
      <c r="J2272" s="6" t="str">
        <f t="shared" si="106"/>
        <v>No</v>
      </c>
      <c r="K2272" s="6" t="str">
        <f t="shared" si="107"/>
        <v>No</v>
      </c>
      <c r="L2272" s="6" t="s">
        <v>2380</v>
      </c>
      <c r="M2272" s="6"/>
      <c r="N2272" t="str" cm="1">
        <f t="array" ref="N2272">_xlfn.IFS(B2272&lt;18.5,"Under Weight",B2272&lt;=24.99,"Normal Weight",B2272&lt;=29.99,"Over Weight",B2272&gt;=30,"Obesity")</f>
        <v>Normal Weight</v>
      </c>
      <c r="O2272" t="str" cm="1">
        <f t="array" ref="O2272">_xlfn.IFS(C2272&lt;5.7,"Normal",C2272&lt;=6.49,"Prediabetes",C2272&gt;=6.5,"Diabetes")</f>
        <v>Normal</v>
      </c>
    </row>
    <row r="2273" spans="1:15" x14ac:dyDescent="0.3">
      <c r="A2273" s="6" t="s">
        <v>86</v>
      </c>
      <c r="B2273" s="6">
        <v>16.22</v>
      </c>
      <c r="C2273" s="6">
        <v>6.21</v>
      </c>
      <c r="D2273" s="6" t="str">
        <f>PROPER(E:E)</f>
        <v>Yes</v>
      </c>
      <c r="E2273" s="6" t="s">
        <v>2382</v>
      </c>
      <c r="F2273" s="6" t="s">
        <v>2380</v>
      </c>
      <c r="G2273" s="6" t="s">
        <v>2380</v>
      </c>
      <c r="H2273" s="10" t="str">
        <f t="shared" si="105"/>
        <v>0</v>
      </c>
      <c r="I2273" s="6" t="s">
        <v>2381</v>
      </c>
      <c r="J2273" s="6" t="str">
        <f t="shared" si="106"/>
        <v>No</v>
      </c>
      <c r="K2273" s="6" t="str">
        <f t="shared" si="107"/>
        <v>No</v>
      </c>
      <c r="L2273" s="6" t="s">
        <v>2380</v>
      </c>
      <c r="M2273" s="6"/>
      <c r="N2273" t="str" cm="1">
        <f t="array" ref="N2273">_xlfn.IFS(B2273&lt;18.5,"Under Weight",B2273&lt;=24.99,"Normal Weight",B2273&lt;=29.99,"Over Weight",B2273&gt;=30,"Obesity")</f>
        <v>Under Weight</v>
      </c>
      <c r="O2273" t="str" cm="1">
        <f t="array" ref="O2273">_xlfn.IFS(C2273&lt;5.7,"Normal",C2273&lt;=6.49,"Prediabetes",C2273&gt;=6.5,"Diabetes")</f>
        <v>Prediabetes</v>
      </c>
    </row>
    <row r="2274" spans="1:15" x14ac:dyDescent="0.3">
      <c r="A2274" s="6" t="s">
        <v>85</v>
      </c>
      <c r="B2274" s="6">
        <v>17.12</v>
      </c>
      <c r="C2274" s="6">
        <v>4.5199999999999996</v>
      </c>
      <c r="D2274" s="6" t="str">
        <f>PROPER(E:E)</f>
        <v>No</v>
      </c>
      <c r="E2274" s="6" t="s">
        <v>2380</v>
      </c>
      <c r="F2274" s="6" t="s">
        <v>2382</v>
      </c>
      <c r="G2274" s="6" t="s">
        <v>2380</v>
      </c>
      <c r="H2274" s="10">
        <f t="shared" si="105"/>
        <v>1</v>
      </c>
      <c r="I2274" s="6">
        <v>1</v>
      </c>
      <c r="J2274" s="6" t="str">
        <f t="shared" si="106"/>
        <v>No</v>
      </c>
      <c r="K2274" s="6" t="str">
        <f t="shared" si="107"/>
        <v>No</v>
      </c>
      <c r="L2274" s="6" t="s">
        <v>2380</v>
      </c>
      <c r="M2274" s="6"/>
      <c r="N2274" t="str" cm="1">
        <f t="array" ref="N2274">_xlfn.IFS(B2274&lt;18.5,"Under Weight",B2274&lt;=24.99,"Normal Weight",B2274&lt;=29.99,"Over Weight",B2274&gt;=30,"Obesity")</f>
        <v>Under Weight</v>
      </c>
      <c r="O2274" t="str" cm="1">
        <f t="array" ref="O2274">_xlfn.IFS(C2274&lt;5.7,"Normal",C2274&lt;=6.49,"Prediabetes",C2274&gt;=6.5,"Diabetes")</f>
        <v>Normal</v>
      </c>
    </row>
    <row r="2275" spans="1:15" x14ac:dyDescent="0.3">
      <c r="A2275" s="6" t="s">
        <v>84</v>
      </c>
      <c r="B2275" s="6">
        <v>19.07</v>
      </c>
      <c r="C2275" s="6">
        <v>5.45</v>
      </c>
      <c r="D2275" s="6" t="str">
        <f>PROPER(E:E)</f>
        <v>No</v>
      </c>
      <c r="E2275" s="6" t="s">
        <v>2380</v>
      </c>
      <c r="F2275" s="6" t="s">
        <v>2380</v>
      </c>
      <c r="G2275" s="6" t="s">
        <v>2380</v>
      </c>
      <c r="H2275" s="10">
        <f t="shared" si="105"/>
        <v>1</v>
      </c>
      <c r="I2275" s="6">
        <v>1</v>
      </c>
      <c r="J2275" s="6" t="str">
        <f t="shared" si="106"/>
        <v>No</v>
      </c>
      <c r="K2275" s="6" t="str">
        <f t="shared" si="107"/>
        <v>No</v>
      </c>
      <c r="L2275" s="6" t="s">
        <v>2380</v>
      </c>
      <c r="M2275" s="6"/>
      <c r="N2275" t="str" cm="1">
        <f t="array" ref="N2275">_xlfn.IFS(B2275&lt;18.5,"Under Weight",B2275&lt;=24.99,"Normal Weight",B2275&lt;=29.99,"Over Weight",B2275&gt;=30,"Obesity")</f>
        <v>Normal Weight</v>
      </c>
      <c r="O2275" t="str" cm="1">
        <f t="array" ref="O2275">_xlfn.IFS(C2275&lt;5.7,"Normal",C2275&lt;=6.49,"Prediabetes",C2275&gt;=6.5,"Diabetes")</f>
        <v>Normal</v>
      </c>
    </row>
    <row r="2276" spans="1:15" x14ac:dyDescent="0.3">
      <c r="A2276" s="6" t="s">
        <v>83</v>
      </c>
      <c r="B2276" s="6">
        <v>15.56</v>
      </c>
      <c r="C2276" s="6">
        <v>4.42</v>
      </c>
      <c r="D2276" s="6" t="str">
        <f>PROPER(E:E)</f>
        <v>No</v>
      </c>
      <c r="E2276" s="6" t="s">
        <v>2380</v>
      </c>
      <c r="F2276" s="6" t="s">
        <v>2380</v>
      </c>
      <c r="G2276" s="6" t="s">
        <v>2380</v>
      </c>
      <c r="H2276" s="10" t="str">
        <f t="shared" si="105"/>
        <v>0</v>
      </c>
      <c r="I2276" s="6" t="s">
        <v>2381</v>
      </c>
      <c r="J2276" s="6" t="str">
        <f t="shared" si="106"/>
        <v>No</v>
      </c>
      <c r="K2276" s="6" t="str">
        <f t="shared" si="107"/>
        <v>No</v>
      </c>
      <c r="L2276" s="6" t="s">
        <v>2380</v>
      </c>
      <c r="M2276" s="6"/>
      <c r="N2276" t="str" cm="1">
        <f t="array" ref="N2276">_xlfn.IFS(B2276&lt;18.5,"Under Weight",B2276&lt;=24.99,"Normal Weight",B2276&lt;=29.99,"Over Weight",B2276&gt;=30,"Obesity")</f>
        <v>Under Weight</v>
      </c>
      <c r="O2276" t="str" cm="1">
        <f t="array" ref="O2276">_xlfn.IFS(C2276&lt;5.7,"Normal",C2276&lt;=6.49,"Prediabetes",C2276&gt;=6.5,"Diabetes")</f>
        <v>Normal</v>
      </c>
    </row>
    <row r="2277" spans="1:15" x14ac:dyDescent="0.3">
      <c r="A2277" s="6" t="s">
        <v>82</v>
      </c>
      <c r="B2277" s="6">
        <v>22.76</v>
      </c>
      <c r="C2277" s="6">
        <v>9.44</v>
      </c>
      <c r="D2277" s="6" t="str">
        <f>PROPER(E:E)</f>
        <v>No</v>
      </c>
      <c r="E2277" s="6" t="s">
        <v>2380</v>
      </c>
      <c r="F2277" s="6" t="s">
        <v>2380</v>
      </c>
      <c r="G2277" s="6" t="s">
        <v>2380</v>
      </c>
      <c r="H2277" s="10" t="str">
        <f t="shared" si="105"/>
        <v>0</v>
      </c>
      <c r="I2277" s="6" t="s">
        <v>2381</v>
      </c>
      <c r="J2277" s="6" t="str">
        <f t="shared" si="106"/>
        <v>No</v>
      </c>
      <c r="K2277" s="6" t="str">
        <f t="shared" si="107"/>
        <v>No</v>
      </c>
      <c r="L2277" s="6" t="s">
        <v>2380</v>
      </c>
      <c r="M2277" s="6"/>
      <c r="N2277" t="str" cm="1">
        <f t="array" ref="N2277">_xlfn.IFS(B2277&lt;18.5,"Under Weight",B2277&lt;=24.99,"Normal Weight",B2277&lt;=29.99,"Over Weight",B2277&gt;=30,"Obesity")</f>
        <v>Normal Weight</v>
      </c>
      <c r="O2277" t="str" cm="1">
        <f t="array" ref="O2277">_xlfn.IFS(C2277&lt;5.7,"Normal",C2277&lt;=6.49,"Prediabetes",C2277&gt;=6.5,"Diabetes")</f>
        <v>Diabetes</v>
      </c>
    </row>
    <row r="2278" spans="1:15" x14ac:dyDescent="0.3">
      <c r="A2278" s="6" t="s">
        <v>81</v>
      </c>
      <c r="B2278" s="6">
        <v>22.79</v>
      </c>
      <c r="C2278" s="6">
        <v>6.15</v>
      </c>
      <c r="D2278" s="6" t="str">
        <f>PROPER(E:E)</f>
        <v>Yes</v>
      </c>
      <c r="E2278" s="6" t="s">
        <v>2382</v>
      </c>
      <c r="F2278" s="6" t="s">
        <v>2380</v>
      </c>
      <c r="G2278" s="6" t="s">
        <v>2383</v>
      </c>
      <c r="H2278" s="10">
        <f t="shared" si="105"/>
        <v>1</v>
      </c>
      <c r="I2278" s="6">
        <v>1</v>
      </c>
      <c r="J2278" s="6" t="str">
        <f t="shared" si="106"/>
        <v>No</v>
      </c>
      <c r="K2278" s="6" t="str">
        <f t="shared" si="107"/>
        <v>No</v>
      </c>
      <c r="L2278" s="6" t="s">
        <v>2380</v>
      </c>
      <c r="M2278" s="6"/>
      <c r="N2278" t="str" cm="1">
        <f t="array" ref="N2278">_xlfn.IFS(B2278&lt;18.5,"Under Weight",B2278&lt;=24.99,"Normal Weight",B2278&lt;=29.99,"Over Weight",B2278&gt;=30,"Obesity")</f>
        <v>Normal Weight</v>
      </c>
      <c r="O2278" t="str" cm="1">
        <f t="array" ref="O2278">_xlfn.IFS(C2278&lt;5.7,"Normal",C2278&lt;=6.49,"Prediabetes",C2278&gt;=6.5,"Diabetes")</f>
        <v>Prediabetes</v>
      </c>
    </row>
    <row r="2279" spans="1:15" x14ac:dyDescent="0.3">
      <c r="A2279" s="6" t="s">
        <v>80</v>
      </c>
      <c r="B2279" s="6">
        <v>17.41</v>
      </c>
      <c r="C2279" s="6">
        <v>5.13</v>
      </c>
      <c r="D2279" s="6" t="str">
        <f>PROPER(E:E)</f>
        <v>Yes</v>
      </c>
      <c r="E2279" s="6" t="s">
        <v>2382</v>
      </c>
      <c r="F2279" s="6" t="s">
        <v>2380</v>
      </c>
      <c r="G2279" s="6" t="s">
        <v>2380</v>
      </c>
      <c r="H2279" s="10" t="str">
        <f t="shared" si="105"/>
        <v>0</v>
      </c>
      <c r="I2279" s="6" t="s">
        <v>2381</v>
      </c>
      <c r="J2279" s="6" t="str">
        <f t="shared" si="106"/>
        <v>No</v>
      </c>
      <c r="K2279" s="6" t="str">
        <f t="shared" si="107"/>
        <v>No</v>
      </c>
      <c r="L2279" s="6" t="s">
        <v>2380</v>
      </c>
      <c r="M2279" s="6"/>
      <c r="N2279" t="str" cm="1">
        <f t="array" ref="N2279">_xlfn.IFS(B2279&lt;18.5,"Under Weight",B2279&lt;=24.99,"Normal Weight",B2279&lt;=29.99,"Over Weight",B2279&gt;=30,"Obesity")</f>
        <v>Under Weight</v>
      </c>
      <c r="O2279" t="str" cm="1">
        <f t="array" ref="O2279">_xlfn.IFS(C2279&lt;5.7,"Normal",C2279&lt;=6.49,"Prediabetes",C2279&gt;=6.5,"Diabetes")</f>
        <v>Normal</v>
      </c>
    </row>
    <row r="2280" spans="1:15" x14ac:dyDescent="0.3">
      <c r="A2280" s="6" t="s">
        <v>79</v>
      </c>
      <c r="B2280" s="6">
        <v>19.32</v>
      </c>
      <c r="C2280" s="6">
        <v>4.96</v>
      </c>
      <c r="D2280" s="6" t="str">
        <f>PROPER(E:E)</f>
        <v>Yes</v>
      </c>
      <c r="E2280" s="6" t="s">
        <v>2382</v>
      </c>
      <c r="F2280" s="6" t="s">
        <v>2380</v>
      </c>
      <c r="G2280" s="6" t="s">
        <v>2380</v>
      </c>
      <c r="H2280" s="10" t="str">
        <f t="shared" si="105"/>
        <v>0</v>
      </c>
      <c r="I2280" s="6" t="s">
        <v>2381</v>
      </c>
      <c r="J2280" s="6" t="str">
        <f t="shared" si="106"/>
        <v>No</v>
      </c>
      <c r="K2280" s="6" t="str">
        <f t="shared" si="107"/>
        <v>No</v>
      </c>
      <c r="L2280" s="6" t="s">
        <v>2380</v>
      </c>
      <c r="M2280" s="6"/>
      <c r="N2280" t="str" cm="1">
        <f t="array" ref="N2280">_xlfn.IFS(B2280&lt;18.5,"Under Weight",B2280&lt;=24.99,"Normal Weight",B2280&lt;=29.99,"Over Weight",B2280&gt;=30,"Obesity")</f>
        <v>Normal Weight</v>
      </c>
      <c r="O2280" t="str" cm="1">
        <f t="array" ref="O2280">_xlfn.IFS(C2280&lt;5.7,"Normal",C2280&lt;=6.49,"Prediabetes",C2280&gt;=6.5,"Diabetes")</f>
        <v>Normal</v>
      </c>
    </row>
    <row r="2281" spans="1:15" x14ac:dyDescent="0.3">
      <c r="A2281" s="6" t="s">
        <v>78</v>
      </c>
      <c r="B2281" s="6">
        <v>18.25</v>
      </c>
      <c r="C2281" s="6">
        <v>10.95</v>
      </c>
      <c r="D2281" s="6" t="str">
        <f>PROPER(E:E)</f>
        <v>No</v>
      </c>
      <c r="E2281" s="6" t="s">
        <v>2380</v>
      </c>
      <c r="F2281" s="6" t="s">
        <v>2380</v>
      </c>
      <c r="G2281" s="6" t="s">
        <v>2380</v>
      </c>
      <c r="H2281" s="10" t="str">
        <f t="shared" si="105"/>
        <v>0</v>
      </c>
      <c r="I2281" s="6" t="s">
        <v>2381</v>
      </c>
      <c r="J2281" s="6" t="str">
        <f t="shared" si="106"/>
        <v>No</v>
      </c>
      <c r="K2281" s="6" t="str">
        <f t="shared" si="107"/>
        <v>No</v>
      </c>
      <c r="L2281" s="6" t="s">
        <v>2380</v>
      </c>
      <c r="M2281" s="6"/>
      <c r="N2281" t="str" cm="1">
        <f t="array" ref="N2281">_xlfn.IFS(B2281&lt;18.5,"Under Weight",B2281&lt;=24.99,"Normal Weight",B2281&lt;=29.99,"Over Weight",B2281&gt;=30,"Obesity")</f>
        <v>Under Weight</v>
      </c>
      <c r="O2281" t="str" cm="1">
        <f t="array" ref="O2281">_xlfn.IFS(C2281&lt;5.7,"Normal",C2281&lt;=6.49,"Prediabetes",C2281&gt;=6.5,"Diabetes")</f>
        <v>Diabetes</v>
      </c>
    </row>
    <row r="2282" spans="1:15" x14ac:dyDescent="0.3">
      <c r="A2282" s="6" t="s">
        <v>77</v>
      </c>
      <c r="B2282" s="6">
        <v>53.13</v>
      </c>
      <c r="C2282" s="6">
        <v>4.4400000000000004</v>
      </c>
      <c r="D2282" s="6" t="str">
        <f>PROPER(E:E)</f>
        <v>No</v>
      </c>
      <c r="E2282" s="6" t="s">
        <v>2380</v>
      </c>
      <c r="F2282" s="6" t="s">
        <v>2382</v>
      </c>
      <c r="G2282" s="6" t="s">
        <v>2380</v>
      </c>
      <c r="H2282" s="10">
        <f t="shared" si="105"/>
        <v>1</v>
      </c>
      <c r="I2282" s="6">
        <v>1</v>
      </c>
      <c r="J2282" s="6" t="str">
        <f t="shared" si="106"/>
        <v>No</v>
      </c>
      <c r="K2282" s="6" t="str">
        <f t="shared" si="107"/>
        <v>No</v>
      </c>
      <c r="L2282" s="6" t="s">
        <v>2380</v>
      </c>
      <c r="M2282" s="6"/>
      <c r="N2282" t="str" cm="1">
        <f t="array" ref="N2282">_xlfn.IFS(B2282&lt;18.5,"Under Weight",B2282&lt;=24.99,"Normal Weight",B2282&lt;=29.99,"Over Weight",B2282&gt;=30,"Obesity")</f>
        <v>Obesity</v>
      </c>
      <c r="O2282" t="str" cm="1">
        <f t="array" ref="O2282">_xlfn.IFS(C2282&lt;5.7,"Normal",C2282&lt;=6.49,"Prediabetes",C2282&gt;=6.5,"Diabetes")</f>
        <v>Normal</v>
      </c>
    </row>
    <row r="2283" spans="1:15" x14ac:dyDescent="0.3">
      <c r="A2283" s="6" t="s">
        <v>76</v>
      </c>
      <c r="B2283" s="6">
        <v>20.46</v>
      </c>
      <c r="C2283" s="6">
        <v>4.0199999999999996</v>
      </c>
      <c r="D2283" s="6" t="str">
        <f>PROPER(E:E)</f>
        <v>No</v>
      </c>
      <c r="E2283" s="6" t="s">
        <v>2380</v>
      </c>
      <c r="F2283" s="6" t="s">
        <v>2380</v>
      </c>
      <c r="G2283" s="6" t="s">
        <v>2380</v>
      </c>
      <c r="H2283" s="10" t="str">
        <f t="shared" si="105"/>
        <v>0</v>
      </c>
      <c r="I2283" s="6" t="s">
        <v>2381</v>
      </c>
      <c r="J2283" s="6" t="str">
        <f t="shared" si="106"/>
        <v>No</v>
      </c>
      <c r="K2283" s="6" t="str">
        <f t="shared" si="107"/>
        <v>No</v>
      </c>
      <c r="L2283" s="6" t="s">
        <v>2380</v>
      </c>
      <c r="M2283" s="6"/>
      <c r="N2283" t="str" cm="1">
        <f t="array" ref="N2283">_xlfn.IFS(B2283&lt;18.5,"Under Weight",B2283&lt;=24.99,"Normal Weight",B2283&lt;=29.99,"Over Weight",B2283&gt;=30,"Obesity")</f>
        <v>Normal Weight</v>
      </c>
      <c r="O2283" t="str" cm="1">
        <f t="array" ref="O2283">_xlfn.IFS(C2283&lt;5.7,"Normal",C2283&lt;=6.49,"Prediabetes",C2283&gt;=6.5,"Diabetes")</f>
        <v>Normal</v>
      </c>
    </row>
    <row r="2284" spans="1:15" x14ac:dyDescent="0.3">
      <c r="A2284" s="6" t="s">
        <v>75</v>
      </c>
      <c r="B2284" s="6">
        <v>43.01</v>
      </c>
      <c r="C2284" s="6">
        <v>5.44</v>
      </c>
      <c r="D2284" s="6" t="str">
        <f>PROPER(E:E)</f>
        <v>No</v>
      </c>
      <c r="E2284" s="6" t="s">
        <v>2380</v>
      </c>
      <c r="F2284" s="6" t="s">
        <v>2382</v>
      </c>
      <c r="G2284" s="6" t="s">
        <v>2380</v>
      </c>
      <c r="H2284" s="10">
        <f t="shared" si="105"/>
        <v>1</v>
      </c>
      <c r="I2284" s="6">
        <v>1</v>
      </c>
      <c r="J2284" s="6" t="str">
        <f t="shared" si="106"/>
        <v>No</v>
      </c>
      <c r="K2284" s="6" t="str">
        <f t="shared" si="107"/>
        <v>No</v>
      </c>
      <c r="L2284" s="6" t="s">
        <v>2380</v>
      </c>
      <c r="M2284" s="6"/>
      <c r="N2284" t="str" cm="1">
        <f t="array" ref="N2284">_xlfn.IFS(B2284&lt;18.5,"Under Weight",B2284&lt;=24.99,"Normal Weight",B2284&lt;=29.99,"Over Weight",B2284&gt;=30,"Obesity")</f>
        <v>Obesity</v>
      </c>
      <c r="O2284" t="str" cm="1">
        <f t="array" ref="O2284">_xlfn.IFS(C2284&lt;5.7,"Normal",C2284&lt;=6.49,"Prediabetes",C2284&gt;=6.5,"Diabetes")</f>
        <v>Normal</v>
      </c>
    </row>
    <row r="2285" spans="1:15" x14ac:dyDescent="0.3">
      <c r="A2285" s="6" t="s">
        <v>74</v>
      </c>
      <c r="B2285" s="6">
        <v>15.01</v>
      </c>
      <c r="C2285" s="6">
        <v>4.1500000000000004</v>
      </c>
      <c r="D2285" s="6" t="str">
        <f>PROPER(E:E)</f>
        <v>No</v>
      </c>
      <c r="E2285" s="6" t="s">
        <v>2380</v>
      </c>
      <c r="F2285" s="6" t="s">
        <v>2380</v>
      </c>
      <c r="G2285" s="6" t="s">
        <v>2383</v>
      </c>
      <c r="H2285" s="10">
        <f t="shared" si="105"/>
        <v>1</v>
      </c>
      <c r="I2285" s="6">
        <v>1</v>
      </c>
      <c r="J2285" s="6" t="str">
        <f t="shared" si="106"/>
        <v>No</v>
      </c>
      <c r="K2285" s="6" t="str">
        <f t="shared" si="107"/>
        <v>No</v>
      </c>
      <c r="L2285" s="6" t="s">
        <v>2380</v>
      </c>
      <c r="M2285" s="6"/>
      <c r="N2285" t="str" cm="1">
        <f t="array" ref="N2285">_xlfn.IFS(B2285&lt;18.5,"Under Weight",B2285&lt;=24.99,"Normal Weight",B2285&lt;=29.99,"Over Weight",B2285&gt;=30,"Obesity")</f>
        <v>Under Weight</v>
      </c>
      <c r="O2285" t="str" cm="1">
        <f t="array" ref="O2285">_xlfn.IFS(C2285&lt;5.7,"Normal",C2285&lt;=6.49,"Prediabetes",C2285&gt;=6.5,"Diabetes")</f>
        <v>Normal</v>
      </c>
    </row>
    <row r="2286" spans="1:15" x14ac:dyDescent="0.3">
      <c r="A2286" s="6" t="s">
        <v>73</v>
      </c>
      <c r="B2286" s="6">
        <v>41.14</v>
      </c>
      <c r="C2286" s="6">
        <v>6.02</v>
      </c>
      <c r="D2286" s="6" t="str">
        <f>PROPER(E:E)</f>
        <v>No</v>
      </c>
      <c r="E2286" s="6" t="s">
        <v>2380</v>
      </c>
      <c r="F2286" s="6" t="s">
        <v>2382</v>
      </c>
      <c r="G2286" s="6" t="s">
        <v>2380</v>
      </c>
      <c r="H2286" s="10">
        <f t="shared" si="105"/>
        <v>1</v>
      </c>
      <c r="I2286" s="6">
        <v>1</v>
      </c>
      <c r="J2286" s="6" t="str">
        <f t="shared" si="106"/>
        <v>No</v>
      </c>
      <c r="K2286" s="6" t="str">
        <f t="shared" si="107"/>
        <v>No</v>
      </c>
      <c r="L2286" s="6" t="s">
        <v>2380</v>
      </c>
      <c r="M2286" s="6"/>
      <c r="N2286" t="str" cm="1">
        <f t="array" ref="N2286">_xlfn.IFS(B2286&lt;18.5,"Under Weight",B2286&lt;=24.99,"Normal Weight",B2286&lt;=29.99,"Over Weight",B2286&gt;=30,"Obesity")</f>
        <v>Obesity</v>
      </c>
      <c r="O2286" t="str" cm="1">
        <f t="array" ref="O2286">_xlfn.IFS(C2286&lt;5.7,"Normal",C2286&lt;=6.49,"Prediabetes",C2286&gt;=6.5,"Diabetes")</f>
        <v>Prediabetes</v>
      </c>
    </row>
    <row r="2287" spans="1:15" x14ac:dyDescent="0.3">
      <c r="A2287" s="6" t="s">
        <v>72</v>
      </c>
      <c r="B2287" s="6">
        <v>16.55</v>
      </c>
      <c r="C2287" s="6">
        <v>7.73</v>
      </c>
      <c r="D2287" s="6" t="str">
        <f>PROPER(E:E)</f>
        <v>No</v>
      </c>
      <c r="E2287" s="6" t="s">
        <v>2380</v>
      </c>
      <c r="F2287" s="6" t="s">
        <v>2380</v>
      </c>
      <c r="G2287" s="6" t="s">
        <v>2380</v>
      </c>
      <c r="H2287" s="10" t="str">
        <f t="shared" si="105"/>
        <v>0</v>
      </c>
      <c r="I2287" s="6" t="s">
        <v>2381</v>
      </c>
      <c r="J2287" s="6" t="str">
        <f t="shared" si="106"/>
        <v>No</v>
      </c>
      <c r="K2287" s="6" t="str">
        <f t="shared" si="107"/>
        <v>No</v>
      </c>
      <c r="L2287" s="6" t="s">
        <v>2380</v>
      </c>
      <c r="M2287" s="6"/>
      <c r="N2287" t="str" cm="1">
        <f t="array" ref="N2287">_xlfn.IFS(B2287&lt;18.5,"Under Weight",B2287&lt;=24.99,"Normal Weight",B2287&lt;=29.99,"Over Weight",B2287&gt;=30,"Obesity")</f>
        <v>Under Weight</v>
      </c>
      <c r="O2287" t="str" cm="1">
        <f t="array" ref="O2287">_xlfn.IFS(C2287&lt;5.7,"Normal",C2287&lt;=6.49,"Prediabetes",C2287&gt;=6.5,"Diabetes")</f>
        <v>Diabetes</v>
      </c>
    </row>
    <row r="2288" spans="1:15" x14ac:dyDescent="0.3">
      <c r="A2288" s="6" t="s">
        <v>71</v>
      </c>
      <c r="B2288" s="6">
        <v>37.29</v>
      </c>
      <c r="C2288" s="6">
        <v>5.03</v>
      </c>
      <c r="D2288" s="6" t="str">
        <f>PROPER(E:E)</f>
        <v>No</v>
      </c>
      <c r="E2288" s="6" t="s">
        <v>2380</v>
      </c>
      <c r="F2288" s="6" t="s">
        <v>2382</v>
      </c>
      <c r="G2288" s="6" t="s">
        <v>2380</v>
      </c>
      <c r="H2288" s="10">
        <f t="shared" si="105"/>
        <v>1</v>
      </c>
      <c r="I2288" s="6">
        <v>1</v>
      </c>
      <c r="J2288" s="6" t="str">
        <f t="shared" si="106"/>
        <v>No</v>
      </c>
      <c r="K2288" s="6" t="str">
        <f t="shared" si="107"/>
        <v>No</v>
      </c>
      <c r="L2288" s="6" t="s">
        <v>2380</v>
      </c>
      <c r="M2288" s="6"/>
      <c r="N2288" t="str" cm="1">
        <f t="array" ref="N2288">_xlfn.IFS(B2288&lt;18.5,"Under Weight",B2288&lt;=24.99,"Normal Weight",B2288&lt;=29.99,"Over Weight",B2288&gt;=30,"Obesity")</f>
        <v>Obesity</v>
      </c>
      <c r="O2288" t="str" cm="1">
        <f t="array" ref="O2288">_xlfn.IFS(C2288&lt;5.7,"Normal",C2288&lt;=6.49,"Prediabetes",C2288&gt;=6.5,"Diabetes")</f>
        <v>Normal</v>
      </c>
    </row>
    <row r="2289" spans="1:15" x14ac:dyDescent="0.3">
      <c r="A2289" s="6" t="s">
        <v>70</v>
      </c>
      <c r="B2289" s="6">
        <v>16.739999999999998</v>
      </c>
      <c r="C2289" s="6">
        <v>4.08</v>
      </c>
      <c r="D2289" s="6" t="str">
        <f>PROPER(E:E)</f>
        <v>Yes</v>
      </c>
      <c r="E2289" s="6" t="s">
        <v>2382</v>
      </c>
      <c r="F2289" s="6" t="s">
        <v>2380</v>
      </c>
      <c r="G2289" s="6" t="s">
        <v>2380</v>
      </c>
      <c r="H2289" s="10" t="str">
        <f t="shared" si="105"/>
        <v>0</v>
      </c>
      <c r="I2289" s="6" t="s">
        <v>2381</v>
      </c>
      <c r="J2289" s="6" t="str">
        <f t="shared" si="106"/>
        <v>No</v>
      </c>
      <c r="K2289" s="6" t="str">
        <f t="shared" si="107"/>
        <v>No</v>
      </c>
      <c r="L2289" s="6" t="s">
        <v>2380</v>
      </c>
      <c r="M2289" s="6"/>
      <c r="N2289" t="str" cm="1">
        <f t="array" ref="N2289">_xlfn.IFS(B2289&lt;18.5,"Under Weight",B2289&lt;=24.99,"Normal Weight",B2289&lt;=29.99,"Over Weight",B2289&gt;=30,"Obesity")</f>
        <v>Under Weight</v>
      </c>
      <c r="O2289" t="str" cm="1">
        <f t="array" ref="O2289">_xlfn.IFS(C2289&lt;5.7,"Normal",C2289&lt;=6.49,"Prediabetes",C2289&gt;=6.5,"Diabetes")</f>
        <v>Normal</v>
      </c>
    </row>
    <row r="2290" spans="1:15" x14ac:dyDescent="0.3">
      <c r="A2290" s="6" t="s">
        <v>69</v>
      </c>
      <c r="B2290" s="6">
        <v>34.43</v>
      </c>
      <c r="C2290" s="6">
        <v>4.2699999999999996</v>
      </c>
      <c r="D2290" s="6" t="str">
        <f>PROPER(E:E)</f>
        <v>No</v>
      </c>
      <c r="E2290" s="6" t="s">
        <v>2380</v>
      </c>
      <c r="F2290" s="6" t="s">
        <v>2382</v>
      </c>
      <c r="G2290" s="6" t="s">
        <v>2380</v>
      </c>
      <c r="H2290" s="10">
        <f t="shared" si="105"/>
        <v>1</v>
      </c>
      <c r="I2290" s="6">
        <v>1</v>
      </c>
      <c r="J2290" s="6" t="str">
        <f t="shared" si="106"/>
        <v>No</v>
      </c>
      <c r="K2290" s="6" t="str">
        <f t="shared" si="107"/>
        <v>No</v>
      </c>
      <c r="L2290" s="6" t="s">
        <v>2380</v>
      </c>
      <c r="M2290" s="6"/>
      <c r="N2290" t="str" cm="1">
        <f t="array" ref="N2290">_xlfn.IFS(B2290&lt;18.5,"Under Weight",B2290&lt;=24.99,"Normal Weight",B2290&lt;=29.99,"Over Weight",B2290&gt;=30,"Obesity")</f>
        <v>Obesity</v>
      </c>
      <c r="O2290" t="str" cm="1">
        <f t="array" ref="O2290">_xlfn.IFS(C2290&lt;5.7,"Normal",C2290&lt;=6.49,"Prediabetes",C2290&gt;=6.5,"Diabetes")</f>
        <v>Normal</v>
      </c>
    </row>
    <row r="2291" spans="1:15" x14ac:dyDescent="0.3">
      <c r="A2291" s="6" t="s">
        <v>68</v>
      </c>
      <c r="B2291" s="6">
        <v>34.1</v>
      </c>
      <c r="C2291" s="6">
        <v>4.07</v>
      </c>
      <c r="D2291" s="6" t="str">
        <f>PROPER(E:E)</f>
        <v>No</v>
      </c>
      <c r="E2291" s="6" t="s">
        <v>2380</v>
      </c>
      <c r="F2291" s="6" t="s">
        <v>2382</v>
      </c>
      <c r="G2291" s="6" t="s">
        <v>2380</v>
      </c>
      <c r="H2291" s="10">
        <f t="shared" si="105"/>
        <v>1</v>
      </c>
      <c r="I2291" s="6">
        <v>1</v>
      </c>
      <c r="J2291" s="6" t="str">
        <f t="shared" si="106"/>
        <v>No</v>
      </c>
      <c r="K2291" s="6" t="str">
        <f t="shared" si="107"/>
        <v>No</v>
      </c>
      <c r="L2291" s="6" t="s">
        <v>2380</v>
      </c>
      <c r="M2291" s="6"/>
      <c r="N2291" t="str" cm="1">
        <f t="array" ref="N2291">_xlfn.IFS(B2291&lt;18.5,"Under Weight",B2291&lt;=24.99,"Normal Weight",B2291&lt;=29.99,"Over Weight",B2291&gt;=30,"Obesity")</f>
        <v>Obesity</v>
      </c>
      <c r="O2291" t="str" cm="1">
        <f t="array" ref="O2291">_xlfn.IFS(C2291&lt;5.7,"Normal",C2291&lt;=6.49,"Prediabetes",C2291&gt;=6.5,"Diabetes")</f>
        <v>Normal</v>
      </c>
    </row>
    <row r="2292" spans="1:15" x14ac:dyDescent="0.3">
      <c r="A2292" s="6" t="s">
        <v>67</v>
      </c>
      <c r="B2292" s="6">
        <v>19.3</v>
      </c>
      <c r="C2292" s="6">
        <v>10.36</v>
      </c>
      <c r="D2292" s="6" t="str">
        <f>PROPER(E:E)</f>
        <v>No</v>
      </c>
      <c r="E2292" s="6" t="s">
        <v>2380</v>
      </c>
      <c r="F2292" s="6" t="s">
        <v>2380</v>
      </c>
      <c r="G2292" s="6" t="s">
        <v>2380</v>
      </c>
      <c r="H2292" s="10" t="str">
        <f t="shared" si="105"/>
        <v>0</v>
      </c>
      <c r="I2292" s="6" t="s">
        <v>2381</v>
      </c>
      <c r="J2292" s="6" t="str">
        <f t="shared" si="106"/>
        <v>No</v>
      </c>
      <c r="K2292" s="6" t="str">
        <f t="shared" si="107"/>
        <v>No</v>
      </c>
      <c r="L2292" s="6" t="s">
        <v>2380</v>
      </c>
      <c r="M2292" s="6"/>
      <c r="N2292" t="str" cm="1">
        <f t="array" ref="N2292">_xlfn.IFS(B2292&lt;18.5,"Under Weight",B2292&lt;=24.99,"Normal Weight",B2292&lt;=29.99,"Over Weight",B2292&gt;=30,"Obesity")</f>
        <v>Normal Weight</v>
      </c>
      <c r="O2292" t="str" cm="1">
        <f t="array" ref="O2292">_xlfn.IFS(C2292&lt;5.7,"Normal",C2292&lt;=6.49,"Prediabetes",C2292&gt;=6.5,"Diabetes")</f>
        <v>Diabetes</v>
      </c>
    </row>
    <row r="2293" spans="1:15" x14ac:dyDescent="0.3">
      <c r="A2293" s="6" t="s">
        <v>66</v>
      </c>
      <c r="B2293" s="6">
        <v>33.659999999999997</v>
      </c>
      <c r="C2293" s="6">
        <v>5.71</v>
      </c>
      <c r="D2293" s="6" t="str">
        <f>PROPER(E:E)</f>
        <v>No</v>
      </c>
      <c r="E2293" s="6" t="s">
        <v>2380</v>
      </c>
      <c r="F2293" s="6" t="s">
        <v>2382</v>
      </c>
      <c r="G2293" s="6" t="s">
        <v>2380</v>
      </c>
      <c r="H2293" s="10">
        <f t="shared" si="105"/>
        <v>1</v>
      </c>
      <c r="I2293" s="6">
        <v>1</v>
      </c>
      <c r="J2293" s="6" t="str">
        <f t="shared" si="106"/>
        <v>No</v>
      </c>
      <c r="K2293" s="6" t="str">
        <f t="shared" si="107"/>
        <v>No</v>
      </c>
      <c r="L2293" s="6" t="s">
        <v>2380</v>
      </c>
      <c r="M2293" s="6"/>
      <c r="N2293" t="str" cm="1">
        <f t="array" ref="N2293">_xlfn.IFS(B2293&lt;18.5,"Under Weight",B2293&lt;=24.99,"Normal Weight",B2293&lt;=29.99,"Over Weight",B2293&gt;=30,"Obesity")</f>
        <v>Obesity</v>
      </c>
      <c r="O2293" t="str" cm="1">
        <f t="array" ref="O2293">_xlfn.IFS(C2293&lt;5.7,"Normal",C2293&lt;=6.49,"Prediabetes",C2293&gt;=6.5,"Diabetes")</f>
        <v>Prediabetes</v>
      </c>
    </row>
    <row r="2294" spans="1:15" x14ac:dyDescent="0.3">
      <c r="A2294" s="6" t="s">
        <v>65</v>
      </c>
      <c r="B2294" s="6">
        <v>33.33</v>
      </c>
      <c r="C2294" s="6">
        <v>6.08</v>
      </c>
      <c r="D2294" s="6" t="str">
        <f>PROPER(E:E)</f>
        <v>No</v>
      </c>
      <c r="E2294" s="6" t="s">
        <v>2380</v>
      </c>
      <c r="F2294" s="6" t="s">
        <v>2382</v>
      </c>
      <c r="G2294" s="6" t="s">
        <v>2380</v>
      </c>
      <c r="H2294" s="10">
        <f t="shared" si="105"/>
        <v>1</v>
      </c>
      <c r="I2294" s="6">
        <v>1</v>
      </c>
      <c r="J2294" s="6" t="str">
        <f t="shared" si="106"/>
        <v>No</v>
      </c>
      <c r="K2294" s="6" t="str">
        <f t="shared" si="107"/>
        <v>No</v>
      </c>
      <c r="L2294" s="6" t="s">
        <v>2380</v>
      </c>
      <c r="M2294" s="6"/>
      <c r="N2294" t="str" cm="1">
        <f t="array" ref="N2294">_xlfn.IFS(B2294&lt;18.5,"Under Weight",B2294&lt;=24.99,"Normal Weight",B2294&lt;=29.99,"Over Weight",B2294&gt;=30,"Obesity")</f>
        <v>Obesity</v>
      </c>
      <c r="O2294" t="str" cm="1">
        <f t="array" ref="O2294">_xlfn.IFS(C2294&lt;5.7,"Normal",C2294&lt;=6.49,"Prediabetes",C2294&gt;=6.5,"Diabetes")</f>
        <v>Prediabetes</v>
      </c>
    </row>
    <row r="2295" spans="1:15" x14ac:dyDescent="0.3">
      <c r="A2295" s="6" t="s">
        <v>64</v>
      </c>
      <c r="B2295" s="6">
        <v>21.84</v>
      </c>
      <c r="C2295" s="6">
        <v>5.71</v>
      </c>
      <c r="D2295" s="6" t="str">
        <f>PROPER(E:E)</f>
        <v>No</v>
      </c>
      <c r="E2295" s="6" t="s">
        <v>2380</v>
      </c>
      <c r="F2295" s="6" t="s">
        <v>2382</v>
      </c>
      <c r="G2295" s="6" t="s">
        <v>2380</v>
      </c>
      <c r="H2295" s="10">
        <f t="shared" si="105"/>
        <v>1</v>
      </c>
      <c r="I2295" s="6">
        <v>1</v>
      </c>
      <c r="J2295" s="6" t="str">
        <f t="shared" si="106"/>
        <v>No</v>
      </c>
      <c r="K2295" s="6" t="str">
        <f t="shared" si="107"/>
        <v>No</v>
      </c>
      <c r="L2295" s="6" t="s">
        <v>2380</v>
      </c>
      <c r="M2295" s="6"/>
      <c r="N2295" t="str" cm="1">
        <f t="array" ref="N2295">_xlfn.IFS(B2295&lt;18.5,"Under Weight",B2295&lt;=24.99,"Normal Weight",B2295&lt;=29.99,"Over Weight",B2295&gt;=30,"Obesity")</f>
        <v>Normal Weight</v>
      </c>
      <c r="O2295" t="str" cm="1">
        <f t="array" ref="O2295">_xlfn.IFS(C2295&lt;5.7,"Normal",C2295&lt;=6.49,"Prediabetes",C2295&gt;=6.5,"Diabetes")</f>
        <v>Prediabetes</v>
      </c>
    </row>
    <row r="2296" spans="1:15" x14ac:dyDescent="0.3">
      <c r="A2296" s="6" t="s">
        <v>63</v>
      </c>
      <c r="B2296" s="6">
        <v>16.87</v>
      </c>
      <c r="C2296" s="6">
        <v>9.1300000000000008</v>
      </c>
      <c r="D2296" s="6" t="str">
        <f>PROPER(E:E)</f>
        <v>No</v>
      </c>
      <c r="E2296" s="6" t="s">
        <v>2380</v>
      </c>
      <c r="F2296" s="6" t="s">
        <v>2380</v>
      </c>
      <c r="G2296" s="6" t="s">
        <v>2380</v>
      </c>
      <c r="H2296" s="10" t="str">
        <f t="shared" si="105"/>
        <v>0</v>
      </c>
      <c r="I2296" s="6" t="s">
        <v>2381</v>
      </c>
      <c r="J2296" s="6" t="str">
        <f t="shared" si="106"/>
        <v>No</v>
      </c>
      <c r="K2296" s="6" t="str">
        <f t="shared" si="107"/>
        <v>No</v>
      </c>
      <c r="L2296" s="6" t="s">
        <v>2380</v>
      </c>
      <c r="M2296" s="6"/>
      <c r="N2296" t="str" cm="1">
        <f t="array" ref="N2296">_xlfn.IFS(B2296&lt;18.5,"Under Weight",B2296&lt;=24.99,"Normal Weight",B2296&lt;=29.99,"Over Weight",B2296&gt;=30,"Obesity")</f>
        <v>Under Weight</v>
      </c>
      <c r="O2296" t="str" cm="1">
        <f t="array" ref="O2296">_xlfn.IFS(C2296&lt;5.7,"Normal",C2296&lt;=6.49,"Prediabetes",C2296&gt;=6.5,"Diabetes")</f>
        <v>Diabetes</v>
      </c>
    </row>
    <row r="2297" spans="1:15" x14ac:dyDescent="0.3">
      <c r="A2297" s="6" t="s">
        <v>62</v>
      </c>
      <c r="B2297" s="6">
        <v>30.14</v>
      </c>
      <c r="C2297" s="6">
        <v>5.49</v>
      </c>
      <c r="D2297" s="6" t="str">
        <f>PROPER(E:E)</f>
        <v>No</v>
      </c>
      <c r="E2297" s="6" t="s">
        <v>2380</v>
      </c>
      <c r="F2297" s="6" t="s">
        <v>2382</v>
      </c>
      <c r="G2297" s="6" t="s">
        <v>2380</v>
      </c>
      <c r="H2297" s="10">
        <f t="shared" si="105"/>
        <v>1</v>
      </c>
      <c r="I2297" s="6">
        <v>1</v>
      </c>
      <c r="J2297" s="6" t="str">
        <f t="shared" si="106"/>
        <v>No</v>
      </c>
      <c r="K2297" s="6" t="str">
        <f t="shared" si="107"/>
        <v>No</v>
      </c>
      <c r="L2297" s="6" t="s">
        <v>2380</v>
      </c>
      <c r="M2297" s="6"/>
      <c r="N2297" t="str" cm="1">
        <f t="array" ref="N2297">_xlfn.IFS(B2297&lt;18.5,"Under Weight",B2297&lt;=24.99,"Normal Weight",B2297&lt;=29.99,"Over Weight",B2297&gt;=30,"Obesity")</f>
        <v>Obesity</v>
      </c>
      <c r="O2297" t="str" cm="1">
        <f t="array" ref="O2297">_xlfn.IFS(C2297&lt;5.7,"Normal",C2297&lt;=6.49,"Prediabetes",C2297&gt;=6.5,"Diabetes")</f>
        <v>Normal</v>
      </c>
    </row>
    <row r="2298" spans="1:15" x14ac:dyDescent="0.3">
      <c r="A2298" s="6" t="s">
        <v>61</v>
      </c>
      <c r="B2298" s="6">
        <v>23.21</v>
      </c>
      <c r="C2298" s="6">
        <v>4.37</v>
      </c>
      <c r="D2298" s="6" t="str">
        <f>PROPER(E:E)</f>
        <v>No</v>
      </c>
      <c r="E2298" s="6" t="s">
        <v>2380</v>
      </c>
      <c r="F2298" s="6" t="s">
        <v>2382</v>
      </c>
      <c r="G2298" s="6" t="s">
        <v>2380</v>
      </c>
      <c r="H2298" s="10">
        <f t="shared" si="105"/>
        <v>1</v>
      </c>
      <c r="I2298" s="6">
        <v>1</v>
      </c>
      <c r="J2298" s="6" t="str">
        <f t="shared" si="106"/>
        <v>No</v>
      </c>
      <c r="K2298" s="6" t="str">
        <f t="shared" si="107"/>
        <v>No</v>
      </c>
      <c r="L2298" s="6" t="s">
        <v>2380</v>
      </c>
      <c r="M2298" s="6"/>
      <c r="N2298" t="str" cm="1">
        <f t="array" ref="N2298">_xlfn.IFS(B2298&lt;18.5,"Under Weight",B2298&lt;=24.99,"Normal Weight",B2298&lt;=29.99,"Over Weight",B2298&gt;=30,"Obesity")</f>
        <v>Normal Weight</v>
      </c>
      <c r="O2298" t="str" cm="1">
        <f t="array" ref="O2298">_xlfn.IFS(C2298&lt;5.7,"Normal",C2298&lt;=6.49,"Prediabetes",C2298&gt;=6.5,"Diabetes")</f>
        <v>Normal</v>
      </c>
    </row>
    <row r="2299" spans="1:15" x14ac:dyDescent="0.3">
      <c r="A2299" s="6" t="s">
        <v>60</v>
      </c>
      <c r="B2299" s="6">
        <v>17.170000000000002</v>
      </c>
      <c r="C2299" s="6">
        <v>8.4600000000000009</v>
      </c>
      <c r="D2299" s="6" t="str">
        <f>PROPER(E:E)</f>
        <v>No</v>
      </c>
      <c r="E2299" s="6" t="s">
        <v>2380</v>
      </c>
      <c r="F2299" s="6" t="s">
        <v>2380</v>
      </c>
      <c r="G2299" s="6" t="s">
        <v>2380</v>
      </c>
      <c r="H2299" s="10" t="str">
        <f t="shared" si="105"/>
        <v>0</v>
      </c>
      <c r="I2299" s="6" t="s">
        <v>2381</v>
      </c>
      <c r="J2299" s="6" t="str">
        <f t="shared" si="106"/>
        <v>No</v>
      </c>
      <c r="K2299" s="6" t="str">
        <f t="shared" si="107"/>
        <v>No</v>
      </c>
      <c r="L2299" s="6" t="s">
        <v>2380</v>
      </c>
      <c r="M2299" s="6"/>
      <c r="N2299" t="str" cm="1">
        <f t="array" ref="N2299">_xlfn.IFS(B2299&lt;18.5,"Under Weight",B2299&lt;=24.99,"Normal Weight",B2299&lt;=29.99,"Over Weight",B2299&gt;=30,"Obesity")</f>
        <v>Under Weight</v>
      </c>
      <c r="O2299" t="str" cm="1">
        <f t="array" ref="O2299">_xlfn.IFS(C2299&lt;5.7,"Normal",C2299&lt;=6.49,"Prediabetes",C2299&gt;=6.5,"Diabetes")</f>
        <v>Diabetes</v>
      </c>
    </row>
    <row r="2300" spans="1:15" x14ac:dyDescent="0.3">
      <c r="A2300" s="6" t="s">
        <v>59</v>
      </c>
      <c r="B2300" s="6">
        <v>15.61</v>
      </c>
      <c r="C2300" s="6">
        <v>5.28</v>
      </c>
      <c r="D2300" s="6" t="str">
        <f>PROPER(E:E)</f>
        <v>No</v>
      </c>
      <c r="E2300" s="6" t="s">
        <v>2380</v>
      </c>
      <c r="F2300" s="6" t="s">
        <v>2380</v>
      </c>
      <c r="G2300" s="6" t="s">
        <v>2380</v>
      </c>
      <c r="H2300" s="10">
        <f t="shared" si="105"/>
        <v>1</v>
      </c>
      <c r="I2300" s="6">
        <v>1</v>
      </c>
      <c r="J2300" s="6" t="str">
        <f t="shared" si="106"/>
        <v>No</v>
      </c>
      <c r="K2300" s="6" t="str">
        <f t="shared" si="107"/>
        <v>No</v>
      </c>
      <c r="L2300" s="6" t="s">
        <v>2380</v>
      </c>
      <c r="M2300" s="6"/>
      <c r="N2300" t="str" cm="1">
        <f t="array" ref="N2300">_xlfn.IFS(B2300&lt;18.5,"Under Weight",B2300&lt;=24.99,"Normal Weight",B2300&lt;=29.99,"Over Weight",B2300&gt;=30,"Obesity")</f>
        <v>Under Weight</v>
      </c>
      <c r="O2300" t="str" cm="1">
        <f t="array" ref="O2300">_xlfn.IFS(C2300&lt;5.7,"Normal",C2300&lt;=6.49,"Prediabetes",C2300&gt;=6.5,"Diabetes")</f>
        <v>Normal</v>
      </c>
    </row>
    <row r="2301" spans="1:15" x14ac:dyDescent="0.3">
      <c r="A2301" s="6" t="s">
        <v>58</v>
      </c>
      <c r="B2301" s="6">
        <v>17.98</v>
      </c>
      <c r="C2301" s="6">
        <v>5.33</v>
      </c>
      <c r="D2301" s="6" t="str">
        <f>PROPER(E:E)</f>
        <v>Yes</v>
      </c>
      <c r="E2301" s="6" t="s">
        <v>2382</v>
      </c>
      <c r="F2301" s="6" t="s">
        <v>2380</v>
      </c>
      <c r="G2301" s="6" t="s">
        <v>2383</v>
      </c>
      <c r="H2301" s="10">
        <f t="shared" si="105"/>
        <v>1</v>
      </c>
      <c r="I2301" s="6">
        <v>1</v>
      </c>
      <c r="J2301" s="6" t="str">
        <f t="shared" si="106"/>
        <v>No</v>
      </c>
      <c r="K2301" s="6" t="str">
        <f t="shared" si="107"/>
        <v>No</v>
      </c>
      <c r="L2301" s="6" t="s">
        <v>2380</v>
      </c>
      <c r="M2301" s="6"/>
      <c r="N2301" t="str" cm="1">
        <f t="array" ref="N2301">_xlfn.IFS(B2301&lt;18.5,"Under Weight",B2301&lt;=24.99,"Normal Weight",B2301&lt;=29.99,"Over Weight",B2301&gt;=30,"Obesity")</f>
        <v>Under Weight</v>
      </c>
      <c r="O2301" t="str" cm="1">
        <f t="array" ref="O2301">_xlfn.IFS(C2301&lt;5.7,"Normal",C2301&lt;=6.49,"Prediabetes",C2301&gt;=6.5,"Diabetes")</f>
        <v>Normal</v>
      </c>
    </row>
    <row r="2302" spans="1:15" x14ac:dyDescent="0.3">
      <c r="A2302" s="6" t="s">
        <v>57</v>
      </c>
      <c r="B2302" s="6">
        <v>21.64</v>
      </c>
      <c r="C2302" s="6">
        <v>5.5</v>
      </c>
      <c r="D2302" s="6" t="str">
        <f>PROPER(E:E)</f>
        <v>No</v>
      </c>
      <c r="E2302" s="6" t="s">
        <v>2380</v>
      </c>
      <c r="F2302" s="6" t="s">
        <v>2382</v>
      </c>
      <c r="G2302" s="6" t="s">
        <v>2380</v>
      </c>
      <c r="H2302" s="10">
        <f t="shared" si="105"/>
        <v>1</v>
      </c>
      <c r="I2302" s="6">
        <v>1</v>
      </c>
      <c r="J2302" s="6" t="str">
        <f t="shared" si="106"/>
        <v>No</v>
      </c>
      <c r="K2302" s="6" t="str">
        <f t="shared" si="107"/>
        <v>No</v>
      </c>
      <c r="L2302" s="6" t="s">
        <v>2380</v>
      </c>
      <c r="M2302" s="6"/>
      <c r="N2302" t="str" cm="1">
        <f t="array" ref="N2302">_xlfn.IFS(B2302&lt;18.5,"Under Weight",B2302&lt;=24.99,"Normal Weight",B2302&lt;=29.99,"Over Weight",B2302&gt;=30,"Obesity")</f>
        <v>Normal Weight</v>
      </c>
      <c r="O2302" t="str" cm="1">
        <f t="array" ref="O2302">_xlfn.IFS(C2302&lt;5.7,"Normal",C2302&lt;=6.49,"Prediabetes",C2302&gt;=6.5,"Diabetes")</f>
        <v>Normal</v>
      </c>
    </row>
    <row r="2303" spans="1:15" x14ac:dyDescent="0.3">
      <c r="A2303" s="6" t="s">
        <v>56</v>
      </c>
      <c r="B2303" s="6">
        <v>16.399999999999999</v>
      </c>
      <c r="C2303" s="6">
        <v>5.4</v>
      </c>
      <c r="D2303" s="6" t="str">
        <f>PROPER(E:E)</f>
        <v>No</v>
      </c>
      <c r="E2303" s="6" t="s">
        <v>2380</v>
      </c>
      <c r="F2303" s="6" t="s">
        <v>2380</v>
      </c>
      <c r="G2303" s="6" t="s">
        <v>2383</v>
      </c>
      <c r="H2303" s="10">
        <f t="shared" si="105"/>
        <v>1</v>
      </c>
      <c r="I2303" s="6">
        <v>1</v>
      </c>
      <c r="J2303" s="6" t="str">
        <f t="shared" si="106"/>
        <v>No</v>
      </c>
      <c r="K2303" s="6" t="str">
        <f t="shared" si="107"/>
        <v>No</v>
      </c>
      <c r="L2303" s="6" t="s">
        <v>2380</v>
      </c>
      <c r="M2303" s="6"/>
      <c r="N2303" t="str" cm="1">
        <f t="array" ref="N2303">_xlfn.IFS(B2303&lt;18.5,"Under Weight",B2303&lt;=24.99,"Normal Weight",B2303&lt;=29.99,"Over Weight",B2303&gt;=30,"Obesity")</f>
        <v>Under Weight</v>
      </c>
      <c r="O2303" t="str" cm="1">
        <f t="array" ref="O2303">_xlfn.IFS(C2303&lt;5.7,"Normal",C2303&lt;=6.49,"Prediabetes",C2303&gt;=6.5,"Diabetes")</f>
        <v>Normal</v>
      </c>
    </row>
    <row r="2304" spans="1:15" x14ac:dyDescent="0.3">
      <c r="A2304" s="6" t="s">
        <v>55</v>
      </c>
      <c r="B2304" s="6">
        <v>15.77</v>
      </c>
      <c r="C2304" s="6">
        <v>6.05</v>
      </c>
      <c r="D2304" s="6" t="str">
        <f>PROPER(E:E)</f>
        <v>Yes</v>
      </c>
      <c r="E2304" s="6" t="s">
        <v>2382</v>
      </c>
      <c r="F2304" s="6" t="s">
        <v>2380</v>
      </c>
      <c r="G2304" s="6" t="s">
        <v>2380</v>
      </c>
      <c r="H2304" s="10">
        <f t="shared" si="105"/>
        <v>1</v>
      </c>
      <c r="I2304" s="6">
        <v>1</v>
      </c>
      <c r="J2304" s="6" t="str">
        <f t="shared" si="106"/>
        <v>No</v>
      </c>
      <c r="K2304" s="6" t="str">
        <f t="shared" si="107"/>
        <v>No</v>
      </c>
      <c r="L2304" s="6" t="s">
        <v>2380</v>
      </c>
      <c r="M2304" s="6"/>
      <c r="N2304" t="str" cm="1">
        <f t="array" ref="N2304">_xlfn.IFS(B2304&lt;18.5,"Under Weight",B2304&lt;=24.99,"Normal Weight",B2304&lt;=29.99,"Over Weight",B2304&gt;=30,"Obesity")</f>
        <v>Under Weight</v>
      </c>
      <c r="O2304" t="str" cm="1">
        <f t="array" ref="O2304">_xlfn.IFS(C2304&lt;5.7,"Normal",C2304&lt;=6.49,"Prediabetes",C2304&gt;=6.5,"Diabetes")</f>
        <v>Prediabetes</v>
      </c>
    </row>
    <row r="2305" spans="1:15" x14ac:dyDescent="0.3">
      <c r="A2305" s="6" t="s">
        <v>54</v>
      </c>
      <c r="B2305" s="6">
        <v>18.27</v>
      </c>
      <c r="C2305" s="6">
        <v>11.46</v>
      </c>
      <c r="D2305" s="6" t="str">
        <f>PROPER(E:E)</f>
        <v>No</v>
      </c>
      <c r="E2305" s="6" t="s">
        <v>2380</v>
      </c>
      <c r="F2305" s="6" t="s">
        <v>2380</v>
      </c>
      <c r="G2305" s="6" t="s">
        <v>2380</v>
      </c>
      <c r="H2305" s="10" t="str">
        <f t="shared" si="105"/>
        <v>0</v>
      </c>
      <c r="I2305" s="6" t="s">
        <v>2381</v>
      </c>
      <c r="J2305" s="6" t="str">
        <f t="shared" si="106"/>
        <v>No</v>
      </c>
      <c r="K2305" s="6" t="str">
        <f t="shared" si="107"/>
        <v>No</v>
      </c>
      <c r="L2305" s="6" t="s">
        <v>2380</v>
      </c>
      <c r="M2305" s="6"/>
      <c r="N2305" t="str" cm="1">
        <f t="array" ref="N2305">_xlfn.IFS(B2305&lt;18.5,"Under Weight",B2305&lt;=24.99,"Normal Weight",B2305&lt;=29.99,"Over Weight",B2305&gt;=30,"Obesity")</f>
        <v>Under Weight</v>
      </c>
      <c r="O2305" t="str" cm="1">
        <f t="array" ref="O2305">_xlfn.IFS(C2305&lt;5.7,"Normal",C2305&lt;=6.49,"Prediabetes",C2305&gt;=6.5,"Diabetes")</f>
        <v>Diabetes</v>
      </c>
    </row>
    <row r="2306" spans="1:15" x14ac:dyDescent="0.3">
      <c r="A2306" s="6" t="s">
        <v>53</v>
      </c>
      <c r="B2306" s="6">
        <v>16.489999999999998</v>
      </c>
      <c r="C2306" s="6">
        <v>8.48</v>
      </c>
      <c r="D2306" s="6" t="str">
        <f>PROPER(E:E)</f>
        <v>No</v>
      </c>
      <c r="E2306" s="6" t="s">
        <v>2380</v>
      </c>
      <c r="F2306" s="6" t="s">
        <v>2380</v>
      </c>
      <c r="G2306" s="6" t="s">
        <v>2380</v>
      </c>
      <c r="H2306" s="10" t="str">
        <f t="shared" si="105"/>
        <v>0</v>
      </c>
      <c r="I2306" s="6" t="s">
        <v>2381</v>
      </c>
      <c r="J2306" s="6" t="str">
        <f t="shared" si="106"/>
        <v>No</v>
      </c>
      <c r="K2306" s="6" t="str">
        <f t="shared" si="107"/>
        <v>No</v>
      </c>
      <c r="L2306" s="6" t="s">
        <v>2380</v>
      </c>
      <c r="M2306" s="6"/>
      <c r="N2306" t="str" cm="1">
        <f t="array" ref="N2306">_xlfn.IFS(B2306&lt;18.5,"Under Weight",B2306&lt;=24.99,"Normal Weight",B2306&lt;=29.99,"Over Weight",B2306&gt;=30,"Obesity")</f>
        <v>Under Weight</v>
      </c>
      <c r="O2306" t="str" cm="1">
        <f t="array" ref="O2306">_xlfn.IFS(C2306&lt;5.7,"Normal",C2306&lt;=6.49,"Prediabetes",C2306&gt;=6.5,"Diabetes")</f>
        <v>Diabetes</v>
      </c>
    </row>
    <row r="2307" spans="1:15" x14ac:dyDescent="0.3">
      <c r="A2307" s="6" t="s">
        <v>52</v>
      </c>
      <c r="B2307" s="6">
        <v>16.14</v>
      </c>
      <c r="C2307" s="6">
        <v>4.8600000000000003</v>
      </c>
      <c r="D2307" s="6" t="str">
        <f>PROPER(E:E)</f>
        <v>No</v>
      </c>
      <c r="E2307" s="6" t="s">
        <v>2380</v>
      </c>
      <c r="F2307" s="6" t="s">
        <v>2380</v>
      </c>
      <c r="G2307" s="6" t="s">
        <v>2380</v>
      </c>
      <c r="H2307" s="10" t="str">
        <f t="shared" ref="H2307:H2336" si="108">IF(I2307="No major surgery","0",I2307)</f>
        <v>0</v>
      </c>
      <c r="I2307" s="6" t="s">
        <v>2381</v>
      </c>
      <c r="J2307" s="6" t="str">
        <f t="shared" ref="J2307:J2336" si="109">PROPER(K2307)</f>
        <v>No</v>
      </c>
      <c r="K2307" s="6" t="str">
        <f t="shared" ref="K2307:K2336" si="110">IF(L2307="?", "No", L2307)</f>
        <v>No</v>
      </c>
      <c r="L2307" s="6" t="s">
        <v>2380</v>
      </c>
      <c r="M2307" s="6"/>
      <c r="N2307" t="str" cm="1">
        <f t="array" ref="N2307">_xlfn.IFS(B2307&lt;18.5,"Under Weight",B2307&lt;=24.99,"Normal Weight",B2307&lt;=29.99,"Over Weight",B2307&gt;=30,"Obesity")</f>
        <v>Under Weight</v>
      </c>
      <c r="O2307" t="str" cm="1">
        <f t="array" ref="O2307">_xlfn.IFS(C2307&lt;5.7,"Normal",C2307&lt;=6.49,"Prediabetes",C2307&gt;=6.5,"Diabetes")</f>
        <v>Normal</v>
      </c>
    </row>
    <row r="2308" spans="1:15" x14ac:dyDescent="0.3">
      <c r="A2308" s="6" t="s">
        <v>51</v>
      </c>
      <c r="B2308" s="6">
        <v>20.85</v>
      </c>
      <c r="C2308" s="6">
        <v>4.45</v>
      </c>
      <c r="D2308" s="6" t="str">
        <f>PROPER(E:E)</f>
        <v>Yes</v>
      </c>
      <c r="E2308" s="6" t="s">
        <v>2382</v>
      </c>
      <c r="F2308" s="6" t="s">
        <v>2380</v>
      </c>
      <c r="G2308" s="6" t="s">
        <v>2380</v>
      </c>
      <c r="H2308" s="10">
        <f t="shared" si="108"/>
        <v>1</v>
      </c>
      <c r="I2308" s="6">
        <v>1</v>
      </c>
      <c r="J2308" s="6" t="str">
        <f t="shared" si="109"/>
        <v>No</v>
      </c>
      <c r="K2308" s="6" t="str">
        <f t="shared" si="110"/>
        <v>No</v>
      </c>
      <c r="L2308" s="6" t="s">
        <v>2380</v>
      </c>
      <c r="M2308" s="6"/>
      <c r="N2308" t="str" cm="1">
        <f t="array" ref="N2308">_xlfn.IFS(B2308&lt;18.5,"Under Weight",B2308&lt;=24.99,"Normal Weight",B2308&lt;=29.99,"Over Weight",B2308&gt;=30,"Obesity")</f>
        <v>Normal Weight</v>
      </c>
      <c r="O2308" t="str" cm="1">
        <f t="array" ref="O2308">_xlfn.IFS(C2308&lt;5.7,"Normal",C2308&lt;=6.49,"Prediabetes",C2308&gt;=6.5,"Diabetes")</f>
        <v>Normal</v>
      </c>
    </row>
    <row r="2309" spans="1:15" x14ac:dyDescent="0.3">
      <c r="A2309" s="6" t="s">
        <v>50</v>
      </c>
      <c r="B2309" s="6">
        <v>15.88</v>
      </c>
      <c r="C2309" s="6">
        <v>4.3600000000000003</v>
      </c>
      <c r="D2309" s="6" t="str">
        <f>PROPER(E:E)</f>
        <v>No</v>
      </c>
      <c r="E2309" s="6" t="s">
        <v>2380</v>
      </c>
      <c r="F2309" s="6" t="s">
        <v>2380</v>
      </c>
      <c r="G2309" s="6" t="s">
        <v>2380</v>
      </c>
      <c r="H2309" s="10" t="str">
        <f t="shared" si="108"/>
        <v>0</v>
      </c>
      <c r="I2309" s="6" t="s">
        <v>2381</v>
      </c>
      <c r="J2309" s="6" t="str">
        <f t="shared" si="109"/>
        <v>No</v>
      </c>
      <c r="K2309" s="6" t="str">
        <f t="shared" si="110"/>
        <v>No</v>
      </c>
      <c r="L2309" s="6" t="s">
        <v>2380</v>
      </c>
      <c r="M2309" s="6"/>
      <c r="N2309" t="str" cm="1">
        <f t="array" ref="N2309">_xlfn.IFS(B2309&lt;18.5,"Under Weight",B2309&lt;=24.99,"Normal Weight",B2309&lt;=29.99,"Over Weight",B2309&gt;=30,"Obesity")</f>
        <v>Under Weight</v>
      </c>
      <c r="O2309" t="str" cm="1">
        <f t="array" ref="O2309">_xlfn.IFS(C2309&lt;5.7,"Normal",C2309&lt;=6.49,"Prediabetes",C2309&gt;=6.5,"Diabetes")</f>
        <v>Normal</v>
      </c>
    </row>
    <row r="2310" spans="1:15" x14ac:dyDescent="0.3">
      <c r="A2310" s="6" t="s">
        <v>49</v>
      </c>
      <c r="B2310" s="6">
        <v>20.66</v>
      </c>
      <c r="C2310" s="6">
        <v>5.8</v>
      </c>
      <c r="D2310" s="6" t="str">
        <f>PROPER(E:E)</f>
        <v>No</v>
      </c>
      <c r="E2310" s="6" t="s">
        <v>2380</v>
      </c>
      <c r="F2310" s="6" t="s">
        <v>2382</v>
      </c>
      <c r="G2310" s="6" t="s">
        <v>2380</v>
      </c>
      <c r="H2310" s="10">
        <f t="shared" si="108"/>
        <v>1</v>
      </c>
      <c r="I2310" s="6">
        <v>1</v>
      </c>
      <c r="J2310" s="6" t="str">
        <f t="shared" si="109"/>
        <v>No</v>
      </c>
      <c r="K2310" s="6" t="str">
        <f t="shared" si="110"/>
        <v>No</v>
      </c>
      <c r="L2310" s="6" t="s">
        <v>2380</v>
      </c>
      <c r="M2310" s="6"/>
      <c r="N2310" t="str" cm="1">
        <f t="array" ref="N2310">_xlfn.IFS(B2310&lt;18.5,"Under Weight",B2310&lt;=24.99,"Normal Weight",B2310&lt;=29.99,"Over Weight",B2310&gt;=30,"Obesity")</f>
        <v>Normal Weight</v>
      </c>
      <c r="O2310" t="str" cm="1">
        <f t="array" ref="O2310">_xlfn.IFS(C2310&lt;5.7,"Normal",C2310&lt;=6.49,"Prediabetes",C2310&gt;=6.5,"Diabetes")</f>
        <v>Prediabetes</v>
      </c>
    </row>
    <row r="2311" spans="1:15" x14ac:dyDescent="0.3">
      <c r="A2311" s="6" t="s">
        <v>48</v>
      </c>
      <c r="B2311" s="6">
        <v>20.399999999999999</v>
      </c>
      <c r="C2311" s="6">
        <v>5.27</v>
      </c>
      <c r="D2311" s="6" t="str">
        <f>PROPER(E:E)</f>
        <v>No</v>
      </c>
      <c r="E2311" s="6" t="s">
        <v>2380</v>
      </c>
      <c r="F2311" s="6" t="s">
        <v>2380</v>
      </c>
      <c r="G2311" s="6" t="s">
        <v>2380</v>
      </c>
      <c r="H2311" s="10" t="str">
        <f t="shared" si="108"/>
        <v>0</v>
      </c>
      <c r="I2311" s="6" t="s">
        <v>2381</v>
      </c>
      <c r="J2311" s="6" t="str">
        <f t="shared" si="109"/>
        <v>No</v>
      </c>
      <c r="K2311" s="6" t="str">
        <f t="shared" si="110"/>
        <v>No</v>
      </c>
      <c r="L2311" s="6" t="s">
        <v>2380</v>
      </c>
      <c r="M2311" s="6"/>
      <c r="N2311" t="str" cm="1">
        <f t="array" ref="N2311">_xlfn.IFS(B2311&lt;18.5,"Under Weight",B2311&lt;=24.99,"Normal Weight",B2311&lt;=29.99,"Over Weight",B2311&gt;=30,"Obesity")</f>
        <v>Normal Weight</v>
      </c>
      <c r="O2311" t="str" cm="1">
        <f t="array" ref="O2311">_xlfn.IFS(C2311&lt;5.7,"Normal",C2311&lt;=6.49,"Prediabetes",C2311&gt;=6.5,"Diabetes")</f>
        <v>Normal</v>
      </c>
    </row>
    <row r="2312" spans="1:15" x14ac:dyDescent="0.3">
      <c r="A2312" s="6" t="s">
        <v>47</v>
      </c>
      <c r="B2312" s="6">
        <v>25.19</v>
      </c>
      <c r="C2312" s="6">
        <v>5.64</v>
      </c>
      <c r="D2312" s="6" t="str">
        <f>PROPER(E:E)</f>
        <v>Yes</v>
      </c>
      <c r="E2312" s="6" t="s">
        <v>2382</v>
      </c>
      <c r="F2312" s="6" t="s">
        <v>2380</v>
      </c>
      <c r="G2312" s="6" t="s">
        <v>2380</v>
      </c>
      <c r="H2312" s="10" t="str">
        <f t="shared" si="108"/>
        <v>0</v>
      </c>
      <c r="I2312" s="6" t="s">
        <v>2381</v>
      </c>
      <c r="J2312" s="6" t="str">
        <f t="shared" si="109"/>
        <v>No</v>
      </c>
      <c r="K2312" s="6" t="str">
        <f t="shared" si="110"/>
        <v>No</v>
      </c>
      <c r="L2312" s="6" t="s">
        <v>2380</v>
      </c>
      <c r="M2312" s="6"/>
      <c r="N2312" t="str" cm="1">
        <f t="array" ref="N2312">_xlfn.IFS(B2312&lt;18.5,"Under Weight",B2312&lt;=24.99,"Normal Weight",B2312&lt;=29.99,"Over Weight",B2312&gt;=30,"Obesity")</f>
        <v>Over Weight</v>
      </c>
      <c r="O2312" t="str" cm="1">
        <f t="array" ref="O2312">_xlfn.IFS(C2312&lt;5.7,"Normal",C2312&lt;=6.49,"Prediabetes",C2312&gt;=6.5,"Diabetes")</f>
        <v>Normal</v>
      </c>
    </row>
    <row r="2313" spans="1:15" x14ac:dyDescent="0.3">
      <c r="A2313" s="6" t="s">
        <v>46</v>
      </c>
      <c r="B2313" s="6">
        <v>20.54</v>
      </c>
      <c r="C2313" s="6">
        <v>4.2</v>
      </c>
      <c r="D2313" s="6" t="str">
        <f>PROPER(E:E)</f>
        <v>Yes</v>
      </c>
      <c r="E2313" s="6" t="s">
        <v>2382</v>
      </c>
      <c r="F2313" s="6" t="s">
        <v>2380</v>
      </c>
      <c r="G2313" s="6" t="s">
        <v>2380</v>
      </c>
      <c r="H2313" s="10">
        <f t="shared" si="108"/>
        <v>1</v>
      </c>
      <c r="I2313" s="6">
        <v>1</v>
      </c>
      <c r="J2313" s="6" t="str">
        <f t="shared" si="109"/>
        <v>No</v>
      </c>
      <c r="K2313" s="6" t="str">
        <f t="shared" si="110"/>
        <v>No</v>
      </c>
      <c r="L2313" s="6" t="s">
        <v>2380</v>
      </c>
      <c r="M2313" s="6"/>
      <c r="N2313" t="str" cm="1">
        <f t="array" ref="N2313">_xlfn.IFS(B2313&lt;18.5,"Under Weight",B2313&lt;=24.99,"Normal Weight",B2313&lt;=29.99,"Over Weight",B2313&gt;=30,"Obesity")</f>
        <v>Normal Weight</v>
      </c>
      <c r="O2313" t="str" cm="1">
        <f t="array" ref="O2313">_xlfn.IFS(C2313&lt;5.7,"Normal",C2313&lt;=6.49,"Prediabetes",C2313&gt;=6.5,"Diabetes")</f>
        <v>Normal</v>
      </c>
    </row>
    <row r="2314" spans="1:15" x14ac:dyDescent="0.3">
      <c r="A2314" s="6" t="s">
        <v>45</v>
      </c>
      <c r="B2314" s="6">
        <v>20.13</v>
      </c>
      <c r="C2314" s="6">
        <v>5.42</v>
      </c>
      <c r="D2314" s="6" t="str">
        <f>PROPER(E:E)</f>
        <v>No</v>
      </c>
      <c r="E2314" s="6" t="s">
        <v>2380</v>
      </c>
      <c r="F2314" s="6" t="s">
        <v>2380</v>
      </c>
      <c r="G2314" s="6" t="s">
        <v>2380</v>
      </c>
      <c r="H2314" s="10" t="str">
        <f t="shared" si="108"/>
        <v>0</v>
      </c>
      <c r="I2314" s="6" t="s">
        <v>2381</v>
      </c>
      <c r="J2314" s="6" t="str">
        <f t="shared" si="109"/>
        <v>No</v>
      </c>
      <c r="K2314" s="6" t="str">
        <f t="shared" si="110"/>
        <v>No</v>
      </c>
      <c r="L2314" s="6" t="s">
        <v>2380</v>
      </c>
      <c r="M2314" s="6"/>
      <c r="N2314" t="str" cm="1">
        <f t="array" ref="N2314">_xlfn.IFS(B2314&lt;18.5,"Under Weight",B2314&lt;=24.99,"Normal Weight",B2314&lt;=29.99,"Over Weight",B2314&gt;=30,"Obesity")</f>
        <v>Normal Weight</v>
      </c>
      <c r="O2314" t="str" cm="1">
        <f t="array" ref="O2314">_xlfn.IFS(C2314&lt;5.7,"Normal",C2314&lt;=6.49,"Prediabetes",C2314&gt;=6.5,"Diabetes")</f>
        <v>Normal</v>
      </c>
    </row>
    <row r="2315" spans="1:15" x14ac:dyDescent="0.3">
      <c r="A2315" s="6" t="s">
        <v>44</v>
      </c>
      <c r="B2315" s="6">
        <v>18.93</v>
      </c>
      <c r="C2315" s="6">
        <v>6.11</v>
      </c>
      <c r="D2315" s="6" t="str">
        <f>PROPER(E:E)</f>
        <v>No</v>
      </c>
      <c r="E2315" s="6" t="s">
        <v>2380</v>
      </c>
      <c r="F2315" s="6" t="s">
        <v>2380</v>
      </c>
      <c r="G2315" s="6" t="s">
        <v>2383</v>
      </c>
      <c r="H2315" s="10">
        <f t="shared" si="108"/>
        <v>1</v>
      </c>
      <c r="I2315" s="6">
        <v>1</v>
      </c>
      <c r="J2315" s="6" t="str">
        <f t="shared" si="109"/>
        <v>No</v>
      </c>
      <c r="K2315" s="6" t="str">
        <f t="shared" si="110"/>
        <v>No</v>
      </c>
      <c r="L2315" s="6" t="s">
        <v>2380</v>
      </c>
      <c r="M2315" s="6"/>
      <c r="N2315" t="str" cm="1">
        <f t="array" ref="N2315">_xlfn.IFS(B2315&lt;18.5,"Under Weight",B2315&lt;=24.99,"Normal Weight",B2315&lt;=29.99,"Over Weight",B2315&gt;=30,"Obesity")</f>
        <v>Normal Weight</v>
      </c>
      <c r="O2315" t="str" cm="1">
        <f t="array" ref="O2315">_xlfn.IFS(C2315&lt;5.7,"Normal",C2315&lt;=6.49,"Prediabetes",C2315&gt;=6.5,"Diabetes")</f>
        <v>Prediabetes</v>
      </c>
    </row>
    <row r="2316" spans="1:15" x14ac:dyDescent="0.3">
      <c r="A2316" s="6" t="s">
        <v>43</v>
      </c>
      <c r="B2316" s="6">
        <v>24.14</v>
      </c>
      <c r="C2316" s="6">
        <v>5.29</v>
      </c>
      <c r="D2316" s="6" t="str">
        <f>PROPER(E:E)</f>
        <v>No</v>
      </c>
      <c r="E2316" s="6" t="s">
        <v>2380</v>
      </c>
      <c r="F2316" s="6" t="s">
        <v>2382</v>
      </c>
      <c r="G2316" s="6" t="s">
        <v>2380</v>
      </c>
      <c r="H2316" s="10">
        <f t="shared" si="108"/>
        <v>1</v>
      </c>
      <c r="I2316" s="6">
        <v>1</v>
      </c>
      <c r="J2316" s="6" t="str">
        <f t="shared" si="109"/>
        <v>No</v>
      </c>
      <c r="K2316" s="6" t="str">
        <f t="shared" si="110"/>
        <v>No</v>
      </c>
      <c r="L2316" s="6" t="s">
        <v>2380</v>
      </c>
      <c r="M2316" s="6"/>
      <c r="N2316" t="str" cm="1">
        <f t="array" ref="N2316">_xlfn.IFS(B2316&lt;18.5,"Under Weight",B2316&lt;=24.99,"Normal Weight",B2316&lt;=29.99,"Over Weight",B2316&gt;=30,"Obesity")</f>
        <v>Normal Weight</v>
      </c>
      <c r="O2316" t="str" cm="1">
        <f t="array" ref="O2316">_xlfn.IFS(C2316&lt;5.7,"Normal",C2316&lt;=6.49,"Prediabetes",C2316&gt;=6.5,"Diabetes")</f>
        <v>Normal</v>
      </c>
    </row>
    <row r="2317" spans="1:15" x14ac:dyDescent="0.3">
      <c r="A2317" s="6" t="s">
        <v>41</v>
      </c>
      <c r="B2317" s="6">
        <v>25.03</v>
      </c>
      <c r="C2317" s="6">
        <v>5.91</v>
      </c>
      <c r="D2317" s="6" t="str">
        <f>PROPER(E:E)</f>
        <v>No</v>
      </c>
      <c r="E2317" s="6" t="s">
        <v>2380</v>
      </c>
      <c r="F2317" s="6" t="s">
        <v>2382</v>
      </c>
      <c r="G2317" s="6" t="s">
        <v>2380</v>
      </c>
      <c r="H2317" s="10">
        <f t="shared" si="108"/>
        <v>1</v>
      </c>
      <c r="I2317" s="6">
        <v>1</v>
      </c>
      <c r="J2317" s="6" t="str">
        <f t="shared" si="109"/>
        <v>No</v>
      </c>
      <c r="K2317" s="6" t="str">
        <f t="shared" si="110"/>
        <v>No</v>
      </c>
      <c r="L2317" s="6" t="s">
        <v>2380</v>
      </c>
      <c r="M2317" s="6"/>
      <c r="N2317" t="str" cm="1">
        <f t="array" ref="N2317">_xlfn.IFS(B2317&lt;18.5,"Under Weight",B2317&lt;=24.99,"Normal Weight",B2317&lt;=29.99,"Over Weight",B2317&gt;=30,"Obesity")</f>
        <v>Over Weight</v>
      </c>
      <c r="O2317" t="str" cm="1">
        <f t="array" ref="O2317">_xlfn.IFS(C2317&lt;5.7,"Normal",C2317&lt;=6.49,"Prediabetes",C2317&gt;=6.5,"Diabetes")</f>
        <v>Prediabetes</v>
      </c>
    </row>
    <row r="2318" spans="1:15" x14ac:dyDescent="0.3">
      <c r="A2318" s="6" t="s">
        <v>40</v>
      </c>
      <c r="B2318" s="6">
        <v>20.47</v>
      </c>
      <c r="C2318" s="6">
        <v>5.81</v>
      </c>
      <c r="D2318" s="6" t="str">
        <f>PROPER(E:E)</f>
        <v>Yes</v>
      </c>
      <c r="E2318" s="6" t="s">
        <v>2382</v>
      </c>
      <c r="F2318" s="6" t="s">
        <v>2380</v>
      </c>
      <c r="G2318" s="6" t="s">
        <v>2380</v>
      </c>
      <c r="H2318" s="10">
        <f t="shared" si="108"/>
        <v>1</v>
      </c>
      <c r="I2318" s="6">
        <v>1</v>
      </c>
      <c r="J2318" s="6" t="str">
        <f t="shared" si="109"/>
        <v>No</v>
      </c>
      <c r="K2318" s="6" t="str">
        <f t="shared" si="110"/>
        <v>No</v>
      </c>
      <c r="L2318" s="6" t="s">
        <v>2380</v>
      </c>
      <c r="M2318" s="6"/>
      <c r="N2318" t="str" cm="1">
        <f t="array" ref="N2318">_xlfn.IFS(B2318&lt;18.5,"Under Weight",B2318&lt;=24.99,"Normal Weight",B2318&lt;=29.99,"Over Weight",B2318&gt;=30,"Obesity")</f>
        <v>Normal Weight</v>
      </c>
      <c r="O2318" t="str" cm="1">
        <f t="array" ref="O2318">_xlfn.IFS(C2318&lt;5.7,"Normal",C2318&lt;=6.49,"Prediabetes",C2318&gt;=6.5,"Diabetes")</f>
        <v>Prediabetes</v>
      </c>
    </row>
    <row r="2319" spans="1:15" x14ac:dyDescent="0.3">
      <c r="A2319" s="6" t="s">
        <v>39</v>
      </c>
      <c r="B2319" s="6">
        <v>18.82</v>
      </c>
      <c r="C2319" s="6">
        <v>5.51</v>
      </c>
      <c r="D2319" s="6" t="str">
        <f>PROPER(E:E)</f>
        <v>Yes</v>
      </c>
      <c r="E2319" s="6" t="s">
        <v>2382</v>
      </c>
      <c r="F2319" s="6" t="s">
        <v>2380</v>
      </c>
      <c r="G2319" s="6" t="s">
        <v>2380</v>
      </c>
      <c r="H2319" s="10" t="str">
        <f t="shared" si="108"/>
        <v>0</v>
      </c>
      <c r="I2319" s="6" t="s">
        <v>2381</v>
      </c>
      <c r="J2319" s="6" t="str">
        <f t="shared" si="109"/>
        <v>No</v>
      </c>
      <c r="K2319" s="6" t="str">
        <f t="shared" si="110"/>
        <v>No</v>
      </c>
      <c r="L2319" s="6" t="s">
        <v>2380</v>
      </c>
      <c r="M2319" s="6"/>
      <c r="N2319" t="str" cm="1">
        <f t="array" ref="N2319">_xlfn.IFS(B2319&lt;18.5,"Under Weight",B2319&lt;=24.99,"Normal Weight",B2319&lt;=29.99,"Over Weight",B2319&gt;=30,"Obesity")</f>
        <v>Normal Weight</v>
      </c>
      <c r="O2319" t="str" cm="1">
        <f t="array" ref="O2319">_xlfn.IFS(C2319&lt;5.7,"Normal",C2319&lt;=6.49,"Prediabetes",C2319&gt;=6.5,"Diabetes")</f>
        <v>Normal</v>
      </c>
    </row>
    <row r="2320" spans="1:15" x14ac:dyDescent="0.3">
      <c r="A2320" s="6" t="s">
        <v>38</v>
      </c>
      <c r="B2320" s="6">
        <v>17.079999999999998</v>
      </c>
      <c r="C2320" s="6">
        <v>5.73</v>
      </c>
      <c r="D2320" s="6" t="str">
        <f>PROPER(E:E)</f>
        <v>No</v>
      </c>
      <c r="E2320" s="6" t="s">
        <v>2380</v>
      </c>
      <c r="F2320" s="6" t="s">
        <v>2380</v>
      </c>
      <c r="G2320" s="6" t="s">
        <v>2383</v>
      </c>
      <c r="H2320" s="10">
        <f t="shared" si="108"/>
        <v>1</v>
      </c>
      <c r="I2320" s="6">
        <v>1</v>
      </c>
      <c r="J2320" s="6" t="str">
        <f t="shared" si="109"/>
        <v>No</v>
      </c>
      <c r="K2320" s="6" t="str">
        <f t="shared" si="110"/>
        <v>No</v>
      </c>
      <c r="L2320" s="6" t="s">
        <v>2380</v>
      </c>
      <c r="M2320" s="6"/>
      <c r="N2320" t="str" cm="1">
        <f t="array" ref="N2320">_xlfn.IFS(B2320&lt;18.5,"Under Weight",B2320&lt;=24.99,"Normal Weight",B2320&lt;=29.99,"Over Weight",B2320&gt;=30,"Obesity")</f>
        <v>Under Weight</v>
      </c>
      <c r="O2320" t="str" cm="1">
        <f t="array" ref="O2320">_xlfn.IFS(C2320&lt;5.7,"Normal",C2320&lt;=6.49,"Prediabetes",C2320&gt;=6.5,"Diabetes")</f>
        <v>Prediabetes</v>
      </c>
    </row>
    <row r="2321" spans="1:15" x14ac:dyDescent="0.3">
      <c r="A2321" s="6" t="s">
        <v>36</v>
      </c>
      <c r="B2321" s="6">
        <v>19.21</v>
      </c>
      <c r="C2321" s="6">
        <v>5.53</v>
      </c>
      <c r="D2321" s="6" t="str">
        <f>PROPER(E:E)</f>
        <v>Yes</v>
      </c>
      <c r="E2321" s="6" t="s">
        <v>2382</v>
      </c>
      <c r="F2321" s="6" t="s">
        <v>2380</v>
      </c>
      <c r="G2321" s="6" t="s">
        <v>2380</v>
      </c>
      <c r="H2321" s="10" t="str">
        <f t="shared" si="108"/>
        <v>0</v>
      </c>
      <c r="I2321" s="6" t="s">
        <v>2381</v>
      </c>
      <c r="J2321" s="6" t="str">
        <f t="shared" si="109"/>
        <v>No</v>
      </c>
      <c r="K2321" s="6" t="str">
        <f t="shared" si="110"/>
        <v>No</v>
      </c>
      <c r="L2321" s="6" t="s">
        <v>2380</v>
      </c>
      <c r="M2321" s="6"/>
      <c r="N2321" t="str" cm="1">
        <f t="array" ref="N2321">_xlfn.IFS(B2321&lt;18.5,"Under Weight",B2321&lt;=24.99,"Normal Weight",B2321&lt;=29.99,"Over Weight",B2321&gt;=30,"Obesity")</f>
        <v>Normal Weight</v>
      </c>
      <c r="O2321" t="str" cm="1">
        <f t="array" ref="O2321">_xlfn.IFS(C2321&lt;5.7,"Normal",C2321&lt;=6.49,"Prediabetes",C2321&gt;=6.5,"Diabetes")</f>
        <v>Normal</v>
      </c>
    </row>
    <row r="2322" spans="1:15" x14ac:dyDescent="0.3">
      <c r="A2322" s="6" t="s">
        <v>34</v>
      </c>
      <c r="B2322" s="6">
        <v>17.86</v>
      </c>
      <c r="C2322" s="6">
        <v>5.43</v>
      </c>
      <c r="D2322" s="6" t="str">
        <f>PROPER(E:E)</f>
        <v>No</v>
      </c>
      <c r="E2322" s="6" t="s">
        <v>2380</v>
      </c>
      <c r="F2322" s="6" t="s">
        <v>2380</v>
      </c>
      <c r="G2322" s="6" t="s">
        <v>2383</v>
      </c>
      <c r="H2322" s="10">
        <f t="shared" si="108"/>
        <v>1</v>
      </c>
      <c r="I2322" s="6">
        <v>1</v>
      </c>
      <c r="J2322" s="6" t="str">
        <f t="shared" si="109"/>
        <v>No</v>
      </c>
      <c r="K2322" s="6" t="str">
        <f t="shared" si="110"/>
        <v>No</v>
      </c>
      <c r="L2322" s="6" t="s">
        <v>2380</v>
      </c>
      <c r="M2322" s="6"/>
      <c r="N2322" t="str" cm="1">
        <f t="array" ref="N2322">_xlfn.IFS(B2322&lt;18.5,"Under Weight",B2322&lt;=24.99,"Normal Weight",B2322&lt;=29.99,"Over Weight",B2322&gt;=30,"Obesity")</f>
        <v>Under Weight</v>
      </c>
      <c r="O2322" t="str" cm="1">
        <f t="array" ref="O2322">_xlfn.IFS(C2322&lt;5.7,"Normal",C2322&lt;=6.49,"Prediabetes",C2322&gt;=6.5,"Diabetes")</f>
        <v>Normal</v>
      </c>
    </row>
    <row r="2323" spans="1:15" x14ac:dyDescent="0.3">
      <c r="A2323" s="6" t="s">
        <v>33</v>
      </c>
      <c r="B2323" s="6">
        <v>21.38</v>
      </c>
      <c r="C2323" s="6">
        <v>8.01</v>
      </c>
      <c r="D2323" s="6" t="str">
        <f>PROPER(E:E)</f>
        <v>No</v>
      </c>
      <c r="E2323" s="6" t="s">
        <v>2380</v>
      </c>
      <c r="F2323" s="6" t="s">
        <v>2380</v>
      </c>
      <c r="G2323" s="6" t="s">
        <v>2380</v>
      </c>
      <c r="H2323" s="10" t="str">
        <f t="shared" si="108"/>
        <v>0</v>
      </c>
      <c r="I2323" s="6" t="s">
        <v>2381</v>
      </c>
      <c r="J2323" s="6" t="str">
        <f t="shared" si="109"/>
        <v>No</v>
      </c>
      <c r="K2323" s="6" t="str">
        <f t="shared" si="110"/>
        <v>No</v>
      </c>
      <c r="L2323" s="6" t="s">
        <v>2380</v>
      </c>
      <c r="M2323" s="6"/>
      <c r="N2323" t="str" cm="1">
        <f t="array" ref="N2323">_xlfn.IFS(B2323&lt;18.5,"Under Weight",B2323&lt;=24.99,"Normal Weight",B2323&lt;=29.99,"Over Weight",B2323&gt;=30,"Obesity")</f>
        <v>Normal Weight</v>
      </c>
      <c r="O2323" t="str" cm="1">
        <f t="array" ref="O2323">_xlfn.IFS(C2323&lt;5.7,"Normal",C2323&lt;=6.49,"Prediabetes",C2323&gt;=6.5,"Diabetes")</f>
        <v>Diabetes</v>
      </c>
    </row>
    <row r="2324" spans="1:15" x14ac:dyDescent="0.3">
      <c r="A2324" s="6" t="s">
        <v>32</v>
      </c>
      <c r="B2324" s="6">
        <v>23.35</v>
      </c>
      <c r="C2324" s="6">
        <v>5.94</v>
      </c>
      <c r="D2324" s="6" t="str">
        <f>PROPER(E:E)</f>
        <v>No</v>
      </c>
      <c r="E2324" s="6" t="s">
        <v>2380</v>
      </c>
      <c r="F2324" s="6" t="s">
        <v>2380</v>
      </c>
      <c r="G2324" s="6" t="s">
        <v>2380</v>
      </c>
      <c r="H2324" s="10" t="str">
        <f t="shared" si="108"/>
        <v>0</v>
      </c>
      <c r="I2324" s="6" t="s">
        <v>2381</v>
      </c>
      <c r="J2324" s="6" t="str">
        <f t="shared" si="109"/>
        <v>No</v>
      </c>
      <c r="K2324" s="6" t="str">
        <f t="shared" si="110"/>
        <v>No</v>
      </c>
      <c r="L2324" s="6" t="s">
        <v>2380</v>
      </c>
      <c r="M2324" s="6"/>
      <c r="N2324" t="str" cm="1">
        <f t="array" ref="N2324">_xlfn.IFS(B2324&lt;18.5,"Under Weight",B2324&lt;=24.99,"Normal Weight",B2324&lt;=29.99,"Over Weight",B2324&gt;=30,"Obesity")</f>
        <v>Normal Weight</v>
      </c>
      <c r="O2324" t="str" cm="1">
        <f t="array" ref="O2324">_xlfn.IFS(C2324&lt;5.7,"Normal",C2324&lt;=6.49,"Prediabetes",C2324&gt;=6.5,"Diabetes")</f>
        <v>Prediabetes</v>
      </c>
    </row>
    <row r="2325" spans="1:15" x14ac:dyDescent="0.3">
      <c r="A2325" s="6" t="s">
        <v>29</v>
      </c>
      <c r="B2325" s="6">
        <v>22.24</v>
      </c>
      <c r="C2325" s="6">
        <v>5.04</v>
      </c>
      <c r="D2325" s="6" t="str">
        <f>PROPER(E:E)</f>
        <v>No</v>
      </c>
      <c r="E2325" s="6" t="s">
        <v>2380</v>
      </c>
      <c r="F2325" s="6" t="s">
        <v>2380</v>
      </c>
      <c r="G2325" s="6" t="s">
        <v>2380</v>
      </c>
      <c r="H2325" s="10" t="str">
        <f t="shared" si="108"/>
        <v>0</v>
      </c>
      <c r="I2325" s="6" t="s">
        <v>2381</v>
      </c>
      <c r="J2325" s="6" t="str">
        <f t="shared" si="109"/>
        <v>No</v>
      </c>
      <c r="K2325" s="6" t="str">
        <f t="shared" si="110"/>
        <v>No</v>
      </c>
      <c r="L2325" s="6" t="s">
        <v>2380</v>
      </c>
      <c r="M2325" s="6"/>
      <c r="N2325" t="str" cm="1">
        <f t="array" ref="N2325">_xlfn.IFS(B2325&lt;18.5,"Under Weight",B2325&lt;=24.99,"Normal Weight",B2325&lt;=29.99,"Over Weight",B2325&gt;=30,"Obesity")</f>
        <v>Normal Weight</v>
      </c>
      <c r="O2325" t="str" cm="1">
        <f t="array" ref="O2325">_xlfn.IFS(C2325&lt;5.7,"Normal",C2325&lt;=6.49,"Prediabetes",C2325&gt;=6.5,"Diabetes")</f>
        <v>Normal</v>
      </c>
    </row>
    <row r="2326" spans="1:15" x14ac:dyDescent="0.3">
      <c r="A2326" s="6" t="s">
        <v>28</v>
      </c>
      <c r="B2326" s="6">
        <v>24.76</v>
      </c>
      <c r="C2326" s="6">
        <v>4.54</v>
      </c>
      <c r="D2326" s="6" t="str">
        <f>PROPER(E:E)</f>
        <v>Yes</v>
      </c>
      <c r="E2326" s="6" t="s">
        <v>2382</v>
      </c>
      <c r="F2326" s="6" t="s">
        <v>2380</v>
      </c>
      <c r="G2326" s="6" t="s">
        <v>2380</v>
      </c>
      <c r="H2326" s="10" t="str">
        <f t="shared" si="108"/>
        <v>0</v>
      </c>
      <c r="I2326" s="6" t="s">
        <v>2381</v>
      </c>
      <c r="J2326" s="6" t="str">
        <f t="shared" si="109"/>
        <v>No</v>
      </c>
      <c r="K2326" s="6" t="str">
        <f t="shared" si="110"/>
        <v>No</v>
      </c>
      <c r="L2326" s="6" t="s">
        <v>2380</v>
      </c>
      <c r="M2326" s="6"/>
      <c r="N2326" t="str" cm="1">
        <f t="array" ref="N2326">_xlfn.IFS(B2326&lt;18.5,"Under Weight",B2326&lt;=24.99,"Normal Weight",B2326&lt;=29.99,"Over Weight",B2326&gt;=30,"Obesity")</f>
        <v>Normal Weight</v>
      </c>
      <c r="O2326" t="str" cm="1">
        <f t="array" ref="O2326">_xlfn.IFS(C2326&lt;5.7,"Normal",C2326&lt;=6.49,"Prediabetes",C2326&gt;=6.5,"Diabetes")</f>
        <v>Normal</v>
      </c>
    </row>
    <row r="2327" spans="1:15" x14ac:dyDescent="0.3">
      <c r="A2327" s="6" t="s">
        <v>27</v>
      </c>
      <c r="B2327" s="6">
        <v>20.100000000000001</v>
      </c>
      <c r="C2327" s="6">
        <v>5.6</v>
      </c>
      <c r="D2327" s="6" t="str">
        <f>PROPER(E:E)</f>
        <v>Yes</v>
      </c>
      <c r="E2327" s="6" t="s">
        <v>2382</v>
      </c>
      <c r="F2327" s="6" t="s">
        <v>2380</v>
      </c>
      <c r="G2327" s="6" t="s">
        <v>2383</v>
      </c>
      <c r="H2327" s="10">
        <f t="shared" si="108"/>
        <v>1</v>
      </c>
      <c r="I2327" s="6">
        <v>1</v>
      </c>
      <c r="J2327" s="6" t="str">
        <f t="shared" si="109"/>
        <v>No</v>
      </c>
      <c r="K2327" s="6" t="str">
        <f t="shared" si="110"/>
        <v>No</v>
      </c>
      <c r="L2327" s="6" t="s">
        <v>2380</v>
      </c>
      <c r="M2327" s="6"/>
      <c r="N2327" t="str" cm="1">
        <f t="array" ref="N2327">_xlfn.IFS(B2327&lt;18.5,"Under Weight",B2327&lt;=24.99,"Normal Weight",B2327&lt;=29.99,"Over Weight",B2327&gt;=30,"Obesity")</f>
        <v>Normal Weight</v>
      </c>
      <c r="O2327" t="str" cm="1">
        <f t="array" ref="O2327">_xlfn.IFS(C2327&lt;5.7,"Normal",C2327&lt;=6.49,"Prediabetes",C2327&gt;=6.5,"Diabetes")</f>
        <v>Normal</v>
      </c>
    </row>
    <row r="2328" spans="1:15" x14ac:dyDescent="0.3">
      <c r="A2328" s="6" t="s">
        <v>26</v>
      </c>
      <c r="B2328" s="6">
        <v>21.77</v>
      </c>
      <c r="C2328" s="6">
        <v>10.67</v>
      </c>
      <c r="D2328" s="6" t="str">
        <f>PROPER(E:E)</f>
        <v>No</v>
      </c>
      <c r="E2328" s="6" t="s">
        <v>2380</v>
      </c>
      <c r="F2328" s="6" t="s">
        <v>2380</v>
      </c>
      <c r="G2328" s="6" t="s">
        <v>2380</v>
      </c>
      <c r="H2328" s="10" t="str">
        <f t="shared" si="108"/>
        <v>0</v>
      </c>
      <c r="I2328" s="6" t="s">
        <v>2381</v>
      </c>
      <c r="J2328" s="6" t="str">
        <f t="shared" si="109"/>
        <v>No</v>
      </c>
      <c r="K2328" s="6" t="str">
        <f t="shared" si="110"/>
        <v>No</v>
      </c>
      <c r="L2328" s="6" t="s">
        <v>2380</v>
      </c>
      <c r="M2328" s="6"/>
      <c r="N2328" t="str" cm="1">
        <f t="array" ref="N2328">_xlfn.IFS(B2328&lt;18.5,"Under Weight",B2328&lt;=24.99,"Normal Weight",B2328&lt;=29.99,"Over Weight",B2328&gt;=30,"Obesity")</f>
        <v>Normal Weight</v>
      </c>
      <c r="O2328" t="str" cm="1">
        <f t="array" ref="O2328">_xlfn.IFS(C2328&lt;5.7,"Normal",C2328&lt;=6.49,"Prediabetes",C2328&gt;=6.5,"Diabetes")</f>
        <v>Diabetes</v>
      </c>
    </row>
    <row r="2329" spans="1:15" x14ac:dyDescent="0.3">
      <c r="A2329" s="6" t="s">
        <v>25</v>
      </c>
      <c r="B2329" s="6">
        <v>17.82</v>
      </c>
      <c r="C2329" s="6">
        <v>5.26</v>
      </c>
      <c r="D2329" s="6" t="str">
        <f>PROPER(E:E)</f>
        <v>Yes</v>
      </c>
      <c r="E2329" s="6" t="s">
        <v>2382</v>
      </c>
      <c r="F2329" s="6" t="s">
        <v>2380</v>
      </c>
      <c r="G2329" s="6" t="s">
        <v>2380</v>
      </c>
      <c r="H2329" s="10">
        <f t="shared" si="108"/>
        <v>1</v>
      </c>
      <c r="I2329" s="6">
        <v>1</v>
      </c>
      <c r="J2329" s="6" t="str">
        <f t="shared" si="109"/>
        <v>No</v>
      </c>
      <c r="K2329" s="6" t="str">
        <f t="shared" si="110"/>
        <v>No</v>
      </c>
      <c r="L2329" s="6" t="s">
        <v>2380</v>
      </c>
      <c r="M2329" s="6"/>
      <c r="N2329" t="str" cm="1">
        <f t="array" ref="N2329">_xlfn.IFS(B2329&lt;18.5,"Under Weight",B2329&lt;=24.99,"Normal Weight",B2329&lt;=29.99,"Over Weight",B2329&gt;=30,"Obesity")</f>
        <v>Under Weight</v>
      </c>
      <c r="O2329" t="str" cm="1">
        <f t="array" ref="O2329">_xlfn.IFS(C2329&lt;5.7,"Normal",C2329&lt;=6.49,"Prediabetes",C2329&gt;=6.5,"Diabetes")</f>
        <v>Normal</v>
      </c>
    </row>
    <row r="2330" spans="1:15" x14ac:dyDescent="0.3">
      <c r="A2330" s="6" t="s">
        <v>24</v>
      </c>
      <c r="B2330" s="6">
        <v>17.07</v>
      </c>
      <c r="C2330" s="6">
        <v>5.22</v>
      </c>
      <c r="D2330" s="6" t="str">
        <f>PROPER(E:E)</f>
        <v>No</v>
      </c>
      <c r="E2330" s="6" t="s">
        <v>2380</v>
      </c>
      <c r="F2330" s="6" t="s">
        <v>2380</v>
      </c>
      <c r="G2330" s="6" t="s">
        <v>2383</v>
      </c>
      <c r="H2330" s="10">
        <f t="shared" si="108"/>
        <v>1</v>
      </c>
      <c r="I2330" s="6">
        <v>1</v>
      </c>
      <c r="J2330" s="6" t="str">
        <f t="shared" si="109"/>
        <v>No</v>
      </c>
      <c r="K2330" s="6" t="str">
        <f t="shared" si="110"/>
        <v>No</v>
      </c>
      <c r="L2330" s="6" t="s">
        <v>2380</v>
      </c>
      <c r="M2330" s="6"/>
      <c r="N2330" t="str" cm="1">
        <f t="array" ref="N2330">_xlfn.IFS(B2330&lt;18.5,"Under Weight",B2330&lt;=24.99,"Normal Weight",B2330&lt;=29.99,"Over Weight",B2330&gt;=30,"Obesity")</f>
        <v>Under Weight</v>
      </c>
      <c r="O2330" t="str" cm="1">
        <f t="array" ref="O2330">_xlfn.IFS(C2330&lt;5.7,"Normal",C2330&lt;=6.49,"Prediabetes",C2330&gt;=6.5,"Diabetes")</f>
        <v>Normal</v>
      </c>
    </row>
    <row r="2331" spans="1:15" x14ac:dyDescent="0.3">
      <c r="A2331" s="6" t="s">
        <v>22</v>
      </c>
      <c r="B2331" s="6">
        <v>22.24</v>
      </c>
      <c r="C2331" s="6">
        <v>4.29</v>
      </c>
      <c r="D2331" s="6" t="str">
        <f>PROPER(E:E)</f>
        <v>Yes</v>
      </c>
      <c r="E2331" s="6" t="s">
        <v>2382</v>
      </c>
      <c r="F2331" s="6" t="s">
        <v>2380</v>
      </c>
      <c r="G2331" s="6" t="s">
        <v>2380</v>
      </c>
      <c r="H2331" s="10" t="str">
        <f t="shared" si="108"/>
        <v>0</v>
      </c>
      <c r="I2331" s="6" t="s">
        <v>2381</v>
      </c>
      <c r="J2331" s="6" t="str">
        <f t="shared" si="109"/>
        <v>No</v>
      </c>
      <c r="K2331" s="6" t="str">
        <f t="shared" si="110"/>
        <v>No</v>
      </c>
      <c r="L2331" s="6" t="s">
        <v>2380</v>
      </c>
      <c r="M2331" s="6"/>
      <c r="N2331" t="str" cm="1">
        <f t="array" ref="N2331">_xlfn.IFS(B2331&lt;18.5,"Under Weight",B2331&lt;=24.99,"Normal Weight",B2331&lt;=29.99,"Over Weight",B2331&gt;=30,"Obesity")</f>
        <v>Normal Weight</v>
      </c>
      <c r="O2331" t="str" cm="1">
        <f t="array" ref="O2331">_xlfn.IFS(C2331&lt;5.7,"Normal",C2331&lt;=6.49,"Prediabetes",C2331&gt;=6.5,"Diabetes")</f>
        <v>Normal</v>
      </c>
    </row>
    <row r="2332" spans="1:15" x14ac:dyDescent="0.3">
      <c r="A2332" s="6" t="s">
        <v>21</v>
      </c>
      <c r="B2332" s="6">
        <v>22.34</v>
      </c>
      <c r="C2332" s="6">
        <v>5.57</v>
      </c>
      <c r="D2332" s="6" t="str">
        <f>PROPER(E:E)</f>
        <v>No</v>
      </c>
      <c r="E2332" s="6" t="s">
        <v>2380</v>
      </c>
      <c r="F2332" s="6" t="s">
        <v>2380</v>
      </c>
      <c r="G2332" s="6" t="s">
        <v>2380</v>
      </c>
      <c r="H2332" s="10">
        <f t="shared" si="108"/>
        <v>1</v>
      </c>
      <c r="I2332" s="6">
        <v>1</v>
      </c>
      <c r="J2332" s="6" t="str">
        <f t="shared" si="109"/>
        <v>No</v>
      </c>
      <c r="K2332" s="6" t="str">
        <f t="shared" si="110"/>
        <v>No</v>
      </c>
      <c r="L2332" s="6" t="s">
        <v>2380</v>
      </c>
      <c r="M2332" s="6"/>
      <c r="N2332" t="str" cm="1">
        <f t="array" ref="N2332">_xlfn.IFS(B2332&lt;18.5,"Under Weight",B2332&lt;=24.99,"Normal Weight",B2332&lt;=29.99,"Over Weight",B2332&gt;=30,"Obesity")</f>
        <v>Normal Weight</v>
      </c>
      <c r="O2332" t="str" cm="1">
        <f t="array" ref="O2332">_xlfn.IFS(C2332&lt;5.7,"Normal",C2332&lt;=6.49,"Prediabetes",C2332&gt;=6.5,"Diabetes")</f>
        <v>Normal</v>
      </c>
    </row>
    <row r="2333" spans="1:15" x14ac:dyDescent="0.3">
      <c r="A2333" s="6" t="s">
        <v>19</v>
      </c>
      <c r="B2333" s="6">
        <v>17.7</v>
      </c>
      <c r="C2333" s="6">
        <v>6.28</v>
      </c>
      <c r="D2333" s="6" t="str">
        <f>PROPER(E:E)</f>
        <v>No</v>
      </c>
      <c r="E2333" s="6" t="s">
        <v>2380</v>
      </c>
      <c r="F2333" s="6" t="s">
        <v>2380</v>
      </c>
      <c r="G2333" s="6" t="s">
        <v>2380</v>
      </c>
      <c r="H2333" s="10">
        <f t="shared" si="108"/>
        <v>1</v>
      </c>
      <c r="I2333" s="6">
        <v>1</v>
      </c>
      <c r="J2333" s="6" t="str">
        <f t="shared" si="109"/>
        <v>No</v>
      </c>
      <c r="K2333" s="6" t="str">
        <f t="shared" si="110"/>
        <v>No</v>
      </c>
      <c r="L2333" s="6" t="s">
        <v>2380</v>
      </c>
      <c r="M2333" s="6"/>
      <c r="N2333" t="str" cm="1">
        <f t="array" ref="N2333">_xlfn.IFS(B2333&lt;18.5,"Under Weight",B2333&lt;=24.99,"Normal Weight",B2333&lt;=29.99,"Over Weight",B2333&gt;=30,"Obesity")</f>
        <v>Under Weight</v>
      </c>
      <c r="O2333" t="str" cm="1">
        <f t="array" ref="O2333">_xlfn.IFS(C2333&lt;5.7,"Normal",C2333&lt;=6.49,"Prediabetes",C2333&gt;=6.5,"Diabetes")</f>
        <v>Prediabetes</v>
      </c>
    </row>
    <row r="2334" spans="1:15" x14ac:dyDescent="0.3">
      <c r="A2334" s="6" t="s">
        <v>17</v>
      </c>
      <c r="B2334" s="6">
        <v>16.47</v>
      </c>
      <c r="C2334" s="6">
        <v>6.35</v>
      </c>
      <c r="D2334" s="6" t="str">
        <f>PROPER(E:E)</f>
        <v>No</v>
      </c>
      <c r="E2334" s="6" t="s">
        <v>2380</v>
      </c>
      <c r="F2334" s="6" t="s">
        <v>2380</v>
      </c>
      <c r="G2334" s="6" t="s">
        <v>2383</v>
      </c>
      <c r="H2334" s="10">
        <f t="shared" si="108"/>
        <v>1</v>
      </c>
      <c r="I2334" s="6">
        <v>1</v>
      </c>
      <c r="J2334" s="6" t="str">
        <f t="shared" si="109"/>
        <v>No</v>
      </c>
      <c r="K2334" s="6" t="str">
        <f t="shared" si="110"/>
        <v>No</v>
      </c>
      <c r="L2334" s="6" t="s">
        <v>2380</v>
      </c>
      <c r="M2334" s="6"/>
      <c r="N2334" t="str" cm="1">
        <f t="array" ref="N2334">_xlfn.IFS(B2334&lt;18.5,"Under Weight",B2334&lt;=24.99,"Normal Weight",B2334&lt;=29.99,"Over Weight",B2334&gt;=30,"Obesity")</f>
        <v>Under Weight</v>
      </c>
      <c r="O2334" t="str" cm="1">
        <f t="array" ref="O2334">_xlfn.IFS(C2334&lt;5.7,"Normal",C2334&lt;=6.49,"Prediabetes",C2334&gt;=6.5,"Diabetes")</f>
        <v>Prediabetes</v>
      </c>
    </row>
    <row r="2335" spans="1:15" x14ac:dyDescent="0.3">
      <c r="A2335" s="6" t="s">
        <v>14</v>
      </c>
      <c r="B2335" s="6">
        <v>17.600000000000001</v>
      </c>
      <c r="C2335" s="6">
        <v>4.3899999999999997</v>
      </c>
      <c r="D2335" s="6" t="str">
        <f>PROPER(E:E)</f>
        <v>No</v>
      </c>
      <c r="E2335" s="6" t="s">
        <v>2380</v>
      </c>
      <c r="F2335" s="6" t="s">
        <v>2380</v>
      </c>
      <c r="G2335" s="6" t="s">
        <v>2380</v>
      </c>
      <c r="H2335" s="10">
        <f t="shared" si="108"/>
        <v>1</v>
      </c>
      <c r="I2335" s="6">
        <v>1</v>
      </c>
      <c r="J2335" s="6" t="str">
        <f t="shared" si="109"/>
        <v>No</v>
      </c>
      <c r="K2335" s="6" t="str">
        <f t="shared" si="110"/>
        <v>No</v>
      </c>
      <c r="L2335" s="6" t="s">
        <v>2380</v>
      </c>
      <c r="M2335" s="6"/>
      <c r="N2335" t="str" cm="1">
        <f t="array" ref="N2335">_xlfn.IFS(B2335&lt;18.5,"Under Weight",B2335&lt;=24.99,"Normal Weight",B2335&lt;=29.99,"Over Weight",B2335&gt;=30,"Obesity")</f>
        <v>Under Weight</v>
      </c>
      <c r="O2335" t="str" cm="1">
        <f t="array" ref="O2335">_xlfn.IFS(C2335&lt;5.7,"Normal",C2335&lt;=6.49,"Prediabetes",C2335&gt;=6.5,"Diabetes")</f>
        <v>Normal</v>
      </c>
    </row>
    <row r="2336" spans="1:15" x14ac:dyDescent="0.3">
      <c r="A2336" s="6" t="s">
        <v>9</v>
      </c>
      <c r="B2336" s="6">
        <v>17.579999999999998</v>
      </c>
      <c r="C2336" s="6">
        <v>4.51</v>
      </c>
      <c r="D2336" s="6" t="str">
        <f>PROPER(E:E)</f>
        <v>No</v>
      </c>
      <c r="E2336" s="6" t="s">
        <v>2380</v>
      </c>
      <c r="F2336" s="6" t="s">
        <v>2380</v>
      </c>
      <c r="G2336" s="6" t="s">
        <v>2380</v>
      </c>
      <c r="H2336" s="10">
        <f t="shared" si="108"/>
        <v>1</v>
      </c>
      <c r="I2336" s="6">
        <v>1</v>
      </c>
      <c r="J2336" s="6" t="str">
        <f t="shared" si="109"/>
        <v>No</v>
      </c>
      <c r="K2336" s="6" t="str">
        <f t="shared" si="110"/>
        <v>No</v>
      </c>
      <c r="L2336" s="6" t="s">
        <v>2380</v>
      </c>
      <c r="M2336" s="6"/>
      <c r="N2336" t="str" cm="1">
        <f t="array" ref="N2336">_xlfn.IFS(B2336&lt;18.5,"Under Weight",B2336&lt;=24.99,"Normal Weight",B2336&lt;=29.99,"Over Weight",B2336&gt;=30,"Obesity")</f>
        <v>Under Weight</v>
      </c>
      <c r="O2336" t="str" cm="1">
        <f t="array" ref="O2336">_xlfn.IFS(C2336&lt;5.7,"Normal",C2336&lt;=6.49,"Prediabetes",C2336&gt;=6.5,"Diabetes")</f>
        <v>Normal</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344"/>
  <sheetViews>
    <sheetView workbookViewId="0">
      <selection activeCell="H2" sqref="H2"/>
    </sheetView>
  </sheetViews>
  <sheetFormatPr defaultRowHeight="14.4" x14ac:dyDescent="0.3"/>
  <cols>
    <col min="1" max="1" width="12.88671875" bestFit="1" customWidth="1"/>
    <col min="2" max="2" width="14.44140625" style="13" bestFit="1" customWidth="1"/>
    <col min="4" max="4" width="12.44140625" customWidth="1"/>
    <col min="7" max="7" width="11.6640625" style="19" bestFit="1" customWidth="1"/>
    <col min="8" max="8" width="11" style="11" bestFit="1" customWidth="1"/>
    <col min="10" max="10" width="10.44140625" style="23" bestFit="1" customWidth="1"/>
    <col min="11" max="11" width="11.5546875" customWidth="1"/>
    <col min="12" max="12" width="13.109375" bestFit="1" customWidth="1"/>
    <col min="13" max="13" width="13.109375" customWidth="1"/>
    <col min="15" max="15" width="10.44140625" bestFit="1" customWidth="1"/>
    <col min="17" max="17" width="10.88671875" bestFit="1" customWidth="1"/>
  </cols>
  <sheetData>
    <row r="1" spans="1:17" s="1" customFormat="1" ht="46.8" x14ac:dyDescent="0.3">
      <c r="A1" s="2" t="s">
        <v>0</v>
      </c>
      <c r="B1" s="14" t="s">
        <v>4722</v>
      </c>
      <c r="C1" s="2" t="s">
        <v>1</v>
      </c>
      <c r="D1" s="5" t="s">
        <v>4721</v>
      </c>
      <c r="E1" s="2" t="s">
        <v>2</v>
      </c>
      <c r="F1" s="2" t="s">
        <v>3</v>
      </c>
      <c r="G1" s="17" t="s">
        <v>8343</v>
      </c>
      <c r="H1" s="24" t="s">
        <v>8344</v>
      </c>
      <c r="I1" s="2" t="s">
        <v>4</v>
      </c>
      <c r="J1" s="21" t="s">
        <v>5</v>
      </c>
      <c r="K1" s="5" t="s">
        <v>4723</v>
      </c>
      <c r="L1" s="2" t="s">
        <v>6</v>
      </c>
      <c r="M1" s="5" t="s">
        <v>4724</v>
      </c>
      <c r="N1" s="2" t="s">
        <v>7</v>
      </c>
      <c r="O1" s="5" t="s">
        <v>4726</v>
      </c>
      <c r="P1" s="2" t="s">
        <v>8</v>
      </c>
      <c r="Q1" s="5" t="s">
        <v>4720</v>
      </c>
    </row>
    <row r="2" spans="1:17" x14ac:dyDescent="0.3">
      <c r="A2" s="6" t="s">
        <v>31</v>
      </c>
      <c r="B2" s="12" t="str">
        <f>SUBSTITUTE(C2,"?",ROUNDUP(AVERAGEIF(C:C,"&lt;&gt;~?",C:C),0))</f>
        <v>2004</v>
      </c>
      <c r="C2" s="6">
        <v>2004</v>
      </c>
      <c r="D2" s="6" t="str">
        <f>SUBSTITUTE(E2,"?","sep")</f>
        <v>Nov</v>
      </c>
      <c r="E2" s="6" t="s">
        <v>15</v>
      </c>
      <c r="F2" s="6">
        <v>6</v>
      </c>
      <c r="G2" s="18" t="str">
        <f>CONCATENATE(F2,"-",D2,"-",B2)</f>
        <v>6-Nov-2004</v>
      </c>
      <c r="H2" s="10">
        <f>DATEDIF(G2,DATE(2023,6,8),"Y")</f>
        <v>18</v>
      </c>
      <c r="I2" s="6">
        <v>0</v>
      </c>
      <c r="J2" s="22">
        <v>1137.01</v>
      </c>
      <c r="K2" s="6" t="str">
        <f>IF(L2="?","tier - 2",L2)</f>
        <v>tier - 3</v>
      </c>
      <c r="L2" s="6" t="s">
        <v>12</v>
      </c>
      <c r="M2" s="6" t="str">
        <f>IF(N2="?","tier - 1",N2)</f>
        <v>tier - 1</v>
      </c>
      <c r="N2" s="6" t="s">
        <v>16</v>
      </c>
      <c r="O2" s="6" t="str">
        <f>IF(P2="?","UNKNOWN",P2)</f>
        <v>R1013</v>
      </c>
      <c r="P2" s="6" t="s">
        <v>13</v>
      </c>
      <c r="Q2" s="6"/>
    </row>
    <row r="3" spans="1:17" x14ac:dyDescent="0.3">
      <c r="A3" s="6" t="s">
        <v>31</v>
      </c>
      <c r="B3" s="12" t="str">
        <f>SUBSTITUTE(C3,"?",ROUNDUP(AVERAGEIF(C:C,"&lt;&gt;~?",C:C),0))</f>
        <v>1999</v>
      </c>
      <c r="C3" s="6">
        <v>1999</v>
      </c>
      <c r="D3" s="6" t="str">
        <f>SUBSTITUTE(E3,"?","sep")</f>
        <v>Jun</v>
      </c>
      <c r="E3" s="6" t="s">
        <v>18</v>
      </c>
      <c r="F3" s="6">
        <v>9</v>
      </c>
      <c r="G3" s="18" t="str">
        <f>CONCATENATE(F3,"-",D3,"-",B3)</f>
        <v>9-Jun-1999</v>
      </c>
      <c r="H3" s="10">
        <f>DATEDIF(G3,DATE(2023,6,8),"Y")</f>
        <v>23</v>
      </c>
      <c r="I3" s="6">
        <v>1</v>
      </c>
      <c r="J3" s="22">
        <v>2775.19</v>
      </c>
      <c r="K3" s="6" t="str">
        <f>IF(L3="?","tier - 2",L3)</f>
        <v>tier - 2</v>
      </c>
      <c r="L3" s="6" t="s">
        <v>11</v>
      </c>
      <c r="M3" s="6" t="str">
        <f>IF(N3="?","tier - 1",N3)</f>
        <v>tier - 1</v>
      </c>
      <c r="N3" s="6" t="s">
        <v>16</v>
      </c>
      <c r="O3" s="6" t="str">
        <f>IF(P3="?","UNKNOWN",P3)</f>
        <v>R1012</v>
      </c>
      <c r="P3" s="6" t="s">
        <v>23</v>
      </c>
      <c r="Q3" s="6"/>
    </row>
    <row r="4" spans="1:17" x14ac:dyDescent="0.3">
      <c r="A4" s="6" t="s">
        <v>31</v>
      </c>
      <c r="B4" s="12" t="str">
        <f>SUBSTITUTE(C4,"?",ROUNDUP(AVERAGEIF(C:C,"&lt;&gt;~?",C:C),0))</f>
        <v>1985</v>
      </c>
      <c r="C4" s="6">
        <v>1985</v>
      </c>
      <c r="D4" s="6" t="str">
        <f>SUBSTITUTE(E4,"?","sep")</f>
        <v>Dec</v>
      </c>
      <c r="E4" s="6" t="s">
        <v>30</v>
      </c>
      <c r="F4" s="6">
        <v>20</v>
      </c>
      <c r="G4" s="18" t="str">
        <f>CONCATENATE(F4,"-",D4,"-",B4)</f>
        <v>20-Dec-1985</v>
      </c>
      <c r="H4" s="10">
        <f>DATEDIF(G4,DATE(2023,6,8),"Y")</f>
        <v>37</v>
      </c>
      <c r="I4" s="6">
        <v>2</v>
      </c>
      <c r="J4" s="22">
        <v>6203.9</v>
      </c>
      <c r="K4" s="6" t="str">
        <f>IF(L4="?","tier - 2",L4)</f>
        <v>tier - 1</v>
      </c>
      <c r="L4" s="6" t="s">
        <v>16</v>
      </c>
      <c r="M4" s="6" t="str">
        <f>IF(N4="?","tier - 1",N4)</f>
        <v>tier - 2</v>
      </c>
      <c r="N4" s="6" t="s">
        <v>11</v>
      </c>
      <c r="O4" s="6" t="str">
        <f>IF(P4="?","UNKNOWN",P4)</f>
        <v>R1012</v>
      </c>
      <c r="P4" s="6" t="s">
        <v>23</v>
      </c>
      <c r="Q4" s="6"/>
    </row>
    <row r="5" spans="1:17" x14ac:dyDescent="0.3">
      <c r="A5" s="6" t="s">
        <v>31</v>
      </c>
      <c r="B5" s="12" t="str">
        <f>SUBSTITUTE(C5,"?",ROUNDUP(AVERAGEIF(C:C,"&lt;&gt;~?",C:C),0))</f>
        <v>2000</v>
      </c>
      <c r="C5" s="6">
        <v>2000</v>
      </c>
      <c r="D5" s="6" t="str">
        <f>SUBSTITUTE(E5,"?","sep")</f>
        <v>Oct</v>
      </c>
      <c r="E5" s="6" t="s">
        <v>37</v>
      </c>
      <c r="F5" s="6">
        <v>13</v>
      </c>
      <c r="G5" s="18" t="str">
        <f>CONCATENATE(F5,"-",D5,"-",B5)</f>
        <v>13-Oct-2000</v>
      </c>
      <c r="H5" s="10">
        <f>DATEDIF(G5,DATE(2023,6,8),"Y")</f>
        <v>22</v>
      </c>
      <c r="I5" s="6">
        <v>0</v>
      </c>
      <c r="J5" s="22">
        <v>35585.58</v>
      </c>
      <c r="K5" s="6" t="str">
        <f>IF(L5="?","tier - 2",L5)</f>
        <v>tier - 1</v>
      </c>
      <c r="L5" s="6" t="s">
        <v>16</v>
      </c>
      <c r="M5" s="6" t="str">
        <f>IF(N5="?","tier - 1",N5)</f>
        <v>tier - 2</v>
      </c>
      <c r="N5" s="6" t="s">
        <v>11</v>
      </c>
      <c r="O5" s="6" t="str">
        <f>IF(P5="?","UNKNOWN",P5)</f>
        <v>R1011</v>
      </c>
      <c r="P5" s="6" t="s">
        <v>42</v>
      </c>
      <c r="Q5" s="6"/>
    </row>
    <row r="6" spans="1:17" x14ac:dyDescent="0.3">
      <c r="A6" s="6" t="s">
        <v>31</v>
      </c>
      <c r="B6" s="12" t="str">
        <f>SUBSTITUTE(C6,"?",ROUNDUP(AVERAGEIF(C:C,"&lt;&gt;~?",C:C),0))</f>
        <v>1992</v>
      </c>
      <c r="C6" s="6">
        <v>1992</v>
      </c>
      <c r="D6" s="6" t="str">
        <f>SUBSTITUTE(E6,"?","sep")</f>
        <v>Oct</v>
      </c>
      <c r="E6" s="6" t="s">
        <v>37</v>
      </c>
      <c r="F6" s="6">
        <v>6</v>
      </c>
      <c r="G6" s="18" t="str">
        <f>CONCATENATE(F6,"-",D6,"-",B6)</f>
        <v>6-Oct-1992</v>
      </c>
      <c r="H6" s="10">
        <f>DATEDIF(G6,DATE(2023,6,8),"Y")</f>
        <v>30</v>
      </c>
      <c r="I6" s="6">
        <v>0</v>
      </c>
      <c r="J6" s="22">
        <v>36837.47</v>
      </c>
      <c r="K6" s="6" t="str">
        <f>IF(L6="?","tier - 2",L6)</f>
        <v>tier - 1</v>
      </c>
      <c r="L6" s="6" t="s">
        <v>16</v>
      </c>
      <c r="M6" s="6" t="str">
        <f>IF(N6="?","tier - 1",N6)</f>
        <v>tier - 2</v>
      </c>
      <c r="N6" s="6" t="s">
        <v>11</v>
      </c>
      <c r="O6" s="6" t="str">
        <f>IF(P6="?","UNKNOWN",P6)</f>
        <v>R1011</v>
      </c>
      <c r="P6" s="6" t="s">
        <v>42</v>
      </c>
      <c r="Q6" s="6"/>
    </row>
    <row r="7" spans="1:17" x14ac:dyDescent="0.3">
      <c r="A7" s="6" t="s">
        <v>31</v>
      </c>
      <c r="B7" s="12" t="str">
        <f>SUBSTITUTE(C7,"?",ROUNDUP(AVERAGEIF(C:C,"&lt;&gt;~?",C:C),0))</f>
        <v>1991</v>
      </c>
      <c r="C7" s="6">
        <v>1991</v>
      </c>
      <c r="D7" s="6" t="str">
        <f>SUBSTITUTE(E7,"?","sep")</f>
        <v>Nov</v>
      </c>
      <c r="E7" s="6" t="s">
        <v>15</v>
      </c>
      <c r="F7" s="6">
        <v>22</v>
      </c>
      <c r="G7" s="18" t="str">
        <f>CONCATENATE(F7,"-",D7,"-",B7)</f>
        <v>22-Nov-1991</v>
      </c>
      <c r="H7" s="10">
        <f>DATEDIF(G7,DATE(2023,6,8),"Y")</f>
        <v>31</v>
      </c>
      <c r="I7" s="6">
        <v>2</v>
      </c>
      <c r="J7" s="22">
        <v>38711</v>
      </c>
      <c r="K7" s="6" t="str">
        <f>IF(L7="?","tier - 2",L7)</f>
        <v>tier - 1</v>
      </c>
      <c r="L7" s="6" t="s">
        <v>16</v>
      </c>
      <c r="M7" s="6" t="str">
        <f>IF(N7="?","tier - 1",N7)</f>
        <v>tier - 3</v>
      </c>
      <c r="N7" s="6" t="s">
        <v>12</v>
      </c>
      <c r="O7" s="6" t="str">
        <f>IF(P7="?","UNKNOWN",P7)</f>
        <v>R1011</v>
      </c>
      <c r="P7" s="6" t="s">
        <v>42</v>
      </c>
      <c r="Q7" s="6"/>
    </row>
    <row r="8" spans="1:17" x14ac:dyDescent="0.3">
      <c r="A8" s="6" t="s">
        <v>2372</v>
      </c>
      <c r="B8" s="12" t="str">
        <f>SUBSTITUTE(C8,"?",ROUNDUP(AVERAGEIF(C:C,"&lt;&gt;~?",C:C),0))</f>
        <v>1968</v>
      </c>
      <c r="C8" s="6">
        <v>1968</v>
      </c>
      <c r="D8" s="6" t="str">
        <f>SUBSTITUTE(E8,"?","sep")</f>
        <v>Oct</v>
      </c>
      <c r="E8" s="6" t="s">
        <v>37</v>
      </c>
      <c r="F8" s="6">
        <v>12</v>
      </c>
      <c r="G8" s="18" t="str">
        <f>CONCATENATE(F8,"-",D8,"-",B8)</f>
        <v>12-Oct-1968</v>
      </c>
      <c r="H8" s="10">
        <f>DATEDIF(G8,DATE(2023,6,8),"Y")</f>
        <v>54</v>
      </c>
      <c r="I8" s="6">
        <v>0</v>
      </c>
      <c r="J8" s="22">
        <v>63770.43</v>
      </c>
      <c r="K8" s="6" t="str">
        <f>IF(L8="?","tier - 2",L8)</f>
        <v>tier - 1</v>
      </c>
      <c r="L8" s="6" t="s">
        <v>16</v>
      </c>
      <c r="M8" s="6" t="str">
        <f>IF(N8="?","tier - 1",N8)</f>
        <v>tier - 3</v>
      </c>
      <c r="N8" s="6" t="s">
        <v>12</v>
      </c>
      <c r="O8" s="6" t="str">
        <f>IF(P8="?","UNKNOWN",P8)</f>
        <v>R1013</v>
      </c>
      <c r="P8" s="6" t="s">
        <v>13</v>
      </c>
      <c r="Q8" s="6"/>
    </row>
    <row r="9" spans="1:17" x14ac:dyDescent="0.3">
      <c r="A9" s="6" t="s">
        <v>2363</v>
      </c>
      <c r="B9" s="12" t="str">
        <f>SUBSTITUTE(C9,"?",ROUNDUP(AVERAGEIF(C:C,"&lt;&gt;~?",C:C),0))</f>
        <v>1978</v>
      </c>
      <c r="C9" s="6">
        <v>1978</v>
      </c>
      <c r="D9" s="6" t="str">
        <f>SUBSTITUTE(E9,"?","sep")</f>
        <v>Dec</v>
      </c>
      <c r="E9" s="6" t="s">
        <v>30</v>
      </c>
      <c r="F9" s="6">
        <v>29</v>
      </c>
      <c r="G9" s="18" t="str">
        <f>CONCATENATE(F9,"-",D9,"-",B9)</f>
        <v>29-Dec-1978</v>
      </c>
      <c r="H9" s="10">
        <f>DATEDIF(G9,DATE(2023,6,8),"Y")</f>
        <v>44</v>
      </c>
      <c r="I9" s="6">
        <v>0</v>
      </c>
      <c r="J9" s="22">
        <v>48885.14</v>
      </c>
      <c r="K9" s="6" t="str">
        <f>IF(L9="?","tier - 2",L9)</f>
        <v>tier - 1</v>
      </c>
      <c r="L9" s="6" t="s">
        <v>16</v>
      </c>
      <c r="M9" s="6" t="str">
        <f>IF(N9="?","tier - 1",N9)</f>
        <v>tier - 2</v>
      </c>
      <c r="N9" s="6" t="s">
        <v>11</v>
      </c>
      <c r="O9" s="6" t="str">
        <f>IF(P9="?","UNKNOWN",P9)</f>
        <v>R1013</v>
      </c>
      <c r="P9" s="6" t="s">
        <v>13</v>
      </c>
      <c r="Q9" s="6"/>
    </row>
    <row r="10" spans="1:17" x14ac:dyDescent="0.3">
      <c r="A10" s="6" t="s">
        <v>2273</v>
      </c>
      <c r="B10" s="12" t="str">
        <f>SUBSTITUTE(C10,"?",ROUNDUP(AVERAGEIF(C:C,"&lt;&gt;~?",C:C),0))</f>
        <v>1977</v>
      </c>
      <c r="C10" s="6">
        <v>1977</v>
      </c>
      <c r="D10" s="6" t="str">
        <f>SUBSTITUTE(E10,"?","sep")</f>
        <v>Jun</v>
      </c>
      <c r="E10" s="6" t="s">
        <v>18</v>
      </c>
      <c r="F10" s="6">
        <v>27</v>
      </c>
      <c r="G10" s="18" t="str">
        <f>CONCATENATE(F10,"-",D10,"-",B10)</f>
        <v>27-Jun-1977</v>
      </c>
      <c r="H10" s="10">
        <f>DATEDIF(G10,DATE(2023,6,8),"Y")</f>
        <v>45</v>
      </c>
      <c r="I10" s="6">
        <v>2</v>
      </c>
      <c r="J10" s="22">
        <v>40284.379999999997</v>
      </c>
      <c r="K10" s="6" t="str">
        <f>IF(L10="?","tier - 2",L10)</f>
        <v>tier - 1</v>
      </c>
      <c r="L10" s="6" t="s">
        <v>16</v>
      </c>
      <c r="M10" s="6" t="str">
        <f>IF(N10="?","tier - 1",N10)</f>
        <v>tier - 3</v>
      </c>
      <c r="N10" s="6" t="s">
        <v>12</v>
      </c>
      <c r="O10" s="6" t="str">
        <f>IF(P10="?","UNKNOWN",P10)</f>
        <v>R1012</v>
      </c>
      <c r="P10" s="6" t="s">
        <v>23</v>
      </c>
      <c r="Q10" s="6"/>
    </row>
    <row r="11" spans="1:17" x14ac:dyDescent="0.3">
      <c r="A11" s="6" t="s">
        <v>1371</v>
      </c>
      <c r="B11" s="12" t="str">
        <f>SUBSTITUTE(C11,"?",ROUNDUP(AVERAGEIF(C:C,"&lt;&gt;~?",C:C),0))</f>
        <v>1989</v>
      </c>
      <c r="C11" s="6">
        <v>1989</v>
      </c>
      <c r="D11" s="6" t="str">
        <f>SUBSTITUTE(E11,"?","sep")</f>
        <v>Dec</v>
      </c>
      <c r="E11" s="6" t="s">
        <v>30</v>
      </c>
      <c r="F11" s="6">
        <v>17</v>
      </c>
      <c r="G11" s="18" t="str">
        <f>CONCATENATE(F11,"-",D11,"-",B11)</f>
        <v>17-Dec-1989</v>
      </c>
      <c r="H11" s="10">
        <f>DATEDIF(G11,DATE(2023,6,8),"Y")</f>
        <v>33</v>
      </c>
      <c r="I11" s="6">
        <v>3</v>
      </c>
      <c r="J11" s="22">
        <v>11250.43</v>
      </c>
      <c r="K11" s="6" t="str">
        <f>IF(L11="?","tier - 2",L11)</f>
        <v>tier - 3</v>
      </c>
      <c r="L11" s="6" t="s">
        <v>12</v>
      </c>
      <c r="M11" s="6" t="str">
        <f>IF(N11="?","tier - 1",N11)</f>
        <v>tier - 2</v>
      </c>
      <c r="N11" s="6" t="s">
        <v>11</v>
      </c>
      <c r="O11" s="6" t="str">
        <f>IF(P11="?","UNKNOWN",P11)</f>
        <v>R1026</v>
      </c>
      <c r="P11" s="6" t="s">
        <v>535</v>
      </c>
      <c r="Q11" s="6"/>
    </row>
    <row r="12" spans="1:17" x14ac:dyDescent="0.3">
      <c r="A12" s="6" t="s">
        <v>1370</v>
      </c>
      <c r="B12" s="12" t="str">
        <f>SUBSTITUTE(C12,"?",ROUNDUP(AVERAGEIF(C:C,"&lt;&gt;~?",C:C),0))</f>
        <v>1969</v>
      </c>
      <c r="C12" s="6">
        <v>1969</v>
      </c>
      <c r="D12" s="6" t="str">
        <f>SUBSTITUTE(E12,"?","sep")</f>
        <v>Dec</v>
      </c>
      <c r="E12" s="6" t="s">
        <v>30</v>
      </c>
      <c r="F12" s="6">
        <v>30</v>
      </c>
      <c r="G12" s="18" t="str">
        <f>CONCATENATE(F12,"-",D12,"-",B12)</f>
        <v>30-Dec-1969</v>
      </c>
      <c r="H12" s="10">
        <f>DATEDIF(G12,DATE(2023,6,8),"Y")</f>
        <v>53</v>
      </c>
      <c r="I12" s="6">
        <v>2</v>
      </c>
      <c r="J12" s="22">
        <v>11244.38</v>
      </c>
      <c r="K12" s="6" t="str">
        <f>IF(L12="?","tier - 2",L12)</f>
        <v>tier - 3</v>
      </c>
      <c r="L12" s="6" t="s">
        <v>12</v>
      </c>
      <c r="M12" s="6" t="str">
        <f>IF(N12="?","tier - 1",N12)</f>
        <v>tier - 1</v>
      </c>
      <c r="N12" s="6" t="s">
        <v>16</v>
      </c>
      <c r="O12" s="6" t="str">
        <f>IF(P12="?","UNKNOWN",P12)</f>
        <v>R1016</v>
      </c>
      <c r="P12" s="6" t="s">
        <v>168</v>
      </c>
      <c r="Q12" s="6"/>
    </row>
    <row r="13" spans="1:17" x14ac:dyDescent="0.3">
      <c r="A13" s="6" t="s">
        <v>1369</v>
      </c>
      <c r="B13" s="12" t="str">
        <f>SUBSTITUTE(C13,"?",ROUNDUP(AVERAGEIF(C:C,"&lt;&gt;~?",C:C),0))</f>
        <v>1976</v>
      </c>
      <c r="C13" s="6">
        <v>1976</v>
      </c>
      <c r="D13" s="6" t="str">
        <f>SUBSTITUTE(E13,"?","sep")</f>
        <v>Jun</v>
      </c>
      <c r="E13" s="6" t="s">
        <v>18</v>
      </c>
      <c r="F13" s="6">
        <v>28</v>
      </c>
      <c r="G13" s="18" t="str">
        <f>CONCATENATE(F13,"-",D13,"-",B13)</f>
        <v>28-Jun-1976</v>
      </c>
      <c r="H13" s="10">
        <f>DATEDIF(G13,DATE(2023,6,8),"Y")</f>
        <v>46</v>
      </c>
      <c r="I13" s="6">
        <v>2</v>
      </c>
      <c r="J13" s="22">
        <v>11217.35</v>
      </c>
      <c r="K13" s="6" t="str">
        <f>IF(L13="?","tier - 2",L13)</f>
        <v>tier - 3</v>
      </c>
      <c r="L13" s="6" t="s">
        <v>12</v>
      </c>
      <c r="M13" s="6" t="str">
        <f>IF(N13="?","tier - 1",N13)</f>
        <v>tier - 2</v>
      </c>
      <c r="N13" s="6" t="s">
        <v>11</v>
      </c>
      <c r="O13" s="6" t="str">
        <f>IF(P13="?","UNKNOWN",P13)</f>
        <v>R1025</v>
      </c>
      <c r="P13" s="6" t="s">
        <v>200</v>
      </c>
      <c r="Q13" s="6"/>
    </row>
    <row r="14" spans="1:17" x14ac:dyDescent="0.3">
      <c r="A14" s="6" t="s">
        <v>1368</v>
      </c>
      <c r="B14" s="12" t="str">
        <f>SUBSTITUTE(C14,"?",ROUNDUP(AVERAGEIF(C:C,"&lt;&gt;~?",C:C),0))</f>
        <v>1970</v>
      </c>
      <c r="C14" s="6">
        <v>1970</v>
      </c>
      <c r="D14" s="6" t="str">
        <f>SUBSTITUTE(E14,"?","sep")</f>
        <v>Jun</v>
      </c>
      <c r="E14" s="6" t="s">
        <v>18</v>
      </c>
      <c r="F14" s="6">
        <v>14</v>
      </c>
      <c r="G14" s="18" t="str">
        <f>CONCATENATE(F14,"-",D14,"-",B14)</f>
        <v>14-Jun-1970</v>
      </c>
      <c r="H14" s="10">
        <f>DATEDIF(G14,DATE(2023,6,8),"Y")</f>
        <v>52</v>
      </c>
      <c r="I14" s="6">
        <v>2</v>
      </c>
      <c r="J14" s="22">
        <v>11187.66</v>
      </c>
      <c r="K14" s="6" t="str">
        <f>IF(L14="?","tier - 2",L14)</f>
        <v>tier - 3</v>
      </c>
      <c r="L14" s="6" t="s">
        <v>12</v>
      </c>
      <c r="M14" s="6" t="str">
        <f>IF(N14="?","tier - 1",N14)</f>
        <v>tier - 2</v>
      </c>
      <c r="N14" s="6" t="s">
        <v>11</v>
      </c>
      <c r="O14" s="6" t="str">
        <f>IF(P14="?","UNKNOWN",P14)</f>
        <v>R1012</v>
      </c>
      <c r="P14" s="6" t="s">
        <v>23</v>
      </c>
      <c r="Q14" s="6"/>
    </row>
    <row r="15" spans="1:17" x14ac:dyDescent="0.3">
      <c r="A15" s="6" t="s">
        <v>1367</v>
      </c>
      <c r="B15" s="12" t="str">
        <f>SUBSTITUTE(C15,"?",ROUNDUP(AVERAGEIF(C:C,"&lt;&gt;~?",C:C),0))</f>
        <v>1972</v>
      </c>
      <c r="C15" s="6">
        <v>1972</v>
      </c>
      <c r="D15" s="6" t="str">
        <f>SUBSTITUTE(E15,"?","sep")</f>
        <v>Sep</v>
      </c>
      <c r="E15" s="6" t="s">
        <v>20</v>
      </c>
      <c r="F15" s="6">
        <v>3</v>
      </c>
      <c r="G15" s="18" t="str">
        <f>CONCATENATE(F15,"-",D15,"-",B15)</f>
        <v>3-Sep-1972</v>
      </c>
      <c r="H15" s="10">
        <f>DATEDIF(G15,DATE(2023,6,8),"Y")</f>
        <v>50</v>
      </c>
      <c r="I15" s="6">
        <v>0</v>
      </c>
      <c r="J15" s="22">
        <v>11186.2</v>
      </c>
      <c r="K15" s="6" t="str">
        <f>IF(L15="?","tier - 2",L15)</f>
        <v>tier - 3</v>
      </c>
      <c r="L15" s="6" t="s">
        <v>12</v>
      </c>
      <c r="M15" s="6" t="str">
        <f>IF(N15="?","tier - 1",N15)</f>
        <v>tier - 2</v>
      </c>
      <c r="N15" s="6" t="s">
        <v>11</v>
      </c>
      <c r="O15" s="6" t="str">
        <f>IF(P15="?","UNKNOWN",P15)</f>
        <v>R1021</v>
      </c>
      <c r="P15" s="6" t="s">
        <v>300</v>
      </c>
      <c r="Q15" s="6"/>
    </row>
    <row r="16" spans="1:17" x14ac:dyDescent="0.3">
      <c r="A16" s="6" t="s">
        <v>1366</v>
      </c>
      <c r="B16" s="12" t="str">
        <f>SUBSTITUTE(C16,"?",ROUNDUP(AVERAGEIF(C:C,"&lt;&gt;~?",C:C),0))</f>
        <v>1966</v>
      </c>
      <c r="C16" s="6">
        <v>1966</v>
      </c>
      <c r="D16" s="6" t="str">
        <f>SUBSTITUTE(E16,"?","sep")</f>
        <v>Aug</v>
      </c>
      <c r="E16" s="6" t="s">
        <v>35</v>
      </c>
      <c r="F16" s="6">
        <v>6</v>
      </c>
      <c r="G16" s="18" t="str">
        <f>CONCATENATE(F16,"-",D16,"-",B16)</f>
        <v>6-Aug-1966</v>
      </c>
      <c r="H16" s="10">
        <f>DATEDIF(G16,DATE(2023,6,8),"Y")</f>
        <v>56</v>
      </c>
      <c r="I16" s="6">
        <v>0</v>
      </c>
      <c r="J16" s="22">
        <v>11165.42</v>
      </c>
      <c r="K16" s="6" t="str">
        <f>IF(L16="?","tier - 2",L16)</f>
        <v>tier - 3</v>
      </c>
      <c r="L16" s="6" t="s">
        <v>12</v>
      </c>
      <c r="M16" s="6" t="str">
        <f>IF(N16="?","tier - 1",N16)</f>
        <v>tier - 1</v>
      </c>
      <c r="N16" s="6" t="s">
        <v>16</v>
      </c>
      <c r="O16" s="6" t="str">
        <f>IF(P16="?","UNKNOWN",P16)</f>
        <v>R1016</v>
      </c>
      <c r="P16" s="6" t="s">
        <v>168</v>
      </c>
      <c r="Q16" s="6"/>
    </row>
    <row r="17" spans="1:17" x14ac:dyDescent="0.3">
      <c r="A17" s="6" t="s">
        <v>1365</v>
      </c>
      <c r="B17" s="12" t="str">
        <f>SUBSTITUTE(C17,"?",ROUNDUP(AVERAGEIF(C:C,"&lt;&gt;~?",C:C),0))</f>
        <v>1969</v>
      </c>
      <c r="C17" s="6">
        <v>1969</v>
      </c>
      <c r="D17" s="6" t="str">
        <f>SUBSTITUTE(E17,"?","sep")</f>
        <v>Jun</v>
      </c>
      <c r="E17" s="6" t="s">
        <v>18</v>
      </c>
      <c r="F17" s="6">
        <v>25</v>
      </c>
      <c r="G17" s="18" t="str">
        <f>CONCATENATE(F17,"-",D17,"-",B17)</f>
        <v>25-Jun-1969</v>
      </c>
      <c r="H17" s="10">
        <f>DATEDIF(G17,DATE(2023,6,8),"Y")</f>
        <v>53</v>
      </c>
      <c r="I17" s="6">
        <v>2</v>
      </c>
      <c r="J17" s="22">
        <v>11163.57</v>
      </c>
      <c r="K17" s="6" t="str">
        <f>IF(L17="?","tier - 2",L17)</f>
        <v>tier - 3</v>
      </c>
      <c r="L17" s="6" t="s">
        <v>12</v>
      </c>
      <c r="M17" s="6" t="str">
        <f>IF(N17="?","tier - 1",N17)</f>
        <v>tier - 2</v>
      </c>
      <c r="N17" s="6" t="s">
        <v>11</v>
      </c>
      <c r="O17" s="6" t="str">
        <f>IF(P17="?","UNKNOWN",P17)</f>
        <v>R1011</v>
      </c>
      <c r="P17" s="6" t="s">
        <v>42</v>
      </c>
      <c r="Q17" s="6"/>
    </row>
    <row r="18" spans="1:17" x14ac:dyDescent="0.3">
      <c r="A18" s="6" t="s">
        <v>1364</v>
      </c>
      <c r="B18" s="12" t="str">
        <f>SUBSTITUTE(C18,"?",ROUNDUP(AVERAGEIF(C:C,"&lt;&gt;~?",C:C),0))</f>
        <v>1969</v>
      </c>
      <c r="C18" s="6">
        <v>1969</v>
      </c>
      <c r="D18" s="6" t="str">
        <f>SUBSTITUTE(E18,"?","sep")</f>
        <v>Nov</v>
      </c>
      <c r="E18" s="6" t="s">
        <v>15</v>
      </c>
      <c r="F18" s="6">
        <v>30</v>
      </c>
      <c r="G18" s="18" t="str">
        <f>CONCATENATE(F18,"-",D18,"-",B18)</f>
        <v>30-Nov-1969</v>
      </c>
      <c r="H18" s="10">
        <f>DATEDIF(G18,DATE(2023,6,8),"Y")</f>
        <v>53</v>
      </c>
      <c r="I18" s="6">
        <v>2</v>
      </c>
      <c r="J18" s="22">
        <v>11150.78</v>
      </c>
      <c r="K18" s="6" t="str">
        <f>IF(L18="?","tier - 2",L18)</f>
        <v>tier - 3</v>
      </c>
      <c r="L18" s="6" t="s">
        <v>12</v>
      </c>
      <c r="M18" s="6" t="str">
        <f>IF(N18="?","tier - 1",N18)</f>
        <v>tier - 2</v>
      </c>
      <c r="N18" s="6" t="s">
        <v>11</v>
      </c>
      <c r="O18" s="6" t="str">
        <f>IF(P18="?","UNKNOWN",P18)</f>
        <v>R1011</v>
      </c>
      <c r="P18" s="6" t="s">
        <v>42</v>
      </c>
      <c r="Q18" s="6"/>
    </row>
    <row r="19" spans="1:17" x14ac:dyDescent="0.3">
      <c r="A19" s="6" t="s">
        <v>1363</v>
      </c>
      <c r="B19" s="12" t="str">
        <f>SUBSTITUTE(C19,"?",ROUNDUP(AVERAGEIF(C:C,"&lt;&gt;~?",C:C),0))</f>
        <v>1980</v>
      </c>
      <c r="C19" s="6">
        <v>1980</v>
      </c>
      <c r="D19" s="6" t="str">
        <f>SUBSTITUTE(E19,"?","sep")</f>
        <v>Aug</v>
      </c>
      <c r="E19" s="6" t="s">
        <v>35</v>
      </c>
      <c r="F19" s="6">
        <v>20</v>
      </c>
      <c r="G19" s="18" t="str">
        <f>CONCATENATE(F19,"-",D19,"-",B19)</f>
        <v>20-Aug-1980</v>
      </c>
      <c r="H19" s="10">
        <f>DATEDIF(G19,DATE(2023,6,8),"Y")</f>
        <v>42</v>
      </c>
      <c r="I19" s="6">
        <v>2</v>
      </c>
      <c r="J19" s="22">
        <v>11103.33</v>
      </c>
      <c r="K19" s="6" t="str">
        <f>IF(L19="?","tier - 2",L19)</f>
        <v>tier - 3</v>
      </c>
      <c r="L19" s="6" t="s">
        <v>12</v>
      </c>
      <c r="M19" s="6" t="str">
        <f>IF(N19="?","tier - 1",N19)</f>
        <v>tier - 1</v>
      </c>
      <c r="N19" s="6" t="s">
        <v>16</v>
      </c>
      <c r="O19" s="6" t="str">
        <f>IF(P19="?","UNKNOWN",P19)</f>
        <v>R1021</v>
      </c>
      <c r="P19" s="6" t="s">
        <v>300</v>
      </c>
      <c r="Q19" s="6"/>
    </row>
    <row r="20" spans="1:17" x14ac:dyDescent="0.3">
      <c r="A20" s="6" t="s">
        <v>1362</v>
      </c>
      <c r="B20" s="12" t="str">
        <f>SUBSTITUTE(C20,"?",ROUNDUP(AVERAGEIF(C:C,"&lt;&gt;~?",C:C),0))</f>
        <v>1966</v>
      </c>
      <c r="C20" s="6">
        <v>1966</v>
      </c>
      <c r="D20" s="6" t="str">
        <f>SUBSTITUTE(E20,"?","sep")</f>
        <v>Jul</v>
      </c>
      <c r="E20" s="6" t="s">
        <v>10</v>
      </c>
      <c r="F20" s="6">
        <v>5</v>
      </c>
      <c r="G20" s="18" t="str">
        <f>CONCATENATE(F20,"-",D20,"-",B20)</f>
        <v>5-Jul-1966</v>
      </c>
      <c r="H20" s="10">
        <f>DATEDIF(G20,DATE(2023,6,8),"Y")</f>
        <v>56</v>
      </c>
      <c r="I20" s="6">
        <v>0</v>
      </c>
      <c r="J20" s="22">
        <v>11093.62</v>
      </c>
      <c r="K20" s="6" t="str">
        <f>IF(L20="?","tier - 2",L20)</f>
        <v>tier - 3</v>
      </c>
      <c r="L20" s="6" t="s">
        <v>12</v>
      </c>
      <c r="M20" s="6" t="str">
        <f>IF(N20="?","tier - 1",N20)</f>
        <v>tier - 1</v>
      </c>
      <c r="N20" s="6" t="s">
        <v>16</v>
      </c>
      <c r="O20" s="6" t="str">
        <f>IF(P20="?","UNKNOWN",P20)</f>
        <v>R1013</v>
      </c>
      <c r="P20" s="6" t="s">
        <v>13</v>
      </c>
      <c r="Q20" s="6"/>
    </row>
    <row r="21" spans="1:17" x14ac:dyDescent="0.3">
      <c r="A21" s="6" t="s">
        <v>2272</v>
      </c>
      <c r="B21" s="12" t="str">
        <f>SUBSTITUTE(C21,"?",ROUNDUP(AVERAGEIF(C:C,"&lt;&gt;~?",C:C),0))</f>
        <v>1981</v>
      </c>
      <c r="C21" s="6">
        <v>1981</v>
      </c>
      <c r="D21" s="6" t="str">
        <f>SUBSTITUTE(E21,"?","sep")</f>
        <v>Oct</v>
      </c>
      <c r="E21" s="6" t="s">
        <v>37</v>
      </c>
      <c r="F21" s="6">
        <v>4</v>
      </c>
      <c r="G21" s="18" t="str">
        <f>CONCATENATE(F21,"-",D21,"-",B21)</f>
        <v>4-Oct-1981</v>
      </c>
      <c r="H21" s="10">
        <f>DATEDIF(G21,DATE(2023,6,8),"Y")</f>
        <v>41</v>
      </c>
      <c r="I21" s="6">
        <v>1</v>
      </c>
      <c r="J21" s="22">
        <v>40273.65</v>
      </c>
      <c r="K21" s="6" t="str">
        <f>IF(L21="?","tier - 2",L21)</f>
        <v>tier - 1</v>
      </c>
      <c r="L21" s="6" t="s">
        <v>16</v>
      </c>
      <c r="M21" s="6" t="str">
        <f>IF(N21="?","tier - 1",N21)</f>
        <v>tier - 3</v>
      </c>
      <c r="N21" s="6" t="s">
        <v>12</v>
      </c>
      <c r="O21" s="6" t="str">
        <f>IF(P21="?","UNKNOWN",P21)</f>
        <v>R1013</v>
      </c>
      <c r="P21" s="6" t="s">
        <v>13</v>
      </c>
      <c r="Q21" s="6"/>
    </row>
    <row r="22" spans="1:17" x14ac:dyDescent="0.3">
      <c r="A22" s="6" t="s">
        <v>1361</v>
      </c>
      <c r="B22" s="12" t="str">
        <f>SUBSTITUTE(C22,"?",ROUNDUP(AVERAGEIF(C:C,"&lt;&gt;~?",C:C),0))</f>
        <v>1966</v>
      </c>
      <c r="C22" s="6">
        <v>1966</v>
      </c>
      <c r="D22" s="6" t="str">
        <f>SUBSTITUTE(E22,"?","sep")</f>
        <v>Sep</v>
      </c>
      <c r="E22" s="6" t="s">
        <v>20</v>
      </c>
      <c r="F22" s="6">
        <v>9</v>
      </c>
      <c r="G22" s="18" t="str">
        <f>CONCATENATE(F22,"-",D22,"-",B22)</f>
        <v>9-Sep-1966</v>
      </c>
      <c r="H22" s="10">
        <f>DATEDIF(G22,DATE(2023,6,8),"Y")</f>
        <v>56</v>
      </c>
      <c r="I22" s="6">
        <v>0</v>
      </c>
      <c r="J22" s="22">
        <v>11090.72</v>
      </c>
      <c r="K22" s="6" t="str">
        <f>IF(L22="?","tier - 2",L22)</f>
        <v>tier - 3</v>
      </c>
      <c r="L22" s="6" t="s">
        <v>12</v>
      </c>
      <c r="M22" s="6" t="str">
        <f>IF(N22="?","tier - 1",N22)</f>
        <v>tier - 1</v>
      </c>
      <c r="N22" s="6" t="s">
        <v>16</v>
      </c>
      <c r="O22" s="6" t="str">
        <f>IF(P22="?","UNKNOWN",P22)</f>
        <v>R1013</v>
      </c>
      <c r="P22" s="6" t="s">
        <v>13</v>
      </c>
      <c r="Q22" s="6"/>
    </row>
    <row r="23" spans="1:17" x14ac:dyDescent="0.3">
      <c r="A23" s="6" t="s">
        <v>1360</v>
      </c>
      <c r="B23" s="12" t="str">
        <f>SUBSTITUTE(C23,"?",ROUNDUP(AVERAGEIF(C:C,"&lt;&gt;~?",C:C),0))</f>
        <v>1972</v>
      </c>
      <c r="C23" s="6">
        <v>1972</v>
      </c>
      <c r="D23" s="6" t="str">
        <f>SUBSTITUTE(E23,"?","sep")</f>
        <v>Oct</v>
      </c>
      <c r="E23" s="6" t="s">
        <v>37</v>
      </c>
      <c r="F23" s="6">
        <v>7</v>
      </c>
      <c r="G23" s="18" t="str">
        <f>CONCATENATE(F23,"-",D23,"-",B23)</f>
        <v>7-Oct-1972</v>
      </c>
      <c r="H23" s="10">
        <f>DATEDIF(G23,DATE(2023,6,8),"Y")</f>
        <v>50</v>
      </c>
      <c r="I23" s="6">
        <v>3</v>
      </c>
      <c r="J23" s="22">
        <v>11085.59</v>
      </c>
      <c r="K23" s="6" t="str">
        <f>IF(L23="?","tier - 2",L23)</f>
        <v>tier - 3</v>
      </c>
      <c r="L23" s="6" t="s">
        <v>12</v>
      </c>
      <c r="M23" s="6" t="str">
        <f>IF(N23="?","tier - 1",N23)</f>
        <v>tier - 2</v>
      </c>
      <c r="N23" s="6" t="s">
        <v>11</v>
      </c>
      <c r="O23" s="6" t="str">
        <f>IF(P23="?","UNKNOWN",P23)</f>
        <v>R1012</v>
      </c>
      <c r="P23" s="6" t="s">
        <v>23</v>
      </c>
      <c r="Q23" s="6"/>
    </row>
    <row r="24" spans="1:17" x14ac:dyDescent="0.3">
      <c r="A24" s="6" t="s">
        <v>1359</v>
      </c>
      <c r="B24" s="12" t="str">
        <f>SUBSTITUTE(C24,"?",ROUNDUP(AVERAGEIF(C:C,"&lt;&gt;~?",C:C),0))</f>
        <v>1967</v>
      </c>
      <c r="C24" s="6">
        <v>1967</v>
      </c>
      <c r="D24" s="6" t="str">
        <f>SUBSTITUTE(E24,"?","sep")</f>
        <v>Sep</v>
      </c>
      <c r="E24" s="6" t="s">
        <v>20</v>
      </c>
      <c r="F24" s="6">
        <v>4</v>
      </c>
      <c r="G24" s="18" t="str">
        <f>CONCATENATE(F24,"-",D24,"-",B24)</f>
        <v>4-Sep-1967</v>
      </c>
      <c r="H24" s="10">
        <f>DATEDIF(G24,DATE(2023,6,8),"Y")</f>
        <v>55</v>
      </c>
      <c r="I24" s="6">
        <v>0</v>
      </c>
      <c r="J24" s="22">
        <v>11082.58</v>
      </c>
      <c r="K24" s="6" t="str">
        <f>IF(L24="?","tier - 2",L24)</f>
        <v>tier - 3</v>
      </c>
      <c r="L24" s="6" t="s">
        <v>12</v>
      </c>
      <c r="M24" s="6" t="str">
        <f>IF(N24="?","tier - 1",N24)</f>
        <v>tier - 2</v>
      </c>
      <c r="N24" s="6" t="s">
        <v>11</v>
      </c>
      <c r="O24" s="6" t="str">
        <f>IF(P24="?","UNKNOWN",P24)</f>
        <v>R1012</v>
      </c>
      <c r="P24" s="6" t="s">
        <v>23</v>
      </c>
      <c r="Q24" s="6"/>
    </row>
    <row r="25" spans="1:17" x14ac:dyDescent="0.3">
      <c r="A25" s="6" t="s">
        <v>1358</v>
      </c>
      <c r="B25" s="12" t="str">
        <f>SUBSTITUTE(C25,"?",ROUNDUP(AVERAGEIF(C:C,"&lt;&gt;~?",C:C),0))</f>
        <v>1966</v>
      </c>
      <c r="C25" s="6">
        <v>1966</v>
      </c>
      <c r="D25" s="6" t="str">
        <f>SUBSTITUTE(E25,"?","sep")</f>
        <v>Nov</v>
      </c>
      <c r="E25" s="6" t="s">
        <v>15</v>
      </c>
      <c r="F25" s="6">
        <v>20</v>
      </c>
      <c r="G25" s="18" t="str">
        <f>CONCATENATE(F25,"-",D25,"-",B25)</f>
        <v>20-Nov-1966</v>
      </c>
      <c r="H25" s="10">
        <f>DATEDIF(G25,DATE(2023,6,8),"Y")</f>
        <v>56</v>
      </c>
      <c r="I25" s="6">
        <v>0</v>
      </c>
      <c r="J25" s="22">
        <v>11073.18</v>
      </c>
      <c r="K25" s="6" t="str">
        <f>IF(L25="?","tier - 2",L25)</f>
        <v>tier - 3</v>
      </c>
      <c r="L25" s="6" t="s">
        <v>12</v>
      </c>
      <c r="M25" s="6" t="str">
        <f>IF(N25="?","tier - 1",N25)</f>
        <v>tier - 3</v>
      </c>
      <c r="N25" s="6" t="s">
        <v>12</v>
      </c>
      <c r="O25" s="6" t="str">
        <f>IF(P25="?","UNKNOWN",P25)</f>
        <v>R1011</v>
      </c>
      <c r="P25" s="6" t="s">
        <v>42</v>
      </c>
      <c r="Q25" s="6"/>
    </row>
    <row r="26" spans="1:17" x14ac:dyDescent="0.3">
      <c r="A26" s="6" t="s">
        <v>1357</v>
      </c>
      <c r="B26" s="12" t="str">
        <f>SUBSTITUTE(C26,"?",ROUNDUP(AVERAGEIF(C:C,"&lt;&gt;~?",C:C),0))</f>
        <v>1966</v>
      </c>
      <c r="C26" s="6">
        <v>1966</v>
      </c>
      <c r="D26" s="6" t="str">
        <f>SUBSTITUTE(E26,"?","sep")</f>
        <v>Nov</v>
      </c>
      <c r="E26" s="6" t="s">
        <v>15</v>
      </c>
      <c r="F26" s="6">
        <v>7</v>
      </c>
      <c r="G26" s="18" t="str">
        <f>CONCATENATE(F26,"-",D26,"-",B26)</f>
        <v>7-Nov-1966</v>
      </c>
      <c r="H26" s="10">
        <f>DATEDIF(G26,DATE(2023,6,8),"Y")</f>
        <v>56</v>
      </c>
      <c r="I26" s="6">
        <v>0</v>
      </c>
      <c r="J26" s="22">
        <v>11070.54</v>
      </c>
      <c r="K26" s="6" t="str">
        <f>IF(L26="?","tier - 2",L26)</f>
        <v>tier - 3</v>
      </c>
      <c r="L26" s="6" t="s">
        <v>12</v>
      </c>
      <c r="M26" s="6" t="str">
        <f>IF(N26="?","tier - 1",N26)</f>
        <v>tier - 3</v>
      </c>
      <c r="N26" s="6" t="s">
        <v>12</v>
      </c>
      <c r="O26" s="6" t="str">
        <f>IF(P26="?","UNKNOWN",P26)</f>
        <v>R1011</v>
      </c>
      <c r="P26" s="6" t="s">
        <v>42</v>
      </c>
      <c r="Q26" s="6"/>
    </row>
    <row r="27" spans="1:17" x14ac:dyDescent="0.3">
      <c r="A27" s="6" t="s">
        <v>1356</v>
      </c>
      <c r="B27" s="12" t="str">
        <f>SUBSTITUTE(C27,"?",ROUNDUP(AVERAGEIF(C:C,"&lt;&gt;~?",C:C),0))</f>
        <v>1971</v>
      </c>
      <c r="C27" s="6">
        <v>1971</v>
      </c>
      <c r="D27" s="6" t="str">
        <f>SUBSTITUTE(E27,"?","sep")</f>
        <v>Nov</v>
      </c>
      <c r="E27" s="6" t="s">
        <v>15</v>
      </c>
      <c r="F27" s="6">
        <v>9</v>
      </c>
      <c r="G27" s="18" t="str">
        <f>CONCATENATE(F27,"-",D27,"-",B27)</f>
        <v>9-Nov-1971</v>
      </c>
      <c r="H27" s="10">
        <f>DATEDIF(G27,DATE(2023,6,8),"Y")</f>
        <v>51</v>
      </c>
      <c r="I27" s="6">
        <v>0</v>
      </c>
      <c r="J27" s="22">
        <v>11068.77</v>
      </c>
      <c r="K27" s="6" t="str">
        <f>IF(L27="?","tier - 2",L27)</f>
        <v>tier - 3</v>
      </c>
      <c r="L27" s="6" t="s">
        <v>12</v>
      </c>
      <c r="M27" s="6" t="str">
        <f>IF(N27="?","tier - 1",N27)</f>
        <v>tier - 2</v>
      </c>
      <c r="N27" s="6" t="s">
        <v>11</v>
      </c>
      <c r="O27" s="6" t="str">
        <f>IF(P27="?","UNKNOWN",P27)</f>
        <v>R1012</v>
      </c>
      <c r="P27" s="6" t="s">
        <v>23</v>
      </c>
      <c r="Q27" s="6"/>
    </row>
    <row r="28" spans="1:17" x14ac:dyDescent="0.3">
      <c r="A28" s="6" t="s">
        <v>1355</v>
      </c>
      <c r="B28" s="12" t="str">
        <f>SUBSTITUTE(C28,"?",ROUNDUP(AVERAGEIF(C:C,"&lt;&gt;~?",C:C),0))</f>
        <v>2000</v>
      </c>
      <c r="C28" s="6">
        <v>2000</v>
      </c>
      <c r="D28" s="6" t="str">
        <f>SUBSTITUTE(E28,"?","sep")</f>
        <v>Sep</v>
      </c>
      <c r="E28" s="6" t="s">
        <v>20</v>
      </c>
      <c r="F28" s="6">
        <v>18</v>
      </c>
      <c r="G28" s="18" t="str">
        <f>CONCATENATE(F28,"-",D28,"-",B28)</f>
        <v>18-Sep-2000</v>
      </c>
      <c r="H28" s="10">
        <f>DATEDIF(G28,DATE(2023,6,8),"Y")</f>
        <v>22</v>
      </c>
      <c r="I28" s="6">
        <v>0</v>
      </c>
      <c r="J28" s="22">
        <v>11068.7</v>
      </c>
      <c r="K28" s="6" t="str">
        <f>IF(L28="?","tier - 2",L28)</f>
        <v>tier - 3</v>
      </c>
      <c r="L28" s="6" t="s">
        <v>12</v>
      </c>
      <c r="M28" s="6" t="str">
        <f>IF(N28="?","tier - 1",N28)</f>
        <v>tier - 1</v>
      </c>
      <c r="N28" s="6" t="s">
        <v>16</v>
      </c>
      <c r="O28" s="6" t="str">
        <f>IF(P28="?","UNKNOWN",P28)</f>
        <v>R1011</v>
      </c>
      <c r="P28" s="6" t="s">
        <v>42</v>
      </c>
      <c r="Q28" s="6"/>
    </row>
    <row r="29" spans="1:17" x14ac:dyDescent="0.3">
      <c r="A29" s="6" t="s">
        <v>1354</v>
      </c>
      <c r="B29" s="12" t="str">
        <f>SUBSTITUTE(C29,"?",ROUNDUP(AVERAGEIF(C:C,"&lt;&gt;~?",C:C),0))</f>
        <v>2001</v>
      </c>
      <c r="C29" s="6">
        <v>2001</v>
      </c>
      <c r="D29" s="6" t="str">
        <f>SUBSTITUTE(E29,"?","sep")</f>
        <v>Dec</v>
      </c>
      <c r="E29" s="6" t="s">
        <v>30</v>
      </c>
      <c r="F29" s="6">
        <v>17</v>
      </c>
      <c r="G29" s="18" t="str">
        <f>CONCATENATE(F29,"-",D29,"-",B29)</f>
        <v>17-Dec-2001</v>
      </c>
      <c r="H29" s="10">
        <f>DATEDIF(G29,DATE(2023,6,8),"Y")</f>
        <v>21</v>
      </c>
      <c r="I29" s="6">
        <v>0</v>
      </c>
      <c r="J29" s="22">
        <v>11046.02</v>
      </c>
      <c r="K29" s="6" t="str">
        <f>IF(L29="?","tier - 2",L29)</f>
        <v>tier - 3</v>
      </c>
      <c r="L29" s="6" t="s">
        <v>12</v>
      </c>
      <c r="M29" s="6" t="str">
        <f>IF(N29="?","tier - 1",N29)</f>
        <v>tier - 1</v>
      </c>
      <c r="N29" s="6" t="s">
        <v>16</v>
      </c>
      <c r="O29" s="6" t="str">
        <f>IF(P29="?","UNKNOWN",P29)</f>
        <v>R1026</v>
      </c>
      <c r="P29" s="6" t="s">
        <v>535</v>
      </c>
      <c r="Q29" s="6"/>
    </row>
    <row r="30" spans="1:17" x14ac:dyDescent="0.3">
      <c r="A30" s="6" t="s">
        <v>1353</v>
      </c>
      <c r="B30" s="12" t="str">
        <f>SUBSTITUTE(C30,"?",ROUNDUP(AVERAGEIF(C:C,"&lt;&gt;~?",C:C),0))</f>
        <v>1974</v>
      </c>
      <c r="C30" s="6">
        <v>1974</v>
      </c>
      <c r="D30" s="6" t="str">
        <f>SUBSTITUTE(E30,"?","sep")</f>
        <v>Aug</v>
      </c>
      <c r="E30" s="6" t="s">
        <v>35</v>
      </c>
      <c r="F30" s="6">
        <v>30</v>
      </c>
      <c r="G30" s="18" t="str">
        <f>CONCATENATE(F30,"-",D30,"-",B30)</f>
        <v>30-Aug-1974</v>
      </c>
      <c r="H30" s="10">
        <f>DATEDIF(G30,DATE(2023,6,8),"Y")</f>
        <v>48</v>
      </c>
      <c r="I30" s="6">
        <v>0</v>
      </c>
      <c r="J30" s="22">
        <v>11037.85</v>
      </c>
      <c r="K30" s="6" t="str">
        <f>IF(L30="?","tier - 2",L30)</f>
        <v>tier - 3</v>
      </c>
      <c r="L30" s="6" t="s">
        <v>12</v>
      </c>
      <c r="M30" s="6" t="str">
        <f>IF(N30="?","tier - 1",N30)</f>
        <v>tier - 2</v>
      </c>
      <c r="N30" s="6" t="s">
        <v>11</v>
      </c>
      <c r="O30" s="6" t="str">
        <f>IF(P30="?","UNKNOWN",P30)</f>
        <v>R1025</v>
      </c>
      <c r="P30" s="6" t="s">
        <v>200</v>
      </c>
      <c r="Q30" s="6"/>
    </row>
    <row r="31" spans="1:17" x14ac:dyDescent="0.3">
      <c r="A31" s="6" t="s">
        <v>1352</v>
      </c>
      <c r="B31" s="12" t="str">
        <f>SUBSTITUTE(C31,"?",ROUNDUP(AVERAGEIF(C:C,"&lt;&gt;~?",C:C),0))</f>
        <v>1989</v>
      </c>
      <c r="C31" s="6">
        <v>1989</v>
      </c>
      <c r="D31" s="6" t="str">
        <f>SUBSTITUTE(E31,"?","sep")</f>
        <v>Oct</v>
      </c>
      <c r="E31" s="6" t="s">
        <v>37</v>
      </c>
      <c r="F31" s="6">
        <v>25</v>
      </c>
      <c r="G31" s="18" t="str">
        <f>CONCATENATE(F31,"-",D31,"-",B31)</f>
        <v>25-Oct-1989</v>
      </c>
      <c r="H31" s="10">
        <f>DATEDIF(G31,DATE(2023,6,8),"Y")</f>
        <v>33</v>
      </c>
      <c r="I31" s="6">
        <v>3</v>
      </c>
      <c r="J31" s="22">
        <v>11037.51</v>
      </c>
      <c r="K31" s="6" t="str">
        <f>IF(L31="?","tier - 2",L31)</f>
        <v>tier - 3</v>
      </c>
      <c r="L31" s="6" t="s">
        <v>12</v>
      </c>
      <c r="M31" s="6" t="str">
        <f>IF(N31="?","tier - 1",N31)</f>
        <v>tier - 1</v>
      </c>
      <c r="N31" s="6" t="s">
        <v>16</v>
      </c>
      <c r="O31" s="6" t="str">
        <f>IF(P31="?","UNKNOWN",P31)</f>
        <v>R1012</v>
      </c>
      <c r="P31" s="6" t="s">
        <v>23</v>
      </c>
      <c r="Q31" s="6"/>
    </row>
    <row r="32" spans="1:17" x14ac:dyDescent="0.3">
      <c r="A32" s="6" t="s">
        <v>2271</v>
      </c>
      <c r="B32" s="12" t="str">
        <f>SUBSTITUTE(C32,"?",ROUNDUP(AVERAGEIF(C:C,"&lt;&gt;~?",C:C),0))</f>
        <v>1981</v>
      </c>
      <c r="C32" s="6">
        <v>1981</v>
      </c>
      <c r="D32" s="6" t="str">
        <f>SUBSTITUTE(E32,"?","sep")</f>
        <v>Jul</v>
      </c>
      <c r="E32" s="6" t="s">
        <v>10</v>
      </c>
      <c r="F32" s="6">
        <v>28</v>
      </c>
      <c r="G32" s="18" t="str">
        <f>CONCATENATE(F32,"-",D32,"-",B32)</f>
        <v>28-Jul-1981</v>
      </c>
      <c r="H32" s="10">
        <f>DATEDIF(G32,DATE(2023,6,8),"Y")</f>
        <v>41</v>
      </c>
      <c r="I32" s="6">
        <v>1</v>
      </c>
      <c r="J32" s="22">
        <v>40208.559999999998</v>
      </c>
      <c r="K32" s="6" t="str">
        <f>IF(L32="?","tier - 2",L32)</f>
        <v>tier - 1</v>
      </c>
      <c r="L32" s="6" t="s">
        <v>16</v>
      </c>
      <c r="M32" s="6" t="str">
        <f>IF(N32="?","tier - 1",N32)</f>
        <v>tier - 2</v>
      </c>
      <c r="N32" s="6" t="s">
        <v>11</v>
      </c>
      <c r="O32" s="6" t="str">
        <f>IF(P32="?","UNKNOWN",P32)</f>
        <v>R1011</v>
      </c>
      <c r="P32" s="6" t="s">
        <v>42</v>
      </c>
      <c r="Q32" s="6"/>
    </row>
    <row r="33" spans="1:17" x14ac:dyDescent="0.3">
      <c r="A33" s="6" t="s">
        <v>1351</v>
      </c>
      <c r="B33" s="12" t="str">
        <f>SUBSTITUTE(C33,"?",ROUNDUP(AVERAGEIF(C:C,"&lt;&gt;~?",C:C),0))</f>
        <v>1974</v>
      </c>
      <c r="C33" s="6">
        <v>1974</v>
      </c>
      <c r="D33" s="6" t="str">
        <f>SUBSTITUTE(E33,"?","sep")</f>
        <v>Dec</v>
      </c>
      <c r="E33" s="6" t="s">
        <v>30</v>
      </c>
      <c r="F33" s="6">
        <v>10</v>
      </c>
      <c r="G33" s="18" t="str">
        <f>CONCATENATE(F33,"-",D33,"-",B33)</f>
        <v>10-Dec-1974</v>
      </c>
      <c r="H33" s="10">
        <f>DATEDIF(G33,DATE(2023,6,8),"Y")</f>
        <v>48</v>
      </c>
      <c r="I33" s="6">
        <v>4</v>
      </c>
      <c r="J33" s="22">
        <v>11033.66</v>
      </c>
      <c r="K33" s="6" t="str">
        <f>IF(L33="?","tier - 2",L33)</f>
        <v>tier - 3</v>
      </c>
      <c r="L33" s="6" t="s">
        <v>12</v>
      </c>
      <c r="M33" s="6" t="str">
        <f>IF(N33="?","tier - 1",N33)</f>
        <v>tier - 3</v>
      </c>
      <c r="N33" s="6" t="s">
        <v>12</v>
      </c>
      <c r="O33" s="6" t="str">
        <f>IF(P33="?","UNKNOWN",P33)</f>
        <v>R1012</v>
      </c>
      <c r="P33" s="6" t="s">
        <v>23</v>
      </c>
      <c r="Q33" s="6"/>
    </row>
    <row r="34" spans="1:17" x14ac:dyDescent="0.3">
      <c r="A34" s="6" t="s">
        <v>1350</v>
      </c>
      <c r="B34" s="12" t="str">
        <f>SUBSTITUTE(C34,"?",ROUNDUP(AVERAGEIF(C:C,"&lt;&gt;~?",C:C),0))</f>
        <v>1996</v>
      </c>
      <c r="C34" s="6">
        <v>1996</v>
      </c>
      <c r="D34" s="6" t="str">
        <f>SUBSTITUTE(E34,"?","sep")</f>
        <v>Jul</v>
      </c>
      <c r="E34" s="6" t="s">
        <v>10</v>
      </c>
      <c r="F34" s="6">
        <v>21</v>
      </c>
      <c r="G34" s="18" t="str">
        <f>CONCATENATE(F34,"-",D34,"-",B34)</f>
        <v>21-Jul-1996</v>
      </c>
      <c r="H34" s="10">
        <f>DATEDIF(G34,DATE(2023,6,8),"Y")</f>
        <v>26</v>
      </c>
      <c r="I34" s="6">
        <v>0</v>
      </c>
      <c r="J34" s="22">
        <v>11028.56</v>
      </c>
      <c r="K34" s="6" t="str">
        <f>IF(L34="?","tier - 2",L34)</f>
        <v>tier - 3</v>
      </c>
      <c r="L34" s="6" t="s">
        <v>12</v>
      </c>
      <c r="M34" s="6" t="str">
        <f>IF(N34="?","tier - 1",N34)</f>
        <v>tier - 3</v>
      </c>
      <c r="N34" s="6" t="s">
        <v>12</v>
      </c>
      <c r="O34" s="6" t="str">
        <f>IF(P34="?","UNKNOWN",P34)</f>
        <v>R1012</v>
      </c>
      <c r="P34" s="6" t="s">
        <v>23</v>
      </c>
      <c r="Q34" s="6"/>
    </row>
    <row r="35" spans="1:17" x14ac:dyDescent="0.3">
      <c r="A35" s="6" t="s">
        <v>1349</v>
      </c>
      <c r="B35" s="12" t="str">
        <f>SUBSTITUTE(C35,"?",ROUNDUP(AVERAGEIF(C:C,"&lt;&gt;~?",C:C),0))</f>
        <v>1991</v>
      </c>
      <c r="C35" s="6">
        <v>1991</v>
      </c>
      <c r="D35" s="6" t="str">
        <f>SUBSTITUTE(E35,"?","sep")</f>
        <v>Jun</v>
      </c>
      <c r="E35" s="6" t="s">
        <v>18</v>
      </c>
      <c r="F35" s="6">
        <v>26</v>
      </c>
      <c r="G35" s="18" t="str">
        <f>CONCATENATE(F35,"-",D35,"-",B35)</f>
        <v>26-Jun-1991</v>
      </c>
      <c r="H35" s="10">
        <f>DATEDIF(G35,DATE(2023,6,8),"Y")</f>
        <v>31</v>
      </c>
      <c r="I35" s="6">
        <v>3</v>
      </c>
      <c r="J35" s="22">
        <v>11018.05</v>
      </c>
      <c r="K35" s="6" t="str">
        <f>IF(L35="?","tier - 2",L35)</f>
        <v>tier - 3</v>
      </c>
      <c r="L35" s="6" t="s">
        <v>12</v>
      </c>
      <c r="M35" s="6" t="str">
        <f>IF(N35="?","tier - 1",N35)</f>
        <v>tier - 2</v>
      </c>
      <c r="N35" s="6" t="s">
        <v>11</v>
      </c>
      <c r="O35" s="6" t="str">
        <f>IF(P35="?","UNKNOWN",P35)</f>
        <v>R1012</v>
      </c>
      <c r="P35" s="6" t="s">
        <v>23</v>
      </c>
      <c r="Q35" s="6"/>
    </row>
    <row r="36" spans="1:17" x14ac:dyDescent="0.3">
      <c r="A36" s="6" t="s">
        <v>1348</v>
      </c>
      <c r="B36" s="12" t="str">
        <f>SUBSTITUTE(C36,"?",ROUNDUP(AVERAGEIF(C:C,"&lt;&gt;~?",C:C),0))</f>
        <v>1974</v>
      </c>
      <c r="C36" s="6">
        <v>1974</v>
      </c>
      <c r="D36" s="6" t="str">
        <f>SUBSTITUTE(E36,"?","sep")</f>
        <v>Dec</v>
      </c>
      <c r="E36" s="6" t="s">
        <v>30</v>
      </c>
      <c r="F36" s="6">
        <v>15</v>
      </c>
      <c r="G36" s="18" t="str">
        <f>CONCATENATE(F36,"-",D36,"-",B36)</f>
        <v>15-Dec-1974</v>
      </c>
      <c r="H36" s="10">
        <f>DATEDIF(G36,DATE(2023,6,8),"Y")</f>
        <v>48</v>
      </c>
      <c r="I36" s="6">
        <v>4</v>
      </c>
      <c r="J36" s="22">
        <v>11015.17</v>
      </c>
      <c r="K36" s="6" t="str">
        <f>IF(L36="?","tier - 2",L36)</f>
        <v>tier - 3</v>
      </c>
      <c r="L36" s="6" t="s">
        <v>12</v>
      </c>
      <c r="M36" s="6" t="str">
        <f>IF(N36="?","tier - 1",N36)</f>
        <v>tier - 1</v>
      </c>
      <c r="N36" s="6" t="s">
        <v>16</v>
      </c>
      <c r="O36" s="6" t="str">
        <f>IF(P36="?","UNKNOWN",P36)</f>
        <v>R1012</v>
      </c>
      <c r="P36" s="6" t="s">
        <v>23</v>
      </c>
      <c r="Q36" s="6"/>
    </row>
    <row r="37" spans="1:17" x14ac:dyDescent="0.3">
      <c r="A37" s="6" t="s">
        <v>1347</v>
      </c>
      <c r="B37" s="12" t="str">
        <f>SUBSTITUTE(C37,"?",ROUNDUP(AVERAGEIF(C:C,"&lt;&gt;~?",C:C),0))</f>
        <v>1968</v>
      </c>
      <c r="C37" s="6">
        <v>1968</v>
      </c>
      <c r="D37" s="6" t="str">
        <f>SUBSTITUTE(E37,"?","sep")</f>
        <v>Oct</v>
      </c>
      <c r="E37" s="6" t="s">
        <v>37</v>
      </c>
      <c r="F37" s="6">
        <v>24</v>
      </c>
      <c r="G37" s="18" t="str">
        <f>CONCATENATE(F37,"-",D37,"-",B37)</f>
        <v>24-Oct-1968</v>
      </c>
      <c r="H37" s="10">
        <f>DATEDIF(G37,DATE(2023,6,8),"Y")</f>
        <v>54</v>
      </c>
      <c r="I37" s="6">
        <v>2</v>
      </c>
      <c r="J37" s="22">
        <v>11013.71</v>
      </c>
      <c r="K37" s="6" t="str">
        <f>IF(L37="?","tier - 2",L37)</f>
        <v>tier - 3</v>
      </c>
      <c r="L37" s="6" t="s">
        <v>12</v>
      </c>
      <c r="M37" s="6" t="str">
        <f>IF(N37="?","tier - 1",N37)</f>
        <v>tier - 1</v>
      </c>
      <c r="N37" s="6" t="s">
        <v>16</v>
      </c>
      <c r="O37" s="6" t="str">
        <f>IF(P37="?","UNKNOWN",P37)</f>
        <v>R1013</v>
      </c>
      <c r="P37" s="6" t="s">
        <v>13</v>
      </c>
      <c r="Q37" s="6"/>
    </row>
    <row r="38" spans="1:17" x14ac:dyDescent="0.3">
      <c r="A38" s="6" t="s">
        <v>1346</v>
      </c>
      <c r="B38" s="12" t="str">
        <f>SUBSTITUTE(C38,"?",ROUNDUP(AVERAGEIF(C:C,"&lt;&gt;~?",C:C),0))</f>
        <v>2000</v>
      </c>
      <c r="C38" s="6">
        <v>2000</v>
      </c>
      <c r="D38" s="6" t="str">
        <f>SUBSTITUTE(E38,"?","sep")</f>
        <v>Sep</v>
      </c>
      <c r="E38" s="6" t="s">
        <v>20</v>
      </c>
      <c r="F38" s="6">
        <v>17</v>
      </c>
      <c r="G38" s="18" t="str">
        <f>CONCATENATE(F38,"-",D38,"-",B38)</f>
        <v>17-Sep-2000</v>
      </c>
      <c r="H38" s="10">
        <f>DATEDIF(G38,DATE(2023,6,8),"Y")</f>
        <v>22</v>
      </c>
      <c r="I38" s="6">
        <v>0</v>
      </c>
      <c r="J38" s="22">
        <v>10991.58</v>
      </c>
      <c r="K38" s="6" t="str">
        <f>IF(L38="?","tier - 2",L38)</f>
        <v>tier - 3</v>
      </c>
      <c r="L38" s="6" t="s">
        <v>12</v>
      </c>
      <c r="M38" s="6" t="str">
        <f>IF(N38="?","tier - 1",N38)</f>
        <v>tier - 3</v>
      </c>
      <c r="N38" s="6" t="s">
        <v>12</v>
      </c>
      <c r="O38" s="6" t="str">
        <f>IF(P38="?","UNKNOWN",P38)</f>
        <v>R1012</v>
      </c>
      <c r="P38" s="6" t="s">
        <v>23</v>
      </c>
      <c r="Q38" s="6"/>
    </row>
    <row r="39" spans="1:17" x14ac:dyDescent="0.3">
      <c r="A39" s="6" t="s">
        <v>1345</v>
      </c>
      <c r="B39" s="12" t="str">
        <f>SUBSTITUTE(C39,"?",ROUNDUP(AVERAGEIF(C:C,"&lt;&gt;~?",C:C),0))</f>
        <v>1965</v>
      </c>
      <c r="C39" s="6">
        <v>1965</v>
      </c>
      <c r="D39" s="6" t="str">
        <f>SUBSTITUTE(E39,"?","sep")</f>
        <v>Dec</v>
      </c>
      <c r="E39" s="6" t="s">
        <v>30</v>
      </c>
      <c r="F39" s="6">
        <v>18</v>
      </c>
      <c r="G39" s="18" t="str">
        <f>CONCATENATE(F39,"-",D39,"-",B39)</f>
        <v>18-Dec-1965</v>
      </c>
      <c r="H39" s="10">
        <f>DATEDIF(G39,DATE(2023,6,8),"Y")</f>
        <v>57</v>
      </c>
      <c r="I39" s="6">
        <v>0</v>
      </c>
      <c r="J39" s="22">
        <v>10982.5</v>
      </c>
      <c r="K39" s="6" t="str">
        <f>IF(L39="?","tier - 2",L39)</f>
        <v>tier - 3</v>
      </c>
      <c r="L39" s="6" t="s">
        <v>12</v>
      </c>
      <c r="M39" s="6" t="str">
        <f>IF(N39="?","tier - 1",N39)</f>
        <v>tier - 3</v>
      </c>
      <c r="N39" s="6" t="s">
        <v>12</v>
      </c>
      <c r="O39" s="6" t="str">
        <f>IF(P39="?","UNKNOWN",P39)</f>
        <v>R1013</v>
      </c>
      <c r="P39" s="6" t="s">
        <v>13</v>
      </c>
      <c r="Q39" s="6"/>
    </row>
    <row r="40" spans="1:17" x14ac:dyDescent="0.3">
      <c r="A40" s="6" t="s">
        <v>1344</v>
      </c>
      <c r="B40" s="12" t="str">
        <f>SUBSTITUTE(C40,"?",ROUNDUP(AVERAGEIF(C:C,"&lt;&gt;~?",C:C),0))</f>
        <v>1973</v>
      </c>
      <c r="C40" s="6">
        <v>1973</v>
      </c>
      <c r="D40" s="6" t="str">
        <f>SUBSTITUTE(E40,"?","sep")</f>
        <v>Oct</v>
      </c>
      <c r="E40" s="6" t="s">
        <v>37</v>
      </c>
      <c r="F40" s="6">
        <v>21</v>
      </c>
      <c r="G40" s="18" t="str">
        <f>CONCATENATE(F40,"-",D40,"-",B40)</f>
        <v>21-Oct-1973</v>
      </c>
      <c r="H40" s="10">
        <f>DATEDIF(G40,DATE(2023,6,8),"Y")</f>
        <v>49</v>
      </c>
      <c r="I40" s="6">
        <v>4</v>
      </c>
      <c r="J40" s="22">
        <v>10977.21</v>
      </c>
      <c r="K40" s="6" t="str">
        <f>IF(L40="?","tier - 2",L40)</f>
        <v>tier - 3</v>
      </c>
      <c r="L40" s="6" t="s">
        <v>12</v>
      </c>
      <c r="M40" s="6" t="str">
        <f>IF(N40="?","tier - 1",N40)</f>
        <v>tier - 1</v>
      </c>
      <c r="N40" s="6" t="s">
        <v>16</v>
      </c>
      <c r="O40" s="6" t="str">
        <f>IF(P40="?","UNKNOWN",P40)</f>
        <v>R1013</v>
      </c>
      <c r="P40" s="6" t="s">
        <v>13</v>
      </c>
      <c r="Q40" s="6"/>
    </row>
    <row r="41" spans="1:17" x14ac:dyDescent="0.3">
      <c r="A41" s="6" t="s">
        <v>1343</v>
      </c>
      <c r="B41" s="12" t="str">
        <f>SUBSTITUTE(C41,"?",ROUNDUP(AVERAGEIF(C:C,"&lt;&gt;~?",C:C),0))</f>
        <v>1966</v>
      </c>
      <c r="C41" s="6">
        <v>1966</v>
      </c>
      <c r="D41" s="6" t="str">
        <f>SUBSTITUTE(E41,"?","sep")</f>
        <v>Jul</v>
      </c>
      <c r="E41" s="6" t="s">
        <v>10</v>
      </c>
      <c r="F41" s="6">
        <v>9</v>
      </c>
      <c r="G41" s="18" t="str">
        <f>CONCATENATE(F41,"-",D41,"-",B41)</f>
        <v>9-Jul-1966</v>
      </c>
      <c r="H41" s="10">
        <f>DATEDIF(G41,DATE(2023,6,8),"Y")</f>
        <v>56</v>
      </c>
      <c r="I41" s="6">
        <v>0</v>
      </c>
      <c r="J41" s="22">
        <v>10976.25</v>
      </c>
      <c r="K41" s="6" t="str">
        <f>IF(L41="?","tier - 2",L41)</f>
        <v>tier - 3</v>
      </c>
      <c r="L41" s="6" t="s">
        <v>12</v>
      </c>
      <c r="M41" s="6" t="str">
        <f>IF(N41="?","tier - 1",N41)</f>
        <v>tier - 2</v>
      </c>
      <c r="N41" s="6" t="s">
        <v>11</v>
      </c>
      <c r="O41" s="6" t="str">
        <f>IF(P41="?","UNKNOWN",P41)</f>
        <v>R1012</v>
      </c>
      <c r="P41" s="6" t="s">
        <v>23</v>
      </c>
      <c r="Q41" s="6"/>
    </row>
    <row r="42" spans="1:17" x14ac:dyDescent="0.3">
      <c r="A42" s="6" t="s">
        <v>1342</v>
      </c>
      <c r="B42" s="12" t="str">
        <f>SUBSTITUTE(C42,"?",ROUNDUP(AVERAGEIF(C:C,"&lt;&gt;~?",C:C),0))</f>
        <v>1965</v>
      </c>
      <c r="C42" s="6">
        <v>1965</v>
      </c>
      <c r="D42" s="6" t="str">
        <f>SUBSTITUTE(E42,"?","sep")</f>
        <v>Jun</v>
      </c>
      <c r="E42" s="6" t="s">
        <v>18</v>
      </c>
      <c r="F42" s="6">
        <v>19</v>
      </c>
      <c r="G42" s="18" t="str">
        <f>CONCATENATE(F42,"-",D42,"-",B42)</f>
        <v>19-Jun-1965</v>
      </c>
      <c r="H42" s="10">
        <f>DATEDIF(G42,DATE(2023,6,8),"Y")</f>
        <v>57</v>
      </c>
      <c r="I42" s="6">
        <v>0</v>
      </c>
      <c r="J42" s="22">
        <v>10965.45</v>
      </c>
      <c r="K42" s="6" t="str">
        <f>IF(L42="?","tier - 2",L42)</f>
        <v>tier - 3</v>
      </c>
      <c r="L42" s="6" t="s">
        <v>12</v>
      </c>
      <c r="M42" s="6" t="str">
        <f>IF(N42="?","tier - 1",N42)</f>
        <v>tier - 2</v>
      </c>
      <c r="N42" s="6" t="s">
        <v>11</v>
      </c>
      <c r="O42" s="6" t="str">
        <f>IF(P42="?","UNKNOWN",P42)</f>
        <v>R1011</v>
      </c>
      <c r="P42" s="6" t="s">
        <v>42</v>
      </c>
      <c r="Q42" s="6"/>
    </row>
    <row r="43" spans="1:17" x14ac:dyDescent="0.3">
      <c r="A43" s="6" t="s">
        <v>2270</v>
      </c>
      <c r="B43" s="12" t="str">
        <f>SUBSTITUTE(C43,"?",ROUNDUP(AVERAGEIF(C:C,"&lt;&gt;~?",C:C),0))</f>
        <v>1979</v>
      </c>
      <c r="C43" s="6">
        <v>1979</v>
      </c>
      <c r="D43" s="6" t="str">
        <f>SUBSTITUTE(E43,"?","sep")</f>
        <v>Aug</v>
      </c>
      <c r="E43" s="6" t="s">
        <v>35</v>
      </c>
      <c r="F43" s="6">
        <v>18</v>
      </c>
      <c r="G43" s="18" t="str">
        <f>CONCATENATE(F43,"-",D43,"-",B43)</f>
        <v>18-Aug-1979</v>
      </c>
      <c r="H43" s="10">
        <f>DATEDIF(G43,DATE(2023,6,8),"Y")</f>
        <v>43</v>
      </c>
      <c r="I43" s="6">
        <v>2</v>
      </c>
      <c r="J43" s="22">
        <v>40204.83</v>
      </c>
      <c r="K43" s="6" t="str">
        <f>IF(L43="?","tier - 2",L43)</f>
        <v>tier - 1</v>
      </c>
      <c r="L43" s="6" t="s">
        <v>16</v>
      </c>
      <c r="M43" s="6" t="str">
        <f>IF(N43="?","tier - 1",N43)</f>
        <v>tier - 3</v>
      </c>
      <c r="N43" s="6" t="s">
        <v>12</v>
      </c>
      <c r="O43" s="6" t="str">
        <f>IF(P43="?","UNKNOWN",P43)</f>
        <v>R1012</v>
      </c>
      <c r="P43" s="6" t="s">
        <v>23</v>
      </c>
      <c r="Q43" s="6"/>
    </row>
    <row r="44" spans="1:17" x14ac:dyDescent="0.3">
      <c r="A44" s="6" t="s">
        <v>1341</v>
      </c>
      <c r="B44" s="12" t="str">
        <f>SUBSTITUTE(C44,"?",ROUNDUP(AVERAGEIF(C:C,"&lt;&gt;~?",C:C),0))</f>
        <v>1969</v>
      </c>
      <c r="C44" s="6">
        <v>1969</v>
      </c>
      <c r="D44" s="6" t="str">
        <f>SUBSTITUTE(E44,"?","sep")</f>
        <v>Aug</v>
      </c>
      <c r="E44" s="6" t="s">
        <v>35</v>
      </c>
      <c r="F44" s="6">
        <v>14</v>
      </c>
      <c r="G44" s="18" t="str">
        <f>CONCATENATE(F44,"-",D44,"-",B44)</f>
        <v>14-Aug-1969</v>
      </c>
      <c r="H44" s="10">
        <f>DATEDIF(G44,DATE(2023,6,8),"Y")</f>
        <v>53</v>
      </c>
      <c r="I44" s="6">
        <v>1</v>
      </c>
      <c r="J44" s="22">
        <v>10959.69</v>
      </c>
      <c r="K44" s="6" t="str">
        <f>IF(L44="?","tier - 2",L44)</f>
        <v>tier - 3</v>
      </c>
      <c r="L44" s="6" t="s">
        <v>12</v>
      </c>
      <c r="M44" s="6" t="str">
        <f>IF(N44="?","tier - 1",N44)</f>
        <v>tier - 3</v>
      </c>
      <c r="N44" s="6" t="s">
        <v>12</v>
      </c>
      <c r="O44" s="6" t="str">
        <f>IF(P44="?","UNKNOWN",P44)</f>
        <v>R1012</v>
      </c>
      <c r="P44" s="6" t="s">
        <v>23</v>
      </c>
      <c r="Q44" s="6"/>
    </row>
    <row r="45" spans="1:17" x14ac:dyDescent="0.3">
      <c r="A45" s="6" t="s">
        <v>1340</v>
      </c>
      <c r="B45" s="12" t="str">
        <f>SUBSTITUTE(C45,"?",ROUNDUP(AVERAGEIF(C:C,"&lt;&gt;~?",C:C),0))</f>
        <v>1965</v>
      </c>
      <c r="C45" s="6">
        <v>1965</v>
      </c>
      <c r="D45" s="6" t="str">
        <f>SUBSTITUTE(E45,"?","sep")</f>
        <v>Dec</v>
      </c>
      <c r="E45" s="6" t="s">
        <v>30</v>
      </c>
      <c r="F45" s="6">
        <v>4</v>
      </c>
      <c r="G45" s="18" t="str">
        <f>CONCATENATE(F45,"-",D45,"-",B45)</f>
        <v>4-Dec-1965</v>
      </c>
      <c r="H45" s="10">
        <f>DATEDIF(G45,DATE(2023,6,8),"Y")</f>
        <v>57</v>
      </c>
      <c r="I45" s="6">
        <v>0</v>
      </c>
      <c r="J45" s="22">
        <v>10959.33</v>
      </c>
      <c r="K45" s="6" t="str">
        <f>IF(L45="?","tier - 2",L45)</f>
        <v>tier - 3</v>
      </c>
      <c r="L45" s="6" t="s">
        <v>12</v>
      </c>
      <c r="M45" s="6" t="str">
        <f>IF(N45="?","tier - 1",N45)</f>
        <v>tier - 3</v>
      </c>
      <c r="N45" s="6" t="s">
        <v>12</v>
      </c>
      <c r="O45" s="6" t="str">
        <f>IF(P45="?","UNKNOWN",P45)</f>
        <v>R1011</v>
      </c>
      <c r="P45" s="6" t="s">
        <v>42</v>
      </c>
      <c r="Q45" s="6"/>
    </row>
    <row r="46" spans="1:17" x14ac:dyDescent="0.3">
      <c r="A46" s="6" t="s">
        <v>1339</v>
      </c>
      <c r="B46" s="12" t="str">
        <f>SUBSTITUTE(C46,"?",ROUNDUP(AVERAGEIF(C:C,"&lt;&gt;~?",C:C),0))</f>
        <v>1969</v>
      </c>
      <c r="C46" s="6">
        <v>1969</v>
      </c>
      <c r="D46" s="6" t="str">
        <f>SUBSTITUTE(E46,"?","sep")</f>
        <v>Nov</v>
      </c>
      <c r="E46" s="6" t="s">
        <v>15</v>
      </c>
      <c r="F46" s="6">
        <v>10</v>
      </c>
      <c r="G46" s="18" t="str">
        <f>CONCATENATE(F46,"-",D46,"-",B46)</f>
        <v>10-Nov-1969</v>
      </c>
      <c r="H46" s="10">
        <f>DATEDIF(G46,DATE(2023,6,8),"Y")</f>
        <v>53</v>
      </c>
      <c r="I46" s="6">
        <v>1</v>
      </c>
      <c r="J46" s="22">
        <v>10942.13</v>
      </c>
      <c r="K46" s="6" t="str">
        <f>IF(L46="?","tier - 2",L46)</f>
        <v>tier - 3</v>
      </c>
      <c r="L46" s="6" t="s">
        <v>12</v>
      </c>
      <c r="M46" s="6" t="str">
        <f>IF(N46="?","tier - 1",N46)</f>
        <v>tier - 3</v>
      </c>
      <c r="N46" s="6" t="s">
        <v>12</v>
      </c>
      <c r="O46" s="6" t="str">
        <f>IF(P46="?","UNKNOWN",P46)</f>
        <v>R1012</v>
      </c>
      <c r="P46" s="6" t="s">
        <v>23</v>
      </c>
      <c r="Q46" s="6"/>
    </row>
    <row r="47" spans="1:17" x14ac:dyDescent="0.3">
      <c r="A47" s="6" t="s">
        <v>1338</v>
      </c>
      <c r="B47" s="12" t="str">
        <f>SUBSTITUTE(C47,"?",ROUNDUP(AVERAGEIF(C:C,"&lt;&gt;~?",C:C),0))</f>
        <v>1968</v>
      </c>
      <c r="C47" s="6">
        <v>1968</v>
      </c>
      <c r="D47" s="6" t="str">
        <f>SUBSTITUTE(E47,"?","sep")</f>
        <v>Nov</v>
      </c>
      <c r="E47" s="6" t="s">
        <v>15</v>
      </c>
      <c r="F47" s="6">
        <v>12</v>
      </c>
      <c r="G47" s="18" t="str">
        <f>CONCATENATE(F47,"-",D47,"-",B47)</f>
        <v>12-Nov-1968</v>
      </c>
      <c r="H47" s="10">
        <f>DATEDIF(G47,DATE(2023,6,8),"Y")</f>
        <v>54</v>
      </c>
      <c r="I47" s="6">
        <v>1</v>
      </c>
      <c r="J47" s="22">
        <v>10928.85</v>
      </c>
      <c r="K47" s="6" t="str">
        <f>IF(L47="?","tier - 2",L47)</f>
        <v>tier - 3</v>
      </c>
      <c r="L47" s="6" t="s">
        <v>12</v>
      </c>
      <c r="M47" s="6" t="str">
        <f>IF(N47="?","tier - 1",N47)</f>
        <v>tier - 3</v>
      </c>
      <c r="N47" s="6" t="s">
        <v>12</v>
      </c>
      <c r="O47" s="6" t="str">
        <f>IF(P47="?","UNKNOWN",P47)</f>
        <v>R1013</v>
      </c>
      <c r="P47" s="6" t="s">
        <v>13</v>
      </c>
      <c r="Q47" s="6"/>
    </row>
    <row r="48" spans="1:17" x14ac:dyDescent="0.3">
      <c r="A48" s="6" t="s">
        <v>1337</v>
      </c>
      <c r="B48" s="12" t="str">
        <f>SUBSTITUTE(C48,"?",ROUNDUP(AVERAGEIF(C:C,"&lt;&gt;~?",C:C),0))</f>
        <v>1968</v>
      </c>
      <c r="C48" s="6">
        <v>1968</v>
      </c>
      <c r="D48" s="6" t="str">
        <f>SUBSTITUTE(E48,"?","sep")</f>
        <v>Nov</v>
      </c>
      <c r="E48" s="6" t="s">
        <v>15</v>
      </c>
      <c r="F48" s="6">
        <v>13</v>
      </c>
      <c r="G48" s="18" t="str">
        <f>CONCATENATE(F48,"-",D48,"-",B48)</f>
        <v>13-Nov-1968</v>
      </c>
      <c r="H48" s="10">
        <f>DATEDIF(G48,DATE(2023,6,8),"Y")</f>
        <v>54</v>
      </c>
      <c r="I48" s="6">
        <v>0</v>
      </c>
      <c r="J48" s="22">
        <v>10923.93</v>
      </c>
      <c r="K48" s="6" t="str">
        <f>IF(L48="?","tier - 2",L48)</f>
        <v>tier - 3</v>
      </c>
      <c r="L48" s="6" t="s">
        <v>12</v>
      </c>
      <c r="M48" s="6" t="str">
        <f>IF(N48="?","tier - 1",N48)</f>
        <v>tier - 1</v>
      </c>
      <c r="N48" s="6" t="s">
        <v>16</v>
      </c>
      <c r="O48" s="6" t="str">
        <f>IF(P48="?","UNKNOWN",P48)</f>
        <v>R1024</v>
      </c>
      <c r="P48" s="6" t="s">
        <v>247</v>
      </c>
      <c r="Q48" s="6"/>
    </row>
    <row r="49" spans="1:17" x14ac:dyDescent="0.3">
      <c r="A49" s="6" t="s">
        <v>1336</v>
      </c>
      <c r="B49" s="12" t="str">
        <f>SUBSTITUTE(C49,"?",ROUNDUP(AVERAGEIF(C:C,"&lt;&gt;~?",C:C),0))</f>
        <v>1994</v>
      </c>
      <c r="C49" s="6">
        <v>1994</v>
      </c>
      <c r="D49" s="6" t="str">
        <f>SUBSTITUTE(E49,"?","sep")</f>
        <v>Sep</v>
      </c>
      <c r="E49" s="6" t="s">
        <v>20</v>
      </c>
      <c r="F49" s="6">
        <v>6</v>
      </c>
      <c r="G49" s="18" t="str">
        <f>CONCATENATE(F49,"-",D49,"-",B49)</f>
        <v>6-Sep-1994</v>
      </c>
      <c r="H49" s="10">
        <f>DATEDIF(G49,DATE(2023,6,8),"Y")</f>
        <v>28</v>
      </c>
      <c r="I49" s="6">
        <v>0</v>
      </c>
      <c r="J49" s="22">
        <v>10886.66</v>
      </c>
      <c r="K49" s="6" t="str">
        <f>IF(L49="?","tier - 2",L49)</f>
        <v>tier - 3</v>
      </c>
      <c r="L49" s="6" t="s">
        <v>12</v>
      </c>
      <c r="M49" s="6" t="str">
        <f>IF(N49="?","tier - 1",N49)</f>
        <v>tier - 3</v>
      </c>
      <c r="N49" s="6" t="s">
        <v>12</v>
      </c>
      <c r="O49" s="6" t="str">
        <f>IF(P49="?","UNKNOWN",P49)</f>
        <v>R1012</v>
      </c>
      <c r="P49" s="6" t="s">
        <v>23</v>
      </c>
      <c r="Q49" s="6"/>
    </row>
    <row r="50" spans="1:17" x14ac:dyDescent="0.3">
      <c r="A50" s="6" t="s">
        <v>1335</v>
      </c>
      <c r="B50" s="12" t="str">
        <f>SUBSTITUTE(C50,"?",ROUNDUP(AVERAGEIF(C:C,"&lt;&gt;~?",C:C),0))</f>
        <v>1971</v>
      </c>
      <c r="C50" s="6">
        <v>1971</v>
      </c>
      <c r="D50" s="6" t="str">
        <f>SUBSTITUTE(E50,"?","sep")</f>
        <v>Dec</v>
      </c>
      <c r="E50" s="6" t="s">
        <v>30</v>
      </c>
      <c r="F50" s="6">
        <v>20</v>
      </c>
      <c r="G50" s="18" t="str">
        <f>CONCATENATE(F50,"-",D50,"-",B50)</f>
        <v>20-Dec-1971</v>
      </c>
      <c r="H50" s="10">
        <f>DATEDIF(G50,DATE(2023,6,8),"Y")</f>
        <v>51</v>
      </c>
      <c r="I50" s="6">
        <v>2</v>
      </c>
      <c r="J50" s="22">
        <v>10848.13</v>
      </c>
      <c r="K50" s="6" t="str">
        <f>IF(L50="?","tier - 2",L50)</f>
        <v>tier - 3</v>
      </c>
      <c r="L50" s="6" t="s">
        <v>12</v>
      </c>
      <c r="M50" s="6" t="str">
        <f>IF(N50="?","tier - 1",N50)</f>
        <v>tier - 3</v>
      </c>
      <c r="N50" s="6" t="s">
        <v>12</v>
      </c>
      <c r="O50" s="6" t="str">
        <f>IF(P50="?","UNKNOWN",P50)</f>
        <v>R1012</v>
      </c>
      <c r="P50" s="6" t="s">
        <v>23</v>
      </c>
      <c r="Q50" s="6"/>
    </row>
    <row r="51" spans="1:17" x14ac:dyDescent="0.3">
      <c r="A51" s="6" t="s">
        <v>1334</v>
      </c>
      <c r="B51" s="12" t="str">
        <f>SUBSTITUTE(C51,"?",ROUNDUP(AVERAGEIF(C:C,"&lt;&gt;~?",C:C),0))</f>
        <v>1968</v>
      </c>
      <c r="C51" s="6">
        <v>1968</v>
      </c>
      <c r="D51" s="6" t="str">
        <f>SUBSTITUTE(E51,"?","sep")</f>
        <v>Jul</v>
      </c>
      <c r="E51" s="6" t="s">
        <v>10</v>
      </c>
      <c r="F51" s="6">
        <v>28</v>
      </c>
      <c r="G51" s="18" t="str">
        <f>CONCATENATE(F51,"-",D51,"-",B51)</f>
        <v>28-Jul-1968</v>
      </c>
      <c r="H51" s="10">
        <f>DATEDIF(G51,DATE(2023,6,8),"Y")</f>
        <v>54</v>
      </c>
      <c r="I51" s="6">
        <v>1</v>
      </c>
      <c r="J51" s="22">
        <v>10825.25</v>
      </c>
      <c r="K51" s="6" t="str">
        <f>IF(L51="?","tier - 2",L51)</f>
        <v>tier - 3</v>
      </c>
      <c r="L51" s="6" t="s">
        <v>12</v>
      </c>
      <c r="M51" s="6" t="str">
        <f>IF(N51="?","tier - 1",N51)</f>
        <v>tier - 3</v>
      </c>
      <c r="N51" s="6" t="s">
        <v>12</v>
      </c>
      <c r="O51" s="6" t="str">
        <f>IF(P51="?","UNKNOWN",P51)</f>
        <v>R1012</v>
      </c>
      <c r="P51" s="6" t="s">
        <v>23</v>
      </c>
      <c r="Q51" s="6"/>
    </row>
    <row r="52" spans="1:17" x14ac:dyDescent="0.3">
      <c r="A52" s="6" t="s">
        <v>1333</v>
      </c>
      <c r="B52" s="12" t="str">
        <f>SUBSTITUTE(C52,"?",ROUNDUP(AVERAGEIF(C:C,"&lt;&gt;~?",C:C),0))</f>
        <v>1967</v>
      </c>
      <c r="C52" s="6">
        <v>1967</v>
      </c>
      <c r="D52" s="6" t="str">
        <f>SUBSTITUTE(E52,"?","sep")</f>
        <v>Oct</v>
      </c>
      <c r="E52" s="6" t="s">
        <v>37</v>
      </c>
      <c r="F52" s="6">
        <v>2</v>
      </c>
      <c r="G52" s="18" t="str">
        <f>CONCATENATE(F52,"-",D52,"-",B52)</f>
        <v>2-Oct-1967</v>
      </c>
      <c r="H52" s="10">
        <f>DATEDIF(G52,DATE(2023,6,8),"Y")</f>
        <v>55</v>
      </c>
      <c r="I52" s="6">
        <v>1</v>
      </c>
      <c r="J52" s="22">
        <v>10807.49</v>
      </c>
      <c r="K52" s="6" t="str">
        <f>IF(L52="?","tier - 2",L52)</f>
        <v>tier - 3</v>
      </c>
      <c r="L52" s="6" t="s">
        <v>12</v>
      </c>
      <c r="M52" s="6" t="str">
        <f>IF(N52="?","tier - 1",N52)</f>
        <v>tier - 2</v>
      </c>
      <c r="N52" s="6" t="s">
        <v>11</v>
      </c>
      <c r="O52" s="6" t="str">
        <f>IF(P52="?","UNKNOWN",P52)</f>
        <v>R1013</v>
      </c>
      <c r="P52" s="6" t="s">
        <v>13</v>
      </c>
      <c r="Q52" s="6"/>
    </row>
    <row r="53" spans="1:17" x14ac:dyDescent="0.3">
      <c r="A53" s="6" t="s">
        <v>1332</v>
      </c>
      <c r="B53" s="12" t="str">
        <f>SUBSTITUTE(C53,"?",ROUNDUP(AVERAGEIF(C:C,"&lt;&gt;~?",C:C),0))</f>
        <v>1970</v>
      </c>
      <c r="C53" s="6">
        <v>1970</v>
      </c>
      <c r="D53" s="6" t="str">
        <f>SUBSTITUTE(E53,"?","sep")</f>
        <v>Dec</v>
      </c>
      <c r="E53" s="6" t="s">
        <v>30</v>
      </c>
      <c r="F53" s="6">
        <v>18</v>
      </c>
      <c r="G53" s="18" t="str">
        <f>CONCATENATE(F53,"-",D53,"-",B53)</f>
        <v>18-Dec-1970</v>
      </c>
      <c r="H53" s="10">
        <f>DATEDIF(G53,DATE(2023,6,8),"Y")</f>
        <v>52</v>
      </c>
      <c r="I53" s="6">
        <v>2</v>
      </c>
      <c r="J53" s="22">
        <v>10806.84</v>
      </c>
      <c r="K53" s="6" t="str">
        <f>IF(L53="?","tier - 2",L53)</f>
        <v>tier - 3</v>
      </c>
      <c r="L53" s="6" t="s">
        <v>12</v>
      </c>
      <c r="M53" s="6" t="str">
        <f>IF(N53="?","tier - 1",N53)</f>
        <v>tier - 2</v>
      </c>
      <c r="N53" s="6" t="s">
        <v>11</v>
      </c>
      <c r="O53" s="6" t="str">
        <f>IF(P53="?","UNKNOWN",P53)</f>
        <v>R1011</v>
      </c>
      <c r="P53" s="6" t="s">
        <v>42</v>
      </c>
      <c r="Q53" s="6"/>
    </row>
    <row r="54" spans="1:17" x14ac:dyDescent="0.3">
      <c r="A54" s="6" t="s">
        <v>2269</v>
      </c>
      <c r="B54" s="12" t="str">
        <f>SUBSTITUTE(C54,"?",ROUNDUP(AVERAGEIF(C:C,"&lt;&gt;~?",C:C),0))</f>
        <v>1985</v>
      </c>
      <c r="C54" s="6">
        <v>1985</v>
      </c>
      <c r="D54" s="6" t="str">
        <f>SUBSTITUTE(E54,"?","sep")</f>
        <v>Oct</v>
      </c>
      <c r="E54" s="6" t="s">
        <v>37</v>
      </c>
      <c r="F54" s="6">
        <v>21</v>
      </c>
      <c r="G54" s="18" t="str">
        <f>CONCATENATE(F54,"-",D54,"-",B54)</f>
        <v>21-Oct-1985</v>
      </c>
      <c r="H54" s="10">
        <f>DATEDIF(G54,DATE(2023,6,8),"Y")</f>
        <v>37</v>
      </c>
      <c r="I54" s="6">
        <v>4</v>
      </c>
      <c r="J54" s="22">
        <v>40182.25</v>
      </c>
      <c r="K54" s="6" t="str">
        <f>IF(L54="?","tier - 2",L54)</f>
        <v>tier - 1</v>
      </c>
      <c r="L54" s="6" t="s">
        <v>16</v>
      </c>
      <c r="M54" s="6" t="str">
        <f>IF(N54="?","tier - 1",N54)</f>
        <v>tier - 2</v>
      </c>
      <c r="N54" s="6" t="s">
        <v>11</v>
      </c>
      <c r="O54" s="6" t="str">
        <f>IF(P54="?","UNKNOWN",P54)</f>
        <v>R1011</v>
      </c>
      <c r="P54" s="6" t="s">
        <v>42</v>
      </c>
      <c r="Q54" s="6"/>
    </row>
    <row r="55" spans="1:17" x14ac:dyDescent="0.3">
      <c r="A55" s="6" t="s">
        <v>1331</v>
      </c>
      <c r="B55" s="12" t="str">
        <f>SUBSTITUTE(C55,"?",ROUNDUP(AVERAGEIF(C:C,"&lt;&gt;~?",C:C),0))</f>
        <v>1970</v>
      </c>
      <c r="C55" s="6">
        <v>1970</v>
      </c>
      <c r="D55" s="6" t="str">
        <f>SUBSTITUTE(E55,"?","sep")</f>
        <v>Oct</v>
      </c>
      <c r="E55" s="6" t="s">
        <v>37</v>
      </c>
      <c r="F55" s="6">
        <v>28</v>
      </c>
      <c r="G55" s="18" t="str">
        <f>CONCATENATE(F55,"-",D55,"-",B55)</f>
        <v>28-Oct-1970</v>
      </c>
      <c r="H55" s="10">
        <f>DATEDIF(G55,DATE(2023,6,8),"Y")</f>
        <v>52</v>
      </c>
      <c r="I55" s="6">
        <v>1</v>
      </c>
      <c r="J55" s="22">
        <v>10797.34</v>
      </c>
      <c r="K55" s="6" t="str">
        <f>IF(L55="?","tier - 2",L55)</f>
        <v>tier - 3</v>
      </c>
      <c r="L55" s="6" t="s">
        <v>12</v>
      </c>
      <c r="M55" s="6" t="str">
        <f>IF(N55="?","tier - 1",N55)</f>
        <v>tier - 2</v>
      </c>
      <c r="N55" s="6" t="s">
        <v>11</v>
      </c>
      <c r="O55" s="6" t="str">
        <f>IF(P55="?","UNKNOWN",P55)</f>
        <v>R1023</v>
      </c>
      <c r="P55" s="6" t="s">
        <v>249</v>
      </c>
      <c r="Q55" s="6"/>
    </row>
    <row r="56" spans="1:17" x14ac:dyDescent="0.3">
      <c r="A56" s="6" t="s">
        <v>1330</v>
      </c>
      <c r="B56" s="12" t="str">
        <f>SUBSTITUTE(C56,"?",ROUNDUP(AVERAGEIF(C:C,"&lt;&gt;~?",C:C),0))</f>
        <v>1967</v>
      </c>
      <c r="C56" s="6">
        <v>1967</v>
      </c>
      <c r="D56" s="6" t="str">
        <f>SUBSTITUTE(E56,"?","sep")</f>
        <v>Oct</v>
      </c>
      <c r="E56" s="6" t="s">
        <v>37</v>
      </c>
      <c r="F56" s="6">
        <v>23</v>
      </c>
      <c r="G56" s="18" t="str">
        <f>CONCATENATE(F56,"-",D56,"-",B56)</f>
        <v>23-Oct-1967</v>
      </c>
      <c r="H56" s="10">
        <f>DATEDIF(G56,DATE(2023,6,8),"Y")</f>
        <v>55</v>
      </c>
      <c r="I56" s="6">
        <v>0</v>
      </c>
      <c r="J56" s="22">
        <v>10796.35</v>
      </c>
      <c r="K56" s="6" t="str">
        <f>IF(L56="?","tier - 2",L56)</f>
        <v>tier - 3</v>
      </c>
      <c r="L56" s="6" t="s">
        <v>12</v>
      </c>
      <c r="M56" s="6" t="str">
        <f>IF(N56="?","tier - 1",N56)</f>
        <v>tier - 1</v>
      </c>
      <c r="N56" s="6" t="s">
        <v>16</v>
      </c>
      <c r="O56" s="6" t="str">
        <f>IF(P56="?","UNKNOWN",P56)</f>
        <v>R1019</v>
      </c>
      <c r="P56" s="6" t="s">
        <v>166</v>
      </c>
      <c r="Q56" s="6"/>
    </row>
    <row r="57" spans="1:17" x14ac:dyDescent="0.3">
      <c r="A57" s="6" t="s">
        <v>1329</v>
      </c>
      <c r="B57" s="12" t="str">
        <f>SUBSTITUTE(C57,"?",ROUNDUP(AVERAGEIF(C:C,"&lt;&gt;~?",C:C),0))</f>
        <v>1999</v>
      </c>
      <c r="C57" s="6">
        <v>1999</v>
      </c>
      <c r="D57" s="6" t="str">
        <f>SUBSTITUTE(E57,"?","sep")</f>
        <v>Dec</v>
      </c>
      <c r="E57" s="6" t="s">
        <v>30</v>
      </c>
      <c r="F57" s="6">
        <v>24</v>
      </c>
      <c r="G57" s="18" t="str">
        <f>CONCATENATE(F57,"-",D57,"-",B57)</f>
        <v>24-Dec-1999</v>
      </c>
      <c r="H57" s="10">
        <f>DATEDIF(G57,DATE(2023,6,8),"Y")</f>
        <v>23</v>
      </c>
      <c r="I57" s="6">
        <v>0</v>
      </c>
      <c r="J57" s="22">
        <v>10795.94</v>
      </c>
      <c r="K57" s="6" t="str">
        <f>IF(L57="?","tier - 2",L57)</f>
        <v>tier - 3</v>
      </c>
      <c r="L57" s="6" t="s">
        <v>12</v>
      </c>
      <c r="M57" s="6" t="str">
        <f>IF(N57="?","tier - 1",N57)</f>
        <v>tier - 1</v>
      </c>
      <c r="N57" s="6" t="s">
        <v>16</v>
      </c>
      <c r="O57" s="6" t="str">
        <f>IF(P57="?","UNKNOWN",P57)</f>
        <v>R1011</v>
      </c>
      <c r="P57" s="6" t="s">
        <v>42</v>
      </c>
      <c r="Q57" s="6"/>
    </row>
    <row r="58" spans="1:17" x14ac:dyDescent="0.3">
      <c r="A58" s="6" t="s">
        <v>1328</v>
      </c>
      <c r="B58" s="12" t="str">
        <f>SUBSTITUTE(C58,"?",ROUNDUP(AVERAGEIF(C:C,"&lt;&gt;~?",C:C),0))</f>
        <v>1967</v>
      </c>
      <c r="C58" s="6">
        <v>1967</v>
      </c>
      <c r="D58" s="6" t="str">
        <f>SUBSTITUTE(E58,"?","sep")</f>
        <v>Nov</v>
      </c>
      <c r="E58" s="6" t="s">
        <v>15</v>
      </c>
      <c r="F58" s="6">
        <v>11</v>
      </c>
      <c r="G58" s="18" t="str">
        <f>CONCATENATE(F58,"-",D58,"-",B58)</f>
        <v>11-Nov-1967</v>
      </c>
      <c r="H58" s="10">
        <f>DATEDIF(G58,DATE(2023,6,8),"Y")</f>
        <v>55</v>
      </c>
      <c r="I58" s="6">
        <v>1</v>
      </c>
      <c r="J58" s="22">
        <v>10791.96</v>
      </c>
      <c r="K58" s="6" t="str">
        <f>IF(L58="?","tier - 2",L58)</f>
        <v>tier - 3</v>
      </c>
      <c r="L58" s="6" t="s">
        <v>12</v>
      </c>
      <c r="M58" s="6" t="str">
        <f>IF(N58="?","tier - 1",N58)</f>
        <v>tier - 2</v>
      </c>
      <c r="N58" s="6" t="s">
        <v>11</v>
      </c>
      <c r="O58" s="6" t="str">
        <f>IF(P58="?","UNKNOWN",P58)</f>
        <v>R1011</v>
      </c>
      <c r="P58" s="6" t="s">
        <v>42</v>
      </c>
      <c r="Q58" s="6"/>
    </row>
    <row r="59" spans="1:17" x14ac:dyDescent="0.3">
      <c r="A59" s="6" t="s">
        <v>1327</v>
      </c>
      <c r="B59" s="12" t="str">
        <f>SUBSTITUTE(C59,"?",ROUNDUP(AVERAGEIF(C:C,"&lt;&gt;~?",C:C),0))</f>
        <v>1989</v>
      </c>
      <c r="C59" s="6">
        <v>1989</v>
      </c>
      <c r="D59" s="6" t="str">
        <f>SUBSTITUTE(E59,"?","sep")</f>
        <v>Nov</v>
      </c>
      <c r="E59" s="6" t="s">
        <v>15</v>
      </c>
      <c r="F59" s="6">
        <v>25</v>
      </c>
      <c r="G59" s="18" t="str">
        <f>CONCATENATE(F59,"-",D59,"-",B59)</f>
        <v>25-Nov-1989</v>
      </c>
      <c r="H59" s="10">
        <f>DATEDIF(G59,DATE(2023,6,8),"Y")</f>
        <v>33</v>
      </c>
      <c r="I59" s="6">
        <v>3</v>
      </c>
      <c r="J59" s="22">
        <v>10769.75</v>
      </c>
      <c r="K59" s="6" t="str">
        <f>IF(L59="?","tier - 2",L59)</f>
        <v>tier - 3</v>
      </c>
      <c r="L59" s="6" t="s">
        <v>12</v>
      </c>
      <c r="M59" s="6" t="str">
        <f>IF(N59="?","tier - 1",N59)</f>
        <v>tier - 2</v>
      </c>
      <c r="N59" s="6" t="s">
        <v>11</v>
      </c>
      <c r="O59" s="6" t="str">
        <f>IF(P59="?","UNKNOWN",P59)</f>
        <v>R1022</v>
      </c>
      <c r="P59" s="6" t="s">
        <v>632</v>
      </c>
      <c r="Q59" s="6"/>
    </row>
    <row r="60" spans="1:17" x14ac:dyDescent="0.3">
      <c r="A60" s="6" t="s">
        <v>1326</v>
      </c>
      <c r="B60" s="12" t="str">
        <f>SUBSTITUTE(C60,"?",ROUNDUP(AVERAGEIF(C:C,"&lt;&gt;~?",C:C),0))</f>
        <v>1986</v>
      </c>
      <c r="C60" s="6">
        <v>1986</v>
      </c>
      <c r="D60" s="6" t="str">
        <f>SUBSTITUTE(E60,"?","sep")</f>
        <v>Aug</v>
      </c>
      <c r="E60" s="6" t="s">
        <v>35</v>
      </c>
      <c r="F60" s="6">
        <v>29</v>
      </c>
      <c r="G60" s="18" t="str">
        <f>CONCATENATE(F60,"-",D60,"-",B60)</f>
        <v>29-Aug-1986</v>
      </c>
      <c r="H60" s="10">
        <f>DATEDIF(G60,DATE(2023,6,8),"Y")</f>
        <v>36</v>
      </c>
      <c r="I60" s="6">
        <v>3</v>
      </c>
      <c r="J60" s="22">
        <v>10749.02</v>
      </c>
      <c r="K60" s="6" t="str">
        <f>IF(L60="?","tier - 2",L60)</f>
        <v>tier - 3</v>
      </c>
      <c r="L60" s="6" t="s">
        <v>12</v>
      </c>
      <c r="M60" s="6" t="str">
        <f>IF(N60="?","tier - 1",N60)</f>
        <v>tier - 1</v>
      </c>
      <c r="N60" s="6" t="s">
        <v>16</v>
      </c>
      <c r="O60" s="6" t="str">
        <f>IF(P60="?","UNKNOWN",P60)</f>
        <v>R1026</v>
      </c>
      <c r="P60" s="6" t="s">
        <v>535</v>
      </c>
      <c r="Q60" s="6"/>
    </row>
    <row r="61" spans="1:17" x14ac:dyDescent="0.3">
      <c r="A61" s="6" t="s">
        <v>1325</v>
      </c>
      <c r="B61" s="12" t="str">
        <f>SUBSTITUTE(C61,"?",ROUNDUP(AVERAGEIF(C:C,"&lt;&gt;~?",C:C),0))</f>
        <v>1974</v>
      </c>
      <c r="C61" s="6">
        <v>1974</v>
      </c>
      <c r="D61" s="6" t="str">
        <f>SUBSTITUTE(E61,"?","sep")</f>
        <v>Dec</v>
      </c>
      <c r="E61" s="6" t="s">
        <v>30</v>
      </c>
      <c r="F61" s="6">
        <v>9</v>
      </c>
      <c r="G61" s="18" t="str">
        <f>CONCATENATE(F61,"-",D61,"-",B61)</f>
        <v>9-Dec-1974</v>
      </c>
      <c r="H61" s="10">
        <f>DATEDIF(G61,DATE(2023,6,8),"Y")</f>
        <v>48</v>
      </c>
      <c r="I61" s="6">
        <v>4</v>
      </c>
      <c r="J61" s="22">
        <v>10736.87</v>
      </c>
      <c r="K61" s="6" t="str">
        <f>IF(L61="?","tier - 2",L61)</f>
        <v>tier - 3</v>
      </c>
      <c r="L61" s="6" t="s">
        <v>12</v>
      </c>
      <c r="M61" s="6" t="str">
        <f>IF(N61="?","tier - 1",N61)</f>
        <v>tier - 1</v>
      </c>
      <c r="N61" s="6" t="s">
        <v>16</v>
      </c>
      <c r="O61" s="6" t="str">
        <f>IF(P61="?","UNKNOWN",P61)</f>
        <v>R1016</v>
      </c>
      <c r="P61" s="6" t="s">
        <v>168</v>
      </c>
      <c r="Q61" s="6"/>
    </row>
    <row r="62" spans="1:17" x14ac:dyDescent="0.3">
      <c r="A62" s="6" t="s">
        <v>1324</v>
      </c>
      <c r="B62" s="12" t="str">
        <f>SUBSTITUTE(C62,"?",ROUNDUP(AVERAGEIF(C:C,"&lt;&gt;~?",C:C),0))</f>
        <v>1992</v>
      </c>
      <c r="C62" s="6">
        <v>1992</v>
      </c>
      <c r="D62" s="6" t="str">
        <f>SUBSTITUTE(E62,"?","sep")</f>
        <v>Jun</v>
      </c>
      <c r="E62" s="6" t="s">
        <v>18</v>
      </c>
      <c r="F62" s="6">
        <v>25</v>
      </c>
      <c r="G62" s="18" t="str">
        <f>CONCATENATE(F62,"-",D62,"-",B62)</f>
        <v>25-Jun-1992</v>
      </c>
      <c r="H62" s="10">
        <f>DATEDIF(G62,DATE(2023,6,8),"Y")</f>
        <v>30</v>
      </c>
      <c r="I62" s="6">
        <v>0</v>
      </c>
      <c r="J62" s="22">
        <v>10719.57</v>
      </c>
      <c r="K62" s="6" t="str">
        <f>IF(L62="?","tier - 2",L62)</f>
        <v>tier - 3</v>
      </c>
      <c r="L62" s="6" t="s">
        <v>12</v>
      </c>
      <c r="M62" s="6" t="str">
        <f>IF(N62="?","tier - 1",N62)</f>
        <v>tier - 1</v>
      </c>
      <c r="N62" s="6" t="s">
        <v>16</v>
      </c>
      <c r="O62" s="6" t="str">
        <f>IF(P62="?","UNKNOWN",P62)</f>
        <v>R1012</v>
      </c>
      <c r="P62" s="6" t="s">
        <v>23</v>
      </c>
      <c r="Q62" s="6"/>
    </row>
    <row r="63" spans="1:17" x14ac:dyDescent="0.3">
      <c r="A63" s="6" t="s">
        <v>1323</v>
      </c>
      <c r="B63" s="12" t="str">
        <f>SUBSTITUTE(C63,"?",ROUNDUP(AVERAGEIF(C:C,"&lt;&gt;~?",C:C),0))</f>
        <v>1967</v>
      </c>
      <c r="C63" s="6">
        <v>1967</v>
      </c>
      <c r="D63" s="6" t="str">
        <f>SUBSTITUTE(E63,"?","sep")</f>
        <v>Oct</v>
      </c>
      <c r="E63" s="6" t="s">
        <v>37</v>
      </c>
      <c r="F63" s="6">
        <v>5</v>
      </c>
      <c r="G63" s="18" t="str">
        <f>CONCATENATE(F63,"-",D63,"-",B63)</f>
        <v>5-Oct-1967</v>
      </c>
      <c r="H63" s="10">
        <f>DATEDIF(G63,DATE(2023,6,8),"Y")</f>
        <v>55</v>
      </c>
      <c r="I63" s="6">
        <v>0</v>
      </c>
      <c r="J63" s="22">
        <v>10713.64</v>
      </c>
      <c r="K63" s="6" t="str">
        <f>IF(L63="?","tier - 2",L63)</f>
        <v>tier - 3</v>
      </c>
      <c r="L63" s="6" t="s">
        <v>12</v>
      </c>
      <c r="M63" s="6" t="str">
        <f>IF(N63="?","tier - 1",N63)</f>
        <v>tier - 3</v>
      </c>
      <c r="N63" s="6" t="s">
        <v>12</v>
      </c>
      <c r="O63" s="6" t="str">
        <f>IF(P63="?","UNKNOWN",P63)</f>
        <v>R1011</v>
      </c>
      <c r="P63" s="6" t="s">
        <v>42</v>
      </c>
      <c r="Q63" s="6"/>
    </row>
    <row r="64" spans="1:17" x14ac:dyDescent="0.3">
      <c r="A64" s="6" t="s">
        <v>1322</v>
      </c>
      <c r="B64" s="12" t="str">
        <f>SUBSTITUTE(C64,"?",ROUNDUP(AVERAGEIF(C:C,"&lt;&gt;~?",C:C),0))</f>
        <v>1967</v>
      </c>
      <c r="C64" s="6">
        <v>1967</v>
      </c>
      <c r="D64" s="6" t="str">
        <f>SUBSTITUTE(E64,"?","sep")</f>
        <v>Jul</v>
      </c>
      <c r="E64" s="6" t="s">
        <v>10</v>
      </c>
      <c r="F64" s="6">
        <v>30</v>
      </c>
      <c r="G64" s="18" t="str">
        <f>CONCATENATE(F64,"-",D64,"-",B64)</f>
        <v>30-Jul-1967</v>
      </c>
      <c r="H64" s="10">
        <f>DATEDIF(G64,DATE(2023,6,8),"Y")</f>
        <v>55</v>
      </c>
      <c r="I64" s="6">
        <v>0</v>
      </c>
      <c r="J64" s="22">
        <v>10704.47</v>
      </c>
      <c r="K64" s="6" t="str">
        <f>IF(L64="?","tier - 2",L64)</f>
        <v>tier - 3</v>
      </c>
      <c r="L64" s="6" t="s">
        <v>12</v>
      </c>
      <c r="M64" s="6" t="str">
        <f>IF(N64="?","tier - 1",N64)</f>
        <v>tier - 2</v>
      </c>
      <c r="N64" s="6" t="s">
        <v>11</v>
      </c>
      <c r="O64" s="6" t="str">
        <f>IF(P64="?","UNKNOWN",P64)</f>
        <v>R1011</v>
      </c>
      <c r="P64" s="6" t="s">
        <v>42</v>
      </c>
      <c r="Q64" s="6"/>
    </row>
    <row r="65" spans="1:17" x14ac:dyDescent="0.3">
      <c r="A65" s="6" t="s">
        <v>2268</v>
      </c>
      <c r="B65" s="12" t="str">
        <f>SUBSTITUTE(C65,"?",ROUNDUP(AVERAGEIF(C:C,"&lt;&gt;~?",C:C),0))</f>
        <v>1983</v>
      </c>
      <c r="C65" s="6">
        <v>1983</v>
      </c>
      <c r="D65" s="6" t="str">
        <f>SUBSTITUTE(E65,"?","sep")</f>
        <v>Oct</v>
      </c>
      <c r="E65" s="6" t="s">
        <v>37</v>
      </c>
      <c r="F65" s="6">
        <v>14</v>
      </c>
      <c r="G65" s="18" t="str">
        <f>CONCATENATE(F65,"-",D65,"-",B65)</f>
        <v>14-Oct-1983</v>
      </c>
      <c r="H65" s="10">
        <f>DATEDIF(G65,DATE(2023,6,8),"Y")</f>
        <v>39</v>
      </c>
      <c r="I65" s="6">
        <v>2</v>
      </c>
      <c r="J65" s="22">
        <v>40103.89</v>
      </c>
      <c r="K65" s="6" t="str">
        <f>IF(L65="?","tier - 2",L65)</f>
        <v>tier - 1</v>
      </c>
      <c r="L65" s="6" t="s">
        <v>16</v>
      </c>
      <c r="M65" s="6" t="str">
        <f>IF(N65="?","tier - 1",N65)</f>
        <v>tier - 2</v>
      </c>
      <c r="N65" s="6" t="s">
        <v>11</v>
      </c>
      <c r="O65" s="6" t="str">
        <f>IF(P65="?","UNKNOWN",P65)</f>
        <v>R1011</v>
      </c>
      <c r="P65" s="6" t="s">
        <v>42</v>
      </c>
      <c r="Q65" s="6"/>
    </row>
    <row r="66" spans="1:17" x14ac:dyDescent="0.3">
      <c r="A66" s="6" t="s">
        <v>1321</v>
      </c>
      <c r="B66" s="12" t="str">
        <f>SUBSTITUTE(C66,"?",ROUNDUP(AVERAGEIF(C:C,"&lt;&gt;~?",C:C),0))</f>
        <v>1972</v>
      </c>
      <c r="C66" s="6">
        <v>1972</v>
      </c>
      <c r="D66" s="6" t="str">
        <f>SUBSTITUTE(E66,"?","sep")</f>
        <v>Oct</v>
      </c>
      <c r="E66" s="6" t="s">
        <v>37</v>
      </c>
      <c r="F66" s="6">
        <v>24</v>
      </c>
      <c r="G66" s="18" t="str">
        <f>CONCATENATE(F66,"-",D66,"-",B66)</f>
        <v>24-Oct-1972</v>
      </c>
      <c r="H66" s="10">
        <f>DATEDIF(G66,DATE(2023,6,8),"Y")</f>
        <v>50</v>
      </c>
      <c r="I66" s="6">
        <v>3</v>
      </c>
      <c r="J66" s="22">
        <v>10702.64</v>
      </c>
      <c r="K66" s="6" t="str">
        <f>IF(L66="?","tier - 2",L66)</f>
        <v>tier - 3</v>
      </c>
      <c r="L66" s="6" t="s">
        <v>12</v>
      </c>
      <c r="M66" s="6" t="str">
        <f>IF(N66="?","tier - 1",N66)</f>
        <v>tier - 3</v>
      </c>
      <c r="N66" s="6" t="s">
        <v>12</v>
      </c>
      <c r="O66" s="6" t="str">
        <f>IF(P66="?","UNKNOWN",P66)</f>
        <v>R1013</v>
      </c>
      <c r="P66" s="6" t="s">
        <v>13</v>
      </c>
      <c r="Q66" s="6"/>
    </row>
    <row r="67" spans="1:17" x14ac:dyDescent="0.3">
      <c r="A67" s="6" t="s">
        <v>1320</v>
      </c>
      <c r="B67" s="12" t="str">
        <f>SUBSTITUTE(C67,"?",ROUNDUP(AVERAGEIF(C:C,"&lt;&gt;~?",C:C),0))</f>
        <v>1976</v>
      </c>
      <c r="C67" s="6">
        <v>1976</v>
      </c>
      <c r="D67" s="6" t="str">
        <f>SUBSTITUTE(E67,"?","sep")</f>
        <v>Sep</v>
      </c>
      <c r="E67" s="6" t="s">
        <v>20</v>
      </c>
      <c r="F67" s="6">
        <v>30</v>
      </c>
      <c r="G67" s="18" t="str">
        <f>CONCATENATE(F67,"-",D67,"-",B67)</f>
        <v>30-Sep-1976</v>
      </c>
      <c r="H67" s="10">
        <f>DATEDIF(G67,DATE(2023,6,8),"Y")</f>
        <v>46</v>
      </c>
      <c r="I67" s="6">
        <v>2</v>
      </c>
      <c r="J67" s="22">
        <v>10698.38</v>
      </c>
      <c r="K67" s="6" t="str">
        <f>IF(L67="?","tier - 2",L67)</f>
        <v>tier - 3</v>
      </c>
      <c r="L67" s="6" t="s">
        <v>12</v>
      </c>
      <c r="M67" s="6" t="str">
        <f>IF(N67="?","tier - 1",N67)</f>
        <v>tier - 1</v>
      </c>
      <c r="N67" s="6" t="s">
        <v>16</v>
      </c>
      <c r="O67" s="6" t="str">
        <f>IF(P67="?","UNKNOWN",P67)</f>
        <v>R1025</v>
      </c>
      <c r="P67" s="6" t="s">
        <v>200</v>
      </c>
      <c r="Q67" s="6"/>
    </row>
    <row r="68" spans="1:17" x14ac:dyDescent="0.3">
      <c r="A68" s="6" t="s">
        <v>1319</v>
      </c>
      <c r="B68" s="12" t="str">
        <f>SUBSTITUTE(C68,"?",ROUNDUP(AVERAGEIF(C:C,"&lt;&gt;~?",C:C),0))</f>
        <v>1977</v>
      </c>
      <c r="C68" s="6">
        <v>1977</v>
      </c>
      <c r="D68" s="6" t="str">
        <f>SUBSTITUTE(E68,"?","sep")</f>
        <v>Aug</v>
      </c>
      <c r="E68" s="6" t="s">
        <v>35</v>
      </c>
      <c r="F68" s="6">
        <v>2</v>
      </c>
      <c r="G68" s="18" t="str">
        <f>CONCATENATE(F68,"-",D68,"-",B68)</f>
        <v>2-Aug-1977</v>
      </c>
      <c r="H68" s="10">
        <f>DATEDIF(G68,DATE(2023,6,8),"Y")</f>
        <v>45</v>
      </c>
      <c r="I68" s="6">
        <v>2</v>
      </c>
      <c r="J68" s="22">
        <v>10690.11</v>
      </c>
      <c r="K68" s="6" t="str">
        <f>IF(L68="?","tier - 2",L68)</f>
        <v>tier - 3</v>
      </c>
      <c r="L68" s="6" t="s">
        <v>12</v>
      </c>
      <c r="M68" s="6" t="str">
        <f>IF(N68="?","tier - 1",N68)</f>
        <v>tier - 2</v>
      </c>
      <c r="N68" s="6" t="s">
        <v>11</v>
      </c>
      <c r="O68" s="6" t="str">
        <f>IF(P68="?","UNKNOWN",P68)</f>
        <v>R1021</v>
      </c>
      <c r="P68" s="6" t="s">
        <v>300</v>
      </c>
      <c r="Q68" s="6"/>
    </row>
    <row r="69" spans="1:17" x14ac:dyDescent="0.3">
      <c r="A69" s="6" t="s">
        <v>1318</v>
      </c>
      <c r="B69" s="12" t="str">
        <f>SUBSTITUTE(C69,"?",ROUNDUP(AVERAGEIF(C:C,"&lt;&gt;~?",C:C),0))</f>
        <v>1962</v>
      </c>
      <c r="C69" s="6">
        <v>1962</v>
      </c>
      <c r="D69" s="6" t="str">
        <f>SUBSTITUTE(E69,"?","sep")</f>
        <v>Sep</v>
      </c>
      <c r="E69" s="6" t="s">
        <v>20</v>
      </c>
      <c r="F69" s="6">
        <v>7</v>
      </c>
      <c r="G69" s="18" t="str">
        <f>CONCATENATE(F69,"-",D69,"-",B69)</f>
        <v>7-Sep-1962</v>
      </c>
      <c r="H69" s="10">
        <f>DATEDIF(G69,DATE(2023,6,8),"Y")</f>
        <v>60</v>
      </c>
      <c r="I69" s="6">
        <v>0</v>
      </c>
      <c r="J69" s="22">
        <v>10676.83</v>
      </c>
      <c r="K69" s="6" t="str">
        <f>IF(L69="?","tier - 2",L69)</f>
        <v>tier - 3</v>
      </c>
      <c r="L69" s="6" t="s">
        <v>12</v>
      </c>
      <c r="M69" s="6" t="str">
        <f>IF(N69="?","tier - 1",N69)</f>
        <v>tier - 3</v>
      </c>
      <c r="N69" s="6" t="s">
        <v>12</v>
      </c>
      <c r="O69" s="6" t="str">
        <f>IF(P69="?","UNKNOWN",P69)</f>
        <v>R1013</v>
      </c>
      <c r="P69" s="6" t="s">
        <v>13</v>
      </c>
      <c r="Q69" s="6"/>
    </row>
    <row r="70" spans="1:17" x14ac:dyDescent="0.3">
      <c r="A70" s="6" t="s">
        <v>1317</v>
      </c>
      <c r="B70" s="12" t="str">
        <f>SUBSTITUTE(C70,"?",ROUNDUP(AVERAGEIF(C:C,"&lt;&gt;~?",C:C),0))</f>
        <v>1976</v>
      </c>
      <c r="C70" s="6">
        <v>1976</v>
      </c>
      <c r="D70" s="6" t="str">
        <f>SUBSTITUTE(E70,"?","sep")</f>
        <v>Nov</v>
      </c>
      <c r="E70" s="6" t="s">
        <v>15</v>
      </c>
      <c r="F70" s="6">
        <v>22</v>
      </c>
      <c r="G70" s="18" t="str">
        <f>CONCATENATE(F70,"-",D70,"-",B70)</f>
        <v>22-Nov-1976</v>
      </c>
      <c r="H70" s="10">
        <f>DATEDIF(G70,DATE(2023,6,8),"Y")</f>
        <v>46</v>
      </c>
      <c r="I70" s="6">
        <v>2</v>
      </c>
      <c r="J70" s="22">
        <v>10665.44</v>
      </c>
      <c r="K70" s="6" t="str">
        <f>IF(L70="?","tier - 2",L70)</f>
        <v>tier - 3</v>
      </c>
      <c r="L70" s="6" t="s">
        <v>12</v>
      </c>
      <c r="M70" s="6" t="str">
        <f>IF(N70="?","tier - 1",N70)</f>
        <v>tier - 2</v>
      </c>
      <c r="N70" s="6" t="s">
        <v>11</v>
      </c>
      <c r="O70" s="6" t="str">
        <f>IF(P70="?","UNKNOWN",P70)</f>
        <v>R1021</v>
      </c>
      <c r="P70" s="6" t="s">
        <v>300</v>
      </c>
      <c r="Q70" s="6"/>
    </row>
    <row r="71" spans="1:17" x14ac:dyDescent="0.3">
      <c r="A71" s="6" t="s">
        <v>1316</v>
      </c>
      <c r="B71" s="12" t="str">
        <f>SUBSTITUTE(C71,"?",ROUNDUP(AVERAGEIF(C:C,"&lt;&gt;~?",C:C),0))</f>
        <v>1964</v>
      </c>
      <c r="C71" s="6">
        <v>1964</v>
      </c>
      <c r="D71" s="6" t="str">
        <f>SUBSTITUTE(E71,"?","sep")</f>
        <v>Aug</v>
      </c>
      <c r="E71" s="6" t="s">
        <v>35</v>
      </c>
      <c r="F71" s="6">
        <v>8</v>
      </c>
      <c r="G71" s="18" t="str">
        <f>CONCATENATE(F71,"-",D71,"-",B71)</f>
        <v>8-Aug-1964</v>
      </c>
      <c r="H71" s="10">
        <f>DATEDIF(G71,DATE(2023,6,8),"Y")</f>
        <v>58</v>
      </c>
      <c r="I71" s="6">
        <v>0</v>
      </c>
      <c r="J71" s="22">
        <v>10627.81</v>
      </c>
      <c r="K71" s="6" t="str">
        <f>IF(L71="?","tier - 2",L71)</f>
        <v>tier - 3</v>
      </c>
      <c r="L71" s="6" t="s">
        <v>12</v>
      </c>
      <c r="M71" s="6" t="str">
        <f>IF(N71="?","tier - 1",N71)</f>
        <v>tier - 3</v>
      </c>
      <c r="N71" s="6" t="s">
        <v>12</v>
      </c>
      <c r="O71" s="6" t="str">
        <f>IF(P71="?","UNKNOWN",P71)</f>
        <v>R1013</v>
      </c>
      <c r="P71" s="6" t="s">
        <v>13</v>
      </c>
      <c r="Q71" s="6"/>
    </row>
    <row r="72" spans="1:17" x14ac:dyDescent="0.3">
      <c r="A72" s="6" t="s">
        <v>1315</v>
      </c>
      <c r="B72" s="12" t="str">
        <f>SUBSTITUTE(C72,"?",ROUNDUP(AVERAGEIF(C:C,"&lt;&gt;~?",C:C),0))</f>
        <v>1990</v>
      </c>
      <c r="C72" s="6">
        <v>1990</v>
      </c>
      <c r="D72" s="6" t="str">
        <f>SUBSTITUTE(E72,"?","sep")</f>
        <v>Jul</v>
      </c>
      <c r="E72" s="6" t="s">
        <v>10</v>
      </c>
      <c r="F72" s="6">
        <v>6</v>
      </c>
      <c r="G72" s="18" t="str">
        <f>CONCATENATE(F72,"-",D72,"-",B72)</f>
        <v>6-Jul-1990</v>
      </c>
      <c r="H72" s="10">
        <f>DATEDIF(G72,DATE(2023,6,8),"Y")</f>
        <v>32</v>
      </c>
      <c r="I72" s="6">
        <v>3</v>
      </c>
      <c r="J72" s="22">
        <v>10620.26</v>
      </c>
      <c r="K72" s="6" t="str">
        <f>IF(L72="?","tier - 2",L72)</f>
        <v>tier - 3</v>
      </c>
      <c r="L72" s="6" t="s">
        <v>12</v>
      </c>
      <c r="M72" s="6" t="str">
        <f>IF(N72="?","tier - 1",N72)</f>
        <v>tier - 3</v>
      </c>
      <c r="N72" s="6" t="s">
        <v>12</v>
      </c>
      <c r="O72" s="6" t="str">
        <f>IF(P72="?","UNKNOWN",P72)</f>
        <v>R1012</v>
      </c>
      <c r="P72" s="6" t="s">
        <v>23</v>
      </c>
      <c r="Q72" s="6"/>
    </row>
    <row r="73" spans="1:17" x14ac:dyDescent="0.3">
      <c r="A73" s="6" t="s">
        <v>1314</v>
      </c>
      <c r="B73" s="12" t="str">
        <f>SUBSTITUTE(C73,"?",ROUNDUP(AVERAGEIF(C:C,"&lt;&gt;~?",C:C),0))</f>
        <v>1992</v>
      </c>
      <c r="C73" s="6">
        <v>1992</v>
      </c>
      <c r="D73" s="6" t="str">
        <f>SUBSTITUTE(E73,"?","sep")</f>
        <v>Jul</v>
      </c>
      <c r="E73" s="6" t="s">
        <v>10</v>
      </c>
      <c r="F73" s="6">
        <v>23</v>
      </c>
      <c r="G73" s="18" t="str">
        <f>CONCATENATE(F73,"-",D73,"-",B73)</f>
        <v>23-Jul-1992</v>
      </c>
      <c r="H73" s="10">
        <f>DATEDIF(G73,DATE(2023,6,8),"Y")</f>
        <v>30</v>
      </c>
      <c r="I73" s="6">
        <v>0</v>
      </c>
      <c r="J73" s="22">
        <v>10617.04</v>
      </c>
      <c r="K73" s="6" t="str">
        <f>IF(L73="?","tier - 2",L73)</f>
        <v>tier - 3</v>
      </c>
      <c r="L73" s="6" t="s">
        <v>12</v>
      </c>
      <c r="M73" s="6" t="str">
        <f>IF(N73="?","tier - 1",N73)</f>
        <v>tier - 3</v>
      </c>
      <c r="N73" s="6" t="s">
        <v>12</v>
      </c>
      <c r="O73" s="6" t="str">
        <f>IF(P73="?","UNKNOWN",P73)</f>
        <v>R1026</v>
      </c>
      <c r="P73" s="6" t="s">
        <v>535</v>
      </c>
      <c r="Q73" s="6"/>
    </row>
    <row r="74" spans="1:17" x14ac:dyDescent="0.3">
      <c r="A74" s="6" t="s">
        <v>1313</v>
      </c>
      <c r="B74" s="12" t="str">
        <f>SUBSTITUTE(C74,"?",ROUNDUP(AVERAGEIF(C:C,"&lt;&gt;~?",C:C),0))</f>
        <v>1965</v>
      </c>
      <c r="C74" s="6">
        <v>1965</v>
      </c>
      <c r="D74" s="6" t="str">
        <f>SUBSTITUTE(E74,"?","sep")</f>
        <v>Jun</v>
      </c>
      <c r="E74" s="6" t="s">
        <v>18</v>
      </c>
      <c r="F74" s="6">
        <v>27</v>
      </c>
      <c r="G74" s="18" t="str">
        <f>CONCATENATE(F74,"-",D74,"-",B74)</f>
        <v>27-Jun-1965</v>
      </c>
      <c r="H74" s="10">
        <f>DATEDIF(G74,DATE(2023,6,8),"Y")</f>
        <v>57</v>
      </c>
      <c r="I74" s="6">
        <v>0</v>
      </c>
      <c r="J74" s="22">
        <v>10608.67</v>
      </c>
      <c r="K74" s="6" t="str">
        <f>IF(L74="?","tier - 2",L74)</f>
        <v>tier - 3</v>
      </c>
      <c r="L74" s="6" t="s">
        <v>12</v>
      </c>
      <c r="M74" s="6" t="str">
        <f>IF(N74="?","tier - 1",N74)</f>
        <v>tier - 3</v>
      </c>
      <c r="N74" s="6" t="s">
        <v>12</v>
      </c>
      <c r="O74" s="6" t="str">
        <f>IF(P74="?","UNKNOWN",P74)</f>
        <v>R1012</v>
      </c>
      <c r="P74" s="6" t="s">
        <v>23</v>
      </c>
      <c r="Q74" s="6"/>
    </row>
    <row r="75" spans="1:17" x14ac:dyDescent="0.3">
      <c r="A75" s="6" t="s">
        <v>1312</v>
      </c>
      <c r="B75" s="12" t="str">
        <f>SUBSTITUTE(C75,"?",ROUNDUP(AVERAGEIF(C:C,"&lt;&gt;~?",C:C),0))</f>
        <v>1966</v>
      </c>
      <c r="C75" s="6">
        <v>1966</v>
      </c>
      <c r="D75" s="6" t="str">
        <f>SUBSTITUTE(E75,"?","sep")</f>
        <v>Jul</v>
      </c>
      <c r="E75" s="6" t="s">
        <v>10</v>
      </c>
      <c r="F75" s="6">
        <v>2</v>
      </c>
      <c r="G75" s="18" t="str">
        <f>CONCATENATE(F75,"-",D75,"-",B75)</f>
        <v>2-Jul-1966</v>
      </c>
      <c r="H75" s="10">
        <f>DATEDIF(G75,DATE(2023,6,8),"Y")</f>
        <v>56</v>
      </c>
      <c r="I75" s="6">
        <v>0</v>
      </c>
      <c r="J75" s="22">
        <v>10602.39</v>
      </c>
      <c r="K75" s="6" t="str">
        <f>IF(L75="?","tier - 2",L75)</f>
        <v>tier - 3</v>
      </c>
      <c r="L75" s="6" t="s">
        <v>12</v>
      </c>
      <c r="M75" s="6" t="str">
        <f>IF(N75="?","tier - 1",N75)</f>
        <v>tier - 3</v>
      </c>
      <c r="N75" s="6" t="s">
        <v>12</v>
      </c>
      <c r="O75" s="6" t="str">
        <f>IF(P75="?","UNKNOWN",P75)</f>
        <v>R1011</v>
      </c>
      <c r="P75" s="6" t="s">
        <v>42</v>
      </c>
      <c r="Q75" s="6"/>
    </row>
    <row r="76" spans="1:17" x14ac:dyDescent="0.3">
      <c r="A76" s="6" t="s">
        <v>2267</v>
      </c>
      <c r="B76" s="12" t="str">
        <f>SUBSTITUTE(C76,"?",ROUNDUP(AVERAGEIF(C:C,"&lt;&gt;~?",C:C),0))</f>
        <v>1966</v>
      </c>
      <c r="C76" s="6">
        <v>1966</v>
      </c>
      <c r="D76" s="6" t="str">
        <f>SUBSTITUTE(E76,"?","sep")</f>
        <v>Aug</v>
      </c>
      <c r="E76" s="6" t="s">
        <v>35</v>
      </c>
      <c r="F76" s="6">
        <v>12</v>
      </c>
      <c r="G76" s="18" t="str">
        <f>CONCATENATE(F76,"-",D76,"-",B76)</f>
        <v>12-Aug-1966</v>
      </c>
      <c r="H76" s="10">
        <f>DATEDIF(G76,DATE(2023,6,8),"Y")</f>
        <v>56</v>
      </c>
      <c r="I76" s="6">
        <v>0</v>
      </c>
      <c r="J76" s="22">
        <v>40069.440000000002</v>
      </c>
      <c r="K76" s="6" t="str">
        <f>IF(L76="?","tier - 2",L76)</f>
        <v>tier - 1</v>
      </c>
      <c r="L76" s="6" t="s">
        <v>16</v>
      </c>
      <c r="M76" s="6" t="str">
        <f>IF(N76="?","tier - 1",N76)</f>
        <v>tier - 3</v>
      </c>
      <c r="N76" s="6" t="s">
        <v>12</v>
      </c>
      <c r="O76" s="6" t="str">
        <f>IF(P76="?","UNKNOWN",P76)</f>
        <v>R1011</v>
      </c>
      <c r="P76" s="6" t="s">
        <v>42</v>
      </c>
      <c r="Q76" s="6"/>
    </row>
    <row r="77" spans="1:17" x14ac:dyDescent="0.3">
      <c r="A77" s="6" t="s">
        <v>1311</v>
      </c>
      <c r="B77" s="12" t="str">
        <f>SUBSTITUTE(C77,"?",ROUNDUP(AVERAGEIF(C:C,"&lt;&gt;~?",C:C),0))</f>
        <v>1967</v>
      </c>
      <c r="C77" s="6">
        <v>1967</v>
      </c>
      <c r="D77" s="6" t="str">
        <f>SUBSTITUTE(E77,"?","sep")</f>
        <v>Jun</v>
      </c>
      <c r="E77" s="6" t="s">
        <v>18</v>
      </c>
      <c r="F77" s="6">
        <v>23</v>
      </c>
      <c r="G77" s="18" t="str">
        <f>CONCATENATE(F77,"-",D77,"-",B77)</f>
        <v>23-Jun-1967</v>
      </c>
      <c r="H77" s="10">
        <f>DATEDIF(G77,DATE(2023,6,8),"Y")</f>
        <v>55</v>
      </c>
      <c r="I77" s="6">
        <v>0</v>
      </c>
      <c r="J77" s="22">
        <v>10601.63</v>
      </c>
      <c r="K77" s="6" t="str">
        <f>IF(L77="?","tier - 2",L77)</f>
        <v>tier - 3</v>
      </c>
      <c r="L77" s="6" t="s">
        <v>12</v>
      </c>
      <c r="M77" s="6" t="str">
        <f>IF(N77="?","tier - 1",N77)</f>
        <v>tier - 2</v>
      </c>
      <c r="N77" s="6" t="s">
        <v>11</v>
      </c>
      <c r="O77" s="6" t="str">
        <f>IF(P77="?","UNKNOWN",P77)</f>
        <v>R1012</v>
      </c>
      <c r="P77" s="6" t="s">
        <v>23</v>
      </c>
      <c r="Q77" s="6"/>
    </row>
    <row r="78" spans="1:17" x14ac:dyDescent="0.3">
      <c r="A78" s="6" t="s">
        <v>1310</v>
      </c>
      <c r="B78" s="12" t="str">
        <f>SUBSTITUTE(C78,"?",ROUNDUP(AVERAGEIF(C:C,"&lt;&gt;~?",C:C),0))</f>
        <v>1966</v>
      </c>
      <c r="C78" s="6">
        <v>1966</v>
      </c>
      <c r="D78" s="6" t="str">
        <f>SUBSTITUTE(E78,"?","sep")</f>
        <v>Jul</v>
      </c>
      <c r="E78" s="6" t="s">
        <v>10</v>
      </c>
      <c r="F78" s="6">
        <v>20</v>
      </c>
      <c r="G78" s="18" t="str">
        <f>CONCATENATE(F78,"-",D78,"-",B78)</f>
        <v>20-Jul-1966</v>
      </c>
      <c r="H78" s="10">
        <f>DATEDIF(G78,DATE(2023,6,8),"Y")</f>
        <v>56</v>
      </c>
      <c r="I78" s="6">
        <v>0</v>
      </c>
      <c r="J78" s="22">
        <v>10601.41</v>
      </c>
      <c r="K78" s="6" t="str">
        <f>IF(L78="?","tier - 2",L78)</f>
        <v>tier - 3</v>
      </c>
      <c r="L78" s="6" t="s">
        <v>12</v>
      </c>
      <c r="M78" s="6" t="str">
        <f>IF(N78="?","tier - 1",N78)</f>
        <v>tier - 2</v>
      </c>
      <c r="N78" s="6" t="s">
        <v>11</v>
      </c>
      <c r="O78" s="6" t="str">
        <f>IF(P78="?","UNKNOWN",P78)</f>
        <v>R1011</v>
      </c>
      <c r="P78" s="6" t="s">
        <v>42</v>
      </c>
      <c r="Q78" s="6"/>
    </row>
    <row r="79" spans="1:17" x14ac:dyDescent="0.3">
      <c r="A79" s="6" t="s">
        <v>1309</v>
      </c>
      <c r="B79" s="12" t="str">
        <f>SUBSTITUTE(C79,"?",ROUNDUP(AVERAGEIF(C:C,"&lt;&gt;~?",C:C),0))</f>
        <v>1972</v>
      </c>
      <c r="C79" s="6">
        <v>1972</v>
      </c>
      <c r="D79" s="6" t="str">
        <f>SUBSTITUTE(E79,"?","sep")</f>
        <v>Dec</v>
      </c>
      <c r="E79" s="6" t="s">
        <v>30</v>
      </c>
      <c r="F79" s="6">
        <v>14</v>
      </c>
      <c r="G79" s="18" t="str">
        <f>CONCATENATE(F79,"-",D79,"-",B79)</f>
        <v>14-Dec-1972</v>
      </c>
      <c r="H79" s="10">
        <f>DATEDIF(G79,DATE(2023,6,8),"Y")</f>
        <v>50</v>
      </c>
      <c r="I79" s="6">
        <v>3</v>
      </c>
      <c r="J79" s="22">
        <v>10600.55</v>
      </c>
      <c r="K79" s="6" t="str">
        <f>IF(L79="?","tier - 2",L79)</f>
        <v>tier - 3</v>
      </c>
      <c r="L79" s="6" t="s">
        <v>12</v>
      </c>
      <c r="M79" s="6" t="str">
        <f>IF(N79="?","tier - 1",N79)</f>
        <v>tier - 1</v>
      </c>
      <c r="N79" s="6" t="s">
        <v>16</v>
      </c>
      <c r="O79" s="6" t="str">
        <f>IF(P79="?","UNKNOWN",P79)</f>
        <v>R1012</v>
      </c>
      <c r="P79" s="6" t="s">
        <v>23</v>
      </c>
      <c r="Q79" s="6"/>
    </row>
    <row r="80" spans="1:17" x14ac:dyDescent="0.3">
      <c r="A80" s="6" t="s">
        <v>1308</v>
      </c>
      <c r="B80" s="12" t="str">
        <f>SUBSTITUTE(C80,"?",ROUNDUP(AVERAGEIF(C:C,"&lt;&gt;~?",C:C),0))</f>
        <v>1967</v>
      </c>
      <c r="C80" s="6">
        <v>1967</v>
      </c>
      <c r="D80" s="6" t="str">
        <f>SUBSTITUTE(E80,"?","sep")</f>
        <v>Nov</v>
      </c>
      <c r="E80" s="6" t="s">
        <v>15</v>
      </c>
      <c r="F80" s="6">
        <v>29</v>
      </c>
      <c r="G80" s="18" t="str">
        <f>CONCATENATE(F80,"-",D80,"-",B80)</f>
        <v>29-Nov-1967</v>
      </c>
      <c r="H80" s="10">
        <f>DATEDIF(G80,DATE(2023,6,8),"Y")</f>
        <v>55</v>
      </c>
      <c r="I80" s="6">
        <v>0</v>
      </c>
      <c r="J80" s="22">
        <v>10594.5</v>
      </c>
      <c r="K80" s="6" t="str">
        <f>IF(L80="?","tier - 2",L80)</f>
        <v>tier - 3</v>
      </c>
      <c r="L80" s="6" t="s">
        <v>12</v>
      </c>
      <c r="M80" s="6" t="str">
        <f>IF(N80="?","tier - 1",N80)</f>
        <v>tier - 1</v>
      </c>
      <c r="N80" s="6" t="s">
        <v>16</v>
      </c>
      <c r="O80" s="6" t="str">
        <f>IF(P80="?","UNKNOWN",P80)</f>
        <v>R1012</v>
      </c>
      <c r="P80" s="6" t="s">
        <v>23</v>
      </c>
      <c r="Q80" s="6"/>
    </row>
    <row r="81" spans="1:17" x14ac:dyDescent="0.3">
      <c r="A81" s="6" t="s">
        <v>1307</v>
      </c>
      <c r="B81" s="12" t="str">
        <f>SUBSTITUTE(C81,"?",ROUNDUP(AVERAGEIF(C:C,"&lt;&gt;~?",C:C),0))</f>
        <v>1966</v>
      </c>
      <c r="C81" s="6">
        <v>1966</v>
      </c>
      <c r="D81" s="6" t="str">
        <f>SUBSTITUTE(E81,"?","sep")</f>
        <v>Nov</v>
      </c>
      <c r="E81" s="6" t="s">
        <v>15</v>
      </c>
      <c r="F81" s="6">
        <v>3</v>
      </c>
      <c r="G81" s="18" t="str">
        <f>CONCATENATE(F81,"-",D81,"-",B81)</f>
        <v>3-Nov-1966</v>
      </c>
      <c r="H81" s="10">
        <f>DATEDIF(G81,DATE(2023,6,8),"Y")</f>
        <v>56</v>
      </c>
      <c r="I81" s="6">
        <v>0</v>
      </c>
      <c r="J81" s="22">
        <v>10594.23</v>
      </c>
      <c r="K81" s="6" t="str">
        <f>IF(L81="?","tier - 2",L81)</f>
        <v>tier - 3</v>
      </c>
      <c r="L81" s="6" t="s">
        <v>12</v>
      </c>
      <c r="M81" s="6" t="str">
        <f>IF(N81="?","tier - 1",N81)</f>
        <v>tier - 3</v>
      </c>
      <c r="N81" s="6" t="s">
        <v>12</v>
      </c>
      <c r="O81" s="6" t="str">
        <f>IF(P81="?","UNKNOWN",P81)</f>
        <v>R1013</v>
      </c>
      <c r="P81" s="6" t="s">
        <v>13</v>
      </c>
      <c r="Q81" s="6"/>
    </row>
    <row r="82" spans="1:17" x14ac:dyDescent="0.3">
      <c r="A82" s="6" t="s">
        <v>1306</v>
      </c>
      <c r="B82" s="12" t="str">
        <f>SUBSTITUTE(C82,"?",ROUNDUP(AVERAGEIF(C:C,"&lt;&gt;~?",C:C),0))</f>
        <v>1969</v>
      </c>
      <c r="C82" s="6">
        <v>1969</v>
      </c>
      <c r="D82" s="6" t="str">
        <f>SUBSTITUTE(E82,"?","sep")</f>
        <v>Dec</v>
      </c>
      <c r="E82" s="6" t="s">
        <v>30</v>
      </c>
      <c r="F82" s="6">
        <v>25</v>
      </c>
      <c r="G82" s="18" t="str">
        <f>CONCATENATE(F82,"-",D82,"-",B82)</f>
        <v>25-Dec-1969</v>
      </c>
      <c r="H82" s="10">
        <f>DATEDIF(G82,DATE(2023,6,8),"Y")</f>
        <v>53</v>
      </c>
      <c r="I82" s="6">
        <v>1</v>
      </c>
      <c r="J82" s="22">
        <v>10579.71</v>
      </c>
      <c r="K82" s="6" t="str">
        <f>IF(L82="?","tier - 2",L82)</f>
        <v>tier - 3</v>
      </c>
      <c r="L82" s="6" t="s">
        <v>12</v>
      </c>
      <c r="M82" s="6" t="str">
        <f>IF(N82="?","tier - 1",N82)</f>
        <v>tier - 3</v>
      </c>
      <c r="N82" s="6" t="s">
        <v>12</v>
      </c>
      <c r="O82" s="6" t="str">
        <f>IF(P82="?","UNKNOWN",P82)</f>
        <v>R1013</v>
      </c>
      <c r="P82" s="6" t="s">
        <v>13</v>
      </c>
      <c r="Q82" s="6"/>
    </row>
    <row r="83" spans="1:17" x14ac:dyDescent="0.3">
      <c r="A83" s="6" t="s">
        <v>1305</v>
      </c>
      <c r="B83" s="12" t="str">
        <f>SUBSTITUTE(C83,"?",ROUNDUP(AVERAGEIF(C:C,"&lt;&gt;~?",C:C),0))</f>
        <v>1966</v>
      </c>
      <c r="C83" s="6">
        <v>1966</v>
      </c>
      <c r="D83" s="6" t="str">
        <f>SUBSTITUTE(E83,"?","sep")</f>
        <v>Dec</v>
      </c>
      <c r="E83" s="6" t="s">
        <v>30</v>
      </c>
      <c r="F83" s="6">
        <v>11</v>
      </c>
      <c r="G83" s="18" t="str">
        <f>CONCATENATE(F83,"-",D83,"-",B83)</f>
        <v>11-Dec-1966</v>
      </c>
      <c r="H83" s="10">
        <f>DATEDIF(G83,DATE(2023,6,8),"Y")</f>
        <v>56</v>
      </c>
      <c r="I83" s="6">
        <v>0</v>
      </c>
      <c r="J83" s="22">
        <v>10577.09</v>
      </c>
      <c r="K83" s="6" t="str">
        <f>IF(L83="?","tier - 2",L83)</f>
        <v>tier - 3</v>
      </c>
      <c r="L83" s="6" t="s">
        <v>12</v>
      </c>
      <c r="M83" s="6" t="str">
        <f>IF(N83="?","tier - 1",N83)</f>
        <v>tier - 3</v>
      </c>
      <c r="N83" s="6" t="s">
        <v>12</v>
      </c>
      <c r="O83" s="6" t="str">
        <f>IF(P83="?","UNKNOWN",P83)</f>
        <v>R1011</v>
      </c>
      <c r="P83" s="6" t="s">
        <v>42</v>
      </c>
      <c r="Q83" s="6"/>
    </row>
    <row r="84" spans="1:17" x14ac:dyDescent="0.3">
      <c r="A84" s="6" t="s">
        <v>1304</v>
      </c>
      <c r="B84" s="12" t="str">
        <f>SUBSTITUTE(C84,"?",ROUNDUP(AVERAGEIF(C:C,"&lt;&gt;~?",C:C),0))</f>
        <v>1969</v>
      </c>
      <c r="C84" s="6">
        <v>1969</v>
      </c>
      <c r="D84" s="6" t="str">
        <f>SUBSTITUTE(E84,"?","sep")</f>
        <v>Jul</v>
      </c>
      <c r="E84" s="6" t="s">
        <v>10</v>
      </c>
      <c r="F84" s="6">
        <v>17</v>
      </c>
      <c r="G84" s="18" t="str">
        <f>CONCATENATE(F84,"-",D84,"-",B84)</f>
        <v>17-Jul-1969</v>
      </c>
      <c r="H84" s="10">
        <f>DATEDIF(G84,DATE(2023,6,8),"Y")</f>
        <v>53</v>
      </c>
      <c r="I84" s="6">
        <v>0</v>
      </c>
      <c r="J84" s="22">
        <v>10564.88</v>
      </c>
      <c r="K84" s="6" t="str">
        <f>IF(L84="?","tier - 2",L84)</f>
        <v>tier - 3</v>
      </c>
      <c r="L84" s="6" t="s">
        <v>12</v>
      </c>
      <c r="M84" s="6" t="str">
        <f>IF(N84="?","tier - 1",N84)</f>
        <v>tier - 1</v>
      </c>
      <c r="N84" s="6" t="s">
        <v>16</v>
      </c>
      <c r="O84" s="6" t="str">
        <f>IF(P84="?","UNKNOWN",P84)</f>
        <v>R1024</v>
      </c>
      <c r="P84" s="6" t="s">
        <v>247</v>
      </c>
      <c r="Q84" s="6"/>
    </row>
    <row r="85" spans="1:17" x14ac:dyDescent="0.3">
      <c r="A85" s="6" t="s">
        <v>1303</v>
      </c>
      <c r="B85" s="12" t="str">
        <f>SUBSTITUTE(C85,"?",ROUNDUP(AVERAGEIF(C:C,"&lt;&gt;~?",C:C),0))</f>
        <v>1971</v>
      </c>
      <c r="C85" s="6">
        <v>1971</v>
      </c>
      <c r="D85" s="6" t="str">
        <f>SUBSTITUTE(E85,"?","sep")</f>
        <v>Jun</v>
      </c>
      <c r="E85" s="6" t="s">
        <v>18</v>
      </c>
      <c r="F85" s="6">
        <v>29</v>
      </c>
      <c r="G85" s="18" t="str">
        <f>CONCATENATE(F85,"-",D85,"-",B85)</f>
        <v>29-Jun-1971</v>
      </c>
      <c r="H85" s="10">
        <f>DATEDIF(G85,DATE(2023,6,8),"Y")</f>
        <v>51</v>
      </c>
      <c r="I85" s="6">
        <v>3</v>
      </c>
      <c r="J85" s="22">
        <v>10560.49</v>
      </c>
      <c r="K85" s="6" t="str">
        <f>IF(L85="?","tier - 2",L85)</f>
        <v>tier - 3</v>
      </c>
      <c r="L85" s="6" t="s">
        <v>12</v>
      </c>
      <c r="M85" s="6" t="str">
        <f>IF(N85="?","tier - 1",N85)</f>
        <v>tier - 2</v>
      </c>
      <c r="N85" s="6" t="s">
        <v>11</v>
      </c>
      <c r="O85" s="6" t="str">
        <f>IF(P85="?","UNKNOWN",P85)</f>
        <v>R1013</v>
      </c>
      <c r="P85" s="6" t="s">
        <v>13</v>
      </c>
      <c r="Q85" s="6"/>
    </row>
    <row r="86" spans="1:17" x14ac:dyDescent="0.3">
      <c r="A86" s="6" t="s">
        <v>1302</v>
      </c>
      <c r="B86" s="12" t="str">
        <f>SUBSTITUTE(C86,"?",ROUNDUP(AVERAGEIF(C:C,"&lt;&gt;~?",C:C),0))</f>
        <v>1971</v>
      </c>
      <c r="C86" s="6">
        <v>1971</v>
      </c>
      <c r="D86" s="6" t="str">
        <f>SUBSTITUTE(E86,"?","sep")</f>
        <v>Sep</v>
      </c>
      <c r="E86" s="6" t="s">
        <v>20</v>
      </c>
      <c r="F86" s="6">
        <v>26</v>
      </c>
      <c r="G86" s="18" t="str">
        <f>CONCATENATE(F86,"-",D86,"-",B86)</f>
        <v>26-Sep-1971</v>
      </c>
      <c r="H86" s="10">
        <f>DATEDIF(G86,DATE(2023,6,8),"Y")</f>
        <v>51</v>
      </c>
      <c r="I86" s="6">
        <v>0</v>
      </c>
      <c r="J86" s="22">
        <v>10546.48</v>
      </c>
      <c r="K86" s="6" t="str">
        <f>IF(L86="?","tier - 2",L86)</f>
        <v>tier - 3</v>
      </c>
      <c r="L86" s="6" t="s">
        <v>12</v>
      </c>
      <c r="M86" s="6" t="str">
        <f>IF(N86="?","tier - 1",N86)</f>
        <v>tier - 3</v>
      </c>
      <c r="N86" s="6" t="s">
        <v>12</v>
      </c>
      <c r="O86" s="6" t="str">
        <f>IF(P86="?","UNKNOWN",P86)</f>
        <v>R1011</v>
      </c>
      <c r="P86" s="6" t="s">
        <v>42</v>
      </c>
      <c r="Q86" s="6"/>
    </row>
    <row r="87" spans="1:17" x14ac:dyDescent="0.3">
      <c r="A87" s="6" t="s">
        <v>2266</v>
      </c>
      <c r="B87" s="12" t="str">
        <f>SUBSTITUTE(C87,"?",ROUNDUP(AVERAGEIF(C:C,"&lt;&gt;~?",C:C),0))</f>
        <v>1978</v>
      </c>
      <c r="C87" s="6">
        <v>1978</v>
      </c>
      <c r="D87" s="6" t="str">
        <f>SUBSTITUTE(E87,"?","sep")</f>
        <v>Dec</v>
      </c>
      <c r="E87" s="6" t="s">
        <v>30</v>
      </c>
      <c r="F87" s="6">
        <v>20</v>
      </c>
      <c r="G87" s="18" t="str">
        <f>CONCATENATE(F87,"-",D87,"-",B87)</f>
        <v>20-Dec-1978</v>
      </c>
      <c r="H87" s="10">
        <f>DATEDIF(G87,DATE(2023,6,8),"Y")</f>
        <v>44</v>
      </c>
      <c r="I87" s="6">
        <v>2</v>
      </c>
      <c r="J87" s="22">
        <v>40054.730000000003</v>
      </c>
      <c r="K87" s="6" t="str">
        <f>IF(L87="?","tier - 2",L87)</f>
        <v>tier - 1</v>
      </c>
      <c r="L87" s="6" t="s">
        <v>16</v>
      </c>
      <c r="M87" s="6" t="str">
        <f>IF(N87="?","tier - 1",N87)</f>
        <v>tier - 3</v>
      </c>
      <c r="N87" s="6" t="s">
        <v>12</v>
      </c>
      <c r="O87" s="6" t="str">
        <f>IF(P87="?","UNKNOWN",P87)</f>
        <v>R1011</v>
      </c>
      <c r="P87" s="6" t="s">
        <v>42</v>
      </c>
      <c r="Q87" s="6"/>
    </row>
    <row r="88" spans="1:17" x14ac:dyDescent="0.3">
      <c r="A88" s="6" t="s">
        <v>1301</v>
      </c>
      <c r="B88" s="12" t="str">
        <f>SUBSTITUTE(C88,"?",ROUNDUP(AVERAGEIF(C:C,"&lt;&gt;~?",C:C),0))</f>
        <v>1977</v>
      </c>
      <c r="C88" s="6">
        <v>1977</v>
      </c>
      <c r="D88" s="6" t="str">
        <f>SUBSTITUTE(E88,"?","sep")</f>
        <v>Oct</v>
      </c>
      <c r="E88" s="6" t="s">
        <v>37</v>
      </c>
      <c r="F88" s="6">
        <v>25</v>
      </c>
      <c r="G88" s="18" t="str">
        <f>CONCATENATE(F88,"-",D88,"-",B88)</f>
        <v>25-Oct-1977</v>
      </c>
      <c r="H88" s="10">
        <f>DATEDIF(G88,DATE(2023,6,8),"Y")</f>
        <v>45</v>
      </c>
      <c r="I88" s="6">
        <v>2</v>
      </c>
      <c r="J88" s="22">
        <v>10495.6</v>
      </c>
      <c r="K88" s="6" t="str">
        <f>IF(L88="?","tier - 2",L88)</f>
        <v>tier - 3</v>
      </c>
      <c r="L88" s="6" t="s">
        <v>12</v>
      </c>
      <c r="M88" s="6" t="str">
        <f>IF(N88="?","tier - 1",N88)</f>
        <v>tier - 1</v>
      </c>
      <c r="N88" s="6" t="s">
        <v>16</v>
      </c>
      <c r="O88" s="6" t="str">
        <f>IF(P88="?","UNKNOWN",P88)</f>
        <v>R1012</v>
      </c>
      <c r="P88" s="6" t="s">
        <v>23</v>
      </c>
      <c r="Q88" s="6"/>
    </row>
    <row r="89" spans="1:17" x14ac:dyDescent="0.3">
      <c r="A89" s="6" t="s">
        <v>1300</v>
      </c>
      <c r="B89" s="12" t="str">
        <f>SUBSTITUTE(C89,"?",ROUNDUP(AVERAGEIF(C:C,"&lt;&gt;~?",C:C),0))</f>
        <v>1972</v>
      </c>
      <c r="C89" s="6">
        <v>1972</v>
      </c>
      <c r="D89" s="6" t="str">
        <f>SUBSTITUTE(E89,"?","sep")</f>
        <v>Oct</v>
      </c>
      <c r="E89" s="6" t="s">
        <v>37</v>
      </c>
      <c r="F89" s="6">
        <v>19</v>
      </c>
      <c r="G89" s="18" t="str">
        <f>CONCATENATE(F89,"-",D89,"-",B89)</f>
        <v>19-Oct-1972</v>
      </c>
      <c r="H89" s="10">
        <f>DATEDIF(G89,DATE(2023,6,8),"Y")</f>
        <v>50</v>
      </c>
      <c r="I89" s="6">
        <v>2</v>
      </c>
      <c r="J89" s="22">
        <v>10493.95</v>
      </c>
      <c r="K89" s="6" t="str">
        <f>IF(L89="?","tier - 2",L89)</f>
        <v>tier - 3</v>
      </c>
      <c r="L89" s="6" t="s">
        <v>12</v>
      </c>
      <c r="M89" s="6" t="str">
        <f>IF(N89="?","tier - 1",N89)</f>
        <v>tier - 1</v>
      </c>
      <c r="N89" s="6" t="s">
        <v>16</v>
      </c>
      <c r="O89" s="6" t="str">
        <f>IF(P89="?","UNKNOWN",P89)</f>
        <v>R1012</v>
      </c>
      <c r="P89" s="6" t="s">
        <v>23</v>
      </c>
      <c r="Q89" s="6"/>
    </row>
    <row r="90" spans="1:17" x14ac:dyDescent="0.3">
      <c r="A90" s="6" t="s">
        <v>1299</v>
      </c>
      <c r="B90" s="12" t="str">
        <f>SUBSTITUTE(C90,"?",ROUNDUP(AVERAGEIF(C:C,"&lt;&gt;~?",C:C),0))</f>
        <v>1978</v>
      </c>
      <c r="C90" s="6">
        <v>1978</v>
      </c>
      <c r="D90" s="6" t="str">
        <f>SUBSTITUTE(E90,"?","sep")</f>
        <v>Aug</v>
      </c>
      <c r="E90" s="6" t="s">
        <v>35</v>
      </c>
      <c r="F90" s="6">
        <v>21</v>
      </c>
      <c r="G90" s="18" t="str">
        <f>CONCATENATE(F90,"-",D90,"-",B90)</f>
        <v>21-Aug-1978</v>
      </c>
      <c r="H90" s="10">
        <f>DATEDIF(G90,DATE(2023,6,8),"Y")</f>
        <v>44</v>
      </c>
      <c r="I90" s="6">
        <v>2</v>
      </c>
      <c r="J90" s="22">
        <v>10486.55</v>
      </c>
      <c r="K90" s="6" t="str">
        <f>IF(L90="?","tier - 2",L90)</f>
        <v>tier - 3</v>
      </c>
      <c r="L90" s="6" t="s">
        <v>12</v>
      </c>
      <c r="M90" s="6" t="str">
        <f>IF(N90="?","tier - 1",N90)</f>
        <v>tier - 3</v>
      </c>
      <c r="N90" s="6" t="s">
        <v>12</v>
      </c>
      <c r="O90" s="6" t="str">
        <f>IF(P90="?","UNKNOWN",P90)</f>
        <v>R1025</v>
      </c>
      <c r="P90" s="6" t="s">
        <v>200</v>
      </c>
      <c r="Q90" s="6"/>
    </row>
    <row r="91" spans="1:17" x14ac:dyDescent="0.3">
      <c r="A91" s="6" t="s">
        <v>1298</v>
      </c>
      <c r="B91" s="12" t="str">
        <f>SUBSTITUTE(C91,"?",ROUNDUP(AVERAGEIF(C:C,"&lt;&gt;~?",C:C),0))</f>
        <v>1987</v>
      </c>
      <c r="C91" s="6">
        <v>1987</v>
      </c>
      <c r="D91" s="6" t="str">
        <f>SUBSTITUTE(E91,"?","sep")</f>
        <v>Jun</v>
      </c>
      <c r="E91" s="6" t="s">
        <v>18</v>
      </c>
      <c r="F91" s="6">
        <v>28</v>
      </c>
      <c r="G91" s="18" t="str">
        <f>CONCATENATE(F91,"-",D91,"-",B91)</f>
        <v>28-Jun-1987</v>
      </c>
      <c r="H91" s="10">
        <f>DATEDIF(G91,DATE(2023,6,8),"Y")</f>
        <v>35</v>
      </c>
      <c r="I91" s="6">
        <v>3</v>
      </c>
      <c r="J91" s="22">
        <v>10464.83</v>
      </c>
      <c r="K91" s="6" t="str">
        <f>IF(L91="?","tier - 2",L91)</f>
        <v>tier - 3</v>
      </c>
      <c r="L91" s="6" t="s">
        <v>12</v>
      </c>
      <c r="M91" s="6" t="str">
        <f>IF(N91="?","tier - 1",N91)</f>
        <v>tier - 1</v>
      </c>
      <c r="N91" s="6" t="s">
        <v>16</v>
      </c>
      <c r="O91" s="6" t="str">
        <f>IF(P91="?","UNKNOWN",P91)</f>
        <v>R1012</v>
      </c>
      <c r="P91" s="6" t="s">
        <v>23</v>
      </c>
      <c r="Q91" s="6"/>
    </row>
    <row r="92" spans="1:17" x14ac:dyDescent="0.3">
      <c r="A92" s="6" t="s">
        <v>1297</v>
      </c>
      <c r="B92" s="12" t="str">
        <f>SUBSTITUTE(C92,"?",ROUNDUP(AVERAGEIF(C:C,"&lt;&gt;~?",C:C),0))</f>
        <v>1969</v>
      </c>
      <c r="C92" s="6">
        <v>1969</v>
      </c>
      <c r="D92" s="6" t="str">
        <f>SUBSTITUTE(E92,"?","sep")</f>
        <v>Sep</v>
      </c>
      <c r="E92" s="6" t="s">
        <v>20</v>
      </c>
      <c r="F92" s="6">
        <v>22</v>
      </c>
      <c r="G92" s="18" t="str">
        <f>CONCATENATE(F92,"-",D92,"-",B92)</f>
        <v>22-Sep-1969</v>
      </c>
      <c r="H92" s="10">
        <f>DATEDIF(G92,DATE(2023,6,8),"Y")</f>
        <v>53</v>
      </c>
      <c r="I92" s="6">
        <v>1</v>
      </c>
      <c r="J92" s="22">
        <v>10461.98</v>
      </c>
      <c r="K92" s="6" t="str">
        <f>IF(L92="?","tier - 2",L92)</f>
        <v>tier - 3</v>
      </c>
      <c r="L92" s="6" t="s">
        <v>12</v>
      </c>
      <c r="M92" s="6" t="str">
        <f>IF(N92="?","tier - 1",N92)</f>
        <v>tier - 1</v>
      </c>
      <c r="N92" s="6" t="s">
        <v>16</v>
      </c>
      <c r="O92" s="6" t="str">
        <f>IF(P92="?","UNKNOWN",P92)</f>
        <v>R1012</v>
      </c>
      <c r="P92" s="6" t="s">
        <v>23</v>
      </c>
      <c r="Q92" s="6"/>
    </row>
    <row r="93" spans="1:17" x14ac:dyDescent="0.3">
      <c r="A93" s="6" t="s">
        <v>1296</v>
      </c>
      <c r="B93" s="12" t="str">
        <f>SUBSTITUTE(C93,"?",ROUNDUP(AVERAGEIF(C:C,"&lt;&gt;~?",C:C),0))</f>
        <v>1964</v>
      </c>
      <c r="C93" s="6">
        <v>1964</v>
      </c>
      <c r="D93" s="6" t="str">
        <f>SUBSTITUTE(E93,"?","sep")</f>
        <v>Jul</v>
      </c>
      <c r="E93" s="6" t="s">
        <v>10</v>
      </c>
      <c r="F93" s="6">
        <v>27</v>
      </c>
      <c r="G93" s="18" t="str">
        <f>CONCATENATE(F93,"-",D93,"-",B93)</f>
        <v>27-Jul-1964</v>
      </c>
      <c r="H93" s="10">
        <f>DATEDIF(G93,DATE(2023,6,8),"Y")</f>
        <v>58</v>
      </c>
      <c r="I93" s="6">
        <v>0</v>
      </c>
      <c r="J93" s="22">
        <v>10459.19</v>
      </c>
      <c r="K93" s="6" t="str">
        <f>IF(L93="?","tier - 2",L93)</f>
        <v>tier - 3</v>
      </c>
      <c r="L93" s="6" t="s">
        <v>12</v>
      </c>
      <c r="M93" s="6" t="str">
        <f>IF(N93="?","tier - 1",N93)</f>
        <v>tier - 1</v>
      </c>
      <c r="N93" s="6" t="s">
        <v>16</v>
      </c>
      <c r="O93" s="6" t="str">
        <f>IF(P93="?","UNKNOWN",P93)</f>
        <v>R1013</v>
      </c>
      <c r="P93" s="6" t="s">
        <v>13</v>
      </c>
      <c r="Q93" s="6"/>
    </row>
    <row r="94" spans="1:17" x14ac:dyDescent="0.3">
      <c r="A94" s="6" t="s">
        <v>1295</v>
      </c>
      <c r="B94" s="12" t="str">
        <f>SUBSTITUTE(C94,"?",ROUNDUP(AVERAGEIF(C:C,"&lt;&gt;~?",C:C),0))</f>
        <v>1976</v>
      </c>
      <c r="C94" s="6">
        <v>1976</v>
      </c>
      <c r="D94" s="6" t="str">
        <f>SUBSTITUTE(E94,"?","sep")</f>
        <v>Aug</v>
      </c>
      <c r="E94" s="6" t="s">
        <v>35</v>
      </c>
      <c r="F94" s="6">
        <v>3</v>
      </c>
      <c r="G94" s="18" t="str">
        <f>CONCATENATE(F94,"-",D94,"-",B94)</f>
        <v>3-Aug-1976</v>
      </c>
      <c r="H94" s="10">
        <f>DATEDIF(G94,DATE(2023,6,8),"Y")</f>
        <v>46</v>
      </c>
      <c r="I94" s="6">
        <v>2</v>
      </c>
      <c r="J94" s="22">
        <v>10455.14</v>
      </c>
      <c r="K94" s="6" t="str">
        <f>IF(L94="?","tier - 2",L94)</f>
        <v>tier - 3</v>
      </c>
      <c r="L94" s="6" t="s">
        <v>12</v>
      </c>
      <c r="M94" s="6" t="str">
        <f>IF(N94="?","tier - 1",N94)</f>
        <v>tier - 2</v>
      </c>
      <c r="N94" s="6" t="s">
        <v>11</v>
      </c>
      <c r="O94" s="6" t="str">
        <f>IF(P94="?","UNKNOWN",P94)</f>
        <v>R1021</v>
      </c>
      <c r="P94" s="6" t="s">
        <v>300</v>
      </c>
      <c r="Q94" s="6"/>
    </row>
    <row r="95" spans="1:17" x14ac:dyDescent="0.3">
      <c r="A95" s="6" t="s">
        <v>1294</v>
      </c>
      <c r="B95" s="12" t="str">
        <f>SUBSTITUTE(C95,"?",ROUNDUP(AVERAGEIF(C:C,"&lt;&gt;~?",C:C),0))</f>
        <v>1964</v>
      </c>
      <c r="C95" s="6">
        <v>1964</v>
      </c>
      <c r="D95" s="6" t="str">
        <f>SUBSTITUTE(E95,"?","sep")</f>
        <v>Oct</v>
      </c>
      <c r="E95" s="6" t="s">
        <v>37</v>
      </c>
      <c r="F95" s="6">
        <v>14</v>
      </c>
      <c r="G95" s="18" t="str">
        <f>CONCATENATE(F95,"-",D95,"-",B95)</f>
        <v>14-Oct-1964</v>
      </c>
      <c r="H95" s="10">
        <f>DATEDIF(G95,DATE(2023,6,8),"Y")</f>
        <v>58</v>
      </c>
      <c r="I95" s="6">
        <v>0</v>
      </c>
      <c r="J95" s="22">
        <v>10455.1</v>
      </c>
      <c r="K95" s="6" t="str">
        <f>IF(L95="?","tier - 2",L95)</f>
        <v>tier - 3</v>
      </c>
      <c r="L95" s="6" t="s">
        <v>12</v>
      </c>
      <c r="M95" s="6" t="str">
        <f>IF(N95="?","tier - 1",N95)</f>
        <v>tier - 1</v>
      </c>
      <c r="N95" s="6" t="s">
        <v>16</v>
      </c>
      <c r="O95" s="6" t="str">
        <f>IF(P95="?","UNKNOWN",P95)</f>
        <v>R1012</v>
      </c>
      <c r="P95" s="6" t="s">
        <v>23</v>
      </c>
      <c r="Q95" s="6"/>
    </row>
    <row r="96" spans="1:17" x14ac:dyDescent="0.3">
      <c r="A96" s="6" t="s">
        <v>1293</v>
      </c>
      <c r="B96" s="12" t="str">
        <f>SUBSTITUTE(C96,"?",ROUNDUP(AVERAGEIF(C:C,"&lt;&gt;~?",C:C),0))</f>
        <v>1968</v>
      </c>
      <c r="C96" s="6">
        <v>1968</v>
      </c>
      <c r="D96" s="6" t="str">
        <f>SUBSTITUTE(E96,"?","sep")</f>
        <v>Nov</v>
      </c>
      <c r="E96" s="6" t="s">
        <v>15</v>
      </c>
      <c r="F96" s="6">
        <v>8</v>
      </c>
      <c r="G96" s="18" t="str">
        <f>CONCATENATE(F96,"-",D96,"-",B96)</f>
        <v>8-Nov-1968</v>
      </c>
      <c r="H96" s="10">
        <f>DATEDIF(G96,DATE(2023,6,8),"Y")</f>
        <v>54</v>
      </c>
      <c r="I96" s="6">
        <v>1</v>
      </c>
      <c r="J96" s="22">
        <v>10450.549999999999</v>
      </c>
      <c r="K96" s="6" t="str">
        <f>IF(L96="?","tier - 2",L96)</f>
        <v>tier - 3</v>
      </c>
      <c r="L96" s="6" t="s">
        <v>12</v>
      </c>
      <c r="M96" s="6" t="str">
        <f>IF(N96="?","tier - 1",N96)</f>
        <v>tier - 1</v>
      </c>
      <c r="N96" s="6" t="s">
        <v>16</v>
      </c>
      <c r="O96" s="6" t="str">
        <f>IF(P96="?","UNKNOWN",P96)</f>
        <v>R1011</v>
      </c>
      <c r="P96" s="6" t="s">
        <v>42</v>
      </c>
      <c r="Q96" s="6"/>
    </row>
    <row r="97" spans="1:17" x14ac:dyDescent="0.3">
      <c r="A97" s="6" t="s">
        <v>1292</v>
      </c>
      <c r="B97" s="12" t="str">
        <f>SUBSTITUTE(C97,"?",ROUNDUP(AVERAGEIF(C:C,"&lt;&gt;~?",C:C),0))</f>
        <v>1968</v>
      </c>
      <c r="C97" s="6">
        <v>1968</v>
      </c>
      <c r="D97" s="6" t="str">
        <f>SUBSTITUTE(E97,"?","sep")</f>
        <v>Aug</v>
      </c>
      <c r="E97" s="6" t="s">
        <v>35</v>
      </c>
      <c r="F97" s="6">
        <v>29</v>
      </c>
      <c r="G97" s="18" t="str">
        <f>CONCATENATE(F97,"-",D97,"-",B97)</f>
        <v>29-Aug-1968</v>
      </c>
      <c r="H97" s="10">
        <f>DATEDIF(G97,DATE(2023,6,8),"Y")</f>
        <v>54</v>
      </c>
      <c r="I97" s="6">
        <v>1</v>
      </c>
      <c r="J97" s="22">
        <v>10436.1</v>
      </c>
      <c r="K97" s="6" t="str">
        <f>IF(L97="?","tier - 2",L97)</f>
        <v>tier - 3</v>
      </c>
      <c r="L97" s="6" t="s">
        <v>12</v>
      </c>
      <c r="M97" s="6" t="str">
        <f>IF(N97="?","tier - 1",N97)</f>
        <v>tier - 3</v>
      </c>
      <c r="N97" s="6" t="s">
        <v>12</v>
      </c>
      <c r="O97" s="6" t="str">
        <f>IF(P97="?","UNKNOWN",P97)</f>
        <v>R1011</v>
      </c>
      <c r="P97" s="6" t="s">
        <v>42</v>
      </c>
      <c r="Q97" s="6"/>
    </row>
    <row r="98" spans="1:17" x14ac:dyDescent="0.3">
      <c r="A98" s="6" t="s">
        <v>2265</v>
      </c>
      <c r="B98" s="12" t="str">
        <f>SUBSTITUTE(C98,"?",ROUNDUP(AVERAGEIF(C:C,"&lt;&gt;~?",C:C),0))</f>
        <v>1982</v>
      </c>
      <c r="C98" s="6">
        <v>1982</v>
      </c>
      <c r="D98" s="6" t="str">
        <f>SUBSTITUTE(E98,"?","sep")</f>
        <v>Dec</v>
      </c>
      <c r="E98" s="6" t="s">
        <v>30</v>
      </c>
      <c r="F98" s="6">
        <v>25</v>
      </c>
      <c r="G98" s="18" t="str">
        <f>CONCATENATE(F98,"-",D98,"-",B98)</f>
        <v>25-Dec-1982</v>
      </c>
      <c r="H98" s="10">
        <f>DATEDIF(G98,DATE(2023,6,8),"Y")</f>
        <v>40</v>
      </c>
      <c r="I98" s="6">
        <v>2</v>
      </c>
      <c r="J98" s="22">
        <v>40003.33</v>
      </c>
      <c r="K98" s="6" t="str">
        <f>IF(L98="?","tier - 2",L98)</f>
        <v>tier - 1</v>
      </c>
      <c r="L98" s="6" t="s">
        <v>16</v>
      </c>
      <c r="M98" s="6" t="str">
        <f>IF(N98="?","tier - 1",N98)</f>
        <v>tier - 1</v>
      </c>
      <c r="N98" s="6" t="s">
        <v>16</v>
      </c>
      <c r="O98" s="6" t="str">
        <f>IF(P98="?","UNKNOWN",P98)</f>
        <v>R1012</v>
      </c>
      <c r="P98" s="6" t="s">
        <v>23</v>
      </c>
      <c r="Q98" s="6"/>
    </row>
    <row r="99" spans="1:17" x14ac:dyDescent="0.3">
      <c r="A99" s="6" t="s">
        <v>1291</v>
      </c>
      <c r="B99" s="12" t="str">
        <f>SUBSTITUTE(C99,"?",ROUNDUP(AVERAGEIF(C:C,"&lt;&gt;~?",C:C),0))</f>
        <v>1968</v>
      </c>
      <c r="C99" s="6">
        <v>1968</v>
      </c>
      <c r="D99" s="6" t="str">
        <f>SUBSTITUTE(E99,"?","sep")</f>
        <v>Aug</v>
      </c>
      <c r="E99" s="6" t="s">
        <v>35</v>
      </c>
      <c r="F99" s="6">
        <v>23</v>
      </c>
      <c r="G99" s="18" t="str">
        <f>CONCATENATE(F99,"-",D99,"-",B99)</f>
        <v>23-Aug-1968</v>
      </c>
      <c r="H99" s="10">
        <f>DATEDIF(G99,DATE(2023,6,8),"Y")</f>
        <v>54</v>
      </c>
      <c r="I99" s="6">
        <v>0</v>
      </c>
      <c r="J99" s="22">
        <v>10435.07</v>
      </c>
      <c r="K99" s="6" t="str">
        <f>IF(L99="?","tier - 2",L99)</f>
        <v>tier - 3</v>
      </c>
      <c r="L99" s="6" t="s">
        <v>12</v>
      </c>
      <c r="M99" s="6" t="str">
        <f>IF(N99="?","tier - 1",N99)</f>
        <v>tier - 1</v>
      </c>
      <c r="N99" s="6" t="s">
        <v>16</v>
      </c>
      <c r="O99" s="6" t="str">
        <f>IF(P99="?","UNKNOWN",P99)</f>
        <v>R1016</v>
      </c>
      <c r="P99" s="6" t="s">
        <v>168</v>
      </c>
      <c r="Q99" s="6"/>
    </row>
    <row r="100" spans="1:17" x14ac:dyDescent="0.3">
      <c r="A100" s="6" t="s">
        <v>1290</v>
      </c>
      <c r="B100" s="12" t="str">
        <f>SUBSTITUTE(C100,"?",ROUNDUP(AVERAGEIF(C:C,"&lt;&gt;~?",C:C),0))</f>
        <v>1968</v>
      </c>
      <c r="C100" s="6">
        <v>1968</v>
      </c>
      <c r="D100" s="6" t="str">
        <f>SUBSTITUTE(E100,"?","sep")</f>
        <v>Dec</v>
      </c>
      <c r="E100" s="6" t="s">
        <v>30</v>
      </c>
      <c r="F100" s="6">
        <v>27</v>
      </c>
      <c r="G100" s="18" t="str">
        <f>CONCATENATE(F100,"-",D100,"-",B100)</f>
        <v>27-Dec-1968</v>
      </c>
      <c r="H100" s="10">
        <f>DATEDIF(G100,DATE(2023,6,8),"Y")</f>
        <v>54</v>
      </c>
      <c r="I100" s="6">
        <v>0</v>
      </c>
      <c r="J100" s="22">
        <v>10422.92</v>
      </c>
      <c r="K100" s="6" t="str">
        <f>IF(L100="?","tier - 2",L100)</f>
        <v>tier - 3</v>
      </c>
      <c r="L100" s="6" t="s">
        <v>12</v>
      </c>
      <c r="M100" s="6" t="str">
        <f>IF(N100="?","tier - 1",N100)</f>
        <v>tier - 1</v>
      </c>
      <c r="N100" s="6" t="s">
        <v>16</v>
      </c>
      <c r="O100" s="6" t="str">
        <f>IF(P100="?","UNKNOWN",P100)</f>
        <v>R1017</v>
      </c>
      <c r="P100" s="6" t="s">
        <v>356</v>
      </c>
      <c r="Q100" s="6"/>
    </row>
    <row r="101" spans="1:17" x14ac:dyDescent="0.3">
      <c r="A101" s="6" t="s">
        <v>1289</v>
      </c>
      <c r="B101" s="12" t="str">
        <f>SUBSTITUTE(C101,"?",ROUNDUP(AVERAGEIF(C:C,"&lt;&gt;~?",C:C),0))</f>
        <v>1979</v>
      </c>
      <c r="C101" s="6">
        <v>1979</v>
      </c>
      <c r="D101" s="6" t="str">
        <f>SUBSTITUTE(E101,"?","sep")</f>
        <v>Nov</v>
      </c>
      <c r="E101" s="6" t="s">
        <v>15</v>
      </c>
      <c r="F101" s="6">
        <v>25</v>
      </c>
      <c r="G101" s="18" t="str">
        <f>CONCATENATE(F101,"-",D101,"-",B101)</f>
        <v>25-Nov-1979</v>
      </c>
      <c r="H101" s="10">
        <f>DATEDIF(G101,DATE(2023,6,8),"Y")</f>
        <v>43</v>
      </c>
      <c r="I101" s="6">
        <v>2</v>
      </c>
      <c r="J101" s="22">
        <v>10419.65</v>
      </c>
      <c r="K101" s="6" t="str">
        <f>IF(L101="?","tier - 2",L101)</f>
        <v>tier - 3</v>
      </c>
      <c r="L101" s="6" t="s">
        <v>12</v>
      </c>
      <c r="M101" s="6" t="str">
        <f>IF(N101="?","tier - 1",N101)</f>
        <v>tier - 2</v>
      </c>
      <c r="N101" s="6" t="s">
        <v>11</v>
      </c>
      <c r="O101" s="6" t="str">
        <f>IF(P101="?","UNKNOWN",P101)</f>
        <v>R1025</v>
      </c>
      <c r="P101" s="6" t="s">
        <v>200</v>
      </c>
      <c r="Q101" s="6"/>
    </row>
    <row r="102" spans="1:17" x14ac:dyDescent="0.3">
      <c r="A102" s="6" t="s">
        <v>1288</v>
      </c>
      <c r="B102" s="12" t="str">
        <f>SUBSTITUTE(C102,"?",ROUNDUP(AVERAGEIF(C:C,"&lt;&gt;~?",C:C),0))</f>
        <v>1973</v>
      </c>
      <c r="C102" s="6">
        <v>1973</v>
      </c>
      <c r="D102" s="6" t="str">
        <f>SUBSTITUTE(E102,"?","sep")</f>
        <v>Oct</v>
      </c>
      <c r="E102" s="6" t="s">
        <v>37</v>
      </c>
      <c r="F102" s="6">
        <v>11</v>
      </c>
      <c r="G102" s="18" t="str">
        <f>CONCATENATE(F102,"-",D102,"-",B102)</f>
        <v>11-Oct-1973</v>
      </c>
      <c r="H102" s="10">
        <f>DATEDIF(G102,DATE(2023,6,8),"Y")</f>
        <v>49</v>
      </c>
      <c r="I102" s="6">
        <v>0</v>
      </c>
      <c r="J102" s="22">
        <v>10419.59</v>
      </c>
      <c r="K102" s="6" t="str">
        <f>IF(L102="?","tier - 2",L102)</f>
        <v>tier - 3</v>
      </c>
      <c r="L102" s="6" t="s">
        <v>12</v>
      </c>
      <c r="M102" s="6" t="str">
        <f>IF(N102="?","tier - 1",N102)</f>
        <v>tier - 2</v>
      </c>
      <c r="N102" s="6" t="s">
        <v>11</v>
      </c>
      <c r="O102" s="6" t="str">
        <f>IF(P102="?","UNKNOWN",P102)</f>
        <v>R1025</v>
      </c>
      <c r="P102" s="6" t="s">
        <v>200</v>
      </c>
      <c r="Q102" s="6"/>
    </row>
    <row r="103" spans="1:17" x14ac:dyDescent="0.3">
      <c r="A103" s="6" t="s">
        <v>1287</v>
      </c>
      <c r="B103" s="12" t="str">
        <f>SUBSTITUTE(C103,"?",ROUNDUP(AVERAGEIF(C:C,"&lt;&gt;~?",C:C),0))</f>
        <v>1980</v>
      </c>
      <c r="C103" s="6">
        <v>1980</v>
      </c>
      <c r="D103" s="6" t="str">
        <f>SUBSTITUTE(E103,"?","sep")</f>
        <v>Oct</v>
      </c>
      <c r="E103" s="6" t="s">
        <v>37</v>
      </c>
      <c r="F103" s="6">
        <v>24</v>
      </c>
      <c r="G103" s="18" t="str">
        <f>CONCATENATE(F103,"-",D103,"-",B103)</f>
        <v>24-Oct-1980</v>
      </c>
      <c r="H103" s="10">
        <f>DATEDIF(G103,DATE(2023,6,8),"Y")</f>
        <v>42</v>
      </c>
      <c r="I103" s="6">
        <v>2</v>
      </c>
      <c r="J103" s="22">
        <v>10407.98</v>
      </c>
      <c r="K103" s="6" t="str">
        <f>IF(L103="?","tier - 2",L103)</f>
        <v>tier - 3</v>
      </c>
      <c r="L103" s="6" t="s">
        <v>12</v>
      </c>
      <c r="M103" s="6" t="str">
        <f>IF(N103="?","tier - 1",N103)</f>
        <v>tier - 1</v>
      </c>
      <c r="N103" s="6" t="s">
        <v>16</v>
      </c>
      <c r="O103" s="6" t="str">
        <f>IF(P103="?","UNKNOWN",P103)</f>
        <v>R1021</v>
      </c>
      <c r="P103" s="6" t="s">
        <v>300</v>
      </c>
      <c r="Q103" s="6"/>
    </row>
    <row r="104" spans="1:17" x14ac:dyDescent="0.3">
      <c r="A104" s="6" t="s">
        <v>1286</v>
      </c>
      <c r="B104" s="12" t="str">
        <f>SUBSTITUTE(C104,"?",ROUNDUP(AVERAGEIF(C:C,"&lt;&gt;~?",C:C),0))</f>
        <v>1975</v>
      </c>
      <c r="C104" s="6">
        <v>1975</v>
      </c>
      <c r="D104" s="6" t="str">
        <f>SUBSTITUTE(E104,"?","sep")</f>
        <v>Jun</v>
      </c>
      <c r="E104" s="6" t="s">
        <v>18</v>
      </c>
      <c r="F104" s="6">
        <v>5</v>
      </c>
      <c r="G104" s="18" t="str">
        <f>CONCATENATE(F104,"-",D104,"-",B104)</f>
        <v>5-Jun-1975</v>
      </c>
      <c r="H104" s="10">
        <f>DATEDIF(G104,DATE(2023,6,8),"Y")</f>
        <v>48</v>
      </c>
      <c r="I104" s="6">
        <v>4</v>
      </c>
      <c r="J104" s="22">
        <v>10407.09</v>
      </c>
      <c r="K104" s="6" t="str">
        <f>IF(L104="?","tier - 2",L104)</f>
        <v>tier - 3</v>
      </c>
      <c r="L104" s="6" t="s">
        <v>12</v>
      </c>
      <c r="M104" s="6" t="str">
        <f>IF(N104="?","tier - 1",N104)</f>
        <v>tier - 1</v>
      </c>
      <c r="N104" s="6" t="s">
        <v>16</v>
      </c>
      <c r="O104" s="6" t="str">
        <f>IF(P104="?","UNKNOWN",P104)</f>
        <v>R1015</v>
      </c>
      <c r="P104" s="6" t="s">
        <v>164</v>
      </c>
      <c r="Q104" s="6"/>
    </row>
    <row r="105" spans="1:17" x14ac:dyDescent="0.3">
      <c r="A105" s="6" t="s">
        <v>1285</v>
      </c>
      <c r="B105" s="12" t="str">
        <f>SUBSTITUTE(C105,"?",ROUNDUP(AVERAGEIF(C:C,"&lt;&gt;~?",C:C),0))</f>
        <v>1969</v>
      </c>
      <c r="C105" s="6">
        <v>1969</v>
      </c>
      <c r="D105" s="6" t="str">
        <f>SUBSTITUTE(E105,"?","sep")</f>
        <v>Jul</v>
      </c>
      <c r="E105" s="6" t="s">
        <v>10</v>
      </c>
      <c r="F105" s="6">
        <v>7</v>
      </c>
      <c r="G105" s="18" t="str">
        <f>CONCATENATE(F105,"-",D105,"-",B105)</f>
        <v>7-Jul-1969</v>
      </c>
      <c r="H105" s="10">
        <f>DATEDIF(G105,DATE(2023,6,8),"Y")</f>
        <v>53</v>
      </c>
      <c r="I105" s="6">
        <v>0</v>
      </c>
      <c r="J105" s="22">
        <v>10403.27</v>
      </c>
      <c r="K105" s="6" t="str">
        <f>IF(L105="?","tier - 2",L105)</f>
        <v>tier - 3</v>
      </c>
      <c r="L105" s="6" t="s">
        <v>12</v>
      </c>
      <c r="M105" s="6" t="str">
        <f>IF(N105="?","tier - 1",N105)</f>
        <v>tier - 2</v>
      </c>
      <c r="N105" s="6" t="s">
        <v>11</v>
      </c>
      <c r="O105" s="6" t="str">
        <f>IF(P105="?","UNKNOWN",P105)</f>
        <v>R1020</v>
      </c>
      <c r="P105" s="6" t="s">
        <v>516</v>
      </c>
      <c r="Q105" s="6"/>
    </row>
    <row r="106" spans="1:17" x14ac:dyDescent="0.3">
      <c r="A106" s="6" t="s">
        <v>1284</v>
      </c>
      <c r="B106" s="12" t="str">
        <f>SUBSTITUTE(C106,"?",ROUNDUP(AVERAGEIF(C:C,"&lt;&gt;~?",C:C),0))</f>
        <v>1973</v>
      </c>
      <c r="C106" s="6">
        <v>1973</v>
      </c>
      <c r="D106" s="6" t="str">
        <f>SUBSTITUTE(E106,"?","sep")</f>
        <v>Sep</v>
      </c>
      <c r="E106" s="6" t="s">
        <v>20</v>
      </c>
      <c r="F106" s="6">
        <v>19</v>
      </c>
      <c r="G106" s="18" t="str">
        <f>CONCATENATE(F106,"-",D106,"-",B106)</f>
        <v>19-Sep-1973</v>
      </c>
      <c r="H106" s="10">
        <f>DATEDIF(G106,DATE(2023,6,8),"Y")</f>
        <v>49</v>
      </c>
      <c r="I106" s="6">
        <v>3</v>
      </c>
      <c r="J106" s="22">
        <v>10381.48</v>
      </c>
      <c r="K106" s="6" t="str">
        <f>IF(L106="?","tier - 2",L106)</f>
        <v>tier - 3</v>
      </c>
      <c r="L106" s="6" t="s">
        <v>12</v>
      </c>
      <c r="M106" s="6" t="str">
        <f>IF(N106="?","tier - 1",N106)</f>
        <v>tier - 3</v>
      </c>
      <c r="N106" s="6" t="s">
        <v>12</v>
      </c>
      <c r="O106" s="6" t="str">
        <f>IF(P106="?","UNKNOWN",P106)</f>
        <v>R1013</v>
      </c>
      <c r="P106" s="6" t="s">
        <v>13</v>
      </c>
      <c r="Q106" s="6"/>
    </row>
    <row r="107" spans="1:17" x14ac:dyDescent="0.3">
      <c r="A107" s="6" t="s">
        <v>1283</v>
      </c>
      <c r="B107" s="12" t="str">
        <f>SUBSTITUTE(C107,"?",ROUNDUP(AVERAGEIF(C:C,"&lt;&gt;~?",C:C),0))</f>
        <v>1973</v>
      </c>
      <c r="C107" s="6">
        <v>1973</v>
      </c>
      <c r="D107" s="6" t="str">
        <f>SUBSTITUTE(E107,"?","sep")</f>
        <v>Sep</v>
      </c>
      <c r="E107" s="6" t="s">
        <v>20</v>
      </c>
      <c r="F107" s="6">
        <v>29</v>
      </c>
      <c r="G107" s="18" t="str">
        <f>CONCATENATE(F107,"-",D107,"-",B107)</f>
        <v>29-Sep-1973</v>
      </c>
      <c r="H107" s="10">
        <f>DATEDIF(G107,DATE(2023,6,8),"Y")</f>
        <v>49</v>
      </c>
      <c r="I107" s="6">
        <v>2</v>
      </c>
      <c r="J107" s="22">
        <v>10370.91</v>
      </c>
      <c r="K107" s="6" t="str">
        <f>IF(L107="?","tier - 2",L107)</f>
        <v>tier - 3</v>
      </c>
      <c r="L107" s="6" t="s">
        <v>12</v>
      </c>
      <c r="M107" s="6" t="str">
        <f>IF(N107="?","tier - 1",N107)</f>
        <v>tier - 3</v>
      </c>
      <c r="N107" s="6" t="s">
        <v>12</v>
      </c>
      <c r="O107" s="6" t="str">
        <f>IF(P107="?","UNKNOWN",P107)</f>
        <v>R1024</v>
      </c>
      <c r="P107" s="6" t="s">
        <v>247</v>
      </c>
      <c r="Q107" s="6"/>
    </row>
    <row r="108" spans="1:17" x14ac:dyDescent="0.3">
      <c r="A108" s="6" t="s">
        <v>1282</v>
      </c>
      <c r="B108" s="12" t="str">
        <f>SUBSTITUTE(C108,"?",ROUNDUP(AVERAGEIF(C:C,"&lt;&gt;~?",C:C),0))</f>
        <v>1971</v>
      </c>
      <c r="C108" s="6">
        <v>1971</v>
      </c>
      <c r="D108" s="6" t="str">
        <f>SUBSTITUTE(E108,"?","sep")</f>
        <v>Sep</v>
      </c>
      <c r="E108" s="6" t="s">
        <v>20</v>
      </c>
      <c r="F108" s="6">
        <v>6</v>
      </c>
      <c r="G108" s="18" t="str">
        <f>CONCATENATE(F108,"-",D108,"-",B108)</f>
        <v>6-Sep-1971</v>
      </c>
      <c r="H108" s="10">
        <f>DATEDIF(G108,DATE(2023,6,8),"Y")</f>
        <v>51</v>
      </c>
      <c r="I108" s="6">
        <v>0</v>
      </c>
      <c r="J108" s="22">
        <v>10356.67</v>
      </c>
      <c r="K108" s="6" t="str">
        <f>IF(L108="?","tier - 2",L108)</f>
        <v>tier - 3</v>
      </c>
      <c r="L108" s="6" t="s">
        <v>12</v>
      </c>
      <c r="M108" s="6" t="str">
        <f>IF(N108="?","tier - 1",N108)</f>
        <v>tier - 1</v>
      </c>
      <c r="N108" s="6" t="s">
        <v>16</v>
      </c>
      <c r="O108" s="6" t="str">
        <f>IF(P108="?","UNKNOWN",P108)</f>
        <v>R1025</v>
      </c>
      <c r="P108" s="6" t="s">
        <v>200</v>
      </c>
      <c r="Q108" s="6"/>
    </row>
    <row r="109" spans="1:17" x14ac:dyDescent="0.3">
      <c r="A109" s="6" t="s">
        <v>2264</v>
      </c>
      <c r="B109" s="12" t="str">
        <f>SUBSTITUTE(C109,"?",ROUNDUP(AVERAGEIF(C:C,"&lt;&gt;~?",C:C),0))</f>
        <v>1987</v>
      </c>
      <c r="C109" s="6">
        <v>1987</v>
      </c>
      <c r="D109" s="6" t="str">
        <f>SUBSTITUTE(E109,"?","sep")</f>
        <v>Aug</v>
      </c>
      <c r="E109" s="6" t="s">
        <v>35</v>
      </c>
      <c r="F109" s="6">
        <v>8</v>
      </c>
      <c r="G109" s="18" t="str">
        <f>CONCATENATE(F109,"-",D109,"-",B109)</f>
        <v>8-Aug-1987</v>
      </c>
      <c r="H109" s="10">
        <f>DATEDIF(G109,DATE(2023,6,8),"Y")</f>
        <v>35</v>
      </c>
      <c r="I109" s="6">
        <v>3</v>
      </c>
      <c r="J109" s="22">
        <v>39983.43</v>
      </c>
      <c r="K109" s="6" t="str">
        <f>IF(L109="?","tier - 2",L109)</f>
        <v>tier - 2</v>
      </c>
      <c r="L109" s="6" t="s">
        <v>11</v>
      </c>
      <c r="M109" s="6" t="str">
        <f>IF(N109="?","tier - 1",N109)</f>
        <v>tier - 3</v>
      </c>
      <c r="N109" s="6" t="s">
        <v>12</v>
      </c>
      <c r="O109" s="6" t="str">
        <f>IF(P109="?","UNKNOWN",P109)</f>
        <v>R1012</v>
      </c>
      <c r="P109" s="6" t="s">
        <v>23</v>
      </c>
      <c r="Q109" s="6"/>
    </row>
    <row r="110" spans="1:17" x14ac:dyDescent="0.3">
      <c r="A110" s="6" t="s">
        <v>1281</v>
      </c>
      <c r="B110" s="12" t="str">
        <f>SUBSTITUTE(C110,"?",ROUNDUP(AVERAGEIF(C:C,"&lt;&gt;~?",C:C),0))</f>
        <v>1969</v>
      </c>
      <c r="C110" s="6">
        <v>1969</v>
      </c>
      <c r="D110" s="6" t="str">
        <f>SUBSTITUTE(E110,"?","sep")</f>
        <v>Jun</v>
      </c>
      <c r="E110" s="6" t="s">
        <v>18</v>
      </c>
      <c r="F110" s="6">
        <v>17</v>
      </c>
      <c r="G110" s="18" t="str">
        <f>CONCATENATE(F110,"-",D110,"-",B110)</f>
        <v>17-Jun-1969</v>
      </c>
      <c r="H110" s="10">
        <f>DATEDIF(G110,DATE(2023,6,8),"Y")</f>
        <v>53</v>
      </c>
      <c r="I110" s="6">
        <v>0</v>
      </c>
      <c r="J110" s="22">
        <v>10355.64</v>
      </c>
      <c r="K110" s="6" t="str">
        <f>IF(L110="?","tier - 2",L110)</f>
        <v>tier - 3</v>
      </c>
      <c r="L110" s="6" t="s">
        <v>12</v>
      </c>
      <c r="M110" s="6" t="str">
        <f>IF(N110="?","tier - 1",N110)</f>
        <v>tier - 1</v>
      </c>
      <c r="N110" s="6" t="s">
        <v>16</v>
      </c>
      <c r="O110" s="6" t="str">
        <f>IF(P110="?","UNKNOWN",P110)</f>
        <v>R1012</v>
      </c>
      <c r="P110" s="6" t="s">
        <v>23</v>
      </c>
      <c r="Q110" s="6"/>
    </row>
    <row r="111" spans="1:17" x14ac:dyDescent="0.3">
      <c r="A111" s="6" t="s">
        <v>1280</v>
      </c>
      <c r="B111" s="12" t="str">
        <f>SUBSTITUTE(C111,"?",ROUNDUP(AVERAGEIF(C:C,"&lt;&gt;~?",C:C),0))</f>
        <v>1974</v>
      </c>
      <c r="C111" s="6">
        <v>1974</v>
      </c>
      <c r="D111" s="6" t="str">
        <f>SUBSTITUTE(E111,"?","sep")</f>
        <v>Sep</v>
      </c>
      <c r="E111" s="6" t="s">
        <v>20</v>
      </c>
      <c r="F111" s="6">
        <v>29</v>
      </c>
      <c r="G111" s="18" t="str">
        <f>CONCATENATE(F111,"-",D111,"-",B111)</f>
        <v>29-Sep-1974</v>
      </c>
      <c r="H111" s="10">
        <f>DATEDIF(G111,DATE(2023,6,8),"Y")</f>
        <v>48</v>
      </c>
      <c r="I111" s="6">
        <v>0</v>
      </c>
      <c r="J111" s="22">
        <v>10352.48</v>
      </c>
      <c r="K111" s="6" t="str">
        <f>IF(L111="?","tier - 2",L111)</f>
        <v>tier - 3</v>
      </c>
      <c r="L111" s="6" t="s">
        <v>12</v>
      </c>
      <c r="M111" s="6" t="str">
        <f>IF(N111="?","tier - 1",N111)</f>
        <v>tier - 1</v>
      </c>
      <c r="N111" s="6" t="s">
        <v>16</v>
      </c>
      <c r="O111" s="6" t="str">
        <f>IF(P111="?","UNKNOWN",P111)</f>
        <v>R1012</v>
      </c>
      <c r="P111" s="6" t="s">
        <v>23</v>
      </c>
      <c r="Q111" s="6"/>
    </row>
    <row r="112" spans="1:17" x14ac:dyDescent="0.3">
      <c r="A112" s="6" t="s">
        <v>1279</v>
      </c>
      <c r="B112" s="12" t="str">
        <f>SUBSTITUTE(C112,"?",ROUNDUP(AVERAGEIF(C:C,"&lt;&gt;~?",C:C),0))</f>
        <v>1973</v>
      </c>
      <c r="C112" s="6">
        <v>1973</v>
      </c>
      <c r="D112" s="6" t="str">
        <f>SUBSTITUTE(E112,"?","sep")</f>
        <v>Aug</v>
      </c>
      <c r="E112" s="6" t="s">
        <v>35</v>
      </c>
      <c r="F112" s="6">
        <v>8</v>
      </c>
      <c r="G112" s="18" t="str">
        <f>CONCATENATE(F112,"-",D112,"-",B112)</f>
        <v>8-Aug-1973</v>
      </c>
      <c r="H112" s="10">
        <f>DATEDIF(G112,DATE(2023,6,8),"Y")</f>
        <v>49</v>
      </c>
      <c r="I112" s="6">
        <v>0</v>
      </c>
      <c r="J112" s="22">
        <v>10345.93</v>
      </c>
      <c r="K112" s="6" t="str">
        <f>IF(L112="?","tier - 2",L112)</f>
        <v>tier - 3</v>
      </c>
      <c r="L112" s="6" t="s">
        <v>12</v>
      </c>
      <c r="M112" s="6" t="str">
        <f>IF(N112="?","tier - 1",N112)</f>
        <v>tier - 2</v>
      </c>
      <c r="N112" s="6" t="s">
        <v>11</v>
      </c>
      <c r="O112" s="6" t="str">
        <f>IF(P112="?","UNKNOWN",P112)</f>
        <v>R1021</v>
      </c>
      <c r="P112" s="6" t="s">
        <v>300</v>
      </c>
      <c r="Q112" s="6"/>
    </row>
    <row r="113" spans="1:17" x14ac:dyDescent="0.3">
      <c r="A113" s="6" t="s">
        <v>1278</v>
      </c>
      <c r="B113" s="12" t="str">
        <f>SUBSTITUTE(C113,"?",ROUNDUP(AVERAGEIF(C:C,"&lt;&gt;~?",C:C),0))</f>
        <v>1968</v>
      </c>
      <c r="C113" s="6">
        <v>1968</v>
      </c>
      <c r="D113" s="6" t="str">
        <f>SUBSTITUTE(E113,"?","sep")</f>
        <v>Jul</v>
      </c>
      <c r="E113" s="6" t="s">
        <v>10</v>
      </c>
      <c r="F113" s="6">
        <v>19</v>
      </c>
      <c r="G113" s="18" t="str">
        <f>CONCATENATE(F113,"-",D113,"-",B113)</f>
        <v>19-Jul-1968</v>
      </c>
      <c r="H113" s="10">
        <f>DATEDIF(G113,DATE(2023,6,8),"Y")</f>
        <v>54</v>
      </c>
      <c r="I113" s="6">
        <v>0</v>
      </c>
      <c r="J113" s="22">
        <v>10338.93</v>
      </c>
      <c r="K113" s="6" t="str">
        <f>IF(L113="?","tier - 2",L113)</f>
        <v>tier - 3</v>
      </c>
      <c r="L113" s="6" t="s">
        <v>12</v>
      </c>
      <c r="M113" s="6" t="str">
        <f>IF(N113="?","tier - 1",N113)</f>
        <v>tier - 1</v>
      </c>
      <c r="N113" s="6" t="s">
        <v>16</v>
      </c>
      <c r="O113" s="6" t="str">
        <f>IF(P113="?","UNKNOWN",P113)</f>
        <v>R1013</v>
      </c>
      <c r="P113" s="6" t="s">
        <v>13</v>
      </c>
      <c r="Q113" s="6"/>
    </row>
    <row r="114" spans="1:17" x14ac:dyDescent="0.3">
      <c r="A114" s="6" t="s">
        <v>1277</v>
      </c>
      <c r="B114" s="12" t="str">
        <f>SUBSTITUTE(C114,"?",ROUNDUP(AVERAGEIF(C:C,"&lt;&gt;~?",C:C),0))</f>
        <v>1982</v>
      </c>
      <c r="C114" s="6">
        <v>1982</v>
      </c>
      <c r="D114" s="6" t="str">
        <f>SUBSTITUTE(E114,"?","sep")</f>
        <v>Jul</v>
      </c>
      <c r="E114" s="6" t="s">
        <v>10</v>
      </c>
      <c r="F114" s="6">
        <v>21</v>
      </c>
      <c r="G114" s="18" t="str">
        <f>CONCATENATE(F114,"-",D114,"-",B114)</f>
        <v>21-Jul-1982</v>
      </c>
      <c r="H114" s="10">
        <f>DATEDIF(G114,DATE(2023,6,8),"Y")</f>
        <v>40</v>
      </c>
      <c r="I114" s="6">
        <v>3</v>
      </c>
      <c r="J114" s="22">
        <v>10329.06</v>
      </c>
      <c r="K114" s="6" t="str">
        <f>IF(L114="?","tier - 2",L114)</f>
        <v>tier - 3</v>
      </c>
      <c r="L114" s="6" t="s">
        <v>12</v>
      </c>
      <c r="M114" s="6" t="str">
        <f>IF(N114="?","tier - 1",N114)</f>
        <v>tier - 1</v>
      </c>
      <c r="N114" s="6" t="s">
        <v>16</v>
      </c>
      <c r="O114" s="6" t="str">
        <f>IF(P114="?","UNKNOWN",P114)</f>
        <v>R1021</v>
      </c>
      <c r="P114" s="6" t="s">
        <v>300</v>
      </c>
      <c r="Q114" s="6"/>
    </row>
    <row r="115" spans="1:17" x14ac:dyDescent="0.3">
      <c r="A115" s="6" t="s">
        <v>1276</v>
      </c>
      <c r="B115" s="12" t="str">
        <f>SUBSTITUTE(C115,"?",ROUNDUP(AVERAGEIF(C:C,"&lt;&gt;~?",C:C),0))</f>
        <v>1970</v>
      </c>
      <c r="C115" s="6">
        <v>1970</v>
      </c>
      <c r="D115" s="6" t="str">
        <f>SUBSTITUTE(E115,"?","sep")</f>
        <v>Dec</v>
      </c>
      <c r="E115" s="6" t="s">
        <v>30</v>
      </c>
      <c r="F115" s="6">
        <v>1</v>
      </c>
      <c r="G115" s="18" t="str">
        <f>CONCATENATE(F115,"-",D115,"-",B115)</f>
        <v>1-Dec-1970</v>
      </c>
      <c r="H115" s="10">
        <f>DATEDIF(G115,DATE(2023,6,8),"Y")</f>
        <v>52</v>
      </c>
      <c r="I115" s="6">
        <v>2</v>
      </c>
      <c r="J115" s="22">
        <v>10325.209999999999</v>
      </c>
      <c r="K115" s="6" t="str">
        <f>IF(L115="?","tier - 2",L115)</f>
        <v>tier - 3</v>
      </c>
      <c r="L115" s="6" t="s">
        <v>12</v>
      </c>
      <c r="M115" s="6" t="str">
        <f>IF(N115="?","tier - 1",N115)</f>
        <v>tier - 3</v>
      </c>
      <c r="N115" s="6" t="s">
        <v>12</v>
      </c>
      <c r="O115" s="6" t="str">
        <f>IF(P115="?","UNKNOWN",P115)</f>
        <v>R1011</v>
      </c>
      <c r="P115" s="6" t="s">
        <v>42</v>
      </c>
      <c r="Q115" s="6"/>
    </row>
    <row r="116" spans="1:17" x14ac:dyDescent="0.3">
      <c r="A116" s="6" t="s">
        <v>1275</v>
      </c>
      <c r="B116" s="12" t="str">
        <f>SUBSTITUTE(C116,"?",ROUNDUP(AVERAGEIF(C:C,"&lt;&gt;~?",C:C),0))</f>
        <v>1991</v>
      </c>
      <c r="C116" s="6">
        <v>1991</v>
      </c>
      <c r="D116" s="6" t="str">
        <f>SUBSTITUTE(E116,"?","sep")</f>
        <v>Aug</v>
      </c>
      <c r="E116" s="6" t="s">
        <v>35</v>
      </c>
      <c r="F116" s="6">
        <v>21</v>
      </c>
      <c r="G116" s="18" t="str">
        <f>CONCATENATE(F116,"-",D116,"-",B116)</f>
        <v>21-Aug-1991</v>
      </c>
      <c r="H116" s="10">
        <f>DATEDIF(G116,DATE(2023,6,8),"Y")</f>
        <v>31</v>
      </c>
      <c r="I116" s="6">
        <v>3</v>
      </c>
      <c r="J116" s="22">
        <v>10322.9</v>
      </c>
      <c r="K116" s="6" t="str">
        <f>IF(L116="?","tier - 2",L116)</f>
        <v>tier - 3</v>
      </c>
      <c r="L116" s="6" t="s">
        <v>12</v>
      </c>
      <c r="M116" s="6" t="str">
        <f>IF(N116="?","tier - 1",N116)</f>
        <v>tier - 1</v>
      </c>
      <c r="N116" s="6" t="s">
        <v>16</v>
      </c>
      <c r="O116" s="6" t="str">
        <f>IF(P116="?","UNKNOWN",P116)</f>
        <v>R1026</v>
      </c>
      <c r="P116" s="6" t="s">
        <v>535</v>
      </c>
      <c r="Q116" s="6"/>
    </row>
    <row r="117" spans="1:17" x14ac:dyDescent="0.3">
      <c r="A117" s="6" t="s">
        <v>1274</v>
      </c>
      <c r="B117" s="12" t="str">
        <f>SUBSTITUTE(C117,"?",ROUNDUP(AVERAGEIF(C:C,"&lt;&gt;~?",C:C),0))</f>
        <v>1991</v>
      </c>
      <c r="C117" s="6">
        <v>1991</v>
      </c>
      <c r="D117" s="6" t="str">
        <f>SUBSTITUTE(E117,"?","sep")</f>
        <v>Nov</v>
      </c>
      <c r="E117" s="6" t="s">
        <v>15</v>
      </c>
      <c r="F117" s="6">
        <v>17</v>
      </c>
      <c r="G117" s="18" t="str">
        <f>CONCATENATE(F117,"-",D117,"-",B117)</f>
        <v>17-Nov-1991</v>
      </c>
      <c r="H117" s="10">
        <f>DATEDIF(G117,DATE(2023,6,8),"Y")</f>
        <v>31</v>
      </c>
      <c r="I117" s="6">
        <v>3</v>
      </c>
      <c r="J117" s="22">
        <v>10315.91</v>
      </c>
      <c r="K117" s="6" t="str">
        <f>IF(L117="?","tier - 2",L117)</f>
        <v>tier - 3</v>
      </c>
      <c r="L117" s="6" t="s">
        <v>12</v>
      </c>
      <c r="M117" s="6" t="str">
        <f>IF(N117="?","tier - 1",N117)</f>
        <v>tier - 2</v>
      </c>
      <c r="N117" s="6" t="s">
        <v>11</v>
      </c>
      <c r="O117" s="6" t="str">
        <f>IF(P117="?","UNKNOWN",P117)</f>
        <v>R1012</v>
      </c>
      <c r="P117" s="6" t="s">
        <v>23</v>
      </c>
      <c r="Q117" s="6"/>
    </row>
    <row r="118" spans="1:17" x14ac:dyDescent="0.3">
      <c r="A118" s="6" t="s">
        <v>1273</v>
      </c>
      <c r="B118" s="12" t="str">
        <f>SUBSTITUTE(C118,"?",ROUNDUP(AVERAGEIF(C:C,"&lt;&gt;~?",C:C),0))</f>
        <v>1962</v>
      </c>
      <c r="C118" s="6">
        <v>1962</v>
      </c>
      <c r="D118" s="6" t="str">
        <f>SUBSTITUTE(E118,"?","sep")</f>
        <v>Jul</v>
      </c>
      <c r="E118" s="6" t="s">
        <v>10</v>
      </c>
      <c r="F118" s="6">
        <v>12</v>
      </c>
      <c r="G118" s="18" t="str">
        <f>CONCATENATE(F118,"-",D118,"-",B118)</f>
        <v>12-Jul-1962</v>
      </c>
      <c r="H118" s="10">
        <f>DATEDIF(G118,DATE(2023,6,8),"Y")</f>
        <v>60</v>
      </c>
      <c r="I118" s="6">
        <v>0</v>
      </c>
      <c r="J118" s="22">
        <v>10310.780000000001</v>
      </c>
      <c r="K118" s="6" t="str">
        <f>IF(L118="?","tier - 2",L118)</f>
        <v>tier - 3</v>
      </c>
      <c r="L118" s="6" t="s">
        <v>12</v>
      </c>
      <c r="M118" s="6" t="str">
        <f>IF(N118="?","tier - 1",N118)</f>
        <v>tier - 3</v>
      </c>
      <c r="N118" s="6" t="s">
        <v>12</v>
      </c>
      <c r="O118" s="6" t="str">
        <f>IF(P118="?","UNKNOWN",P118)</f>
        <v>R1012</v>
      </c>
      <c r="P118" s="6" t="s">
        <v>23</v>
      </c>
      <c r="Q118" s="6"/>
    </row>
    <row r="119" spans="1:17" x14ac:dyDescent="0.3">
      <c r="A119" s="6" t="s">
        <v>1272</v>
      </c>
      <c r="B119" s="12" t="str">
        <f>SUBSTITUTE(C119,"?",ROUNDUP(AVERAGEIF(C:C,"&lt;&gt;~?",C:C),0))</f>
        <v>1963</v>
      </c>
      <c r="C119" s="6">
        <v>1963</v>
      </c>
      <c r="D119" s="6" t="str">
        <f>SUBSTITUTE(E119,"?","sep")</f>
        <v>Sep</v>
      </c>
      <c r="E119" s="6" t="s">
        <v>20</v>
      </c>
      <c r="F119" s="6">
        <v>24</v>
      </c>
      <c r="G119" s="18" t="str">
        <f>CONCATENATE(F119,"-",D119,"-",B119)</f>
        <v>24-Sep-1963</v>
      </c>
      <c r="H119" s="10">
        <f>DATEDIF(G119,DATE(2023,6,8),"Y")</f>
        <v>59</v>
      </c>
      <c r="I119" s="6">
        <v>0</v>
      </c>
      <c r="J119" s="22">
        <v>10308.040000000001</v>
      </c>
      <c r="K119" s="6" t="str">
        <f>IF(L119="?","tier - 2",L119)</f>
        <v>tier - 3</v>
      </c>
      <c r="L119" s="6" t="s">
        <v>12</v>
      </c>
      <c r="M119" s="6" t="str">
        <f>IF(N119="?","tier - 1",N119)</f>
        <v>tier - 1</v>
      </c>
      <c r="N119" s="6" t="s">
        <v>16</v>
      </c>
      <c r="O119" s="6" t="str">
        <f>IF(P119="?","UNKNOWN",P119)</f>
        <v>R1013</v>
      </c>
      <c r="P119" s="6" t="s">
        <v>13</v>
      </c>
      <c r="Q119" s="6"/>
    </row>
    <row r="120" spans="1:17" x14ac:dyDescent="0.3">
      <c r="A120" s="6" t="s">
        <v>2362</v>
      </c>
      <c r="B120" s="12" t="str">
        <f>SUBSTITUTE(C120,"?",ROUNDUP(AVERAGEIF(C:C,"&lt;&gt;~?",C:C),0))</f>
        <v>1959</v>
      </c>
      <c r="C120" s="6">
        <v>1959</v>
      </c>
      <c r="D120" s="6" t="str">
        <f>SUBSTITUTE(E120,"?","sep")</f>
        <v>Jul</v>
      </c>
      <c r="E120" s="6" t="s">
        <v>10</v>
      </c>
      <c r="F120" s="6">
        <v>22</v>
      </c>
      <c r="G120" s="18" t="str">
        <f>CONCATENATE(F120,"-",D120,"-",B120)</f>
        <v>22-Jul-1959</v>
      </c>
      <c r="H120" s="10">
        <f>DATEDIF(G120,DATE(2023,6,8),"Y")</f>
        <v>63</v>
      </c>
      <c r="I120" s="6">
        <v>0</v>
      </c>
      <c r="J120" s="22">
        <v>48824.45</v>
      </c>
      <c r="K120" s="6" t="str">
        <f>IF(L120="?","tier - 2",L120)</f>
        <v>tier - 2</v>
      </c>
      <c r="L120" s="6" t="s">
        <v>11</v>
      </c>
      <c r="M120" s="6" t="str">
        <f>IF(N120="?","tier - 1",N120)</f>
        <v>tier - 1</v>
      </c>
      <c r="N120" s="6" t="s">
        <v>16</v>
      </c>
      <c r="O120" s="6" t="str">
        <f>IF(P120="?","UNKNOWN",P120)</f>
        <v>R1011</v>
      </c>
      <c r="P120" s="6" t="s">
        <v>42</v>
      </c>
      <c r="Q120" s="6"/>
    </row>
    <row r="121" spans="1:17" x14ac:dyDescent="0.3">
      <c r="A121" s="6" t="s">
        <v>2263</v>
      </c>
      <c r="B121" s="12" t="str">
        <f>SUBSTITUTE(C121,"?",ROUNDUP(AVERAGEIF(C:C,"&lt;&gt;~?",C:C),0))</f>
        <v>1975</v>
      </c>
      <c r="C121" s="6">
        <v>1975</v>
      </c>
      <c r="D121" s="6" t="str">
        <f>SUBSTITUTE(E121,"?","sep")</f>
        <v>Dec</v>
      </c>
      <c r="E121" s="6" t="s">
        <v>30</v>
      </c>
      <c r="F121" s="6">
        <v>2</v>
      </c>
      <c r="G121" s="18" t="str">
        <f>CONCATENATE(F121,"-",D121,"-",B121)</f>
        <v>2-Dec-1975</v>
      </c>
      <c r="H121" s="10">
        <f>DATEDIF(G121,DATE(2023,6,8),"Y")</f>
        <v>47</v>
      </c>
      <c r="I121" s="6">
        <v>1</v>
      </c>
      <c r="J121" s="22">
        <v>39963.120000000003</v>
      </c>
      <c r="K121" s="6" t="str">
        <f>IF(L121="?","tier - 2",L121)</f>
        <v>tier - 2</v>
      </c>
      <c r="L121" s="6" t="s">
        <v>11</v>
      </c>
      <c r="M121" s="6" t="str">
        <f>IF(N121="?","tier - 1",N121)</f>
        <v>tier - 2</v>
      </c>
      <c r="N121" s="6" t="s">
        <v>11</v>
      </c>
      <c r="O121" s="6" t="str">
        <f>IF(P121="?","UNKNOWN",P121)</f>
        <v>R1011</v>
      </c>
      <c r="P121" s="6" t="s">
        <v>42</v>
      </c>
      <c r="Q121" s="6"/>
    </row>
    <row r="122" spans="1:17" x14ac:dyDescent="0.3">
      <c r="A122" s="6" t="s">
        <v>1271</v>
      </c>
      <c r="B122" s="12" t="str">
        <f>SUBSTITUTE(C122,"?",ROUNDUP(AVERAGEIF(C:C,"&lt;&gt;~?",C:C),0))</f>
        <v>1988</v>
      </c>
      <c r="C122" s="6">
        <v>1988</v>
      </c>
      <c r="D122" s="6" t="str">
        <f>SUBSTITUTE(E122,"?","sep")</f>
        <v>Sep</v>
      </c>
      <c r="E122" s="6" t="s">
        <v>20</v>
      </c>
      <c r="F122" s="6">
        <v>14</v>
      </c>
      <c r="G122" s="18" t="str">
        <f>CONCATENATE(F122,"-",D122,"-",B122)</f>
        <v>14-Sep-1988</v>
      </c>
      <c r="H122" s="10">
        <f>DATEDIF(G122,DATE(2023,6,8),"Y")</f>
        <v>34</v>
      </c>
      <c r="I122" s="6">
        <v>3</v>
      </c>
      <c r="J122" s="22">
        <v>10276.99</v>
      </c>
      <c r="K122" s="6" t="str">
        <f>IF(L122="?","tier - 2",L122)</f>
        <v>tier - 3</v>
      </c>
      <c r="L122" s="6" t="s">
        <v>12</v>
      </c>
      <c r="M122" s="6" t="str">
        <f>IF(N122="?","tier - 1",N122)</f>
        <v>tier - 1</v>
      </c>
      <c r="N122" s="6" t="s">
        <v>16</v>
      </c>
      <c r="O122" s="6" t="str">
        <f>IF(P122="?","UNKNOWN",P122)</f>
        <v>R1021</v>
      </c>
      <c r="P122" s="6" t="s">
        <v>300</v>
      </c>
      <c r="Q122" s="6"/>
    </row>
    <row r="123" spans="1:17" x14ac:dyDescent="0.3">
      <c r="A123" s="6" t="s">
        <v>1270</v>
      </c>
      <c r="B123" s="12" t="str">
        <f>SUBSTITUTE(C123,"?",ROUNDUP(AVERAGEIF(C:C,"&lt;&gt;~?",C:C),0))</f>
        <v>1970</v>
      </c>
      <c r="C123" s="6">
        <v>1970</v>
      </c>
      <c r="D123" s="6" t="str">
        <f>SUBSTITUTE(E123,"?","sep")</f>
        <v>Jun</v>
      </c>
      <c r="E123" s="6" t="s">
        <v>18</v>
      </c>
      <c r="F123" s="6">
        <v>21</v>
      </c>
      <c r="G123" s="18" t="str">
        <f>CONCATENATE(F123,"-",D123,"-",B123)</f>
        <v>21-Jun-1970</v>
      </c>
      <c r="H123" s="10">
        <f>DATEDIF(G123,DATE(2023,6,8),"Y")</f>
        <v>52</v>
      </c>
      <c r="I123" s="6">
        <v>0</v>
      </c>
      <c r="J123" s="22">
        <v>10274.33</v>
      </c>
      <c r="K123" s="6" t="str">
        <f>IF(L123="?","tier - 2",L123)</f>
        <v>tier - 3</v>
      </c>
      <c r="L123" s="6" t="s">
        <v>12</v>
      </c>
      <c r="M123" s="6" t="str">
        <f>IF(N123="?","tier - 1",N123)</f>
        <v>tier - 1</v>
      </c>
      <c r="N123" s="6" t="s">
        <v>16</v>
      </c>
      <c r="O123" s="6" t="str">
        <f>IF(P123="?","UNKNOWN",P123)</f>
        <v>R1024</v>
      </c>
      <c r="P123" s="6" t="s">
        <v>247</v>
      </c>
      <c r="Q123" s="6"/>
    </row>
    <row r="124" spans="1:17" x14ac:dyDescent="0.3">
      <c r="A124" s="6" t="s">
        <v>1269</v>
      </c>
      <c r="B124" s="12" t="str">
        <f>SUBSTITUTE(C124,"?",ROUNDUP(AVERAGEIF(C:C,"&lt;&gt;~?",C:C),0))</f>
        <v>1973</v>
      </c>
      <c r="C124" s="6">
        <v>1973</v>
      </c>
      <c r="D124" s="6" t="str">
        <f>SUBSTITUTE(E124,"?","sep")</f>
        <v>Nov</v>
      </c>
      <c r="E124" s="6" t="s">
        <v>15</v>
      </c>
      <c r="F124" s="6">
        <v>27</v>
      </c>
      <c r="G124" s="18" t="str">
        <f>CONCATENATE(F124,"-",D124,"-",B124)</f>
        <v>27-Nov-1973</v>
      </c>
      <c r="H124" s="10">
        <f>DATEDIF(G124,DATE(2023,6,8),"Y")</f>
        <v>49</v>
      </c>
      <c r="I124" s="6">
        <v>3</v>
      </c>
      <c r="J124" s="22">
        <v>10269.459999999999</v>
      </c>
      <c r="K124" s="6" t="str">
        <f>IF(L124="?","tier - 2",L124)</f>
        <v>tier - 3</v>
      </c>
      <c r="L124" s="6" t="s">
        <v>12</v>
      </c>
      <c r="M124" s="6" t="str">
        <f>IF(N124="?","tier - 1",N124)</f>
        <v>tier - 3</v>
      </c>
      <c r="N124" s="6" t="s">
        <v>12</v>
      </c>
      <c r="O124" s="6" t="str">
        <f>IF(P124="?","UNKNOWN",P124)</f>
        <v>R1012</v>
      </c>
      <c r="P124" s="6" t="s">
        <v>23</v>
      </c>
      <c r="Q124" s="6"/>
    </row>
    <row r="125" spans="1:17" x14ac:dyDescent="0.3">
      <c r="A125" s="6" t="s">
        <v>1268</v>
      </c>
      <c r="B125" s="12" t="str">
        <f>SUBSTITUTE(C125,"?",ROUNDUP(AVERAGEIF(C:C,"&lt;&gt;~?",C:C),0))</f>
        <v>1973</v>
      </c>
      <c r="C125" s="6">
        <v>1973</v>
      </c>
      <c r="D125" s="6" t="str">
        <f>SUBSTITUTE(E125,"?","sep")</f>
        <v>Sep</v>
      </c>
      <c r="E125" s="6" t="s">
        <v>20</v>
      </c>
      <c r="F125" s="6">
        <v>5</v>
      </c>
      <c r="G125" s="18" t="str">
        <f>CONCATENATE(F125,"-",D125,"-",B125)</f>
        <v>5-Sep-1973</v>
      </c>
      <c r="H125" s="10">
        <f>DATEDIF(G125,DATE(2023,6,8),"Y")</f>
        <v>49</v>
      </c>
      <c r="I125" s="6">
        <v>3</v>
      </c>
      <c r="J125" s="22">
        <v>10264.44</v>
      </c>
      <c r="K125" s="6" t="str">
        <f>IF(L125="?","tier - 2",L125)</f>
        <v>tier - 3</v>
      </c>
      <c r="L125" s="6" t="s">
        <v>12</v>
      </c>
      <c r="M125" s="6" t="str">
        <f>IF(N125="?","tier - 1",N125)</f>
        <v>tier - 2</v>
      </c>
      <c r="N125" s="6" t="s">
        <v>11</v>
      </c>
      <c r="O125" s="6" t="str">
        <f>IF(P125="?","UNKNOWN",P125)</f>
        <v>R1012</v>
      </c>
      <c r="P125" s="6" t="s">
        <v>23</v>
      </c>
      <c r="Q125" s="6"/>
    </row>
    <row r="126" spans="1:17" x14ac:dyDescent="0.3">
      <c r="A126" s="6" t="s">
        <v>1267</v>
      </c>
      <c r="B126" s="12" t="str">
        <f>SUBSTITUTE(C126,"?",ROUNDUP(AVERAGEIF(C:C,"&lt;&gt;~?",C:C),0))</f>
        <v>1975</v>
      </c>
      <c r="C126" s="6">
        <v>1975</v>
      </c>
      <c r="D126" s="6" t="str">
        <f>SUBSTITUTE(E126,"?","sep")</f>
        <v>Aug</v>
      </c>
      <c r="E126" s="6" t="s">
        <v>35</v>
      </c>
      <c r="F126" s="6">
        <v>15</v>
      </c>
      <c r="G126" s="18" t="str">
        <f>CONCATENATE(F126,"-",D126,"-",B126)</f>
        <v>15-Aug-1975</v>
      </c>
      <c r="H126" s="10">
        <f>DATEDIF(G126,DATE(2023,6,8),"Y")</f>
        <v>47</v>
      </c>
      <c r="I126" s="6">
        <v>1</v>
      </c>
      <c r="J126" s="22">
        <v>10259.129999999999</v>
      </c>
      <c r="K126" s="6" t="str">
        <f>IF(L126="?","tier - 2",L126)</f>
        <v>tier - 3</v>
      </c>
      <c r="L126" s="6" t="s">
        <v>12</v>
      </c>
      <c r="M126" s="6" t="str">
        <f>IF(N126="?","tier - 1",N126)</f>
        <v>tier - 2</v>
      </c>
      <c r="N126" s="6" t="s">
        <v>11</v>
      </c>
      <c r="O126" s="6" t="str">
        <f>IF(P126="?","UNKNOWN",P126)</f>
        <v>R1011</v>
      </c>
      <c r="P126" s="6" t="s">
        <v>42</v>
      </c>
      <c r="Q126" s="6"/>
    </row>
    <row r="127" spans="1:17" x14ac:dyDescent="0.3">
      <c r="A127" s="6" t="s">
        <v>1266</v>
      </c>
      <c r="B127" s="12" t="str">
        <f>SUBSTITUTE(C127,"?",ROUNDUP(AVERAGEIF(C:C,"&lt;&gt;~?",C:C),0))</f>
        <v>1968</v>
      </c>
      <c r="C127" s="6">
        <v>1968</v>
      </c>
      <c r="D127" s="6" t="str">
        <f>SUBSTITUTE(E127,"?","sep")</f>
        <v>Sep</v>
      </c>
      <c r="E127" s="6" t="s">
        <v>20</v>
      </c>
      <c r="F127" s="6">
        <v>23</v>
      </c>
      <c r="G127" s="18" t="str">
        <f>CONCATENATE(F127,"-",D127,"-",B127)</f>
        <v>23-Sep-1968</v>
      </c>
      <c r="H127" s="10">
        <f>DATEDIF(G127,DATE(2023,6,8),"Y")</f>
        <v>54</v>
      </c>
      <c r="I127" s="6">
        <v>0</v>
      </c>
      <c r="J127" s="22">
        <v>10231.5</v>
      </c>
      <c r="K127" s="6" t="str">
        <f>IF(L127="?","tier - 2",L127)</f>
        <v>tier - 3</v>
      </c>
      <c r="L127" s="6" t="s">
        <v>12</v>
      </c>
      <c r="M127" s="6" t="str">
        <f>IF(N127="?","tier - 1",N127)</f>
        <v>tier - 1</v>
      </c>
      <c r="N127" s="6" t="s">
        <v>16</v>
      </c>
      <c r="O127" s="6" t="str">
        <f>IF(P127="?","UNKNOWN",P127)</f>
        <v>R1012</v>
      </c>
      <c r="P127" s="6" t="s">
        <v>23</v>
      </c>
      <c r="Q127" s="6"/>
    </row>
    <row r="128" spans="1:17" x14ac:dyDescent="0.3">
      <c r="A128" s="6" t="s">
        <v>1265</v>
      </c>
      <c r="B128" s="12" t="str">
        <f>SUBSTITUTE(C128,"?",ROUNDUP(AVERAGEIF(C:C,"&lt;&gt;~?",C:C),0))</f>
        <v>1967</v>
      </c>
      <c r="C128" s="6">
        <v>1967</v>
      </c>
      <c r="D128" s="6" t="str">
        <f>SUBSTITUTE(E128,"?","sep")</f>
        <v>Jun</v>
      </c>
      <c r="E128" s="6" t="s">
        <v>18</v>
      </c>
      <c r="F128" s="6">
        <v>28</v>
      </c>
      <c r="G128" s="18" t="str">
        <f>CONCATENATE(F128,"-",D128,"-",B128)</f>
        <v>28-Jun-1967</v>
      </c>
      <c r="H128" s="10">
        <f>DATEDIF(G128,DATE(2023,6,8),"Y")</f>
        <v>55</v>
      </c>
      <c r="I128" s="6">
        <v>0</v>
      </c>
      <c r="J128" s="22">
        <v>10226.280000000001</v>
      </c>
      <c r="K128" s="6" t="str">
        <f>IF(L128="?","tier - 2",L128)</f>
        <v>tier - 3</v>
      </c>
      <c r="L128" s="6" t="s">
        <v>12</v>
      </c>
      <c r="M128" s="6" t="str">
        <f>IF(N128="?","tier - 1",N128)</f>
        <v>tier - 3</v>
      </c>
      <c r="N128" s="6" t="s">
        <v>12</v>
      </c>
      <c r="O128" s="6" t="str">
        <f>IF(P128="?","UNKNOWN",P128)</f>
        <v>R1013</v>
      </c>
      <c r="P128" s="6" t="s">
        <v>13</v>
      </c>
      <c r="Q128" s="6"/>
    </row>
    <row r="129" spans="1:17" x14ac:dyDescent="0.3">
      <c r="A129" s="6" t="s">
        <v>1264</v>
      </c>
      <c r="B129" s="12" t="str">
        <f>SUBSTITUTE(C129,"?",ROUNDUP(AVERAGEIF(C:C,"&lt;&gt;~?",C:C),0))</f>
        <v>1967</v>
      </c>
      <c r="C129" s="6">
        <v>1967</v>
      </c>
      <c r="D129" s="6" t="str">
        <f>SUBSTITUTE(E129,"?","sep")</f>
        <v>Sep</v>
      </c>
      <c r="E129" s="6" t="s">
        <v>20</v>
      </c>
      <c r="F129" s="6">
        <v>26</v>
      </c>
      <c r="G129" s="18" t="str">
        <f>CONCATENATE(F129,"-",D129,"-",B129)</f>
        <v>26-Sep-1967</v>
      </c>
      <c r="H129" s="10">
        <f>DATEDIF(G129,DATE(2023,6,8),"Y")</f>
        <v>55</v>
      </c>
      <c r="I129" s="6">
        <v>0</v>
      </c>
      <c r="J129" s="22">
        <v>10214.64</v>
      </c>
      <c r="K129" s="6" t="str">
        <f>IF(L129="?","tier - 2",L129)</f>
        <v>tier - 3</v>
      </c>
      <c r="L129" s="6" t="s">
        <v>12</v>
      </c>
      <c r="M129" s="6" t="str">
        <f>IF(N129="?","tier - 1",N129)</f>
        <v>tier - 2</v>
      </c>
      <c r="N129" s="6" t="s">
        <v>11</v>
      </c>
      <c r="O129" s="6" t="str">
        <f>IF(P129="?","UNKNOWN",P129)</f>
        <v>R1011</v>
      </c>
      <c r="P129" s="6" t="s">
        <v>42</v>
      </c>
      <c r="Q129" s="6"/>
    </row>
    <row r="130" spans="1:17" x14ac:dyDescent="0.3">
      <c r="A130" s="6" t="s">
        <v>1263</v>
      </c>
      <c r="B130" s="12" t="str">
        <f>SUBSTITUTE(C130,"?",ROUNDUP(AVERAGEIF(C:C,"&lt;&gt;~?",C:C),0))</f>
        <v>1970</v>
      </c>
      <c r="C130" s="6">
        <v>1970</v>
      </c>
      <c r="D130" s="6" t="str">
        <f>SUBSTITUTE(E130,"?","sep")</f>
        <v>Dec</v>
      </c>
      <c r="E130" s="6" t="s">
        <v>30</v>
      </c>
      <c r="F130" s="6">
        <v>24</v>
      </c>
      <c r="G130" s="18" t="str">
        <f>CONCATENATE(F130,"-",D130,"-",B130)</f>
        <v>24-Dec-1970</v>
      </c>
      <c r="H130" s="10">
        <f>DATEDIF(G130,DATE(2023,6,8),"Y")</f>
        <v>52</v>
      </c>
      <c r="I130" s="6">
        <v>0</v>
      </c>
      <c r="J130" s="22">
        <v>10197.77</v>
      </c>
      <c r="K130" s="6" t="str">
        <f>IF(L130="?","tier - 2",L130)</f>
        <v>tier - 3</v>
      </c>
      <c r="L130" s="6" t="s">
        <v>12</v>
      </c>
      <c r="M130" s="6" t="str">
        <f>IF(N130="?","tier - 1",N130)</f>
        <v>tier - 1</v>
      </c>
      <c r="N130" s="6" t="s">
        <v>16</v>
      </c>
      <c r="O130" s="6" t="str">
        <f>IF(P130="?","UNKNOWN",P130)</f>
        <v>R1024</v>
      </c>
      <c r="P130" s="6" t="s">
        <v>247</v>
      </c>
      <c r="Q130" s="6"/>
    </row>
    <row r="131" spans="1:17" x14ac:dyDescent="0.3">
      <c r="A131" s="6" t="s">
        <v>1262</v>
      </c>
      <c r="B131" s="12" t="str">
        <f>SUBSTITUTE(C131,"?",ROUNDUP(AVERAGEIF(C:C,"&lt;&gt;~?",C:C),0))</f>
        <v>1985</v>
      </c>
      <c r="C131" s="6">
        <v>1985</v>
      </c>
      <c r="D131" s="6" t="str">
        <f>SUBSTITUTE(E131,"?","sep")</f>
        <v>Oct</v>
      </c>
      <c r="E131" s="6" t="s">
        <v>37</v>
      </c>
      <c r="F131" s="6">
        <v>16</v>
      </c>
      <c r="G131" s="18" t="str">
        <f>CONCATENATE(F131,"-",D131,"-",B131)</f>
        <v>16-Oct-1985</v>
      </c>
      <c r="H131" s="10">
        <f>DATEDIF(G131,DATE(2023,6,8),"Y")</f>
        <v>37</v>
      </c>
      <c r="I131" s="6">
        <v>3</v>
      </c>
      <c r="J131" s="22">
        <v>10191.82</v>
      </c>
      <c r="K131" s="6" t="str">
        <f>IF(L131="?","tier - 2",L131)</f>
        <v>tier - 3</v>
      </c>
      <c r="L131" s="6" t="s">
        <v>12</v>
      </c>
      <c r="M131" s="6" t="str">
        <f>IF(N131="?","tier - 1",N131)</f>
        <v>tier - 2</v>
      </c>
      <c r="N131" s="6" t="s">
        <v>11</v>
      </c>
      <c r="O131" s="6" t="str">
        <f>IF(P131="?","UNKNOWN",P131)</f>
        <v>R1026</v>
      </c>
      <c r="P131" s="6" t="s">
        <v>535</v>
      </c>
      <c r="Q131" s="6"/>
    </row>
    <row r="132" spans="1:17" x14ac:dyDescent="0.3">
      <c r="A132" s="6" t="s">
        <v>2262</v>
      </c>
      <c r="B132" s="12" t="str">
        <f>SUBSTITUTE(C132,"?",ROUNDUP(AVERAGEIF(C:C,"&lt;&gt;~?",C:C),0))</f>
        <v>1985</v>
      </c>
      <c r="C132" s="6">
        <v>1985</v>
      </c>
      <c r="D132" s="6" t="str">
        <f>SUBSTITUTE(E132,"?","sep")</f>
        <v>Aug</v>
      </c>
      <c r="E132" s="6" t="s">
        <v>35</v>
      </c>
      <c r="F132" s="6">
        <v>22</v>
      </c>
      <c r="G132" s="18" t="str">
        <f>CONCATENATE(F132,"-",D132,"-",B132)</f>
        <v>22-Aug-1985</v>
      </c>
      <c r="H132" s="10">
        <f>DATEDIF(G132,DATE(2023,6,8),"Y")</f>
        <v>37</v>
      </c>
      <c r="I132" s="6">
        <v>1</v>
      </c>
      <c r="J132" s="22">
        <v>39871.699999999997</v>
      </c>
      <c r="K132" s="6" t="str">
        <f>IF(L132="?","tier - 2",L132)</f>
        <v>tier - 1</v>
      </c>
      <c r="L132" s="6" t="s">
        <v>16</v>
      </c>
      <c r="M132" s="6" t="str">
        <f>IF(N132="?","tier - 1",N132)</f>
        <v>tier - 2</v>
      </c>
      <c r="N132" s="6" t="s">
        <v>11</v>
      </c>
      <c r="O132" s="6" t="str">
        <f>IF(P132="?","UNKNOWN",P132)</f>
        <v>R1013</v>
      </c>
      <c r="P132" s="6" t="s">
        <v>13</v>
      </c>
      <c r="Q132" s="6"/>
    </row>
    <row r="133" spans="1:17" x14ac:dyDescent="0.3">
      <c r="A133" s="6" t="s">
        <v>1261</v>
      </c>
      <c r="B133" s="12" t="str">
        <f>SUBSTITUTE(C133,"?",ROUNDUP(AVERAGEIF(C:C,"&lt;&gt;~?",C:C),0))</f>
        <v>1972</v>
      </c>
      <c r="C133" s="6">
        <v>1972</v>
      </c>
      <c r="D133" s="6" t="str">
        <f>SUBSTITUTE(E133,"?","sep")</f>
        <v>Jul</v>
      </c>
      <c r="E133" s="6" t="s">
        <v>10</v>
      </c>
      <c r="F133" s="6">
        <v>10</v>
      </c>
      <c r="G133" s="18" t="str">
        <f>CONCATENATE(F133,"-",D133,"-",B133)</f>
        <v>10-Jul-1972</v>
      </c>
      <c r="H133" s="10">
        <f>DATEDIF(G133,DATE(2023,6,8),"Y")</f>
        <v>50</v>
      </c>
      <c r="I133" s="6">
        <v>0</v>
      </c>
      <c r="J133" s="22">
        <v>10160.870000000001</v>
      </c>
      <c r="K133" s="6" t="str">
        <f>IF(L133="?","tier - 2",L133)</f>
        <v>tier - 3</v>
      </c>
      <c r="L133" s="6" t="s">
        <v>12</v>
      </c>
      <c r="M133" s="6" t="str">
        <f>IF(N133="?","tier - 1",N133)</f>
        <v>tier - 3</v>
      </c>
      <c r="N133" s="6" t="s">
        <v>12</v>
      </c>
      <c r="O133" s="6" t="str">
        <f>IF(P133="?","UNKNOWN",P133)</f>
        <v>R1025</v>
      </c>
      <c r="P133" s="6" t="s">
        <v>200</v>
      </c>
      <c r="Q133" s="6"/>
    </row>
    <row r="134" spans="1:17" x14ac:dyDescent="0.3">
      <c r="A134" s="6" t="s">
        <v>1260</v>
      </c>
      <c r="B134" s="12" t="str">
        <f>SUBSTITUTE(C134,"?",ROUNDUP(AVERAGEIF(C:C,"&lt;&gt;~?",C:C),0))</f>
        <v>1973</v>
      </c>
      <c r="C134" s="6">
        <v>1973</v>
      </c>
      <c r="D134" s="6" t="str">
        <f>SUBSTITUTE(E134,"?","sep")</f>
        <v>Oct</v>
      </c>
      <c r="E134" s="6" t="s">
        <v>37</v>
      </c>
      <c r="F134" s="6">
        <v>13</v>
      </c>
      <c r="G134" s="18" t="str">
        <f>CONCATENATE(F134,"-",D134,"-",B134)</f>
        <v>13-Oct-1973</v>
      </c>
      <c r="H134" s="10">
        <f>DATEDIF(G134,DATE(2023,6,8),"Y")</f>
        <v>49</v>
      </c>
      <c r="I134" s="6">
        <v>2</v>
      </c>
      <c r="J134" s="22">
        <v>10156.780000000001</v>
      </c>
      <c r="K134" s="6" t="str">
        <f>IF(L134="?","tier - 2",L134)</f>
        <v>tier - 3</v>
      </c>
      <c r="L134" s="6" t="s">
        <v>12</v>
      </c>
      <c r="M134" s="6" t="str">
        <f>IF(N134="?","tier - 1",N134)</f>
        <v>tier - 2</v>
      </c>
      <c r="N134" s="6" t="s">
        <v>11</v>
      </c>
      <c r="O134" s="6" t="str">
        <f>IF(P134="?","UNKNOWN",P134)</f>
        <v>R1012</v>
      </c>
      <c r="P134" s="6" t="s">
        <v>23</v>
      </c>
      <c r="Q134" s="6"/>
    </row>
    <row r="135" spans="1:17" x14ac:dyDescent="0.3">
      <c r="A135" s="6" t="s">
        <v>1259</v>
      </c>
      <c r="B135" s="12" t="str">
        <f>SUBSTITUTE(C135,"?",ROUNDUP(AVERAGEIF(C:C,"&lt;&gt;~?",C:C),0))</f>
        <v>1981</v>
      </c>
      <c r="C135" s="6">
        <v>1981</v>
      </c>
      <c r="D135" s="6" t="str">
        <f>SUBSTITUTE(E135,"?","sep")</f>
        <v>Jun</v>
      </c>
      <c r="E135" s="6" t="s">
        <v>18</v>
      </c>
      <c r="F135" s="6">
        <v>12</v>
      </c>
      <c r="G135" s="18" t="str">
        <f>CONCATENATE(F135,"-",D135,"-",B135)</f>
        <v>12-Jun-1981</v>
      </c>
      <c r="H135" s="10">
        <f>DATEDIF(G135,DATE(2023,6,8),"Y")</f>
        <v>41</v>
      </c>
      <c r="I135" s="6">
        <v>1</v>
      </c>
      <c r="J135" s="22">
        <v>10146.129999999999</v>
      </c>
      <c r="K135" s="6" t="str">
        <f>IF(L135="?","tier - 2",L135)</f>
        <v>tier - 3</v>
      </c>
      <c r="L135" s="6" t="s">
        <v>12</v>
      </c>
      <c r="M135" s="6" t="str">
        <f>IF(N135="?","tier - 1",N135)</f>
        <v>tier - 1</v>
      </c>
      <c r="N135" s="6" t="s">
        <v>16</v>
      </c>
      <c r="O135" s="6" t="str">
        <f>IF(P135="?","UNKNOWN",P135)</f>
        <v>R1025</v>
      </c>
      <c r="P135" s="6" t="s">
        <v>200</v>
      </c>
      <c r="Q135" s="6"/>
    </row>
    <row r="136" spans="1:17" x14ac:dyDescent="0.3">
      <c r="A136" s="6" t="s">
        <v>1258</v>
      </c>
      <c r="B136" s="12" t="str">
        <f>SUBSTITUTE(C136,"?",ROUNDUP(AVERAGEIF(C:C,"&lt;&gt;~?",C:C),0))</f>
        <v>1974</v>
      </c>
      <c r="C136" s="6">
        <v>1974</v>
      </c>
      <c r="D136" s="6" t="str">
        <f>SUBSTITUTE(E136,"?","sep")</f>
        <v>Dec</v>
      </c>
      <c r="E136" s="6" t="s">
        <v>30</v>
      </c>
      <c r="F136" s="6">
        <v>30</v>
      </c>
      <c r="G136" s="18" t="str">
        <f>CONCATENATE(F136,"-",D136,"-",B136)</f>
        <v>30-Dec-1974</v>
      </c>
      <c r="H136" s="10">
        <f>DATEDIF(G136,DATE(2023,6,8),"Y")</f>
        <v>48</v>
      </c>
      <c r="I136" s="6">
        <v>3</v>
      </c>
      <c r="J136" s="22">
        <v>10141.14</v>
      </c>
      <c r="K136" s="6" t="str">
        <f>IF(L136="?","tier - 2",L136)</f>
        <v>tier - 3</v>
      </c>
      <c r="L136" s="6" t="s">
        <v>12</v>
      </c>
      <c r="M136" s="6" t="str">
        <f>IF(N136="?","tier - 1",N136)</f>
        <v>tier - 1</v>
      </c>
      <c r="N136" s="6" t="s">
        <v>16</v>
      </c>
      <c r="O136" s="6" t="str">
        <f>IF(P136="?","UNKNOWN",P136)</f>
        <v>R1016</v>
      </c>
      <c r="P136" s="6" t="s">
        <v>168</v>
      </c>
      <c r="Q136" s="6"/>
    </row>
    <row r="137" spans="1:17" x14ac:dyDescent="0.3">
      <c r="A137" s="6" t="s">
        <v>1257</v>
      </c>
      <c r="B137" s="12" t="str">
        <f>SUBSTITUTE(C137,"?",ROUNDUP(AVERAGEIF(C:C,"&lt;&gt;~?",C:C),0))</f>
        <v>1997</v>
      </c>
      <c r="C137" s="6">
        <v>1997</v>
      </c>
      <c r="D137" s="6" t="str">
        <f>SUBSTITUTE(E137,"?","sep")</f>
        <v>Sep</v>
      </c>
      <c r="E137" s="6" t="s">
        <v>20</v>
      </c>
      <c r="F137" s="6">
        <v>5</v>
      </c>
      <c r="G137" s="18" t="str">
        <f>CONCATENATE(F137,"-",D137,"-",B137)</f>
        <v>5-Sep-1997</v>
      </c>
      <c r="H137" s="10">
        <f>DATEDIF(G137,DATE(2023,6,8),"Y")</f>
        <v>25</v>
      </c>
      <c r="I137" s="6">
        <v>0</v>
      </c>
      <c r="J137" s="22">
        <v>10139.84</v>
      </c>
      <c r="K137" s="6" t="str">
        <f>IF(L137="?","tier - 2",L137)</f>
        <v>tier - 3</v>
      </c>
      <c r="L137" s="6" t="s">
        <v>12</v>
      </c>
      <c r="M137" s="6" t="str">
        <f>IF(N137="?","tier - 1",N137)</f>
        <v>tier - 2</v>
      </c>
      <c r="N137" s="6" t="s">
        <v>11</v>
      </c>
      <c r="O137" s="6" t="str">
        <f>IF(P137="?","UNKNOWN",P137)</f>
        <v>R1012</v>
      </c>
      <c r="P137" s="6" t="s">
        <v>23</v>
      </c>
      <c r="Q137" s="6"/>
    </row>
    <row r="138" spans="1:17" x14ac:dyDescent="0.3">
      <c r="A138" s="6" t="s">
        <v>1256</v>
      </c>
      <c r="B138" s="12" t="str">
        <f>SUBSTITUTE(C138,"?",ROUNDUP(AVERAGEIF(C:C,"&lt;&gt;~?",C:C),0))</f>
        <v>1972</v>
      </c>
      <c r="C138" s="6">
        <v>1972</v>
      </c>
      <c r="D138" s="6" t="str">
        <f>SUBSTITUTE(E138,"?","sep")</f>
        <v>Nov</v>
      </c>
      <c r="E138" s="6" t="s">
        <v>15</v>
      </c>
      <c r="F138" s="6">
        <v>16</v>
      </c>
      <c r="G138" s="18" t="str">
        <f>CONCATENATE(F138,"-",D138,"-",B138)</f>
        <v>16-Nov-1972</v>
      </c>
      <c r="H138" s="10">
        <f>DATEDIF(G138,DATE(2023,6,8),"Y")</f>
        <v>50</v>
      </c>
      <c r="I138" s="6">
        <v>2</v>
      </c>
      <c r="J138" s="22">
        <v>10118.42</v>
      </c>
      <c r="K138" s="6" t="str">
        <f>IF(L138="?","tier - 2",L138)</f>
        <v>tier - 3</v>
      </c>
      <c r="L138" s="6" t="s">
        <v>12</v>
      </c>
      <c r="M138" s="6" t="str">
        <f>IF(N138="?","tier - 1",N138)</f>
        <v>tier - 3</v>
      </c>
      <c r="N138" s="6" t="s">
        <v>12</v>
      </c>
      <c r="O138" s="6" t="str">
        <f>IF(P138="?","UNKNOWN",P138)</f>
        <v>R1011</v>
      </c>
      <c r="P138" s="6" t="s">
        <v>42</v>
      </c>
      <c r="Q138" s="6"/>
    </row>
    <row r="139" spans="1:17" x14ac:dyDescent="0.3">
      <c r="A139" s="6" t="s">
        <v>1255</v>
      </c>
      <c r="B139" s="12" t="str">
        <f>SUBSTITUTE(C139,"?",ROUNDUP(AVERAGEIF(C:C,"&lt;&gt;~?",C:C),0))</f>
        <v>1975</v>
      </c>
      <c r="C139" s="6">
        <v>1975</v>
      </c>
      <c r="D139" s="6" t="str">
        <f>SUBSTITUTE(E139,"?","sep")</f>
        <v>Jul</v>
      </c>
      <c r="E139" s="6" t="s">
        <v>10</v>
      </c>
      <c r="F139" s="6">
        <v>2</v>
      </c>
      <c r="G139" s="18" t="str">
        <f>CONCATENATE(F139,"-",D139,"-",B139)</f>
        <v>2-Jul-1975</v>
      </c>
      <c r="H139" s="10">
        <f>DATEDIF(G139,DATE(2023,6,8),"Y")</f>
        <v>47</v>
      </c>
      <c r="I139" s="6">
        <v>3</v>
      </c>
      <c r="J139" s="22">
        <v>10115.01</v>
      </c>
      <c r="K139" s="6" t="str">
        <f>IF(L139="?","tier - 2",L139)</f>
        <v>tier - 3</v>
      </c>
      <c r="L139" s="6" t="s">
        <v>12</v>
      </c>
      <c r="M139" s="6" t="str">
        <f>IF(N139="?","tier - 1",N139)</f>
        <v>tier - 3</v>
      </c>
      <c r="N139" s="6" t="s">
        <v>12</v>
      </c>
      <c r="O139" s="6" t="str">
        <f>IF(P139="?","UNKNOWN",P139)</f>
        <v>R1012</v>
      </c>
      <c r="P139" s="6" t="s">
        <v>23</v>
      </c>
      <c r="Q139" s="6"/>
    </row>
    <row r="140" spans="1:17" x14ac:dyDescent="0.3">
      <c r="A140" s="6" t="s">
        <v>1254</v>
      </c>
      <c r="B140" s="12" t="str">
        <f>SUBSTITUTE(C140,"?",ROUNDUP(AVERAGEIF(C:C,"&lt;&gt;~?",C:C),0))</f>
        <v>1972</v>
      </c>
      <c r="C140" s="6">
        <v>1972</v>
      </c>
      <c r="D140" s="6" t="str">
        <f>SUBSTITUTE(E140,"?","sep")</f>
        <v>Aug</v>
      </c>
      <c r="E140" s="6" t="s">
        <v>35</v>
      </c>
      <c r="F140" s="6">
        <v>8</v>
      </c>
      <c r="G140" s="18" t="str">
        <f>CONCATENATE(F140,"-",D140,"-",B140)</f>
        <v>8-Aug-1972</v>
      </c>
      <c r="H140" s="10">
        <f>DATEDIF(G140,DATE(2023,6,8),"Y")</f>
        <v>50</v>
      </c>
      <c r="I140" s="6">
        <v>2</v>
      </c>
      <c r="J140" s="22">
        <v>10107.219999999999</v>
      </c>
      <c r="K140" s="6" t="str">
        <f>IF(L140="?","tier - 2",L140)</f>
        <v>tier - 3</v>
      </c>
      <c r="L140" s="6" t="s">
        <v>12</v>
      </c>
      <c r="M140" s="6" t="str">
        <f>IF(N140="?","tier - 1",N140)</f>
        <v>tier - 1</v>
      </c>
      <c r="N140" s="6" t="s">
        <v>16</v>
      </c>
      <c r="O140" s="6" t="str">
        <f>IF(P140="?","UNKNOWN",P140)</f>
        <v>R1013</v>
      </c>
      <c r="P140" s="6" t="s">
        <v>13</v>
      </c>
      <c r="Q140" s="6"/>
    </row>
    <row r="141" spans="1:17" x14ac:dyDescent="0.3">
      <c r="A141" s="6" t="s">
        <v>1253</v>
      </c>
      <c r="B141" s="12" t="str">
        <f>SUBSTITUTE(C141,"?",ROUNDUP(AVERAGEIF(C:C,"&lt;&gt;~?",C:C),0))</f>
        <v>1972</v>
      </c>
      <c r="C141" s="6">
        <v>1972</v>
      </c>
      <c r="D141" s="6" t="str">
        <f>SUBSTITUTE(E141,"?","sep")</f>
        <v>Oct</v>
      </c>
      <c r="E141" s="6" t="s">
        <v>37</v>
      </c>
      <c r="F141" s="6">
        <v>19</v>
      </c>
      <c r="G141" s="18" t="str">
        <f>CONCATENATE(F141,"-",D141,"-",B141)</f>
        <v>19-Oct-1972</v>
      </c>
      <c r="H141" s="10">
        <f>DATEDIF(G141,DATE(2023,6,8),"Y")</f>
        <v>50</v>
      </c>
      <c r="I141" s="6">
        <v>1</v>
      </c>
      <c r="J141" s="22">
        <v>10106.129999999999</v>
      </c>
      <c r="K141" s="6" t="str">
        <f>IF(L141="?","tier - 2",L141)</f>
        <v>tier - 3</v>
      </c>
      <c r="L141" s="6" t="s">
        <v>12</v>
      </c>
      <c r="M141" s="6" t="str">
        <f>IF(N141="?","tier - 1",N141)</f>
        <v>tier - 1</v>
      </c>
      <c r="N141" s="6" t="s">
        <v>16</v>
      </c>
      <c r="O141" s="6" t="str">
        <f>IF(P141="?","UNKNOWN",P141)</f>
        <v>R1024</v>
      </c>
      <c r="P141" s="6" t="s">
        <v>247</v>
      </c>
      <c r="Q141" s="6"/>
    </row>
    <row r="142" spans="1:17" x14ac:dyDescent="0.3">
      <c r="A142" s="6" t="s">
        <v>1252</v>
      </c>
      <c r="B142" s="12" t="str">
        <f>SUBSTITUTE(C142,"?",ROUNDUP(AVERAGEIF(C:C,"&lt;&gt;~?",C:C),0))</f>
        <v>1976</v>
      </c>
      <c r="C142" s="6">
        <v>1976</v>
      </c>
      <c r="D142" s="6" t="str">
        <f>SUBSTITUTE(E142,"?","sep")</f>
        <v>Dec</v>
      </c>
      <c r="E142" s="6" t="s">
        <v>30</v>
      </c>
      <c r="F142" s="6">
        <v>19</v>
      </c>
      <c r="G142" s="18" t="str">
        <f>CONCATENATE(F142,"-",D142,"-",B142)</f>
        <v>19-Dec-1976</v>
      </c>
      <c r="H142" s="10">
        <f>DATEDIF(G142,DATE(2023,6,8),"Y")</f>
        <v>46</v>
      </c>
      <c r="I142" s="6">
        <v>5</v>
      </c>
      <c r="J142" s="22">
        <v>10096.969999999999</v>
      </c>
      <c r="K142" s="6" t="str">
        <f>IF(L142="?","tier - 2",L142)</f>
        <v>tier - 3</v>
      </c>
      <c r="L142" s="6" t="s">
        <v>12</v>
      </c>
      <c r="M142" s="6" t="str">
        <f>IF(N142="?","tier - 1",N142)</f>
        <v>tier - 2</v>
      </c>
      <c r="N142" s="6" t="s">
        <v>11</v>
      </c>
      <c r="O142" s="6" t="str">
        <f>IF(P142="?","UNKNOWN",P142)</f>
        <v>R1011</v>
      </c>
      <c r="P142" s="6" t="s">
        <v>42</v>
      </c>
      <c r="Q142" s="6"/>
    </row>
    <row r="143" spans="1:17" x14ac:dyDescent="0.3">
      <c r="A143" s="6" t="s">
        <v>2261</v>
      </c>
      <c r="B143" s="12" t="str">
        <f>SUBSTITUTE(C143,"?",ROUNDUP(AVERAGEIF(C:C,"&lt;&gt;~?",C:C),0))</f>
        <v>1983</v>
      </c>
      <c r="C143" s="6">
        <v>1983</v>
      </c>
      <c r="D143" s="6" t="str">
        <f>SUBSTITUTE(E143,"?","sep")</f>
        <v>Jun</v>
      </c>
      <c r="E143" s="6" t="s">
        <v>18</v>
      </c>
      <c r="F143" s="6">
        <v>1</v>
      </c>
      <c r="G143" s="18" t="str">
        <f>CONCATENATE(F143,"-",D143,"-",B143)</f>
        <v>1-Jun-1983</v>
      </c>
      <c r="H143" s="10">
        <f>DATEDIF(G143,DATE(2023,6,8),"Y")</f>
        <v>40</v>
      </c>
      <c r="I143" s="6">
        <v>3</v>
      </c>
      <c r="J143" s="22">
        <v>39865.699999999997</v>
      </c>
      <c r="K143" s="6" t="str">
        <f>IF(L143="?","tier - 2",L143)</f>
        <v>tier - 2</v>
      </c>
      <c r="L143" s="6" t="s">
        <v>11</v>
      </c>
      <c r="M143" s="6" t="str">
        <f>IF(N143="?","tier - 1",N143)</f>
        <v>tier - 2</v>
      </c>
      <c r="N143" s="6" t="s">
        <v>11</v>
      </c>
      <c r="O143" s="6" t="str">
        <f>IF(P143="?","UNKNOWN",P143)</f>
        <v>R1011</v>
      </c>
      <c r="P143" s="6" t="s">
        <v>42</v>
      </c>
      <c r="Q143" s="6"/>
    </row>
    <row r="144" spans="1:17" x14ac:dyDescent="0.3">
      <c r="A144" s="6" t="s">
        <v>1251</v>
      </c>
      <c r="B144" s="12" t="str">
        <f>SUBSTITUTE(C144,"?",ROUNDUP(AVERAGEIF(C:C,"&lt;&gt;~?",C:C),0))</f>
        <v>1969</v>
      </c>
      <c r="C144" s="6">
        <v>1969</v>
      </c>
      <c r="D144" s="6" t="str">
        <f>SUBSTITUTE(E144,"?","sep")</f>
        <v>Jul</v>
      </c>
      <c r="E144" s="6" t="s">
        <v>10</v>
      </c>
      <c r="F144" s="6">
        <v>3</v>
      </c>
      <c r="G144" s="18" t="str">
        <f>CONCATENATE(F144,"-",D144,"-",B144)</f>
        <v>3-Jul-1969</v>
      </c>
      <c r="H144" s="10">
        <f>DATEDIF(G144,DATE(2023,6,8),"Y")</f>
        <v>53</v>
      </c>
      <c r="I144" s="6">
        <v>1</v>
      </c>
      <c r="J144" s="22">
        <v>10085.85</v>
      </c>
      <c r="K144" s="6" t="str">
        <f>IF(L144="?","tier - 2",L144)</f>
        <v>tier - 3</v>
      </c>
      <c r="L144" s="6" t="s">
        <v>12</v>
      </c>
      <c r="M144" s="6" t="str">
        <f>IF(N144="?","tier - 1",N144)</f>
        <v>tier - 3</v>
      </c>
      <c r="N144" s="6" t="s">
        <v>12</v>
      </c>
      <c r="O144" s="6" t="str">
        <f>IF(P144="?","UNKNOWN",P144)</f>
        <v>R1011</v>
      </c>
      <c r="P144" s="6" t="s">
        <v>42</v>
      </c>
      <c r="Q144" s="6"/>
    </row>
    <row r="145" spans="1:17" x14ac:dyDescent="0.3">
      <c r="A145" s="6" t="s">
        <v>1250</v>
      </c>
      <c r="B145" s="12" t="str">
        <f>SUBSTITUTE(C145,"?",ROUNDUP(AVERAGEIF(C:C,"&lt;&gt;~?",C:C),0))</f>
        <v>1969</v>
      </c>
      <c r="C145" s="6">
        <v>1969</v>
      </c>
      <c r="D145" s="6" t="str">
        <f>SUBSTITUTE(E145,"?","sep")</f>
        <v>Oct</v>
      </c>
      <c r="E145" s="6" t="s">
        <v>37</v>
      </c>
      <c r="F145" s="6">
        <v>27</v>
      </c>
      <c r="G145" s="18" t="str">
        <f>CONCATENATE(F145,"-",D145,"-",B145)</f>
        <v>27-Oct-1969</v>
      </c>
      <c r="H145" s="10">
        <f>DATEDIF(G145,DATE(2023,6,8),"Y")</f>
        <v>53</v>
      </c>
      <c r="I145" s="6">
        <v>0</v>
      </c>
      <c r="J145" s="22">
        <v>10072.06</v>
      </c>
      <c r="K145" s="6" t="str">
        <f>IF(L145="?","tier - 2",L145)</f>
        <v>tier - 3</v>
      </c>
      <c r="L145" s="6" t="s">
        <v>12</v>
      </c>
      <c r="M145" s="6" t="str">
        <f>IF(N145="?","tier - 1",N145)</f>
        <v>tier - 1</v>
      </c>
      <c r="N145" s="6" t="s">
        <v>16</v>
      </c>
      <c r="O145" s="6" t="str">
        <f>IF(P145="?","UNKNOWN",P145)</f>
        <v>R1017</v>
      </c>
      <c r="P145" s="6" t="s">
        <v>356</v>
      </c>
      <c r="Q145" s="6"/>
    </row>
    <row r="146" spans="1:17" x14ac:dyDescent="0.3">
      <c r="A146" s="6" t="s">
        <v>1249</v>
      </c>
      <c r="B146" s="12" t="str">
        <f>SUBSTITUTE(C146,"?",ROUNDUP(AVERAGEIF(C:C,"&lt;&gt;~?",C:C),0))</f>
        <v>1969</v>
      </c>
      <c r="C146" s="6">
        <v>1969</v>
      </c>
      <c r="D146" s="6" t="str">
        <f>SUBSTITUTE(E146,"?","sep")</f>
        <v>Aug</v>
      </c>
      <c r="E146" s="6" t="s">
        <v>35</v>
      </c>
      <c r="F146" s="6">
        <v>22</v>
      </c>
      <c r="G146" s="18" t="str">
        <f>CONCATENATE(F146,"-",D146,"-",B146)</f>
        <v>22-Aug-1969</v>
      </c>
      <c r="H146" s="10">
        <f>DATEDIF(G146,DATE(2023,6,8),"Y")</f>
        <v>53</v>
      </c>
      <c r="I146" s="6">
        <v>1</v>
      </c>
      <c r="J146" s="22">
        <v>10065.41</v>
      </c>
      <c r="K146" s="6" t="str">
        <f>IF(L146="?","tier - 2",L146)</f>
        <v>tier - 3</v>
      </c>
      <c r="L146" s="6" t="s">
        <v>12</v>
      </c>
      <c r="M146" s="6" t="str">
        <f>IF(N146="?","tier - 1",N146)</f>
        <v>tier - 2</v>
      </c>
      <c r="N146" s="6" t="s">
        <v>11</v>
      </c>
      <c r="O146" s="6" t="str">
        <f>IF(P146="?","UNKNOWN",P146)</f>
        <v>R1011</v>
      </c>
      <c r="P146" s="6" t="s">
        <v>42</v>
      </c>
      <c r="Q146" s="6"/>
    </row>
    <row r="147" spans="1:17" x14ac:dyDescent="0.3">
      <c r="A147" s="6" t="s">
        <v>1248</v>
      </c>
      <c r="B147" s="12" t="str">
        <f>SUBSTITUTE(C147,"?",ROUNDUP(AVERAGEIF(C:C,"&lt;&gt;~?",C:C),0))</f>
        <v>1974</v>
      </c>
      <c r="C147" s="6">
        <v>1974</v>
      </c>
      <c r="D147" s="6" t="str">
        <f>SUBSTITUTE(E147,"?","sep")</f>
        <v>Aug</v>
      </c>
      <c r="E147" s="6" t="s">
        <v>35</v>
      </c>
      <c r="F147" s="6">
        <v>30</v>
      </c>
      <c r="G147" s="18" t="str">
        <f>CONCATENATE(F147,"-",D147,"-",B147)</f>
        <v>30-Aug-1974</v>
      </c>
      <c r="H147" s="10">
        <f>DATEDIF(G147,DATE(2023,6,8),"Y")</f>
        <v>48</v>
      </c>
      <c r="I147" s="6">
        <v>2</v>
      </c>
      <c r="J147" s="22">
        <v>10043.25</v>
      </c>
      <c r="K147" s="6" t="str">
        <f>IF(L147="?","tier - 2",L147)</f>
        <v>tier - 3</v>
      </c>
      <c r="L147" s="6" t="s">
        <v>12</v>
      </c>
      <c r="M147" s="6" t="str">
        <f>IF(N147="?","tier - 1",N147)</f>
        <v>tier - 2</v>
      </c>
      <c r="N147" s="6" t="s">
        <v>11</v>
      </c>
      <c r="O147" s="6" t="str">
        <f>IF(P147="?","UNKNOWN",P147)</f>
        <v>R1024</v>
      </c>
      <c r="P147" s="6" t="s">
        <v>247</v>
      </c>
      <c r="Q147" s="6"/>
    </row>
    <row r="148" spans="1:17" x14ac:dyDescent="0.3">
      <c r="A148" s="6" t="s">
        <v>1247</v>
      </c>
      <c r="B148" s="12" t="str">
        <f>SUBSTITUTE(C148,"?",ROUNDUP(AVERAGEIF(C:C,"&lt;&gt;~?",C:C),0))</f>
        <v>1979</v>
      </c>
      <c r="C148" s="6">
        <v>1979</v>
      </c>
      <c r="D148" s="6" t="str">
        <f>SUBSTITUTE(E148,"?","sep")</f>
        <v>Dec</v>
      </c>
      <c r="E148" s="6" t="s">
        <v>30</v>
      </c>
      <c r="F148" s="6">
        <v>28</v>
      </c>
      <c r="G148" s="18" t="str">
        <f>CONCATENATE(F148,"-",D148,"-",B148)</f>
        <v>28-Dec-1979</v>
      </c>
      <c r="H148" s="10">
        <f>DATEDIF(G148,DATE(2023,6,8),"Y")</f>
        <v>43</v>
      </c>
      <c r="I148" s="6">
        <v>2</v>
      </c>
      <c r="J148" s="22">
        <v>10027.15</v>
      </c>
      <c r="K148" s="6" t="str">
        <f>IF(L148="?","tier - 2",L148)</f>
        <v>tier - 3</v>
      </c>
      <c r="L148" s="6" t="s">
        <v>12</v>
      </c>
      <c r="M148" s="6" t="str">
        <f>IF(N148="?","tier - 1",N148)</f>
        <v>tier - 1</v>
      </c>
      <c r="N148" s="6" t="s">
        <v>16</v>
      </c>
      <c r="O148" s="6" t="str">
        <f>IF(P148="?","UNKNOWN",P148)</f>
        <v>R1021</v>
      </c>
      <c r="P148" s="6" t="s">
        <v>300</v>
      </c>
      <c r="Q148" s="6"/>
    </row>
    <row r="149" spans="1:17" x14ac:dyDescent="0.3">
      <c r="A149" s="6" t="s">
        <v>1246</v>
      </c>
      <c r="B149" s="12" t="str">
        <f>SUBSTITUTE(C149,"?",ROUNDUP(AVERAGEIF(C:C,"&lt;&gt;~?",C:C),0))</f>
        <v>1988</v>
      </c>
      <c r="C149" s="6">
        <v>1988</v>
      </c>
      <c r="D149" s="6" t="str">
        <f>SUBSTITUTE(E149,"?","sep")</f>
        <v>Jul</v>
      </c>
      <c r="E149" s="6" t="s">
        <v>10</v>
      </c>
      <c r="F149" s="6">
        <v>3</v>
      </c>
      <c r="G149" s="18" t="str">
        <f>CONCATENATE(F149,"-",D149,"-",B149)</f>
        <v>3-Jul-1988</v>
      </c>
      <c r="H149" s="10">
        <f>DATEDIF(G149,DATE(2023,6,8),"Y")</f>
        <v>34</v>
      </c>
      <c r="I149" s="6">
        <v>3</v>
      </c>
      <c r="J149" s="22">
        <v>10011.44</v>
      </c>
      <c r="K149" s="6" t="str">
        <f>IF(L149="?","tier - 2",L149)</f>
        <v>tier - 3</v>
      </c>
      <c r="L149" s="6" t="s">
        <v>12</v>
      </c>
      <c r="M149" s="6" t="str">
        <f>IF(N149="?","tier - 1",N149)</f>
        <v>tier - 3</v>
      </c>
      <c r="N149" s="6" t="s">
        <v>12</v>
      </c>
      <c r="O149" s="6" t="str">
        <f>IF(P149="?","UNKNOWN",P149)</f>
        <v>R1026</v>
      </c>
      <c r="P149" s="6" t="s">
        <v>535</v>
      </c>
      <c r="Q149" s="6"/>
    </row>
    <row r="150" spans="1:17" x14ac:dyDescent="0.3">
      <c r="A150" s="6" t="s">
        <v>1245</v>
      </c>
      <c r="B150" s="12" t="str">
        <f>SUBSTITUTE(C150,"?",ROUNDUP(AVERAGEIF(C:C,"&lt;&gt;~?",C:C),0))</f>
        <v>1970</v>
      </c>
      <c r="C150" s="6">
        <v>1970</v>
      </c>
      <c r="D150" s="6" t="str">
        <f>SUBSTITUTE(E150,"?","sep")</f>
        <v>Aug</v>
      </c>
      <c r="E150" s="6" t="s">
        <v>35</v>
      </c>
      <c r="F150" s="6">
        <v>11</v>
      </c>
      <c r="G150" s="18" t="str">
        <f>CONCATENATE(F150,"-",D150,"-",B150)</f>
        <v>11-Aug-1970</v>
      </c>
      <c r="H150" s="10">
        <f>DATEDIF(G150,DATE(2023,6,8),"Y")</f>
        <v>52</v>
      </c>
      <c r="I150" s="6">
        <v>0</v>
      </c>
      <c r="J150" s="22">
        <v>9991.0400000000009</v>
      </c>
      <c r="K150" s="6" t="str">
        <f>IF(L150="?","tier - 2",L150)</f>
        <v>tier - 2</v>
      </c>
      <c r="L150" s="6" t="s">
        <v>11</v>
      </c>
      <c r="M150" s="6" t="str">
        <f>IF(N150="?","tier - 1",N150)</f>
        <v>tier - 3</v>
      </c>
      <c r="N150" s="6" t="s">
        <v>12</v>
      </c>
      <c r="O150" s="6" t="str">
        <f>IF(P150="?","UNKNOWN",P150)</f>
        <v>R1012</v>
      </c>
      <c r="P150" s="6" t="s">
        <v>23</v>
      </c>
      <c r="Q150" s="6"/>
    </row>
    <row r="151" spans="1:17" x14ac:dyDescent="0.3">
      <c r="A151" s="6" t="s">
        <v>1244</v>
      </c>
      <c r="B151" s="12" t="str">
        <f>SUBSTITUTE(C151,"?",ROUNDUP(AVERAGEIF(C:C,"&lt;&gt;~?",C:C),0))</f>
        <v>1971</v>
      </c>
      <c r="C151" s="6">
        <v>1971</v>
      </c>
      <c r="D151" s="6" t="str">
        <f>SUBSTITUTE(E151,"?","sep")</f>
        <v>Oct</v>
      </c>
      <c r="E151" s="6" t="s">
        <v>37</v>
      </c>
      <c r="F151" s="6">
        <v>6</v>
      </c>
      <c r="G151" s="18" t="str">
        <f>CONCATENATE(F151,"-",D151,"-",B151)</f>
        <v>6-Oct-1971</v>
      </c>
      <c r="H151" s="10">
        <f>DATEDIF(G151,DATE(2023,6,8),"Y")</f>
        <v>51</v>
      </c>
      <c r="I151" s="6">
        <v>1</v>
      </c>
      <c r="J151" s="22">
        <v>9964.06</v>
      </c>
      <c r="K151" s="6" t="str">
        <f>IF(L151="?","tier - 2",L151)</f>
        <v>tier - 2</v>
      </c>
      <c r="L151" s="6" t="s">
        <v>11</v>
      </c>
      <c r="M151" s="6" t="str">
        <f>IF(N151="?","tier - 1",N151)</f>
        <v>tier - 2</v>
      </c>
      <c r="N151" s="6" t="s">
        <v>11</v>
      </c>
      <c r="O151" s="6" t="str">
        <f>IF(P151="?","UNKNOWN",P151)</f>
        <v>R1019</v>
      </c>
      <c r="P151" s="6" t="s">
        <v>166</v>
      </c>
      <c r="Q151" s="6"/>
    </row>
    <row r="152" spans="1:17" x14ac:dyDescent="0.3">
      <c r="A152" s="6" t="s">
        <v>1243</v>
      </c>
      <c r="B152" s="12" t="str">
        <f>SUBSTITUTE(C152,"?",ROUNDUP(AVERAGEIF(C:C,"&lt;&gt;~?",C:C),0))</f>
        <v>1971</v>
      </c>
      <c r="C152" s="6">
        <v>1971</v>
      </c>
      <c r="D152" s="6" t="str">
        <f>SUBSTITUTE(E152,"?","sep")</f>
        <v>Dec</v>
      </c>
      <c r="E152" s="6" t="s">
        <v>30</v>
      </c>
      <c r="F152" s="6">
        <v>26</v>
      </c>
      <c r="G152" s="18" t="str">
        <f>CONCATENATE(F152,"-",D152,"-",B152)</f>
        <v>26-Dec-1971</v>
      </c>
      <c r="H152" s="10">
        <f>DATEDIF(G152,DATE(2023,6,8),"Y")</f>
        <v>51</v>
      </c>
      <c r="I152" s="6">
        <v>1</v>
      </c>
      <c r="J152" s="22">
        <v>9957.7199999999993</v>
      </c>
      <c r="K152" s="6" t="str">
        <f>IF(L152="?","tier - 2",L152)</f>
        <v>tier - 2</v>
      </c>
      <c r="L152" s="6" t="s">
        <v>11</v>
      </c>
      <c r="M152" s="6" t="str">
        <f>IF(N152="?","tier - 1",N152)</f>
        <v>tier - 3</v>
      </c>
      <c r="N152" s="6" t="s">
        <v>12</v>
      </c>
      <c r="O152" s="6" t="str">
        <f>IF(P152="?","UNKNOWN",P152)</f>
        <v>R1018</v>
      </c>
      <c r="P152" s="6" t="s">
        <v>170</v>
      </c>
      <c r="Q152" s="6"/>
    </row>
    <row r="153" spans="1:17" x14ac:dyDescent="0.3">
      <c r="A153" s="6" t="s">
        <v>1242</v>
      </c>
      <c r="B153" s="12" t="str">
        <f>SUBSTITUTE(C153,"?",ROUNDUP(AVERAGEIF(C:C,"&lt;&gt;~?",C:C),0))</f>
        <v>1964</v>
      </c>
      <c r="C153" s="6">
        <v>1964</v>
      </c>
      <c r="D153" s="6" t="str">
        <f>SUBSTITUTE(E153,"?","sep")</f>
        <v>Sep</v>
      </c>
      <c r="E153" s="6" t="s">
        <v>20</v>
      </c>
      <c r="F153" s="6">
        <v>11</v>
      </c>
      <c r="G153" s="18" t="str">
        <f>CONCATENATE(F153,"-",D153,"-",B153)</f>
        <v>11-Sep-1964</v>
      </c>
      <c r="H153" s="10">
        <f>DATEDIF(G153,DATE(2023,6,8),"Y")</f>
        <v>58</v>
      </c>
      <c r="I153" s="6">
        <v>0</v>
      </c>
      <c r="J153" s="22">
        <v>9933.44</v>
      </c>
      <c r="K153" s="6" t="str">
        <f>IF(L153="?","tier - 2",L153)</f>
        <v>tier - 3</v>
      </c>
      <c r="L153" s="6" t="s">
        <v>12</v>
      </c>
      <c r="M153" s="6" t="str">
        <f>IF(N153="?","tier - 1",N153)</f>
        <v>tier - 3</v>
      </c>
      <c r="N153" s="6" t="s">
        <v>12</v>
      </c>
      <c r="O153" s="6" t="str">
        <f>IF(P153="?","UNKNOWN",P153)</f>
        <v>R1013</v>
      </c>
      <c r="P153" s="6" t="s">
        <v>13</v>
      </c>
      <c r="Q153" s="6"/>
    </row>
    <row r="154" spans="1:17" x14ac:dyDescent="0.3">
      <c r="A154" s="6" t="s">
        <v>2260</v>
      </c>
      <c r="B154" s="12" t="str">
        <f>SUBSTITUTE(C154,"?",ROUNDUP(AVERAGEIF(C:C,"&lt;&gt;~?",C:C),0))</f>
        <v>1985</v>
      </c>
      <c r="C154" s="6">
        <v>1985</v>
      </c>
      <c r="D154" s="6" t="str">
        <f>SUBSTITUTE(E154,"?","sep")</f>
        <v>Jul</v>
      </c>
      <c r="E154" s="6" t="s">
        <v>10</v>
      </c>
      <c r="F154" s="6">
        <v>17</v>
      </c>
      <c r="G154" s="18" t="str">
        <f>CONCATENATE(F154,"-",D154,"-",B154)</f>
        <v>17-Jul-1985</v>
      </c>
      <c r="H154" s="10">
        <f>DATEDIF(G154,DATE(2023,6,8),"Y")</f>
        <v>37</v>
      </c>
      <c r="I154" s="6">
        <v>2</v>
      </c>
      <c r="J154" s="22">
        <v>39836.519999999997</v>
      </c>
      <c r="K154" s="6" t="str">
        <f>IF(L154="?","tier - 2",L154)</f>
        <v>tier - 2</v>
      </c>
      <c r="L154" s="6" t="s">
        <v>11</v>
      </c>
      <c r="M154" s="6" t="str">
        <f>IF(N154="?","tier - 1",N154)</f>
        <v>tier - 1</v>
      </c>
      <c r="N154" s="6" t="s">
        <v>16</v>
      </c>
      <c r="O154" s="6" t="str">
        <f>IF(P154="?","UNKNOWN",P154)</f>
        <v>R1011</v>
      </c>
      <c r="P154" s="6" t="s">
        <v>42</v>
      </c>
      <c r="Q154" s="6"/>
    </row>
    <row r="155" spans="1:17" x14ac:dyDescent="0.3">
      <c r="A155" s="6" t="s">
        <v>1241</v>
      </c>
      <c r="B155" s="12" t="str">
        <f>SUBSTITUTE(C155,"?",ROUNDUP(AVERAGEIF(C:C,"&lt;&gt;~?",C:C),0))</f>
        <v>1983</v>
      </c>
      <c r="C155" s="6">
        <v>1983</v>
      </c>
      <c r="D155" s="6" t="str">
        <f>SUBSTITUTE(E155,"?","sep")</f>
        <v>Dec</v>
      </c>
      <c r="E155" s="6" t="s">
        <v>30</v>
      </c>
      <c r="F155" s="6">
        <v>3</v>
      </c>
      <c r="G155" s="18" t="str">
        <f>CONCATENATE(F155,"-",D155,"-",B155)</f>
        <v>3-Dec-1983</v>
      </c>
      <c r="H155" s="10">
        <f>DATEDIF(G155,DATE(2023,6,8),"Y")</f>
        <v>39</v>
      </c>
      <c r="I155" s="6">
        <v>3</v>
      </c>
      <c r="J155" s="22">
        <v>9931.9599999999991</v>
      </c>
      <c r="K155" s="6" t="str">
        <f>IF(L155="?","tier - 2",L155)</f>
        <v>tier - 2</v>
      </c>
      <c r="L155" s="6" t="s">
        <v>11</v>
      </c>
      <c r="M155" s="6" t="str">
        <f>IF(N155="?","tier - 1",N155)</f>
        <v>tier - 2</v>
      </c>
      <c r="N155" s="6" t="s">
        <v>11</v>
      </c>
      <c r="O155" s="6" t="str">
        <f>IF(P155="?","UNKNOWN",P155)</f>
        <v>R1012</v>
      </c>
      <c r="P155" s="6" t="s">
        <v>23</v>
      </c>
      <c r="Q155" s="6"/>
    </row>
    <row r="156" spans="1:17" x14ac:dyDescent="0.3">
      <c r="A156" s="6" t="s">
        <v>1240</v>
      </c>
      <c r="B156" s="12" t="str">
        <f>SUBSTITUTE(C156,"?",ROUNDUP(AVERAGEIF(C:C,"&lt;&gt;~?",C:C),0))</f>
        <v>1985</v>
      </c>
      <c r="C156" s="6">
        <v>1985</v>
      </c>
      <c r="D156" s="6" t="str">
        <f>SUBSTITUTE(E156,"?","sep")</f>
        <v>Aug</v>
      </c>
      <c r="E156" s="6" t="s">
        <v>35</v>
      </c>
      <c r="F156" s="6">
        <v>19</v>
      </c>
      <c r="G156" s="18" t="str">
        <f>CONCATENATE(F156,"-",D156,"-",B156)</f>
        <v>19-Aug-1985</v>
      </c>
      <c r="H156" s="10">
        <f>DATEDIF(G156,DATE(2023,6,8),"Y")</f>
        <v>37</v>
      </c>
      <c r="I156" s="6">
        <v>3</v>
      </c>
      <c r="J156" s="22">
        <v>9930.64</v>
      </c>
      <c r="K156" s="6" t="str">
        <f>IF(L156="?","tier - 2",L156)</f>
        <v>tier - 2</v>
      </c>
      <c r="L156" s="6" t="s">
        <v>11</v>
      </c>
      <c r="M156" s="6" t="str">
        <f>IF(N156="?","tier - 1",N156)</f>
        <v>tier - 3</v>
      </c>
      <c r="N156" s="6" t="s">
        <v>12</v>
      </c>
      <c r="O156" s="6" t="str">
        <f>IF(P156="?","UNKNOWN",P156)</f>
        <v>R1025</v>
      </c>
      <c r="P156" s="6" t="s">
        <v>200</v>
      </c>
      <c r="Q156" s="6"/>
    </row>
    <row r="157" spans="1:17" x14ac:dyDescent="0.3">
      <c r="A157" s="6" t="s">
        <v>1239</v>
      </c>
      <c r="B157" s="12" t="str">
        <f>SUBSTITUTE(C157,"?",ROUNDUP(AVERAGEIF(C:C,"&lt;&gt;~?",C:C),0))</f>
        <v>1972</v>
      </c>
      <c r="C157" s="6">
        <v>1972</v>
      </c>
      <c r="D157" s="6" t="str">
        <f>SUBSTITUTE(E157,"?","sep")</f>
        <v>Sep</v>
      </c>
      <c r="E157" s="6" t="s">
        <v>20</v>
      </c>
      <c r="F157" s="6">
        <v>14</v>
      </c>
      <c r="G157" s="18" t="str">
        <f>CONCATENATE(F157,"-",D157,"-",B157)</f>
        <v>14-Sep-1972</v>
      </c>
      <c r="H157" s="10">
        <f>DATEDIF(G157,DATE(2023,6,8),"Y")</f>
        <v>50</v>
      </c>
      <c r="I157" s="6">
        <v>1</v>
      </c>
      <c r="J157" s="22">
        <v>9910.36</v>
      </c>
      <c r="K157" s="6" t="str">
        <f>IF(L157="?","tier - 2",L157)</f>
        <v>tier - 2</v>
      </c>
      <c r="L157" s="6" t="s">
        <v>11</v>
      </c>
      <c r="M157" s="6" t="str">
        <f>IF(N157="?","tier - 1",N157)</f>
        <v>tier - 3</v>
      </c>
      <c r="N157" s="6" t="s">
        <v>12</v>
      </c>
      <c r="O157" s="6" t="str">
        <f>IF(P157="?","UNKNOWN",P157)</f>
        <v>R1012</v>
      </c>
      <c r="P157" s="6" t="s">
        <v>23</v>
      </c>
      <c r="Q157" s="6"/>
    </row>
    <row r="158" spans="1:17" x14ac:dyDescent="0.3">
      <c r="A158" s="6" t="s">
        <v>1238</v>
      </c>
      <c r="B158" s="12" t="str">
        <f>SUBSTITUTE(C158,"?",ROUNDUP(AVERAGEIF(C:C,"&lt;&gt;~?",C:C),0))</f>
        <v>1962</v>
      </c>
      <c r="C158" s="6">
        <v>1962</v>
      </c>
      <c r="D158" s="6" t="str">
        <f>SUBSTITUTE(E158,"?","sep")</f>
        <v>Aug</v>
      </c>
      <c r="E158" s="6" t="s">
        <v>35</v>
      </c>
      <c r="F158" s="6">
        <v>17</v>
      </c>
      <c r="G158" s="18" t="str">
        <f>CONCATENATE(F158,"-",D158,"-",B158)</f>
        <v>17-Aug-1962</v>
      </c>
      <c r="H158" s="10">
        <f>DATEDIF(G158,DATE(2023,6,8),"Y")</f>
        <v>60</v>
      </c>
      <c r="I158" s="6">
        <v>0</v>
      </c>
      <c r="J158" s="22">
        <v>9907.83</v>
      </c>
      <c r="K158" s="6" t="str">
        <f>IF(L158="?","tier - 2",L158)</f>
        <v>tier - 3</v>
      </c>
      <c r="L158" s="6" t="s">
        <v>12</v>
      </c>
      <c r="M158" s="6" t="str">
        <f>IF(N158="?","tier - 1",N158)</f>
        <v>tier - 2</v>
      </c>
      <c r="N158" s="6" t="s">
        <v>11</v>
      </c>
      <c r="O158" s="6" t="str">
        <f>IF(P158="?","UNKNOWN",P158)</f>
        <v>R1013</v>
      </c>
      <c r="P158" s="6" t="s">
        <v>13</v>
      </c>
      <c r="Q158" s="6"/>
    </row>
    <row r="159" spans="1:17" x14ac:dyDescent="0.3">
      <c r="A159" s="6" t="s">
        <v>1237</v>
      </c>
      <c r="B159" s="12" t="str">
        <f>SUBSTITUTE(C159,"?",ROUNDUP(AVERAGEIF(C:C,"&lt;&gt;~?",C:C),0))</f>
        <v>1996</v>
      </c>
      <c r="C159" s="6">
        <v>1996</v>
      </c>
      <c r="D159" s="6" t="str">
        <f>SUBSTITUTE(E159,"?","sep")</f>
        <v>Jul</v>
      </c>
      <c r="E159" s="6" t="s">
        <v>10</v>
      </c>
      <c r="F159" s="6">
        <v>8</v>
      </c>
      <c r="G159" s="18" t="str">
        <f>CONCATENATE(F159,"-",D159,"-",B159)</f>
        <v>8-Jul-1996</v>
      </c>
      <c r="H159" s="10">
        <f>DATEDIF(G159,DATE(2023,6,8),"Y")</f>
        <v>26</v>
      </c>
      <c r="I159" s="6">
        <v>0</v>
      </c>
      <c r="J159" s="22">
        <v>9894.69</v>
      </c>
      <c r="K159" s="6" t="str">
        <f>IF(L159="?","tier - 2",L159)</f>
        <v>tier - 2</v>
      </c>
      <c r="L159" s="6" t="s">
        <v>11</v>
      </c>
      <c r="M159" s="6" t="str">
        <f>IF(N159="?","tier - 1",N159)</f>
        <v>tier - 3</v>
      </c>
      <c r="N159" s="6" t="s">
        <v>12</v>
      </c>
      <c r="O159" s="6" t="str">
        <f>IF(P159="?","UNKNOWN",P159)</f>
        <v>R1012</v>
      </c>
      <c r="P159" s="6" t="s">
        <v>23</v>
      </c>
      <c r="Q159" s="6"/>
    </row>
    <row r="160" spans="1:17" x14ac:dyDescent="0.3">
      <c r="A160" s="6" t="s">
        <v>1236</v>
      </c>
      <c r="B160" s="12" t="str">
        <f>SUBSTITUTE(C160,"?",ROUNDUP(AVERAGEIF(C:C,"&lt;&gt;~?",C:C),0))</f>
        <v>1966</v>
      </c>
      <c r="C160" s="6">
        <v>1966</v>
      </c>
      <c r="D160" s="6" t="str">
        <f>SUBSTITUTE(E160,"?","sep")</f>
        <v>Nov</v>
      </c>
      <c r="E160" s="6" t="s">
        <v>15</v>
      </c>
      <c r="F160" s="6">
        <v>5</v>
      </c>
      <c r="G160" s="18" t="str">
        <f>CONCATENATE(F160,"-",D160,"-",B160)</f>
        <v>5-Nov-1966</v>
      </c>
      <c r="H160" s="10">
        <f>DATEDIF(G160,DATE(2023,6,8),"Y")</f>
        <v>56</v>
      </c>
      <c r="I160" s="6">
        <v>0</v>
      </c>
      <c r="J160" s="22">
        <v>9890.23</v>
      </c>
      <c r="K160" s="6" t="str">
        <f>IF(L160="?","tier - 2",L160)</f>
        <v>tier - 3</v>
      </c>
      <c r="L160" s="6" t="s">
        <v>12</v>
      </c>
      <c r="M160" s="6" t="str">
        <f>IF(N160="?","tier - 1",N160)</f>
        <v>tier - 3</v>
      </c>
      <c r="N160" s="6" t="s">
        <v>12</v>
      </c>
      <c r="O160" s="6" t="str">
        <f>IF(P160="?","UNKNOWN",P160)</f>
        <v>R1013</v>
      </c>
      <c r="P160" s="6" t="s">
        <v>13</v>
      </c>
      <c r="Q160" s="6"/>
    </row>
    <row r="161" spans="1:17" x14ac:dyDescent="0.3">
      <c r="A161" s="6" t="s">
        <v>1235</v>
      </c>
      <c r="B161" s="12" t="str">
        <f>SUBSTITUTE(C161,"?",ROUNDUP(AVERAGEIF(C:C,"&lt;&gt;~?",C:C),0))</f>
        <v>1971</v>
      </c>
      <c r="C161" s="6">
        <v>1971</v>
      </c>
      <c r="D161" s="6" t="str">
        <f>SUBSTITUTE(E161,"?","sep")</f>
        <v>Nov</v>
      </c>
      <c r="E161" s="6" t="s">
        <v>15</v>
      </c>
      <c r="F161" s="6">
        <v>8</v>
      </c>
      <c r="G161" s="18" t="str">
        <f>CONCATENATE(F161,"-",D161,"-",B161)</f>
        <v>8-Nov-1971</v>
      </c>
      <c r="H161" s="10">
        <f>DATEDIF(G161,DATE(2023,6,8),"Y")</f>
        <v>51</v>
      </c>
      <c r="I161" s="6">
        <v>1</v>
      </c>
      <c r="J161" s="22">
        <v>9880.07</v>
      </c>
      <c r="K161" s="6" t="str">
        <f>IF(L161="?","tier - 2",L161)</f>
        <v>tier - 2</v>
      </c>
      <c r="L161" s="6" t="s">
        <v>11</v>
      </c>
      <c r="M161" s="6" t="str">
        <f>IF(N161="?","tier - 1",N161)</f>
        <v>tier - 3</v>
      </c>
      <c r="N161" s="6" t="s">
        <v>12</v>
      </c>
      <c r="O161" s="6" t="str">
        <f>IF(P161="?","UNKNOWN",P161)</f>
        <v>R1011</v>
      </c>
      <c r="P161" s="6" t="s">
        <v>42</v>
      </c>
      <c r="Q161" s="6"/>
    </row>
    <row r="162" spans="1:17" x14ac:dyDescent="0.3">
      <c r="A162" s="6" t="s">
        <v>1234</v>
      </c>
      <c r="B162" s="12" t="str">
        <f>SUBSTITUTE(C162,"?",ROUNDUP(AVERAGEIF(C:C,"&lt;&gt;~?",C:C),0))</f>
        <v>1971</v>
      </c>
      <c r="C162" s="6">
        <v>1971</v>
      </c>
      <c r="D162" s="6" t="str">
        <f>SUBSTITUTE(E162,"?","sep")</f>
        <v>Oct</v>
      </c>
      <c r="E162" s="6" t="s">
        <v>37</v>
      </c>
      <c r="F162" s="6">
        <v>3</v>
      </c>
      <c r="G162" s="18" t="str">
        <f>CONCATENATE(F162,"-",D162,"-",B162)</f>
        <v>3-Oct-1971</v>
      </c>
      <c r="H162" s="10">
        <f>DATEDIF(G162,DATE(2023,6,8),"Y")</f>
        <v>51</v>
      </c>
      <c r="I162" s="6">
        <v>1</v>
      </c>
      <c r="J162" s="22">
        <v>9877.61</v>
      </c>
      <c r="K162" s="6" t="str">
        <f>IF(L162="?","tier - 2",L162)</f>
        <v>tier - 2</v>
      </c>
      <c r="L162" s="6" t="s">
        <v>11</v>
      </c>
      <c r="M162" s="6" t="str">
        <f>IF(N162="?","tier - 1",N162)</f>
        <v>tier - 1</v>
      </c>
      <c r="N162" s="6" t="s">
        <v>16</v>
      </c>
      <c r="O162" s="6" t="str">
        <f>IF(P162="?","UNKNOWN",P162)</f>
        <v>R1013</v>
      </c>
      <c r="P162" s="6" t="s">
        <v>13</v>
      </c>
      <c r="Q162" s="6"/>
    </row>
    <row r="163" spans="1:17" x14ac:dyDescent="0.3">
      <c r="A163" s="6" t="s">
        <v>1233</v>
      </c>
      <c r="B163" s="12" t="str">
        <f>SUBSTITUTE(C163,"?",ROUNDUP(AVERAGEIF(C:C,"&lt;&gt;~?",C:C),0))</f>
        <v>1971</v>
      </c>
      <c r="C163" s="6">
        <v>1971</v>
      </c>
      <c r="D163" s="6" t="str">
        <f>SUBSTITUTE(E163,"?","sep")</f>
        <v>Jul</v>
      </c>
      <c r="E163" s="6" t="s">
        <v>10</v>
      </c>
      <c r="F163" s="6">
        <v>3</v>
      </c>
      <c r="G163" s="18" t="str">
        <f>CONCATENATE(F163,"-",D163,"-",B163)</f>
        <v>3-Jul-1971</v>
      </c>
      <c r="H163" s="10">
        <f>DATEDIF(G163,DATE(2023,6,8),"Y")</f>
        <v>51</v>
      </c>
      <c r="I163" s="6">
        <v>0</v>
      </c>
      <c r="J163" s="22">
        <v>9875.68</v>
      </c>
      <c r="K163" s="6" t="str">
        <f>IF(L163="?","tier - 2",L163)</f>
        <v>tier - 2</v>
      </c>
      <c r="L163" s="6" t="s">
        <v>11</v>
      </c>
      <c r="M163" s="6" t="str">
        <f>IF(N163="?","tier - 1",N163)</f>
        <v>tier - 3</v>
      </c>
      <c r="N163" s="6" t="s">
        <v>12</v>
      </c>
      <c r="O163" s="6" t="str">
        <f>IF(P163="?","UNKNOWN",P163)</f>
        <v>R1024</v>
      </c>
      <c r="P163" s="6" t="s">
        <v>247</v>
      </c>
      <c r="Q163" s="6"/>
    </row>
    <row r="164" spans="1:17" x14ac:dyDescent="0.3">
      <c r="A164" s="6" t="s">
        <v>1232</v>
      </c>
      <c r="B164" s="12" t="str">
        <f>SUBSTITUTE(C164,"?",ROUNDUP(AVERAGEIF(C:C,"&lt;&gt;~?",C:C),0))</f>
        <v>1971</v>
      </c>
      <c r="C164" s="6">
        <v>1971</v>
      </c>
      <c r="D164" s="6" t="str">
        <f>SUBSTITUTE(E164,"?","sep")</f>
        <v>Dec</v>
      </c>
      <c r="E164" s="6" t="s">
        <v>30</v>
      </c>
      <c r="F164" s="6">
        <v>22</v>
      </c>
      <c r="G164" s="18" t="str">
        <f>CONCATENATE(F164,"-",D164,"-",B164)</f>
        <v>22-Dec-1971</v>
      </c>
      <c r="H164" s="10">
        <f>DATEDIF(G164,DATE(2023,6,8),"Y")</f>
        <v>51</v>
      </c>
      <c r="I164" s="6">
        <v>1</v>
      </c>
      <c r="J164" s="22">
        <v>9872.7000000000007</v>
      </c>
      <c r="K164" s="6" t="str">
        <f>IF(L164="?","tier - 2",L164)</f>
        <v>tier - 2</v>
      </c>
      <c r="L164" s="6" t="s">
        <v>11</v>
      </c>
      <c r="M164" s="6" t="str">
        <f>IF(N164="?","tier - 1",N164)</f>
        <v>tier - 2</v>
      </c>
      <c r="N164" s="6" t="s">
        <v>11</v>
      </c>
      <c r="O164" s="6" t="str">
        <f>IF(P164="?","UNKNOWN",P164)</f>
        <v>R1011</v>
      </c>
      <c r="P164" s="6" t="s">
        <v>42</v>
      </c>
      <c r="Q164" s="6"/>
    </row>
    <row r="165" spans="1:17" x14ac:dyDescent="0.3">
      <c r="A165" s="6" t="s">
        <v>2259</v>
      </c>
      <c r="B165" s="12" t="str">
        <f>SUBSTITUTE(C165,"?",ROUNDUP(AVERAGEIF(C:C,"&lt;&gt;~?",C:C),0))</f>
        <v>1987</v>
      </c>
      <c r="C165" s="6">
        <v>1987</v>
      </c>
      <c r="D165" s="6" t="str">
        <f>SUBSTITUTE(E165,"?","sep")</f>
        <v>Jul</v>
      </c>
      <c r="E165" s="6" t="s">
        <v>10</v>
      </c>
      <c r="F165" s="6">
        <v>24</v>
      </c>
      <c r="G165" s="18" t="str">
        <f>CONCATENATE(F165,"-",D165,"-",B165)</f>
        <v>24-Jul-1987</v>
      </c>
      <c r="H165" s="10">
        <f>DATEDIF(G165,DATE(2023,6,8),"Y")</f>
        <v>35</v>
      </c>
      <c r="I165" s="6">
        <v>1</v>
      </c>
      <c r="J165" s="22">
        <v>39774.28</v>
      </c>
      <c r="K165" s="6" t="str">
        <f>IF(L165="?","tier - 2",L165)</f>
        <v>tier - 1</v>
      </c>
      <c r="L165" s="6" t="s">
        <v>16</v>
      </c>
      <c r="M165" s="6" t="str">
        <f>IF(N165="?","tier - 1",N165)</f>
        <v>tier - 1</v>
      </c>
      <c r="N165" s="6" t="s">
        <v>16</v>
      </c>
      <c r="O165" s="6" t="str">
        <f>IF(P165="?","UNKNOWN",P165)</f>
        <v>R1014</v>
      </c>
      <c r="P165" s="6" t="s">
        <v>276</v>
      </c>
      <c r="Q165" s="6"/>
    </row>
    <row r="166" spans="1:17" x14ac:dyDescent="0.3">
      <c r="A166" s="6" t="s">
        <v>1231</v>
      </c>
      <c r="B166" s="12" t="str">
        <f>SUBSTITUTE(C166,"?",ROUNDUP(AVERAGEIF(C:C,"&lt;&gt;~?",C:C),0))</f>
        <v>1998</v>
      </c>
      <c r="C166" s="6">
        <v>1998</v>
      </c>
      <c r="D166" s="6" t="str">
        <f>SUBSTITUTE(E166,"?","sep")</f>
        <v>Jul</v>
      </c>
      <c r="E166" s="6" t="s">
        <v>10</v>
      </c>
      <c r="F166" s="6">
        <v>6</v>
      </c>
      <c r="G166" s="18" t="str">
        <f>CONCATENATE(F166,"-",D166,"-",B166)</f>
        <v>6-Jul-1998</v>
      </c>
      <c r="H166" s="10">
        <f>DATEDIF(G166,DATE(2023,6,8),"Y")</f>
        <v>24</v>
      </c>
      <c r="I166" s="6">
        <v>0</v>
      </c>
      <c r="J166" s="22">
        <v>9870.59</v>
      </c>
      <c r="K166" s="6" t="str">
        <f>IF(L166="?","tier - 2",L166)</f>
        <v>tier - 2</v>
      </c>
      <c r="L166" s="6" t="s">
        <v>11</v>
      </c>
      <c r="M166" s="6" t="str">
        <f>IF(N166="?","tier - 1",N166)</f>
        <v>tier - 2</v>
      </c>
      <c r="N166" s="6" t="s">
        <v>11</v>
      </c>
      <c r="O166" s="6" t="str">
        <f>IF(P166="?","UNKNOWN",P166)</f>
        <v>R1023</v>
      </c>
      <c r="P166" s="6" t="s">
        <v>249</v>
      </c>
      <c r="Q166" s="6"/>
    </row>
    <row r="167" spans="1:17" x14ac:dyDescent="0.3">
      <c r="A167" s="6" t="s">
        <v>1230</v>
      </c>
      <c r="B167" s="12" t="str">
        <f>SUBSTITUTE(C167,"?",ROUNDUP(AVERAGEIF(C:C,"&lt;&gt;~?",C:C),0))</f>
        <v>1969</v>
      </c>
      <c r="C167" s="6">
        <v>1969</v>
      </c>
      <c r="D167" s="6" t="str">
        <f>SUBSTITUTE(E167,"?","sep")</f>
        <v>Aug</v>
      </c>
      <c r="E167" s="6" t="s">
        <v>35</v>
      </c>
      <c r="F167" s="6">
        <v>13</v>
      </c>
      <c r="G167" s="18" t="str">
        <f>CONCATENATE(F167,"-",D167,"-",B167)</f>
        <v>13-Aug-1969</v>
      </c>
      <c r="H167" s="10">
        <f>DATEDIF(G167,DATE(2023,6,8),"Y")</f>
        <v>53</v>
      </c>
      <c r="I167" s="6">
        <v>0</v>
      </c>
      <c r="J167" s="22">
        <v>9869.81</v>
      </c>
      <c r="K167" s="6" t="str">
        <f>IF(L167="?","tier - 2",L167)</f>
        <v>tier - 3</v>
      </c>
      <c r="L167" s="6" t="s">
        <v>12</v>
      </c>
      <c r="M167" s="6" t="str">
        <f>IF(N167="?","tier - 1",N167)</f>
        <v>tier - 3</v>
      </c>
      <c r="N167" s="6" t="s">
        <v>12</v>
      </c>
      <c r="O167" s="6" t="str">
        <f>IF(P167="?","UNKNOWN",P167)</f>
        <v>R1012</v>
      </c>
      <c r="P167" s="6" t="s">
        <v>23</v>
      </c>
      <c r="Q167" s="6"/>
    </row>
    <row r="168" spans="1:17" x14ac:dyDescent="0.3">
      <c r="A168" s="6" t="s">
        <v>1229</v>
      </c>
      <c r="B168" s="12" t="str">
        <f>SUBSTITUTE(C168,"?",ROUNDUP(AVERAGEIF(C:C,"&lt;&gt;~?",C:C),0))</f>
        <v>1971</v>
      </c>
      <c r="C168" s="6">
        <v>1971</v>
      </c>
      <c r="D168" s="6" t="str">
        <f>SUBSTITUTE(E168,"?","sep")</f>
        <v>Nov</v>
      </c>
      <c r="E168" s="6" t="s">
        <v>15</v>
      </c>
      <c r="F168" s="6">
        <v>9</v>
      </c>
      <c r="G168" s="18" t="str">
        <f>CONCATENATE(F168,"-",D168,"-",B168)</f>
        <v>9-Nov-1971</v>
      </c>
      <c r="H168" s="10">
        <f>DATEDIF(G168,DATE(2023,6,8),"Y")</f>
        <v>51</v>
      </c>
      <c r="I168" s="6">
        <v>0</v>
      </c>
      <c r="J168" s="22">
        <v>9866.2999999999993</v>
      </c>
      <c r="K168" s="6" t="str">
        <f>IF(L168="?","tier - 2",L168)</f>
        <v>tier - 2</v>
      </c>
      <c r="L168" s="6" t="s">
        <v>11</v>
      </c>
      <c r="M168" s="6" t="str">
        <f>IF(N168="?","tier - 1",N168)</f>
        <v>tier - 3</v>
      </c>
      <c r="N168" s="6" t="s">
        <v>12</v>
      </c>
      <c r="O168" s="6" t="str">
        <f>IF(P168="?","UNKNOWN",P168)</f>
        <v>R1024</v>
      </c>
      <c r="P168" s="6" t="s">
        <v>247</v>
      </c>
      <c r="Q168" s="6"/>
    </row>
    <row r="169" spans="1:17" x14ac:dyDescent="0.3">
      <c r="A169" s="6" t="s">
        <v>1228</v>
      </c>
      <c r="B169" s="12" t="str">
        <f>SUBSTITUTE(C169,"?",ROUNDUP(AVERAGEIF(C:C,"&lt;&gt;~?",C:C),0))</f>
        <v>1969</v>
      </c>
      <c r="C169" s="6">
        <v>1969</v>
      </c>
      <c r="D169" s="6" t="str">
        <f>SUBSTITUTE(E169,"?","sep")</f>
        <v>Oct</v>
      </c>
      <c r="E169" s="6" t="s">
        <v>37</v>
      </c>
      <c r="F169" s="6">
        <v>20</v>
      </c>
      <c r="G169" s="18" t="str">
        <f>CONCATENATE(F169,"-",D169,"-",B169)</f>
        <v>20-Oct-1969</v>
      </c>
      <c r="H169" s="10">
        <f>DATEDIF(G169,DATE(2023,6,8),"Y")</f>
        <v>53</v>
      </c>
      <c r="I169" s="6">
        <v>0</v>
      </c>
      <c r="J169" s="22">
        <v>9863.4699999999993</v>
      </c>
      <c r="K169" s="6" t="str">
        <f>IF(L169="?","tier - 2",L169)</f>
        <v>tier - 3</v>
      </c>
      <c r="L169" s="6" t="s">
        <v>12</v>
      </c>
      <c r="M169" s="6" t="str">
        <f>IF(N169="?","tier - 1",N169)</f>
        <v>tier - 3</v>
      </c>
      <c r="N169" s="6" t="s">
        <v>12</v>
      </c>
      <c r="O169" s="6" t="str">
        <f>IF(P169="?","UNKNOWN",P169)</f>
        <v>R1012</v>
      </c>
      <c r="P169" s="6" t="s">
        <v>23</v>
      </c>
      <c r="Q169" s="6"/>
    </row>
    <row r="170" spans="1:17" x14ac:dyDescent="0.3">
      <c r="A170" s="6" t="s">
        <v>1227</v>
      </c>
      <c r="B170" s="12" t="str">
        <f>SUBSTITUTE(C170,"?",ROUNDUP(AVERAGEIF(C:C,"&lt;&gt;~?",C:C),0))</f>
        <v>1971</v>
      </c>
      <c r="C170" s="6">
        <v>1971</v>
      </c>
      <c r="D170" s="6" t="str">
        <f>SUBSTITUTE(E170,"?","sep")</f>
        <v>Jul</v>
      </c>
      <c r="E170" s="6" t="s">
        <v>10</v>
      </c>
      <c r="F170" s="6">
        <v>17</v>
      </c>
      <c r="G170" s="18" t="str">
        <f>CONCATENATE(F170,"-",D170,"-",B170)</f>
        <v>17-Jul-1971</v>
      </c>
      <c r="H170" s="10">
        <f>DATEDIF(G170,DATE(2023,6,8),"Y")</f>
        <v>51</v>
      </c>
      <c r="I170" s="6">
        <v>1</v>
      </c>
      <c r="J170" s="22">
        <v>9861.0300000000007</v>
      </c>
      <c r="K170" s="6" t="str">
        <f>IF(L170="?","tier - 2",L170)</f>
        <v>tier - 2</v>
      </c>
      <c r="L170" s="6" t="s">
        <v>11</v>
      </c>
      <c r="M170" s="6" t="str">
        <f>IF(N170="?","tier - 1",N170)</f>
        <v>tier - 2</v>
      </c>
      <c r="N170" s="6" t="s">
        <v>11</v>
      </c>
      <c r="O170" s="6" t="str">
        <f>IF(P170="?","UNKNOWN",P170)</f>
        <v>R1011</v>
      </c>
      <c r="P170" s="6" t="s">
        <v>42</v>
      </c>
      <c r="Q170" s="6"/>
    </row>
    <row r="171" spans="1:17" x14ac:dyDescent="0.3">
      <c r="A171" s="6" t="s">
        <v>1226</v>
      </c>
      <c r="B171" s="12" t="str">
        <f>SUBSTITUTE(C171,"?",ROUNDUP(AVERAGEIF(C:C,"&lt;&gt;~?",C:C),0))</f>
        <v>1971</v>
      </c>
      <c r="C171" s="6">
        <v>1971</v>
      </c>
      <c r="D171" s="6" t="str">
        <f>SUBSTITUTE(E171,"?","sep")</f>
        <v>Oct</v>
      </c>
      <c r="E171" s="6" t="s">
        <v>37</v>
      </c>
      <c r="F171" s="6">
        <v>23</v>
      </c>
      <c r="G171" s="18" t="str">
        <f>CONCATENATE(F171,"-",D171,"-",B171)</f>
        <v>23-Oct-1971</v>
      </c>
      <c r="H171" s="10">
        <f>DATEDIF(G171,DATE(2023,6,8),"Y")</f>
        <v>51</v>
      </c>
      <c r="I171" s="6">
        <v>1</v>
      </c>
      <c r="J171" s="22">
        <v>9855.1299999999992</v>
      </c>
      <c r="K171" s="6" t="str">
        <f>IF(L171="?","tier - 2",L171)</f>
        <v>tier - 2</v>
      </c>
      <c r="L171" s="6" t="s">
        <v>11</v>
      </c>
      <c r="M171" s="6" t="str">
        <f>IF(N171="?","tier - 1",N171)</f>
        <v>tier - 3</v>
      </c>
      <c r="N171" s="6" t="s">
        <v>12</v>
      </c>
      <c r="O171" s="6" t="str">
        <f>IF(P171="?","UNKNOWN",P171)</f>
        <v>R1013</v>
      </c>
      <c r="P171" s="6" t="s">
        <v>13</v>
      </c>
      <c r="Q171" s="6"/>
    </row>
    <row r="172" spans="1:17" x14ac:dyDescent="0.3">
      <c r="A172" s="6" t="s">
        <v>1225</v>
      </c>
      <c r="B172" s="12" t="str">
        <f>SUBSTITUTE(C172,"?",ROUNDUP(AVERAGEIF(C:C,"&lt;&gt;~?",C:C),0))</f>
        <v>1968</v>
      </c>
      <c r="C172" s="6">
        <v>1968</v>
      </c>
      <c r="D172" s="6" t="str">
        <f>SUBSTITUTE(E172,"?","sep")</f>
        <v>Nov</v>
      </c>
      <c r="E172" s="6" t="s">
        <v>15</v>
      </c>
      <c r="F172" s="6">
        <v>4</v>
      </c>
      <c r="G172" s="18" t="str">
        <f>CONCATENATE(F172,"-",D172,"-",B172)</f>
        <v>4-Nov-1968</v>
      </c>
      <c r="H172" s="10">
        <f>DATEDIF(G172,DATE(2023,6,8),"Y")</f>
        <v>54</v>
      </c>
      <c r="I172" s="6">
        <v>0</v>
      </c>
      <c r="J172" s="22">
        <v>9850.43</v>
      </c>
      <c r="K172" s="6" t="str">
        <f>IF(L172="?","tier - 2",L172)</f>
        <v>tier - 3</v>
      </c>
      <c r="L172" s="6" t="s">
        <v>12</v>
      </c>
      <c r="M172" s="6" t="str">
        <f>IF(N172="?","tier - 1",N172)</f>
        <v>tier - 3</v>
      </c>
      <c r="N172" s="6" t="s">
        <v>12</v>
      </c>
      <c r="O172" s="6" t="str">
        <f>IF(P172="?","UNKNOWN",P172)</f>
        <v>R1011</v>
      </c>
      <c r="P172" s="6" t="s">
        <v>42</v>
      </c>
      <c r="Q172" s="6"/>
    </row>
    <row r="173" spans="1:17" x14ac:dyDescent="0.3">
      <c r="A173" s="6" t="s">
        <v>1224</v>
      </c>
      <c r="B173" s="12" t="str">
        <f>SUBSTITUTE(C173,"?",ROUNDUP(AVERAGEIF(C:C,"&lt;&gt;~?",C:C),0))</f>
        <v>1992</v>
      </c>
      <c r="C173" s="6">
        <v>1992</v>
      </c>
      <c r="D173" s="6" t="str">
        <f>SUBSTITUTE(E173,"?","sep")</f>
        <v>Aug</v>
      </c>
      <c r="E173" s="6" t="s">
        <v>35</v>
      </c>
      <c r="F173" s="6">
        <v>13</v>
      </c>
      <c r="G173" s="18" t="str">
        <f>CONCATENATE(F173,"-",D173,"-",B173)</f>
        <v>13-Aug-1992</v>
      </c>
      <c r="H173" s="10">
        <f>DATEDIF(G173,DATE(2023,6,8),"Y")</f>
        <v>30</v>
      </c>
      <c r="I173" s="6">
        <v>0</v>
      </c>
      <c r="J173" s="22">
        <v>9844.4500000000007</v>
      </c>
      <c r="K173" s="6" t="str">
        <f>IF(L173="?","tier - 2",L173)</f>
        <v>tier - 2</v>
      </c>
      <c r="L173" s="6" t="s">
        <v>11</v>
      </c>
      <c r="M173" s="6" t="str">
        <f>IF(N173="?","tier - 1",N173)</f>
        <v>tier - 1</v>
      </c>
      <c r="N173" s="6" t="s">
        <v>16</v>
      </c>
      <c r="O173" s="6" t="str">
        <f>IF(P173="?","UNKNOWN",P173)</f>
        <v>R1012</v>
      </c>
      <c r="P173" s="6" t="s">
        <v>23</v>
      </c>
      <c r="Q173" s="6"/>
    </row>
    <row r="174" spans="1:17" x14ac:dyDescent="0.3">
      <c r="A174" s="6" t="s">
        <v>1223</v>
      </c>
      <c r="B174" s="12" t="str">
        <f>SUBSTITUTE(C174,"?",ROUNDUP(AVERAGEIF(C:C,"&lt;&gt;~?",C:C),0))</f>
        <v>1972</v>
      </c>
      <c r="C174" s="6">
        <v>1972</v>
      </c>
      <c r="D174" s="6" t="str">
        <f>SUBSTITUTE(E174,"?","sep")</f>
        <v>Sep</v>
      </c>
      <c r="E174" s="6" t="s">
        <v>20</v>
      </c>
      <c r="F174" s="6">
        <v>26</v>
      </c>
      <c r="G174" s="18" t="str">
        <f>CONCATENATE(F174,"-",D174,"-",B174)</f>
        <v>26-Sep-1972</v>
      </c>
      <c r="H174" s="10">
        <f>DATEDIF(G174,DATE(2023,6,8),"Y")</f>
        <v>50</v>
      </c>
      <c r="I174" s="6">
        <v>0</v>
      </c>
      <c r="J174" s="22">
        <v>9836.2099999999991</v>
      </c>
      <c r="K174" s="6" t="str">
        <f>IF(L174="?","tier - 2",L174)</f>
        <v>tier - 2</v>
      </c>
      <c r="L174" s="6" t="s">
        <v>11</v>
      </c>
      <c r="M174" s="6" t="str">
        <f>IF(N174="?","tier - 1",N174)</f>
        <v>tier - 3</v>
      </c>
      <c r="N174" s="6" t="s">
        <v>12</v>
      </c>
      <c r="O174" s="6" t="str">
        <f>IF(P174="?","UNKNOWN",P174)</f>
        <v>R1021</v>
      </c>
      <c r="P174" s="6" t="s">
        <v>300</v>
      </c>
      <c r="Q174" s="6"/>
    </row>
    <row r="175" spans="1:17" x14ac:dyDescent="0.3">
      <c r="A175" s="6" t="s">
        <v>1222</v>
      </c>
      <c r="B175" s="12" t="str">
        <f>SUBSTITUTE(C175,"?",ROUNDUP(AVERAGEIF(C:C,"&lt;&gt;~?",C:C),0))</f>
        <v>1972</v>
      </c>
      <c r="C175" s="6">
        <v>1972</v>
      </c>
      <c r="D175" s="6" t="str">
        <f>SUBSTITUTE(E175,"?","sep")</f>
        <v>Jun</v>
      </c>
      <c r="E175" s="6" t="s">
        <v>18</v>
      </c>
      <c r="F175" s="6">
        <v>28</v>
      </c>
      <c r="G175" s="18" t="str">
        <f>CONCATENATE(F175,"-",D175,"-",B175)</f>
        <v>28-Jun-1972</v>
      </c>
      <c r="H175" s="10">
        <f>DATEDIF(G175,DATE(2023,6,8),"Y")</f>
        <v>50</v>
      </c>
      <c r="I175" s="6">
        <v>0</v>
      </c>
      <c r="J175" s="22">
        <v>9819.25</v>
      </c>
      <c r="K175" s="6" t="str">
        <f>IF(L175="?","tier - 2",L175)</f>
        <v>tier - 2</v>
      </c>
      <c r="L175" s="6" t="s">
        <v>11</v>
      </c>
      <c r="M175" s="6" t="str">
        <f>IF(N175="?","tier - 1",N175)</f>
        <v>tier - 2</v>
      </c>
      <c r="N175" s="6" t="s">
        <v>11</v>
      </c>
      <c r="O175" s="6" t="str">
        <f>IF(P175="?","UNKNOWN",P175)</f>
        <v>R1021</v>
      </c>
      <c r="P175" s="6" t="s">
        <v>300</v>
      </c>
      <c r="Q175" s="6"/>
    </row>
    <row r="176" spans="1:17" x14ac:dyDescent="0.3">
      <c r="A176" s="6" t="s">
        <v>2258</v>
      </c>
      <c r="B176" s="12" t="str">
        <f>SUBSTITUTE(C176,"?",ROUNDUP(AVERAGEIF(C:C,"&lt;&gt;~?",C:C),0))</f>
        <v>1973</v>
      </c>
      <c r="C176" s="6">
        <v>1973</v>
      </c>
      <c r="D176" s="6" t="str">
        <f>SUBSTITUTE(E176,"?","sep")</f>
        <v>Dec</v>
      </c>
      <c r="E176" s="6" t="s">
        <v>30</v>
      </c>
      <c r="F176" s="6">
        <v>17</v>
      </c>
      <c r="G176" s="18" t="str">
        <f>CONCATENATE(F176,"-",D176,"-",B176)</f>
        <v>17-Dec-1973</v>
      </c>
      <c r="H176" s="10">
        <f>DATEDIF(G176,DATE(2023,6,8),"Y")</f>
        <v>49</v>
      </c>
      <c r="I176" s="6">
        <v>0</v>
      </c>
      <c r="J176" s="22">
        <v>39727.61</v>
      </c>
      <c r="K176" s="6" t="str">
        <f>IF(L176="?","tier - 2",L176)</f>
        <v>tier - 1</v>
      </c>
      <c r="L176" s="6" t="s">
        <v>16</v>
      </c>
      <c r="M176" s="6" t="str">
        <f>IF(N176="?","tier - 1",N176)</f>
        <v>tier - 2</v>
      </c>
      <c r="N176" s="6" t="s">
        <v>11</v>
      </c>
      <c r="O176" s="6" t="str">
        <f>IF(P176="?","UNKNOWN",P176)</f>
        <v>R1011</v>
      </c>
      <c r="P176" s="6" t="s">
        <v>42</v>
      </c>
      <c r="Q176" s="6"/>
    </row>
    <row r="177" spans="1:17" x14ac:dyDescent="0.3">
      <c r="A177" s="6" t="s">
        <v>1221</v>
      </c>
      <c r="B177" s="12" t="str">
        <f>SUBSTITUTE(C177,"?",ROUNDUP(AVERAGEIF(C:C,"&lt;&gt;~?",C:C),0))</f>
        <v>1973</v>
      </c>
      <c r="C177" s="6">
        <v>1973</v>
      </c>
      <c r="D177" s="6" t="str">
        <f>SUBSTITUTE(E177,"?","sep")</f>
        <v>Sep</v>
      </c>
      <c r="E177" s="6" t="s">
        <v>20</v>
      </c>
      <c r="F177" s="6">
        <v>17</v>
      </c>
      <c r="G177" s="18" t="str">
        <f>CONCATENATE(F177,"-",D177,"-",B177)</f>
        <v>17-Sep-1973</v>
      </c>
      <c r="H177" s="10">
        <f>DATEDIF(G177,DATE(2023,6,8),"Y")</f>
        <v>49</v>
      </c>
      <c r="I177" s="6">
        <v>2</v>
      </c>
      <c r="J177" s="22">
        <v>9800.89</v>
      </c>
      <c r="K177" s="6" t="str">
        <f>IF(L177="?","tier - 2",L177)</f>
        <v>tier - 2</v>
      </c>
      <c r="L177" s="6" t="s">
        <v>11</v>
      </c>
      <c r="M177" s="6" t="str">
        <f>IF(N177="?","tier - 1",N177)</f>
        <v>tier - 1</v>
      </c>
      <c r="N177" s="6" t="s">
        <v>16</v>
      </c>
      <c r="O177" s="6" t="str">
        <f>IF(P177="?","UNKNOWN",P177)</f>
        <v>R1013</v>
      </c>
      <c r="P177" s="6" t="s">
        <v>13</v>
      </c>
      <c r="Q177" s="6"/>
    </row>
    <row r="178" spans="1:17" x14ac:dyDescent="0.3">
      <c r="A178" s="6" t="s">
        <v>1220</v>
      </c>
      <c r="B178" s="12" t="str">
        <f>SUBSTITUTE(C178,"?",ROUNDUP(AVERAGEIF(C:C,"&lt;&gt;~?",C:C),0))</f>
        <v>1977</v>
      </c>
      <c r="C178" s="6">
        <v>1977</v>
      </c>
      <c r="D178" s="6" t="str">
        <f>SUBSTITUTE(E178,"?","sep")</f>
        <v>Jun</v>
      </c>
      <c r="E178" s="6" t="s">
        <v>18</v>
      </c>
      <c r="F178" s="6">
        <v>7</v>
      </c>
      <c r="G178" s="18" t="str">
        <f>CONCATENATE(F178,"-",D178,"-",B178)</f>
        <v>7-Jun-1977</v>
      </c>
      <c r="H178" s="10">
        <f>DATEDIF(G178,DATE(2023,6,8),"Y")</f>
        <v>46</v>
      </c>
      <c r="I178" s="6">
        <v>5</v>
      </c>
      <c r="J178" s="22">
        <v>9788.8700000000008</v>
      </c>
      <c r="K178" s="6" t="str">
        <f>IF(L178="?","tier - 2",L178)</f>
        <v>tier - 3</v>
      </c>
      <c r="L178" s="6" t="s">
        <v>12</v>
      </c>
      <c r="M178" s="6" t="str">
        <f>IF(N178="?","tier - 1",N178)</f>
        <v>tier - 2</v>
      </c>
      <c r="N178" s="6" t="s">
        <v>11</v>
      </c>
      <c r="O178" s="6" t="str">
        <f>IF(P178="?","UNKNOWN",P178)</f>
        <v>R1013</v>
      </c>
      <c r="P178" s="6" t="s">
        <v>13</v>
      </c>
      <c r="Q178" s="6"/>
    </row>
    <row r="179" spans="1:17" x14ac:dyDescent="0.3">
      <c r="A179" s="6" t="s">
        <v>1219</v>
      </c>
      <c r="B179" s="12" t="str">
        <f>SUBSTITUTE(C179,"?",ROUNDUP(AVERAGEIF(C:C,"&lt;&gt;~?",C:C),0))</f>
        <v>1996</v>
      </c>
      <c r="C179" s="6">
        <v>1996</v>
      </c>
      <c r="D179" s="6" t="str">
        <f>SUBSTITUTE(E179,"?","sep")</f>
        <v>Aug</v>
      </c>
      <c r="E179" s="6" t="s">
        <v>35</v>
      </c>
      <c r="F179" s="6">
        <v>8</v>
      </c>
      <c r="G179" s="18" t="str">
        <f>CONCATENATE(F179,"-",D179,"-",B179)</f>
        <v>8-Aug-1996</v>
      </c>
      <c r="H179" s="10">
        <f>DATEDIF(G179,DATE(2023,6,8),"Y")</f>
        <v>26</v>
      </c>
      <c r="I179" s="6">
        <v>0</v>
      </c>
      <c r="J179" s="22">
        <v>9787.32</v>
      </c>
      <c r="K179" s="6" t="str">
        <f>IF(L179="?","tier - 2",L179)</f>
        <v>tier - 2</v>
      </c>
      <c r="L179" s="6" t="s">
        <v>11</v>
      </c>
      <c r="M179" s="6" t="str">
        <f>IF(N179="?","tier - 1",N179)</f>
        <v>tier - 3</v>
      </c>
      <c r="N179" s="6" t="s">
        <v>12</v>
      </c>
      <c r="O179" s="6" t="str">
        <f>IF(P179="?","UNKNOWN",P179)</f>
        <v>R1023</v>
      </c>
      <c r="P179" s="6" t="s">
        <v>249</v>
      </c>
      <c r="Q179" s="6"/>
    </row>
    <row r="180" spans="1:17" x14ac:dyDescent="0.3">
      <c r="A180" s="6" t="s">
        <v>1218</v>
      </c>
      <c r="B180" s="12" t="str">
        <f>SUBSTITUTE(C180,"?",ROUNDUP(AVERAGEIF(C:C,"&lt;&gt;~?",C:C),0))</f>
        <v>1973</v>
      </c>
      <c r="C180" s="6">
        <v>1973</v>
      </c>
      <c r="D180" s="6" t="str">
        <f>SUBSTITUTE(E180,"?","sep")</f>
        <v>Jul</v>
      </c>
      <c r="E180" s="6" t="s">
        <v>10</v>
      </c>
      <c r="F180" s="6">
        <v>7</v>
      </c>
      <c r="G180" s="18" t="str">
        <f>CONCATENATE(F180,"-",D180,"-",B180)</f>
        <v>7-Jul-1973</v>
      </c>
      <c r="H180" s="10">
        <f>DATEDIF(G180,DATE(2023,6,8),"Y")</f>
        <v>49</v>
      </c>
      <c r="I180" s="6">
        <v>1</v>
      </c>
      <c r="J180" s="22">
        <v>9778.35</v>
      </c>
      <c r="K180" s="6" t="str">
        <f>IF(L180="?","tier - 2",L180)</f>
        <v>tier - 2</v>
      </c>
      <c r="L180" s="6" t="s">
        <v>11</v>
      </c>
      <c r="M180" s="6" t="str">
        <f>IF(N180="?","tier - 1",N180)</f>
        <v>tier - 2</v>
      </c>
      <c r="N180" s="6" t="s">
        <v>11</v>
      </c>
      <c r="O180" s="6" t="str">
        <f>IF(P180="?","UNKNOWN",P180)</f>
        <v>R1024</v>
      </c>
      <c r="P180" s="6" t="s">
        <v>247</v>
      </c>
      <c r="Q180" s="6"/>
    </row>
    <row r="181" spans="1:17" x14ac:dyDescent="0.3">
      <c r="A181" s="6" t="s">
        <v>1217</v>
      </c>
      <c r="B181" s="12" t="str">
        <f>SUBSTITUTE(C181,"?",ROUNDUP(AVERAGEIF(C:C,"&lt;&gt;~?",C:C),0))</f>
        <v>1965</v>
      </c>
      <c r="C181" s="6">
        <v>1965</v>
      </c>
      <c r="D181" s="6" t="str">
        <f>SUBSTITUTE(E181,"?","sep")</f>
        <v>Sep</v>
      </c>
      <c r="E181" s="6" t="s">
        <v>20</v>
      </c>
      <c r="F181" s="6">
        <v>5</v>
      </c>
      <c r="G181" s="18" t="str">
        <f>CONCATENATE(F181,"-",D181,"-",B181)</f>
        <v>5-Sep-1965</v>
      </c>
      <c r="H181" s="10">
        <f>DATEDIF(G181,DATE(2023,6,8),"Y")</f>
        <v>57</v>
      </c>
      <c r="I181" s="6">
        <v>0</v>
      </c>
      <c r="J181" s="22">
        <v>9764.08</v>
      </c>
      <c r="K181" s="6" t="str">
        <f>IF(L181="?","tier - 2",L181)</f>
        <v>tier - 3</v>
      </c>
      <c r="L181" s="6" t="s">
        <v>12</v>
      </c>
      <c r="M181" s="6" t="str">
        <f>IF(N181="?","tier - 1",N181)</f>
        <v>tier - 1</v>
      </c>
      <c r="N181" s="6" t="s">
        <v>16</v>
      </c>
      <c r="O181" s="6" t="str">
        <f>IF(P181="?","UNKNOWN",P181)</f>
        <v>R1012</v>
      </c>
      <c r="P181" s="6" t="s">
        <v>23</v>
      </c>
      <c r="Q181" s="6"/>
    </row>
    <row r="182" spans="1:17" x14ac:dyDescent="0.3">
      <c r="A182" s="6" t="s">
        <v>1216</v>
      </c>
      <c r="B182" s="12" t="str">
        <f>SUBSTITUTE(C182,"?",ROUNDUP(AVERAGEIF(C:C,"&lt;&gt;~?",C:C),0))</f>
        <v>2001</v>
      </c>
      <c r="C182" s="6">
        <v>2001</v>
      </c>
      <c r="D182" s="6" t="str">
        <f>SUBSTITUTE(E182,"?","sep")</f>
        <v>Jul</v>
      </c>
      <c r="E182" s="6" t="s">
        <v>10</v>
      </c>
      <c r="F182" s="6">
        <v>14</v>
      </c>
      <c r="G182" s="18" t="str">
        <f>CONCATENATE(F182,"-",D182,"-",B182)</f>
        <v>14-Jul-2001</v>
      </c>
      <c r="H182" s="10">
        <f>DATEDIF(G182,DATE(2023,6,8),"Y")</f>
        <v>21</v>
      </c>
      <c r="I182" s="6">
        <v>0</v>
      </c>
      <c r="J182" s="22">
        <v>9753.49</v>
      </c>
      <c r="K182" s="6" t="str">
        <f>IF(L182="?","tier - 2",L182)</f>
        <v>tier - 2</v>
      </c>
      <c r="L182" s="6" t="s">
        <v>11</v>
      </c>
      <c r="M182" s="6" t="str">
        <f>IF(N182="?","tier - 1",N182)</f>
        <v>tier - 2</v>
      </c>
      <c r="N182" s="6" t="s">
        <v>11</v>
      </c>
      <c r="O182" s="6" t="str">
        <f>IF(P182="?","UNKNOWN",P182)</f>
        <v>R1012</v>
      </c>
      <c r="P182" s="6" t="s">
        <v>23</v>
      </c>
      <c r="Q182" s="6"/>
    </row>
    <row r="183" spans="1:17" x14ac:dyDescent="0.3">
      <c r="A183" s="6" t="s">
        <v>1215</v>
      </c>
      <c r="B183" s="12" t="str">
        <f>SUBSTITUTE(C183,"?",ROUNDUP(AVERAGEIF(C:C,"&lt;&gt;~?",C:C),0))</f>
        <v>1970</v>
      </c>
      <c r="C183" s="6">
        <v>1970</v>
      </c>
      <c r="D183" s="6" t="str">
        <f>SUBSTITUTE(E183,"?","sep")</f>
        <v>Jul</v>
      </c>
      <c r="E183" s="6" t="s">
        <v>10</v>
      </c>
      <c r="F183" s="6">
        <v>4</v>
      </c>
      <c r="G183" s="18" t="str">
        <f>CONCATENATE(F183,"-",D183,"-",B183)</f>
        <v>4-Jul-1970</v>
      </c>
      <c r="H183" s="10">
        <f>DATEDIF(G183,DATE(2023,6,8),"Y")</f>
        <v>52</v>
      </c>
      <c r="I183" s="6">
        <v>1</v>
      </c>
      <c r="J183" s="22">
        <v>9748.91</v>
      </c>
      <c r="K183" s="6" t="str">
        <f>IF(L183="?","tier - 2",L183)</f>
        <v>tier - 2</v>
      </c>
      <c r="L183" s="6" t="s">
        <v>11</v>
      </c>
      <c r="M183" s="6" t="str">
        <f>IF(N183="?","tier - 1",N183)</f>
        <v>tier - 1</v>
      </c>
      <c r="N183" s="6" t="s">
        <v>16</v>
      </c>
      <c r="O183" s="6" t="str">
        <f>IF(P183="?","UNKNOWN",P183)</f>
        <v>R1013</v>
      </c>
      <c r="P183" s="6" t="s">
        <v>13</v>
      </c>
      <c r="Q183" s="6"/>
    </row>
    <row r="184" spans="1:17" x14ac:dyDescent="0.3">
      <c r="A184" s="6" t="s">
        <v>1214</v>
      </c>
      <c r="B184" s="12" t="str">
        <f>SUBSTITUTE(C184,"?",ROUNDUP(AVERAGEIF(C:C,"&lt;&gt;~?",C:C),0))</f>
        <v>1970</v>
      </c>
      <c r="C184" s="6">
        <v>1970</v>
      </c>
      <c r="D184" s="6" t="str">
        <f>SUBSTITUTE(E184,"?","sep")</f>
        <v>Aug</v>
      </c>
      <c r="E184" s="6" t="s">
        <v>35</v>
      </c>
      <c r="F184" s="6">
        <v>18</v>
      </c>
      <c r="G184" s="18" t="str">
        <f>CONCATENATE(F184,"-",D184,"-",B184)</f>
        <v>18-Aug-1970</v>
      </c>
      <c r="H184" s="10">
        <f>DATEDIF(G184,DATE(2023,6,8),"Y")</f>
        <v>52</v>
      </c>
      <c r="I184" s="6">
        <v>1</v>
      </c>
      <c r="J184" s="22">
        <v>9724.5300000000007</v>
      </c>
      <c r="K184" s="6" t="str">
        <f>IF(L184="?","tier - 2",L184)</f>
        <v>tier - 3</v>
      </c>
      <c r="L184" s="6" t="s">
        <v>12</v>
      </c>
      <c r="M184" s="6" t="str">
        <f>IF(N184="?","tier - 1",N184)</f>
        <v>tier - 1</v>
      </c>
      <c r="N184" s="6" t="s">
        <v>16</v>
      </c>
      <c r="O184" s="6" t="str">
        <f>IF(P184="?","UNKNOWN",P184)</f>
        <v>R1011</v>
      </c>
      <c r="P184" s="6" t="s">
        <v>42</v>
      </c>
      <c r="Q184" s="6"/>
    </row>
    <row r="185" spans="1:17" x14ac:dyDescent="0.3">
      <c r="A185" s="6" t="s">
        <v>1213</v>
      </c>
      <c r="B185" s="12" t="str">
        <f>SUBSTITUTE(C185,"?",ROUNDUP(AVERAGEIF(C:C,"&lt;&gt;~?",C:C),0))</f>
        <v>1970</v>
      </c>
      <c r="C185" s="6">
        <v>1970</v>
      </c>
      <c r="D185" s="6" t="str">
        <f>SUBSTITUTE(E185,"?","sep")</f>
        <v>Sep</v>
      </c>
      <c r="E185" s="6" t="s">
        <v>20</v>
      </c>
      <c r="F185" s="6">
        <v>12</v>
      </c>
      <c r="G185" s="18" t="str">
        <f>CONCATENATE(F185,"-",D185,"-",B185)</f>
        <v>12-Sep-1970</v>
      </c>
      <c r="H185" s="10">
        <f>DATEDIF(G185,DATE(2023,6,8),"Y")</f>
        <v>52</v>
      </c>
      <c r="I185" s="6">
        <v>0</v>
      </c>
      <c r="J185" s="22">
        <v>9722.77</v>
      </c>
      <c r="K185" s="6" t="str">
        <f>IF(L185="?","tier - 2",L185)</f>
        <v>tier - 3</v>
      </c>
      <c r="L185" s="6" t="s">
        <v>12</v>
      </c>
      <c r="M185" s="6" t="str">
        <f>IF(N185="?","tier - 1",N185)</f>
        <v>tier - 1</v>
      </c>
      <c r="N185" s="6" t="s">
        <v>16</v>
      </c>
      <c r="O185" s="6" t="str">
        <f>IF(P185="?","UNKNOWN",P185)</f>
        <v>R1016</v>
      </c>
      <c r="P185" s="6" t="s">
        <v>168</v>
      </c>
      <c r="Q185" s="6"/>
    </row>
    <row r="186" spans="1:17" x14ac:dyDescent="0.3">
      <c r="A186" s="6" t="s">
        <v>1212</v>
      </c>
      <c r="B186" s="12" t="str">
        <f>SUBSTITUTE(C186,"?",ROUNDUP(AVERAGEIF(C:C,"&lt;&gt;~?",C:C),0))</f>
        <v>1975</v>
      </c>
      <c r="C186" s="6">
        <v>1975</v>
      </c>
      <c r="D186" s="6" t="str">
        <f>SUBSTITUTE(E186,"?","sep")</f>
        <v>Jun</v>
      </c>
      <c r="E186" s="6" t="s">
        <v>18</v>
      </c>
      <c r="F186" s="6">
        <v>27</v>
      </c>
      <c r="G186" s="18" t="str">
        <f>CONCATENATE(F186,"-",D186,"-",B186)</f>
        <v>27-Jun-1975</v>
      </c>
      <c r="H186" s="10">
        <f>DATEDIF(G186,DATE(2023,6,8),"Y")</f>
        <v>47</v>
      </c>
      <c r="I186" s="6">
        <v>2</v>
      </c>
      <c r="J186" s="22">
        <v>9715.84</v>
      </c>
      <c r="K186" s="6" t="str">
        <f>IF(L186="?","tier - 2",L186)</f>
        <v>tier - 2</v>
      </c>
      <c r="L186" s="6" t="s">
        <v>11</v>
      </c>
      <c r="M186" s="6" t="str">
        <f>IF(N186="?","tier - 1",N186)</f>
        <v>tier - 1</v>
      </c>
      <c r="N186" s="6" t="s">
        <v>16</v>
      </c>
      <c r="O186" s="6" t="str">
        <f>IF(P186="?","UNKNOWN",P186)</f>
        <v>R1024</v>
      </c>
      <c r="P186" s="6" t="s">
        <v>247</v>
      </c>
      <c r="Q186" s="6"/>
    </row>
    <row r="187" spans="1:17" x14ac:dyDescent="0.3">
      <c r="A187" s="6" t="s">
        <v>2257</v>
      </c>
      <c r="B187" s="12" t="str">
        <f>SUBSTITUTE(C187,"?",ROUNDUP(AVERAGEIF(C:C,"&lt;&gt;~?",C:C),0))</f>
        <v>1977</v>
      </c>
      <c r="C187" s="6">
        <v>1977</v>
      </c>
      <c r="D187" s="6" t="str">
        <f>SUBSTITUTE(E187,"?","sep")</f>
        <v>Aug</v>
      </c>
      <c r="E187" s="6" t="s">
        <v>35</v>
      </c>
      <c r="F187" s="6">
        <v>12</v>
      </c>
      <c r="G187" s="18" t="str">
        <f>CONCATENATE(F187,"-",D187,"-",B187)</f>
        <v>12-Aug-1977</v>
      </c>
      <c r="H187" s="10">
        <f>DATEDIF(G187,DATE(2023,6,8),"Y")</f>
        <v>45</v>
      </c>
      <c r="I187" s="6">
        <v>1</v>
      </c>
      <c r="J187" s="22">
        <v>39725.519999999997</v>
      </c>
      <c r="K187" s="6" t="str">
        <f>IF(L187="?","tier - 2",L187)</f>
        <v>tier - 2</v>
      </c>
      <c r="L187" s="6" t="s">
        <v>11</v>
      </c>
      <c r="M187" s="6" t="str">
        <f>IF(N187="?","tier - 1",N187)</f>
        <v>tier - 1</v>
      </c>
      <c r="N187" s="6" t="s">
        <v>16</v>
      </c>
      <c r="O187" s="6" t="str">
        <f>IF(P187="?","UNKNOWN",P187)</f>
        <v>R1012</v>
      </c>
      <c r="P187" s="6" t="s">
        <v>23</v>
      </c>
      <c r="Q187" s="6"/>
    </row>
    <row r="188" spans="1:17" x14ac:dyDescent="0.3">
      <c r="A188" s="6" t="s">
        <v>1211</v>
      </c>
      <c r="B188" s="12" t="str">
        <f>SUBSTITUTE(C188,"?",ROUNDUP(AVERAGEIF(C:C,"&lt;&gt;~?",C:C),0))</f>
        <v>1972</v>
      </c>
      <c r="C188" s="6">
        <v>1972</v>
      </c>
      <c r="D188" s="6" t="str">
        <f>SUBSTITUTE(E188,"?","sep")</f>
        <v>Jul</v>
      </c>
      <c r="E188" s="6" t="s">
        <v>10</v>
      </c>
      <c r="F188" s="6">
        <v>10</v>
      </c>
      <c r="G188" s="18" t="str">
        <f>CONCATENATE(F188,"-",D188,"-",B188)</f>
        <v>10-Jul-1972</v>
      </c>
      <c r="H188" s="10">
        <f>DATEDIF(G188,DATE(2023,6,8),"Y")</f>
        <v>50</v>
      </c>
      <c r="I188" s="6">
        <v>0</v>
      </c>
      <c r="J188" s="22">
        <v>9710.7099999999991</v>
      </c>
      <c r="K188" s="6" t="str">
        <f>IF(L188="?","tier - 2",L188)</f>
        <v>tier - 2</v>
      </c>
      <c r="L188" s="6" t="s">
        <v>11</v>
      </c>
      <c r="M188" s="6" t="str">
        <f>IF(N188="?","tier - 1",N188)</f>
        <v>tier - 1</v>
      </c>
      <c r="N188" s="6" t="s">
        <v>16</v>
      </c>
      <c r="O188" s="6" t="str">
        <f>IF(P188="?","UNKNOWN",P188)</f>
        <v>R1021</v>
      </c>
      <c r="P188" s="6" t="s">
        <v>300</v>
      </c>
      <c r="Q188" s="6"/>
    </row>
    <row r="189" spans="1:17" x14ac:dyDescent="0.3">
      <c r="A189" s="6" t="s">
        <v>1210</v>
      </c>
      <c r="B189" s="12" t="str">
        <f>SUBSTITUTE(C189,"?",ROUNDUP(AVERAGEIF(C:C,"&lt;&gt;~?",C:C),0))</f>
        <v>1977</v>
      </c>
      <c r="C189" s="6">
        <v>1977</v>
      </c>
      <c r="D189" s="6" t="str">
        <f>SUBSTITUTE(E189,"?","sep")</f>
        <v>Sep</v>
      </c>
      <c r="E189" s="6" t="s">
        <v>20</v>
      </c>
      <c r="F189" s="6">
        <v>19</v>
      </c>
      <c r="G189" s="18" t="str">
        <f>CONCATENATE(F189,"-",D189,"-",B189)</f>
        <v>19-Sep-1977</v>
      </c>
      <c r="H189" s="10">
        <f>DATEDIF(G189,DATE(2023,6,8),"Y")</f>
        <v>45</v>
      </c>
      <c r="I189" s="6">
        <v>3</v>
      </c>
      <c r="J189" s="22">
        <v>9704.67</v>
      </c>
      <c r="K189" s="6" t="str">
        <f>IF(L189="?","tier - 2",L189)</f>
        <v>tier - 2</v>
      </c>
      <c r="L189" s="6" t="s">
        <v>11</v>
      </c>
      <c r="M189" s="6" t="str">
        <f>IF(N189="?","tier - 1",N189)</f>
        <v>tier - 3</v>
      </c>
      <c r="N189" s="6" t="s">
        <v>12</v>
      </c>
      <c r="O189" s="6" t="str">
        <f>IF(P189="?","UNKNOWN",P189)</f>
        <v>R1024</v>
      </c>
      <c r="P189" s="6" t="s">
        <v>247</v>
      </c>
      <c r="Q189" s="6"/>
    </row>
    <row r="190" spans="1:17" x14ac:dyDescent="0.3">
      <c r="A190" s="6" t="s">
        <v>1209</v>
      </c>
      <c r="B190" s="12" t="str">
        <f>SUBSTITUTE(C190,"?",ROUNDUP(AVERAGEIF(C:C,"&lt;&gt;~?",C:C),0))</f>
        <v>1964</v>
      </c>
      <c r="C190" s="6">
        <v>1964</v>
      </c>
      <c r="D190" s="6" t="str">
        <f>SUBSTITUTE(E190,"?","sep")</f>
        <v>Nov</v>
      </c>
      <c r="E190" s="6" t="s">
        <v>15</v>
      </c>
      <c r="F190" s="6">
        <v>7</v>
      </c>
      <c r="G190" s="18" t="str">
        <f>CONCATENATE(F190,"-",D190,"-",B190)</f>
        <v>7-Nov-1964</v>
      </c>
      <c r="H190" s="10">
        <f>DATEDIF(G190,DATE(2023,6,8),"Y")</f>
        <v>58</v>
      </c>
      <c r="I190" s="6">
        <v>0</v>
      </c>
      <c r="J190" s="22">
        <v>9698.42</v>
      </c>
      <c r="K190" s="6" t="str">
        <f>IF(L190="?","tier - 2",L190)</f>
        <v>tier - 3</v>
      </c>
      <c r="L190" s="6" t="s">
        <v>12</v>
      </c>
      <c r="M190" s="6" t="str">
        <f>IF(N190="?","tier - 1",N190)</f>
        <v>tier - 3</v>
      </c>
      <c r="N190" s="6" t="s">
        <v>12</v>
      </c>
      <c r="O190" s="6" t="str">
        <f>IF(P190="?","UNKNOWN",P190)</f>
        <v>R1013</v>
      </c>
      <c r="P190" s="6" t="s">
        <v>13</v>
      </c>
      <c r="Q190" s="6"/>
    </row>
    <row r="191" spans="1:17" x14ac:dyDescent="0.3">
      <c r="A191" s="6" t="s">
        <v>1208</v>
      </c>
      <c r="B191" s="12" t="str">
        <f>SUBSTITUTE(C191,"?",ROUNDUP(AVERAGEIF(C:C,"&lt;&gt;~?",C:C),0))</f>
        <v>1966</v>
      </c>
      <c r="C191" s="6">
        <v>1966</v>
      </c>
      <c r="D191" s="6" t="str">
        <f>SUBSTITUTE(E191,"?","sep")</f>
        <v>Sep</v>
      </c>
      <c r="E191" s="6" t="s">
        <v>20</v>
      </c>
      <c r="F191" s="6">
        <v>16</v>
      </c>
      <c r="G191" s="18" t="str">
        <f>CONCATENATE(F191,"-",D191,"-",B191)</f>
        <v>16-Sep-1966</v>
      </c>
      <c r="H191" s="10">
        <f>DATEDIF(G191,DATE(2023,6,8),"Y")</f>
        <v>56</v>
      </c>
      <c r="I191" s="6">
        <v>0</v>
      </c>
      <c r="J191" s="22">
        <v>9684.2900000000009</v>
      </c>
      <c r="K191" s="6" t="str">
        <f>IF(L191="?","tier - 2",L191)</f>
        <v>tier - 3</v>
      </c>
      <c r="L191" s="6" t="s">
        <v>12</v>
      </c>
      <c r="M191" s="6" t="str">
        <f>IF(N191="?","tier - 1",N191)</f>
        <v>tier - 2</v>
      </c>
      <c r="N191" s="6" t="s">
        <v>11</v>
      </c>
      <c r="O191" s="6" t="str">
        <f>IF(P191="?","UNKNOWN",P191)</f>
        <v>R1013</v>
      </c>
      <c r="P191" s="6" t="s">
        <v>13</v>
      </c>
      <c r="Q191" s="6"/>
    </row>
    <row r="192" spans="1:17" x14ac:dyDescent="0.3">
      <c r="A192" s="6" t="s">
        <v>1207</v>
      </c>
      <c r="B192" s="12" t="str">
        <f>SUBSTITUTE(C192,"?",ROUNDUP(AVERAGEIF(C:C,"&lt;&gt;~?",C:C),0))</f>
        <v>1981</v>
      </c>
      <c r="C192" s="6">
        <v>1981</v>
      </c>
      <c r="D192" s="6" t="str">
        <f>SUBSTITUTE(E192,"?","sep")</f>
        <v>Aug</v>
      </c>
      <c r="E192" s="6" t="s">
        <v>35</v>
      </c>
      <c r="F192" s="6">
        <v>8</v>
      </c>
      <c r="G192" s="18" t="str">
        <f>CONCATENATE(F192,"-",D192,"-",B192)</f>
        <v>8-Aug-1981</v>
      </c>
      <c r="H192" s="10">
        <f>DATEDIF(G192,DATE(2023,6,8),"Y")</f>
        <v>41</v>
      </c>
      <c r="I192" s="6">
        <v>1</v>
      </c>
      <c r="J192" s="22">
        <v>9664.34</v>
      </c>
      <c r="K192" s="6" t="str">
        <f>IF(L192="?","tier - 2",L192)</f>
        <v>tier - 2</v>
      </c>
      <c r="L192" s="6" t="s">
        <v>11</v>
      </c>
      <c r="M192" s="6" t="str">
        <f>IF(N192="?","tier - 1",N192)</f>
        <v>tier - 3</v>
      </c>
      <c r="N192" s="6" t="s">
        <v>12</v>
      </c>
      <c r="O192" s="6" t="str">
        <f>IF(P192="?","UNKNOWN",P192)</f>
        <v>R1011</v>
      </c>
      <c r="P192" s="6" t="s">
        <v>42</v>
      </c>
      <c r="Q192" s="6"/>
    </row>
    <row r="193" spans="1:17" x14ac:dyDescent="0.3">
      <c r="A193" s="6" t="s">
        <v>1206</v>
      </c>
      <c r="B193" s="12" t="str">
        <f>SUBSTITUTE(C193,"?",ROUNDUP(AVERAGEIF(C:C,"&lt;&gt;~?",C:C),0))</f>
        <v>1974</v>
      </c>
      <c r="C193" s="6">
        <v>1974</v>
      </c>
      <c r="D193" s="6" t="str">
        <f>SUBSTITUTE(E193,"?","sep")</f>
        <v>Jul</v>
      </c>
      <c r="E193" s="6" t="s">
        <v>10</v>
      </c>
      <c r="F193" s="6">
        <v>8</v>
      </c>
      <c r="G193" s="18" t="str">
        <f>CONCATENATE(F193,"-",D193,"-",B193)</f>
        <v>8-Jul-1974</v>
      </c>
      <c r="H193" s="10">
        <f>DATEDIF(G193,DATE(2023,6,8),"Y")</f>
        <v>48</v>
      </c>
      <c r="I193" s="6">
        <v>0</v>
      </c>
      <c r="J193" s="22">
        <v>9653.81</v>
      </c>
      <c r="K193" s="6" t="str">
        <f>IF(L193="?","tier - 2",L193)</f>
        <v>tier - 2</v>
      </c>
      <c r="L193" s="6" t="s">
        <v>11</v>
      </c>
      <c r="M193" s="6" t="str">
        <f>IF(N193="?","tier - 1",N193)</f>
        <v>tier - 2</v>
      </c>
      <c r="N193" s="6" t="s">
        <v>11</v>
      </c>
      <c r="O193" s="6" t="str">
        <f>IF(P193="?","UNKNOWN",P193)</f>
        <v>R1011</v>
      </c>
      <c r="P193" s="6" t="s">
        <v>42</v>
      </c>
      <c r="Q193" s="6"/>
    </row>
    <row r="194" spans="1:17" x14ac:dyDescent="0.3">
      <c r="A194" s="6" t="s">
        <v>1205</v>
      </c>
      <c r="B194" s="12" t="str">
        <f>SUBSTITUTE(C194,"?",ROUNDUP(AVERAGEIF(C:C,"&lt;&gt;~?",C:C),0))</f>
        <v>1971</v>
      </c>
      <c r="C194" s="6">
        <v>1971</v>
      </c>
      <c r="D194" s="6" t="str">
        <f>SUBSTITUTE(E194,"?","sep")</f>
        <v>Jul</v>
      </c>
      <c r="E194" s="6" t="s">
        <v>10</v>
      </c>
      <c r="F194" s="6">
        <v>19</v>
      </c>
      <c r="G194" s="18" t="str">
        <f>CONCATENATE(F194,"-",D194,"-",B194)</f>
        <v>19-Jul-1971</v>
      </c>
      <c r="H194" s="10">
        <f>DATEDIF(G194,DATE(2023,6,8),"Y")</f>
        <v>51</v>
      </c>
      <c r="I194" s="6">
        <v>0</v>
      </c>
      <c r="J194" s="22">
        <v>9644.25</v>
      </c>
      <c r="K194" s="6" t="str">
        <f>IF(L194="?","tier - 2",L194)</f>
        <v>tier - 2</v>
      </c>
      <c r="L194" s="6" t="s">
        <v>11</v>
      </c>
      <c r="M194" s="6" t="str">
        <f>IF(N194="?","tier - 1",N194)</f>
        <v>tier - 1</v>
      </c>
      <c r="N194" s="6" t="s">
        <v>16</v>
      </c>
      <c r="O194" s="6" t="str">
        <f>IF(P194="?","UNKNOWN",P194)</f>
        <v>R1012</v>
      </c>
      <c r="P194" s="6" t="s">
        <v>23</v>
      </c>
      <c r="Q194" s="6"/>
    </row>
    <row r="195" spans="1:17" x14ac:dyDescent="0.3">
      <c r="A195" s="6" t="s">
        <v>1204</v>
      </c>
      <c r="B195" s="12" t="str">
        <f>SUBSTITUTE(C195,"?",ROUNDUP(AVERAGEIF(C:C,"&lt;&gt;~?",C:C),0))</f>
        <v>1970</v>
      </c>
      <c r="C195" s="6">
        <v>1970</v>
      </c>
      <c r="D195" s="6" t="str">
        <f>SUBSTITUTE(E195,"?","sep")</f>
        <v>Sep</v>
      </c>
      <c r="E195" s="6" t="s">
        <v>20</v>
      </c>
      <c r="F195" s="6">
        <v>30</v>
      </c>
      <c r="G195" s="18" t="str">
        <f>CONCATENATE(F195,"-",D195,"-",B195)</f>
        <v>30-Sep-1970</v>
      </c>
      <c r="H195" s="10">
        <f>DATEDIF(G195,DATE(2023,6,8),"Y")</f>
        <v>52</v>
      </c>
      <c r="I195" s="6">
        <v>0</v>
      </c>
      <c r="J195" s="22">
        <v>9634.5400000000009</v>
      </c>
      <c r="K195" s="6" t="str">
        <f>IF(L195="?","tier - 2",L195)</f>
        <v>tier - 2</v>
      </c>
      <c r="L195" s="6" t="s">
        <v>11</v>
      </c>
      <c r="M195" s="6" t="str">
        <f>IF(N195="?","tier - 1",N195)</f>
        <v>tier - 2</v>
      </c>
      <c r="N195" s="6" t="s">
        <v>11</v>
      </c>
      <c r="O195" s="6" t="str">
        <f>IF(P195="?","UNKNOWN",P195)</f>
        <v>R1011</v>
      </c>
      <c r="P195" s="6" t="s">
        <v>42</v>
      </c>
      <c r="Q195" s="6"/>
    </row>
    <row r="196" spans="1:17" x14ac:dyDescent="0.3">
      <c r="A196" s="6" t="s">
        <v>1203</v>
      </c>
      <c r="B196" s="12" t="str">
        <f>SUBSTITUTE(C196,"?",ROUNDUP(AVERAGEIF(C:C,"&lt;&gt;~?",C:C),0))</f>
        <v>1968</v>
      </c>
      <c r="C196" s="6">
        <v>1968</v>
      </c>
      <c r="D196" s="6" t="str">
        <f>SUBSTITUTE(E196,"?","sep")</f>
        <v>Jun</v>
      </c>
      <c r="E196" s="6" t="s">
        <v>18</v>
      </c>
      <c r="F196" s="6">
        <v>22</v>
      </c>
      <c r="G196" s="18" t="str">
        <f>CONCATENATE(F196,"-",D196,"-",B196)</f>
        <v>22-Jun-1968</v>
      </c>
      <c r="H196" s="10">
        <f>DATEDIF(G196,DATE(2023,6,8),"Y")</f>
        <v>54</v>
      </c>
      <c r="I196" s="6">
        <v>0</v>
      </c>
      <c r="J196" s="22">
        <v>9630.91</v>
      </c>
      <c r="K196" s="6" t="str">
        <f>IF(L196="?","tier - 2",L196)</f>
        <v>tier - 3</v>
      </c>
      <c r="L196" s="6" t="s">
        <v>12</v>
      </c>
      <c r="M196" s="6" t="str">
        <f>IF(N196="?","tier - 1",N196)</f>
        <v>tier - 2</v>
      </c>
      <c r="N196" s="6" t="s">
        <v>11</v>
      </c>
      <c r="O196" s="6" t="str">
        <f>IF(P196="?","UNKNOWN",P196)</f>
        <v>R1013</v>
      </c>
      <c r="P196" s="6" t="s">
        <v>13</v>
      </c>
      <c r="Q196" s="6"/>
    </row>
    <row r="197" spans="1:17" x14ac:dyDescent="0.3">
      <c r="A197" s="6" t="s">
        <v>1202</v>
      </c>
      <c r="B197" s="12" t="str">
        <f>SUBSTITUTE(C197,"?",ROUNDUP(AVERAGEIF(C:C,"&lt;&gt;~?",C:C),0))</f>
        <v>1972</v>
      </c>
      <c r="C197" s="6">
        <v>1972</v>
      </c>
      <c r="D197" s="6" t="str">
        <f>SUBSTITUTE(E197,"?","sep")</f>
        <v>Oct</v>
      </c>
      <c r="E197" s="6" t="s">
        <v>37</v>
      </c>
      <c r="F197" s="6">
        <v>23</v>
      </c>
      <c r="G197" s="18" t="str">
        <f>CONCATENATE(F197,"-",D197,"-",B197)</f>
        <v>23-Oct-1972</v>
      </c>
      <c r="H197" s="10">
        <f>DATEDIF(G197,DATE(2023,6,8),"Y")</f>
        <v>50</v>
      </c>
      <c r="I197" s="6">
        <v>2</v>
      </c>
      <c r="J197" s="22">
        <v>9630.4</v>
      </c>
      <c r="K197" s="6" t="str">
        <f>IF(L197="?","tier - 2",L197)</f>
        <v>tier - 2</v>
      </c>
      <c r="L197" s="6" t="s">
        <v>11</v>
      </c>
      <c r="M197" s="6" t="str">
        <f>IF(N197="?","tier - 1",N197)</f>
        <v>tier - 2</v>
      </c>
      <c r="N197" s="6" t="s">
        <v>11</v>
      </c>
      <c r="O197" s="6" t="str">
        <f>IF(P197="?","UNKNOWN",P197)</f>
        <v>R1011</v>
      </c>
      <c r="P197" s="6" t="s">
        <v>42</v>
      </c>
      <c r="Q197" s="6"/>
    </row>
    <row r="198" spans="1:17" x14ac:dyDescent="0.3">
      <c r="A198" s="6" t="s">
        <v>2256</v>
      </c>
      <c r="B198" s="12" t="str">
        <f>SUBSTITUTE(C198,"?",ROUNDUP(AVERAGEIF(C:C,"&lt;&gt;~?",C:C),0))</f>
        <v>2003</v>
      </c>
      <c r="C198" s="6">
        <v>2003</v>
      </c>
      <c r="D198" s="6" t="str">
        <f>SUBSTITUTE(E198,"?","sep")</f>
        <v>Jul</v>
      </c>
      <c r="E198" s="6" t="s">
        <v>10</v>
      </c>
      <c r="F198" s="6">
        <v>16</v>
      </c>
      <c r="G198" s="18" t="str">
        <f>CONCATENATE(F198,"-",D198,"-",B198)</f>
        <v>16-Jul-2003</v>
      </c>
      <c r="H198" s="10">
        <f>DATEDIF(G198,DATE(2023,6,8),"Y")</f>
        <v>19</v>
      </c>
      <c r="I198" s="6">
        <v>0</v>
      </c>
      <c r="J198" s="22">
        <v>39722.75</v>
      </c>
      <c r="K198" s="6" t="str">
        <f>IF(L198="?","tier - 2",L198)</f>
        <v>tier - 1</v>
      </c>
      <c r="L198" s="6" t="s">
        <v>16</v>
      </c>
      <c r="M198" s="6" t="str">
        <f>IF(N198="?","tier - 1",N198)</f>
        <v>tier - 1</v>
      </c>
      <c r="N198" s="6" t="s">
        <v>16</v>
      </c>
      <c r="O198" s="6" t="str">
        <f>IF(P198="?","UNKNOWN",P198)</f>
        <v>R1013</v>
      </c>
      <c r="P198" s="6" t="s">
        <v>13</v>
      </c>
      <c r="Q198" s="6"/>
    </row>
    <row r="199" spans="1:17" x14ac:dyDescent="0.3">
      <c r="A199" s="6" t="s">
        <v>1201</v>
      </c>
      <c r="B199" s="12" t="str">
        <f>SUBSTITUTE(C199,"?",ROUNDUP(AVERAGEIF(C:C,"&lt;&gt;~?",C:C),0))</f>
        <v>1979</v>
      </c>
      <c r="C199" s="6">
        <v>1979</v>
      </c>
      <c r="D199" s="6" t="str">
        <f>SUBSTITUTE(E199,"?","sep")</f>
        <v>Dec</v>
      </c>
      <c r="E199" s="6" t="s">
        <v>30</v>
      </c>
      <c r="F199" s="6">
        <v>19</v>
      </c>
      <c r="G199" s="18" t="str">
        <f>CONCATENATE(F199,"-",D199,"-",B199)</f>
        <v>19-Dec-1979</v>
      </c>
      <c r="H199" s="10">
        <f>DATEDIF(G199,DATE(2023,6,8),"Y")</f>
        <v>43</v>
      </c>
      <c r="I199" s="6">
        <v>2</v>
      </c>
      <c r="J199" s="22">
        <v>9630.2999999999993</v>
      </c>
      <c r="K199" s="6" t="str">
        <f>IF(L199="?","tier - 2",L199)</f>
        <v>tier - 2</v>
      </c>
      <c r="L199" s="6" t="s">
        <v>11</v>
      </c>
      <c r="M199" s="6" t="str">
        <f>IF(N199="?","tier - 1",N199)</f>
        <v>tier - 2</v>
      </c>
      <c r="N199" s="6" t="s">
        <v>11</v>
      </c>
      <c r="O199" s="6" t="str">
        <f>IF(P199="?","UNKNOWN",P199)</f>
        <v>R1021</v>
      </c>
      <c r="P199" s="6" t="s">
        <v>300</v>
      </c>
      <c r="Q199" s="6"/>
    </row>
    <row r="200" spans="1:17" x14ac:dyDescent="0.3">
      <c r="A200" s="6" t="s">
        <v>1200</v>
      </c>
      <c r="B200" s="12" t="str">
        <f>SUBSTITUTE(C200,"?",ROUNDUP(AVERAGEIF(C:C,"&lt;&gt;~?",C:C),0))</f>
        <v>1998</v>
      </c>
      <c r="C200" s="6">
        <v>1998</v>
      </c>
      <c r="D200" s="6" t="str">
        <f>SUBSTITUTE(E200,"?","sep")</f>
        <v>Jun</v>
      </c>
      <c r="E200" s="6" t="s">
        <v>18</v>
      </c>
      <c r="F200" s="6">
        <v>23</v>
      </c>
      <c r="G200" s="18" t="str">
        <f>CONCATENATE(F200,"-",D200,"-",B200)</f>
        <v>23-Jun-1998</v>
      </c>
      <c r="H200" s="10">
        <f>DATEDIF(G200,DATE(2023,6,8),"Y")</f>
        <v>24</v>
      </c>
      <c r="I200" s="6">
        <v>0</v>
      </c>
      <c r="J200" s="22">
        <v>9628.7900000000009</v>
      </c>
      <c r="K200" s="6" t="str">
        <f>IF(L200="?","tier - 2",L200)</f>
        <v>tier - 2</v>
      </c>
      <c r="L200" s="6" t="s">
        <v>11</v>
      </c>
      <c r="M200" s="6" t="str">
        <f>IF(N200="?","tier - 1",N200)</f>
        <v>tier - 2</v>
      </c>
      <c r="N200" s="6" t="s">
        <v>11</v>
      </c>
      <c r="O200" s="6" t="str">
        <f>IF(P200="?","UNKNOWN",P200)</f>
        <v>R1026</v>
      </c>
      <c r="P200" s="6" t="s">
        <v>535</v>
      </c>
      <c r="Q200" s="6"/>
    </row>
    <row r="201" spans="1:17" x14ac:dyDescent="0.3">
      <c r="A201" s="6" t="s">
        <v>1199</v>
      </c>
      <c r="B201" s="12" t="str">
        <f>SUBSTITUTE(C201,"?",ROUNDUP(AVERAGEIF(C:C,"&lt;&gt;~?",C:C),0))</f>
        <v>1970</v>
      </c>
      <c r="C201" s="6">
        <v>1970</v>
      </c>
      <c r="D201" s="6" t="str">
        <f>SUBSTITUTE(E201,"?","sep")</f>
        <v>Dec</v>
      </c>
      <c r="E201" s="6" t="s">
        <v>30</v>
      </c>
      <c r="F201" s="6">
        <v>16</v>
      </c>
      <c r="G201" s="18" t="str">
        <f>CONCATENATE(F201,"-",D201,"-",B201)</f>
        <v>16-Dec-1970</v>
      </c>
      <c r="H201" s="10">
        <f>DATEDIF(G201,DATE(2023,6,8),"Y")</f>
        <v>52</v>
      </c>
      <c r="I201" s="6">
        <v>0</v>
      </c>
      <c r="J201" s="22">
        <v>9625.92</v>
      </c>
      <c r="K201" s="6" t="str">
        <f>IF(L201="?","tier - 2",L201)</f>
        <v>tier - 2</v>
      </c>
      <c r="L201" s="6" t="s">
        <v>11</v>
      </c>
      <c r="M201" s="6" t="str">
        <f>IF(N201="?","tier - 1",N201)</f>
        <v>tier - 3</v>
      </c>
      <c r="N201" s="6" t="s">
        <v>12</v>
      </c>
      <c r="O201" s="6" t="str">
        <f>IF(P201="?","UNKNOWN",P201)</f>
        <v>R1011</v>
      </c>
      <c r="P201" s="6" t="s">
        <v>42</v>
      </c>
      <c r="Q201" s="6"/>
    </row>
    <row r="202" spans="1:17" x14ac:dyDescent="0.3">
      <c r="A202" s="6" t="s">
        <v>1198</v>
      </c>
      <c r="B202" s="12" t="str">
        <f>SUBSTITUTE(C202,"?",ROUNDUP(AVERAGEIF(C:C,"&lt;&gt;~?",C:C),0))</f>
        <v>1975</v>
      </c>
      <c r="C202" s="6">
        <v>1975</v>
      </c>
      <c r="D202" s="6" t="str">
        <f>SUBSTITUTE(E202,"?","sep")</f>
        <v>Oct</v>
      </c>
      <c r="E202" s="6" t="s">
        <v>37</v>
      </c>
      <c r="F202" s="6">
        <v>29</v>
      </c>
      <c r="G202" s="18" t="str">
        <f>CONCATENATE(F202,"-",D202,"-",B202)</f>
        <v>29-Oct-1975</v>
      </c>
      <c r="H202" s="10">
        <f>DATEDIF(G202,DATE(2023,6,8),"Y")</f>
        <v>47</v>
      </c>
      <c r="I202" s="6">
        <v>3</v>
      </c>
      <c r="J202" s="22">
        <v>9620.33</v>
      </c>
      <c r="K202" s="6" t="str">
        <f>IF(L202="?","tier - 2",L202)</f>
        <v>tier - 3</v>
      </c>
      <c r="L202" s="6" t="s">
        <v>12</v>
      </c>
      <c r="M202" s="6" t="str">
        <f>IF(N202="?","tier - 1",N202)</f>
        <v>tier - 3</v>
      </c>
      <c r="N202" s="6" t="s">
        <v>12</v>
      </c>
      <c r="O202" s="6" t="str">
        <f>IF(P202="?","UNKNOWN",P202)</f>
        <v>R1012</v>
      </c>
      <c r="P202" s="6" t="s">
        <v>23</v>
      </c>
      <c r="Q202" s="6"/>
    </row>
    <row r="203" spans="1:17" x14ac:dyDescent="0.3">
      <c r="A203" s="6" t="s">
        <v>1197</v>
      </c>
      <c r="B203" s="12" t="str">
        <f>SUBSTITUTE(C203,"?",ROUNDUP(AVERAGEIF(C:C,"&lt;&gt;~?",C:C),0))</f>
        <v>1982</v>
      </c>
      <c r="C203" s="6">
        <v>1982</v>
      </c>
      <c r="D203" s="6" t="str">
        <f>SUBSTITUTE(E203,"?","sep")</f>
        <v>Aug</v>
      </c>
      <c r="E203" s="6" t="s">
        <v>35</v>
      </c>
      <c r="F203" s="6">
        <v>29</v>
      </c>
      <c r="G203" s="18" t="str">
        <f>CONCATENATE(F203,"-",D203,"-",B203)</f>
        <v>29-Aug-1982</v>
      </c>
      <c r="H203" s="10">
        <f>DATEDIF(G203,DATE(2023,6,8),"Y")</f>
        <v>40</v>
      </c>
      <c r="I203" s="6">
        <v>3</v>
      </c>
      <c r="J203" s="22">
        <v>9619.18</v>
      </c>
      <c r="K203" s="6" t="str">
        <f>IF(L203="?","tier - 2",L203)</f>
        <v>tier - 2</v>
      </c>
      <c r="L203" s="6" t="s">
        <v>11</v>
      </c>
      <c r="M203" s="6" t="str">
        <f>IF(N203="?","tier - 1",N203)</f>
        <v>tier - 1</v>
      </c>
      <c r="N203" s="6" t="s">
        <v>16</v>
      </c>
      <c r="O203" s="6" t="str">
        <f>IF(P203="?","UNKNOWN",P203)</f>
        <v>R1025</v>
      </c>
      <c r="P203" s="6" t="s">
        <v>200</v>
      </c>
      <c r="Q203" s="6"/>
    </row>
    <row r="204" spans="1:17" x14ac:dyDescent="0.3">
      <c r="A204" s="6" t="s">
        <v>1196</v>
      </c>
      <c r="B204" s="12" t="str">
        <f>SUBSTITUTE(C204,"?",ROUNDUP(AVERAGEIF(C:C,"&lt;&gt;~?",C:C),0))</f>
        <v>1972</v>
      </c>
      <c r="C204" s="6">
        <v>1972</v>
      </c>
      <c r="D204" s="6" t="str">
        <f>SUBSTITUTE(E204,"?","sep")</f>
        <v>Dec</v>
      </c>
      <c r="E204" s="6" t="s">
        <v>30</v>
      </c>
      <c r="F204" s="6">
        <v>27</v>
      </c>
      <c r="G204" s="18" t="str">
        <f>CONCATENATE(F204,"-",D204,"-",B204)</f>
        <v>27-Dec-1972</v>
      </c>
      <c r="H204" s="10">
        <f>DATEDIF(G204,DATE(2023,6,8),"Y")</f>
        <v>50</v>
      </c>
      <c r="I204" s="6">
        <v>1</v>
      </c>
      <c r="J204" s="22">
        <v>9617.66</v>
      </c>
      <c r="K204" s="6" t="str">
        <f>IF(L204="?","tier - 2",L204)</f>
        <v>tier - 3</v>
      </c>
      <c r="L204" s="6" t="s">
        <v>12</v>
      </c>
      <c r="M204" s="6" t="str">
        <f>IF(N204="?","tier - 1",N204)</f>
        <v>tier - 3</v>
      </c>
      <c r="N204" s="6" t="s">
        <v>12</v>
      </c>
      <c r="O204" s="6" t="str">
        <f>IF(P204="?","UNKNOWN",P204)</f>
        <v>R1016</v>
      </c>
      <c r="P204" s="6" t="s">
        <v>168</v>
      </c>
      <c r="Q204" s="6"/>
    </row>
    <row r="205" spans="1:17" x14ac:dyDescent="0.3">
      <c r="A205" s="6" t="s">
        <v>1195</v>
      </c>
      <c r="B205" s="12" t="str">
        <f>SUBSTITUTE(C205,"?",ROUNDUP(AVERAGEIF(C:C,"&lt;&gt;~?",C:C),0))</f>
        <v>1964</v>
      </c>
      <c r="C205" s="6">
        <v>1964</v>
      </c>
      <c r="D205" s="6" t="str">
        <f>SUBSTITUTE(E205,"?","sep")</f>
        <v>Dec</v>
      </c>
      <c r="E205" s="6" t="s">
        <v>30</v>
      </c>
      <c r="F205" s="6">
        <v>15</v>
      </c>
      <c r="G205" s="18" t="str">
        <f>CONCATENATE(F205,"-",D205,"-",B205)</f>
        <v>15-Dec-1964</v>
      </c>
      <c r="H205" s="10">
        <f>DATEDIF(G205,DATE(2023,6,8),"Y")</f>
        <v>58</v>
      </c>
      <c r="I205" s="6">
        <v>0</v>
      </c>
      <c r="J205" s="22">
        <v>9597.6299999999992</v>
      </c>
      <c r="K205" s="6" t="str">
        <f>IF(L205="?","tier - 2",L205)</f>
        <v>tier - 3</v>
      </c>
      <c r="L205" s="6" t="s">
        <v>12</v>
      </c>
      <c r="M205" s="6" t="str">
        <f>IF(N205="?","tier - 1",N205)</f>
        <v>tier - 3</v>
      </c>
      <c r="N205" s="6" t="s">
        <v>12</v>
      </c>
      <c r="O205" s="6" t="str">
        <f>IF(P205="?","UNKNOWN",P205)</f>
        <v>R1013</v>
      </c>
      <c r="P205" s="6" t="s">
        <v>13</v>
      </c>
      <c r="Q205" s="6"/>
    </row>
    <row r="206" spans="1:17" x14ac:dyDescent="0.3">
      <c r="A206" s="6" t="s">
        <v>1194</v>
      </c>
      <c r="B206" s="12" t="str">
        <f>SUBSTITUTE(C206,"?",ROUNDUP(AVERAGEIF(C:C,"&lt;&gt;~?",C:C),0))</f>
        <v>1981</v>
      </c>
      <c r="C206" s="6">
        <v>1981</v>
      </c>
      <c r="D206" s="6" t="str">
        <f>SUBSTITUTE(E206,"?","sep")</f>
        <v>Oct</v>
      </c>
      <c r="E206" s="6" t="s">
        <v>37</v>
      </c>
      <c r="F206" s="6">
        <v>18</v>
      </c>
      <c r="G206" s="18" t="str">
        <f>CONCATENATE(F206,"-",D206,"-",B206)</f>
        <v>18-Oct-1981</v>
      </c>
      <c r="H206" s="10">
        <f>DATEDIF(G206,DATE(2023,6,8),"Y")</f>
        <v>41</v>
      </c>
      <c r="I206" s="6">
        <v>1</v>
      </c>
      <c r="J206" s="22">
        <v>9584.0400000000009</v>
      </c>
      <c r="K206" s="6" t="str">
        <f>IF(L206="?","tier - 2",L206)</f>
        <v>tier - 2</v>
      </c>
      <c r="L206" s="6" t="s">
        <v>11</v>
      </c>
      <c r="M206" s="6" t="str">
        <f>IF(N206="?","tier - 1",N206)</f>
        <v>tier - 1</v>
      </c>
      <c r="N206" s="6" t="s">
        <v>16</v>
      </c>
      <c r="O206" s="6" t="str">
        <f>IF(P206="?","UNKNOWN",P206)</f>
        <v>R1021</v>
      </c>
      <c r="P206" s="6" t="s">
        <v>300</v>
      </c>
      <c r="Q206" s="6"/>
    </row>
    <row r="207" spans="1:17" x14ac:dyDescent="0.3">
      <c r="A207" s="6" t="s">
        <v>1193</v>
      </c>
      <c r="B207" s="12" t="str">
        <f>SUBSTITUTE(C207,"?",ROUNDUP(AVERAGEIF(C:C,"&lt;&gt;~?",C:C),0))</f>
        <v>1973</v>
      </c>
      <c r="C207" s="6">
        <v>1973</v>
      </c>
      <c r="D207" s="6" t="str">
        <f>SUBSTITUTE(E207,"?","sep")</f>
        <v>Nov</v>
      </c>
      <c r="E207" s="6" t="s">
        <v>15</v>
      </c>
      <c r="F207" s="6">
        <v>28</v>
      </c>
      <c r="G207" s="18" t="str">
        <f>CONCATENATE(F207,"-",D207,"-",B207)</f>
        <v>28-Nov-1973</v>
      </c>
      <c r="H207" s="10">
        <f>DATEDIF(G207,DATE(2023,6,8),"Y")</f>
        <v>49</v>
      </c>
      <c r="I207" s="6">
        <v>1</v>
      </c>
      <c r="J207" s="22">
        <v>9583.89</v>
      </c>
      <c r="K207" s="6" t="str">
        <f>IF(L207="?","tier - 2",L207)</f>
        <v>tier - 2</v>
      </c>
      <c r="L207" s="6" t="s">
        <v>11</v>
      </c>
      <c r="M207" s="6" t="str">
        <f>IF(N207="?","tier - 1",N207)</f>
        <v>tier - 3</v>
      </c>
      <c r="N207" s="6" t="s">
        <v>12</v>
      </c>
      <c r="O207" s="6" t="str">
        <f>IF(P207="?","UNKNOWN",P207)</f>
        <v>R1012</v>
      </c>
      <c r="P207" s="6" t="s">
        <v>23</v>
      </c>
      <c r="Q207" s="6"/>
    </row>
    <row r="208" spans="1:17" x14ac:dyDescent="0.3">
      <c r="A208" s="6" t="s">
        <v>1192</v>
      </c>
      <c r="B208" s="12" t="str">
        <f>SUBSTITUTE(C208,"?",ROUNDUP(AVERAGEIF(C:C,"&lt;&gt;~?",C:C),0))</f>
        <v>1966</v>
      </c>
      <c r="C208" s="6">
        <v>1966</v>
      </c>
      <c r="D208" s="6" t="str">
        <f>SUBSTITUTE(E208,"?","sep")</f>
        <v>Dec</v>
      </c>
      <c r="E208" s="6" t="s">
        <v>30</v>
      </c>
      <c r="F208" s="6">
        <v>4</v>
      </c>
      <c r="G208" s="18" t="str">
        <f>CONCATENATE(F208,"-",D208,"-",B208)</f>
        <v>4-Dec-1966</v>
      </c>
      <c r="H208" s="10">
        <f>DATEDIF(G208,DATE(2023,6,8),"Y")</f>
        <v>56</v>
      </c>
      <c r="I208" s="6">
        <v>0</v>
      </c>
      <c r="J208" s="22">
        <v>9582.5400000000009</v>
      </c>
      <c r="K208" s="6" t="str">
        <f>IF(L208="?","tier - 2",L208)</f>
        <v>tier - 3</v>
      </c>
      <c r="L208" s="6" t="s">
        <v>12</v>
      </c>
      <c r="M208" s="6" t="str">
        <f>IF(N208="?","tier - 1",N208)</f>
        <v>tier - 2</v>
      </c>
      <c r="N208" s="6" t="s">
        <v>11</v>
      </c>
      <c r="O208" s="6" t="str">
        <f>IF(P208="?","UNKNOWN",P208)</f>
        <v>R1013</v>
      </c>
      <c r="P208" s="6" t="s">
        <v>13</v>
      </c>
      <c r="Q208" s="6"/>
    </row>
    <row r="209" spans="1:17" x14ac:dyDescent="0.3">
      <c r="A209" s="6" t="s">
        <v>2255</v>
      </c>
      <c r="B209" s="12" t="str">
        <f>SUBSTITUTE(C209,"?",ROUNDUP(AVERAGEIF(C:C,"&lt;&gt;~?",C:C),0))</f>
        <v>1968</v>
      </c>
      <c r="C209" s="6">
        <v>1968</v>
      </c>
      <c r="D209" s="6" t="str">
        <f>SUBSTITUTE(E209,"?","sep")</f>
        <v>Sep</v>
      </c>
      <c r="E209" s="6" t="s">
        <v>20</v>
      </c>
      <c r="F209" s="6">
        <v>29</v>
      </c>
      <c r="G209" s="18" t="str">
        <f>CONCATENATE(F209,"-",D209,"-",B209)</f>
        <v>29-Sep-1968</v>
      </c>
      <c r="H209" s="10">
        <f>DATEDIF(G209,DATE(2023,6,8),"Y")</f>
        <v>54</v>
      </c>
      <c r="I209" s="6">
        <v>0</v>
      </c>
      <c r="J209" s="22">
        <v>39721.93</v>
      </c>
      <c r="K209" s="6" t="str">
        <f>IF(L209="?","tier - 2",L209)</f>
        <v>tier - 2</v>
      </c>
      <c r="L209" s="6" t="s">
        <v>11</v>
      </c>
      <c r="M209" s="6" t="str">
        <f>IF(N209="?","tier - 1",N209)</f>
        <v>tier - 2</v>
      </c>
      <c r="N209" s="6" t="s">
        <v>11</v>
      </c>
      <c r="O209" s="6" t="str">
        <f>IF(P209="?","UNKNOWN",P209)</f>
        <v>R1011</v>
      </c>
      <c r="P209" s="6" t="s">
        <v>42</v>
      </c>
      <c r="Q209" s="6"/>
    </row>
    <row r="210" spans="1:17" x14ac:dyDescent="0.3">
      <c r="A210" s="6" t="s">
        <v>1191</v>
      </c>
      <c r="B210" s="12" t="str">
        <f>SUBSTITUTE(C210,"?",ROUNDUP(AVERAGEIF(C:C,"&lt;&gt;~?",C:C),0))</f>
        <v>1973</v>
      </c>
      <c r="C210" s="6">
        <v>1973</v>
      </c>
      <c r="D210" s="6" t="str">
        <f>SUBSTITUTE(E210,"?","sep")</f>
        <v>Dec</v>
      </c>
      <c r="E210" s="6" t="s">
        <v>30</v>
      </c>
      <c r="F210" s="6">
        <v>1</v>
      </c>
      <c r="G210" s="18" t="str">
        <f>CONCATENATE(F210,"-",D210,"-",B210)</f>
        <v>1-Dec-1973</v>
      </c>
      <c r="H210" s="10">
        <f>DATEDIF(G210,DATE(2023,6,8),"Y")</f>
        <v>49</v>
      </c>
      <c r="I210" s="6">
        <v>1</v>
      </c>
      <c r="J210" s="22">
        <v>9566.99</v>
      </c>
      <c r="K210" s="6" t="str">
        <f>IF(L210="?","tier - 2",L210)</f>
        <v>tier - 2</v>
      </c>
      <c r="L210" s="6" t="s">
        <v>11</v>
      </c>
      <c r="M210" s="6" t="str">
        <f>IF(N210="?","tier - 1",N210)</f>
        <v>tier - 1</v>
      </c>
      <c r="N210" s="6" t="s">
        <v>16</v>
      </c>
      <c r="O210" s="6" t="str">
        <f>IF(P210="?","UNKNOWN",P210)</f>
        <v>R1012</v>
      </c>
      <c r="P210" s="6" t="s">
        <v>23</v>
      </c>
      <c r="Q210" s="6"/>
    </row>
    <row r="211" spans="1:17" x14ac:dyDescent="0.3">
      <c r="A211" s="6" t="s">
        <v>1190</v>
      </c>
      <c r="B211" s="12" t="str">
        <f>SUBSTITUTE(C211,"?",ROUNDUP(AVERAGEIF(C:C,"&lt;&gt;~?",C:C),0))</f>
        <v>1974</v>
      </c>
      <c r="C211" s="6">
        <v>1974</v>
      </c>
      <c r="D211" s="6" t="str">
        <f>SUBSTITUTE(E211,"?","sep")</f>
        <v>Aug</v>
      </c>
      <c r="E211" s="6" t="s">
        <v>35</v>
      </c>
      <c r="F211" s="6">
        <v>14</v>
      </c>
      <c r="G211" s="18" t="str">
        <f>CONCATENATE(F211,"-",D211,"-",B211)</f>
        <v>14-Aug-1974</v>
      </c>
      <c r="H211" s="10">
        <f>DATEDIF(G211,DATE(2023,6,8),"Y")</f>
        <v>48</v>
      </c>
      <c r="I211" s="6">
        <v>3</v>
      </c>
      <c r="J211" s="22">
        <v>9563.0300000000007</v>
      </c>
      <c r="K211" s="6" t="str">
        <f>IF(L211="?","tier - 2",L211)</f>
        <v>tier - 3</v>
      </c>
      <c r="L211" s="6" t="s">
        <v>12</v>
      </c>
      <c r="M211" s="6" t="str">
        <f>IF(N211="?","tier - 1",N211)</f>
        <v>tier - 1</v>
      </c>
      <c r="N211" s="6" t="s">
        <v>16</v>
      </c>
      <c r="O211" s="6" t="str">
        <f>IF(P211="?","UNKNOWN",P211)</f>
        <v>R1011</v>
      </c>
      <c r="P211" s="6" t="s">
        <v>42</v>
      </c>
      <c r="Q211" s="6"/>
    </row>
    <row r="212" spans="1:17" x14ac:dyDescent="0.3">
      <c r="A212" s="6" t="s">
        <v>1189</v>
      </c>
      <c r="B212" s="12" t="str">
        <f>SUBSTITUTE(C212,"?",ROUNDUP(AVERAGEIF(C:C,"&lt;&gt;~?",C:C),0))</f>
        <v>1972</v>
      </c>
      <c r="C212" s="6">
        <v>1972</v>
      </c>
      <c r="D212" s="6" t="str">
        <f>SUBSTITUTE(E212,"?","sep")</f>
        <v>Sep</v>
      </c>
      <c r="E212" s="6" t="s">
        <v>20</v>
      </c>
      <c r="F212" s="6">
        <v>22</v>
      </c>
      <c r="G212" s="18" t="str">
        <f>CONCATENATE(F212,"-",D212,"-",B212)</f>
        <v>22-Sep-1972</v>
      </c>
      <c r="H212" s="10">
        <f>DATEDIF(G212,DATE(2023,6,8),"Y")</f>
        <v>50</v>
      </c>
      <c r="I212" s="6">
        <v>1</v>
      </c>
      <c r="J212" s="22">
        <v>9549.57</v>
      </c>
      <c r="K212" s="6" t="str">
        <f>IF(L212="?","tier - 2",L212)</f>
        <v>tier - 2</v>
      </c>
      <c r="L212" s="6" t="s">
        <v>11</v>
      </c>
      <c r="M212" s="6" t="str">
        <f>IF(N212="?","tier - 1",N212)</f>
        <v>tier - 1</v>
      </c>
      <c r="N212" s="6" t="s">
        <v>16</v>
      </c>
      <c r="O212" s="6" t="str">
        <f>IF(P212="?","UNKNOWN",P212)</f>
        <v>R1013</v>
      </c>
      <c r="P212" s="6" t="s">
        <v>13</v>
      </c>
      <c r="Q212" s="6"/>
    </row>
    <row r="213" spans="1:17" x14ac:dyDescent="0.3">
      <c r="A213" s="6" t="s">
        <v>1188</v>
      </c>
      <c r="B213" s="12" t="str">
        <f>SUBSTITUTE(C213,"?",ROUNDUP(AVERAGEIF(C:C,"&lt;&gt;~?",C:C),0))</f>
        <v>1972</v>
      </c>
      <c r="C213" s="6">
        <v>1972</v>
      </c>
      <c r="D213" s="6" t="str">
        <f>SUBSTITUTE(E213,"?","sep")</f>
        <v>Sep</v>
      </c>
      <c r="E213" s="6" t="s">
        <v>20</v>
      </c>
      <c r="F213" s="6">
        <v>22</v>
      </c>
      <c r="G213" s="18" t="str">
        <f>CONCATENATE(F213,"-",D213,"-",B213)</f>
        <v>22-Sep-1972</v>
      </c>
      <c r="H213" s="10">
        <f>DATEDIF(G213,DATE(2023,6,8),"Y")</f>
        <v>50</v>
      </c>
      <c r="I213" s="6">
        <v>0</v>
      </c>
      <c r="J213" s="22">
        <v>9541.7000000000007</v>
      </c>
      <c r="K213" s="6" t="str">
        <f>IF(L213="?","tier - 2",L213)</f>
        <v>tier - 2</v>
      </c>
      <c r="L213" s="6" t="s">
        <v>11</v>
      </c>
      <c r="M213" s="6" t="str">
        <f>IF(N213="?","tier - 1",N213)</f>
        <v>tier - 1</v>
      </c>
      <c r="N213" s="6" t="s">
        <v>16</v>
      </c>
      <c r="O213" s="6" t="str">
        <f>IF(P213="?","UNKNOWN",P213)</f>
        <v>R1024</v>
      </c>
      <c r="P213" s="6" t="s">
        <v>247</v>
      </c>
      <c r="Q213" s="6"/>
    </row>
    <row r="214" spans="1:17" x14ac:dyDescent="0.3">
      <c r="A214" s="6" t="s">
        <v>1187</v>
      </c>
      <c r="B214" s="12" t="str">
        <f>SUBSTITUTE(C214,"?",ROUNDUP(AVERAGEIF(C:C,"&lt;&gt;~?",C:C),0))</f>
        <v>1975</v>
      </c>
      <c r="C214" s="6">
        <v>1975</v>
      </c>
      <c r="D214" s="6" t="str">
        <f>SUBSTITUTE(E214,"?","sep")</f>
        <v>Jul</v>
      </c>
      <c r="E214" s="6" t="s">
        <v>10</v>
      </c>
      <c r="F214" s="6">
        <v>28</v>
      </c>
      <c r="G214" s="18" t="str">
        <f>CONCATENATE(F214,"-",D214,"-",B214)</f>
        <v>28-Jul-1975</v>
      </c>
      <c r="H214" s="10">
        <f>DATEDIF(G214,DATE(2023,6,8),"Y")</f>
        <v>47</v>
      </c>
      <c r="I214" s="6">
        <v>1</v>
      </c>
      <c r="J214" s="22">
        <v>9540.17</v>
      </c>
      <c r="K214" s="6" t="str">
        <f>IF(L214="?","tier - 2",L214)</f>
        <v>tier - 2</v>
      </c>
      <c r="L214" s="6" t="s">
        <v>11</v>
      </c>
      <c r="M214" s="6" t="str">
        <f>IF(N214="?","tier - 1",N214)</f>
        <v>tier - 2</v>
      </c>
      <c r="N214" s="6" t="s">
        <v>11</v>
      </c>
      <c r="O214" s="6" t="str">
        <f>IF(P214="?","UNKNOWN",P214)</f>
        <v>R1024</v>
      </c>
      <c r="P214" s="6" t="s">
        <v>247</v>
      </c>
      <c r="Q214" s="6"/>
    </row>
    <row r="215" spans="1:17" x14ac:dyDescent="0.3">
      <c r="A215" s="6" t="s">
        <v>1186</v>
      </c>
      <c r="B215" s="12" t="str">
        <f>SUBSTITUTE(C215,"?",ROUNDUP(AVERAGEIF(C:C,"&lt;&gt;~?",C:C),0))</f>
        <v>1973</v>
      </c>
      <c r="C215" s="6">
        <v>1973</v>
      </c>
      <c r="D215" s="6" t="str">
        <f>SUBSTITUTE(E215,"?","sep")</f>
        <v>Dec</v>
      </c>
      <c r="E215" s="6" t="s">
        <v>30</v>
      </c>
      <c r="F215" s="6">
        <v>21</v>
      </c>
      <c r="G215" s="18" t="str">
        <f>CONCATENATE(F215,"-",D215,"-",B215)</f>
        <v>21-Dec-1973</v>
      </c>
      <c r="H215" s="10">
        <f>DATEDIF(G215,DATE(2023,6,8),"Y")</f>
        <v>49</v>
      </c>
      <c r="I215" s="6">
        <v>0</v>
      </c>
      <c r="J215" s="22">
        <v>9538.65</v>
      </c>
      <c r="K215" s="6" t="str">
        <f>IF(L215="?","tier - 2",L215)</f>
        <v>tier - 2</v>
      </c>
      <c r="L215" s="6" t="s">
        <v>11</v>
      </c>
      <c r="M215" s="6" t="str">
        <f>IF(N215="?","tier - 1",N215)</f>
        <v>tier - 3</v>
      </c>
      <c r="N215" s="6" t="s">
        <v>12</v>
      </c>
      <c r="O215" s="6" t="str">
        <f>IF(P215="?","UNKNOWN",P215)</f>
        <v>R1021</v>
      </c>
      <c r="P215" s="6" t="s">
        <v>300</v>
      </c>
      <c r="Q215" s="6"/>
    </row>
    <row r="216" spans="1:17" x14ac:dyDescent="0.3">
      <c r="A216" s="6" t="s">
        <v>1185</v>
      </c>
      <c r="B216" s="12" t="str">
        <f>SUBSTITUTE(C216,"?",ROUNDUP(AVERAGEIF(C:C,"&lt;&gt;~?",C:C),0))</f>
        <v>1971</v>
      </c>
      <c r="C216" s="6">
        <v>1971</v>
      </c>
      <c r="D216" s="6" t="str">
        <f>SUBSTITUTE(E216,"?","sep")</f>
        <v>Nov</v>
      </c>
      <c r="E216" s="6" t="s">
        <v>15</v>
      </c>
      <c r="F216" s="6">
        <v>29</v>
      </c>
      <c r="G216" s="18" t="str">
        <f>CONCATENATE(F216,"-",D216,"-",B216)</f>
        <v>29-Nov-1971</v>
      </c>
      <c r="H216" s="10">
        <f>DATEDIF(G216,DATE(2023,6,8),"Y")</f>
        <v>51</v>
      </c>
      <c r="I216" s="6">
        <v>0</v>
      </c>
      <c r="J216" s="22">
        <v>9528.9</v>
      </c>
      <c r="K216" s="6" t="str">
        <f>IF(L216="?","tier - 2",L216)</f>
        <v>tier - 2</v>
      </c>
      <c r="L216" s="6" t="s">
        <v>11</v>
      </c>
      <c r="M216" s="6" t="str">
        <f>IF(N216="?","tier - 1",N216)</f>
        <v>tier - 2</v>
      </c>
      <c r="N216" s="6" t="s">
        <v>11</v>
      </c>
      <c r="O216" s="6" t="str">
        <f>IF(P216="?","UNKNOWN",P216)</f>
        <v>R1011</v>
      </c>
      <c r="P216" s="6" t="s">
        <v>42</v>
      </c>
      <c r="Q216" s="6"/>
    </row>
    <row r="217" spans="1:17" x14ac:dyDescent="0.3">
      <c r="A217" s="6" t="s">
        <v>1184</v>
      </c>
      <c r="B217" s="12" t="str">
        <f>SUBSTITUTE(C217,"?",ROUNDUP(AVERAGEIF(C:C,"&lt;&gt;~?",C:C),0))</f>
        <v>1992</v>
      </c>
      <c r="C217" s="6">
        <v>1992</v>
      </c>
      <c r="D217" s="6" t="str">
        <f>SUBSTITUTE(E217,"?","sep")</f>
        <v>Aug</v>
      </c>
      <c r="E217" s="6" t="s">
        <v>35</v>
      </c>
      <c r="F217" s="6">
        <v>22</v>
      </c>
      <c r="G217" s="18" t="str">
        <f>CONCATENATE(F217,"-",D217,"-",B217)</f>
        <v>22-Aug-1992</v>
      </c>
      <c r="H217" s="10">
        <f>DATEDIF(G217,DATE(2023,6,8),"Y")</f>
        <v>30</v>
      </c>
      <c r="I217" s="6">
        <v>0</v>
      </c>
      <c r="J217" s="22">
        <v>9507.68</v>
      </c>
      <c r="K217" s="6" t="str">
        <f>IF(L217="?","tier - 2",L217)</f>
        <v>tier - 2</v>
      </c>
      <c r="L217" s="6" t="s">
        <v>11</v>
      </c>
      <c r="M217" s="6" t="str">
        <f>IF(N217="?","tier - 1",N217)</f>
        <v>tier - 1</v>
      </c>
      <c r="N217" s="6" t="s">
        <v>16</v>
      </c>
      <c r="O217" s="6" t="str">
        <f>IF(P217="?","UNKNOWN",P217)</f>
        <v>R1012</v>
      </c>
      <c r="P217" s="6" t="s">
        <v>23</v>
      </c>
      <c r="Q217" s="6"/>
    </row>
    <row r="218" spans="1:17" x14ac:dyDescent="0.3">
      <c r="A218" s="6" t="s">
        <v>1183</v>
      </c>
      <c r="B218" s="12" t="str">
        <f>SUBSTITUTE(C218,"?",ROUNDUP(AVERAGEIF(C:C,"&lt;&gt;~?",C:C),0))</f>
        <v>1969</v>
      </c>
      <c r="C218" s="6">
        <v>1969</v>
      </c>
      <c r="D218" s="6" t="str">
        <f>SUBSTITUTE(E218,"?","sep")</f>
        <v>Aug</v>
      </c>
      <c r="E218" s="6" t="s">
        <v>35</v>
      </c>
      <c r="F218" s="6">
        <v>24</v>
      </c>
      <c r="G218" s="18" t="str">
        <f>CONCATENATE(F218,"-",D218,"-",B218)</f>
        <v>24-Aug-1969</v>
      </c>
      <c r="H218" s="10">
        <f>DATEDIF(G218,DATE(2023,6,8),"Y")</f>
        <v>53</v>
      </c>
      <c r="I218" s="6">
        <v>0</v>
      </c>
      <c r="J218" s="22">
        <v>9504.31</v>
      </c>
      <c r="K218" s="6" t="str">
        <f>IF(L218="?","tier - 2",L218)</f>
        <v>tier - 3</v>
      </c>
      <c r="L218" s="6" t="s">
        <v>12</v>
      </c>
      <c r="M218" s="6" t="str">
        <f>IF(N218="?","tier - 1",N218)</f>
        <v>tier - 2</v>
      </c>
      <c r="N218" s="6" t="s">
        <v>11</v>
      </c>
      <c r="O218" s="6" t="str">
        <f>IF(P218="?","UNKNOWN",P218)</f>
        <v>R1013</v>
      </c>
      <c r="P218" s="6" t="s">
        <v>13</v>
      </c>
      <c r="Q218" s="6"/>
    </row>
    <row r="219" spans="1:17" x14ac:dyDescent="0.3">
      <c r="A219" s="6" t="s">
        <v>1182</v>
      </c>
      <c r="B219" s="12" t="str">
        <f>SUBSTITUTE(C219,"?",ROUNDUP(AVERAGEIF(C:C,"&lt;&gt;~?",C:C),0))</f>
        <v>1976</v>
      </c>
      <c r="C219" s="6">
        <v>1976</v>
      </c>
      <c r="D219" s="6" t="str">
        <f>SUBSTITUTE(E219,"?","sep")</f>
        <v>Nov</v>
      </c>
      <c r="E219" s="6" t="s">
        <v>15</v>
      </c>
      <c r="F219" s="6">
        <v>28</v>
      </c>
      <c r="G219" s="18" t="str">
        <f>CONCATENATE(F219,"-",D219,"-",B219)</f>
        <v>28-Nov-1976</v>
      </c>
      <c r="H219" s="10">
        <f>DATEDIF(G219,DATE(2023,6,8),"Y")</f>
        <v>46</v>
      </c>
      <c r="I219" s="6">
        <v>3</v>
      </c>
      <c r="J219" s="22">
        <v>9500.57</v>
      </c>
      <c r="K219" s="6" t="str">
        <f>IF(L219="?","tier - 2",L219)</f>
        <v>tier - 2</v>
      </c>
      <c r="L219" s="6" t="s">
        <v>11</v>
      </c>
      <c r="M219" s="6" t="str">
        <f>IF(N219="?","tier - 1",N219)</f>
        <v>tier - 3</v>
      </c>
      <c r="N219" s="6" t="s">
        <v>12</v>
      </c>
      <c r="O219" s="6" t="str">
        <f>IF(P219="?","UNKNOWN",P219)</f>
        <v>R1017</v>
      </c>
      <c r="P219" s="6" t="s">
        <v>356</v>
      </c>
      <c r="Q219" s="6"/>
    </row>
    <row r="220" spans="1:17" x14ac:dyDescent="0.3">
      <c r="A220" s="6" t="s">
        <v>2254</v>
      </c>
      <c r="B220" s="12" t="str">
        <f>SUBSTITUTE(C220,"?",ROUNDUP(AVERAGEIF(C:C,"&lt;&gt;~?",C:C),0))</f>
        <v>1977</v>
      </c>
      <c r="C220" s="6">
        <v>1977</v>
      </c>
      <c r="D220" s="6" t="str">
        <f>SUBSTITUTE(E220,"?","sep")</f>
        <v>Dec</v>
      </c>
      <c r="E220" s="6" t="s">
        <v>30</v>
      </c>
      <c r="F220" s="6">
        <v>17</v>
      </c>
      <c r="G220" s="18" t="str">
        <f>CONCATENATE(F220,"-",D220,"-",B220)</f>
        <v>17-Dec-1977</v>
      </c>
      <c r="H220" s="10">
        <f>DATEDIF(G220,DATE(2023,6,8),"Y")</f>
        <v>45</v>
      </c>
      <c r="I220" s="6">
        <v>2</v>
      </c>
      <c r="J220" s="22">
        <v>39670.44</v>
      </c>
      <c r="K220" s="6" t="str">
        <f>IF(L220="?","tier - 2",L220)</f>
        <v>tier - 2</v>
      </c>
      <c r="L220" s="6" t="s">
        <v>11</v>
      </c>
      <c r="M220" s="6" t="str">
        <f>IF(N220="?","tier - 1",N220)</f>
        <v>tier - 1</v>
      </c>
      <c r="N220" s="6" t="s">
        <v>16</v>
      </c>
      <c r="O220" s="6" t="str">
        <f>IF(P220="?","UNKNOWN",P220)</f>
        <v>R1012</v>
      </c>
      <c r="P220" s="6" t="s">
        <v>23</v>
      </c>
      <c r="Q220" s="6"/>
    </row>
    <row r="221" spans="1:17" x14ac:dyDescent="0.3">
      <c r="A221" s="6" t="s">
        <v>1181</v>
      </c>
      <c r="B221" s="12" t="str">
        <f>SUBSTITUTE(C221,"?",ROUNDUP(AVERAGEIF(C:C,"&lt;&gt;~?",C:C),0))</f>
        <v>1969</v>
      </c>
      <c r="C221" s="6">
        <v>1969</v>
      </c>
      <c r="D221" s="6" t="str">
        <f>SUBSTITUTE(E221,"?","sep")</f>
        <v>Jun</v>
      </c>
      <c r="E221" s="6" t="s">
        <v>18</v>
      </c>
      <c r="F221" s="6">
        <v>4</v>
      </c>
      <c r="G221" s="18" t="str">
        <f>CONCATENATE(F221,"-",D221,"-",B221)</f>
        <v>4-Jun-1969</v>
      </c>
      <c r="H221" s="10">
        <f>DATEDIF(G221,DATE(2023,6,8),"Y")</f>
        <v>54</v>
      </c>
      <c r="I221" s="6">
        <v>0</v>
      </c>
      <c r="J221" s="22">
        <v>9487.64</v>
      </c>
      <c r="K221" s="6" t="str">
        <f>IF(L221="?","tier - 2",L221)</f>
        <v>tier - 2</v>
      </c>
      <c r="L221" s="6" t="s">
        <v>11</v>
      </c>
      <c r="M221" s="6" t="str">
        <f>IF(N221="?","tier - 1",N221)</f>
        <v>tier - 2</v>
      </c>
      <c r="N221" s="6" t="s">
        <v>11</v>
      </c>
      <c r="O221" s="6" t="str">
        <f>IF(P221="?","UNKNOWN",P221)</f>
        <v>R1013</v>
      </c>
      <c r="P221" s="6" t="s">
        <v>13</v>
      </c>
      <c r="Q221" s="6"/>
    </row>
    <row r="222" spans="1:17" x14ac:dyDescent="0.3">
      <c r="A222" s="6" t="s">
        <v>1180</v>
      </c>
      <c r="B222" s="12" t="str">
        <f>SUBSTITUTE(C222,"?",ROUNDUP(AVERAGEIF(C:C,"&lt;&gt;~?",C:C),0))</f>
        <v>1979</v>
      </c>
      <c r="C222" s="6">
        <v>1979</v>
      </c>
      <c r="D222" s="6" t="str">
        <f>SUBSTITUTE(E222,"?","sep")</f>
        <v>Jul</v>
      </c>
      <c r="E222" s="6" t="s">
        <v>10</v>
      </c>
      <c r="F222" s="6">
        <v>17</v>
      </c>
      <c r="G222" s="18" t="str">
        <f>CONCATENATE(F222,"-",D222,"-",B222)</f>
        <v>17-Jul-1979</v>
      </c>
      <c r="H222" s="10">
        <f>DATEDIF(G222,DATE(2023,6,8),"Y")</f>
        <v>43</v>
      </c>
      <c r="I222" s="6">
        <v>2</v>
      </c>
      <c r="J222" s="22">
        <v>9453.92</v>
      </c>
      <c r="K222" s="6" t="str">
        <f>IF(L222="?","tier - 2",L222)</f>
        <v>tier - 2</v>
      </c>
      <c r="L222" s="6" t="s">
        <v>11</v>
      </c>
      <c r="M222" s="6" t="str">
        <f>IF(N222="?","tier - 1",N222)</f>
        <v>tier - 2</v>
      </c>
      <c r="N222" s="6" t="s">
        <v>11</v>
      </c>
      <c r="O222" s="6" t="str">
        <f>IF(P222="?","UNKNOWN",P222)</f>
        <v>R1021</v>
      </c>
      <c r="P222" s="6" t="s">
        <v>300</v>
      </c>
      <c r="Q222" s="6"/>
    </row>
    <row r="223" spans="1:17" x14ac:dyDescent="0.3">
      <c r="A223" s="6" t="s">
        <v>1179</v>
      </c>
      <c r="B223" s="12" t="str">
        <f>SUBSTITUTE(C223,"?",ROUNDUP(AVERAGEIF(C:C,"&lt;&gt;~?",C:C),0))</f>
        <v>1987</v>
      </c>
      <c r="C223" s="6">
        <v>1987</v>
      </c>
      <c r="D223" s="6" t="str">
        <f>SUBSTITUTE(E223,"?","sep")</f>
        <v>Nov</v>
      </c>
      <c r="E223" s="6" t="s">
        <v>15</v>
      </c>
      <c r="F223" s="6">
        <v>14</v>
      </c>
      <c r="G223" s="18" t="str">
        <f>CONCATENATE(F223,"-",D223,"-",B223)</f>
        <v>14-Nov-1987</v>
      </c>
      <c r="H223" s="10">
        <f>DATEDIF(G223,DATE(2023,6,8),"Y")</f>
        <v>35</v>
      </c>
      <c r="I223" s="6">
        <v>3</v>
      </c>
      <c r="J223" s="22">
        <v>9448.42</v>
      </c>
      <c r="K223" s="6" t="str">
        <f>IF(L223="?","tier - 2",L223)</f>
        <v>tier - 2</v>
      </c>
      <c r="L223" s="6" t="s">
        <v>11</v>
      </c>
      <c r="M223" s="6" t="str">
        <f>IF(N223="?","tier - 1",N223)</f>
        <v>tier - 3</v>
      </c>
      <c r="N223" s="6" t="s">
        <v>12</v>
      </c>
      <c r="O223" s="6" t="str">
        <f>IF(P223="?","UNKNOWN",P223)</f>
        <v>R1021</v>
      </c>
      <c r="P223" s="6" t="s">
        <v>300</v>
      </c>
      <c r="Q223" s="6"/>
    </row>
    <row r="224" spans="1:17" x14ac:dyDescent="0.3">
      <c r="A224" s="6" t="s">
        <v>1178</v>
      </c>
      <c r="B224" s="12" t="str">
        <f>SUBSTITUTE(C224,"?",ROUNDUP(AVERAGEIF(C:C,"&lt;&gt;~?",C:C),0))</f>
        <v>1974</v>
      </c>
      <c r="C224" s="6">
        <v>1974</v>
      </c>
      <c r="D224" s="6" t="str">
        <f>SUBSTITUTE(E224,"?","sep")</f>
        <v>Jun</v>
      </c>
      <c r="E224" s="6" t="s">
        <v>18</v>
      </c>
      <c r="F224" s="6">
        <v>8</v>
      </c>
      <c r="G224" s="18" t="str">
        <f>CONCATENATE(F224,"-",D224,"-",B224)</f>
        <v>8-Jun-1974</v>
      </c>
      <c r="H224" s="10">
        <f>DATEDIF(G224,DATE(2023,6,8),"Y")</f>
        <v>49</v>
      </c>
      <c r="I224" s="6">
        <v>1</v>
      </c>
      <c r="J224" s="22">
        <v>9447.3799999999992</v>
      </c>
      <c r="K224" s="6" t="str">
        <f>IF(L224="?","tier - 2",L224)</f>
        <v>tier - 2</v>
      </c>
      <c r="L224" s="6" t="s">
        <v>11</v>
      </c>
      <c r="M224" s="6" t="str">
        <f>IF(N224="?","tier - 1",N224)</f>
        <v>tier - 3</v>
      </c>
      <c r="N224" s="6" t="s">
        <v>12</v>
      </c>
      <c r="O224" s="6" t="str">
        <f>IF(P224="?","UNKNOWN",P224)</f>
        <v>R1024</v>
      </c>
      <c r="P224" s="6" t="s">
        <v>247</v>
      </c>
      <c r="Q224" s="6"/>
    </row>
    <row r="225" spans="1:17" x14ac:dyDescent="0.3">
      <c r="A225" s="6" t="s">
        <v>1177</v>
      </c>
      <c r="B225" s="12" t="str">
        <f>SUBSTITUTE(C225,"?",ROUNDUP(AVERAGEIF(C:C,"&lt;&gt;~?",C:C),0))</f>
        <v>1974</v>
      </c>
      <c r="C225" s="6">
        <v>1974</v>
      </c>
      <c r="D225" s="6" t="str">
        <f>SUBSTITUTE(E225,"?","sep")</f>
        <v>Nov</v>
      </c>
      <c r="E225" s="6" t="s">
        <v>15</v>
      </c>
      <c r="F225" s="6">
        <v>27</v>
      </c>
      <c r="G225" s="18" t="str">
        <f>CONCATENATE(F225,"-",D225,"-",B225)</f>
        <v>27-Nov-1974</v>
      </c>
      <c r="H225" s="10">
        <f>DATEDIF(G225,DATE(2023,6,8),"Y")</f>
        <v>48</v>
      </c>
      <c r="I225" s="6">
        <v>1</v>
      </c>
      <c r="J225" s="22">
        <v>9447.25</v>
      </c>
      <c r="K225" s="6" t="str">
        <f>IF(L225="?","tier - 2",L225)</f>
        <v>tier - 2</v>
      </c>
      <c r="L225" s="6" t="s">
        <v>11</v>
      </c>
      <c r="M225" s="6" t="str">
        <f>IF(N225="?","tier - 1",N225)</f>
        <v>tier - 1</v>
      </c>
      <c r="N225" s="6" t="s">
        <v>16</v>
      </c>
      <c r="O225" s="6" t="str">
        <f>IF(P225="?","UNKNOWN",P225)</f>
        <v>R1024</v>
      </c>
      <c r="P225" s="6" t="s">
        <v>247</v>
      </c>
      <c r="Q225" s="6"/>
    </row>
    <row r="226" spans="1:17" x14ac:dyDescent="0.3">
      <c r="A226" s="6" t="s">
        <v>1176</v>
      </c>
      <c r="B226" s="12" t="str">
        <f>SUBSTITUTE(C226,"?",ROUNDUP(AVERAGEIF(C:C,"&lt;&gt;~?",C:C),0))</f>
        <v>1976</v>
      </c>
      <c r="C226" s="6">
        <v>1976</v>
      </c>
      <c r="D226" s="6" t="str">
        <f>SUBSTITUTE(E226,"?","sep")</f>
        <v>Nov</v>
      </c>
      <c r="E226" s="6" t="s">
        <v>15</v>
      </c>
      <c r="F226" s="6">
        <v>3</v>
      </c>
      <c r="G226" s="18" t="str">
        <f>CONCATENATE(F226,"-",D226,"-",B226)</f>
        <v>3-Nov-1976</v>
      </c>
      <c r="H226" s="10">
        <f>DATEDIF(G226,DATE(2023,6,8),"Y")</f>
        <v>46</v>
      </c>
      <c r="I226" s="6">
        <v>2</v>
      </c>
      <c r="J226" s="22">
        <v>9432.93</v>
      </c>
      <c r="K226" s="6" t="str">
        <f>IF(L226="?","tier - 2",L226)</f>
        <v>tier - 2</v>
      </c>
      <c r="L226" s="6" t="s">
        <v>11</v>
      </c>
      <c r="M226" s="6" t="str">
        <f>IF(N226="?","tier - 1",N226)</f>
        <v>tier - 1</v>
      </c>
      <c r="N226" s="6" t="s">
        <v>16</v>
      </c>
      <c r="O226" s="6" t="str">
        <f>IF(P226="?","UNKNOWN",P226)</f>
        <v>R1024</v>
      </c>
      <c r="P226" s="6" t="s">
        <v>247</v>
      </c>
      <c r="Q226" s="6"/>
    </row>
    <row r="227" spans="1:17" x14ac:dyDescent="0.3">
      <c r="A227" s="6" t="s">
        <v>1175</v>
      </c>
      <c r="B227" s="12" t="str">
        <f>SUBSTITUTE(C227,"?",ROUNDUP(AVERAGEIF(C:C,"&lt;&gt;~?",C:C),0))</f>
        <v>1976</v>
      </c>
      <c r="C227" s="6">
        <v>1976</v>
      </c>
      <c r="D227" s="6" t="str">
        <f>SUBSTITUTE(E227,"?","sep")</f>
        <v>Oct</v>
      </c>
      <c r="E227" s="6" t="s">
        <v>37</v>
      </c>
      <c r="F227" s="6">
        <v>30</v>
      </c>
      <c r="G227" s="18" t="str">
        <f>CONCATENATE(F227,"-",D227,"-",B227)</f>
        <v>30-Oct-1976</v>
      </c>
      <c r="H227" s="10">
        <f>DATEDIF(G227,DATE(2023,6,8),"Y")</f>
        <v>46</v>
      </c>
      <c r="I227" s="6">
        <v>3</v>
      </c>
      <c r="J227" s="22">
        <v>9414.92</v>
      </c>
      <c r="K227" s="6" t="str">
        <f>IF(L227="?","tier - 2",L227)</f>
        <v>tier - 2</v>
      </c>
      <c r="L227" s="6" t="s">
        <v>11</v>
      </c>
      <c r="M227" s="6" t="str">
        <f>IF(N227="?","tier - 1",N227)</f>
        <v>tier - 2</v>
      </c>
      <c r="N227" s="6" t="s">
        <v>11</v>
      </c>
      <c r="O227" s="6" t="str">
        <f>IF(P227="?","UNKNOWN",P227)</f>
        <v>R1011</v>
      </c>
      <c r="P227" s="6" t="s">
        <v>42</v>
      </c>
      <c r="Q227" s="6"/>
    </row>
    <row r="228" spans="1:17" x14ac:dyDescent="0.3">
      <c r="A228" s="6" t="s">
        <v>1174</v>
      </c>
      <c r="B228" s="12" t="str">
        <f>SUBSTITUTE(C228,"?",ROUNDUP(AVERAGEIF(C:C,"&lt;&gt;~?",C:C),0))</f>
        <v>1976</v>
      </c>
      <c r="C228" s="6">
        <v>1976</v>
      </c>
      <c r="D228" s="6" t="str">
        <f>SUBSTITUTE(E228,"?","sep")</f>
        <v>Oct</v>
      </c>
      <c r="E228" s="6" t="s">
        <v>37</v>
      </c>
      <c r="F228" s="6">
        <v>17</v>
      </c>
      <c r="G228" s="18" t="str">
        <f>CONCATENATE(F228,"-",D228,"-",B228)</f>
        <v>17-Oct-1976</v>
      </c>
      <c r="H228" s="10">
        <f>DATEDIF(G228,DATE(2023,6,8),"Y")</f>
        <v>46</v>
      </c>
      <c r="I228" s="6">
        <v>2</v>
      </c>
      <c r="J228" s="22">
        <v>9411.01</v>
      </c>
      <c r="K228" s="6" t="str">
        <f>IF(L228="?","tier - 2",L228)</f>
        <v>tier - 2</v>
      </c>
      <c r="L228" s="6" t="s">
        <v>11</v>
      </c>
      <c r="M228" s="6" t="str">
        <f>IF(N228="?","tier - 1",N228)</f>
        <v>tier - 3</v>
      </c>
      <c r="N228" s="6" t="s">
        <v>12</v>
      </c>
      <c r="O228" s="6" t="str">
        <f>IF(P228="?","UNKNOWN",P228)</f>
        <v>R1024</v>
      </c>
      <c r="P228" s="6" t="s">
        <v>247</v>
      </c>
      <c r="Q228" s="6"/>
    </row>
    <row r="229" spans="1:17" x14ac:dyDescent="0.3">
      <c r="A229" s="6" t="s">
        <v>1173</v>
      </c>
      <c r="B229" s="12" t="str">
        <f>SUBSTITUTE(C229,"?",ROUNDUP(AVERAGEIF(C:C,"&lt;&gt;~?",C:C),0))</f>
        <v>1971</v>
      </c>
      <c r="C229" s="6">
        <v>1971</v>
      </c>
      <c r="D229" s="6" t="str">
        <f>SUBSTITUTE(E229,"?","sep")</f>
        <v>Oct</v>
      </c>
      <c r="E229" s="6" t="s">
        <v>37</v>
      </c>
      <c r="F229" s="6">
        <v>20</v>
      </c>
      <c r="G229" s="18" t="str">
        <f>CONCATENATE(F229,"-",D229,"-",B229)</f>
        <v>20-Oct-1971</v>
      </c>
      <c r="H229" s="10">
        <f>DATEDIF(G229,DATE(2023,6,8),"Y")</f>
        <v>51</v>
      </c>
      <c r="I229" s="6">
        <v>1</v>
      </c>
      <c r="J229" s="22">
        <v>9391.35</v>
      </c>
      <c r="K229" s="6" t="str">
        <f>IF(L229="?","tier - 2",L229)</f>
        <v>tier - 3</v>
      </c>
      <c r="L229" s="6" t="s">
        <v>12</v>
      </c>
      <c r="M229" s="6" t="str">
        <f>IF(N229="?","tier - 1",N229)</f>
        <v>tier - 3</v>
      </c>
      <c r="N229" s="6" t="s">
        <v>12</v>
      </c>
      <c r="O229" s="6" t="str">
        <f>IF(P229="?","UNKNOWN",P229)</f>
        <v>R1011</v>
      </c>
      <c r="P229" s="6" t="s">
        <v>42</v>
      </c>
      <c r="Q229" s="6"/>
    </row>
    <row r="230" spans="1:17" x14ac:dyDescent="0.3">
      <c r="A230" s="6" t="s">
        <v>1172</v>
      </c>
      <c r="B230" s="12" t="str">
        <f>SUBSTITUTE(C230,"?",ROUNDUP(AVERAGEIF(C:C,"&lt;&gt;~?",C:C),0))</f>
        <v>1971</v>
      </c>
      <c r="C230" s="6">
        <v>1971</v>
      </c>
      <c r="D230" s="6" t="str">
        <f>SUBSTITUTE(E230,"?","sep")</f>
        <v>Dec</v>
      </c>
      <c r="E230" s="6" t="s">
        <v>30</v>
      </c>
      <c r="F230" s="6">
        <v>29</v>
      </c>
      <c r="G230" s="18" t="str">
        <f>CONCATENATE(F230,"-",D230,"-",B230)</f>
        <v>29-Dec-1971</v>
      </c>
      <c r="H230" s="10">
        <f>DATEDIF(G230,DATE(2023,6,8),"Y")</f>
        <v>51</v>
      </c>
      <c r="I230" s="6">
        <v>1</v>
      </c>
      <c r="J230" s="22">
        <v>9386.16</v>
      </c>
      <c r="K230" s="6" t="str">
        <f>IF(L230="?","tier - 2",L230)</f>
        <v>tier - 3</v>
      </c>
      <c r="L230" s="6" t="s">
        <v>12</v>
      </c>
      <c r="M230" s="6" t="str">
        <f>IF(N230="?","tier - 1",N230)</f>
        <v>tier - 2</v>
      </c>
      <c r="N230" s="6" t="s">
        <v>11</v>
      </c>
      <c r="O230" s="6" t="str">
        <f>IF(P230="?","UNKNOWN",P230)</f>
        <v>R1013</v>
      </c>
      <c r="P230" s="6" t="s">
        <v>13</v>
      </c>
      <c r="Q230" s="6"/>
    </row>
    <row r="231" spans="1:17" x14ac:dyDescent="0.3">
      <c r="A231" s="6" t="s">
        <v>2361</v>
      </c>
      <c r="B231" s="12" t="str">
        <f>SUBSTITUTE(C231,"?",ROUNDUP(AVERAGEIF(C:C,"&lt;&gt;~?",C:C),0))</f>
        <v>1965</v>
      </c>
      <c r="C231" s="6">
        <v>1965</v>
      </c>
      <c r="D231" s="6" t="str">
        <f>SUBSTITUTE(E231,"?","sep")</f>
        <v>Oct</v>
      </c>
      <c r="E231" s="6" t="s">
        <v>37</v>
      </c>
      <c r="F231" s="6">
        <v>27</v>
      </c>
      <c r="G231" s="18" t="str">
        <f>CONCATENATE(F231,"-",D231,"-",B231)</f>
        <v>27-Oct-1965</v>
      </c>
      <c r="H231" s="10">
        <f>DATEDIF(G231,DATE(2023,6,8),"Y")</f>
        <v>57</v>
      </c>
      <c r="I231" s="6">
        <v>1</v>
      </c>
      <c r="J231" s="22">
        <v>48675.519999999997</v>
      </c>
      <c r="K231" s="6" t="str">
        <f>IF(L231="?","tier - 2",L231)</f>
        <v>tier - 1</v>
      </c>
      <c r="L231" s="6" t="s">
        <v>16</v>
      </c>
      <c r="M231" s="6" t="str">
        <f>IF(N231="?","tier - 1",N231)</f>
        <v>tier - 2</v>
      </c>
      <c r="N231" s="6" t="s">
        <v>11</v>
      </c>
      <c r="O231" s="6" t="str">
        <f>IF(P231="?","UNKNOWN",P231)</f>
        <v>R1013</v>
      </c>
      <c r="P231" s="6" t="s">
        <v>13</v>
      </c>
      <c r="Q231" s="6"/>
    </row>
    <row r="232" spans="1:17" x14ac:dyDescent="0.3">
      <c r="A232" s="6" t="s">
        <v>2253</v>
      </c>
      <c r="B232" s="12" t="str">
        <f>SUBSTITUTE(C232,"?",ROUNDUP(AVERAGEIF(C:C,"&lt;&gt;~?",C:C),0))</f>
        <v>1995</v>
      </c>
      <c r="C232" s="6">
        <v>1995</v>
      </c>
      <c r="D232" s="6" t="str">
        <f>SUBSTITUTE(E232,"?","sep")</f>
        <v>Aug</v>
      </c>
      <c r="E232" s="6" t="s">
        <v>35</v>
      </c>
      <c r="F232" s="6">
        <v>7</v>
      </c>
      <c r="G232" s="18" t="str">
        <f>CONCATENATE(F232,"-",D232,"-",B232)</f>
        <v>7-Aug-1995</v>
      </c>
      <c r="H232" s="10">
        <f>DATEDIF(G232,DATE(2023,6,8),"Y")</f>
        <v>27</v>
      </c>
      <c r="I232" s="6">
        <v>0</v>
      </c>
      <c r="J232" s="22">
        <v>39611.760000000002</v>
      </c>
      <c r="K232" s="6" t="str">
        <f>IF(L232="?","tier - 2",L232)</f>
        <v>tier - 1</v>
      </c>
      <c r="L232" s="6" t="s">
        <v>16</v>
      </c>
      <c r="M232" s="6" t="str">
        <f>IF(N232="?","tier - 1",N232)</f>
        <v>tier - 3</v>
      </c>
      <c r="N232" s="6" t="s">
        <v>12</v>
      </c>
      <c r="O232" s="6" t="str">
        <f>IF(P232="?","UNKNOWN",P232)</f>
        <v>R1013</v>
      </c>
      <c r="P232" s="6" t="s">
        <v>13</v>
      </c>
      <c r="Q232" s="6"/>
    </row>
    <row r="233" spans="1:17" x14ac:dyDescent="0.3">
      <c r="A233" s="6" t="s">
        <v>1171</v>
      </c>
      <c r="B233" s="12" t="str">
        <f>SUBSTITUTE(C233,"?",ROUNDUP(AVERAGEIF(C:C,"&lt;&gt;~?",C:C),0))</f>
        <v>1975</v>
      </c>
      <c r="C233" s="6">
        <v>1975</v>
      </c>
      <c r="D233" s="6" t="str">
        <f>SUBSTITUTE(E233,"?","sep")</f>
        <v>Dec</v>
      </c>
      <c r="E233" s="6" t="s">
        <v>30</v>
      </c>
      <c r="F233" s="6">
        <v>2</v>
      </c>
      <c r="G233" s="18" t="str">
        <f>CONCATENATE(F233,"-",D233,"-",B233)</f>
        <v>2-Dec-1975</v>
      </c>
      <c r="H233" s="10">
        <f>DATEDIF(G233,DATE(2023,6,8),"Y")</f>
        <v>47</v>
      </c>
      <c r="I233" s="6">
        <v>1</v>
      </c>
      <c r="J233" s="22">
        <v>9380.75</v>
      </c>
      <c r="K233" s="6" t="str">
        <f>IF(L233="?","tier - 2",L233)</f>
        <v>tier - 2</v>
      </c>
      <c r="L233" s="6" t="s">
        <v>11</v>
      </c>
      <c r="M233" s="6" t="str">
        <f>IF(N233="?","tier - 1",N233)</f>
        <v>tier - 2</v>
      </c>
      <c r="N233" s="6" t="s">
        <v>11</v>
      </c>
      <c r="O233" s="6" t="str">
        <f>IF(P233="?","UNKNOWN",P233)</f>
        <v>R1024</v>
      </c>
      <c r="P233" s="6" t="s">
        <v>247</v>
      </c>
      <c r="Q233" s="6"/>
    </row>
    <row r="234" spans="1:17" x14ac:dyDescent="0.3">
      <c r="A234" s="6" t="s">
        <v>1170</v>
      </c>
      <c r="B234" s="12" t="str">
        <f>SUBSTITUTE(C234,"?",ROUNDUP(AVERAGEIF(C:C,"&lt;&gt;~?",C:C),0))</f>
        <v>1971</v>
      </c>
      <c r="C234" s="6">
        <v>1971</v>
      </c>
      <c r="D234" s="6" t="str">
        <f>SUBSTITUTE(E234,"?","sep")</f>
        <v>Nov</v>
      </c>
      <c r="E234" s="6" t="s">
        <v>15</v>
      </c>
      <c r="F234" s="6">
        <v>26</v>
      </c>
      <c r="G234" s="18" t="str">
        <f>CONCATENATE(F234,"-",D234,"-",B234)</f>
        <v>26-Nov-1971</v>
      </c>
      <c r="H234" s="10">
        <f>DATEDIF(G234,DATE(2023,6,8),"Y")</f>
        <v>51</v>
      </c>
      <c r="I234" s="6">
        <v>1</v>
      </c>
      <c r="J234" s="22">
        <v>9377.9</v>
      </c>
      <c r="K234" s="6" t="str">
        <f>IF(L234="?","tier - 2",L234)</f>
        <v>tier - 2</v>
      </c>
      <c r="L234" s="6" t="s">
        <v>11</v>
      </c>
      <c r="M234" s="6" t="str">
        <f>IF(N234="?","tier - 1",N234)</f>
        <v>tier - 1</v>
      </c>
      <c r="N234" s="6" t="s">
        <v>16</v>
      </c>
      <c r="O234" s="6" t="str">
        <f>IF(P234="?","UNKNOWN",P234)</f>
        <v>R1013</v>
      </c>
      <c r="P234" s="6" t="s">
        <v>13</v>
      </c>
      <c r="Q234" s="6"/>
    </row>
    <row r="235" spans="1:17" x14ac:dyDescent="0.3">
      <c r="A235" s="6" t="s">
        <v>1169</v>
      </c>
      <c r="B235" s="12" t="str">
        <f>SUBSTITUTE(C235,"?",ROUNDUP(AVERAGEIF(C:C,"&lt;&gt;~?",C:C),0))</f>
        <v>1969</v>
      </c>
      <c r="C235" s="6">
        <v>1969</v>
      </c>
      <c r="D235" s="6" t="str">
        <f>SUBSTITUTE(E235,"?","sep")</f>
        <v>Nov</v>
      </c>
      <c r="E235" s="6" t="s">
        <v>15</v>
      </c>
      <c r="F235" s="6">
        <v>24</v>
      </c>
      <c r="G235" s="18" t="str">
        <f>CONCATENATE(F235,"-",D235,"-",B235)</f>
        <v>24-Nov-1969</v>
      </c>
      <c r="H235" s="10">
        <f>DATEDIF(G235,DATE(2023,6,8),"Y")</f>
        <v>53</v>
      </c>
      <c r="I235" s="6">
        <v>0</v>
      </c>
      <c r="J235" s="22">
        <v>9377.4500000000007</v>
      </c>
      <c r="K235" s="6" t="str">
        <f>IF(L235="?","tier - 2",L235)</f>
        <v>tier - 2</v>
      </c>
      <c r="L235" s="6" t="s">
        <v>11</v>
      </c>
      <c r="M235" s="6" t="str">
        <f>IF(N235="?","tier - 1",N235)</f>
        <v>tier - 3</v>
      </c>
      <c r="N235" s="6" t="s">
        <v>12</v>
      </c>
      <c r="O235" s="6" t="str">
        <f>IF(P235="?","UNKNOWN",P235)</f>
        <v>R1013</v>
      </c>
      <c r="P235" s="6" t="s">
        <v>13</v>
      </c>
      <c r="Q235" s="6"/>
    </row>
    <row r="236" spans="1:17" x14ac:dyDescent="0.3">
      <c r="A236" s="6" t="s">
        <v>1168</v>
      </c>
      <c r="B236" s="12" t="str">
        <f>SUBSTITUTE(C236,"?",ROUNDUP(AVERAGEIF(C:C,"&lt;&gt;~?",C:C),0))</f>
        <v>1971</v>
      </c>
      <c r="C236" s="6">
        <v>1971</v>
      </c>
      <c r="D236" s="6" t="str">
        <f>SUBSTITUTE(E236,"?","sep")</f>
        <v>Oct</v>
      </c>
      <c r="E236" s="6" t="s">
        <v>37</v>
      </c>
      <c r="F236" s="6">
        <v>8</v>
      </c>
      <c r="G236" s="18" t="str">
        <f>CONCATENATE(F236,"-",D236,"-",B236)</f>
        <v>8-Oct-1971</v>
      </c>
      <c r="H236" s="10">
        <f>DATEDIF(G236,DATE(2023,6,8),"Y")</f>
        <v>51</v>
      </c>
      <c r="I236" s="6">
        <v>0</v>
      </c>
      <c r="J236" s="22">
        <v>9361.33</v>
      </c>
      <c r="K236" s="6" t="str">
        <f>IF(L236="?","tier - 2",L236)</f>
        <v>tier - 3</v>
      </c>
      <c r="L236" s="6" t="s">
        <v>12</v>
      </c>
      <c r="M236" s="6" t="str">
        <f>IF(N236="?","tier - 1",N236)</f>
        <v>tier - 1</v>
      </c>
      <c r="N236" s="6" t="s">
        <v>16</v>
      </c>
      <c r="O236" s="6" t="str">
        <f>IF(P236="?","UNKNOWN",P236)</f>
        <v>R1016</v>
      </c>
      <c r="P236" s="6" t="s">
        <v>168</v>
      </c>
      <c r="Q236" s="6"/>
    </row>
    <row r="237" spans="1:17" x14ac:dyDescent="0.3">
      <c r="A237" s="6" t="s">
        <v>1167</v>
      </c>
      <c r="B237" s="12" t="str">
        <f>SUBSTITUTE(C237,"?",ROUNDUP(AVERAGEIF(C:C,"&lt;&gt;~?",C:C),0))</f>
        <v>1988</v>
      </c>
      <c r="C237" s="6">
        <v>1988</v>
      </c>
      <c r="D237" s="6" t="str">
        <f>SUBSTITUTE(E237,"?","sep")</f>
        <v>Jul</v>
      </c>
      <c r="E237" s="6" t="s">
        <v>10</v>
      </c>
      <c r="F237" s="6">
        <v>1</v>
      </c>
      <c r="G237" s="18" t="str">
        <f>CONCATENATE(F237,"-",D237,"-",B237)</f>
        <v>1-Jul-1988</v>
      </c>
      <c r="H237" s="10">
        <f>DATEDIF(G237,DATE(2023,6,8),"Y")</f>
        <v>34</v>
      </c>
      <c r="I237" s="6">
        <v>3</v>
      </c>
      <c r="J237" s="22">
        <v>9344.2000000000007</v>
      </c>
      <c r="K237" s="6" t="str">
        <f>IF(L237="?","tier - 2",L237)</f>
        <v>tier - 2</v>
      </c>
      <c r="L237" s="6" t="s">
        <v>11</v>
      </c>
      <c r="M237" s="6" t="str">
        <f>IF(N237="?","tier - 1",N237)</f>
        <v>tier - 1</v>
      </c>
      <c r="N237" s="6" t="s">
        <v>16</v>
      </c>
      <c r="O237" s="6" t="str">
        <f>IF(P237="?","UNKNOWN",P237)</f>
        <v>R1021</v>
      </c>
      <c r="P237" s="6" t="s">
        <v>300</v>
      </c>
      <c r="Q237" s="6"/>
    </row>
    <row r="238" spans="1:17" x14ac:dyDescent="0.3">
      <c r="A238" s="6" t="s">
        <v>1166</v>
      </c>
      <c r="B238" s="12" t="str">
        <f>SUBSTITUTE(C238,"?",ROUNDUP(AVERAGEIF(C:C,"&lt;&gt;~?",C:C),0))</f>
        <v>1996</v>
      </c>
      <c r="C238" s="6">
        <v>1996</v>
      </c>
      <c r="D238" s="6" t="str">
        <f>SUBSTITUTE(E238,"?","sep")</f>
        <v>Oct</v>
      </c>
      <c r="E238" s="6" t="s">
        <v>37</v>
      </c>
      <c r="F238" s="6">
        <v>12</v>
      </c>
      <c r="G238" s="18" t="str">
        <f>CONCATENATE(F238,"-",D238,"-",B238)</f>
        <v>12-Oct-1996</v>
      </c>
      <c r="H238" s="10">
        <f>DATEDIF(G238,DATE(2023,6,8),"Y")</f>
        <v>26</v>
      </c>
      <c r="I238" s="6">
        <v>0</v>
      </c>
      <c r="J238" s="22">
        <v>9338.61</v>
      </c>
      <c r="K238" s="6" t="str">
        <f>IF(L238="?","tier - 2",L238)</f>
        <v>tier - 2</v>
      </c>
      <c r="L238" s="6" t="s">
        <v>11</v>
      </c>
      <c r="M238" s="6" t="str">
        <f>IF(N238="?","tier - 1",N238)</f>
        <v>tier - 1</v>
      </c>
      <c r="N238" s="6" t="s">
        <v>16</v>
      </c>
      <c r="O238" s="6" t="str">
        <f>IF(P238="?","UNKNOWN",P238)</f>
        <v>R1026</v>
      </c>
      <c r="P238" s="6" t="s">
        <v>535</v>
      </c>
      <c r="Q238" s="6"/>
    </row>
    <row r="239" spans="1:17" x14ac:dyDescent="0.3">
      <c r="A239" s="6" t="s">
        <v>1165</v>
      </c>
      <c r="B239" s="12" t="str">
        <f>SUBSTITUTE(C239,"?",ROUNDUP(AVERAGEIF(C:C,"&lt;&gt;~?",C:C),0))</f>
        <v>1988</v>
      </c>
      <c r="C239" s="6">
        <v>1988</v>
      </c>
      <c r="D239" s="6" t="str">
        <f>SUBSTITUTE(E239,"?","sep")</f>
        <v>Jul</v>
      </c>
      <c r="E239" s="6" t="s">
        <v>10</v>
      </c>
      <c r="F239" s="6">
        <v>9</v>
      </c>
      <c r="G239" s="18" t="str">
        <f>CONCATENATE(F239,"-",D239,"-",B239)</f>
        <v>9-Jul-1988</v>
      </c>
      <c r="H239" s="10">
        <f>DATEDIF(G239,DATE(2023,6,8),"Y")</f>
        <v>34</v>
      </c>
      <c r="I239" s="6">
        <v>3</v>
      </c>
      <c r="J239" s="22">
        <v>9320.26</v>
      </c>
      <c r="K239" s="6" t="str">
        <f>IF(L239="?","tier - 2",L239)</f>
        <v>tier - 2</v>
      </c>
      <c r="L239" s="6" t="s">
        <v>11</v>
      </c>
      <c r="M239" s="6" t="str">
        <f>IF(N239="?","tier - 1",N239)</f>
        <v>tier - 1</v>
      </c>
      <c r="N239" s="6" t="s">
        <v>16</v>
      </c>
      <c r="O239" s="6" t="str">
        <f>IF(P239="?","UNKNOWN",P239)</f>
        <v>R1012</v>
      </c>
      <c r="P239" s="6" t="s">
        <v>23</v>
      </c>
      <c r="Q239" s="6"/>
    </row>
    <row r="240" spans="1:17" x14ac:dyDescent="0.3">
      <c r="A240" s="6" t="s">
        <v>1164</v>
      </c>
      <c r="B240" s="12" t="str">
        <f>SUBSTITUTE(C240,"?",ROUNDUP(AVERAGEIF(C:C,"&lt;&gt;~?",C:C),0))</f>
        <v>1977</v>
      </c>
      <c r="C240" s="6">
        <v>1977</v>
      </c>
      <c r="D240" s="6" t="str">
        <f>SUBSTITUTE(E240,"?","sep")</f>
        <v>Oct</v>
      </c>
      <c r="E240" s="6" t="s">
        <v>37</v>
      </c>
      <c r="F240" s="6">
        <v>12</v>
      </c>
      <c r="G240" s="18" t="str">
        <f>CONCATENATE(F240,"-",D240,"-",B240)</f>
        <v>12-Oct-1977</v>
      </c>
      <c r="H240" s="10">
        <f>DATEDIF(G240,DATE(2023,6,8),"Y")</f>
        <v>45</v>
      </c>
      <c r="I240" s="6">
        <v>2</v>
      </c>
      <c r="J240" s="22">
        <v>9315.41</v>
      </c>
      <c r="K240" s="6" t="str">
        <f>IF(L240="?","tier - 2",L240)</f>
        <v>tier - 2</v>
      </c>
      <c r="L240" s="6" t="s">
        <v>11</v>
      </c>
      <c r="M240" s="6" t="str">
        <f>IF(N240="?","tier - 1",N240)</f>
        <v>tier - 1</v>
      </c>
      <c r="N240" s="6" t="s">
        <v>16</v>
      </c>
      <c r="O240" s="6" t="str">
        <f>IF(P240="?","UNKNOWN",P240)</f>
        <v>R1024</v>
      </c>
      <c r="P240" s="6" t="s">
        <v>247</v>
      </c>
      <c r="Q240" s="6"/>
    </row>
    <row r="241" spans="1:17" x14ac:dyDescent="0.3">
      <c r="A241" s="6" t="s">
        <v>1163</v>
      </c>
      <c r="B241" s="12" t="str">
        <f>SUBSTITUTE(C241,"?",ROUNDUP(AVERAGEIF(C:C,"&lt;&gt;~?",C:C),0))</f>
        <v>1963</v>
      </c>
      <c r="C241" s="6">
        <v>1963</v>
      </c>
      <c r="D241" s="6" t="str">
        <f>SUBSTITUTE(E241,"?","sep")</f>
        <v>Jun</v>
      </c>
      <c r="E241" s="6" t="s">
        <v>18</v>
      </c>
      <c r="F241" s="6">
        <v>8</v>
      </c>
      <c r="G241" s="18" t="str">
        <f>CONCATENATE(F241,"-",D241,"-",B241)</f>
        <v>8-Jun-1963</v>
      </c>
      <c r="H241" s="10">
        <f>DATEDIF(G241,DATE(2023,6,8),"Y")</f>
        <v>60</v>
      </c>
      <c r="I241" s="6">
        <v>0</v>
      </c>
      <c r="J241" s="22">
        <v>9310.81</v>
      </c>
      <c r="K241" s="6" t="str">
        <f>IF(L241="?","tier - 2",L241)</f>
        <v>tier - 3</v>
      </c>
      <c r="L241" s="6" t="s">
        <v>12</v>
      </c>
      <c r="M241" s="6" t="str">
        <f>IF(N241="?","tier - 1",N241)</f>
        <v>tier - 1</v>
      </c>
      <c r="N241" s="6" t="s">
        <v>16</v>
      </c>
      <c r="O241" s="6" t="str">
        <f>IF(P241="?","UNKNOWN",P241)</f>
        <v>R1013</v>
      </c>
      <c r="P241" s="6" t="s">
        <v>13</v>
      </c>
      <c r="Q241" s="6"/>
    </row>
    <row r="242" spans="1:17" x14ac:dyDescent="0.3">
      <c r="A242" s="6" t="s">
        <v>1162</v>
      </c>
      <c r="B242" s="12" t="str">
        <f>SUBSTITUTE(C242,"?",ROUNDUP(AVERAGEIF(C:C,"&lt;&gt;~?",C:C),0))</f>
        <v>1973</v>
      </c>
      <c r="C242" s="6">
        <v>1973</v>
      </c>
      <c r="D242" s="6" t="str">
        <f>SUBSTITUTE(E242,"?","sep")</f>
        <v>Oct</v>
      </c>
      <c r="E242" s="6" t="s">
        <v>37</v>
      </c>
      <c r="F242" s="6">
        <v>16</v>
      </c>
      <c r="G242" s="18" t="str">
        <f>CONCATENATE(F242,"-",D242,"-",B242)</f>
        <v>16-Oct-1973</v>
      </c>
      <c r="H242" s="10">
        <f>DATEDIF(G242,DATE(2023,6,8),"Y")</f>
        <v>49</v>
      </c>
      <c r="I242" s="6">
        <v>2</v>
      </c>
      <c r="J242" s="22">
        <v>9304.7000000000007</v>
      </c>
      <c r="K242" s="6" t="str">
        <f>IF(L242="?","tier - 2",L242)</f>
        <v>tier - 3</v>
      </c>
      <c r="L242" s="6" t="s">
        <v>12</v>
      </c>
      <c r="M242" s="6" t="str">
        <f>IF(N242="?","tier - 1",N242)</f>
        <v>tier - 3</v>
      </c>
      <c r="N242" s="6" t="s">
        <v>12</v>
      </c>
      <c r="O242" s="6" t="str">
        <f>IF(P242="?","UNKNOWN",P242)</f>
        <v>R1013</v>
      </c>
      <c r="P242" s="6" t="s">
        <v>13</v>
      </c>
      <c r="Q242" s="6"/>
    </row>
    <row r="243" spans="1:17" x14ac:dyDescent="0.3">
      <c r="A243" s="6" t="s">
        <v>2252</v>
      </c>
      <c r="B243" s="12" t="str">
        <f>SUBSTITUTE(C243,"?",ROUNDUP(AVERAGEIF(C:C,"&lt;&gt;~?",C:C),0))</f>
        <v>1981</v>
      </c>
      <c r="C243" s="6">
        <v>1981</v>
      </c>
      <c r="D243" s="6" t="str">
        <f>SUBSTITUTE(E243,"?","sep")</f>
        <v>Jul</v>
      </c>
      <c r="E243" s="6" t="s">
        <v>10</v>
      </c>
      <c r="F243" s="6">
        <v>5</v>
      </c>
      <c r="G243" s="18" t="str">
        <f>CONCATENATE(F243,"-",D243,"-",B243)</f>
        <v>5-Jul-1981</v>
      </c>
      <c r="H243" s="10">
        <f>DATEDIF(G243,DATE(2023,6,8),"Y")</f>
        <v>41</v>
      </c>
      <c r="I243" s="6">
        <v>3</v>
      </c>
      <c r="J243" s="22">
        <v>39597.410000000003</v>
      </c>
      <c r="K243" s="6" t="str">
        <f>IF(L243="?","tier - 2",L243)</f>
        <v>tier - 1</v>
      </c>
      <c r="L243" s="6" t="s">
        <v>16</v>
      </c>
      <c r="M243" s="6" t="str">
        <f>IF(N243="?","tier - 1",N243)</f>
        <v>tier - 2</v>
      </c>
      <c r="N243" s="6" t="s">
        <v>11</v>
      </c>
      <c r="O243" s="6" t="str">
        <f>IF(P243="?","UNKNOWN",P243)</f>
        <v>R1017</v>
      </c>
      <c r="P243" s="6" t="s">
        <v>356</v>
      </c>
      <c r="Q243" s="6"/>
    </row>
    <row r="244" spans="1:17" x14ac:dyDescent="0.3">
      <c r="A244" s="6" t="s">
        <v>1161</v>
      </c>
      <c r="B244" s="12" t="str">
        <f>SUBSTITUTE(C244,"?",ROUNDUP(AVERAGEIF(C:C,"&lt;&gt;~?",C:C),0))</f>
        <v>1976</v>
      </c>
      <c r="C244" s="6">
        <v>1976</v>
      </c>
      <c r="D244" s="6" t="str">
        <f>SUBSTITUTE(E244,"?","sep")</f>
        <v>Nov</v>
      </c>
      <c r="E244" s="6" t="s">
        <v>15</v>
      </c>
      <c r="F244" s="6">
        <v>3</v>
      </c>
      <c r="G244" s="18" t="str">
        <f>CONCATENATE(F244,"-",D244,"-",B244)</f>
        <v>3-Nov-1976</v>
      </c>
      <c r="H244" s="10">
        <f>DATEDIF(G244,DATE(2023,6,8),"Y")</f>
        <v>46</v>
      </c>
      <c r="I244" s="6">
        <v>3</v>
      </c>
      <c r="J244" s="22">
        <v>9301.89</v>
      </c>
      <c r="K244" s="6" t="str">
        <f>IF(L244="?","tier - 2",L244)</f>
        <v>tier - 2</v>
      </c>
      <c r="L244" s="6" t="s">
        <v>11</v>
      </c>
      <c r="M244" s="6" t="str">
        <f>IF(N244="?","tier - 1",N244)</f>
        <v>tier - 1</v>
      </c>
      <c r="N244" s="6" t="s">
        <v>16</v>
      </c>
      <c r="O244" s="6" t="str">
        <f>IF(P244="?","UNKNOWN",P244)</f>
        <v>R1012</v>
      </c>
      <c r="P244" s="6" t="s">
        <v>23</v>
      </c>
      <c r="Q244" s="6"/>
    </row>
    <row r="245" spans="1:17" x14ac:dyDescent="0.3">
      <c r="A245" s="6" t="s">
        <v>1160</v>
      </c>
      <c r="B245" s="12" t="str">
        <f>SUBSTITUTE(C245,"?",ROUNDUP(AVERAGEIF(C:C,"&lt;&gt;~?",C:C),0))</f>
        <v>1973</v>
      </c>
      <c r="C245" s="6">
        <v>1973</v>
      </c>
      <c r="D245" s="6" t="str">
        <f>SUBSTITUTE(E245,"?","sep")</f>
        <v>Sep</v>
      </c>
      <c r="E245" s="6" t="s">
        <v>20</v>
      </c>
      <c r="F245" s="6">
        <v>18</v>
      </c>
      <c r="G245" s="18" t="str">
        <f>CONCATENATE(F245,"-",D245,"-",B245)</f>
        <v>18-Sep-1973</v>
      </c>
      <c r="H245" s="10">
        <f>DATEDIF(G245,DATE(2023,6,8),"Y")</f>
        <v>49</v>
      </c>
      <c r="I245" s="6">
        <v>1</v>
      </c>
      <c r="J245" s="22">
        <v>9290.14</v>
      </c>
      <c r="K245" s="6" t="str">
        <f>IF(L245="?","tier - 2",L245)</f>
        <v>tier - 3</v>
      </c>
      <c r="L245" s="6" t="s">
        <v>12</v>
      </c>
      <c r="M245" s="6" t="str">
        <f>IF(N245="?","tier - 1",N245)</f>
        <v>tier - 3</v>
      </c>
      <c r="N245" s="6" t="s">
        <v>12</v>
      </c>
      <c r="O245" s="6" t="str">
        <f>IF(P245="?","UNKNOWN",P245)</f>
        <v>R1016</v>
      </c>
      <c r="P245" s="6" t="s">
        <v>168</v>
      </c>
      <c r="Q245" s="6"/>
    </row>
    <row r="246" spans="1:17" x14ac:dyDescent="0.3">
      <c r="A246" s="6" t="s">
        <v>1159</v>
      </c>
      <c r="B246" s="12" t="str">
        <f>SUBSTITUTE(C246,"?",ROUNDUP(AVERAGEIF(C:C,"&lt;&gt;~?",C:C),0))</f>
        <v>1973</v>
      </c>
      <c r="C246" s="6">
        <v>1973</v>
      </c>
      <c r="D246" s="6" t="str">
        <f>SUBSTITUTE(E246,"?","sep")</f>
        <v>Oct</v>
      </c>
      <c r="E246" s="6" t="s">
        <v>37</v>
      </c>
      <c r="F246" s="6">
        <v>16</v>
      </c>
      <c r="G246" s="18" t="str">
        <f>CONCATENATE(F246,"-",D246,"-",B246)</f>
        <v>16-Oct-1973</v>
      </c>
      <c r="H246" s="10">
        <f>DATEDIF(G246,DATE(2023,6,8),"Y")</f>
        <v>49</v>
      </c>
      <c r="I246" s="6">
        <v>1</v>
      </c>
      <c r="J246" s="22">
        <v>9288.0300000000007</v>
      </c>
      <c r="K246" s="6" t="str">
        <f>IF(L246="?","tier - 2",L246)</f>
        <v>tier - 2</v>
      </c>
      <c r="L246" s="6" t="s">
        <v>11</v>
      </c>
      <c r="M246" s="6" t="str">
        <f>IF(N246="?","tier - 1",N246)</f>
        <v>tier - 3</v>
      </c>
      <c r="N246" s="6" t="s">
        <v>12</v>
      </c>
      <c r="O246" s="6" t="str">
        <f>IF(P246="?","UNKNOWN",P246)</f>
        <v>R1018</v>
      </c>
      <c r="P246" s="6" t="s">
        <v>170</v>
      </c>
      <c r="Q246" s="6"/>
    </row>
    <row r="247" spans="1:17" x14ac:dyDescent="0.3">
      <c r="A247" s="6" t="s">
        <v>1158</v>
      </c>
      <c r="B247" s="12" t="str">
        <f>SUBSTITUTE(C247,"?",ROUNDUP(AVERAGEIF(C:C,"&lt;&gt;~?",C:C),0))</f>
        <v>1969</v>
      </c>
      <c r="C247" s="6">
        <v>1969</v>
      </c>
      <c r="D247" s="6" t="str">
        <f>SUBSTITUTE(E247,"?","sep")</f>
        <v>Nov</v>
      </c>
      <c r="E247" s="6" t="s">
        <v>15</v>
      </c>
      <c r="F247" s="6">
        <v>26</v>
      </c>
      <c r="G247" s="18" t="str">
        <f>CONCATENATE(F247,"-",D247,"-",B247)</f>
        <v>26-Nov-1969</v>
      </c>
      <c r="H247" s="10">
        <f>DATEDIF(G247,DATE(2023,6,8),"Y")</f>
        <v>53</v>
      </c>
      <c r="I247" s="6">
        <v>0</v>
      </c>
      <c r="J247" s="22">
        <v>9285.8700000000008</v>
      </c>
      <c r="K247" s="6" t="str">
        <f>IF(L247="?","tier - 2",L247)</f>
        <v>tier - 2</v>
      </c>
      <c r="L247" s="6" t="s">
        <v>11</v>
      </c>
      <c r="M247" s="6" t="str">
        <f>IF(N247="?","tier - 1",N247)</f>
        <v>tier - 3</v>
      </c>
      <c r="N247" s="6" t="s">
        <v>12</v>
      </c>
      <c r="O247" s="6" t="str">
        <f>IF(P247="?","UNKNOWN",P247)</f>
        <v>R1013</v>
      </c>
      <c r="P247" s="6" t="s">
        <v>13</v>
      </c>
      <c r="Q247" s="6"/>
    </row>
    <row r="248" spans="1:17" x14ac:dyDescent="0.3">
      <c r="A248" s="6" t="s">
        <v>1157</v>
      </c>
      <c r="B248" s="12" t="str">
        <f>SUBSTITUTE(C248,"?",ROUNDUP(AVERAGEIF(C:C,"&lt;&gt;~?",C:C),0))</f>
        <v>1971</v>
      </c>
      <c r="C248" s="6">
        <v>1971</v>
      </c>
      <c r="D248" s="6" t="str">
        <f>SUBSTITUTE(E248,"?","sep")</f>
        <v>Jul</v>
      </c>
      <c r="E248" s="6" t="s">
        <v>10</v>
      </c>
      <c r="F248" s="6">
        <v>2</v>
      </c>
      <c r="G248" s="18" t="str">
        <f>CONCATENATE(F248,"-",D248,"-",B248)</f>
        <v>2-Jul-1971</v>
      </c>
      <c r="H248" s="10">
        <f>DATEDIF(G248,DATE(2023,6,8),"Y")</f>
        <v>51</v>
      </c>
      <c r="I248" s="6">
        <v>0</v>
      </c>
      <c r="J248" s="22">
        <v>9283.56</v>
      </c>
      <c r="K248" s="6" t="str">
        <f>IF(L248="?","tier - 2",L248)</f>
        <v>tier - 2</v>
      </c>
      <c r="L248" s="6" t="s">
        <v>11</v>
      </c>
      <c r="M248" s="6" t="str">
        <f>IF(N248="?","tier - 1",N248)</f>
        <v>tier - 3</v>
      </c>
      <c r="N248" s="6" t="s">
        <v>12</v>
      </c>
      <c r="O248" s="6" t="str">
        <f>IF(P248="?","UNKNOWN",P248)</f>
        <v>R1013</v>
      </c>
      <c r="P248" s="6" t="s">
        <v>13</v>
      </c>
      <c r="Q248" s="6"/>
    </row>
    <row r="249" spans="1:17" x14ac:dyDescent="0.3">
      <c r="A249" s="6" t="s">
        <v>1156</v>
      </c>
      <c r="B249" s="12" t="str">
        <f>SUBSTITUTE(C249,"?",ROUNDUP(AVERAGEIF(C:C,"&lt;&gt;~?",C:C),0))</f>
        <v>1973</v>
      </c>
      <c r="C249" s="6">
        <v>1973</v>
      </c>
      <c r="D249" s="6" t="str">
        <f>SUBSTITUTE(E249,"?","sep")</f>
        <v>Oct</v>
      </c>
      <c r="E249" s="6" t="s">
        <v>37</v>
      </c>
      <c r="F249" s="6">
        <v>27</v>
      </c>
      <c r="G249" s="18" t="str">
        <f>CONCATENATE(F249,"-",D249,"-",B249)</f>
        <v>27-Oct-1973</v>
      </c>
      <c r="H249" s="10">
        <f>DATEDIF(G249,DATE(2023,6,8),"Y")</f>
        <v>49</v>
      </c>
      <c r="I249" s="6">
        <v>1</v>
      </c>
      <c r="J249" s="22">
        <v>9282.48</v>
      </c>
      <c r="K249" s="6" t="str">
        <f>IF(L249="?","tier - 2",L249)</f>
        <v>tier - 3</v>
      </c>
      <c r="L249" s="6" t="s">
        <v>12</v>
      </c>
      <c r="M249" s="6" t="str">
        <f>IF(N249="?","tier - 1",N249)</f>
        <v>tier - 2</v>
      </c>
      <c r="N249" s="6" t="s">
        <v>11</v>
      </c>
      <c r="O249" s="6" t="str">
        <f>IF(P249="?","UNKNOWN",P249)</f>
        <v>R1016</v>
      </c>
      <c r="P249" s="6" t="s">
        <v>168</v>
      </c>
      <c r="Q249" s="6"/>
    </row>
    <row r="250" spans="1:17" x14ac:dyDescent="0.3">
      <c r="A250" s="6" t="s">
        <v>1155</v>
      </c>
      <c r="B250" s="12" t="str">
        <f>SUBSTITUTE(C250,"?",ROUNDUP(AVERAGEIF(C:C,"&lt;&gt;~?",C:C),0))</f>
        <v>1971</v>
      </c>
      <c r="C250" s="6">
        <v>1971</v>
      </c>
      <c r="D250" s="6" t="str">
        <f>SUBSTITUTE(E250,"?","sep")</f>
        <v>Aug</v>
      </c>
      <c r="E250" s="6" t="s">
        <v>35</v>
      </c>
      <c r="F250" s="6">
        <v>6</v>
      </c>
      <c r="G250" s="18" t="str">
        <f>CONCATENATE(F250,"-",D250,"-",B250)</f>
        <v>6-Aug-1971</v>
      </c>
      <c r="H250" s="10">
        <f>DATEDIF(G250,DATE(2023,6,8),"Y")</f>
        <v>51</v>
      </c>
      <c r="I250" s="6">
        <v>0</v>
      </c>
      <c r="J250" s="22">
        <v>9264.7999999999993</v>
      </c>
      <c r="K250" s="6" t="str">
        <f>IF(L250="?","tier - 2",L250)</f>
        <v>tier - 2</v>
      </c>
      <c r="L250" s="6" t="s">
        <v>11</v>
      </c>
      <c r="M250" s="6" t="str">
        <f>IF(N250="?","tier - 1",N250)</f>
        <v>tier - 1</v>
      </c>
      <c r="N250" s="6" t="s">
        <v>16</v>
      </c>
      <c r="O250" s="6" t="str">
        <f>IF(P250="?","UNKNOWN",P250)</f>
        <v>R1011</v>
      </c>
      <c r="P250" s="6" t="s">
        <v>42</v>
      </c>
      <c r="Q250" s="6"/>
    </row>
    <row r="251" spans="1:17" x14ac:dyDescent="0.3">
      <c r="A251" s="6" t="s">
        <v>1154</v>
      </c>
      <c r="B251" s="12" t="str">
        <f>SUBSTITUTE(C251,"?",ROUNDUP(AVERAGEIF(C:C,"&lt;&gt;~?",C:C),0))</f>
        <v>1974</v>
      </c>
      <c r="C251" s="6">
        <v>1974</v>
      </c>
      <c r="D251" s="6" t="str">
        <f>SUBSTITUTE(E251,"?","sep")</f>
        <v>Aug</v>
      </c>
      <c r="E251" s="6" t="s">
        <v>35</v>
      </c>
      <c r="F251" s="6">
        <v>21</v>
      </c>
      <c r="G251" s="18" t="str">
        <f>CONCATENATE(F251,"-",D251,"-",B251)</f>
        <v>21-Aug-1974</v>
      </c>
      <c r="H251" s="10">
        <f>DATEDIF(G251,DATE(2023,6,8),"Y")</f>
        <v>48</v>
      </c>
      <c r="I251" s="6">
        <v>1</v>
      </c>
      <c r="J251" s="22">
        <v>9249.5</v>
      </c>
      <c r="K251" s="6" t="str">
        <f>IF(L251="?","tier - 2",L251)</f>
        <v>tier - 2</v>
      </c>
      <c r="L251" s="6" t="s">
        <v>11</v>
      </c>
      <c r="M251" s="6" t="str">
        <f>IF(N251="?","tier - 1",N251)</f>
        <v>tier - 1</v>
      </c>
      <c r="N251" s="6" t="s">
        <v>16</v>
      </c>
      <c r="O251" s="6" t="str">
        <f>IF(P251="?","UNKNOWN",P251)</f>
        <v>R1012</v>
      </c>
      <c r="P251" s="6" t="s">
        <v>23</v>
      </c>
      <c r="Q251" s="6"/>
    </row>
    <row r="252" spans="1:17" x14ac:dyDescent="0.3">
      <c r="A252" s="6" t="s">
        <v>1153</v>
      </c>
      <c r="B252" s="12" t="str">
        <f>SUBSTITUTE(C252,"?",ROUNDUP(AVERAGEIF(C:C,"&lt;&gt;~?",C:C),0))</f>
        <v>1980</v>
      </c>
      <c r="C252" s="6">
        <v>1980</v>
      </c>
      <c r="D252" s="6" t="str">
        <f>SUBSTITUTE(E252,"?","sep")</f>
        <v>Oct</v>
      </c>
      <c r="E252" s="6" t="s">
        <v>37</v>
      </c>
      <c r="F252" s="6">
        <v>5</v>
      </c>
      <c r="G252" s="18" t="str">
        <f>CONCATENATE(F252,"-",D252,"-",B252)</f>
        <v>5-Oct-1980</v>
      </c>
      <c r="H252" s="10">
        <f>DATEDIF(G252,DATE(2023,6,8),"Y")</f>
        <v>42</v>
      </c>
      <c r="I252" s="6">
        <v>2</v>
      </c>
      <c r="J252" s="22">
        <v>9247.94</v>
      </c>
      <c r="K252" s="6" t="str">
        <f>IF(L252="?","tier - 2",L252)</f>
        <v>tier - 2</v>
      </c>
      <c r="L252" s="6" t="s">
        <v>11</v>
      </c>
      <c r="M252" s="6" t="str">
        <f>IF(N252="?","tier - 1",N252)</f>
        <v>tier - 1</v>
      </c>
      <c r="N252" s="6" t="s">
        <v>16</v>
      </c>
      <c r="O252" s="6" t="str">
        <f>IF(P252="?","UNKNOWN",P252)</f>
        <v>R1021</v>
      </c>
      <c r="P252" s="6" t="s">
        <v>300</v>
      </c>
      <c r="Q252" s="6"/>
    </row>
    <row r="253" spans="1:17" x14ac:dyDescent="0.3">
      <c r="A253" s="6" t="s">
        <v>1152</v>
      </c>
      <c r="B253" s="12" t="str">
        <f>SUBSTITUTE(C253,"?",ROUNDUP(AVERAGEIF(C:C,"&lt;&gt;~?",C:C),0))</f>
        <v>1975</v>
      </c>
      <c r="C253" s="6">
        <v>1975</v>
      </c>
      <c r="D253" s="6" t="str">
        <f>SUBSTITUTE(E253,"?","sep")</f>
        <v>Dec</v>
      </c>
      <c r="E253" s="6" t="s">
        <v>30</v>
      </c>
      <c r="F253" s="6">
        <v>6</v>
      </c>
      <c r="G253" s="18" t="str">
        <f>CONCATENATE(F253,"-",D253,"-",B253)</f>
        <v>6-Dec-1975</v>
      </c>
      <c r="H253" s="10">
        <f>DATEDIF(G253,DATE(2023,6,8),"Y")</f>
        <v>47</v>
      </c>
      <c r="I253" s="6">
        <v>2</v>
      </c>
      <c r="J253" s="22">
        <v>9225.26</v>
      </c>
      <c r="K253" s="6" t="str">
        <f>IF(L253="?","tier - 2",L253)</f>
        <v>tier - 3</v>
      </c>
      <c r="L253" s="6" t="s">
        <v>12</v>
      </c>
      <c r="M253" s="6" t="str">
        <f>IF(N253="?","tier - 1",N253)</f>
        <v>tier - 3</v>
      </c>
      <c r="N253" s="6" t="s">
        <v>12</v>
      </c>
      <c r="O253" s="6" t="str">
        <f>IF(P253="?","UNKNOWN",P253)</f>
        <v>R1015</v>
      </c>
      <c r="P253" s="6" t="s">
        <v>164</v>
      </c>
      <c r="Q253" s="6"/>
    </row>
    <row r="254" spans="1:17" x14ac:dyDescent="0.3">
      <c r="A254" s="6" t="s">
        <v>2251</v>
      </c>
      <c r="B254" s="12" t="str">
        <f>SUBSTITUTE(C254,"?",ROUNDUP(AVERAGEIF(C:C,"&lt;&gt;~?",C:C),0))</f>
        <v>1978</v>
      </c>
      <c r="C254" s="6">
        <v>1978</v>
      </c>
      <c r="D254" s="6" t="str">
        <f>SUBSTITUTE(E254,"?","sep")</f>
        <v>Jul</v>
      </c>
      <c r="E254" s="6" t="s">
        <v>10</v>
      </c>
      <c r="F254" s="6">
        <v>12</v>
      </c>
      <c r="G254" s="18" t="str">
        <f>CONCATENATE(F254,"-",D254,"-",B254)</f>
        <v>12-Jul-1978</v>
      </c>
      <c r="H254" s="10">
        <f>DATEDIF(G254,DATE(2023,6,8),"Y")</f>
        <v>44</v>
      </c>
      <c r="I254" s="6">
        <v>1</v>
      </c>
      <c r="J254" s="22">
        <v>39556.49</v>
      </c>
      <c r="K254" s="6" t="str">
        <f>IF(L254="?","tier - 2",L254)</f>
        <v>tier - 1</v>
      </c>
      <c r="L254" s="6" t="s">
        <v>16</v>
      </c>
      <c r="M254" s="6" t="str">
        <f>IF(N254="?","tier - 1",N254)</f>
        <v>tier - 2</v>
      </c>
      <c r="N254" s="6" t="s">
        <v>11</v>
      </c>
      <c r="O254" s="6" t="str">
        <f>IF(P254="?","UNKNOWN",P254)</f>
        <v>R1015</v>
      </c>
      <c r="P254" s="6" t="s">
        <v>164</v>
      </c>
      <c r="Q254" s="6"/>
    </row>
    <row r="255" spans="1:17" x14ac:dyDescent="0.3">
      <c r="A255" s="6" t="s">
        <v>1151</v>
      </c>
      <c r="B255" s="12" t="str">
        <f>SUBSTITUTE(C255,"?",ROUNDUP(AVERAGEIF(C:C,"&lt;&gt;~?",C:C),0))</f>
        <v>1981</v>
      </c>
      <c r="C255" s="6">
        <v>1981</v>
      </c>
      <c r="D255" s="6" t="str">
        <f>SUBSTITUTE(E255,"?","sep")</f>
        <v>Dec</v>
      </c>
      <c r="E255" s="6" t="s">
        <v>30</v>
      </c>
      <c r="F255" s="6">
        <v>5</v>
      </c>
      <c r="G255" s="18" t="str">
        <f>CONCATENATE(F255,"-",D255,"-",B255)</f>
        <v>5-Dec-1981</v>
      </c>
      <c r="H255" s="10">
        <f>DATEDIF(G255,DATE(2023,6,8),"Y")</f>
        <v>41</v>
      </c>
      <c r="I255" s="6">
        <v>5</v>
      </c>
      <c r="J255" s="22">
        <v>9222.4</v>
      </c>
      <c r="K255" s="6" t="str">
        <f>IF(L255="?","tier - 2",L255)</f>
        <v>tier - 2</v>
      </c>
      <c r="L255" s="6" t="s">
        <v>11</v>
      </c>
      <c r="M255" s="6" t="str">
        <f>IF(N255="?","tier - 1",N255)</f>
        <v>tier - 3</v>
      </c>
      <c r="N255" s="6" t="s">
        <v>12</v>
      </c>
      <c r="O255" s="6" t="str">
        <f>IF(P255="?","UNKNOWN",P255)</f>
        <v>R1019</v>
      </c>
      <c r="P255" s="6" t="s">
        <v>166</v>
      </c>
      <c r="Q255" s="6"/>
    </row>
    <row r="256" spans="1:17" x14ac:dyDescent="0.3">
      <c r="A256" s="6" t="s">
        <v>1150</v>
      </c>
      <c r="B256" s="12" t="str">
        <f>SUBSTITUTE(C256,"?",ROUNDUP(AVERAGEIF(C:C,"&lt;&gt;~?",C:C),0))</f>
        <v>1986</v>
      </c>
      <c r="C256" s="6">
        <v>1986</v>
      </c>
      <c r="D256" s="6" t="str">
        <f>SUBSTITUTE(E256,"?","sep")</f>
        <v>Dec</v>
      </c>
      <c r="E256" s="6" t="s">
        <v>30</v>
      </c>
      <c r="F256" s="6">
        <v>25</v>
      </c>
      <c r="G256" s="18" t="str">
        <f>CONCATENATE(F256,"-",D256,"-",B256)</f>
        <v>25-Dec-1986</v>
      </c>
      <c r="H256" s="10">
        <f>DATEDIF(G256,DATE(2023,6,8),"Y")</f>
        <v>36</v>
      </c>
      <c r="I256" s="6">
        <v>3</v>
      </c>
      <c r="J256" s="22">
        <v>9210.06</v>
      </c>
      <c r="K256" s="6" t="str">
        <f>IF(L256="?","tier - 2",L256)</f>
        <v>tier - 2</v>
      </c>
      <c r="L256" s="6" t="s">
        <v>11</v>
      </c>
      <c r="M256" s="6" t="str">
        <f>IF(N256="?","tier - 1",N256)</f>
        <v>tier - 3</v>
      </c>
      <c r="N256" s="6" t="s">
        <v>12</v>
      </c>
      <c r="O256" s="6" t="str">
        <f>IF(P256="?","UNKNOWN",P256)</f>
        <v>R1021</v>
      </c>
      <c r="P256" s="6" t="s">
        <v>300</v>
      </c>
      <c r="Q256" s="6"/>
    </row>
    <row r="257" spans="1:17" x14ac:dyDescent="0.3">
      <c r="A257" s="6" t="s">
        <v>1149</v>
      </c>
      <c r="B257" s="12" t="str">
        <f>SUBSTITUTE(C257,"?",ROUNDUP(AVERAGEIF(C:C,"&lt;&gt;~?",C:C),0))</f>
        <v>1976</v>
      </c>
      <c r="C257" s="6">
        <v>1976</v>
      </c>
      <c r="D257" s="6" t="str">
        <f>SUBSTITUTE(E257,"?","sep")</f>
        <v>Sep</v>
      </c>
      <c r="E257" s="6" t="s">
        <v>20</v>
      </c>
      <c r="F257" s="6">
        <v>10</v>
      </c>
      <c r="G257" s="18" t="str">
        <f>CONCATENATE(F257,"-",D257,"-",B257)</f>
        <v>10-Sep-1976</v>
      </c>
      <c r="H257" s="10">
        <f>DATEDIF(G257,DATE(2023,6,8),"Y")</f>
        <v>46</v>
      </c>
      <c r="I257" s="6">
        <v>2</v>
      </c>
      <c r="J257" s="22">
        <v>9193.84</v>
      </c>
      <c r="K257" s="6" t="str">
        <f>IF(L257="?","tier - 2",L257)</f>
        <v>tier - 2</v>
      </c>
      <c r="L257" s="6" t="s">
        <v>11</v>
      </c>
      <c r="M257" s="6" t="str">
        <f>IF(N257="?","tier - 1",N257)</f>
        <v>tier - 1</v>
      </c>
      <c r="N257" s="6" t="s">
        <v>16</v>
      </c>
      <c r="O257" s="6" t="str">
        <f>IF(P257="?","UNKNOWN",P257)</f>
        <v>R1012</v>
      </c>
      <c r="P257" s="6" t="s">
        <v>23</v>
      </c>
      <c r="Q257" s="6"/>
    </row>
    <row r="258" spans="1:17" x14ac:dyDescent="0.3">
      <c r="A258" s="6" t="s">
        <v>1148</v>
      </c>
      <c r="B258" s="12" t="str">
        <f>SUBSTITUTE(C258,"?",ROUNDUP(AVERAGEIF(C:C,"&lt;&gt;~?",C:C),0))</f>
        <v>1973</v>
      </c>
      <c r="C258" s="6">
        <v>1973</v>
      </c>
      <c r="D258" s="6" t="str">
        <f>SUBSTITUTE(E258,"?","sep")</f>
        <v>Dec</v>
      </c>
      <c r="E258" s="6" t="s">
        <v>30</v>
      </c>
      <c r="F258" s="6">
        <v>25</v>
      </c>
      <c r="G258" s="18" t="str">
        <f>CONCATENATE(F258,"-",D258,"-",B258)</f>
        <v>25-Dec-1973</v>
      </c>
      <c r="H258" s="10">
        <f>DATEDIF(G258,DATE(2023,6,8),"Y")</f>
        <v>49</v>
      </c>
      <c r="I258" s="6">
        <v>1</v>
      </c>
      <c r="J258" s="22">
        <v>9182.17</v>
      </c>
      <c r="K258" s="6" t="str">
        <f>IF(L258="?","tier - 2",L258)</f>
        <v>tier - 2</v>
      </c>
      <c r="L258" s="6" t="s">
        <v>11</v>
      </c>
      <c r="M258" s="6" t="str">
        <f>IF(N258="?","tier - 1",N258)</f>
        <v>tier - 3</v>
      </c>
      <c r="N258" s="6" t="s">
        <v>12</v>
      </c>
      <c r="O258" s="6" t="str">
        <f>IF(P258="?","UNKNOWN",P258)</f>
        <v>R1011</v>
      </c>
      <c r="P258" s="6" t="s">
        <v>42</v>
      </c>
      <c r="Q258" s="6"/>
    </row>
    <row r="259" spans="1:17" x14ac:dyDescent="0.3">
      <c r="A259" s="6" t="s">
        <v>1147</v>
      </c>
      <c r="B259" s="12" t="str">
        <f>SUBSTITUTE(C259,"?",ROUNDUP(AVERAGEIF(C:C,"&lt;&gt;~?",C:C),0))</f>
        <v>1971</v>
      </c>
      <c r="C259" s="6">
        <v>1971</v>
      </c>
      <c r="D259" s="6" t="str">
        <f>SUBSTITUTE(E259,"?","sep")</f>
        <v>Dec</v>
      </c>
      <c r="E259" s="6" t="s">
        <v>30</v>
      </c>
      <c r="F259" s="6">
        <v>29</v>
      </c>
      <c r="G259" s="18" t="str">
        <f>CONCATENATE(F259,"-",D259,"-",B259)</f>
        <v>29-Dec-1971</v>
      </c>
      <c r="H259" s="10">
        <f>DATEDIF(G259,DATE(2023,6,8),"Y")</f>
        <v>51</v>
      </c>
      <c r="I259" s="6">
        <v>0</v>
      </c>
      <c r="J259" s="22">
        <v>9174.14</v>
      </c>
      <c r="K259" s="6" t="str">
        <f>IF(L259="?","tier - 2",L259)</f>
        <v>tier - 3</v>
      </c>
      <c r="L259" s="6" t="s">
        <v>12</v>
      </c>
      <c r="M259" s="6" t="str">
        <f>IF(N259="?","tier - 1",N259)</f>
        <v>tier - 1</v>
      </c>
      <c r="N259" s="6" t="s">
        <v>16</v>
      </c>
      <c r="O259" s="6" t="str">
        <f>IF(P259="?","UNKNOWN",P259)</f>
        <v>R1012</v>
      </c>
      <c r="P259" s="6" t="s">
        <v>23</v>
      </c>
      <c r="Q259" s="6"/>
    </row>
    <row r="260" spans="1:17" x14ac:dyDescent="0.3">
      <c r="A260" s="6" t="s">
        <v>1146</v>
      </c>
      <c r="B260" s="12" t="str">
        <f>SUBSTITUTE(C260,"?",ROUNDUP(AVERAGEIF(C:C,"&lt;&gt;~?",C:C),0))</f>
        <v>1970</v>
      </c>
      <c r="C260" s="6">
        <v>1970</v>
      </c>
      <c r="D260" s="6" t="str">
        <f>SUBSTITUTE(E260,"?","sep")</f>
        <v>Oct</v>
      </c>
      <c r="E260" s="6" t="s">
        <v>37</v>
      </c>
      <c r="F260" s="6">
        <v>24</v>
      </c>
      <c r="G260" s="18" t="str">
        <f>CONCATENATE(F260,"-",D260,"-",B260)</f>
        <v>24-Oct-1970</v>
      </c>
      <c r="H260" s="10">
        <f>DATEDIF(G260,DATE(2023,6,8),"Y")</f>
        <v>52</v>
      </c>
      <c r="I260" s="6">
        <v>0</v>
      </c>
      <c r="J260" s="22">
        <v>9171.75</v>
      </c>
      <c r="K260" s="6" t="str">
        <f>IF(L260="?","tier - 2",L260)</f>
        <v>tier - 2</v>
      </c>
      <c r="L260" s="6" t="s">
        <v>11</v>
      </c>
      <c r="M260" s="6" t="str">
        <f>IF(N260="?","tier - 1",N260)</f>
        <v>tier - 2</v>
      </c>
      <c r="N260" s="6" t="s">
        <v>11</v>
      </c>
      <c r="O260" s="6" t="str">
        <f>IF(P260="?","UNKNOWN",P260)</f>
        <v>R1012</v>
      </c>
      <c r="P260" s="6" t="s">
        <v>23</v>
      </c>
      <c r="Q260" s="6"/>
    </row>
    <row r="261" spans="1:17" x14ac:dyDescent="0.3">
      <c r="A261" s="6" t="s">
        <v>1145</v>
      </c>
      <c r="B261" s="12" t="str">
        <f>SUBSTITUTE(C261,"?",ROUNDUP(AVERAGEIF(C:C,"&lt;&gt;~?",C:C),0))</f>
        <v>1990</v>
      </c>
      <c r="C261" s="6">
        <v>1990</v>
      </c>
      <c r="D261" s="6" t="str">
        <f>SUBSTITUTE(E261,"?","sep")</f>
        <v>Aug</v>
      </c>
      <c r="E261" s="6" t="s">
        <v>35</v>
      </c>
      <c r="F261" s="6">
        <v>23</v>
      </c>
      <c r="G261" s="18" t="str">
        <f>CONCATENATE(F261,"-",D261,"-",B261)</f>
        <v>23-Aug-1990</v>
      </c>
      <c r="H261" s="10">
        <f>DATEDIF(G261,DATE(2023,6,8),"Y")</f>
        <v>32</v>
      </c>
      <c r="I261" s="6">
        <v>3</v>
      </c>
      <c r="J261" s="22">
        <v>9159.51</v>
      </c>
      <c r="K261" s="6" t="str">
        <f>IF(L261="?","tier - 2",L261)</f>
        <v>tier - 2</v>
      </c>
      <c r="L261" s="6" t="s">
        <v>11</v>
      </c>
      <c r="M261" s="6" t="str">
        <f>IF(N261="?","tier - 1",N261)</f>
        <v>tier - 2</v>
      </c>
      <c r="N261" s="6" t="s">
        <v>11</v>
      </c>
      <c r="O261" s="6" t="str">
        <f>IF(P261="?","UNKNOWN",P261)</f>
        <v>R1021</v>
      </c>
      <c r="P261" s="6" t="s">
        <v>300</v>
      </c>
      <c r="Q261" s="6"/>
    </row>
    <row r="262" spans="1:17" x14ac:dyDescent="0.3">
      <c r="A262" s="6" t="s">
        <v>1144</v>
      </c>
      <c r="B262" s="12" t="str">
        <f>SUBSTITUTE(C262,"?",ROUNDUP(AVERAGEIF(C:C,"&lt;&gt;~?",C:C),0))</f>
        <v>1982</v>
      </c>
      <c r="C262" s="6">
        <v>1982</v>
      </c>
      <c r="D262" s="6" t="str">
        <f>SUBSTITUTE(E262,"?","sep")</f>
        <v>Dec</v>
      </c>
      <c r="E262" s="6" t="s">
        <v>30</v>
      </c>
      <c r="F262" s="6">
        <v>8</v>
      </c>
      <c r="G262" s="18" t="str">
        <f>CONCATENATE(F262,"-",D262,"-",B262)</f>
        <v>8-Dec-1982</v>
      </c>
      <c r="H262" s="10">
        <f>DATEDIF(G262,DATE(2023,6,8),"Y")</f>
        <v>40</v>
      </c>
      <c r="I262" s="6">
        <v>3</v>
      </c>
      <c r="J262" s="22">
        <v>9147.5</v>
      </c>
      <c r="K262" s="6" t="str">
        <f>IF(L262="?","tier - 2",L262)</f>
        <v>tier - 2</v>
      </c>
      <c r="L262" s="6" t="s">
        <v>11</v>
      </c>
      <c r="M262" s="6" t="str">
        <f>IF(N262="?","tier - 1",N262)</f>
        <v>tier - 1</v>
      </c>
      <c r="N262" s="6" t="s">
        <v>16</v>
      </c>
      <c r="O262" s="6" t="str">
        <f>IF(P262="?","UNKNOWN",P262)</f>
        <v>R1012</v>
      </c>
      <c r="P262" s="6" t="s">
        <v>23</v>
      </c>
      <c r="Q262" s="6"/>
    </row>
    <row r="263" spans="1:17" x14ac:dyDescent="0.3">
      <c r="A263" s="6" t="s">
        <v>1143</v>
      </c>
      <c r="B263" s="12" t="str">
        <f>SUBSTITUTE(C263,"?",ROUNDUP(AVERAGEIF(C:C,"&lt;&gt;~?",C:C),0))</f>
        <v>1970</v>
      </c>
      <c r="C263" s="6">
        <v>1970</v>
      </c>
      <c r="D263" s="6" t="str">
        <f>SUBSTITUTE(E263,"?","sep")</f>
        <v>Oct</v>
      </c>
      <c r="E263" s="6" t="s">
        <v>37</v>
      </c>
      <c r="F263" s="6">
        <v>18</v>
      </c>
      <c r="G263" s="18" t="str">
        <f>CONCATENATE(F263,"-",D263,"-",B263)</f>
        <v>18-Oct-1970</v>
      </c>
      <c r="H263" s="10">
        <f>DATEDIF(G263,DATE(2023,6,8),"Y")</f>
        <v>52</v>
      </c>
      <c r="I263" s="6">
        <v>0</v>
      </c>
      <c r="J263" s="22">
        <v>9144.57</v>
      </c>
      <c r="K263" s="6" t="str">
        <f>IF(L263="?","tier - 2",L263)</f>
        <v>tier - 3</v>
      </c>
      <c r="L263" s="6" t="s">
        <v>12</v>
      </c>
      <c r="M263" s="6" t="str">
        <f>IF(N263="?","tier - 1",N263)</f>
        <v>tier - 2</v>
      </c>
      <c r="N263" s="6" t="s">
        <v>11</v>
      </c>
      <c r="O263" s="6" t="str">
        <f>IF(P263="?","UNKNOWN",P263)</f>
        <v>R1011</v>
      </c>
      <c r="P263" s="6" t="s">
        <v>42</v>
      </c>
      <c r="Q263" s="6"/>
    </row>
    <row r="264" spans="1:17" x14ac:dyDescent="0.3">
      <c r="A264" s="6" t="s">
        <v>1142</v>
      </c>
      <c r="B264" s="12" t="str">
        <f>SUBSTITUTE(C264,"?",ROUNDUP(AVERAGEIF(C:C,"&lt;&gt;~?",C:C),0))</f>
        <v>1970</v>
      </c>
      <c r="C264" s="6">
        <v>1970</v>
      </c>
      <c r="D264" s="6" t="str">
        <f>SUBSTITUTE(E264,"?","sep")</f>
        <v>Aug</v>
      </c>
      <c r="E264" s="6" t="s">
        <v>35</v>
      </c>
      <c r="F264" s="6">
        <v>12</v>
      </c>
      <c r="G264" s="18" t="str">
        <f>CONCATENATE(F264,"-",D264,"-",B264)</f>
        <v>12-Aug-1970</v>
      </c>
      <c r="H264" s="10">
        <f>DATEDIF(G264,DATE(2023,6,8),"Y")</f>
        <v>52</v>
      </c>
      <c r="I264" s="6">
        <v>0</v>
      </c>
      <c r="J264" s="22">
        <v>9140.9500000000007</v>
      </c>
      <c r="K264" s="6" t="str">
        <f>IF(L264="?","tier - 2",L264)</f>
        <v>tier - 3</v>
      </c>
      <c r="L264" s="6" t="s">
        <v>12</v>
      </c>
      <c r="M264" s="6" t="str">
        <f>IF(N264="?","tier - 1",N264)</f>
        <v>tier - 3</v>
      </c>
      <c r="N264" s="6" t="s">
        <v>12</v>
      </c>
      <c r="O264" s="6" t="str">
        <f>IF(P264="?","UNKNOWN",P264)</f>
        <v>R1013</v>
      </c>
      <c r="P264" s="6" t="s">
        <v>13</v>
      </c>
      <c r="Q264" s="6"/>
    </row>
    <row r="265" spans="1:17" x14ac:dyDescent="0.3">
      <c r="A265" s="6" t="s">
        <v>2250</v>
      </c>
      <c r="B265" s="12" t="str">
        <f>SUBSTITUTE(C265,"?",ROUNDUP(AVERAGEIF(C:C,"&lt;&gt;~?",C:C),0))</f>
        <v>1966</v>
      </c>
      <c r="C265" s="6">
        <v>1966</v>
      </c>
      <c r="D265" s="6" t="str">
        <f>SUBSTITUTE(E265,"?","sep")</f>
        <v>Jun</v>
      </c>
      <c r="E265" s="6" t="s">
        <v>18</v>
      </c>
      <c r="F265" s="6">
        <v>24</v>
      </c>
      <c r="G265" s="18" t="str">
        <f>CONCATENATE(F265,"-",D265,"-",B265)</f>
        <v>24-Jun-1966</v>
      </c>
      <c r="H265" s="10">
        <f>DATEDIF(G265,DATE(2023,6,8),"Y")</f>
        <v>56</v>
      </c>
      <c r="I265" s="6">
        <v>0</v>
      </c>
      <c r="J265" s="22">
        <v>39396.86</v>
      </c>
      <c r="K265" s="6" t="str">
        <f>IF(L265="?","tier - 2",L265)</f>
        <v>tier - 2</v>
      </c>
      <c r="L265" s="6" t="s">
        <v>11</v>
      </c>
      <c r="M265" s="6" t="str">
        <f>IF(N265="?","tier - 1",N265)</f>
        <v>tier - 2</v>
      </c>
      <c r="N265" s="6" t="s">
        <v>11</v>
      </c>
      <c r="O265" s="6" t="str">
        <f>IF(P265="?","UNKNOWN",P265)</f>
        <v>R1011</v>
      </c>
      <c r="P265" s="6" t="s">
        <v>42</v>
      </c>
      <c r="Q265" s="6"/>
    </row>
    <row r="266" spans="1:17" x14ac:dyDescent="0.3">
      <c r="A266" s="6" t="s">
        <v>1141</v>
      </c>
      <c r="B266" s="12" t="str">
        <f>SUBSTITUTE(C266,"?",ROUNDUP(AVERAGEIF(C:C,"&lt;&gt;~?",C:C),0))</f>
        <v>1977</v>
      </c>
      <c r="C266" s="6">
        <v>1977</v>
      </c>
      <c r="D266" s="6" t="str">
        <f>SUBSTITUTE(E266,"?","sep")</f>
        <v>Dec</v>
      </c>
      <c r="E266" s="6" t="s">
        <v>30</v>
      </c>
      <c r="F266" s="6">
        <v>2</v>
      </c>
      <c r="G266" s="18" t="str">
        <f>CONCATENATE(F266,"-",D266,"-",B266)</f>
        <v>2-Dec-1977</v>
      </c>
      <c r="H266" s="10">
        <f>DATEDIF(G266,DATE(2023,6,8),"Y")</f>
        <v>45</v>
      </c>
      <c r="I266" s="6">
        <v>3</v>
      </c>
      <c r="J266" s="22">
        <v>9101.7999999999993</v>
      </c>
      <c r="K266" s="6" t="str">
        <f>IF(L266="?","tier - 2",L266)</f>
        <v>tier - 2</v>
      </c>
      <c r="L266" s="6" t="s">
        <v>11</v>
      </c>
      <c r="M266" s="6" t="str">
        <f>IF(N266="?","tier - 1",N266)</f>
        <v>tier - 1</v>
      </c>
      <c r="N266" s="6" t="s">
        <v>16</v>
      </c>
      <c r="O266" s="6" t="str">
        <f>IF(P266="?","UNKNOWN",P266)</f>
        <v>R1011</v>
      </c>
      <c r="P266" s="6" t="s">
        <v>42</v>
      </c>
      <c r="Q266" s="6"/>
    </row>
    <row r="267" spans="1:17" x14ac:dyDescent="0.3">
      <c r="A267" s="6" t="s">
        <v>1140</v>
      </c>
      <c r="B267" s="12" t="str">
        <f>SUBSTITUTE(C267,"?",ROUNDUP(AVERAGEIF(C:C,"&lt;&gt;~?",C:C),0))</f>
        <v>1965</v>
      </c>
      <c r="C267" s="6">
        <v>1965</v>
      </c>
      <c r="D267" s="6" t="str">
        <f>SUBSTITUTE(E267,"?","sep")</f>
        <v>Nov</v>
      </c>
      <c r="E267" s="6" t="s">
        <v>15</v>
      </c>
      <c r="F267" s="6">
        <v>9</v>
      </c>
      <c r="G267" s="18" t="str">
        <f>CONCATENATE(F267,"-",D267,"-",B267)</f>
        <v>9-Nov-1965</v>
      </c>
      <c r="H267" s="10">
        <f>DATEDIF(G267,DATE(2023,6,8),"Y")</f>
        <v>57</v>
      </c>
      <c r="I267" s="6">
        <v>0</v>
      </c>
      <c r="J267" s="22">
        <v>9095.94</v>
      </c>
      <c r="K267" s="6" t="str">
        <f>IF(L267="?","tier - 2",L267)</f>
        <v>tier - 3</v>
      </c>
      <c r="L267" s="6" t="s">
        <v>12</v>
      </c>
      <c r="M267" s="6" t="str">
        <f>IF(N267="?","tier - 1",N267)</f>
        <v>tier - 1</v>
      </c>
      <c r="N267" s="6" t="s">
        <v>16</v>
      </c>
      <c r="O267" s="6" t="str">
        <f>IF(P267="?","UNKNOWN",P267)</f>
        <v>R1011</v>
      </c>
      <c r="P267" s="6" t="s">
        <v>42</v>
      </c>
      <c r="Q267" s="6"/>
    </row>
    <row r="268" spans="1:17" x14ac:dyDescent="0.3">
      <c r="A268" s="6" t="s">
        <v>1139</v>
      </c>
      <c r="B268" s="12" t="str">
        <f>SUBSTITUTE(C268,"?",ROUNDUP(AVERAGEIF(C:C,"&lt;&gt;~?",C:C),0))</f>
        <v>1977</v>
      </c>
      <c r="C268" s="6">
        <v>1977</v>
      </c>
      <c r="D268" s="6" t="str">
        <f>SUBSTITUTE(E268,"?","sep")</f>
        <v>Nov</v>
      </c>
      <c r="E268" s="6" t="s">
        <v>15</v>
      </c>
      <c r="F268" s="6">
        <v>4</v>
      </c>
      <c r="G268" s="18" t="str">
        <f>CONCATENATE(F268,"-",D268,"-",B268)</f>
        <v>4-Nov-1977</v>
      </c>
      <c r="H268" s="10">
        <f>DATEDIF(G268,DATE(2023,6,8),"Y")</f>
        <v>45</v>
      </c>
      <c r="I268" s="6">
        <v>2</v>
      </c>
      <c r="J268" s="22">
        <v>9095.07</v>
      </c>
      <c r="K268" s="6" t="str">
        <f>IF(L268="?","tier - 2",L268)</f>
        <v>tier - 2</v>
      </c>
      <c r="L268" s="6" t="s">
        <v>11</v>
      </c>
      <c r="M268" s="6" t="str">
        <f>IF(N268="?","tier - 1",N268)</f>
        <v>tier - 2</v>
      </c>
      <c r="N268" s="6" t="s">
        <v>11</v>
      </c>
      <c r="O268" s="6" t="str">
        <f>IF(P268="?","UNKNOWN",P268)</f>
        <v>R1024</v>
      </c>
      <c r="P268" s="6" t="s">
        <v>247</v>
      </c>
      <c r="Q268" s="6"/>
    </row>
    <row r="269" spans="1:17" x14ac:dyDescent="0.3">
      <c r="A269" s="6" t="s">
        <v>1138</v>
      </c>
      <c r="B269" s="12" t="str">
        <f>SUBSTITUTE(C269,"?",ROUNDUP(AVERAGEIF(C:C,"&lt;&gt;~?",C:C),0))</f>
        <v>1972</v>
      </c>
      <c r="C269" s="6">
        <v>1972</v>
      </c>
      <c r="D269" s="6" t="str">
        <f>SUBSTITUTE(E269,"?","sep")</f>
        <v>Dec</v>
      </c>
      <c r="E269" s="6" t="s">
        <v>30</v>
      </c>
      <c r="F269" s="6">
        <v>2</v>
      </c>
      <c r="G269" s="18" t="str">
        <f>CONCATENATE(F269,"-",D269,"-",B269)</f>
        <v>2-Dec-1972</v>
      </c>
      <c r="H269" s="10">
        <f>DATEDIF(G269,DATE(2023,6,8),"Y")</f>
        <v>50</v>
      </c>
      <c r="I269" s="6">
        <v>1</v>
      </c>
      <c r="J269" s="22">
        <v>9058.73</v>
      </c>
      <c r="K269" s="6" t="str">
        <f>IF(L269="?","tier - 2",L269)</f>
        <v>tier - 3</v>
      </c>
      <c r="L269" s="6" t="s">
        <v>12</v>
      </c>
      <c r="M269" s="6" t="str">
        <f>IF(N269="?","tier - 1",N269)</f>
        <v>tier - 2</v>
      </c>
      <c r="N269" s="6" t="s">
        <v>11</v>
      </c>
      <c r="O269" s="6" t="str">
        <f>IF(P269="?","UNKNOWN",P269)</f>
        <v>R1013</v>
      </c>
      <c r="P269" s="6" t="s">
        <v>13</v>
      </c>
      <c r="Q269" s="6"/>
    </row>
    <row r="270" spans="1:17" x14ac:dyDescent="0.3">
      <c r="A270" s="6" t="s">
        <v>1137</v>
      </c>
      <c r="B270" s="12" t="str">
        <f>SUBSTITUTE(C270,"?",ROUNDUP(AVERAGEIF(C:C,"&lt;&gt;~?",C:C),0))</f>
        <v>1972</v>
      </c>
      <c r="C270" s="6">
        <v>1972</v>
      </c>
      <c r="D270" s="6" t="str">
        <f>SUBSTITUTE(E270,"?","sep")</f>
        <v>Dec</v>
      </c>
      <c r="E270" s="6" t="s">
        <v>30</v>
      </c>
      <c r="F270" s="6">
        <v>7</v>
      </c>
      <c r="G270" s="18" t="str">
        <f>CONCATENATE(F270,"-",D270,"-",B270)</f>
        <v>7-Dec-1972</v>
      </c>
      <c r="H270" s="10">
        <f>DATEDIF(G270,DATE(2023,6,8),"Y")</f>
        <v>50</v>
      </c>
      <c r="I270" s="6">
        <v>1</v>
      </c>
      <c r="J270" s="22">
        <v>9048.0300000000007</v>
      </c>
      <c r="K270" s="6" t="str">
        <f>IF(L270="?","tier - 2",L270)</f>
        <v>tier - 2</v>
      </c>
      <c r="L270" s="6" t="s">
        <v>11</v>
      </c>
      <c r="M270" s="6" t="str">
        <f>IF(N270="?","tier - 1",N270)</f>
        <v>tier - 2</v>
      </c>
      <c r="N270" s="6" t="s">
        <v>11</v>
      </c>
      <c r="O270" s="6" t="str">
        <f>IF(P270="?","UNKNOWN",P270)</f>
        <v>R1013</v>
      </c>
      <c r="P270" s="6" t="s">
        <v>13</v>
      </c>
      <c r="Q270" s="6"/>
    </row>
    <row r="271" spans="1:17" x14ac:dyDescent="0.3">
      <c r="A271" s="6" t="s">
        <v>1136</v>
      </c>
      <c r="B271" s="12" t="str">
        <f>SUBSTITUTE(C271,"?",ROUNDUP(AVERAGEIF(C:C,"&lt;&gt;~?",C:C),0))</f>
        <v>1993</v>
      </c>
      <c r="C271" s="6">
        <v>1993</v>
      </c>
      <c r="D271" s="6" t="str">
        <f>SUBSTITUTE(E271,"?","sep")</f>
        <v>Dec</v>
      </c>
      <c r="E271" s="6" t="s">
        <v>30</v>
      </c>
      <c r="F271" s="6">
        <v>1</v>
      </c>
      <c r="G271" s="18" t="str">
        <f>CONCATENATE(F271,"-",D271,"-",B271)</f>
        <v>1-Dec-1993</v>
      </c>
      <c r="H271" s="10">
        <f>DATEDIF(G271,DATE(2023,6,8),"Y")</f>
        <v>29</v>
      </c>
      <c r="I271" s="6">
        <v>0</v>
      </c>
      <c r="J271" s="22">
        <v>9010.2000000000007</v>
      </c>
      <c r="K271" s="6" t="str">
        <f>IF(L271="?","tier - 2",L271)</f>
        <v>tier - 2</v>
      </c>
      <c r="L271" s="6" t="s">
        <v>11</v>
      </c>
      <c r="M271" s="6" t="str">
        <f>IF(N271="?","tier - 1",N271)</f>
        <v>tier - 3</v>
      </c>
      <c r="N271" s="6" t="s">
        <v>12</v>
      </c>
      <c r="O271" s="6" t="str">
        <f>IF(P271="?","UNKNOWN",P271)</f>
        <v>R1026</v>
      </c>
      <c r="P271" s="6" t="s">
        <v>535</v>
      </c>
      <c r="Q271" s="6"/>
    </row>
    <row r="272" spans="1:17" x14ac:dyDescent="0.3">
      <c r="A272" s="6" t="s">
        <v>1135</v>
      </c>
      <c r="B272" s="12" t="str">
        <f>SUBSTITUTE(C272,"?",ROUNDUP(AVERAGEIF(C:C,"&lt;&gt;~?",C:C),0))</f>
        <v>1979</v>
      </c>
      <c r="C272" s="6">
        <v>1979</v>
      </c>
      <c r="D272" s="6" t="str">
        <f>SUBSTITUTE(E272,"?","sep")</f>
        <v>Dec</v>
      </c>
      <c r="E272" s="6" t="s">
        <v>30</v>
      </c>
      <c r="F272" s="6">
        <v>16</v>
      </c>
      <c r="G272" s="18" t="str">
        <f>CONCATENATE(F272,"-",D272,"-",B272)</f>
        <v>16-Dec-1979</v>
      </c>
      <c r="H272" s="10">
        <f>DATEDIF(G272,DATE(2023,6,8),"Y")</f>
        <v>43</v>
      </c>
      <c r="I272" s="6">
        <v>2</v>
      </c>
      <c r="J272" s="22">
        <v>8998.43</v>
      </c>
      <c r="K272" s="6" t="str">
        <f>IF(L272="?","tier - 2",L272)</f>
        <v>tier - 2</v>
      </c>
      <c r="L272" s="6" t="s">
        <v>11</v>
      </c>
      <c r="M272" s="6" t="str">
        <f>IF(N272="?","tier - 1",N272)</f>
        <v>tier - 1</v>
      </c>
      <c r="N272" s="6" t="s">
        <v>16</v>
      </c>
      <c r="O272" s="6" t="str">
        <f>IF(P272="?","UNKNOWN",P272)</f>
        <v>R1025</v>
      </c>
      <c r="P272" s="6" t="s">
        <v>200</v>
      </c>
      <c r="Q272" s="6"/>
    </row>
    <row r="273" spans="1:17" x14ac:dyDescent="0.3">
      <c r="A273" s="6" t="s">
        <v>1134</v>
      </c>
      <c r="B273" s="12" t="str">
        <f>SUBSTITUTE(C273,"?",ROUNDUP(AVERAGEIF(C:C,"&lt;&gt;~?",C:C),0))</f>
        <v>1973</v>
      </c>
      <c r="C273" s="6">
        <v>1973</v>
      </c>
      <c r="D273" s="6" t="str">
        <f>SUBSTITUTE(E273,"?","sep")</f>
        <v>Oct</v>
      </c>
      <c r="E273" s="6" t="s">
        <v>37</v>
      </c>
      <c r="F273" s="6">
        <v>11</v>
      </c>
      <c r="G273" s="18" t="str">
        <f>CONCATENATE(F273,"-",D273,"-",B273)</f>
        <v>11-Oct-1973</v>
      </c>
      <c r="H273" s="10">
        <f>DATEDIF(G273,DATE(2023,6,8),"Y")</f>
        <v>49</v>
      </c>
      <c r="I273" s="6">
        <v>0</v>
      </c>
      <c r="J273" s="22">
        <v>8988.16</v>
      </c>
      <c r="K273" s="6" t="str">
        <f>IF(L273="?","tier - 2",L273)</f>
        <v>tier - 2</v>
      </c>
      <c r="L273" s="6" t="s">
        <v>11</v>
      </c>
      <c r="M273" s="6" t="str">
        <f>IF(N273="?","tier - 1",N273)</f>
        <v>tier - 1</v>
      </c>
      <c r="N273" s="6" t="s">
        <v>16</v>
      </c>
      <c r="O273" s="6" t="str">
        <f>IF(P273="?","UNKNOWN",P273)</f>
        <v>R1012</v>
      </c>
      <c r="P273" s="6" t="s">
        <v>23</v>
      </c>
      <c r="Q273" s="6"/>
    </row>
    <row r="274" spans="1:17" x14ac:dyDescent="0.3">
      <c r="A274" s="6" t="s">
        <v>1133</v>
      </c>
      <c r="B274" s="12" t="str">
        <f>SUBSTITUTE(C274,"?",ROUNDUP(AVERAGEIF(C:C,"&lt;&gt;~?",C:C),0))</f>
        <v>1974</v>
      </c>
      <c r="C274" s="6">
        <v>1974</v>
      </c>
      <c r="D274" s="6" t="str">
        <f>SUBSTITUTE(E274,"?","sep")</f>
        <v>Jul</v>
      </c>
      <c r="E274" s="6" t="s">
        <v>10</v>
      </c>
      <c r="F274" s="6">
        <v>21</v>
      </c>
      <c r="G274" s="18" t="str">
        <f>CONCATENATE(F274,"-",D274,"-",B274)</f>
        <v>21-Jul-1974</v>
      </c>
      <c r="H274" s="10">
        <f>DATEDIF(G274,DATE(2023,6,8),"Y")</f>
        <v>48</v>
      </c>
      <c r="I274" s="6">
        <v>2</v>
      </c>
      <c r="J274" s="22">
        <v>8978.19</v>
      </c>
      <c r="K274" s="6" t="str">
        <f>IF(L274="?","tier - 2",L274)</f>
        <v>tier - 2</v>
      </c>
      <c r="L274" s="6" t="s">
        <v>11</v>
      </c>
      <c r="M274" s="6" t="str">
        <f>IF(N274="?","tier - 1",N274)</f>
        <v>tier - 2</v>
      </c>
      <c r="N274" s="6" t="s">
        <v>11</v>
      </c>
      <c r="O274" s="6" t="str">
        <f>IF(P274="?","UNKNOWN",P274)</f>
        <v>R1013</v>
      </c>
      <c r="P274" s="6" t="s">
        <v>13</v>
      </c>
      <c r="Q274" s="6"/>
    </row>
    <row r="275" spans="1:17" x14ac:dyDescent="0.3">
      <c r="A275" s="6" t="s">
        <v>1132</v>
      </c>
      <c r="B275" s="12" t="str">
        <f>SUBSTITUTE(C275,"?",ROUNDUP(AVERAGEIF(C:C,"&lt;&gt;~?",C:C),0))</f>
        <v>1974</v>
      </c>
      <c r="C275" s="6">
        <v>1974</v>
      </c>
      <c r="D275" s="6" t="str">
        <f>SUBSTITUTE(E275,"?","sep")</f>
        <v>Sep</v>
      </c>
      <c r="E275" s="6" t="s">
        <v>20</v>
      </c>
      <c r="F275" s="6">
        <v>8</v>
      </c>
      <c r="G275" s="18" t="str">
        <f>CONCATENATE(F275,"-",D275,"-",B275)</f>
        <v>8-Sep-1974</v>
      </c>
      <c r="H275" s="10">
        <f>DATEDIF(G275,DATE(2023,6,8),"Y")</f>
        <v>48</v>
      </c>
      <c r="I275" s="6">
        <v>2</v>
      </c>
      <c r="J275" s="22">
        <v>8968.33</v>
      </c>
      <c r="K275" s="6" t="str">
        <f>IF(L275="?","tier - 2",L275)</f>
        <v>tier - 3</v>
      </c>
      <c r="L275" s="6" t="s">
        <v>12</v>
      </c>
      <c r="M275" s="6" t="str">
        <f>IF(N275="?","tier - 1",N275)</f>
        <v>tier - 2</v>
      </c>
      <c r="N275" s="6" t="s">
        <v>11</v>
      </c>
      <c r="O275" s="6" t="str">
        <f>IF(P275="?","UNKNOWN",P275)</f>
        <v>R1011</v>
      </c>
      <c r="P275" s="6" t="s">
        <v>42</v>
      </c>
      <c r="Q275" s="6"/>
    </row>
    <row r="276" spans="1:17" x14ac:dyDescent="0.3">
      <c r="A276" s="6" t="s">
        <v>2249</v>
      </c>
      <c r="B276" s="12" t="str">
        <f>SUBSTITUTE(C276,"?",ROUNDUP(AVERAGEIF(C:C,"&lt;&gt;~?",C:C),0))</f>
        <v>1978</v>
      </c>
      <c r="C276" s="6">
        <v>1978</v>
      </c>
      <c r="D276" s="6" t="str">
        <f>SUBSTITUTE(E276,"?","sep")</f>
        <v>Aug</v>
      </c>
      <c r="E276" s="6" t="s">
        <v>35</v>
      </c>
      <c r="F276" s="6">
        <v>5</v>
      </c>
      <c r="G276" s="18" t="str">
        <f>CONCATENATE(F276,"-",D276,"-",B276)</f>
        <v>5-Aug-1978</v>
      </c>
      <c r="H276" s="10">
        <f>DATEDIF(G276,DATE(2023,6,8),"Y")</f>
        <v>44</v>
      </c>
      <c r="I276" s="6">
        <v>2</v>
      </c>
      <c r="J276" s="22">
        <v>39352.6</v>
      </c>
      <c r="K276" s="6" t="str">
        <f>IF(L276="?","tier - 2",L276)</f>
        <v>tier - 2</v>
      </c>
      <c r="L276" s="6" t="s">
        <v>11</v>
      </c>
      <c r="M276" s="6" t="str">
        <f>IF(N276="?","tier - 1",N276)</f>
        <v>tier - 3</v>
      </c>
      <c r="N276" s="6" t="s">
        <v>12</v>
      </c>
      <c r="O276" s="6" t="str">
        <f>IF(P276="?","UNKNOWN",P276)</f>
        <v>R1011</v>
      </c>
      <c r="P276" s="6" t="s">
        <v>42</v>
      </c>
      <c r="Q276" s="6"/>
    </row>
    <row r="277" spans="1:17" x14ac:dyDescent="0.3">
      <c r="A277" s="6" t="s">
        <v>1131</v>
      </c>
      <c r="B277" s="12" t="str">
        <f>SUBSTITUTE(C277,"?",ROUNDUP(AVERAGEIF(C:C,"&lt;&gt;~?",C:C),0))</f>
        <v>1983</v>
      </c>
      <c r="C277" s="6">
        <v>1983</v>
      </c>
      <c r="D277" s="6" t="str">
        <f>SUBSTITUTE(E277,"?","sep")</f>
        <v>Jul</v>
      </c>
      <c r="E277" s="6" t="s">
        <v>10</v>
      </c>
      <c r="F277" s="6">
        <v>15</v>
      </c>
      <c r="G277" s="18" t="str">
        <f>CONCATENATE(F277,"-",D277,"-",B277)</f>
        <v>15-Jul-1983</v>
      </c>
      <c r="H277" s="10">
        <f>DATEDIF(G277,DATE(2023,6,8),"Y")</f>
        <v>39</v>
      </c>
      <c r="I277" s="6">
        <v>5</v>
      </c>
      <c r="J277" s="22">
        <v>8965.7999999999993</v>
      </c>
      <c r="K277" s="6" t="str">
        <f>IF(L277="?","tier - 2",L277)</f>
        <v>tier - 2</v>
      </c>
      <c r="L277" s="6" t="s">
        <v>11</v>
      </c>
      <c r="M277" s="6" t="str">
        <f>IF(N277="?","tier - 1",N277)</f>
        <v>tier - 3</v>
      </c>
      <c r="N277" s="6" t="s">
        <v>12</v>
      </c>
      <c r="O277" s="6" t="str">
        <f>IF(P277="?","UNKNOWN",P277)</f>
        <v>R1012</v>
      </c>
      <c r="P277" s="6" t="s">
        <v>23</v>
      </c>
      <c r="Q277" s="6"/>
    </row>
    <row r="278" spans="1:17" x14ac:dyDescent="0.3">
      <c r="A278" s="6" t="s">
        <v>1130</v>
      </c>
      <c r="B278" s="12" t="str">
        <f>SUBSTITUTE(C278,"?",ROUNDUP(AVERAGEIF(C:C,"&lt;&gt;~?",C:C),0))</f>
        <v>1974</v>
      </c>
      <c r="C278" s="6">
        <v>1974</v>
      </c>
      <c r="D278" s="6" t="str">
        <f>SUBSTITUTE(E278,"?","sep")</f>
        <v>Aug</v>
      </c>
      <c r="E278" s="6" t="s">
        <v>35</v>
      </c>
      <c r="F278" s="6">
        <v>17</v>
      </c>
      <c r="G278" s="18" t="str">
        <f>CONCATENATE(F278,"-",D278,"-",B278)</f>
        <v>17-Aug-1974</v>
      </c>
      <c r="H278" s="10">
        <f>DATEDIF(G278,DATE(2023,6,8),"Y")</f>
        <v>48</v>
      </c>
      <c r="I278" s="6">
        <v>1</v>
      </c>
      <c r="J278" s="22">
        <v>8964.06</v>
      </c>
      <c r="K278" s="6" t="str">
        <f>IF(L278="?","tier - 2",L278)</f>
        <v>tier - 3</v>
      </c>
      <c r="L278" s="6" t="s">
        <v>12</v>
      </c>
      <c r="M278" s="6" t="str">
        <f>IF(N278="?","tier - 1",N278)</f>
        <v>tier - 2</v>
      </c>
      <c r="N278" s="6" t="s">
        <v>11</v>
      </c>
      <c r="O278" s="6" t="str">
        <f>IF(P278="?","UNKNOWN",P278)</f>
        <v>R1016</v>
      </c>
      <c r="P278" s="6" t="s">
        <v>168</v>
      </c>
      <c r="Q278" s="6"/>
    </row>
    <row r="279" spans="1:17" x14ac:dyDescent="0.3">
      <c r="A279" s="6" t="s">
        <v>1129</v>
      </c>
      <c r="B279" s="12" t="str">
        <f>SUBSTITUTE(C279,"?",ROUNDUP(AVERAGEIF(C:C,"&lt;&gt;~?",C:C),0))</f>
        <v>1992</v>
      </c>
      <c r="C279" s="6">
        <v>1992</v>
      </c>
      <c r="D279" s="6" t="str">
        <f>SUBSTITUTE(E279,"?","sep")</f>
        <v>Sep</v>
      </c>
      <c r="E279" s="6" t="s">
        <v>20</v>
      </c>
      <c r="F279" s="6">
        <v>27</v>
      </c>
      <c r="G279" s="18" t="str">
        <f>CONCATENATE(F279,"-",D279,"-",B279)</f>
        <v>27-Sep-1992</v>
      </c>
      <c r="H279" s="10">
        <f>DATEDIF(G279,DATE(2023,6,8),"Y")</f>
        <v>30</v>
      </c>
      <c r="I279" s="6">
        <v>0</v>
      </c>
      <c r="J279" s="22">
        <v>8954.99</v>
      </c>
      <c r="K279" s="6" t="str">
        <f>IF(L279="?","tier - 2",L279)</f>
        <v>tier - 2</v>
      </c>
      <c r="L279" s="6" t="s">
        <v>11</v>
      </c>
      <c r="M279" s="6" t="str">
        <f>IF(N279="?","tier - 1",N279)</f>
        <v>tier - 3</v>
      </c>
      <c r="N279" s="6" t="s">
        <v>12</v>
      </c>
      <c r="O279" s="6" t="str">
        <f>IF(P279="?","UNKNOWN",P279)</f>
        <v>R1026</v>
      </c>
      <c r="P279" s="6" t="s">
        <v>535</v>
      </c>
      <c r="Q279" s="6"/>
    </row>
    <row r="280" spans="1:17" x14ac:dyDescent="0.3">
      <c r="A280" s="6" t="s">
        <v>1128</v>
      </c>
      <c r="B280" s="12" t="str">
        <f>SUBSTITUTE(C280,"?",ROUNDUP(AVERAGEIF(C:C,"&lt;&gt;~?",C:C),0))</f>
        <v>1976</v>
      </c>
      <c r="C280" s="6">
        <v>1976</v>
      </c>
      <c r="D280" s="6" t="str">
        <f>SUBSTITUTE(E280,"?","sep")</f>
        <v>Dec</v>
      </c>
      <c r="E280" s="6" t="s">
        <v>30</v>
      </c>
      <c r="F280" s="6">
        <v>25</v>
      </c>
      <c r="G280" s="18" t="str">
        <f>CONCATENATE(F280,"-",D280,"-",B280)</f>
        <v>25-Dec-1976</v>
      </c>
      <c r="H280" s="10">
        <f>DATEDIF(G280,DATE(2023,6,8),"Y")</f>
        <v>46</v>
      </c>
      <c r="I280" s="6">
        <v>3</v>
      </c>
      <c r="J280" s="22">
        <v>8944.1200000000008</v>
      </c>
      <c r="K280" s="6" t="str">
        <f>IF(L280="?","tier - 2",L280)</f>
        <v>tier - 3</v>
      </c>
      <c r="L280" s="6" t="s">
        <v>12</v>
      </c>
      <c r="M280" s="6" t="str">
        <f>IF(N280="?","tier - 1",N280)</f>
        <v>tier - 2</v>
      </c>
      <c r="N280" s="6" t="s">
        <v>11</v>
      </c>
      <c r="O280" s="6" t="str">
        <f>IF(P280="?","UNKNOWN",P280)</f>
        <v>R1013</v>
      </c>
      <c r="P280" s="6" t="s">
        <v>13</v>
      </c>
      <c r="Q280" s="6"/>
    </row>
    <row r="281" spans="1:17" x14ac:dyDescent="0.3">
      <c r="A281" s="6" t="s">
        <v>1127</v>
      </c>
      <c r="B281" s="12" t="str">
        <f>SUBSTITUTE(C281,"?",ROUNDUP(AVERAGEIF(C:C,"&lt;&gt;~?",C:C),0))</f>
        <v>1972</v>
      </c>
      <c r="C281" s="6">
        <v>1972</v>
      </c>
      <c r="D281" s="6" t="str">
        <f>SUBSTITUTE(E281,"?","sep")</f>
        <v>Jun</v>
      </c>
      <c r="E281" s="6" t="s">
        <v>18</v>
      </c>
      <c r="F281" s="6">
        <v>6</v>
      </c>
      <c r="G281" s="18" t="str">
        <f>CONCATENATE(F281,"-",D281,"-",B281)</f>
        <v>6-Jun-1972</v>
      </c>
      <c r="H281" s="10">
        <f>DATEDIF(G281,DATE(2023,6,8),"Y")</f>
        <v>51</v>
      </c>
      <c r="I281" s="6">
        <v>0</v>
      </c>
      <c r="J281" s="22">
        <v>8932.08</v>
      </c>
      <c r="K281" s="6" t="str">
        <f>IF(L281="?","tier - 2",L281)</f>
        <v>tier - 2</v>
      </c>
      <c r="L281" s="6" t="s">
        <v>11</v>
      </c>
      <c r="M281" s="6" t="str">
        <f>IF(N281="?","tier - 1",N281)</f>
        <v>tier - 1</v>
      </c>
      <c r="N281" s="6" t="s">
        <v>16</v>
      </c>
      <c r="O281" s="6" t="str">
        <f>IF(P281="?","UNKNOWN",P281)</f>
        <v>R1011</v>
      </c>
      <c r="P281" s="6" t="s">
        <v>42</v>
      </c>
      <c r="Q281" s="6"/>
    </row>
    <row r="282" spans="1:17" x14ac:dyDescent="0.3">
      <c r="A282" s="6" t="s">
        <v>1126</v>
      </c>
      <c r="B282" s="12" t="str">
        <f>SUBSTITUTE(C282,"?",ROUNDUP(AVERAGEIF(C:C,"&lt;&gt;~?",C:C),0))</f>
        <v>1975</v>
      </c>
      <c r="C282" s="6">
        <v>1975</v>
      </c>
      <c r="D282" s="6" t="str">
        <f>SUBSTITUTE(E282,"?","sep")</f>
        <v>Jul</v>
      </c>
      <c r="E282" s="6" t="s">
        <v>10</v>
      </c>
      <c r="F282" s="6">
        <v>7</v>
      </c>
      <c r="G282" s="18" t="str">
        <f>CONCATENATE(F282,"-",D282,"-",B282)</f>
        <v>7-Jul-1975</v>
      </c>
      <c r="H282" s="10">
        <f>DATEDIF(G282,DATE(2023,6,8),"Y")</f>
        <v>47</v>
      </c>
      <c r="I282" s="6">
        <v>1</v>
      </c>
      <c r="J282" s="22">
        <v>8930.93</v>
      </c>
      <c r="K282" s="6" t="str">
        <f>IF(L282="?","tier - 2",L282)</f>
        <v>tier - 2</v>
      </c>
      <c r="L282" s="6" t="s">
        <v>11</v>
      </c>
      <c r="M282" s="6" t="str">
        <f>IF(N282="?","tier - 1",N282)</f>
        <v>tier - 2</v>
      </c>
      <c r="N282" s="6" t="s">
        <v>11</v>
      </c>
      <c r="O282" s="6" t="str">
        <f>IF(P282="?","UNKNOWN",P282)</f>
        <v>R1012</v>
      </c>
      <c r="P282" s="6" t="s">
        <v>23</v>
      </c>
      <c r="Q282" s="6"/>
    </row>
    <row r="283" spans="1:17" x14ac:dyDescent="0.3">
      <c r="A283" s="6" t="s">
        <v>1125</v>
      </c>
      <c r="B283" s="12" t="str">
        <f>SUBSTITUTE(C283,"?",ROUNDUP(AVERAGEIF(C:C,"&lt;&gt;~?",C:C),0))</f>
        <v>1967</v>
      </c>
      <c r="C283" s="6">
        <v>1967</v>
      </c>
      <c r="D283" s="6" t="str">
        <f>SUBSTITUTE(E283,"?","sep")</f>
        <v>Sep</v>
      </c>
      <c r="E283" s="6" t="s">
        <v>20</v>
      </c>
      <c r="F283" s="6">
        <v>6</v>
      </c>
      <c r="G283" s="18" t="str">
        <f>CONCATENATE(F283,"-",D283,"-",B283)</f>
        <v>6-Sep-1967</v>
      </c>
      <c r="H283" s="10">
        <f>DATEDIF(G283,DATE(2023,6,8),"Y")</f>
        <v>55</v>
      </c>
      <c r="I283" s="6">
        <v>0</v>
      </c>
      <c r="J283" s="22">
        <v>8908.4699999999993</v>
      </c>
      <c r="K283" s="6" t="str">
        <f>IF(L283="?","tier - 2",L283)</f>
        <v>tier - 3</v>
      </c>
      <c r="L283" s="6" t="s">
        <v>12</v>
      </c>
      <c r="M283" s="6" t="str">
        <f>IF(N283="?","tier - 1",N283)</f>
        <v>tier - 2</v>
      </c>
      <c r="N283" s="6" t="s">
        <v>11</v>
      </c>
      <c r="O283" s="6" t="str">
        <f>IF(P283="?","UNKNOWN",P283)</f>
        <v>R1013</v>
      </c>
      <c r="P283" s="6" t="s">
        <v>13</v>
      </c>
      <c r="Q283" s="6"/>
    </row>
    <row r="284" spans="1:17" x14ac:dyDescent="0.3">
      <c r="A284" s="6" t="s">
        <v>1124</v>
      </c>
      <c r="B284" s="12" t="str">
        <f>SUBSTITUTE(C284,"?",ROUNDUP(AVERAGEIF(C:C,"&lt;&gt;~?",C:C),0))</f>
        <v>1997</v>
      </c>
      <c r="C284" s="6">
        <v>1997</v>
      </c>
      <c r="D284" s="6" t="str">
        <f>SUBSTITUTE(E284,"?","sep")</f>
        <v>Nov</v>
      </c>
      <c r="E284" s="6" t="s">
        <v>15</v>
      </c>
      <c r="F284" s="6">
        <v>28</v>
      </c>
      <c r="G284" s="18" t="str">
        <f>CONCATENATE(F284,"-",D284,"-",B284)</f>
        <v>28-Nov-1997</v>
      </c>
      <c r="H284" s="10">
        <f>DATEDIF(G284,DATE(2023,6,8),"Y")</f>
        <v>25</v>
      </c>
      <c r="I284" s="6">
        <v>0</v>
      </c>
      <c r="J284" s="22">
        <v>8906.14</v>
      </c>
      <c r="K284" s="6" t="str">
        <f>IF(L284="?","tier - 2",L284)</f>
        <v>tier - 2</v>
      </c>
      <c r="L284" s="6" t="s">
        <v>11</v>
      </c>
      <c r="M284" s="6" t="str">
        <f>IF(N284="?","tier - 1",N284)</f>
        <v>tier - 2</v>
      </c>
      <c r="N284" s="6" t="s">
        <v>11</v>
      </c>
      <c r="O284" s="6" t="str">
        <f>IF(P284="?","UNKNOWN",P284)</f>
        <v>R1012</v>
      </c>
      <c r="P284" s="6" t="s">
        <v>23</v>
      </c>
      <c r="Q284" s="6"/>
    </row>
    <row r="285" spans="1:17" x14ac:dyDescent="0.3">
      <c r="A285" s="6" t="s">
        <v>1123</v>
      </c>
      <c r="B285" s="12" t="str">
        <f>SUBSTITUTE(C285,"?",ROUNDUP(AVERAGEIF(C:C,"&lt;&gt;~?",C:C),0))</f>
        <v>1978</v>
      </c>
      <c r="C285" s="6">
        <v>1978</v>
      </c>
      <c r="D285" s="6" t="str">
        <f>SUBSTITUTE(E285,"?","sep")</f>
        <v>Dec</v>
      </c>
      <c r="E285" s="6" t="s">
        <v>30</v>
      </c>
      <c r="F285" s="6">
        <v>16</v>
      </c>
      <c r="G285" s="18" t="str">
        <f>CONCATENATE(F285,"-",D285,"-",B285)</f>
        <v>16-Dec-1978</v>
      </c>
      <c r="H285" s="10">
        <f>DATEDIF(G285,DATE(2023,6,8),"Y")</f>
        <v>44</v>
      </c>
      <c r="I285" s="6">
        <v>3</v>
      </c>
      <c r="J285" s="22">
        <v>8891.14</v>
      </c>
      <c r="K285" s="6" t="str">
        <f>IF(L285="?","tier - 2",L285)</f>
        <v>tier - 2</v>
      </c>
      <c r="L285" s="6" t="s">
        <v>11</v>
      </c>
      <c r="M285" s="6" t="str">
        <f>IF(N285="?","tier - 1",N285)</f>
        <v>tier - 3</v>
      </c>
      <c r="N285" s="6" t="s">
        <v>12</v>
      </c>
      <c r="O285" s="6" t="str">
        <f>IF(P285="?","UNKNOWN",P285)</f>
        <v>R1017</v>
      </c>
      <c r="P285" s="6" t="s">
        <v>356</v>
      </c>
      <c r="Q285" s="6"/>
    </row>
    <row r="286" spans="1:17" x14ac:dyDescent="0.3">
      <c r="A286" s="6" t="s">
        <v>1122</v>
      </c>
      <c r="B286" s="12" t="str">
        <f>SUBSTITUTE(C286,"?",ROUNDUP(AVERAGEIF(C:C,"&lt;&gt;~?",C:C),0))</f>
        <v>1973</v>
      </c>
      <c r="C286" s="6">
        <v>1973</v>
      </c>
      <c r="D286" s="6" t="str">
        <f>SUBSTITUTE(E286,"?","sep")</f>
        <v>Sep</v>
      </c>
      <c r="E286" s="6" t="s">
        <v>20</v>
      </c>
      <c r="F286" s="6">
        <v>9</v>
      </c>
      <c r="G286" s="18" t="str">
        <f>CONCATENATE(F286,"-",D286,"-",B286)</f>
        <v>9-Sep-1973</v>
      </c>
      <c r="H286" s="10">
        <f>DATEDIF(G286,DATE(2023,6,8),"Y")</f>
        <v>49</v>
      </c>
      <c r="I286" s="6">
        <v>0</v>
      </c>
      <c r="J286" s="22">
        <v>8890.59</v>
      </c>
      <c r="K286" s="6" t="str">
        <f>IF(L286="?","tier - 2",L286)</f>
        <v>tier - 2</v>
      </c>
      <c r="L286" s="6" t="s">
        <v>11</v>
      </c>
      <c r="M286" s="6" t="str">
        <f>IF(N286="?","tier - 1",N286)</f>
        <v>tier - 3</v>
      </c>
      <c r="N286" s="6" t="s">
        <v>12</v>
      </c>
      <c r="O286" s="6" t="str">
        <f>IF(P286="?","UNKNOWN",P286)</f>
        <v>R1012</v>
      </c>
      <c r="P286" s="6" t="s">
        <v>23</v>
      </c>
      <c r="Q286" s="6"/>
    </row>
    <row r="287" spans="1:17" x14ac:dyDescent="0.3">
      <c r="A287" s="6" t="s">
        <v>2248</v>
      </c>
      <c r="B287" s="12" t="str">
        <f>SUBSTITUTE(C287,"?",ROUNDUP(AVERAGEIF(C:C,"&lt;&gt;~?",C:C),0))</f>
        <v>1982</v>
      </c>
      <c r="C287" s="6">
        <v>1982</v>
      </c>
      <c r="D287" s="6" t="str">
        <f>SUBSTITUTE(E287,"?","sep")</f>
        <v>Aug</v>
      </c>
      <c r="E287" s="6" t="s">
        <v>35</v>
      </c>
      <c r="F287" s="6">
        <v>16</v>
      </c>
      <c r="G287" s="18" t="str">
        <f>CONCATENATE(F287,"-",D287,"-",B287)</f>
        <v>16-Aug-1982</v>
      </c>
      <c r="H287" s="10">
        <f>DATEDIF(G287,DATE(2023,6,8),"Y")</f>
        <v>40</v>
      </c>
      <c r="I287" s="6">
        <v>3</v>
      </c>
      <c r="J287" s="22">
        <v>39315.279999999999</v>
      </c>
      <c r="K287" s="6" t="str">
        <f>IF(L287="?","tier - 2",L287)</f>
        <v>tier - 2</v>
      </c>
      <c r="L287" s="6" t="s">
        <v>11</v>
      </c>
      <c r="M287" s="6" t="str">
        <f>IF(N287="?","tier - 1",N287)</f>
        <v>tier - 3</v>
      </c>
      <c r="N287" s="6" t="s">
        <v>12</v>
      </c>
      <c r="O287" s="6" t="str">
        <f>IF(P287="?","UNKNOWN",P287)</f>
        <v>R1011</v>
      </c>
      <c r="P287" s="6" t="s">
        <v>42</v>
      </c>
      <c r="Q287" s="6"/>
    </row>
    <row r="288" spans="1:17" x14ac:dyDescent="0.3">
      <c r="A288" s="6" t="s">
        <v>1121</v>
      </c>
      <c r="B288" s="12" t="str">
        <f>SUBSTITUTE(C288,"?",ROUNDUP(AVERAGEIF(C:C,"&lt;&gt;~?",C:C),0))</f>
        <v>1974</v>
      </c>
      <c r="C288" s="6">
        <v>1974</v>
      </c>
      <c r="D288" s="6" t="str">
        <f>SUBSTITUTE(E288,"?","sep")</f>
        <v>Jun</v>
      </c>
      <c r="E288" s="6" t="s">
        <v>18</v>
      </c>
      <c r="F288" s="6">
        <v>18</v>
      </c>
      <c r="G288" s="18" t="str">
        <f>CONCATENATE(F288,"-",D288,"-",B288)</f>
        <v>18-Jun-1974</v>
      </c>
      <c r="H288" s="10">
        <f>DATEDIF(G288,DATE(2023,6,8),"Y")</f>
        <v>48</v>
      </c>
      <c r="I288" s="6">
        <v>1</v>
      </c>
      <c r="J288" s="22">
        <v>8871.15</v>
      </c>
      <c r="K288" s="6" t="str">
        <f>IF(L288="?","tier - 2",L288)</f>
        <v>tier - 2</v>
      </c>
      <c r="L288" s="6" t="s">
        <v>11</v>
      </c>
      <c r="M288" s="6" t="str">
        <f>IF(N288="?","tier - 1",N288)</f>
        <v>tier - 3</v>
      </c>
      <c r="N288" s="6" t="s">
        <v>12</v>
      </c>
      <c r="O288" s="6" t="str">
        <f>IF(P288="?","UNKNOWN",P288)</f>
        <v>R1013</v>
      </c>
      <c r="P288" s="6" t="s">
        <v>13</v>
      </c>
      <c r="Q288" s="6"/>
    </row>
    <row r="289" spans="1:17" x14ac:dyDescent="0.3">
      <c r="A289" s="6" t="s">
        <v>1120</v>
      </c>
      <c r="B289" s="12" t="str">
        <f>SUBSTITUTE(C289,"?",ROUNDUP(AVERAGEIF(C:C,"&lt;&gt;~?",C:C),0))</f>
        <v>1972</v>
      </c>
      <c r="C289" s="6">
        <v>1972</v>
      </c>
      <c r="D289" s="6" t="str">
        <f>SUBSTITUTE(E289,"?","sep")</f>
        <v>Nov</v>
      </c>
      <c r="E289" s="6" t="s">
        <v>15</v>
      </c>
      <c r="F289" s="6">
        <v>22</v>
      </c>
      <c r="G289" s="18" t="str">
        <f>CONCATENATE(F289,"-",D289,"-",B289)</f>
        <v>22-Nov-1972</v>
      </c>
      <c r="H289" s="10">
        <f>DATEDIF(G289,DATE(2023,6,8),"Y")</f>
        <v>50</v>
      </c>
      <c r="I289" s="6">
        <v>0</v>
      </c>
      <c r="J289" s="22">
        <v>8835.26</v>
      </c>
      <c r="K289" s="6" t="str">
        <f>IF(L289="?","tier - 2",L289)</f>
        <v>tier - 3</v>
      </c>
      <c r="L289" s="6" t="s">
        <v>12</v>
      </c>
      <c r="M289" s="6" t="str">
        <f>IF(N289="?","tier - 1",N289)</f>
        <v>tier - 2</v>
      </c>
      <c r="N289" s="6" t="s">
        <v>11</v>
      </c>
      <c r="O289" s="6" t="str">
        <f>IF(P289="?","UNKNOWN",P289)</f>
        <v>R1012</v>
      </c>
      <c r="P289" s="6" t="s">
        <v>23</v>
      </c>
      <c r="Q289" s="6"/>
    </row>
    <row r="290" spans="1:17" x14ac:dyDescent="0.3">
      <c r="A290" s="6" t="s">
        <v>1119</v>
      </c>
      <c r="B290" s="12" t="str">
        <f>SUBSTITUTE(C290,"?",ROUNDUP(AVERAGEIF(C:C,"&lt;&gt;~?",C:C),0))</f>
        <v>1972</v>
      </c>
      <c r="C290" s="6">
        <v>1972</v>
      </c>
      <c r="D290" s="6" t="str">
        <f>SUBSTITUTE(E290,"?","sep")</f>
        <v>Nov</v>
      </c>
      <c r="E290" s="6" t="s">
        <v>15</v>
      </c>
      <c r="F290" s="6">
        <v>14</v>
      </c>
      <c r="G290" s="18" t="str">
        <f>CONCATENATE(F290,"-",D290,"-",B290)</f>
        <v>14-Nov-1972</v>
      </c>
      <c r="H290" s="10">
        <f>DATEDIF(G290,DATE(2023,6,8),"Y")</f>
        <v>50</v>
      </c>
      <c r="I290" s="6">
        <v>0</v>
      </c>
      <c r="J290" s="22">
        <v>8827.2099999999991</v>
      </c>
      <c r="K290" s="6" t="str">
        <f>IF(L290="?","tier - 2",L290)</f>
        <v>tier - 3</v>
      </c>
      <c r="L290" s="6" t="s">
        <v>12</v>
      </c>
      <c r="M290" s="6" t="str">
        <f>IF(N290="?","tier - 1",N290)</f>
        <v>tier - 1</v>
      </c>
      <c r="N290" s="6" t="s">
        <v>16</v>
      </c>
      <c r="O290" s="6" t="str">
        <f>IF(P290="?","UNKNOWN",P290)</f>
        <v>R1012</v>
      </c>
      <c r="P290" s="6" t="s">
        <v>23</v>
      </c>
      <c r="Q290" s="6"/>
    </row>
    <row r="291" spans="1:17" x14ac:dyDescent="0.3">
      <c r="A291" s="6" t="s">
        <v>1118</v>
      </c>
      <c r="B291" s="12" t="str">
        <f>SUBSTITUTE(C291,"?",ROUNDUP(AVERAGEIF(C:C,"&lt;&gt;~?",C:C),0))</f>
        <v>1976</v>
      </c>
      <c r="C291" s="6">
        <v>1976</v>
      </c>
      <c r="D291" s="6" t="str">
        <f>SUBSTITUTE(E291,"?","sep")</f>
        <v>Jul</v>
      </c>
      <c r="E291" s="6" t="s">
        <v>10</v>
      </c>
      <c r="F291" s="6">
        <v>14</v>
      </c>
      <c r="G291" s="18" t="str">
        <f>CONCATENATE(F291,"-",D291,"-",B291)</f>
        <v>14-Jul-1976</v>
      </c>
      <c r="H291" s="10">
        <f>DATEDIF(G291,DATE(2023,6,8),"Y")</f>
        <v>46</v>
      </c>
      <c r="I291" s="6">
        <v>2</v>
      </c>
      <c r="J291" s="22">
        <v>8825.09</v>
      </c>
      <c r="K291" s="6" t="str">
        <f>IF(L291="?","tier - 2",L291)</f>
        <v>tier - 2</v>
      </c>
      <c r="L291" s="6" t="s">
        <v>11</v>
      </c>
      <c r="M291" s="6" t="str">
        <f>IF(N291="?","tier - 1",N291)</f>
        <v>tier - 3</v>
      </c>
      <c r="N291" s="6" t="s">
        <v>12</v>
      </c>
      <c r="O291" s="6" t="str">
        <f>IF(P291="?","UNKNOWN",P291)</f>
        <v>R1011</v>
      </c>
      <c r="P291" s="6" t="s">
        <v>42</v>
      </c>
      <c r="Q291" s="6"/>
    </row>
    <row r="292" spans="1:17" x14ac:dyDescent="0.3">
      <c r="A292" s="6" t="s">
        <v>1117</v>
      </c>
      <c r="B292" s="12" t="str">
        <f>SUBSTITUTE(C292,"?",ROUNDUP(AVERAGEIF(C:C,"&lt;&gt;~?",C:C),0))</f>
        <v>1988</v>
      </c>
      <c r="C292" s="6">
        <v>1988</v>
      </c>
      <c r="D292" s="6" t="str">
        <f>SUBSTITUTE(E292,"?","sep")</f>
        <v>Aug</v>
      </c>
      <c r="E292" s="6" t="s">
        <v>35</v>
      </c>
      <c r="F292" s="6">
        <v>22</v>
      </c>
      <c r="G292" s="18" t="str">
        <f>CONCATENATE(F292,"-",D292,"-",B292)</f>
        <v>22-Aug-1988</v>
      </c>
      <c r="H292" s="10">
        <f>DATEDIF(G292,DATE(2023,6,8),"Y")</f>
        <v>34</v>
      </c>
      <c r="I292" s="6">
        <v>3</v>
      </c>
      <c r="J292" s="22">
        <v>8824.27</v>
      </c>
      <c r="K292" s="6" t="str">
        <f>IF(L292="?","tier - 2",L292)</f>
        <v>tier - 2</v>
      </c>
      <c r="L292" s="6" t="s">
        <v>11</v>
      </c>
      <c r="M292" s="6" t="str">
        <f>IF(N292="?","tier - 1",N292)</f>
        <v>tier - 1</v>
      </c>
      <c r="N292" s="6" t="s">
        <v>16</v>
      </c>
      <c r="O292" s="6" t="str">
        <f>IF(P292="?","UNKNOWN",P292)</f>
        <v>R1025</v>
      </c>
      <c r="P292" s="6" t="s">
        <v>200</v>
      </c>
      <c r="Q292" s="6"/>
    </row>
    <row r="293" spans="1:17" x14ac:dyDescent="0.3">
      <c r="A293" s="6" t="s">
        <v>1116</v>
      </c>
      <c r="B293" s="12" t="str">
        <f>SUBSTITUTE(C293,"?",ROUNDUP(AVERAGEIF(C:C,"&lt;&gt;~?",C:C),0))</f>
        <v>1976</v>
      </c>
      <c r="C293" s="6">
        <v>1976</v>
      </c>
      <c r="D293" s="6" t="str">
        <f>SUBSTITUTE(E293,"?","sep")</f>
        <v>Oct</v>
      </c>
      <c r="E293" s="6" t="s">
        <v>37</v>
      </c>
      <c r="F293" s="6">
        <v>19</v>
      </c>
      <c r="G293" s="18" t="str">
        <f>CONCATENATE(F293,"-",D293,"-",B293)</f>
        <v>19-Oct-1976</v>
      </c>
      <c r="H293" s="10">
        <f>DATEDIF(G293,DATE(2023,6,8),"Y")</f>
        <v>46</v>
      </c>
      <c r="I293" s="6">
        <v>1</v>
      </c>
      <c r="J293" s="22">
        <v>8823.99</v>
      </c>
      <c r="K293" s="6" t="str">
        <f>IF(L293="?","tier - 2",L293)</f>
        <v>tier - 2</v>
      </c>
      <c r="L293" s="6" t="s">
        <v>11</v>
      </c>
      <c r="M293" s="6" t="str">
        <f>IF(N293="?","tier - 1",N293)</f>
        <v>tier - 3</v>
      </c>
      <c r="N293" s="6" t="s">
        <v>12</v>
      </c>
      <c r="O293" s="6" t="str">
        <f>IF(P293="?","UNKNOWN",P293)</f>
        <v>R1024</v>
      </c>
      <c r="P293" s="6" t="s">
        <v>247</v>
      </c>
      <c r="Q293" s="6"/>
    </row>
    <row r="294" spans="1:17" x14ac:dyDescent="0.3">
      <c r="A294" s="6" t="s">
        <v>1115</v>
      </c>
      <c r="B294" s="12" t="str">
        <f>SUBSTITUTE(C294,"?",ROUNDUP(AVERAGEIF(C:C,"&lt;&gt;~?",C:C),0))</f>
        <v>1976</v>
      </c>
      <c r="C294" s="6">
        <v>1976</v>
      </c>
      <c r="D294" s="6" t="str">
        <f>SUBSTITUTE(E294,"?","sep")</f>
        <v>Jun</v>
      </c>
      <c r="E294" s="6" t="s">
        <v>18</v>
      </c>
      <c r="F294" s="6">
        <v>14</v>
      </c>
      <c r="G294" s="18" t="str">
        <f>CONCATENATE(F294,"-",D294,"-",B294)</f>
        <v>14-Jun-1976</v>
      </c>
      <c r="H294" s="10">
        <f>DATEDIF(G294,DATE(2023,6,8),"Y")</f>
        <v>46</v>
      </c>
      <c r="I294" s="6">
        <v>2</v>
      </c>
      <c r="J294" s="22">
        <v>8823.2800000000007</v>
      </c>
      <c r="K294" s="6" t="str">
        <f>IF(L294="?","tier - 2",L294)</f>
        <v>tier - 2</v>
      </c>
      <c r="L294" s="6" t="s">
        <v>11</v>
      </c>
      <c r="M294" s="6" t="str">
        <f>IF(N294="?","tier - 1",N294)</f>
        <v>tier - 1</v>
      </c>
      <c r="N294" s="6" t="s">
        <v>16</v>
      </c>
      <c r="O294" s="6" t="str">
        <f>IF(P294="?","UNKNOWN",P294)</f>
        <v>R1011</v>
      </c>
      <c r="P294" s="6" t="s">
        <v>42</v>
      </c>
      <c r="Q294" s="6"/>
    </row>
    <row r="295" spans="1:17" x14ac:dyDescent="0.3">
      <c r="A295" s="6" t="s">
        <v>1114</v>
      </c>
      <c r="B295" s="12" t="str">
        <f>SUBSTITUTE(C295,"?",ROUNDUP(AVERAGEIF(C:C,"&lt;&gt;~?",C:C),0))</f>
        <v>2001</v>
      </c>
      <c r="C295" s="6">
        <v>2001</v>
      </c>
      <c r="D295" s="6" t="str">
        <f>SUBSTITUTE(E295,"?","sep")</f>
        <v>Nov</v>
      </c>
      <c r="E295" s="6" t="s">
        <v>15</v>
      </c>
      <c r="F295" s="6">
        <v>7</v>
      </c>
      <c r="G295" s="18" t="str">
        <f>CONCATENATE(F295,"-",D295,"-",B295)</f>
        <v>7-Nov-2001</v>
      </c>
      <c r="H295" s="10">
        <f>DATEDIF(G295,DATE(2023,6,8),"Y")</f>
        <v>21</v>
      </c>
      <c r="I295" s="6">
        <v>0</v>
      </c>
      <c r="J295" s="22">
        <v>8821.8799999999992</v>
      </c>
      <c r="K295" s="6" t="str">
        <f>IF(L295="?","tier - 2",L295)</f>
        <v>tier - 2</v>
      </c>
      <c r="L295" s="6" t="s">
        <v>11</v>
      </c>
      <c r="M295" s="6" t="str">
        <f>IF(N295="?","tier - 1",N295)</f>
        <v>tier - 3</v>
      </c>
      <c r="N295" s="6" t="s">
        <v>12</v>
      </c>
      <c r="O295" s="6" t="str">
        <f>IF(P295="?","UNKNOWN",P295)</f>
        <v>R1023</v>
      </c>
      <c r="P295" s="6" t="s">
        <v>249</v>
      </c>
      <c r="Q295" s="6"/>
    </row>
    <row r="296" spans="1:17" x14ac:dyDescent="0.3">
      <c r="A296" s="6" t="s">
        <v>1113</v>
      </c>
      <c r="B296" s="12" t="str">
        <f>SUBSTITUTE(C296,"?",ROUNDUP(AVERAGEIF(C:C,"&lt;&gt;~?",C:C),0))</f>
        <v>1965</v>
      </c>
      <c r="C296" s="6">
        <v>1965</v>
      </c>
      <c r="D296" s="6" t="str">
        <f>SUBSTITUTE(E296,"?","sep")</f>
        <v>Aug</v>
      </c>
      <c r="E296" s="6" t="s">
        <v>35</v>
      </c>
      <c r="F296" s="6">
        <v>29</v>
      </c>
      <c r="G296" s="18" t="str">
        <f>CONCATENATE(F296,"-",D296,"-",B296)</f>
        <v>29-Aug-1965</v>
      </c>
      <c r="H296" s="10">
        <f>DATEDIF(G296,DATE(2023,6,8),"Y")</f>
        <v>57</v>
      </c>
      <c r="I296" s="6">
        <v>0</v>
      </c>
      <c r="J296" s="22">
        <v>8800.49</v>
      </c>
      <c r="K296" s="6" t="str">
        <f>IF(L296="?","tier - 2",L296)</f>
        <v>tier - 3</v>
      </c>
      <c r="L296" s="6" t="s">
        <v>12</v>
      </c>
      <c r="M296" s="6" t="str">
        <f>IF(N296="?","tier - 1",N296)</f>
        <v>tier - 2</v>
      </c>
      <c r="N296" s="6" t="s">
        <v>11</v>
      </c>
      <c r="O296" s="6" t="str">
        <f>IF(P296="?","UNKNOWN",P296)</f>
        <v>R1013</v>
      </c>
      <c r="P296" s="6" t="s">
        <v>13</v>
      </c>
      <c r="Q296" s="6"/>
    </row>
    <row r="297" spans="1:17" x14ac:dyDescent="0.3">
      <c r="A297" s="6" t="s">
        <v>1112</v>
      </c>
      <c r="B297" s="12" t="str">
        <f>SUBSTITUTE(C297,"?",ROUNDUP(AVERAGEIF(C:C,"&lt;&gt;~?",C:C),0))</f>
        <v>1971</v>
      </c>
      <c r="C297" s="6">
        <v>1971</v>
      </c>
      <c r="D297" s="6" t="str">
        <f>SUBSTITUTE(E297,"?","sep")</f>
        <v>Jun</v>
      </c>
      <c r="E297" s="6" t="s">
        <v>18</v>
      </c>
      <c r="F297" s="6">
        <v>18</v>
      </c>
      <c r="G297" s="18" t="str">
        <f>CONCATENATE(F297,"-",D297,"-",B297)</f>
        <v>18-Jun-1971</v>
      </c>
      <c r="H297" s="10">
        <f>DATEDIF(G297,DATE(2023,6,8),"Y")</f>
        <v>51</v>
      </c>
      <c r="I297" s="6">
        <v>0</v>
      </c>
      <c r="J297" s="22">
        <v>8798.59</v>
      </c>
      <c r="K297" s="6" t="str">
        <f>IF(L297="?","tier - 2",L297)</f>
        <v>tier - 2</v>
      </c>
      <c r="L297" s="6" t="s">
        <v>11</v>
      </c>
      <c r="M297" s="6" t="str">
        <f>IF(N297="?","tier - 1",N297)</f>
        <v>tier - 1</v>
      </c>
      <c r="N297" s="6" t="s">
        <v>16</v>
      </c>
      <c r="O297" s="6" t="str">
        <f>IF(P297="?","UNKNOWN",P297)</f>
        <v>R1011</v>
      </c>
      <c r="P297" s="6" t="s">
        <v>42</v>
      </c>
      <c r="Q297" s="6"/>
    </row>
    <row r="298" spans="1:17" x14ac:dyDescent="0.3">
      <c r="A298" s="6" t="s">
        <v>2247</v>
      </c>
      <c r="B298" s="12" t="str">
        <f>SUBSTITUTE(C298,"?",ROUNDUP(AVERAGEIF(C:C,"&lt;&gt;~?",C:C),0))</f>
        <v>1992</v>
      </c>
      <c r="C298" s="6">
        <v>1992</v>
      </c>
      <c r="D298" s="6" t="str">
        <f>SUBSTITUTE(E298,"?","sep")</f>
        <v>Nov</v>
      </c>
      <c r="E298" s="6" t="s">
        <v>15</v>
      </c>
      <c r="F298" s="6">
        <v>30</v>
      </c>
      <c r="G298" s="18" t="str">
        <f>CONCATENATE(F298,"-",D298,"-",B298)</f>
        <v>30-Nov-1992</v>
      </c>
      <c r="H298" s="10">
        <f>DATEDIF(G298,DATE(2023,6,8),"Y")</f>
        <v>30</v>
      </c>
      <c r="I298" s="6">
        <v>2</v>
      </c>
      <c r="J298" s="22">
        <v>39241.440000000002</v>
      </c>
      <c r="K298" s="6" t="str">
        <f>IF(L298="?","tier - 2",L298)</f>
        <v>tier - 1</v>
      </c>
      <c r="L298" s="6" t="s">
        <v>16</v>
      </c>
      <c r="M298" s="6" t="str">
        <f>IF(N298="?","tier - 1",N298)</f>
        <v>tier - 3</v>
      </c>
      <c r="N298" s="6" t="s">
        <v>12</v>
      </c>
      <c r="O298" s="6" t="str">
        <f>IF(P298="?","UNKNOWN",P298)</f>
        <v>R1011</v>
      </c>
      <c r="P298" s="6" t="s">
        <v>42</v>
      </c>
      <c r="Q298" s="6"/>
    </row>
    <row r="299" spans="1:17" x14ac:dyDescent="0.3">
      <c r="A299" s="6" t="s">
        <v>1111</v>
      </c>
      <c r="B299" s="12" t="str">
        <f>SUBSTITUTE(C299,"?",ROUNDUP(AVERAGEIF(C:C,"&lt;&gt;~?",C:C),0))</f>
        <v>1971</v>
      </c>
      <c r="C299" s="6">
        <v>1971</v>
      </c>
      <c r="D299" s="6" t="str">
        <f>SUBSTITUTE(E299,"?","sep")</f>
        <v>Aug</v>
      </c>
      <c r="E299" s="6" t="s">
        <v>35</v>
      </c>
      <c r="F299" s="6">
        <v>23</v>
      </c>
      <c r="G299" s="18" t="str">
        <f>CONCATENATE(F299,"-",D299,"-",B299)</f>
        <v>23-Aug-1971</v>
      </c>
      <c r="H299" s="10">
        <f>DATEDIF(G299,DATE(2023,6,8),"Y")</f>
        <v>51</v>
      </c>
      <c r="I299" s="6">
        <v>0</v>
      </c>
      <c r="J299" s="22">
        <v>8782.4699999999993</v>
      </c>
      <c r="K299" s="6" t="str">
        <f>IF(L299="?","tier - 2",L299)</f>
        <v>tier - 2</v>
      </c>
      <c r="L299" s="6" t="s">
        <v>11</v>
      </c>
      <c r="M299" s="6" t="str">
        <f>IF(N299="?","tier - 1",N299)</f>
        <v>tier - 3</v>
      </c>
      <c r="N299" s="6" t="s">
        <v>12</v>
      </c>
      <c r="O299" s="6" t="str">
        <f>IF(P299="?","UNKNOWN",P299)</f>
        <v>R1011</v>
      </c>
      <c r="P299" s="6" t="s">
        <v>42</v>
      </c>
      <c r="Q299" s="6"/>
    </row>
    <row r="300" spans="1:17" x14ac:dyDescent="0.3">
      <c r="A300" s="6" t="s">
        <v>1110</v>
      </c>
      <c r="B300" s="12" t="str">
        <f>SUBSTITUTE(C300,"?",ROUNDUP(AVERAGEIF(C:C,"&lt;&gt;~?",C:C),0))</f>
        <v>1974</v>
      </c>
      <c r="C300" s="6">
        <v>1974</v>
      </c>
      <c r="D300" s="6" t="str">
        <f>SUBSTITUTE(E300,"?","sep")</f>
        <v>Sep</v>
      </c>
      <c r="E300" s="6" t="s">
        <v>20</v>
      </c>
      <c r="F300" s="6">
        <v>6</v>
      </c>
      <c r="G300" s="18" t="str">
        <f>CONCATENATE(F300,"-",D300,"-",B300)</f>
        <v>6-Sep-1974</v>
      </c>
      <c r="H300" s="10">
        <f>DATEDIF(G300,DATE(2023,6,8),"Y")</f>
        <v>48</v>
      </c>
      <c r="I300" s="6">
        <v>1</v>
      </c>
      <c r="J300" s="22">
        <v>8765.25</v>
      </c>
      <c r="K300" s="6" t="str">
        <f>IF(L300="?","tier - 2",L300)</f>
        <v>tier - 2</v>
      </c>
      <c r="L300" s="6" t="s">
        <v>11</v>
      </c>
      <c r="M300" s="6" t="str">
        <f>IF(N300="?","tier - 1",N300)</f>
        <v>tier - 3</v>
      </c>
      <c r="N300" s="6" t="s">
        <v>12</v>
      </c>
      <c r="O300" s="6" t="str">
        <f>IF(P300="?","UNKNOWN",P300)</f>
        <v>R1012</v>
      </c>
      <c r="P300" s="6" t="s">
        <v>23</v>
      </c>
      <c r="Q300" s="6"/>
    </row>
    <row r="301" spans="1:17" x14ac:dyDescent="0.3">
      <c r="A301" s="6" t="s">
        <v>1109</v>
      </c>
      <c r="B301" s="12" t="str">
        <f>SUBSTITUTE(C301,"?",ROUNDUP(AVERAGEIF(C:C,"&lt;&gt;~?",C:C),0))</f>
        <v>1969</v>
      </c>
      <c r="C301" s="6">
        <v>1969</v>
      </c>
      <c r="D301" s="6" t="str">
        <f>SUBSTITUTE(E301,"?","sep")</f>
        <v>Sep</v>
      </c>
      <c r="E301" s="6" t="s">
        <v>20</v>
      </c>
      <c r="F301" s="6">
        <v>9</v>
      </c>
      <c r="G301" s="18" t="str">
        <f>CONCATENATE(F301,"-",D301,"-",B301)</f>
        <v>9-Sep-1969</v>
      </c>
      <c r="H301" s="10">
        <f>DATEDIF(G301,DATE(2023,6,8),"Y")</f>
        <v>53</v>
      </c>
      <c r="I301" s="6">
        <v>0</v>
      </c>
      <c r="J301" s="22">
        <v>8760.1200000000008</v>
      </c>
      <c r="K301" s="6" t="str">
        <f>IF(L301="?","tier - 2",L301)</f>
        <v>tier - 2</v>
      </c>
      <c r="L301" s="6" t="s">
        <v>11</v>
      </c>
      <c r="M301" s="6" t="str">
        <f>IF(N301="?","tier - 1",N301)</f>
        <v>tier - 1</v>
      </c>
      <c r="N301" s="6" t="s">
        <v>16</v>
      </c>
      <c r="O301" s="6" t="str">
        <f>IF(P301="?","UNKNOWN",P301)</f>
        <v>R1013</v>
      </c>
      <c r="P301" s="6" t="s">
        <v>13</v>
      </c>
      <c r="Q301" s="6"/>
    </row>
    <row r="302" spans="1:17" x14ac:dyDescent="0.3">
      <c r="A302" s="6" t="s">
        <v>1108</v>
      </c>
      <c r="B302" s="12" t="str">
        <f>SUBSTITUTE(C302,"?",ROUNDUP(AVERAGEIF(C:C,"&lt;&gt;~?",C:C),0))</f>
        <v>1999</v>
      </c>
      <c r="C302" s="6">
        <v>1999</v>
      </c>
      <c r="D302" s="6" t="str">
        <f>SUBSTITUTE(E302,"?","sep")</f>
        <v>Aug</v>
      </c>
      <c r="E302" s="6" t="s">
        <v>35</v>
      </c>
      <c r="F302" s="6">
        <v>23</v>
      </c>
      <c r="G302" s="18" t="str">
        <f>CONCATENATE(F302,"-",D302,"-",B302)</f>
        <v>23-Aug-1999</v>
      </c>
      <c r="H302" s="10">
        <f>DATEDIF(G302,DATE(2023,6,8),"Y")</f>
        <v>23</v>
      </c>
      <c r="I302" s="6">
        <v>0</v>
      </c>
      <c r="J302" s="22">
        <v>8747.68</v>
      </c>
      <c r="K302" s="6" t="str">
        <f>IF(L302="?","tier - 2",L302)</f>
        <v>tier - 2</v>
      </c>
      <c r="L302" s="6" t="s">
        <v>11</v>
      </c>
      <c r="M302" s="6" t="str">
        <f>IF(N302="?","tier - 1",N302)</f>
        <v>tier - 3</v>
      </c>
      <c r="N302" s="6" t="s">
        <v>12</v>
      </c>
      <c r="O302" s="6" t="str">
        <f>IF(P302="?","UNKNOWN",P302)</f>
        <v>R1011</v>
      </c>
      <c r="P302" s="6" t="s">
        <v>42</v>
      </c>
      <c r="Q302" s="6"/>
    </row>
    <row r="303" spans="1:17" x14ac:dyDescent="0.3">
      <c r="A303" s="6" t="s">
        <v>1107</v>
      </c>
      <c r="B303" s="12" t="str">
        <f>SUBSTITUTE(C303,"?",ROUNDUP(AVERAGEIF(C:C,"&lt;&gt;~?",C:C),0))</f>
        <v>1976</v>
      </c>
      <c r="C303" s="6">
        <v>1976</v>
      </c>
      <c r="D303" s="6" t="str">
        <f>SUBSTITUTE(E303,"?","sep")</f>
        <v>Jun</v>
      </c>
      <c r="E303" s="6" t="s">
        <v>18</v>
      </c>
      <c r="F303" s="6">
        <v>17</v>
      </c>
      <c r="G303" s="18" t="str">
        <f>CONCATENATE(F303,"-",D303,"-",B303)</f>
        <v>17-Jun-1976</v>
      </c>
      <c r="H303" s="10">
        <f>DATEDIF(G303,DATE(2023,6,8),"Y")</f>
        <v>46</v>
      </c>
      <c r="I303" s="6">
        <v>2</v>
      </c>
      <c r="J303" s="22">
        <v>8733.23</v>
      </c>
      <c r="K303" s="6" t="str">
        <f>IF(L303="?","tier - 2",L303)</f>
        <v>tier - 2</v>
      </c>
      <c r="L303" s="6" t="s">
        <v>11</v>
      </c>
      <c r="M303" s="6" t="str">
        <f>IF(N303="?","tier - 1",N303)</f>
        <v>tier - 3</v>
      </c>
      <c r="N303" s="6" t="s">
        <v>12</v>
      </c>
      <c r="O303" s="6" t="str">
        <f>IF(P303="?","UNKNOWN",P303)</f>
        <v>R1012</v>
      </c>
      <c r="P303" s="6" t="s">
        <v>23</v>
      </c>
      <c r="Q303" s="6"/>
    </row>
    <row r="304" spans="1:17" x14ac:dyDescent="0.3">
      <c r="A304" s="6" t="s">
        <v>1106</v>
      </c>
      <c r="B304" s="12" t="str">
        <f>SUBSTITUTE(C304,"?",ROUNDUP(AVERAGEIF(C:C,"&lt;&gt;~?",C:C),0))</f>
        <v>1973</v>
      </c>
      <c r="C304" s="6">
        <v>1973</v>
      </c>
      <c r="D304" s="6" t="str">
        <f>SUBSTITUTE(E304,"?","sep")</f>
        <v>Jun</v>
      </c>
      <c r="E304" s="6" t="s">
        <v>18</v>
      </c>
      <c r="F304" s="6">
        <v>25</v>
      </c>
      <c r="G304" s="18" t="str">
        <f>CONCATENATE(F304,"-",D304,"-",B304)</f>
        <v>25-Jun-1973</v>
      </c>
      <c r="H304" s="10">
        <f>DATEDIF(G304,DATE(2023,6,8),"Y")</f>
        <v>49</v>
      </c>
      <c r="I304" s="6">
        <v>1</v>
      </c>
      <c r="J304" s="22">
        <v>8703.4599999999991</v>
      </c>
      <c r="K304" s="6" t="str">
        <f>IF(L304="?","tier - 2",L304)</f>
        <v>tier - 3</v>
      </c>
      <c r="L304" s="6" t="s">
        <v>12</v>
      </c>
      <c r="M304" s="6" t="str">
        <f>IF(N304="?","tier - 1",N304)</f>
        <v>tier - 3</v>
      </c>
      <c r="N304" s="6" t="s">
        <v>12</v>
      </c>
      <c r="O304" s="6" t="str">
        <f>IF(P304="?","UNKNOWN",P304)</f>
        <v>R1011</v>
      </c>
      <c r="P304" s="6" t="s">
        <v>42</v>
      </c>
      <c r="Q304" s="6"/>
    </row>
    <row r="305" spans="1:17" x14ac:dyDescent="0.3">
      <c r="A305" s="6" t="s">
        <v>1105</v>
      </c>
      <c r="B305" s="12" t="str">
        <f>SUBSTITUTE(C305,"?",ROUNDUP(AVERAGEIF(C:C,"&lt;&gt;~?",C:C),0))</f>
        <v>1980</v>
      </c>
      <c r="C305" s="6">
        <v>1980</v>
      </c>
      <c r="D305" s="6" t="str">
        <f>SUBSTITUTE(E305,"?","sep")</f>
        <v>Oct</v>
      </c>
      <c r="E305" s="6" t="s">
        <v>37</v>
      </c>
      <c r="F305" s="6">
        <v>28</v>
      </c>
      <c r="G305" s="18" t="str">
        <f>CONCATENATE(F305,"-",D305,"-",B305)</f>
        <v>28-Oct-1980</v>
      </c>
      <c r="H305" s="10">
        <f>DATEDIF(G305,DATE(2023,6,8),"Y")</f>
        <v>42</v>
      </c>
      <c r="I305" s="6">
        <v>2</v>
      </c>
      <c r="J305" s="22">
        <v>8701.84</v>
      </c>
      <c r="K305" s="6" t="str">
        <f>IF(L305="?","tier - 2",L305)</f>
        <v>tier - 2</v>
      </c>
      <c r="L305" s="6" t="s">
        <v>11</v>
      </c>
      <c r="M305" s="6" t="str">
        <f>IF(N305="?","tier - 1",N305)</f>
        <v>tier - 3</v>
      </c>
      <c r="N305" s="6" t="s">
        <v>12</v>
      </c>
      <c r="O305" s="6" t="str">
        <f>IF(P305="?","UNKNOWN",P305)</f>
        <v>R1021</v>
      </c>
      <c r="P305" s="6" t="s">
        <v>300</v>
      </c>
      <c r="Q305" s="6"/>
    </row>
    <row r="306" spans="1:17" x14ac:dyDescent="0.3">
      <c r="A306" s="6" t="s">
        <v>1104</v>
      </c>
      <c r="B306" s="12" t="str">
        <f>SUBSTITUTE(C306,"?",ROUNDUP(AVERAGEIF(C:C,"&lt;&gt;~?",C:C),0))</f>
        <v>1973</v>
      </c>
      <c r="C306" s="6">
        <v>1973</v>
      </c>
      <c r="D306" s="6" t="str">
        <f>SUBSTITUTE(E306,"?","sep")</f>
        <v>Oct</v>
      </c>
      <c r="E306" s="6" t="s">
        <v>37</v>
      </c>
      <c r="F306" s="6">
        <v>11</v>
      </c>
      <c r="G306" s="18" t="str">
        <f>CONCATENATE(F306,"-",D306,"-",B306)</f>
        <v>11-Oct-1973</v>
      </c>
      <c r="H306" s="10">
        <f>DATEDIF(G306,DATE(2023,6,8),"Y")</f>
        <v>49</v>
      </c>
      <c r="I306" s="6">
        <v>0</v>
      </c>
      <c r="J306" s="22">
        <v>8688.86</v>
      </c>
      <c r="K306" s="6" t="str">
        <f>IF(L306="?","tier - 2",L306)</f>
        <v>tier - 2</v>
      </c>
      <c r="L306" s="6" t="s">
        <v>11</v>
      </c>
      <c r="M306" s="6" t="str">
        <f>IF(N306="?","tier - 1",N306)</f>
        <v>tier - 1</v>
      </c>
      <c r="N306" s="6" t="s">
        <v>16</v>
      </c>
      <c r="O306" s="6" t="str">
        <f>IF(P306="?","UNKNOWN",P306)</f>
        <v>R1017</v>
      </c>
      <c r="P306" s="6" t="s">
        <v>356</v>
      </c>
      <c r="Q306" s="6"/>
    </row>
    <row r="307" spans="1:17" x14ac:dyDescent="0.3">
      <c r="A307" s="6" t="s">
        <v>1103</v>
      </c>
      <c r="B307" s="12" t="str">
        <f>SUBSTITUTE(C307,"?",ROUNDUP(AVERAGEIF(C:C,"&lt;&gt;~?",C:C),0))</f>
        <v>1974</v>
      </c>
      <c r="C307" s="6">
        <v>1974</v>
      </c>
      <c r="D307" s="6" t="str">
        <f>SUBSTITUTE(E307,"?","sep")</f>
        <v>Aug</v>
      </c>
      <c r="E307" s="6" t="s">
        <v>35</v>
      </c>
      <c r="F307" s="6">
        <v>16</v>
      </c>
      <c r="G307" s="18" t="str">
        <f>CONCATENATE(F307,"-",D307,"-",B307)</f>
        <v>16-Aug-1974</v>
      </c>
      <c r="H307" s="10">
        <f>DATEDIF(G307,DATE(2023,6,8),"Y")</f>
        <v>48</v>
      </c>
      <c r="I307" s="6">
        <v>0</v>
      </c>
      <c r="J307" s="22">
        <v>8671.19</v>
      </c>
      <c r="K307" s="6" t="str">
        <f>IF(L307="?","tier - 2",L307)</f>
        <v>tier - 2</v>
      </c>
      <c r="L307" s="6" t="s">
        <v>11</v>
      </c>
      <c r="M307" s="6" t="str">
        <f>IF(N307="?","tier - 1",N307)</f>
        <v>tier - 1</v>
      </c>
      <c r="N307" s="6" t="s">
        <v>16</v>
      </c>
      <c r="O307" s="6" t="str">
        <f>IF(P307="?","UNKNOWN",P307)</f>
        <v>R1012</v>
      </c>
      <c r="P307" s="6" t="s">
        <v>23</v>
      </c>
      <c r="Q307" s="6"/>
    </row>
    <row r="308" spans="1:17" x14ac:dyDescent="0.3">
      <c r="A308" s="6" t="s">
        <v>1102</v>
      </c>
      <c r="B308" s="12" t="str">
        <f>SUBSTITUTE(C308,"?",ROUNDUP(AVERAGEIF(C:C,"&lt;&gt;~?",C:C),0))</f>
        <v>1969</v>
      </c>
      <c r="C308" s="6">
        <v>1969</v>
      </c>
      <c r="D308" s="6" t="str">
        <f>SUBSTITUTE(E308,"?","sep")</f>
        <v>Aug</v>
      </c>
      <c r="E308" s="6" t="s">
        <v>35</v>
      </c>
      <c r="F308" s="6">
        <v>10</v>
      </c>
      <c r="G308" s="18" t="str">
        <f>CONCATENATE(F308,"-",D308,"-",B308)</f>
        <v>10-Aug-1969</v>
      </c>
      <c r="H308" s="10">
        <f>DATEDIF(G308,DATE(2023,6,8),"Y")</f>
        <v>53</v>
      </c>
      <c r="I308" s="6">
        <v>0</v>
      </c>
      <c r="J308" s="22">
        <v>8665.14</v>
      </c>
      <c r="K308" s="6" t="str">
        <f>IF(L308="?","tier - 2",L308)</f>
        <v>tier - 2</v>
      </c>
      <c r="L308" s="6" t="s">
        <v>11</v>
      </c>
      <c r="M308" s="6" t="str">
        <f>IF(N308="?","tier - 1",N308)</f>
        <v>tier - 3</v>
      </c>
      <c r="N308" s="6" t="s">
        <v>12</v>
      </c>
      <c r="O308" s="6" t="str">
        <f>IF(P308="?","UNKNOWN",P308)</f>
        <v>R1013</v>
      </c>
      <c r="P308" s="6" t="s">
        <v>13</v>
      </c>
      <c r="Q308" s="6"/>
    </row>
    <row r="309" spans="1:17" x14ac:dyDescent="0.3">
      <c r="A309" s="6" t="s">
        <v>2246</v>
      </c>
      <c r="B309" s="12" t="str">
        <f>SUBSTITUTE(C309,"?",ROUNDUP(AVERAGEIF(C:C,"&lt;&gt;~?",C:C),0))</f>
        <v>1962</v>
      </c>
      <c r="C309" s="6">
        <v>1962</v>
      </c>
      <c r="D309" s="6" t="str">
        <f>SUBSTITUTE(E309,"?","sep")</f>
        <v>Jul</v>
      </c>
      <c r="E309" s="6" t="s">
        <v>10</v>
      </c>
      <c r="F309" s="6">
        <v>7</v>
      </c>
      <c r="G309" s="18" t="str">
        <f>CONCATENATE(F309,"-",D309,"-",B309)</f>
        <v>7-Jul-1962</v>
      </c>
      <c r="H309" s="10">
        <f>DATEDIF(G309,DATE(2023,6,8),"Y")</f>
        <v>60</v>
      </c>
      <c r="I309" s="6">
        <v>0</v>
      </c>
      <c r="J309" s="22">
        <v>39221.120000000003</v>
      </c>
      <c r="K309" s="6" t="str">
        <f>IF(L309="?","tier - 2",L309)</f>
        <v>tier - 2</v>
      </c>
      <c r="L309" s="6" t="s">
        <v>11</v>
      </c>
      <c r="M309" s="6" t="str">
        <f>IF(N309="?","tier - 1",N309)</f>
        <v>tier - 1</v>
      </c>
      <c r="N309" s="6" t="s">
        <v>16</v>
      </c>
      <c r="O309" s="6" t="str">
        <f>IF(P309="?","UNKNOWN",P309)</f>
        <v>R1011</v>
      </c>
      <c r="P309" s="6" t="s">
        <v>42</v>
      </c>
      <c r="Q309" s="6"/>
    </row>
    <row r="310" spans="1:17" x14ac:dyDescent="0.3">
      <c r="A310" s="6" t="s">
        <v>1101</v>
      </c>
      <c r="B310" s="12" t="str">
        <f>SUBSTITUTE(C310,"?",ROUNDUP(AVERAGEIF(C:C,"&lt;&gt;~?",C:C),0))</f>
        <v>1965</v>
      </c>
      <c r="C310" s="6">
        <v>1965</v>
      </c>
      <c r="D310" s="6" t="str">
        <f>SUBSTITUTE(E310,"?","sep")</f>
        <v>Oct</v>
      </c>
      <c r="E310" s="6" t="s">
        <v>37</v>
      </c>
      <c r="F310" s="6">
        <v>21</v>
      </c>
      <c r="G310" s="18" t="str">
        <f>CONCATENATE(F310,"-",D310,"-",B310)</f>
        <v>21-Oct-1965</v>
      </c>
      <c r="H310" s="10">
        <f>DATEDIF(G310,DATE(2023,6,8),"Y")</f>
        <v>57</v>
      </c>
      <c r="I310" s="6">
        <v>0</v>
      </c>
      <c r="J310" s="22">
        <v>8665.09</v>
      </c>
      <c r="K310" s="6" t="str">
        <f>IF(L310="?","tier - 2",L310)</f>
        <v>tier - 3</v>
      </c>
      <c r="L310" s="6" t="s">
        <v>12</v>
      </c>
      <c r="M310" s="6" t="str">
        <f>IF(N310="?","tier - 1",N310)</f>
        <v>tier - 2</v>
      </c>
      <c r="N310" s="6" t="s">
        <v>11</v>
      </c>
      <c r="O310" s="6" t="str">
        <f>IF(P310="?","UNKNOWN",P310)</f>
        <v>R1012</v>
      </c>
      <c r="P310" s="6" t="s">
        <v>23</v>
      </c>
      <c r="Q310" s="6"/>
    </row>
    <row r="311" spans="1:17" x14ac:dyDescent="0.3">
      <c r="A311" s="6" t="s">
        <v>1100</v>
      </c>
      <c r="B311" s="12" t="str">
        <f>SUBSTITUTE(C311,"?",ROUNDUP(AVERAGEIF(C:C,"&lt;&gt;~?",C:C),0))</f>
        <v>1975</v>
      </c>
      <c r="C311" s="6">
        <v>1975</v>
      </c>
      <c r="D311" s="6" t="str">
        <f>SUBSTITUTE(E311,"?","sep")</f>
        <v>Aug</v>
      </c>
      <c r="E311" s="6" t="s">
        <v>35</v>
      </c>
      <c r="F311" s="6">
        <v>3</v>
      </c>
      <c r="G311" s="18" t="str">
        <f>CONCATENATE(F311,"-",D311,"-",B311)</f>
        <v>3-Aug-1975</v>
      </c>
      <c r="H311" s="10">
        <f>DATEDIF(G311,DATE(2023,6,8),"Y")</f>
        <v>47</v>
      </c>
      <c r="I311" s="6">
        <v>1</v>
      </c>
      <c r="J311" s="22">
        <v>8627.5400000000009</v>
      </c>
      <c r="K311" s="6" t="str">
        <f>IF(L311="?","tier - 2",L311)</f>
        <v>tier - 2</v>
      </c>
      <c r="L311" s="6" t="s">
        <v>11</v>
      </c>
      <c r="M311" s="6" t="str">
        <f>IF(N311="?","tier - 1",N311)</f>
        <v>tier - 2</v>
      </c>
      <c r="N311" s="6" t="s">
        <v>11</v>
      </c>
      <c r="O311" s="6" t="str">
        <f>IF(P311="?","UNKNOWN",P311)</f>
        <v>R1017</v>
      </c>
      <c r="P311" s="6" t="s">
        <v>356</v>
      </c>
      <c r="Q311" s="6"/>
    </row>
    <row r="312" spans="1:17" x14ac:dyDescent="0.3">
      <c r="A312" s="6" t="s">
        <v>1099</v>
      </c>
      <c r="B312" s="12" t="str">
        <f>SUBSTITUTE(C312,"?",ROUNDUP(AVERAGEIF(C:C,"&lt;&gt;~?",C:C),0))</f>
        <v>1977</v>
      </c>
      <c r="C312" s="6">
        <v>1977</v>
      </c>
      <c r="D312" s="6" t="str">
        <f>SUBSTITUTE(E312,"?","sep")</f>
        <v>Sep</v>
      </c>
      <c r="E312" s="6" t="s">
        <v>20</v>
      </c>
      <c r="F312" s="6">
        <v>2</v>
      </c>
      <c r="G312" s="18" t="str">
        <f>CONCATENATE(F312,"-",D312,"-",B312)</f>
        <v>2-Sep-1977</v>
      </c>
      <c r="H312" s="10">
        <f>DATEDIF(G312,DATE(2023,6,8),"Y")</f>
        <v>45</v>
      </c>
      <c r="I312" s="6">
        <v>3</v>
      </c>
      <c r="J312" s="22">
        <v>8615.2999999999993</v>
      </c>
      <c r="K312" s="6" t="str">
        <f>IF(L312="?","tier - 2",L312)</f>
        <v>tier - 2</v>
      </c>
      <c r="L312" s="6" t="s">
        <v>11</v>
      </c>
      <c r="M312" s="6" t="str">
        <f>IF(N312="?","tier - 1",N312)</f>
        <v>tier - 3</v>
      </c>
      <c r="N312" s="6" t="s">
        <v>12</v>
      </c>
      <c r="O312" s="6" t="str">
        <f>IF(P312="?","UNKNOWN",P312)</f>
        <v>R1011</v>
      </c>
      <c r="P312" s="6" t="s">
        <v>42</v>
      </c>
      <c r="Q312" s="6"/>
    </row>
    <row r="313" spans="1:17" x14ac:dyDescent="0.3">
      <c r="A313" s="6" t="s">
        <v>1098</v>
      </c>
      <c r="B313" s="12" t="str">
        <f>SUBSTITUTE(C313,"?",ROUNDUP(AVERAGEIF(C:C,"&lt;&gt;~?",C:C),0))</f>
        <v>1979</v>
      </c>
      <c r="C313" s="6">
        <v>1979</v>
      </c>
      <c r="D313" s="6" t="str">
        <f>SUBSTITUTE(E313,"?","sep")</f>
        <v>Jul</v>
      </c>
      <c r="E313" s="6" t="s">
        <v>10</v>
      </c>
      <c r="F313" s="6">
        <v>17</v>
      </c>
      <c r="G313" s="18" t="str">
        <f>CONCATENATE(F313,"-",D313,"-",B313)</f>
        <v>17-Jul-1979</v>
      </c>
      <c r="H313" s="10">
        <f>DATEDIF(G313,DATE(2023,6,8),"Y")</f>
        <v>43</v>
      </c>
      <c r="I313" s="6">
        <v>3</v>
      </c>
      <c r="J313" s="22">
        <v>8606.2199999999993</v>
      </c>
      <c r="K313" s="6" t="str">
        <f>IF(L313="?","tier - 2",L313)</f>
        <v>tier - 1</v>
      </c>
      <c r="L313" s="6" t="s">
        <v>16</v>
      </c>
      <c r="M313" s="6" t="str">
        <f>IF(N313="?","tier - 1",N313)</f>
        <v>tier - 2</v>
      </c>
      <c r="N313" s="6" t="s">
        <v>11</v>
      </c>
      <c r="O313" s="6" t="str">
        <f>IF(P313="?","UNKNOWN",P313)</f>
        <v>R1014</v>
      </c>
      <c r="P313" s="6" t="s">
        <v>276</v>
      </c>
      <c r="Q313" s="6"/>
    </row>
    <row r="314" spans="1:17" x14ac:dyDescent="0.3">
      <c r="A314" s="6" t="s">
        <v>1097</v>
      </c>
      <c r="B314" s="12" t="str">
        <f>SUBSTITUTE(C314,"?",ROUNDUP(AVERAGEIF(C:C,"&lt;&gt;~?",C:C),0))</f>
        <v>1977</v>
      </c>
      <c r="C314" s="6">
        <v>1977</v>
      </c>
      <c r="D314" s="6" t="str">
        <f>SUBSTITUTE(E314,"?","sep")</f>
        <v>Oct</v>
      </c>
      <c r="E314" s="6" t="s">
        <v>37</v>
      </c>
      <c r="F314" s="6">
        <v>15</v>
      </c>
      <c r="G314" s="18" t="str">
        <f>CONCATENATE(F314,"-",D314,"-",B314)</f>
        <v>15-Oct-1977</v>
      </c>
      <c r="H314" s="10">
        <f>DATEDIF(G314,DATE(2023,6,8),"Y")</f>
        <v>45</v>
      </c>
      <c r="I314" s="6">
        <v>3</v>
      </c>
      <c r="J314" s="22">
        <v>8605.36</v>
      </c>
      <c r="K314" s="6" t="str">
        <f>IF(L314="?","tier - 2",L314)</f>
        <v>tier - 2</v>
      </c>
      <c r="L314" s="6" t="s">
        <v>11</v>
      </c>
      <c r="M314" s="6" t="str">
        <f>IF(N314="?","tier - 1",N314)</f>
        <v>tier - 2</v>
      </c>
      <c r="N314" s="6" t="s">
        <v>11</v>
      </c>
      <c r="O314" s="6" t="str">
        <f>IF(P314="?","UNKNOWN",P314)</f>
        <v>R1013</v>
      </c>
      <c r="P314" s="6" t="s">
        <v>13</v>
      </c>
      <c r="Q314" s="6"/>
    </row>
    <row r="315" spans="1:17" x14ac:dyDescent="0.3">
      <c r="A315" s="6" t="s">
        <v>1096</v>
      </c>
      <c r="B315" s="12" t="str">
        <f>SUBSTITUTE(C315,"?",ROUNDUP(AVERAGEIF(C:C,"&lt;&gt;~?",C:C),0))</f>
        <v>1977</v>
      </c>
      <c r="C315" s="6">
        <v>1977</v>
      </c>
      <c r="D315" s="6" t="str">
        <f>SUBSTITUTE(E315,"?","sep")</f>
        <v>Nov</v>
      </c>
      <c r="E315" s="6" t="s">
        <v>15</v>
      </c>
      <c r="F315" s="6">
        <v>12</v>
      </c>
      <c r="G315" s="18" t="str">
        <f>CONCATENATE(F315,"-",D315,"-",B315)</f>
        <v>12-Nov-1977</v>
      </c>
      <c r="H315" s="10">
        <f>DATEDIF(G315,DATE(2023,6,8),"Y")</f>
        <v>45</v>
      </c>
      <c r="I315" s="6">
        <v>2</v>
      </c>
      <c r="J315" s="22">
        <v>8604.48</v>
      </c>
      <c r="K315" s="6" t="str">
        <f>IF(L315="?","tier - 2",L315)</f>
        <v>tier - 3</v>
      </c>
      <c r="L315" s="6" t="s">
        <v>12</v>
      </c>
      <c r="M315" s="6" t="str">
        <f>IF(N315="?","tier - 1",N315)</f>
        <v>tier - 2</v>
      </c>
      <c r="N315" s="6" t="s">
        <v>11</v>
      </c>
      <c r="O315" s="6" t="str">
        <f>IF(P315="?","UNKNOWN",P315)</f>
        <v>R1016</v>
      </c>
      <c r="P315" s="6" t="s">
        <v>168</v>
      </c>
      <c r="Q315" s="6"/>
    </row>
    <row r="316" spans="1:17" x14ac:dyDescent="0.3">
      <c r="A316" s="6" t="s">
        <v>1095</v>
      </c>
      <c r="B316" s="12" t="str">
        <f>SUBSTITUTE(C316,"?",ROUNDUP(AVERAGEIF(C:C,"&lt;&gt;~?",C:C),0))</f>
        <v>1977</v>
      </c>
      <c r="C316" s="6">
        <v>1977</v>
      </c>
      <c r="D316" s="6" t="str">
        <f>SUBSTITUTE(E316,"?","sep")</f>
        <v>Sep</v>
      </c>
      <c r="E316" s="6" t="s">
        <v>20</v>
      </c>
      <c r="F316" s="6">
        <v>24</v>
      </c>
      <c r="G316" s="18" t="str">
        <f>CONCATENATE(F316,"-",D316,"-",B316)</f>
        <v>24-Sep-1977</v>
      </c>
      <c r="H316" s="10">
        <f>DATEDIF(G316,DATE(2023,6,8),"Y")</f>
        <v>45</v>
      </c>
      <c r="I316" s="6">
        <v>2</v>
      </c>
      <c r="J316" s="22">
        <v>8603.82</v>
      </c>
      <c r="K316" s="6" t="str">
        <f>IF(L316="?","tier - 2",L316)</f>
        <v>tier - 2</v>
      </c>
      <c r="L316" s="6" t="s">
        <v>11</v>
      </c>
      <c r="M316" s="6" t="str">
        <f>IF(N316="?","tier - 1",N316)</f>
        <v>tier - 1</v>
      </c>
      <c r="N316" s="6" t="s">
        <v>16</v>
      </c>
      <c r="O316" s="6" t="str">
        <f>IF(P316="?","UNKNOWN",P316)</f>
        <v>R1019</v>
      </c>
      <c r="P316" s="6" t="s">
        <v>166</v>
      </c>
      <c r="Q316" s="6"/>
    </row>
    <row r="317" spans="1:17" x14ac:dyDescent="0.3">
      <c r="A317" s="6" t="s">
        <v>1094</v>
      </c>
      <c r="B317" s="12" t="str">
        <f>SUBSTITUTE(C317,"?",ROUNDUP(AVERAGEIF(C:C,"&lt;&gt;~?",C:C),0))</f>
        <v>1973</v>
      </c>
      <c r="C317" s="6">
        <v>1973</v>
      </c>
      <c r="D317" s="6" t="str">
        <f>SUBSTITUTE(E317,"?","sep")</f>
        <v>Jul</v>
      </c>
      <c r="E317" s="6" t="s">
        <v>10</v>
      </c>
      <c r="F317" s="6">
        <v>11</v>
      </c>
      <c r="G317" s="18" t="str">
        <f>CONCATENATE(F317,"-",D317,"-",B317)</f>
        <v>11-Jul-1973</v>
      </c>
      <c r="H317" s="10">
        <f>DATEDIF(G317,DATE(2023,6,8),"Y")</f>
        <v>49</v>
      </c>
      <c r="I317" s="6">
        <v>0</v>
      </c>
      <c r="J317" s="22">
        <v>8601.33</v>
      </c>
      <c r="K317" s="6" t="str">
        <f>IF(L317="?","tier - 2",L317)</f>
        <v>tier - 2</v>
      </c>
      <c r="L317" s="6" t="s">
        <v>11</v>
      </c>
      <c r="M317" s="6" t="str">
        <f>IF(N317="?","tier - 1",N317)</f>
        <v>tier - 1</v>
      </c>
      <c r="N317" s="6" t="s">
        <v>16</v>
      </c>
      <c r="O317" s="6" t="str">
        <f>IF(P317="?","UNKNOWN",P317)</f>
        <v>R1013</v>
      </c>
      <c r="P317" s="6" t="s">
        <v>13</v>
      </c>
      <c r="Q317" s="6"/>
    </row>
    <row r="318" spans="1:17" x14ac:dyDescent="0.3">
      <c r="A318" s="6" t="s">
        <v>1093</v>
      </c>
      <c r="B318" s="12" t="str">
        <f>SUBSTITUTE(C318,"?",ROUNDUP(AVERAGEIF(C:C,"&lt;&gt;~?",C:C),0))</f>
        <v>1983</v>
      </c>
      <c r="C318" s="6">
        <v>1983</v>
      </c>
      <c r="D318" s="6" t="str">
        <f>SUBSTITUTE(E318,"?","sep")</f>
        <v>Jul</v>
      </c>
      <c r="E318" s="6" t="s">
        <v>10</v>
      </c>
      <c r="F318" s="6">
        <v>25</v>
      </c>
      <c r="G318" s="18" t="str">
        <f>CONCATENATE(F318,"-",D318,"-",B318)</f>
        <v>25-Jul-1983</v>
      </c>
      <c r="H318" s="10">
        <f>DATEDIF(G318,DATE(2023,6,8),"Y")</f>
        <v>39</v>
      </c>
      <c r="I318" s="6">
        <v>5</v>
      </c>
      <c r="J318" s="22">
        <v>8596.83</v>
      </c>
      <c r="K318" s="6" t="str">
        <f>IF(L318="?","tier - 2",L318)</f>
        <v>tier - 2</v>
      </c>
      <c r="L318" s="6" t="s">
        <v>11</v>
      </c>
      <c r="M318" s="6" t="str">
        <f>IF(N318="?","tier - 1",N318)</f>
        <v>tier - 3</v>
      </c>
      <c r="N318" s="6" t="s">
        <v>12</v>
      </c>
      <c r="O318" s="6" t="str">
        <f>IF(P318="?","UNKNOWN",P318)</f>
        <v>R1013</v>
      </c>
      <c r="P318" s="6" t="s">
        <v>13</v>
      </c>
      <c r="Q318" s="6"/>
    </row>
    <row r="319" spans="1:17" x14ac:dyDescent="0.3">
      <c r="A319" s="6" t="s">
        <v>1092</v>
      </c>
      <c r="B319" s="12" t="str">
        <f>SUBSTITUTE(C319,"?",ROUNDUP(AVERAGEIF(C:C,"&lt;&gt;~?",C:C),0))</f>
        <v>1983</v>
      </c>
      <c r="C319" s="6">
        <v>1983</v>
      </c>
      <c r="D319" s="6" t="str">
        <f>SUBSTITUTE(E319,"?","sep")</f>
        <v>Dec</v>
      </c>
      <c r="E319" s="6" t="s">
        <v>30</v>
      </c>
      <c r="F319" s="6">
        <v>30</v>
      </c>
      <c r="G319" s="18" t="str">
        <f>CONCATENATE(F319,"-",D319,"-",B319)</f>
        <v>30-Dec-1983</v>
      </c>
      <c r="H319" s="10">
        <f>DATEDIF(G319,DATE(2023,6,8),"Y")</f>
        <v>39</v>
      </c>
      <c r="I319" s="6">
        <v>5</v>
      </c>
      <c r="J319" s="22">
        <v>8582.2999999999993</v>
      </c>
      <c r="K319" s="6" t="str">
        <f>IF(L319="?","tier - 2",L319)</f>
        <v>tier - 2</v>
      </c>
      <c r="L319" s="6" t="s">
        <v>11</v>
      </c>
      <c r="M319" s="6" t="str">
        <f>IF(N319="?","tier - 1",N319)</f>
        <v>tier - 1</v>
      </c>
      <c r="N319" s="6" t="s">
        <v>16</v>
      </c>
      <c r="O319" s="6" t="str">
        <f>IF(P319="?","UNKNOWN",P319)</f>
        <v>R1013</v>
      </c>
      <c r="P319" s="6" t="s">
        <v>13</v>
      </c>
      <c r="Q319" s="6"/>
    </row>
    <row r="320" spans="1:17" x14ac:dyDescent="0.3">
      <c r="A320" s="6" t="s">
        <v>2245</v>
      </c>
      <c r="B320" s="12" t="str">
        <f>SUBSTITUTE(C320,"?",ROUNDUP(AVERAGEIF(C:C,"&lt;&gt;~?",C:C),0))</f>
        <v>1982</v>
      </c>
      <c r="C320" s="6">
        <v>1982</v>
      </c>
      <c r="D320" s="6" t="str">
        <f>SUBSTITUTE(E320,"?","sep")</f>
        <v>Aug</v>
      </c>
      <c r="E320" s="6" t="s">
        <v>35</v>
      </c>
      <c r="F320" s="6">
        <v>4</v>
      </c>
      <c r="G320" s="18" t="str">
        <f>CONCATENATE(F320,"-",D320,"-",B320)</f>
        <v>4-Aug-1982</v>
      </c>
      <c r="H320" s="10">
        <f>DATEDIF(G320,DATE(2023,6,8),"Y")</f>
        <v>40</v>
      </c>
      <c r="I320" s="6">
        <v>1</v>
      </c>
      <c r="J320" s="22">
        <v>39125.33</v>
      </c>
      <c r="K320" s="6" t="str">
        <f>IF(L320="?","tier - 2",L320)</f>
        <v>tier - 1</v>
      </c>
      <c r="L320" s="6" t="s">
        <v>16</v>
      </c>
      <c r="M320" s="6" t="str">
        <f>IF(N320="?","tier - 1",N320)</f>
        <v>tier - 1</v>
      </c>
      <c r="N320" s="6" t="s">
        <v>16</v>
      </c>
      <c r="O320" s="6" t="str">
        <f>IF(P320="?","UNKNOWN",P320)</f>
        <v>R1016</v>
      </c>
      <c r="P320" s="6" t="s">
        <v>168</v>
      </c>
      <c r="Q320" s="6"/>
    </row>
    <row r="321" spans="1:17" x14ac:dyDescent="0.3">
      <c r="A321" s="6" t="s">
        <v>1091</v>
      </c>
      <c r="B321" s="12" t="str">
        <f>SUBSTITUTE(C321,"?",ROUNDUP(AVERAGEIF(C:C,"&lt;&gt;~?",C:C),0))</f>
        <v>1987</v>
      </c>
      <c r="C321" s="6">
        <v>1987</v>
      </c>
      <c r="D321" s="6" t="str">
        <f>SUBSTITUTE(E321,"?","sep")</f>
        <v>Nov</v>
      </c>
      <c r="E321" s="6" t="s">
        <v>15</v>
      </c>
      <c r="F321" s="6">
        <v>11</v>
      </c>
      <c r="G321" s="18" t="str">
        <f>CONCATENATE(F321,"-",D321,"-",B321)</f>
        <v>11-Nov-1987</v>
      </c>
      <c r="H321" s="10">
        <f>DATEDIF(G321,DATE(2023,6,8),"Y")</f>
        <v>35</v>
      </c>
      <c r="I321" s="6">
        <v>3</v>
      </c>
      <c r="J321" s="22">
        <v>8573.2999999999993</v>
      </c>
      <c r="K321" s="6" t="str">
        <f>IF(L321="?","tier - 2",L321)</f>
        <v>tier - 2</v>
      </c>
      <c r="L321" s="6" t="s">
        <v>11</v>
      </c>
      <c r="M321" s="6" t="str">
        <f>IF(N321="?","tier - 1",N321)</f>
        <v>tier - 2</v>
      </c>
      <c r="N321" s="6" t="s">
        <v>11</v>
      </c>
      <c r="O321" s="6" t="str">
        <f>IF(P321="?","UNKNOWN",P321)</f>
        <v>R1021</v>
      </c>
      <c r="P321" s="6" t="s">
        <v>300</v>
      </c>
      <c r="Q321" s="6"/>
    </row>
    <row r="322" spans="1:17" x14ac:dyDescent="0.3">
      <c r="A322" s="6" t="s">
        <v>1090</v>
      </c>
      <c r="B322" s="12" t="str">
        <f>SUBSTITUTE(C322,"?",ROUNDUP(AVERAGEIF(C:C,"&lt;&gt;~?",C:C),0))</f>
        <v>1982</v>
      </c>
      <c r="C322" s="6">
        <v>1982</v>
      </c>
      <c r="D322" s="6" t="str">
        <f>SUBSTITUTE(E322,"?","sep")</f>
        <v>Dec</v>
      </c>
      <c r="E322" s="6" t="s">
        <v>30</v>
      </c>
      <c r="F322" s="6">
        <v>6</v>
      </c>
      <c r="G322" s="18" t="str">
        <f>CONCATENATE(F322,"-",D322,"-",B322)</f>
        <v>6-Dec-1982</v>
      </c>
      <c r="H322" s="10">
        <f>DATEDIF(G322,DATE(2023,6,8),"Y")</f>
        <v>40</v>
      </c>
      <c r="I322" s="6">
        <v>3</v>
      </c>
      <c r="J322" s="22">
        <v>8572.0400000000009</v>
      </c>
      <c r="K322" s="6" t="str">
        <f>IF(L322="?","tier - 2",L322)</f>
        <v>tier - 2</v>
      </c>
      <c r="L322" s="6" t="s">
        <v>11</v>
      </c>
      <c r="M322" s="6" t="str">
        <f>IF(N322="?","tier - 1",N322)</f>
        <v>tier - 2</v>
      </c>
      <c r="N322" s="6" t="s">
        <v>11</v>
      </c>
      <c r="O322" s="6" t="str">
        <f>IF(P322="?","UNKNOWN",P322)</f>
        <v>R1021</v>
      </c>
      <c r="P322" s="6" t="s">
        <v>300</v>
      </c>
      <c r="Q322" s="6"/>
    </row>
    <row r="323" spans="1:17" x14ac:dyDescent="0.3">
      <c r="A323" s="6" t="s">
        <v>1089</v>
      </c>
      <c r="B323" s="12" t="str">
        <f>SUBSTITUTE(C323,"?",ROUNDUP(AVERAGEIF(C:C,"&lt;&gt;~?",C:C),0))</f>
        <v>1975</v>
      </c>
      <c r="C323" s="6">
        <v>1975</v>
      </c>
      <c r="D323" s="6" t="str">
        <f>SUBSTITUTE(E323,"?","sep")</f>
        <v>Sep</v>
      </c>
      <c r="E323" s="6" t="s">
        <v>20</v>
      </c>
      <c r="F323" s="6">
        <v>26</v>
      </c>
      <c r="G323" s="18" t="str">
        <f>CONCATENATE(F323,"-",D323,"-",B323)</f>
        <v>26-Sep-1975</v>
      </c>
      <c r="H323" s="10">
        <f>DATEDIF(G323,DATE(2023,6,8),"Y")</f>
        <v>47</v>
      </c>
      <c r="I323" s="6">
        <v>1</v>
      </c>
      <c r="J323" s="22">
        <v>8569.86</v>
      </c>
      <c r="K323" s="6" t="str">
        <f>IF(L323="?","tier - 2",L323)</f>
        <v>tier - 2</v>
      </c>
      <c r="L323" s="6" t="s">
        <v>11</v>
      </c>
      <c r="M323" s="6" t="str">
        <f>IF(N323="?","tier - 1",N323)</f>
        <v>tier - 3</v>
      </c>
      <c r="N323" s="6" t="s">
        <v>12</v>
      </c>
      <c r="O323" s="6" t="str">
        <f>IF(P323="?","UNKNOWN",P323)</f>
        <v>R1013</v>
      </c>
      <c r="P323" s="6" t="s">
        <v>13</v>
      </c>
      <c r="Q323" s="6"/>
    </row>
    <row r="324" spans="1:17" x14ac:dyDescent="0.3">
      <c r="A324" s="6" t="s">
        <v>1088</v>
      </c>
      <c r="B324" s="12" t="str">
        <f>SUBSTITUTE(C324,"?",ROUNDUP(AVERAGEIF(C:C,"&lt;&gt;~?",C:C),0))</f>
        <v>1988</v>
      </c>
      <c r="C324" s="6">
        <v>1988</v>
      </c>
      <c r="D324" s="6" t="str">
        <f>SUBSTITUTE(E324,"?","sep")</f>
        <v>Sep</v>
      </c>
      <c r="E324" s="6" t="s">
        <v>20</v>
      </c>
      <c r="F324" s="6">
        <v>21</v>
      </c>
      <c r="G324" s="18" t="str">
        <f>CONCATENATE(F324,"-",D324,"-",B324)</f>
        <v>21-Sep-1988</v>
      </c>
      <c r="H324" s="10">
        <f>DATEDIF(G324,DATE(2023,6,8),"Y")</f>
        <v>34</v>
      </c>
      <c r="I324" s="6">
        <v>3</v>
      </c>
      <c r="J324" s="22">
        <v>8567.25</v>
      </c>
      <c r="K324" s="6" t="str">
        <f>IF(L324="?","tier - 2",L324)</f>
        <v>tier - 2</v>
      </c>
      <c r="L324" s="6" t="s">
        <v>11</v>
      </c>
      <c r="M324" s="6" t="str">
        <f>IF(N324="?","tier - 1",N324)</f>
        <v>tier - 1</v>
      </c>
      <c r="N324" s="6" t="s">
        <v>16</v>
      </c>
      <c r="O324" s="6" t="str">
        <f>IF(P324="?","UNKNOWN",P324)</f>
        <v>R1012</v>
      </c>
      <c r="P324" s="6" t="s">
        <v>23</v>
      </c>
      <c r="Q324" s="6"/>
    </row>
    <row r="325" spans="1:17" x14ac:dyDescent="0.3">
      <c r="A325" s="6" t="s">
        <v>1087</v>
      </c>
      <c r="B325" s="12" t="str">
        <f>SUBSTITUTE(C325,"?",ROUNDUP(AVERAGEIF(C:C,"&lt;&gt;~?",C:C),0))</f>
        <v>1975</v>
      </c>
      <c r="C325" s="6">
        <v>1975</v>
      </c>
      <c r="D325" s="6" t="str">
        <f>SUBSTITUTE(E325,"?","sep")</f>
        <v>Aug</v>
      </c>
      <c r="E325" s="6" t="s">
        <v>35</v>
      </c>
      <c r="F325" s="6">
        <v>21</v>
      </c>
      <c r="G325" s="18" t="str">
        <f>CONCATENATE(F325,"-",D325,"-",B325)</f>
        <v>21-Aug-1975</v>
      </c>
      <c r="H325" s="10">
        <f>DATEDIF(G325,DATE(2023,6,8),"Y")</f>
        <v>47</v>
      </c>
      <c r="I325" s="6">
        <v>1</v>
      </c>
      <c r="J325" s="22">
        <v>8556.91</v>
      </c>
      <c r="K325" s="6" t="str">
        <f>IF(L325="?","tier - 2",L325)</f>
        <v>tier - 2</v>
      </c>
      <c r="L325" s="6" t="s">
        <v>11</v>
      </c>
      <c r="M325" s="6" t="str">
        <f>IF(N325="?","tier - 1",N325)</f>
        <v>tier - 1</v>
      </c>
      <c r="N325" s="6" t="s">
        <v>16</v>
      </c>
      <c r="O325" s="6" t="str">
        <f>IF(P325="?","UNKNOWN",P325)</f>
        <v>R1011</v>
      </c>
      <c r="P325" s="6" t="s">
        <v>42</v>
      </c>
      <c r="Q325" s="6"/>
    </row>
    <row r="326" spans="1:17" x14ac:dyDescent="0.3">
      <c r="A326" s="6" t="s">
        <v>1086</v>
      </c>
      <c r="B326" s="12" t="str">
        <f>SUBSTITUTE(C326,"?",ROUNDUP(AVERAGEIF(C:C,"&lt;&gt;~?",C:C),0))</f>
        <v>1975</v>
      </c>
      <c r="C326" s="6">
        <v>1975</v>
      </c>
      <c r="D326" s="6" t="str">
        <f>SUBSTITUTE(E326,"?","sep")</f>
        <v>Aug</v>
      </c>
      <c r="E326" s="6" t="s">
        <v>35</v>
      </c>
      <c r="F326" s="6">
        <v>6</v>
      </c>
      <c r="G326" s="18" t="str">
        <f>CONCATENATE(F326,"-",D326,"-",B326)</f>
        <v>6-Aug-1975</v>
      </c>
      <c r="H326" s="10">
        <f>DATEDIF(G326,DATE(2023,6,8),"Y")</f>
        <v>47</v>
      </c>
      <c r="I326" s="6">
        <v>1</v>
      </c>
      <c r="J326" s="22">
        <v>8551.35</v>
      </c>
      <c r="K326" s="6" t="str">
        <f>IF(L326="?","tier - 2",L326)</f>
        <v>tier - 2</v>
      </c>
      <c r="L326" s="6" t="s">
        <v>11</v>
      </c>
      <c r="M326" s="6" t="str">
        <f>IF(N326="?","tier - 1",N326)</f>
        <v>tier - 2</v>
      </c>
      <c r="N326" s="6" t="s">
        <v>11</v>
      </c>
      <c r="O326" s="6" t="str">
        <f>IF(P326="?","UNKNOWN",P326)</f>
        <v>R1011</v>
      </c>
      <c r="P326" s="6" t="s">
        <v>42</v>
      </c>
      <c r="Q326" s="6"/>
    </row>
    <row r="327" spans="1:17" x14ac:dyDescent="0.3">
      <c r="A327" s="6" t="s">
        <v>1085</v>
      </c>
      <c r="B327" s="12" t="str">
        <f>SUBSTITUTE(C327,"?",ROUNDUP(AVERAGEIF(C:C,"&lt;&gt;~?",C:C),0))</f>
        <v>1983</v>
      </c>
      <c r="C327" s="6" t="s">
        <v>31</v>
      </c>
      <c r="D327" s="6" t="str">
        <f>SUBSTITUTE(E327,"?","sep")</f>
        <v>Dec</v>
      </c>
      <c r="E327" s="6" t="s">
        <v>30</v>
      </c>
      <c r="F327" s="6">
        <v>12</v>
      </c>
      <c r="G327" s="18" t="str">
        <f>CONCATENATE(F327,"-",D327,"-",B327)</f>
        <v>12-Dec-1983</v>
      </c>
      <c r="H327" s="10">
        <f>DATEDIF(G327,DATE(2023,6,8),"Y")</f>
        <v>39</v>
      </c>
      <c r="I327" s="6">
        <v>1</v>
      </c>
      <c r="J327" s="22">
        <v>8547.69</v>
      </c>
      <c r="K327" s="6" t="str">
        <f>IF(L327="?","tier - 2",L327)</f>
        <v>tier - 2</v>
      </c>
      <c r="L327" s="6" t="s">
        <v>11</v>
      </c>
      <c r="M327" s="6" t="str">
        <f>IF(N327="?","tier - 1",N327)</f>
        <v>tier - 1</v>
      </c>
      <c r="N327" s="6" t="s">
        <v>16</v>
      </c>
      <c r="O327" s="6" t="str">
        <f>IF(P327="?","UNKNOWN",P327)</f>
        <v>R1013</v>
      </c>
      <c r="P327" s="6" t="s">
        <v>13</v>
      </c>
      <c r="Q327" s="6"/>
    </row>
    <row r="328" spans="1:17" x14ac:dyDescent="0.3">
      <c r="A328" s="6" t="s">
        <v>1084</v>
      </c>
      <c r="B328" s="12" t="str">
        <f>SUBSTITUTE(C328,"?",ROUNDUP(AVERAGEIF(C:C,"&lt;&gt;~?",C:C),0))</f>
        <v>1975</v>
      </c>
      <c r="C328" s="6">
        <v>1975</v>
      </c>
      <c r="D328" s="6" t="str">
        <f>SUBSTITUTE(E328,"?","sep")</f>
        <v>Nov</v>
      </c>
      <c r="E328" s="6" t="s">
        <v>15</v>
      </c>
      <c r="F328" s="6">
        <v>6</v>
      </c>
      <c r="G328" s="18" t="str">
        <f>CONCATENATE(F328,"-",D328,"-",B328)</f>
        <v>6-Nov-1975</v>
      </c>
      <c r="H328" s="10">
        <f>DATEDIF(G328,DATE(2023,6,8),"Y")</f>
        <v>47</v>
      </c>
      <c r="I328" s="6">
        <v>1</v>
      </c>
      <c r="J328" s="22">
        <v>8539.67</v>
      </c>
      <c r="K328" s="6" t="str">
        <f>IF(L328="?","tier - 2",L328)</f>
        <v>tier - 2</v>
      </c>
      <c r="L328" s="6" t="s">
        <v>11</v>
      </c>
      <c r="M328" s="6" t="str">
        <f>IF(N328="?","tier - 1",N328)</f>
        <v>tier - 3</v>
      </c>
      <c r="N328" s="6" t="s">
        <v>12</v>
      </c>
      <c r="O328" s="6" t="str">
        <f>IF(P328="?","UNKNOWN",P328)</f>
        <v>R1011</v>
      </c>
      <c r="P328" s="6" t="s">
        <v>42</v>
      </c>
      <c r="Q328" s="6"/>
    </row>
    <row r="329" spans="1:17" x14ac:dyDescent="0.3">
      <c r="A329" s="6" t="s">
        <v>1083</v>
      </c>
      <c r="B329" s="12" t="str">
        <f>SUBSTITUTE(C329,"?",ROUNDUP(AVERAGEIF(C:C,"&lt;&gt;~?",C:C),0))</f>
        <v>1981</v>
      </c>
      <c r="C329" s="6">
        <v>1981</v>
      </c>
      <c r="D329" s="6" t="str">
        <f>SUBSTITUTE(E329,"?","sep")</f>
        <v>Dec</v>
      </c>
      <c r="E329" s="6" t="s">
        <v>30</v>
      </c>
      <c r="F329" s="6">
        <v>27</v>
      </c>
      <c r="G329" s="18" t="str">
        <f>CONCATENATE(F329,"-",D329,"-",B329)</f>
        <v>27-Dec-1981</v>
      </c>
      <c r="H329" s="10">
        <f>DATEDIF(G329,DATE(2023,6,8),"Y")</f>
        <v>41</v>
      </c>
      <c r="I329" s="6">
        <v>3</v>
      </c>
      <c r="J329" s="22">
        <v>8538.2900000000009</v>
      </c>
      <c r="K329" s="6" t="str">
        <f>IF(L329="?","tier - 2",L329)</f>
        <v>tier - 2</v>
      </c>
      <c r="L329" s="6" t="s">
        <v>11</v>
      </c>
      <c r="M329" s="6" t="str">
        <f>IF(N329="?","tier - 1",N329)</f>
        <v>tier - 3</v>
      </c>
      <c r="N329" s="6" t="s">
        <v>12</v>
      </c>
      <c r="O329" s="6" t="str">
        <f>IF(P329="?","UNKNOWN",P329)</f>
        <v>R1024</v>
      </c>
      <c r="P329" s="6" t="s">
        <v>247</v>
      </c>
      <c r="Q329" s="6"/>
    </row>
    <row r="330" spans="1:17" x14ac:dyDescent="0.3">
      <c r="A330" s="6" t="s">
        <v>1082</v>
      </c>
      <c r="B330" s="12" t="str">
        <f>SUBSTITUTE(C330,"?",ROUNDUP(AVERAGEIF(C:C,"&lt;&gt;~?",C:C),0))</f>
        <v>1983</v>
      </c>
      <c r="C330" s="6" t="s">
        <v>31</v>
      </c>
      <c r="D330" s="6" t="str">
        <f>SUBSTITUTE(E330,"?","sep")</f>
        <v>Jul</v>
      </c>
      <c r="E330" s="6" t="s">
        <v>10</v>
      </c>
      <c r="F330" s="6">
        <v>24</v>
      </c>
      <c r="G330" s="18" t="str">
        <f>CONCATENATE(F330,"-",D330,"-",B330)</f>
        <v>24-Jul-1983</v>
      </c>
      <c r="H330" s="10">
        <f>DATEDIF(G330,DATE(2023,6,8),"Y")</f>
        <v>39</v>
      </c>
      <c r="I330" s="6">
        <v>0</v>
      </c>
      <c r="J330" s="22">
        <v>8534.67</v>
      </c>
      <c r="K330" s="6" t="str">
        <f>IF(L330="?","tier - 2",L330)</f>
        <v>tier - 2</v>
      </c>
      <c r="L330" s="6" t="s">
        <v>11</v>
      </c>
      <c r="M330" s="6" t="str">
        <f>IF(N330="?","tier - 1",N330)</f>
        <v>tier - 3</v>
      </c>
      <c r="N330" s="6" t="s">
        <v>12</v>
      </c>
      <c r="O330" s="6" t="str">
        <f>IF(P330="?","UNKNOWN",P330)</f>
        <v>R1024</v>
      </c>
      <c r="P330" s="6" t="s">
        <v>247</v>
      </c>
      <c r="Q330" s="6"/>
    </row>
    <row r="331" spans="1:17" x14ac:dyDescent="0.3">
      <c r="A331" s="6" t="s">
        <v>2244</v>
      </c>
      <c r="B331" s="12" t="str">
        <f>SUBSTITUTE(C331,"?",ROUNDUP(AVERAGEIF(C:C,"&lt;&gt;~?",C:C),0))</f>
        <v>1985</v>
      </c>
      <c r="C331" s="6">
        <v>1985</v>
      </c>
      <c r="D331" s="6" t="str">
        <f>SUBSTITUTE(E331,"?","sep")</f>
        <v>Sep</v>
      </c>
      <c r="E331" s="6" t="s">
        <v>20</v>
      </c>
      <c r="F331" s="6">
        <v>20</v>
      </c>
      <c r="G331" s="18" t="str">
        <f>CONCATENATE(F331,"-",D331,"-",B331)</f>
        <v>20-Sep-1985</v>
      </c>
      <c r="H331" s="10">
        <f>DATEDIF(G331,DATE(2023,6,8),"Y")</f>
        <v>37</v>
      </c>
      <c r="I331" s="6">
        <v>1</v>
      </c>
      <c r="J331" s="22">
        <v>39047.29</v>
      </c>
      <c r="K331" s="6" t="str">
        <f>IF(L331="?","tier - 2",L331)</f>
        <v>tier - 1</v>
      </c>
      <c r="L331" s="6" t="s">
        <v>16</v>
      </c>
      <c r="M331" s="6" t="str">
        <f>IF(N331="?","tier - 1",N331)</f>
        <v>tier - 3</v>
      </c>
      <c r="N331" s="6" t="s">
        <v>12</v>
      </c>
      <c r="O331" s="6" t="str">
        <f>IF(P331="?","UNKNOWN",P331)</f>
        <v>R1017</v>
      </c>
      <c r="P331" s="6" t="s">
        <v>356</v>
      </c>
      <c r="Q331" s="6"/>
    </row>
    <row r="332" spans="1:17" x14ac:dyDescent="0.3">
      <c r="A332" s="6" t="s">
        <v>1081</v>
      </c>
      <c r="B332" s="12" t="str">
        <f>SUBSTITUTE(C332,"?",ROUNDUP(AVERAGEIF(C:C,"&lt;&gt;~?",C:C),0))</f>
        <v>1977</v>
      </c>
      <c r="C332" s="6">
        <v>1977</v>
      </c>
      <c r="D332" s="6" t="str">
        <f>SUBSTITUTE(E332,"?","sep")</f>
        <v>Jul</v>
      </c>
      <c r="E332" s="6" t="s">
        <v>10</v>
      </c>
      <c r="F332" s="6">
        <v>26</v>
      </c>
      <c r="G332" s="18" t="str">
        <f>CONCATENATE(F332,"-",D332,"-",B332)</f>
        <v>26-Jul-1977</v>
      </c>
      <c r="H332" s="10">
        <f>DATEDIF(G332,DATE(2023,6,8),"Y")</f>
        <v>45</v>
      </c>
      <c r="I332" s="6">
        <v>2</v>
      </c>
      <c r="J332" s="22">
        <v>8527.5300000000007</v>
      </c>
      <c r="K332" s="6" t="str">
        <f>IF(L332="?","tier - 2",L332)</f>
        <v>tier - 2</v>
      </c>
      <c r="L332" s="6" t="s">
        <v>11</v>
      </c>
      <c r="M332" s="6" t="str">
        <f>IF(N332="?","tier - 1",N332)</f>
        <v>tier - 2</v>
      </c>
      <c r="N332" s="6" t="s">
        <v>11</v>
      </c>
      <c r="O332" s="6" t="str">
        <f>IF(P332="?","UNKNOWN",P332)</f>
        <v>R1013</v>
      </c>
      <c r="P332" s="6" t="s">
        <v>13</v>
      </c>
      <c r="Q332" s="6"/>
    </row>
    <row r="333" spans="1:17" x14ac:dyDescent="0.3">
      <c r="A333" s="6" t="s">
        <v>1080</v>
      </c>
      <c r="B333" s="12" t="str">
        <f>SUBSTITUTE(C333,"?",ROUNDUP(AVERAGEIF(C:C,"&lt;&gt;~?",C:C),0))</f>
        <v>1979</v>
      </c>
      <c r="C333" s="6">
        <v>1979</v>
      </c>
      <c r="D333" s="6" t="str">
        <f>SUBSTITUTE(E333,"?","sep")</f>
        <v>Aug</v>
      </c>
      <c r="E333" s="6" t="s">
        <v>35</v>
      </c>
      <c r="F333" s="6">
        <v>13</v>
      </c>
      <c r="G333" s="18" t="str">
        <f>CONCATENATE(F333,"-",D333,"-",B333)</f>
        <v>13-Aug-1979</v>
      </c>
      <c r="H333" s="10">
        <f>DATEDIF(G333,DATE(2023,6,8),"Y")</f>
        <v>43</v>
      </c>
      <c r="I333" s="6">
        <v>3</v>
      </c>
      <c r="J333" s="22">
        <v>8522</v>
      </c>
      <c r="K333" s="6" t="str">
        <f>IF(L333="?","tier - 2",L333)</f>
        <v>tier - 2</v>
      </c>
      <c r="L333" s="6" t="s">
        <v>11</v>
      </c>
      <c r="M333" s="6" t="str">
        <f>IF(N333="?","tier - 1",N333)</f>
        <v>tier - 2</v>
      </c>
      <c r="N333" s="6" t="s">
        <v>11</v>
      </c>
      <c r="O333" s="6" t="str">
        <f>IF(P333="?","UNKNOWN",P333)</f>
        <v>R1011</v>
      </c>
      <c r="P333" s="6" t="s">
        <v>42</v>
      </c>
      <c r="Q333" s="6"/>
    </row>
    <row r="334" spans="1:17" x14ac:dyDescent="0.3">
      <c r="A334" s="6" t="s">
        <v>1079</v>
      </c>
      <c r="B334" s="12" t="str">
        <f>SUBSTITUTE(C334,"?",ROUNDUP(AVERAGEIF(C:C,"&lt;&gt;~?",C:C),0))</f>
        <v>1977</v>
      </c>
      <c r="C334" s="6">
        <v>1977</v>
      </c>
      <c r="D334" s="6" t="str">
        <f>SUBSTITUTE(E334,"?","sep")</f>
        <v>Dec</v>
      </c>
      <c r="E334" s="6" t="s">
        <v>30</v>
      </c>
      <c r="F334" s="6">
        <v>29</v>
      </c>
      <c r="G334" s="18" t="str">
        <f>CONCATENATE(F334,"-",D334,"-",B334)</f>
        <v>29-Dec-1977</v>
      </c>
      <c r="H334" s="10">
        <f>DATEDIF(G334,DATE(2023,6,8),"Y")</f>
        <v>45</v>
      </c>
      <c r="I334" s="6">
        <v>2</v>
      </c>
      <c r="J334" s="22">
        <v>8520.0300000000007</v>
      </c>
      <c r="K334" s="6" t="str">
        <f>IF(L334="?","tier - 2",L334)</f>
        <v>tier - 2</v>
      </c>
      <c r="L334" s="6" t="s">
        <v>11</v>
      </c>
      <c r="M334" s="6" t="str">
        <f>IF(N334="?","tier - 1",N334)</f>
        <v>tier - 3</v>
      </c>
      <c r="N334" s="6" t="s">
        <v>12</v>
      </c>
      <c r="O334" s="6" t="str">
        <f>IF(P334="?","UNKNOWN",P334)</f>
        <v>R1011</v>
      </c>
      <c r="P334" s="6" t="s">
        <v>42</v>
      </c>
      <c r="Q334" s="6"/>
    </row>
    <row r="335" spans="1:17" x14ac:dyDescent="0.3">
      <c r="A335" s="6" t="s">
        <v>1078</v>
      </c>
      <c r="B335" s="12" t="str">
        <f>SUBSTITUTE(C335,"?",ROUNDUP(AVERAGEIF(C:C,"&lt;&gt;~?",C:C),0))</f>
        <v>1977</v>
      </c>
      <c r="C335" s="6">
        <v>1977</v>
      </c>
      <c r="D335" s="6" t="str">
        <f>SUBSTITUTE(E335,"?","sep")</f>
        <v>Jun</v>
      </c>
      <c r="E335" s="6" t="s">
        <v>18</v>
      </c>
      <c r="F335" s="6">
        <v>21</v>
      </c>
      <c r="G335" s="18" t="str">
        <f>CONCATENATE(F335,"-",D335,"-",B335)</f>
        <v>21-Jun-1977</v>
      </c>
      <c r="H335" s="10">
        <f>DATEDIF(G335,DATE(2023,6,8),"Y")</f>
        <v>45</v>
      </c>
      <c r="I335" s="6">
        <v>2</v>
      </c>
      <c r="J335" s="22">
        <v>8516.83</v>
      </c>
      <c r="K335" s="6" t="str">
        <f>IF(L335="?","tier - 2",L335)</f>
        <v>tier - 2</v>
      </c>
      <c r="L335" s="6" t="s">
        <v>11</v>
      </c>
      <c r="M335" s="6" t="str">
        <f>IF(N335="?","tier - 1",N335)</f>
        <v>tier - 1</v>
      </c>
      <c r="N335" s="6" t="s">
        <v>16</v>
      </c>
      <c r="O335" s="6" t="str">
        <f>IF(P335="?","UNKNOWN",P335)</f>
        <v>R1013</v>
      </c>
      <c r="P335" s="6" t="s">
        <v>13</v>
      </c>
      <c r="Q335" s="6"/>
    </row>
    <row r="336" spans="1:17" x14ac:dyDescent="0.3">
      <c r="A336" s="6" t="s">
        <v>1077</v>
      </c>
      <c r="B336" s="12" t="str">
        <f>SUBSTITUTE(C336,"?",ROUNDUP(AVERAGEIF(C:C,"&lt;&gt;~?",C:C),0))</f>
        <v>1977</v>
      </c>
      <c r="C336" s="6">
        <v>1977</v>
      </c>
      <c r="D336" s="6" t="str">
        <f>SUBSTITUTE(E336,"?","sep")</f>
        <v>Dec</v>
      </c>
      <c r="E336" s="6" t="s">
        <v>30</v>
      </c>
      <c r="F336" s="6">
        <v>26</v>
      </c>
      <c r="G336" s="18" t="str">
        <f>CONCATENATE(F336,"-",D336,"-",B336)</f>
        <v>26-Dec-1977</v>
      </c>
      <c r="H336" s="10">
        <f>DATEDIF(G336,DATE(2023,6,8),"Y")</f>
        <v>45</v>
      </c>
      <c r="I336" s="6">
        <v>2</v>
      </c>
      <c r="J336" s="22">
        <v>8515.76</v>
      </c>
      <c r="K336" s="6" t="str">
        <f>IF(L336="?","tier - 2",L336)</f>
        <v>tier - 2</v>
      </c>
      <c r="L336" s="6" t="s">
        <v>11</v>
      </c>
      <c r="M336" s="6" t="str">
        <f>IF(N336="?","tier - 1",N336)</f>
        <v>tier - 2</v>
      </c>
      <c r="N336" s="6" t="s">
        <v>11</v>
      </c>
      <c r="O336" s="6" t="str">
        <f>IF(P336="?","UNKNOWN",P336)</f>
        <v>R1013</v>
      </c>
      <c r="P336" s="6" t="s">
        <v>13</v>
      </c>
      <c r="Q336" s="6"/>
    </row>
    <row r="337" spans="1:17" x14ac:dyDescent="0.3">
      <c r="A337" s="6" t="s">
        <v>1076</v>
      </c>
      <c r="B337" s="12" t="str">
        <f>SUBSTITUTE(C337,"?",ROUNDUP(AVERAGEIF(C:C,"&lt;&gt;~?",C:C),0))</f>
        <v>1993</v>
      </c>
      <c r="C337" s="6">
        <v>1993</v>
      </c>
      <c r="D337" s="6" t="str">
        <f>SUBSTITUTE(E337,"?","sep")</f>
        <v>Nov</v>
      </c>
      <c r="E337" s="6" t="s">
        <v>15</v>
      </c>
      <c r="F337" s="6">
        <v>10</v>
      </c>
      <c r="G337" s="18" t="str">
        <f>CONCATENATE(F337,"-",D337,"-",B337)</f>
        <v>10-Nov-1993</v>
      </c>
      <c r="H337" s="10">
        <f>DATEDIF(G337,DATE(2023,6,8),"Y")</f>
        <v>29</v>
      </c>
      <c r="I337" s="6">
        <v>0</v>
      </c>
      <c r="J337" s="22">
        <v>8471.65</v>
      </c>
      <c r="K337" s="6" t="str">
        <f>IF(L337="?","tier - 2",L337)</f>
        <v>tier - 2</v>
      </c>
      <c r="L337" s="6" t="s">
        <v>11</v>
      </c>
      <c r="M337" s="6" t="str">
        <f>IF(N337="?","tier - 1",N337)</f>
        <v>tier - 1</v>
      </c>
      <c r="N337" s="6" t="s">
        <v>16</v>
      </c>
      <c r="O337" s="6" t="str">
        <f>IF(P337="?","UNKNOWN",P337)</f>
        <v>R1012</v>
      </c>
      <c r="P337" s="6" t="s">
        <v>23</v>
      </c>
      <c r="Q337" s="6"/>
    </row>
    <row r="338" spans="1:17" x14ac:dyDescent="0.3">
      <c r="A338" s="6" t="s">
        <v>1075</v>
      </c>
      <c r="B338" s="12" t="str">
        <f>SUBSTITUTE(C338,"?",ROUNDUP(AVERAGEIF(C:C,"&lt;&gt;~?",C:C),0))</f>
        <v>1992</v>
      </c>
      <c r="C338" s="6">
        <v>1992</v>
      </c>
      <c r="D338" s="6" t="str">
        <f>SUBSTITUTE(E338,"?","sep")</f>
        <v>Sep</v>
      </c>
      <c r="E338" s="6" t="s">
        <v>20</v>
      </c>
      <c r="F338" s="6">
        <v>9</v>
      </c>
      <c r="G338" s="18" t="str">
        <f>CONCATENATE(F338,"-",D338,"-",B338)</f>
        <v>9-Sep-1992</v>
      </c>
      <c r="H338" s="10">
        <f>DATEDIF(G338,DATE(2023,6,8),"Y")</f>
        <v>30</v>
      </c>
      <c r="I338" s="6">
        <v>0</v>
      </c>
      <c r="J338" s="22">
        <v>8466.35</v>
      </c>
      <c r="K338" s="6" t="str">
        <f>IF(L338="?","tier - 2",L338)</f>
        <v>tier - 2</v>
      </c>
      <c r="L338" s="6" t="s">
        <v>11</v>
      </c>
      <c r="M338" s="6" t="str">
        <f>IF(N338="?","tier - 1",N338)</f>
        <v>tier - 2</v>
      </c>
      <c r="N338" s="6" t="s">
        <v>11</v>
      </c>
      <c r="O338" s="6" t="str">
        <f>IF(P338="?","UNKNOWN",P338)</f>
        <v>R1012</v>
      </c>
      <c r="P338" s="6" t="s">
        <v>23</v>
      </c>
      <c r="Q338" s="6"/>
    </row>
    <row r="339" spans="1:17" x14ac:dyDescent="0.3">
      <c r="A339" s="6" t="s">
        <v>1074</v>
      </c>
      <c r="B339" s="12" t="str">
        <f>SUBSTITUTE(C339,"?",ROUNDUP(AVERAGEIF(C:C,"&lt;&gt;~?",C:C),0))</f>
        <v>1972</v>
      </c>
      <c r="C339" s="6">
        <v>1972</v>
      </c>
      <c r="D339" s="6" t="str">
        <f>SUBSTITUTE(E339,"?","sep")</f>
        <v>Dec</v>
      </c>
      <c r="E339" s="6" t="s">
        <v>30</v>
      </c>
      <c r="F339" s="6">
        <v>26</v>
      </c>
      <c r="G339" s="18" t="str">
        <f>CONCATENATE(F339,"-",D339,"-",B339)</f>
        <v>26-Dec-1972</v>
      </c>
      <c r="H339" s="10">
        <f>DATEDIF(G339,DATE(2023,6,8),"Y")</f>
        <v>50</v>
      </c>
      <c r="I339" s="6">
        <v>0</v>
      </c>
      <c r="J339" s="22">
        <v>8457.82</v>
      </c>
      <c r="K339" s="6" t="str">
        <f>IF(L339="?","tier - 2",L339)</f>
        <v>tier - 2</v>
      </c>
      <c r="L339" s="6" t="s">
        <v>11</v>
      </c>
      <c r="M339" s="6" t="str">
        <f>IF(N339="?","tier - 1",N339)</f>
        <v>tier - 3</v>
      </c>
      <c r="N339" s="6" t="s">
        <v>12</v>
      </c>
      <c r="O339" s="6" t="str">
        <f>IF(P339="?","UNKNOWN",P339)</f>
        <v>R1011</v>
      </c>
      <c r="P339" s="6" t="s">
        <v>42</v>
      </c>
      <c r="Q339" s="6"/>
    </row>
    <row r="340" spans="1:17" x14ac:dyDescent="0.3">
      <c r="A340" s="6" t="s">
        <v>1073</v>
      </c>
      <c r="B340" s="12" t="str">
        <f>SUBSTITUTE(C340,"?",ROUNDUP(AVERAGEIF(C:C,"&lt;&gt;~?",C:C),0))</f>
        <v>1984</v>
      </c>
      <c r="C340" s="6">
        <v>1984</v>
      </c>
      <c r="D340" s="6" t="str">
        <f>SUBSTITUTE(E340,"?","sep")</f>
        <v>Jun</v>
      </c>
      <c r="E340" s="6" t="s">
        <v>18</v>
      </c>
      <c r="F340" s="6">
        <v>19</v>
      </c>
      <c r="G340" s="18" t="str">
        <f>CONCATENATE(F340,"-",D340,"-",B340)</f>
        <v>19-Jun-1984</v>
      </c>
      <c r="H340" s="10">
        <f>DATEDIF(G340,DATE(2023,6,8),"Y")</f>
        <v>38</v>
      </c>
      <c r="I340" s="6">
        <v>3</v>
      </c>
      <c r="J340" s="22">
        <v>8450.82</v>
      </c>
      <c r="K340" s="6" t="str">
        <f>IF(L340="?","tier - 2",L340)</f>
        <v>tier - 2</v>
      </c>
      <c r="L340" s="6" t="s">
        <v>11</v>
      </c>
      <c r="M340" s="6" t="str">
        <f>IF(N340="?","tier - 1",N340)</f>
        <v>tier - 2</v>
      </c>
      <c r="N340" s="6" t="s">
        <v>11</v>
      </c>
      <c r="O340" s="6" t="str">
        <f>IF(P340="?","UNKNOWN",P340)</f>
        <v>R1025</v>
      </c>
      <c r="P340" s="6" t="s">
        <v>200</v>
      </c>
      <c r="Q340" s="6"/>
    </row>
    <row r="341" spans="1:17" x14ac:dyDescent="0.3">
      <c r="A341" s="6" t="s">
        <v>1072</v>
      </c>
      <c r="B341" s="12" t="str">
        <f>SUBSTITUTE(C341,"?",ROUNDUP(AVERAGEIF(C:C,"&lt;&gt;~?",C:C),0))</f>
        <v>1966</v>
      </c>
      <c r="C341" s="6">
        <v>1966</v>
      </c>
      <c r="D341" s="6" t="str">
        <f>SUBSTITUTE(E341,"?","sep")</f>
        <v>Jun</v>
      </c>
      <c r="E341" s="6" t="s">
        <v>18</v>
      </c>
      <c r="F341" s="6">
        <v>12</v>
      </c>
      <c r="G341" s="18" t="str">
        <f>CONCATENATE(F341,"-",D341,"-",B341)</f>
        <v>12-Jun-1966</v>
      </c>
      <c r="H341" s="10">
        <f>DATEDIF(G341,DATE(2023,6,8),"Y")</f>
        <v>56</v>
      </c>
      <c r="I341" s="6">
        <v>0</v>
      </c>
      <c r="J341" s="22">
        <v>8448.66</v>
      </c>
      <c r="K341" s="6" t="str">
        <f>IF(L341="?","tier - 2",L341)</f>
        <v>tier - 3</v>
      </c>
      <c r="L341" s="6" t="s">
        <v>12</v>
      </c>
      <c r="M341" s="6" t="str">
        <f>IF(N341="?","tier - 1",N341)</f>
        <v>tier - 1</v>
      </c>
      <c r="N341" s="6" t="s">
        <v>16</v>
      </c>
      <c r="O341" s="6" t="str">
        <f>IF(P341="?","UNKNOWN",P341)</f>
        <v>R1013</v>
      </c>
      <c r="P341" s="6" t="s">
        <v>13</v>
      </c>
      <c r="Q341" s="6"/>
    </row>
    <row r="342" spans="1:17" x14ac:dyDescent="0.3">
      <c r="A342" s="6" t="s">
        <v>2360</v>
      </c>
      <c r="B342" s="12" t="str">
        <f>SUBSTITUTE(C342,"?",ROUNDUP(AVERAGEIF(C:C,"&lt;&gt;~?",C:C),0))</f>
        <v>1962</v>
      </c>
      <c r="C342" s="6">
        <v>1962</v>
      </c>
      <c r="D342" s="6" t="str">
        <f>SUBSTITUTE(E342,"?","sep")</f>
        <v>Oct</v>
      </c>
      <c r="E342" s="6" t="s">
        <v>37</v>
      </c>
      <c r="F342" s="6">
        <v>11</v>
      </c>
      <c r="G342" s="18" t="str">
        <f>CONCATENATE(F342,"-",D342,"-",B342)</f>
        <v>11-Oct-1962</v>
      </c>
      <c r="H342" s="10">
        <f>DATEDIF(G342,DATE(2023,6,8),"Y")</f>
        <v>60</v>
      </c>
      <c r="I342" s="6">
        <v>0</v>
      </c>
      <c r="J342" s="22">
        <v>48673.56</v>
      </c>
      <c r="K342" s="6" t="str">
        <f>IF(L342="?","tier - 2",L342)</f>
        <v>tier - 1</v>
      </c>
      <c r="L342" s="6" t="s">
        <v>16</v>
      </c>
      <c r="M342" s="6" t="str">
        <f>IF(N342="?","tier - 1",N342)</f>
        <v>tier - 2</v>
      </c>
      <c r="N342" s="6" t="s">
        <v>11</v>
      </c>
      <c r="O342" s="6" t="str">
        <f>IF(P342="?","UNKNOWN",P342)</f>
        <v>R1013</v>
      </c>
      <c r="P342" s="6" t="s">
        <v>13</v>
      </c>
      <c r="Q342" s="6"/>
    </row>
    <row r="343" spans="1:17" x14ac:dyDescent="0.3">
      <c r="A343" s="6" t="s">
        <v>2243</v>
      </c>
      <c r="B343" s="12" t="str">
        <f>SUBSTITUTE(C343,"?",ROUNDUP(AVERAGEIF(C:C,"&lt;&gt;~?",C:C),0))</f>
        <v>1978</v>
      </c>
      <c r="C343" s="6">
        <v>1978</v>
      </c>
      <c r="D343" s="6" t="str">
        <f>SUBSTITUTE(E343,"?","sep")</f>
        <v>Oct</v>
      </c>
      <c r="E343" s="6" t="s">
        <v>37</v>
      </c>
      <c r="F343" s="6">
        <v>12</v>
      </c>
      <c r="G343" s="18" t="str">
        <f>CONCATENATE(F343,"-",D343,"-",B343)</f>
        <v>12-Oct-1978</v>
      </c>
      <c r="H343" s="10">
        <f>DATEDIF(G343,DATE(2023,6,8),"Y")</f>
        <v>44</v>
      </c>
      <c r="I343" s="6">
        <v>2</v>
      </c>
      <c r="J343" s="22">
        <v>38998.550000000003</v>
      </c>
      <c r="K343" s="6" t="str">
        <f>IF(L343="?","tier - 2",L343)</f>
        <v>tier - 1</v>
      </c>
      <c r="L343" s="6" t="s">
        <v>16</v>
      </c>
      <c r="M343" s="6" t="str">
        <f>IF(N343="?","tier - 1",N343)</f>
        <v>tier - 1</v>
      </c>
      <c r="N343" s="6" t="s">
        <v>16</v>
      </c>
      <c r="O343" s="6" t="str">
        <f>IF(P343="?","UNKNOWN",P343)</f>
        <v>R1011</v>
      </c>
      <c r="P343" s="6" t="s">
        <v>42</v>
      </c>
      <c r="Q343" s="6"/>
    </row>
    <row r="344" spans="1:17" x14ac:dyDescent="0.3">
      <c r="A344" s="6" t="s">
        <v>1071</v>
      </c>
      <c r="B344" s="12" t="str">
        <f>SUBSTITUTE(C344,"?",ROUNDUP(AVERAGEIF(C:C,"&lt;&gt;~?",C:C),0))</f>
        <v>1972</v>
      </c>
      <c r="C344" s="6">
        <v>1972</v>
      </c>
      <c r="D344" s="6" t="str">
        <f>SUBSTITUTE(E344,"?","sep")</f>
        <v>Sep</v>
      </c>
      <c r="E344" s="6" t="s">
        <v>20</v>
      </c>
      <c r="F344" s="6">
        <v>4</v>
      </c>
      <c r="G344" s="18" t="str">
        <f>CONCATENATE(F344,"-",D344,"-",B344)</f>
        <v>4-Sep-1972</v>
      </c>
      <c r="H344" s="10">
        <f>DATEDIF(G344,DATE(2023,6,8),"Y")</f>
        <v>50</v>
      </c>
      <c r="I344" s="6">
        <v>0</v>
      </c>
      <c r="J344" s="22">
        <v>8444.4699999999993</v>
      </c>
      <c r="K344" s="6" t="str">
        <f>IF(L344="?","tier - 2",L344)</f>
        <v>tier - 3</v>
      </c>
      <c r="L344" s="6" t="s">
        <v>12</v>
      </c>
      <c r="M344" s="6" t="str">
        <f>IF(N344="?","tier - 1",N344)</f>
        <v>tier - 1</v>
      </c>
      <c r="N344" s="6" t="s">
        <v>16</v>
      </c>
      <c r="O344" s="6" t="str">
        <f>IF(P344="?","UNKNOWN",P344)</f>
        <v>R1011</v>
      </c>
      <c r="P344" s="6" t="s">
        <v>42</v>
      </c>
      <c r="Q344" s="6"/>
    </row>
    <row r="345" spans="1:17" x14ac:dyDescent="0.3">
      <c r="A345" s="6" t="s">
        <v>1070</v>
      </c>
      <c r="B345" s="12" t="str">
        <f>SUBSTITUTE(C345,"?",ROUNDUP(AVERAGEIF(C:C,"&lt;&gt;~?",C:C),0))</f>
        <v>1972</v>
      </c>
      <c r="C345" s="6">
        <v>1972</v>
      </c>
      <c r="D345" s="6" t="str">
        <f>SUBSTITUTE(E345,"?","sep")</f>
        <v>Sep</v>
      </c>
      <c r="E345" s="6" t="s">
        <v>20</v>
      </c>
      <c r="F345" s="6">
        <v>9</v>
      </c>
      <c r="G345" s="18" t="str">
        <f>CONCATENATE(F345,"-",D345,"-",B345)</f>
        <v>9-Sep-1972</v>
      </c>
      <c r="H345" s="10">
        <f>DATEDIF(G345,DATE(2023,6,8),"Y")</f>
        <v>50</v>
      </c>
      <c r="I345" s="6">
        <v>0</v>
      </c>
      <c r="J345" s="22">
        <v>8442.67</v>
      </c>
      <c r="K345" s="6" t="str">
        <f>IF(L345="?","tier - 2",L345)</f>
        <v>tier - 2</v>
      </c>
      <c r="L345" s="6" t="s">
        <v>11</v>
      </c>
      <c r="M345" s="6" t="str">
        <f>IF(N345="?","tier - 1",N345)</f>
        <v>tier - 3</v>
      </c>
      <c r="N345" s="6" t="s">
        <v>12</v>
      </c>
      <c r="O345" s="6" t="str">
        <f>IF(P345="?","UNKNOWN",P345)</f>
        <v>R1013</v>
      </c>
      <c r="P345" s="6" t="s">
        <v>13</v>
      </c>
      <c r="Q345" s="6"/>
    </row>
    <row r="346" spans="1:17" x14ac:dyDescent="0.3">
      <c r="A346" s="6" t="s">
        <v>1069</v>
      </c>
      <c r="B346" s="12" t="str">
        <f>SUBSTITUTE(C346,"?",ROUNDUP(AVERAGEIF(C:C,"&lt;&gt;~?",C:C),0))</f>
        <v>1963</v>
      </c>
      <c r="C346" s="6">
        <v>1963</v>
      </c>
      <c r="D346" s="6" t="str">
        <f>SUBSTITUTE(E346,"?","sep")</f>
        <v>Sep</v>
      </c>
      <c r="E346" s="6" t="s">
        <v>20</v>
      </c>
      <c r="F346" s="6">
        <v>24</v>
      </c>
      <c r="G346" s="18" t="str">
        <f>CONCATENATE(F346,"-",D346,"-",B346)</f>
        <v>24-Sep-1963</v>
      </c>
      <c r="H346" s="10">
        <f>DATEDIF(G346,DATE(2023,6,8),"Y")</f>
        <v>59</v>
      </c>
      <c r="I346" s="6">
        <v>0</v>
      </c>
      <c r="J346" s="22">
        <v>8440.0499999999993</v>
      </c>
      <c r="K346" s="6" t="str">
        <f>IF(L346="?","tier - 2",L346)</f>
        <v>tier - 3</v>
      </c>
      <c r="L346" s="6" t="s">
        <v>12</v>
      </c>
      <c r="M346" s="6" t="str">
        <f>IF(N346="?","tier - 1",N346)</f>
        <v>tier - 2</v>
      </c>
      <c r="N346" s="6" t="s">
        <v>11</v>
      </c>
      <c r="O346" s="6" t="str">
        <f>IF(P346="?","UNKNOWN",P346)</f>
        <v>R1013</v>
      </c>
      <c r="P346" s="6" t="s">
        <v>13</v>
      </c>
      <c r="Q346" s="6"/>
    </row>
    <row r="347" spans="1:17" x14ac:dyDescent="0.3">
      <c r="A347" s="6" t="s">
        <v>1068</v>
      </c>
      <c r="B347" s="12" t="str">
        <f>SUBSTITUTE(C347,"?",ROUNDUP(AVERAGEIF(C:C,"&lt;&gt;~?",C:C),0))</f>
        <v>1975</v>
      </c>
      <c r="C347" s="6">
        <v>1975</v>
      </c>
      <c r="D347" s="6" t="str">
        <f>SUBSTITUTE(E347,"?","sep")</f>
        <v>Sep</v>
      </c>
      <c r="E347" s="6" t="s">
        <v>20</v>
      </c>
      <c r="F347" s="6">
        <v>28</v>
      </c>
      <c r="G347" s="18" t="str">
        <f>CONCATENATE(F347,"-",D347,"-",B347)</f>
        <v>28-Sep-1975</v>
      </c>
      <c r="H347" s="10">
        <f>DATEDIF(G347,DATE(2023,6,8),"Y")</f>
        <v>47</v>
      </c>
      <c r="I347" s="6">
        <v>1</v>
      </c>
      <c r="J347" s="22">
        <v>8428.07</v>
      </c>
      <c r="K347" s="6" t="str">
        <f>IF(L347="?","tier - 2",L347)</f>
        <v>tier - 3</v>
      </c>
      <c r="L347" s="6" t="s">
        <v>12</v>
      </c>
      <c r="M347" s="6" t="str">
        <f>IF(N347="?","tier - 1",N347)</f>
        <v>tier - 2</v>
      </c>
      <c r="N347" s="6" t="s">
        <v>11</v>
      </c>
      <c r="O347" s="6" t="str">
        <f>IF(P347="?","UNKNOWN",P347)</f>
        <v>R1012</v>
      </c>
      <c r="P347" s="6" t="s">
        <v>23</v>
      </c>
      <c r="Q347" s="6"/>
    </row>
    <row r="348" spans="1:17" x14ac:dyDescent="0.3">
      <c r="A348" s="6" t="s">
        <v>1067</v>
      </c>
      <c r="B348" s="12" t="str">
        <f>SUBSTITUTE(C348,"?",ROUNDUP(AVERAGEIF(C:C,"&lt;&gt;~?",C:C),0))</f>
        <v>1977</v>
      </c>
      <c r="C348" s="6">
        <v>1977</v>
      </c>
      <c r="D348" s="6" t="str">
        <f>SUBSTITUTE(E348,"?","sep")</f>
        <v>Sep</v>
      </c>
      <c r="E348" s="6" t="s">
        <v>20</v>
      </c>
      <c r="F348" s="6">
        <v>4</v>
      </c>
      <c r="G348" s="18" t="str">
        <f>CONCATENATE(F348,"-",D348,"-",B348)</f>
        <v>4-Sep-1977</v>
      </c>
      <c r="H348" s="10">
        <f>DATEDIF(G348,DATE(2023,6,8),"Y")</f>
        <v>45</v>
      </c>
      <c r="I348" s="6">
        <v>2</v>
      </c>
      <c r="J348" s="22">
        <v>8413.4599999999991</v>
      </c>
      <c r="K348" s="6" t="str">
        <f>IF(L348="?","tier - 2",L348)</f>
        <v>tier - 3</v>
      </c>
      <c r="L348" s="6" t="s">
        <v>12</v>
      </c>
      <c r="M348" s="6" t="str">
        <f>IF(N348="?","tier - 1",N348)</f>
        <v>tier - 1</v>
      </c>
      <c r="N348" s="6" t="s">
        <v>16</v>
      </c>
      <c r="O348" s="6" t="str">
        <f>IF(P348="?","UNKNOWN",P348)</f>
        <v>R1012</v>
      </c>
      <c r="P348" s="6" t="s">
        <v>23</v>
      </c>
      <c r="Q348" s="6"/>
    </row>
    <row r="349" spans="1:17" x14ac:dyDescent="0.3">
      <c r="A349" s="6" t="s">
        <v>1066</v>
      </c>
      <c r="B349" s="12" t="str">
        <f>SUBSTITUTE(C349,"?",ROUNDUP(AVERAGEIF(C:C,"&lt;&gt;~?",C:C),0))</f>
        <v>1979</v>
      </c>
      <c r="C349" s="6">
        <v>1979</v>
      </c>
      <c r="D349" s="6" t="str">
        <f>SUBSTITUTE(E349,"?","sep")</f>
        <v>Jun</v>
      </c>
      <c r="E349" s="6" t="s">
        <v>18</v>
      </c>
      <c r="F349" s="6">
        <v>11</v>
      </c>
      <c r="G349" s="18" t="str">
        <f>CONCATENATE(F349,"-",D349,"-",B349)</f>
        <v>11-Jun-1979</v>
      </c>
      <c r="H349" s="10">
        <f>DATEDIF(G349,DATE(2023,6,8),"Y")</f>
        <v>43</v>
      </c>
      <c r="I349" s="6">
        <v>3</v>
      </c>
      <c r="J349" s="22">
        <v>8410.0499999999993</v>
      </c>
      <c r="K349" s="6" t="str">
        <f>IF(L349="?","tier - 2",L349)</f>
        <v>tier - 2</v>
      </c>
      <c r="L349" s="6" t="s">
        <v>11</v>
      </c>
      <c r="M349" s="6" t="str">
        <f>IF(N349="?","tier - 1",N349)</f>
        <v>tier - 2</v>
      </c>
      <c r="N349" s="6" t="s">
        <v>11</v>
      </c>
      <c r="O349" s="6" t="str">
        <f>IF(P349="?","UNKNOWN",P349)</f>
        <v>R1012</v>
      </c>
      <c r="P349" s="6" t="s">
        <v>23</v>
      </c>
      <c r="Q349" s="6"/>
    </row>
    <row r="350" spans="1:17" x14ac:dyDescent="0.3">
      <c r="A350" s="6" t="s">
        <v>1065</v>
      </c>
      <c r="B350" s="12" t="str">
        <f>SUBSTITUTE(C350,"?",ROUNDUP(AVERAGEIF(C:C,"&lt;&gt;~?",C:C),0))</f>
        <v>1971</v>
      </c>
      <c r="C350" s="6">
        <v>1971</v>
      </c>
      <c r="D350" s="6" t="str">
        <f>SUBSTITUTE(E350,"?","sep")</f>
        <v>Sep</v>
      </c>
      <c r="E350" s="6" t="s">
        <v>20</v>
      </c>
      <c r="F350" s="6">
        <v>18</v>
      </c>
      <c r="G350" s="18" t="str">
        <f>CONCATENATE(F350,"-",D350,"-",B350)</f>
        <v>18-Sep-1971</v>
      </c>
      <c r="H350" s="10">
        <f>DATEDIF(G350,DATE(2023,6,8),"Y")</f>
        <v>51</v>
      </c>
      <c r="I350" s="6">
        <v>0</v>
      </c>
      <c r="J350" s="22">
        <v>8400.01</v>
      </c>
      <c r="K350" s="6" t="str">
        <f>IF(L350="?","tier - 2",L350)</f>
        <v>tier - 2</v>
      </c>
      <c r="L350" s="6" t="s">
        <v>11</v>
      </c>
      <c r="M350" s="6" t="str">
        <f>IF(N350="?","tier - 1",N350)</f>
        <v>tier - 3</v>
      </c>
      <c r="N350" s="6" t="s">
        <v>12</v>
      </c>
      <c r="O350" s="6" t="str">
        <f>IF(P350="?","UNKNOWN",P350)</f>
        <v>R1013</v>
      </c>
      <c r="P350" s="6" t="s">
        <v>13</v>
      </c>
      <c r="Q350" s="6"/>
    </row>
    <row r="351" spans="1:17" x14ac:dyDescent="0.3">
      <c r="A351" s="6" t="s">
        <v>1064</v>
      </c>
      <c r="B351" s="12" t="str">
        <f>SUBSTITUTE(C351,"?",ROUNDUP(AVERAGEIF(C:C,"&lt;&gt;~?",C:C),0))</f>
        <v>1971</v>
      </c>
      <c r="C351" s="6">
        <v>1971</v>
      </c>
      <c r="D351" s="6" t="str">
        <f>SUBSTITUTE(E351,"?","sep")</f>
        <v>Sep</v>
      </c>
      <c r="E351" s="6" t="s">
        <v>20</v>
      </c>
      <c r="F351" s="6">
        <v>4</v>
      </c>
      <c r="G351" s="18" t="str">
        <f>CONCATENATE(F351,"-",D351,"-",B351)</f>
        <v>4-Sep-1971</v>
      </c>
      <c r="H351" s="10">
        <f>DATEDIF(G351,DATE(2023,6,8),"Y")</f>
        <v>51</v>
      </c>
      <c r="I351" s="6">
        <v>0</v>
      </c>
      <c r="J351" s="22">
        <v>8396.6200000000008</v>
      </c>
      <c r="K351" s="6" t="str">
        <f>IF(L351="?","tier - 2",L351)</f>
        <v>tier - 2</v>
      </c>
      <c r="L351" s="6" t="s">
        <v>11</v>
      </c>
      <c r="M351" s="6" t="str">
        <f>IF(N351="?","tier - 1",N351)</f>
        <v>tier - 3</v>
      </c>
      <c r="N351" s="6" t="s">
        <v>12</v>
      </c>
      <c r="O351" s="6" t="str">
        <f>IF(P351="?","UNKNOWN",P351)</f>
        <v>R1013</v>
      </c>
      <c r="P351" s="6" t="s">
        <v>13</v>
      </c>
      <c r="Q351" s="6"/>
    </row>
    <row r="352" spans="1:17" x14ac:dyDescent="0.3">
      <c r="A352" s="6" t="s">
        <v>1063</v>
      </c>
      <c r="B352" s="12" t="str">
        <f>SUBSTITUTE(C352,"?",ROUNDUP(AVERAGEIF(C:C,"&lt;&gt;~?",C:C),0))</f>
        <v>1963</v>
      </c>
      <c r="C352" s="6">
        <v>1963</v>
      </c>
      <c r="D352" s="6" t="str">
        <f>SUBSTITUTE(E352,"?","sep")</f>
        <v>Sep</v>
      </c>
      <c r="E352" s="6" t="s">
        <v>20</v>
      </c>
      <c r="F352" s="6">
        <v>21</v>
      </c>
      <c r="G352" s="18" t="str">
        <f>CONCATENATE(F352,"-",D352,"-",B352)</f>
        <v>21-Sep-1963</v>
      </c>
      <c r="H352" s="10">
        <f>DATEDIF(G352,DATE(2023,6,8),"Y")</f>
        <v>59</v>
      </c>
      <c r="I352" s="6">
        <v>0</v>
      </c>
      <c r="J352" s="22">
        <v>8355.5400000000009</v>
      </c>
      <c r="K352" s="6" t="str">
        <f>IF(L352="?","tier - 2",L352)</f>
        <v>tier - 3</v>
      </c>
      <c r="L352" s="6" t="s">
        <v>12</v>
      </c>
      <c r="M352" s="6" t="str">
        <f>IF(N352="?","tier - 1",N352)</f>
        <v>tier - 3</v>
      </c>
      <c r="N352" s="6" t="s">
        <v>12</v>
      </c>
      <c r="O352" s="6" t="str">
        <f>IF(P352="?","UNKNOWN",P352)</f>
        <v>R1012</v>
      </c>
      <c r="P352" s="6" t="s">
        <v>23</v>
      </c>
      <c r="Q352" s="6"/>
    </row>
    <row r="353" spans="1:17" x14ac:dyDescent="0.3">
      <c r="A353" s="6" t="s">
        <v>1062</v>
      </c>
      <c r="B353" s="12" t="str">
        <f>SUBSTITUTE(C353,"?",ROUNDUP(AVERAGEIF(C:C,"&lt;&gt;~?",C:C),0))</f>
        <v>1976</v>
      </c>
      <c r="C353" s="6">
        <v>1976</v>
      </c>
      <c r="D353" s="6" t="str">
        <f>SUBSTITUTE(E353,"?","sep")</f>
        <v>Jun</v>
      </c>
      <c r="E353" s="6" t="s">
        <v>18</v>
      </c>
      <c r="F353" s="6">
        <v>12</v>
      </c>
      <c r="G353" s="18" t="str">
        <f>CONCATENATE(F353,"-",D353,"-",B353)</f>
        <v>12-Jun-1976</v>
      </c>
      <c r="H353" s="10">
        <f>DATEDIF(G353,DATE(2023,6,8),"Y")</f>
        <v>46</v>
      </c>
      <c r="I353" s="6">
        <v>2</v>
      </c>
      <c r="J353" s="22">
        <v>8347.16</v>
      </c>
      <c r="K353" s="6" t="str">
        <f>IF(L353="?","tier - 2",L353)</f>
        <v>tier - 2</v>
      </c>
      <c r="L353" s="6" t="s">
        <v>11</v>
      </c>
      <c r="M353" s="6" t="str">
        <f>IF(N353="?","tier - 1",N353)</f>
        <v>tier - 1</v>
      </c>
      <c r="N353" s="6" t="s">
        <v>16</v>
      </c>
      <c r="O353" s="6" t="str">
        <f>IF(P353="?","UNKNOWN",P353)</f>
        <v>R1013</v>
      </c>
      <c r="P353" s="6" t="s">
        <v>13</v>
      </c>
      <c r="Q353" s="6"/>
    </row>
    <row r="354" spans="1:17" x14ac:dyDescent="0.3">
      <c r="A354" s="6" t="s">
        <v>2242</v>
      </c>
      <c r="B354" s="12" t="str">
        <f>SUBSTITUTE(C354,"?",ROUNDUP(AVERAGEIF(C:C,"&lt;&gt;~?",C:C),0))</f>
        <v>1980</v>
      </c>
      <c r="C354" s="6">
        <v>1980</v>
      </c>
      <c r="D354" s="6" t="str">
        <f>SUBSTITUTE(E354,"?","sep")</f>
        <v>Sep</v>
      </c>
      <c r="E354" s="6" t="s">
        <v>20</v>
      </c>
      <c r="F354" s="6">
        <v>24</v>
      </c>
      <c r="G354" s="18" t="str">
        <f>CONCATENATE(F354,"-",D354,"-",B354)</f>
        <v>24-Sep-1980</v>
      </c>
      <c r="H354" s="10">
        <f>DATEDIF(G354,DATE(2023,6,8),"Y")</f>
        <v>42</v>
      </c>
      <c r="I354" s="6">
        <v>2</v>
      </c>
      <c r="J354" s="22">
        <v>38947.43</v>
      </c>
      <c r="K354" s="6" t="str">
        <f>IF(L354="?","tier - 2",L354)</f>
        <v>tier - 2</v>
      </c>
      <c r="L354" s="6" t="s">
        <v>11</v>
      </c>
      <c r="M354" s="6" t="str">
        <f>IF(N354="?","tier - 1",N354)</f>
        <v>tier - 3</v>
      </c>
      <c r="N354" s="6" t="s">
        <v>12</v>
      </c>
      <c r="O354" s="6" t="str">
        <f>IF(P354="?","UNKNOWN",P354)</f>
        <v>R1011</v>
      </c>
      <c r="P354" s="6" t="s">
        <v>42</v>
      </c>
      <c r="Q354" s="6"/>
    </row>
    <row r="355" spans="1:17" x14ac:dyDescent="0.3">
      <c r="A355" s="6" t="s">
        <v>1061</v>
      </c>
      <c r="B355" s="12" t="str">
        <f>SUBSTITUTE(C355,"?",ROUNDUP(AVERAGEIF(C:C,"&lt;&gt;~?",C:C),0))</f>
        <v>1976</v>
      </c>
      <c r="C355" s="6">
        <v>1976</v>
      </c>
      <c r="D355" s="6" t="str">
        <f>SUBSTITUTE(E355,"?","sep")</f>
        <v>Jul</v>
      </c>
      <c r="E355" s="6" t="s">
        <v>10</v>
      </c>
      <c r="F355" s="6">
        <v>7</v>
      </c>
      <c r="G355" s="18" t="str">
        <f>CONCATENATE(F355,"-",D355,"-",B355)</f>
        <v>7-Jul-1976</v>
      </c>
      <c r="H355" s="10">
        <f>DATEDIF(G355,DATE(2023,6,8),"Y")</f>
        <v>46</v>
      </c>
      <c r="I355" s="6">
        <v>1</v>
      </c>
      <c r="J355" s="22">
        <v>8342.91</v>
      </c>
      <c r="K355" s="6" t="str">
        <f>IF(L355="?","tier - 2",L355)</f>
        <v>tier - 3</v>
      </c>
      <c r="L355" s="6" t="s">
        <v>12</v>
      </c>
      <c r="M355" s="6" t="str">
        <f>IF(N355="?","tier - 1",N355)</f>
        <v>tier - 1</v>
      </c>
      <c r="N355" s="6" t="s">
        <v>16</v>
      </c>
      <c r="O355" s="6" t="str">
        <f>IF(P355="?","UNKNOWN",P355)</f>
        <v>R1016</v>
      </c>
      <c r="P355" s="6" t="s">
        <v>168</v>
      </c>
      <c r="Q355" s="6"/>
    </row>
    <row r="356" spans="1:17" x14ac:dyDescent="0.3">
      <c r="A356" s="6" t="s">
        <v>1060</v>
      </c>
      <c r="B356" s="12" t="str">
        <f>SUBSTITUTE(C356,"?",ROUNDUP(AVERAGEIF(C:C,"&lt;&gt;~?",C:C),0))</f>
        <v>1976</v>
      </c>
      <c r="C356" s="6">
        <v>1976</v>
      </c>
      <c r="D356" s="6" t="str">
        <f>SUBSTITUTE(E356,"?","sep")</f>
        <v>Jul</v>
      </c>
      <c r="E356" s="6" t="s">
        <v>10</v>
      </c>
      <c r="F356" s="6">
        <v>20</v>
      </c>
      <c r="G356" s="18" t="str">
        <f>CONCATENATE(F356,"-",D356,"-",B356)</f>
        <v>20-Jul-1976</v>
      </c>
      <c r="H356" s="10">
        <f>DATEDIF(G356,DATE(2023,6,8),"Y")</f>
        <v>46</v>
      </c>
      <c r="I356" s="6">
        <v>1</v>
      </c>
      <c r="J356" s="22">
        <v>8334.59</v>
      </c>
      <c r="K356" s="6" t="str">
        <f>IF(L356="?","tier - 2",L356)</f>
        <v>tier - 3</v>
      </c>
      <c r="L356" s="6" t="s">
        <v>12</v>
      </c>
      <c r="M356" s="6" t="str">
        <f>IF(N356="?","tier - 1",N356)</f>
        <v>tier - 2</v>
      </c>
      <c r="N356" s="6" t="s">
        <v>11</v>
      </c>
      <c r="O356" s="6" t="str">
        <f>IF(P356="?","UNKNOWN",P356)</f>
        <v>R1016</v>
      </c>
      <c r="P356" s="6" t="s">
        <v>168</v>
      </c>
      <c r="Q356" s="6"/>
    </row>
    <row r="357" spans="1:17" x14ac:dyDescent="0.3">
      <c r="A357" s="6" t="s">
        <v>1059</v>
      </c>
      <c r="B357" s="12" t="str">
        <f>SUBSTITUTE(C357,"?",ROUNDUP(AVERAGEIF(C:C,"&lt;&gt;~?",C:C),0))</f>
        <v>1976</v>
      </c>
      <c r="C357" s="6">
        <v>1976</v>
      </c>
      <c r="D357" s="6" t="str">
        <f>SUBSTITUTE(E357,"?","sep")</f>
        <v>Jul</v>
      </c>
      <c r="E357" s="6" t="s">
        <v>10</v>
      </c>
      <c r="F357" s="6">
        <v>12</v>
      </c>
      <c r="G357" s="18" t="str">
        <f>CONCATENATE(F357,"-",D357,"-",B357)</f>
        <v>12-Jul-1976</v>
      </c>
      <c r="H357" s="10">
        <f>DATEDIF(G357,DATE(2023,6,8),"Y")</f>
        <v>46</v>
      </c>
      <c r="I357" s="6">
        <v>1</v>
      </c>
      <c r="J357" s="22">
        <v>8334.4599999999991</v>
      </c>
      <c r="K357" s="6" t="str">
        <f>IF(L357="?","tier - 2",L357)</f>
        <v>tier - 3</v>
      </c>
      <c r="L357" s="6" t="s">
        <v>12</v>
      </c>
      <c r="M357" s="6" t="str">
        <f>IF(N357="?","tier - 1",N357)</f>
        <v>tier - 2</v>
      </c>
      <c r="N357" s="6" t="s">
        <v>11</v>
      </c>
      <c r="O357" s="6" t="str">
        <f>IF(P357="?","UNKNOWN",P357)</f>
        <v>R1016</v>
      </c>
      <c r="P357" s="6" t="s">
        <v>168</v>
      </c>
      <c r="Q357" s="6"/>
    </row>
    <row r="358" spans="1:17" x14ac:dyDescent="0.3">
      <c r="A358" s="6" t="s">
        <v>1058</v>
      </c>
      <c r="B358" s="12" t="str">
        <f>SUBSTITUTE(C358,"?",ROUNDUP(AVERAGEIF(C:C,"&lt;&gt;~?",C:C),0))</f>
        <v>1993</v>
      </c>
      <c r="C358" s="6">
        <v>1993</v>
      </c>
      <c r="D358" s="6" t="str">
        <f>SUBSTITUTE(E358,"?","sep")</f>
        <v>Jun</v>
      </c>
      <c r="E358" s="6" t="s">
        <v>18</v>
      </c>
      <c r="F358" s="6">
        <v>22</v>
      </c>
      <c r="G358" s="18" t="str">
        <f>CONCATENATE(F358,"-",D358,"-",B358)</f>
        <v>22-Jun-1993</v>
      </c>
      <c r="H358" s="10">
        <f>DATEDIF(G358,DATE(2023,6,8),"Y")</f>
        <v>29</v>
      </c>
      <c r="I358" s="6">
        <v>0</v>
      </c>
      <c r="J358" s="22">
        <v>8314.65</v>
      </c>
      <c r="K358" s="6" t="str">
        <f>IF(L358="?","tier - 2",L358)</f>
        <v>tier - 2</v>
      </c>
      <c r="L358" s="6" t="s">
        <v>11</v>
      </c>
      <c r="M358" s="6" t="str">
        <f>IF(N358="?","tier - 1",N358)</f>
        <v>tier - 1</v>
      </c>
      <c r="N358" s="6" t="s">
        <v>16</v>
      </c>
      <c r="O358" s="6" t="str">
        <f>IF(P358="?","UNKNOWN",P358)</f>
        <v>R1012</v>
      </c>
      <c r="P358" s="6" t="s">
        <v>23</v>
      </c>
      <c r="Q358" s="6"/>
    </row>
    <row r="359" spans="1:17" x14ac:dyDescent="0.3">
      <c r="A359" s="6" t="s">
        <v>1057</v>
      </c>
      <c r="B359" s="12" t="str">
        <f>SUBSTITUTE(C359,"?",ROUNDUP(AVERAGEIF(C:C,"&lt;&gt;~?",C:C),0))</f>
        <v>1979</v>
      </c>
      <c r="C359" s="6">
        <v>1979</v>
      </c>
      <c r="D359" s="6" t="str">
        <f>SUBSTITUTE(E359,"?","sep")</f>
        <v>Aug</v>
      </c>
      <c r="E359" s="6" t="s">
        <v>35</v>
      </c>
      <c r="F359" s="6">
        <v>7</v>
      </c>
      <c r="G359" s="18" t="str">
        <f>CONCATENATE(F359,"-",D359,"-",B359)</f>
        <v>7-Aug-1979</v>
      </c>
      <c r="H359" s="10">
        <f>DATEDIF(G359,DATE(2023,6,8),"Y")</f>
        <v>43</v>
      </c>
      <c r="I359" s="6">
        <v>2</v>
      </c>
      <c r="J359" s="22">
        <v>8310.84</v>
      </c>
      <c r="K359" s="6" t="str">
        <f>IF(L359="?","tier - 2",L359)</f>
        <v>tier - 2</v>
      </c>
      <c r="L359" s="6" t="s">
        <v>11</v>
      </c>
      <c r="M359" s="6" t="str">
        <f>IF(N359="?","tier - 1",N359)</f>
        <v>tier - 2</v>
      </c>
      <c r="N359" s="6" t="s">
        <v>11</v>
      </c>
      <c r="O359" s="6" t="str">
        <f>IF(P359="?","UNKNOWN",P359)</f>
        <v>R1012</v>
      </c>
      <c r="P359" s="6" t="s">
        <v>23</v>
      </c>
      <c r="Q359" s="6"/>
    </row>
    <row r="360" spans="1:17" x14ac:dyDescent="0.3">
      <c r="A360" s="6" t="s">
        <v>1056</v>
      </c>
      <c r="B360" s="12" t="str">
        <f>SUBSTITUTE(C360,"?",ROUNDUP(AVERAGEIF(C:C,"&lt;&gt;~?",C:C),0))</f>
        <v>1978</v>
      </c>
      <c r="C360" s="6">
        <v>1978</v>
      </c>
      <c r="D360" s="6" t="str">
        <f>SUBSTITUTE(E360,"?","sep")</f>
        <v>Jun</v>
      </c>
      <c r="E360" s="6" t="s">
        <v>18</v>
      </c>
      <c r="F360" s="6">
        <v>26</v>
      </c>
      <c r="G360" s="18" t="str">
        <f>CONCATENATE(F360,"-",D360,"-",B360)</f>
        <v>26-Jun-1978</v>
      </c>
      <c r="H360" s="10">
        <f>DATEDIF(G360,DATE(2023,6,8),"Y")</f>
        <v>44</v>
      </c>
      <c r="I360" s="6">
        <v>2</v>
      </c>
      <c r="J360" s="22">
        <v>8302.5400000000009</v>
      </c>
      <c r="K360" s="6" t="str">
        <f>IF(L360="?","tier - 2",L360)</f>
        <v>tier - 3</v>
      </c>
      <c r="L360" s="6" t="s">
        <v>12</v>
      </c>
      <c r="M360" s="6" t="str">
        <f>IF(N360="?","tier - 1",N360)</f>
        <v>tier - 3</v>
      </c>
      <c r="N360" s="6" t="s">
        <v>12</v>
      </c>
      <c r="O360" s="6" t="str">
        <f>IF(P360="?","UNKNOWN",P360)</f>
        <v>R1016</v>
      </c>
      <c r="P360" s="6" t="s">
        <v>168</v>
      </c>
      <c r="Q360" s="6"/>
    </row>
    <row r="361" spans="1:17" x14ac:dyDescent="0.3">
      <c r="A361" s="6" t="s">
        <v>1055</v>
      </c>
      <c r="B361" s="12" t="str">
        <f>SUBSTITUTE(C361,"?",ROUNDUP(AVERAGEIF(C:C,"&lt;&gt;~?",C:C),0))</f>
        <v>1974</v>
      </c>
      <c r="C361" s="6">
        <v>1974</v>
      </c>
      <c r="D361" s="6" t="str">
        <f>SUBSTITUTE(E361,"?","sep")</f>
        <v>Jun</v>
      </c>
      <c r="E361" s="6" t="s">
        <v>18</v>
      </c>
      <c r="F361" s="6">
        <v>6</v>
      </c>
      <c r="G361" s="18" t="str">
        <f>CONCATENATE(F361,"-",D361,"-",B361)</f>
        <v>6-Jun-1974</v>
      </c>
      <c r="H361" s="10">
        <f>DATEDIF(G361,DATE(2023,6,8),"Y")</f>
        <v>49</v>
      </c>
      <c r="I361" s="6">
        <v>0</v>
      </c>
      <c r="J361" s="22">
        <v>8283.68</v>
      </c>
      <c r="K361" s="6" t="str">
        <f>IF(L361="?","tier - 2",L361)</f>
        <v>tier - 2</v>
      </c>
      <c r="L361" s="6" t="s">
        <v>11</v>
      </c>
      <c r="M361" s="6" t="str">
        <f>IF(N361="?","tier - 1",N361)</f>
        <v>tier - 3</v>
      </c>
      <c r="N361" s="6" t="s">
        <v>12</v>
      </c>
      <c r="O361" s="6" t="str">
        <f>IF(P361="?","UNKNOWN",P361)</f>
        <v>R1013</v>
      </c>
      <c r="P361" s="6" t="s">
        <v>13</v>
      </c>
      <c r="Q361" s="6"/>
    </row>
    <row r="362" spans="1:17" x14ac:dyDescent="0.3">
      <c r="A362" s="6" t="s">
        <v>1054</v>
      </c>
      <c r="B362" s="12" t="str">
        <f>SUBSTITUTE(C362,"?",ROUNDUP(AVERAGEIF(C:C,"&lt;&gt;~?",C:C),0))</f>
        <v>1974</v>
      </c>
      <c r="C362" s="6">
        <v>1974</v>
      </c>
      <c r="D362" s="6" t="str">
        <f>SUBSTITUTE(E362,"?","sep")</f>
        <v>Dec</v>
      </c>
      <c r="E362" s="6" t="s">
        <v>30</v>
      </c>
      <c r="F362" s="6">
        <v>22</v>
      </c>
      <c r="G362" s="18" t="str">
        <f>CONCATENATE(F362,"-",D362,"-",B362)</f>
        <v>22-Dec-1974</v>
      </c>
      <c r="H362" s="10">
        <f>DATEDIF(G362,DATE(2023,6,8),"Y")</f>
        <v>48</v>
      </c>
      <c r="I362" s="6">
        <v>0</v>
      </c>
      <c r="J362" s="22">
        <v>8280.6200000000008</v>
      </c>
      <c r="K362" s="6" t="str">
        <f>IF(L362="?","tier - 2",L362)</f>
        <v>tier - 2</v>
      </c>
      <c r="L362" s="6" t="s">
        <v>11</v>
      </c>
      <c r="M362" s="6" t="str">
        <f>IF(N362="?","tier - 1",N362)</f>
        <v>tier - 2</v>
      </c>
      <c r="N362" s="6" t="s">
        <v>11</v>
      </c>
      <c r="O362" s="6" t="str">
        <f>IF(P362="?","UNKNOWN",P362)</f>
        <v>R1013</v>
      </c>
      <c r="P362" s="6" t="s">
        <v>13</v>
      </c>
      <c r="Q362" s="6"/>
    </row>
    <row r="363" spans="1:17" x14ac:dyDescent="0.3">
      <c r="A363" s="6" t="s">
        <v>1053</v>
      </c>
      <c r="B363" s="12" t="str">
        <f>SUBSTITUTE(C363,"?",ROUNDUP(AVERAGEIF(C:C,"&lt;&gt;~?",C:C),0))</f>
        <v>1974</v>
      </c>
      <c r="C363" s="6">
        <v>1974</v>
      </c>
      <c r="D363" s="6" t="str">
        <f>SUBSTITUTE(E363,"?","sep")</f>
        <v>Sep</v>
      </c>
      <c r="E363" s="6" t="s">
        <v>20</v>
      </c>
      <c r="F363" s="6">
        <v>26</v>
      </c>
      <c r="G363" s="18" t="str">
        <f>CONCATENATE(F363,"-",D363,"-",B363)</f>
        <v>26-Sep-1974</v>
      </c>
      <c r="H363" s="10">
        <f>DATEDIF(G363,DATE(2023,6,8),"Y")</f>
        <v>48</v>
      </c>
      <c r="I363" s="6">
        <v>0</v>
      </c>
      <c r="J363" s="22">
        <v>8277.52</v>
      </c>
      <c r="K363" s="6" t="str">
        <f>IF(L363="?","tier - 2",L363)</f>
        <v>tier - 2</v>
      </c>
      <c r="L363" s="6" t="s">
        <v>11</v>
      </c>
      <c r="M363" s="6" t="str">
        <f>IF(N363="?","tier - 1",N363)</f>
        <v>tier - 2</v>
      </c>
      <c r="N363" s="6" t="s">
        <v>11</v>
      </c>
      <c r="O363" s="6" t="str">
        <f>IF(P363="?","UNKNOWN",P363)</f>
        <v>R1011</v>
      </c>
      <c r="P363" s="6" t="s">
        <v>42</v>
      </c>
      <c r="Q363" s="6"/>
    </row>
    <row r="364" spans="1:17" x14ac:dyDescent="0.3">
      <c r="A364" s="6" t="s">
        <v>1052</v>
      </c>
      <c r="B364" s="12" t="str">
        <f>SUBSTITUTE(C364,"?",ROUNDUP(AVERAGEIF(C:C,"&lt;&gt;~?",C:C),0))</f>
        <v>2000</v>
      </c>
      <c r="C364" s="6">
        <v>2000</v>
      </c>
      <c r="D364" s="6" t="str">
        <f>SUBSTITUTE(E364,"?","sep")</f>
        <v>Nov</v>
      </c>
      <c r="E364" s="6" t="s">
        <v>15</v>
      </c>
      <c r="F364" s="6">
        <v>28</v>
      </c>
      <c r="G364" s="18" t="str">
        <f>CONCATENATE(F364,"-",D364,"-",B364)</f>
        <v>28-Nov-2000</v>
      </c>
      <c r="H364" s="10">
        <f>DATEDIF(G364,DATE(2023,6,8),"Y")</f>
        <v>22</v>
      </c>
      <c r="I364" s="6">
        <v>0</v>
      </c>
      <c r="J364" s="22">
        <v>8271.4599999999991</v>
      </c>
      <c r="K364" s="6" t="str">
        <f>IF(L364="?","tier - 2",L364)</f>
        <v>tier - 2</v>
      </c>
      <c r="L364" s="6" t="s">
        <v>11</v>
      </c>
      <c r="M364" s="6" t="str">
        <f>IF(N364="?","tier - 1",N364)</f>
        <v>tier - 1</v>
      </c>
      <c r="N364" s="6" t="s">
        <v>16</v>
      </c>
      <c r="O364" s="6" t="str">
        <f>IF(P364="?","UNKNOWN",P364)</f>
        <v>R1023</v>
      </c>
      <c r="P364" s="6" t="s">
        <v>249</v>
      </c>
      <c r="Q364" s="6"/>
    </row>
    <row r="365" spans="1:17" x14ac:dyDescent="0.3">
      <c r="A365" s="6" t="s">
        <v>2241</v>
      </c>
      <c r="B365" s="12" t="str">
        <f>SUBSTITUTE(C365,"?",ROUNDUP(AVERAGEIF(C:C,"&lt;&gt;~?",C:C),0))</f>
        <v>1976</v>
      </c>
      <c r="C365" s="6">
        <v>1976</v>
      </c>
      <c r="D365" s="6" t="str">
        <f>SUBSTITUTE(E365,"?","sep")</f>
        <v>Dec</v>
      </c>
      <c r="E365" s="6" t="s">
        <v>30</v>
      </c>
      <c r="F365" s="6">
        <v>15</v>
      </c>
      <c r="G365" s="18" t="str">
        <f>CONCATENATE(F365,"-",D365,"-",B365)</f>
        <v>15-Dec-1976</v>
      </c>
      <c r="H365" s="10">
        <f>DATEDIF(G365,DATE(2023,6,8),"Y")</f>
        <v>46</v>
      </c>
      <c r="I365" s="6">
        <v>2</v>
      </c>
      <c r="J365" s="22">
        <v>38932.559999999998</v>
      </c>
      <c r="K365" s="6" t="str">
        <f>IF(L365="?","tier - 2",L365)</f>
        <v>tier - 2</v>
      </c>
      <c r="L365" s="6" t="s">
        <v>11</v>
      </c>
      <c r="M365" s="6" t="str">
        <f>IF(N365="?","tier - 1",N365)</f>
        <v>tier - 3</v>
      </c>
      <c r="N365" s="6" t="s">
        <v>12</v>
      </c>
      <c r="O365" s="6" t="str">
        <f>IF(P365="?","UNKNOWN",P365)</f>
        <v>R1011</v>
      </c>
      <c r="P365" s="6" t="s">
        <v>42</v>
      </c>
      <c r="Q365" s="6"/>
    </row>
    <row r="366" spans="1:17" x14ac:dyDescent="0.3">
      <c r="A366" s="6" t="s">
        <v>1051</v>
      </c>
      <c r="B366" s="12" t="str">
        <f>SUBSTITUTE(C366,"?",ROUNDUP(AVERAGEIF(C:C,"&lt;&gt;~?",C:C),0))</f>
        <v>1974</v>
      </c>
      <c r="C366" s="6">
        <v>1974</v>
      </c>
      <c r="D366" s="6" t="str">
        <f>SUBSTITUTE(E366,"?","sep")</f>
        <v>Aug</v>
      </c>
      <c r="E366" s="6" t="s">
        <v>35</v>
      </c>
      <c r="F366" s="6">
        <v>5</v>
      </c>
      <c r="G366" s="18" t="str">
        <f>CONCATENATE(F366,"-",D366,"-",B366)</f>
        <v>5-Aug-1974</v>
      </c>
      <c r="H366" s="10">
        <f>DATEDIF(G366,DATE(2023,6,8),"Y")</f>
        <v>48</v>
      </c>
      <c r="I366" s="6">
        <v>0</v>
      </c>
      <c r="J366" s="22">
        <v>8269.0400000000009</v>
      </c>
      <c r="K366" s="6" t="str">
        <f>IF(L366="?","tier - 2",L366)</f>
        <v>tier - 2</v>
      </c>
      <c r="L366" s="6" t="s">
        <v>11</v>
      </c>
      <c r="M366" s="6" t="str">
        <f>IF(N366="?","tier - 1",N366)</f>
        <v>tier - 1</v>
      </c>
      <c r="N366" s="6" t="s">
        <v>16</v>
      </c>
      <c r="O366" s="6" t="str">
        <f>IF(P366="?","UNKNOWN",P366)</f>
        <v>R1011</v>
      </c>
      <c r="P366" s="6" t="s">
        <v>42</v>
      </c>
      <c r="Q366" s="6"/>
    </row>
    <row r="367" spans="1:17" x14ac:dyDescent="0.3">
      <c r="A367" s="6" t="s">
        <v>1050</v>
      </c>
      <c r="B367" s="12" t="str">
        <f>SUBSTITUTE(C367,"?",ROUNDUP(AVERAGEIF(C:C,"&lt;&gt;~?",C:C),0))</f>
        <v>1964</v>
      </c>
      <c r="C367" s="6">
        <v>1964</v>
      </c>
      <c r="D367" s="6" t="str">
        <f>SUBSTITUTE(E367,"?","sep")</f>
        <v>Sep</v>
      </c>
      <c r="E367" s="6" t="s">
        <v>20</v>
      </c>
      <c r="F367" s="6">
        <v>5</v>
      </c>
      <c r="G367" s="18" t="str">
        <f>CONCATENATE(F367,"-",D367,"-",B367)</f>
        <v>5-Sep-1964</v>
      </c>
      <c r="H367" s="10">
        <f>DATEDIF(G367,DATE(2023,6,8),"Y")</f>
        <v>58</v>
      </c>
      <c r="I367" s="6">
        <v>0</v>
      </c>
      <c r="J367" s="22">
        <v>8268</v>
      </c>
      <c r="K367" s="6" t="str">
        <f>IF(L367="?","tier - 2",L367)</f>
        <v>tier - 3</v>
      </c>
      <c r="L367" s="6" t="s">
        <v>12</v>
      </c>
      <c r="M367" s="6" t="str">
        <f>IF(N367="?","tier - 1",N367)</f>
        <v>tier - 3</v>
      </c>
      <c r="N367" s="6" t="s">
        <v>12</v>
      </c>
      <c r="O367" s="6" t="str">
        <f>IF(P367="?","UNKNOWN",P367)</f>
        <v>R1013</v>
      </c>
      <c r="P367" s="6" t="s">
        <v>13</v>
      </c>
      <c r="Q367" s="6"/>
    </row>
    <row r="368" spans="1:17" x14ac:dyDescent="0.3">
      <c r="A368" s="6" t="s">
        <v>1049</v>
      </c>
      <c r="B368" s="12" t="str">
        <f>SUBSTITUTE(C368,"?",ROUNDUP(AVERAGEIF(C:C,"&lt;&gt;~?",C:C),0))</f>
        <v>1982</v>
      </c>
      <c r="C368" s="6">
        <v>1982</v>
      </c>
      <c r="D368" s="6" t="str">
        <f>SUBSTITUTE(E368,"?","sep")</f>
        <v>Sep</v>
      </c>
      <c r="E368" s="6" t="s">
        <v>20</v>
      </c>
      <c r="F368" s="6">
        <v>27</v>
      </c>
      <c r="G368" s="18" t="str">
        <f>CONCATENATE(F368,"-",D368,"-",B368)</f>
        <v>27-Sep-1982</v>
      </c>
      <c r="H368" s="10">
        <f>DATEDIF(G368,DATE(2023,6,8),"Y")</f>
        <v>40</v>
      </c>
      <c r="I368" s="6">
        <v>3</v>
      </c>
      <c r="J368" s="22">
        <v>8252.2800000000007</v>
      </c>
      <c r="K368" s="6" t="str">
        <f>IF(L368="?","tier - 2",L368)</f>
        <v>tier - 2</v>
      </c>
      <c r="L368" s="6" t="s">
        <v>11</v>
      </c>
      <c r="M368" s="6" t="str">
        <f>IF(N368="?","tier - 1",N368)</f>
        <v>tier - 2</v>
      </c>
      <c r="N368" s="6" t="s">
        <v>11</v>
      </c>
      <c r="O368" s="6" t="str">
        <f>IF(P368="?","UNKNOWN",P368)</f>
        <v>R1024</v>
      </c>
      <c r="P368" s="6" t="s">
        <v>247</v>
      </c>
      <c r="Q368" s="6"/>
    </row>
    <row r="369" spans="1:17" x14ac:dyDescent="0.3">
      <c r="A369" s="6" t="s">
        <v>1048</v>
      </c>
      <c r="B369" s="12" t="str">
        <f>SUBSTITUTE(C369,"?",ROUNDUP(AVERAGEIF(C:C,"&lt;&gt;~?",C:C),0))</f>
        <v>1976</v>
      </c>
      <c r="C369" s="6">
        <v>1976</v>
      </c>
      <c r="D369" s="6" t="str">
        <f>SUBSTITUTE(E369,"?","sep")</f>
        <v>Sep</v>
      </c>
      <c r="E369" s="6" t="s">
        <v>20</v>
      </c>
      <c r="F369" s="6">
        <v>2</v>
      </c>
      <c r="G369" s="18" t="str">
        <f>CONCATENATE(F369,"-",D369,"-",B369)</f>
        <v>2-Sep-1976</v>
      </c>
      <c r="H369" s="10">
        <f>DATEDIF(G369,DATE(2023,6,8),"Y")</f>
        <v>46</v>
      </c>
      <c r="I369" s="6">
        <v>1</v>
      </c>
      <c r="J369" s="22">
        <v>8240.59</v>
      </c>
      <c r="K369" s="6" t="str">
        <f>IF(L369="?","tier - 2",L369)</f>
        <v>tier - 2</v>
      </c>
      <c r="L369" s="6" t="s">
        <v>11</v>
      </c>
      <c r="M369" s="6" t="str">
        <f>IF(N369="?","tier - 1",N369)</f>
        <v>tier - 2</v>
      </c>
      <c r="N369" s="6" t="s">
        <v>11</v>
      </c>
      <c r="O369" s="6" t="str">
        <f>IF(P369="?","UNKNOWN",P369)</f>
        <v>R1013</v>
      </c>
      <c r="P369" s="6" t="s">
        <v>13</v>
      </c>
      <c r="Q369" s="6"/>
    </row>
    <row r="370" spans="1:17" x14ac:dyDescent="0.3">
      <c r="A370" s="6" t="s">
        <v>1047</v>
      </c>
      <c r="B370" s="12" t="str">
        <f>SUBSTITUTE(C370,"?",ROUNDUP(AVERAGEIF(C:C,"&lt;&gt;~?",C:C),0))</f>
        <v>1976</v>
      </c>
      <c r="C370" s="6">
        <v>1976</v>
      </c>
      <c r="D370" s="6" t="str">
        <f>SUBSTITUTE(E370,"?","sep")</f>
        <v>Jun</v>
      </c>
      <c r="E370" s="6" t="s">
        <v>18</v>
      </c>
      <c r="F370" s="6">
        <v>30</v>
      </c>
      <c r="G370" s="18" t="str">
        <f>CONCATENATE(F370,"-",D370,"-",B370)</f>
        <v>30-Jun-1976</v>
      </c>
      <c r="H370" s="10">
        <f>DATEDIF(G370,DATE(2023,6,8),"Y")</f>
        <v>46</v>
      </c>
      <c r="I370" s="6">
        <v>1</v>
      </c>
      <c r="J370" s="22">
        <v>8233.1</v>
      </c>
      <c r="K370" s="6" t="str">
        <f>IF(L370="?","tier - 2",L370)</f>
        <v>tier - 2</v>
      </c>
      <c r="L370" s="6" t="s">
        <v>11</v>
      </c>
      <c r="M370" s="6" t="str">
        <f>IF(N370="?","tier - 1",N370)</f>
        <v>tier - 2</v>
      </c>
      <c r="N370" s="6" t="s">
        <v>11</v>
      </c>
      <c r="O370" s="6" t="str">
        <f>IF(P370="?","UNKNOWN",P370)</f>
        <v>R1013</v>
      </c>
      <c r="P370" s="6" t="s">
        <v>13</v>
      </c>
      <c r="Q370" s="6"/>
    </row>
    <row r="371" spans="1:17" x14ac:dyDescent="0.3">
      <c r="A371" s="6" t="s">
        <v>1046</v>
      </c>
      <c r="B371" s="12" t="str">
        <f>SUBSTITUTE(C371,"?",ROUNDUP(AVERAGEIF(C:C,"&lt;&gt;~?",C:C),0))</f>
        <v>1976</v>
      </c>
      <c r="C371" s="6">
        <v>1976</v>
      </c>
      <c r="D371" s="6" t="str">
        <f>SUBSTITUTE(E371,"?","sep")</f>
        <v>Sep</v>
      </c>
      <c r="E371" s="6" t="s">
        <v>20</v>
      </c>
      <c r="F371" s="6">
        <v>3</v>
      </c>
      <c r="G371" s="18" t="str">
        <f>CONCATENATE(F371,"-",D371,"-",B371)</f>
        <v>3-Sep-1976</v>
      </c>
      <c r="H371" s="10">
        <f>DATEDIF(G371,DATE(2023,6,8),"Y")</f>
        <v>46</v>
      </c>
      <c r="I371" s="6">
        <v>1</v>
      </c>
      <c r="J371" s="22">
        <v>8232.64</v>
      </c>
      <c r="K371" s="6" t="str">
        <f>IF(L371="?","tier - 2",L371)</f>
        <v>tier - 2</v>
      </c>
      <c r="L371" s="6" t="s">
        <v>11</v>
      </c>
      <c r="M371" s="6" t="str">
        <f>IF(N371="?","tier - 1",N371)</f>
        <v>tier - 3</v>
      </c>
      <c r="N371" s="6" t="s">
        <v>12</v>
      </c>
      <c r="O371" s="6" t="str">
        <f>IF(P371="?","UNKNOWN",P371)</f>
        <v>R1013</v>
      </c>
      <c r="P371" s="6" t="s">
        <v>13</v>
      </c>
      <c r="Q371" s="6"/>
    </row>
    <row r="372" spans="1:17" x14ac:dyDescent="0.3">
      <c r="A372" s="6" t="s">
        <v>1045</v>
      </c>
      <c r="B372" s="12" t="str">
        <f>SUBSTITUTE(C372,"?",ROUNDUP(AVERAGEIF(C:C,"&lt;&gt;~?",C:C),0))</f>
        <v>1978</v>
      </c>
      <c r="C372" s="6">
        <v>1978</v>
      </c>
      <c r="D372" s="6" t="str">
        <f>SUBSTITUTE(E372,"?","sep")</f>
        <v>Jun</v>
      </c>
      <c r="E372" s="6" t="s">
        <v>18</v>
      </c>
      <c r="F372" s="6">
        <v>30</v>
      </c>
      <c r="G372" s="18" t="str">
        <f>CONCATENATE(F372,"-",D372,"-",B372)</f>
        <v>30-Jun-1978</v>
      </c>
      <c r="H372" s="10">
        <f>DATEDIF(G372,DATE(2023,6,8),"Y")</f>
        <v>44</v>
      </c>
      <c r="I372" s="6">
        <v>2</v>
      </c>
      <c r="J372" s="22">
        <v>8219.2000000000007</v>
      </c>
      <c r="K372" s="6" t="str">
        <f>IF(L372="?","tier - 2",L372)</f>
        <v>tier - 2</v>
      </c>
      <c r="L372" s="6" t="s">
        <v>11</v>
      </c>
      <c r="M372" s="6" t="str">
        <f>IF(N372="?","tier - 1",N372)</f>
        <v>tier - 2</v>
      </c>
      <c r="N372" s="6" t="s">
        <v>11</v>
      </c>
      <c r="O372" s="6" t="str">
        <f>IF(P372="?","UNKNOWN",P372)</f>
        <v>R1013</v>
      </c>
      <c r="P372" s="6" t="s">
        <v>13</v>
      </c>
      <c r="Q372" s="6"/>
    </row>
    <row r="373" spans="1:17" x14ac:dyDescent="0.3">
      <c r="A373" s="6" t="s">
        <v>1044</v>
      </c>
      <c r="B373" s="12" t="str">
        <f>SUBSTITUTE(C373,"?",ROUNDUP(AVERAGEIF(C:C,"&lt;&gt;~?",C:C),0))</f>
        <v>1978</v>
      </c>
      <c r="C373" s="6">
        <v>1978</v>
      </c>
      <c r="D373" s="6" t="str">
        <f>SUBSTITUTE(E373,"?","sep")</f>
        <v>Oct</v>
      </c>
      <c r="E373" s="6" t="s">
        <v>37</v>
      </c>
      <c r="F373" s="6">
        <v>24</v>
      </c>
      <c r="G373" s="18" t="str">
        <f>CONCATENATE(F373,"-",D373,"-",B373)</f>
        <v>24-Oct-1978</v>
      </c>
      <c r="H373" s="10">
        <f>DATEDIF(G373,DATE(2023,6,8),"Y")</f>
        <v>44</v>
      </c>
      <c r="I373" s="6">
        <v>2</v>
      </c>
      <c r="J373" s="22">
        <v>8211.1</v>
      </c>
      <c r="K373" s="6" t="str">
        <f>IF(L373="?","tier - 2",L373)</f>
        <v>tier - 2</v>
      </c>
      <c r="L373" s="6" t="s">
        <v>11</v>
      </c>
      <c r="M373" s="6" t="str">
        <f>IF(N373="?","tier - 1",N373)</f>
        <v>tier - 3</v>
      </c>
      <c r="N373" s="6" t="s">
        <v>12</v>
      </c>
      <c r="O373" s="6" t="str">
        <f>IF(P373="?","UNKNOWN",P373)</f>
        <v>R1013</v>
      </c>
      <c r="P373" s="6" t="s">
        <v>13</v>
      </c>
      <c r="Q373" s="6"/>
    </row>
    <row r="374" spans="1:17" x14ac:dyDescent="0.3">
      <c r="A374" s="6" t="s">
        <v>1043</v>
      </c>
      <c r="B374" s="12" t="str">
        <f>SUBSTITUTE(C374,"?",ROUNDUP(AVERAGEIF(C:C,"&lt;&gt;~?",C:C),0))</f>
        <v>1962</v>
      </c>
      <c r="C374" s="6">
        <v>1962</v>
      </c>
      <c r="D374" s="6" t="str">
        <f>SUBSTITUTE(E374,"?","sep")</f>
        <v>Nov</v>
      </c>
      <c r="E374" s="6" t="s">
        <v>15</v>
      </c>
      <c r="F374" s="6">
        <v>23</v>
      </c>
      <c r="G374" s="18" t="str">
        <f>CONCATENATE(F374,"-",D374,"-",B374)</f>
        <v>23-Nov-1962</v>
      </c>
      <c r="H374" s="10">
        <f>DATEDIF(G374,DATE(2023,6,8),"Y")</f>
        <v>60</v>
      </c>
      <c r="I374" s="6">
        <v>0</v>
      </c>
      <c r="J374" s="22">
        <v>8188.12</v>
      </c>
      <c r="K374" s="6" t="str">
        <f>IF(L374="?","tier - 2",L374)</f>
        <v>tier - 3</v>
      </c>
      <c r="L374" s="6" t="s">
        <v>12</v>
      </c>
      <c r="M374" s="6" t="str">
        <f>IF(N374="?","tier - 1",N374)</f>
        <v>tier - 3</v>
      </c>
      <c r="N374" s="6" t="s">
        <v>12</v>
      </c>
      <c r="O374" s="6" t="str">
        <f>IF(P374="?","UNKNOWN",P374)</f>
        <v>R1013</v>
      </c>
      <c r="P374" s="6" t="s">
        <v>13</v>
      </c>
      <c r="Q374" s="6"/>
    </row>
    <row r="375" spans="1:17" x14ac:dyDescent="0.3">
      <c r="A375" s="6" t="s">
        <v>1042</v>
      </c>
      <c r="B375" s="12" t="str">
        <f>SUBSTITUTE(C375,"?",ROUNDUP(AVERAGEIF(C:C,"&lt;&gt;~?",C:C),0))</f>
        <v>1997</v>
      </c>
      <c r="C375" s="6">
        <v>1997</v>
      </c>
      <c r="D375" s="6" t="str">
        <f>SUBSTITUTE(E375,"?","sep")</f>
        <v>Oct</v>
      </c>
      <c r="E375" s="6" t="s">
        <v>37</v>
      </c>
      <c r="F375" s="6">
        <v>21</v>
      </c>
      <c r="G375" s="18" t="str">
        <f>CONCATENATE(F375,"-",D375,"-",B375)</f>
        <v>21-Oct-1997</v>
      </c>
      <c r="H375" s="10">
        <f>DATEDIF(G375,DATE(2023,6,8),"Y")</f>
        <v>25</v>
      </c>
      <c r="I375" s="6">
        <v>0</v>
      </c>
      <c r="J375" s="22">
        <v>8182.89</v>
      </c>
      <c r="K375" s="6" t="str">
        <f>IF(L375="?","tier - 2",L375)</f>
        <v>tier - 2</v>
      </c>
      <c r="L375" s="6" t="s">
        <v>11</v>
      </c>
      <c r="M375" s="6" t="str">
        <f>IF(N375="?","tier - 1",N375)</f>
        <v>tier - 1</v>
      </c>
      <c r="N375" s="6" t="s">
        <v>16</v>
      </c>
      <c r="O375" s="6" t="str">
        <f>IF(P375="?","UNKNOWN",P375)</f>
        <v>R1026</v>
      </c>
      <c r="P375" s="6" t="s">
        <v>535</v>
      </c>
      <c r="Q375" s="6"/>
    </row>
    <row r="376" spans="1:17" x14ac:dyDescent="0.3">
      <c r="A376" s="6" t="s">
        <v>2240</v>
      </c>
      <c r="B376" s="12" t="str">
        <f>SUBSTITUTE(C376,"?",ROUNDUP(AVERAGEIF(C:C,"&lt;&gt;~?",C:C),0))</f>
        <v>1987</v>
      </c>
      <c r="C376" s="6">
        <v>1987</v>
      </c>
      <c r="D376" s="6" t="str">
        <f>SUBSTITUTE(E376,"?","sep")</f>
        <v>Jun</v>
      </c>
      <c r="E376" s="6" t="s">
        <v>18</v>
      </c>
      <c r="F376" s="6">
        <v>16</v>
      </c>
      <c r="G376" s="18" t="str">
        <f>CONCATENATE(F376,"-",D376,"-",B376)</f>
        <v>16-Jun-1987</v>
      </c>
      <c r="H376" s="10">
        <f>DATEDIF(G376,DATE(2023,6,8),"Y")</f>
        <v>35</v>
      </c>
      <c r="I376" s="6">
        <v>3</v>
      </c>
      <c r="J376" s="22">
        <v>38924.04</v>
      </c>
      <c r="K376" s="6" t="str">
        <f>IF(L376="?","tier - 2",L376)</f>
        <v>tier - 2</v>
      </c>
      <c r="L376" s="6" t="s">
        <v>11</v>
      </c>
      <c r="M376" s="6" t="str">
        <f>IF(N376="?","tier - 1",N376)</f>
        <v>tier - 2</v>
      </c>
      <c r="N376" s="6" t="s">
        <v>11</v>
      </c>
      <c r="O376" s="6" t="str">
        <f>IF(P376="?","UNKNOWN",P376)</f>
        <v>R1011</v>
      </c>
      <c r="P376" s="6" t="s">
        <v>42</v>
      </c>
      <c r="Q376" s="6"/>
    </row>
    <row r="377" spans="1:17" x14ac:dyDescent="0.3">
      <c r="A377" s="6" t="s">
        <v>1041</v>
      </c>
      <c r="B377" s="12" t="str">
        <f>SUBSTITUTE(C377,"?",ROUNDUP(AVERAGEIF(C:C,"&lt;&gt;~?",C:C),0))</f>
        <v>1983</v>
      </c>
      <c r="C377" s="6">
        <v>1983</v>
      </c>
      <c r="D377" s="6" t="str">
        <f>SUBSTITUTE(E377,"?","sep")</f>
        <v>Jun</v>
      </c>
      <c r="E377" s="6" t="s">
        <v>18</v>
      </c>
      <c r="F377" s="6">
        <v>8</v>
      </c>
      <c r="G377" s="18" t="str">
        <f>CONCATENATE(F377,"-",D377,"-",B377)</f>
        <v>8-Jun-1983</v>
      </c>
      <c r="H377" s="10">
        <f>DATEDIF(G377,DATE(2023,6,8),"Y")</f>
        <v>40</v>
      </c>
      <c r="I377" s="6">
        <v>3</v>
      </c>
      <c r="J377" s="22">
        <v>8179.51</v>
      </c>
      <c r="K377" s="6" t="str">
        <f>IF(L377="?","tier - 2",L377)</f>
        <v>tier - 2</v>
      </c>
      <c r="L377" s="6" t="s">
        <v>11</v>
      </c>
      <c r="M377" s="6" t="str">
        <f>IF(N377="?","tier - 1",N377)</f>
        <v>tier - 2</v>
      </c>
      <c r="N377" s="6" t="s">
        <v>11</v>
      </c>
      <c r="O377" s="6" t="str">
        <f>IF(P377="?","UNKNOWN",P377)</f>
        <v>R1020</v>
      </c>
      <c r="P377" s="6" t="s">
        <v>516</v>
      </c>
      <c r="Q377" s="6"/>
    </row>
    <row r="378" spans="1:17" x14ac:dyDescent="0.3">
      <c r="A378" s="6" t="s">
        <v>1040</v>
      </c>
      <c r="B378" s="12" t="str">
        <f>SUBSTITUTE(C378,"?",ROUNDUP(AVERAGEIF(C:C,"&lt;&gt;~?",C:C),0))</f>
        <v>1963</v>
      </c>
      <c r="C378" s="6">
        <v>1963</v>
      </c>
      <c r="D378" s="6" t="str">
        <f>SUBSTITUTE(E378,"?","sep")</f>
        <v>Nov</v>
      </c>
      <c r="E378" s="6" t="s">
        <v>15</v>
      </c>
      <c r="F378" s="6">
        <v>5</v>
      </c>
      <c r="G378" s="18" t="str">
        <f>CONCATENATE(F378,"-",D378,"-",B378)</f>
        <v>5-Nov-1963</v>
      </c>
      <c r="H378" s="10">
        <f>DATEDIF(G378,DATE(2023,6,8),"Y")</f>
        <v>59</v>
      </c>
      <c r="I378" s="6">
        <v>0</v>
      </c>
      <c r="J378" s="22">
        <v>8177.9</v>
      </c>
      <c r="K378" s="6" t="str">
        <f>IF(L378="?","tier - 2",L378)</f>
        <v>tier - 3</v>
      </c>
      <c r="L378" s="6" t="s">
        <v>12</v>
      </c>
      <c r="M378" s="6" t="str">
        <f>IF(N378="?","tier - 1",N378)</f>
        <v>tier - 1</v>
      </c>
      <c r="N378" s="6" t="s">
        <v>16</v>
      </c>
      <c r="O378" s="6" t="str">
        <f>IF(P378="?","UNKNOWN",P378)</f>
        <v>R1013</v>
      </c>
      <c r="P378" s="6" t="s">
        <v>13</v>
      </c>
      <c r="Q378" s="6"/>
    </row>
    <row r="379" spans="1:17" x14ac:dyDescent="0.3">
      <c r="A379" s="6" t="s">
        <v>1039</v>
      </c>
      <c r="B379" s="12" t="str">
        <f>SUBSTITUTE(C379,"?",ROUNDUP(AVERAGEIF(C:C,"&lt;&gt;~?",C:C),0))</f>
        <v>1982</v>
      </c>
      <c r="C379" s="6">
        <v>1982</v>
      </c>
      <c r="D379" s="6" t="str">
        <f>SUBSTITUTE(E379,"?","sep")</f>
        <v>Jun</v>
      </c>
      <c r="E379" s="6" t="s">
        <v>18</v>
      </c>
      <c r="F379" s="6">
        <v>28</v>
      </c>
      <c r="G379" s="18" t="str">
        <f>CONCATENATE(F379,"-",D379,"-",B379)</f>
        <v>28-Jun-1982</v>
      </c>
      <c r="H379" s="10">
        <f>DATEDIF(G379,DATE(2023,6,8),"Y")</f>
        <v>40</v>
      </c>
      <c r="I379" s="6">
        <v>4</v>
      </c>
      <c r="J379" s="22">
        <v>8162.72</v>
      </c>
      <c r="K379" s="6" t="str">
        <f>IF(L379="?","tier - 2",L379)</f>
        <v>tier - 3</v>
      </c>
      <c r="L379" s="6" t="s">
        <v>12</v>
      </c>
      <c r="M379" s="6" t="str">
        <f>IF(N379="?","tier - 1",N379)</f>
        <v>tier - 3</v>
      </c>
      <c r="N379" s="6" t="s">
        <v>12</v>
      </c>
      <c r="O379" s="6" t="str">
        <f>IF(P379="?","UNKNOWN",P379)</f>
        <v>R1012</v>
      </c>
      <c r="P379" s="6" t="s">
        <v>23</v>
      </c>
      <c r="Q379" s="6"/>
    </row>
    <row r="380" spans="1:17" x14ac:dyDescent="0.3">
      <c r="A380" s="6" t="s">
        <v>1038</v>
      </c>
      <c r="B380" s="12" t="str">
        <f>SUBSTITUTE(C380,"?",ROUNDUP(AVERAGEIF(C:C,"&lt;&gt;~?",C:C),0))</f>
        <v>1990</v>
      </c>
      <c r="C380" s="6">
        <v>1990</v>
      </c>
      <c r="D380" s="6" t="str">
        <f>SUBSTITUTE(E380,"?","sep")</f>
        <v>Jun</v>
      </c>
      <c r="E380" s="6" t="s">
        <v>18</v>
      </c>
      <c r="F380" s="6">
        <v>21</v>
      </c>
      <c r="G380" s="18" t="str">
        <f>CONCATENATE(F380,"-",D380,"-",B380)</f>
        <v>21-Jun-1990</v>
      </c>
      <c r="H380" s="10">
        <f>DATEDIF(G380,DATE(2023,6,8),"Y")</f>
        <v>32</v>
      </c>
      <c r="I380" s="6">
        <v>3</v>
      </c>
      <c r="J380" s="22">
        <v>8157.92</v>
      </c>
      <c r="K380" s="6" t="str">
        <f>IF(L380="?","tier - 2",L380)</f>
        <v>tier - 2</v>
      </c>
      <c r="L380" s="6" t="s">
        <v>11</v>
      </c>
      <c r="M380" s="6" t="str">
        <f>IF(N380="?","tier - 1",N380)</f>
        <v>tier - 3</v>
      </c>
      <c r="N380" s="6" t="s">
        <v>12</v>
      </c>
      <c r="O380" s="6" t="str">
        <f>IF(P380="?","UNKNOWN",P380)</f>
        <v>R1025</v>
      </c>
      <c r="P380" s="6" t="s">
        <v>200</v>
      </c>
      <c r="Q380" s="6"/>
    </row>
    <row r="381" spans="1:17" x14ac:dyDescent="0.3">
      <c r="A381" s="6" t="s">
        <v>1037</v>
      </c>
      <c r="B381" s="12" t="str">
        <f>SUBSTITUTE(C381,"?",ROUNDUP(AVERAGEIF(C:C,"&lt;&gt;~?",C:C),0))</f>
        <v>1973</v>
      </c>
      <c r="C381" s="6">
        <v>1973</v>
      </c>
      <c r="D381" s="6" t="str">
        <f>SUBSTITUTE(E381,"?","sep")</f>
        <v>Sep</v>
      </c>
      <c r="E381" s="6" t="s">
        <v>20</v>
      </c>
      <c r="F381" s="6">
        <v>3</v>
      </c>
      <c r="G381" s="18" t="str">
        <f>CONCATENATE(F381,"-",D381,"-",B381)</f>
        <v>3-Sep-1973</v>
      </c>
      <c r="H381" s="10">
        <f>DATEDIF(G381,DATE(2023,6,8),"Y")</f>
        <v>49</v>
      </c>
      <c r="I381" s="6">
        <v>0</v>
      </c>
      <c r="J381" s="22">
        <v>8125.78</v>
      </c>
      <c r="K381" s="6" t="str">
        <f>IF(L381="?","tier - 2",L381)</f>
        <v>tier - 2</v>
      </c>
      <c r="L381" s="6" t="s">
        <v>11</v>
      </c>
      <c r="M381" s="6" t="str">
        <f>IF(N381="?","tier - 1",N381)</f>
        <v>tier - 2</v>
      </c>
      <c r="N381" s="6" t="s">
        <v>11</v>
      </c>
      <c r="O381" s="6" t="str">
        <f>IF(P381="?","UNKNOWN",P381)</f>
        <v>R1013</v>
      </c>
      <c r="P381" s="6" t="s">
        <v>13</v>
      </c>
      <c r="Q381" s="6"/>
    </row>
    <row r="382" spans="1:17" x14ac:dyDescent="0.3">
      <c r="A382" s="6" t="s">
        <v>1036</v>
      </c>
      <c r="B382" s="12" t="str">
        <f>SUBSTITUTE(C382,"?",ROUNDUP(AVERAGEIF(C:C,"&lt;&gt;~?",C:C),0))</f>
        <v>1973</v>
      </c>
      <c r="C382" s="6">
        <v>1973</v>
      </c>
      <c r="D382" s="6" t="str">
        <f>SUBSTITUTE(E382,"?","sep")</f>
        <v>Aug</v>
      </c>
      <c r="E382" s="6" t="s">
        <v>35</v>
      </c>
      <c r="F382" s="6">
        <v>30</v>
      </c>
      <c r="G382" s="18" t="str">
        <f>CONCATENATE(F382,"-",D382,"-",B382)</f>
        <v>30-Aug-1973</v>
      </c>
      <c r="H382" s="10">
        <f>DATEDIF(G382,DATE(2023,6,8),"Y")</f>
        <v>49</v>
      </c>
      <c r="I382" s="6">
        <v>0</v>
      </c>
      <c r="J382" s="22">
        <v>8124.41</v>
      </c>
      <c r="K382" s="6" t="str">
        <f>IF(L382="?","tier - 2",L382)</f>
        <v>tier - 3</v>
      </c>
      <c r="L382" s="6" t="s">
        <v>12</v>
      </c>
      <c r="M382" s="6" t="str">
        <f>IF(N382="?","tier - 1",N382)</f>
        <v>tier - 1</v>
      </c>
      <c r="N382" s="6" t="s">
        <v>16</v>
      </c>
      <c r="O382" s="6" t="str">
        <f>IF(P382="?","UNKNOWN",P382)</f>
        <v>R1013</v>
      </c>
      <c r="P382" s="6" t="s">
        <v>13</v>
      </c>
      <c r="Q382" s="6"/>
    </row>
    <row r="383" spans="1:17" x14ac:dyDescent="0.3">
      <c r="A383" s="6" t="s">
        <v>1035</v>
      </c>
      <c r="B383" s="12" t="str">
        <f>SUBSTITUTE(C383,"?",ROUNDUP(AVERAGEIF(C:C,"&lt;&gt;~?",C:C),0))</f>
        <v>1973</v>
      </c>
      <c r="C383" s="6">
        <v>1973</v>
      </c>
      <c r="D383" s="6" t="str">
        <f>SUBSTITUTE(E383,"?","sep")</f>
        <v>Dec</v>
      </c>
      <c r="E383" s="6" t="s">
        <v>30</v>
      </c>
      <c r="F383" s="6">
        <v>16</v>
      </c>
      <c r="G383" s="18" t="str">
        <f>CONCATENATE(F383,"-",D383,"-",B383)</f>
        <v>16-Dec-1973</v>
      </c>
      <c r="H383" s="10">
        <f>DATEDIF(G383,DATE(2023,6,8),"Y")</f>
        <v>49</v>
      </c>
      <c r="I383" s="6">
        <v>0</v>
      </c>
      <c r="J383" s="22">
        <v>8116.68</v>
      </c>
      <c r="K383" s="6" t="str">
        <f>IF(L383="?","tier - 2",L383)</f>
        <v>tier - 3</v>
      </c>
      <c r="L383" s="6" t="s">
        <v>12</v>
      </c>
      <c r="M383" s="6" t="str">
        <f>IF(N383="?","tier - 1",N383)</f>
        <v>tier - 1</v>
      </c>
      <c r="N383" s="6" t="s">
        <v>16</v>
      </c>
      <c r="O383" s="6" t="str">
        <f>IF(P383="?","UNKNOWN",P383)</f>
        <v>R1011</v>
      </c>
      <c r="P383" s="6" t="s">
        <v>42</v>
      </c>
      <c r="Q383" s="6"/>
    </row>
    <row r="384" spans="1:17" x14ac:dyDescent="0.3">
      <c r="A384" s="6" t="s">
        <v>1034</v>
      </c>
      <c r="B384" s="12" t="str">
        <f>SUBSTITUTE(C384,"?",ROUNDUP(AVERAGEIF(C:C,"&lt;&gt;~?",C:C),0))</f>
        <v>1978</v>
      </c>
      <c r="C384" s="6">
        <v>1978</v>
      </c>
      <c r="D384" s="6" t="str">
        <f>SUBSTITUTE(E384,"?","sep")</f>
        <v>Sep</v>
      </c>
      <c r="E384" s="6" t="s">
        <v>20</v>
      </c>
      <c r="F384" s="6">
        <v>1</v>
      </c>
      <c r="G384" s="18" t="str">
        <f>CONCATENATE(F384,"-",D384,"-",B384)</f>
        <v>1-Sep-1978</v>
      </c>
      <c r="H384" s="10">
        <f>DATEDIF(G384,DATE(2023,6,8),"Y")</f>
        <v>44</v>
      </c>
      <c r="I384" s="6">
        <v>2</v>
      </c>
      <c r="J384" s="22">
        <v>8116.27</v>
      </c>
      <c r="K384" s="6" t="str">
        <f>IF(L384="?","tier - 2",L384)</f>
        <v>tier - 3</v>
      </c>
      <c r="L384" s="6" t="s">
        <v>12</v>
      </c>
      <c r="M384" s="6" t="str">
        <f>IF(N384="?","tier - 1",N384)</f>
        <v>tier - 1</v>
      </c>
      <c r="N384" s="6" t="s">
        <v>16</v>
      </c>
      <c r="O384" s="6" t="str">
        <f>IF(P384="?","UNKNOWN",P384)</f>
        <v>R1012</v>
      </c>
      <c r="P384" s="6" t="s">
        <v>23</v>
      </c>
      <c r="Q384" s="6"/>
    </row>
    <row r="385" spans="1:17" x14ac:dyDescent="0.3">
      <c r="A385" s="6" t="s">
        <v>1033</v>
      </c>
      <c r="B385" s="12" t="str">
        <f>SUBSTITUTE(C385,"?",ROUNDUP(AVERAGEIF(C:C,"&lt;&gt;~?",C:C),0))</f>
        <v>1973</v>
      </c>
      <c r="C385" s="6">
        <v>1973</v>
      </c>
      <c r="D385" s="6" t="str">
        <f>SUBSTITUTE(E385,"?","sep")</f>
        <v>Oct</v>
      </c>
      <c r="E385" s="6" t="s">
        <v>37</v>
      </c>
      <c r="F385" s="6">
        <v>11</v>
      </c>
      <c r="G385" s="18" t="str">
        <f>CONCATENATE(F385,"-",D385,"-",B385)</f>
        <v>11-Oct-1973</v>
      </c>
      <c r="H385" s="10">
        <f>DATEDIF(G385,DATE(2023,6,8),"Y")</f>
        <v>49</v>
      </c>
      <c r="I385" s="6">
        <v>0</v>
      </c>
      <c r="J385" s="22">
        <v>8112.59</v>
      </c>
      <c r="K385" s="6" t="str">
        <f>IF(L385="?","tier - 2",L385)</f>
        <v>tier - 2</v>
      </c>
      <c r="L385" s="6" t="s">
        <v>11</v>
      </c>
      <c r="M385" s="6" t="str">
        <f>IF(N385="?","tier - 1",N385)</f>
        <v>tier - 2</v>
      </c>
      <c r="N385" s="6" t="s">
        <v>11</v>
      </c>
      <c r="O385" s="6" t="str">
        <f>IF(P385="?","UNKNOWN",P385)</f>
        <v>R1013</v>
      </c>
      <c r="P385" s="6" t="s">
        <v>13</v>
      </c>
      <c r="Q385" s="6"/>
    </row>
    <row r="386" spans="1:17" x14ac:dyDescent="0.3">
      <c r="A386" s="6" t="s">
        <v>1032</v>
      </c>
      <c r="B386" s="12" t="str">
        <f>SUBSTITUTE(C386,"?",ROUNDUP(AVERAGEIF(C:C,"&lt;&gt;~?",C:C),0))</f>
        <v>1967</v>
      </c>
      <c r="C386" s="6">
        <v>1967</v>
      </c>
      <c r="D386" s="6" t="str">
        <f>SUBSTITUTE(E386,"?","sep")</f>
        <v>Jun</v>
      </c>
      <c r="E386" s="6" t="s">
        <v>18</v>
      </c>
      <c r="F386" s="6">
        <v>10</v>
      </c>
      <c r="G386" s="18" t="str">
        <f>CONCATENATE(F386,"-",D386,"-",B386)</f>
        <v>10-Jun-1967</v>
      </c>
      <c r="H386" s="10">
        <f>DATEDIF(G386,DATE(2023,6,8),"Y")</f>
        <v>55</v>
      </c>
      <c r="I386" s="6">
        <v>0</v>
      </c>
      <c r="J386" s="22">
        <v>8091.3</v>
      </c>
      <c r="K386" s="6" t="str">
        <f>IF(L386="?","tier - 2",L386)</f>
        <v>tier - 3</v>
      </c>
      <c r="L386" s="6" t="s">
        <v>12</v>
      </c>
      <c r="M386" s="6" t="str">
        <f>IF(N386="?","tier - 1",N386)</f>
        <v>tier - 1</v>
      </c>
      <c r="N386" s="6" t="s">
        <v>16</v>
      </c>
      <c r="O386" s="6" t="str">
        <f>IF(P386="?","UNKNOWN",P386)</f>
        <v>R1012</v>
      </c>
      <c r="P386" s="6" t="s">
        <v>23</v>
      </c>
      <c r="Q386" s="6"/>
    </row>
    <row r="387" spans="1:17" x14ac:dyDescent="0.3">
      <c r="A387" s="6" t="s">
        <v>2239</v>
      </c>
      <c r="B387" s="12" t="str">
        <f>SUBSTITUTE(C387,"?",ROUNDUP(AVERAGEIF(C:C,"&lt;&gt;~?",C:C),0))</f>
        <v>1967</v>
      </c>
      <c r="C387" s="6">
        <v>1967</v>
      </c>
      <c r="D387" s="6" t="str">
        <f>SUBSTITUTE(E387,"?","sep")</f>
        <v>Jul</v>
      </c>
      <c r="E387" s="6" t="s">
        <v>10</v>
      </c>
      <c r="F387" s="6">
        <v>30</v>
      </c>
      <c r="G387" s="18" t="str">
        <f>CONCATENATE(F387,"-",D387,"-",B387)</f>
        <v>30-Jul-1967</v>
      </c>
      <c r="H387" s="10">
        <f>DATEDIF(G387,DATE(2023,6,8),"Y")</f>
        <v>55</v>
      </c>
      <c r="I387" s="6">
        <v>0</v>
      </c>
      <c r="J387" s="22">
        <v>38893.360000000001</v>
      </c>
      <c r="K387" s="6" t="str">
        <f>IF(L387="?","tier - 2",L387)</f>
        <v>tier - 1</v>
      </c>
      <c r="L387" s="6" t="s">
        <v>16</v>
      </c>
      <c r="M387" s="6" t="str">
        <f>IF(N387="?","tier - 1",N387)</f>
        <v>tier - 2</v>
      </c>
      <c r="N387" s="6" t="s">
        <v>11</v>
      </c>
      <c r="O387" s="6" t="str">
        <f>IF(P387="?","UNKNOWN",P387)</f>
        <v>R1011</v>
      </c>
      <c r="P387" s="6" t="s">
        <v>42</v>
      </c>
      <c r="Q387" s="6"/>
    </row>
    <row r="388" spans="1:17" x14ac:dyDescent="0.3">
      <c r="A388" s="6" t="s">
        <v>1031</v>
      </c>
      <c r="B388" s="12" t="str">
        <f>SUBSTITUTE(C388,"?",ROUNDUP(AVERAGEIF(C:C,"&lt;&gt;~?",C:C),0))</f>
        <v>1975</v>
      </c>
      <c r="C388" s="6">
        <v>1975</v>
      </c>
      <c r="D388" s="6" t="str">
        <f>SUBSTITUTE(E388,"?","sep")</f>
        <v>Dec</v>
      </c>
      <c r="E388" s="6" t="s">
        <v>30</v>
      </c>
      <c r="F388" s="6">
        <v>21</v>
      </c>
      <c r="G388" s="18" t="str">
        <f>CONCATENATE(F388,"-",D388,"-",B388)</f>
        <v>21-Dec-1975</v>
      </c>
      <c r="H388" s="10">
        <f>DATEDIF(G388,DATE(2023,6,8),"Y")</f>
        <v>47</v>
      </c>
      <c r="I388" s="6">
        <v>1</v>
      </c>
      <c r="J388" s="22">
        <v>8083.92</v>
      </c>
      <c r="K388" s="6" t="str">
        <f>IF(L388="?","tier - 2",L388)</f>
        <v>tier - 3</v>
      </c>
      <c r="L388" s="6" t="s">
        <v>12</v>
      </c>
      <c r="M388" s="6" t="str">
        <f>IF(N388="?","tier - 1",N388)</f>
        <v>tier - 3</v>
      </c>
      <c r="N388" s="6" t="s">
        <v>12</v>
      </c>
      <c r="O388" s="6" t="str">
        <f>IF(P388="?","UNKNOWN",P388)</f>
        <v>R1013</v>
      </c>
      <c r="P388" s="6" t="s">
        <v>13</v>
      </c>
      <c r="Q388" s="6"/>
    </row>
    <row r="389" spans="1:17" x14ac:dyDescent="0.3">
      <c r="A389" s="6" t="s">
        <v>1030</v>
      </c>
      <c r="B389" s="12" t="str">
        <f>SUBSTITUTE(C389,"?",ROUNDUP(AVERAGEIF(C:C,"&lt;&gt;~?",C:C),0))</f>
        <v>1994</v>
      </c>
      <c r="C389" s="6">
        <v>1994</v>
      </c>
      <c r="D389" s="6" t="str">
        <f>SUBSTITUTE(E389,"?","sep")</f>
        <v>Oct</v>
      </c>
      <c r="E389" s="6" t="s">
        <v>37</v>
      </c>
      <c r="F389" s="6">
        <v>12</v>
      </c>
      <c r="G389" s="18" t="str">
        <f>CONCATENATE(F389,"-",D389,"-",B389)</f>
        <v>12-Oct-1994</v>
      </c>
      <c r="H389" s="10">
        <f>DATEDIF(G389,DATE(2023,6,8),"Y")</f>
        <v>28</v>
      </c>
      <c r="I389" s="6">
        <v>0</v>
      </c>
      <c r="J389" s="22">
        <v>8081.74</v>
      </c>
      <c r="K389" s="6" t="str">
        <f>IF(L389="?","tier - 2",L389)</f>
        <v>tier - 2</v>
      </c>
      <c r="L389" s="6" t="s">
        <v>11</v>
      </c>
      <c r="M389" s="6" t="str">
        <f>IF(N389="?","tier - 1",N389)</f>
        <v>tier - 2</v>
      </c>
      <c r="N389" s="6" t="s">
        <v>11</v>
      </c>
      <c r="O389" s="6" t="str">
        <f>IF(P389="?","UNKNOWN",P389)</f>
        <v>R1026</v>
      </c>
      <c r="P389" s="6" t="s">
        <v>535</v>
      </c>
      <c r="Q389" s="6"/>
    </row>
    <row r="390" spans="1:17" x14ac:dyDescent="0.3">
      <c r="A390" s="6" t="s">
        <v>1029</v>
      </c>
      <c r="B390" s="12" t="str">
        <f>SUBSTITUTE(C390,"?",ROUNDUP(AVERAGEIF(C:C,"&lt;&gt;~?",C:C),0))</f>
        <v>2001</v>
      </c>
      <c r="C390" s="6">
        <v>2001</v>
      </c>
      <c r="D390" s="6" t="str">
        <f>SUBSTITUTE(E390,"?","sep")</f>
        <v>Aug</v>
      </c>
      <c r="E390" s="6" t="s">
        <v>35</v>
      </c>
      <c r="F390" s="6">
        <v>28</v>
      </c>
      <c r="G390" s="18" t="str">
        <f>CONCATENATE(F390,"-",D390,"-",B390)</f>
        <v>28-Aug-2001</v>
      </c>
      <c r="H390" s="10">
        <f>DATEDIF(G390,DATE(2023,6,8),"Y")</f>
        <v>21</v>
      </c>
      <c r="I390" s="6">
        <v>0</v>
      </c>
      <c r="J390" s="22">
        <v>8081.26</v>
      </c>
      <c r="K390" s="6" t="str">
        <f>IF(L390="?","tier - 2",L390)</f>
        <v>tier - 2</v>
      </c>
      <c r="L390" s="6" t="s">
        <v>11</v>
      </c>
      <c r="M390" s="6" t="str">
        <f>IF(N390="?","tier - 1",N390)</f>
        <v>tier - 2</v>
      </c>
      <c r="N390" s="6" t="s">
        <v>11</v>
      </c>
      <c r="O390" s="6" t="str">
        <f>IF(P390="?","UNKNOWN",P390)</f>
        <v>R1012</v>
      </c>
      <c r="P390" s="6" t="s">
        <v>23</v>
      </c>
      <c r="Q390" s="6"/>
    </row>
    <row r="391" spans="1:17" x14ac:dyDescent="0.3">
      <c r="A391" s="6" t="s">
        <v>1028</v>
      </c>
      <c r="B391" s="12" t="str">
        <f>SUBSTITUTE(C391,"?",ROUNDUP(AVERAGEIF(C:C,"&lt;&gt;~?",C:C),0))</f>
        <v>1993</v>
      </c>
      <c r="C391" s="6">
        <v>1993</v>
      </c>
      <c r="D391" s="6" t="str">
        <f>SUBSTITUTE(E391,"?","sep")</f>
        <v>Nov</v>
      </c>
      <c r="E391" s="6" t="s">
        <v>15</v>
      </c>
      <c r="F391" s="6">
        <v>7</v>
      </c>
      <c r="G391" s="18" t="str">
        <f>CONCATENATE(F391,"-",D391,"-",B391)</f>
        <v>7-Nov-1993</v>
      </c>
      <c r="H391" s="10">
        <f>DATEDIF(G391,DATE(2023,6,8),"Y")</f>
        <v>29</v>
      </c>
      <c r="I391" s="6">
        <v>0</v>
      </c>
      <c r="J391" s="22">
        <v>8077.41</v>
      </c>
      <c r="K391" s="6" t="str">
        <f>IF(L391="?","tier - 2",L391)</f>
        <v>tier - 2</v>
      </c>
      <c r="L391" s="6" t="s">
        <v>11</v>
      </c>
      <c r="M391" s="6" t="str">
        <f>IF(N391="?","tier - 1",N391)</f>
        <v>tier - 1</v>
      </c>
      <c r="N391" s="6" t="s">
        <v>16</v>
      </c>
      <c r="O391" s="6" t="str">
        <f>IF(P391="?","UNKNOWN",P391)</f>
        <v>R1026</v>
      </c>
      <c r="P391" s="6" t="s">
        <v>535</v>
      </c>
      <c r="Q391" s="6"/>
    </row>
    <row r="392" spans="1:17" x14ac:dyDescent="0.3">
      <c r="A392" s="6" t="s">
        <v>1027</v>
      </c>
      <c r="B392" s="12" t="str">
        <f>SUBSTITUTE(C392,"?",ROUNDUP(AVERAGEIF(C:C,"&lt;&gt;~?",C:C),0))</f>
        <v>1965</v>
      </c>
      <c r="C392" s="6">
        <v>1965</v>
      </c>
      <c r="D392" s="6" t="str">
        <f>SUBSTITUTE(E392,"?","sep")</f>
        <v>Oct</v>
      </c>
      <c r="E392" s="6" t="s">
        <v>37</v>
      </c>
      <c r="F392" s="6">
        <v>21</v>
      </c>
      <c r="G392" s="18" t="str">
        <f>CONCATENATE(F392,"-",D392,"-",B392)</f>
        <v>21-Oct-1965</v>
      </c>
      <c r="H392" s="10">
        <f>DATEDIF(G392,DATE(2023,6,8),"Y")</f>
        <v>57</v>
      </c>
      <c r="I392" s="6">
        <v>0</v>
      </c>
      <c r="J392" s="22">
        <v>8071.57</v>
      </c>
      <c r="K392" s="6" t="str">
        <f>IF(L392="?","tier - 2",L392)</f>
        <v>tier - 3</v>
      </c>
      <c r="L392" s="6" t="s">
        <v>12</v>
      </c>
      <c r="M392" s="6" t="str">
        <f>IF(N392="?","tier - 1",N392)</f>
        <v>tier - 1</v>
      </c>
      <c r="N392" s="6" t="s">
        <v>16</v>
      </c>
      <c r="O392" s="6" t="str">
        <f>IF(P392="?","UNKNOWN",P392)</f>
        <v>R1011</v>
      </c>
      <c r="P392" s="6" t="s">
        <v>42</v>
      </c>
      <c r="Q392" s="6"/>
    </row>
    <row r="393" spans="1:17" x14ac:dyDescent="0.3">
      <c r="A393" s="6" t="s">
        <v>1026</v>
      </c>
      <c r="B393" s="12" t="str">
        <f>SUBSTITUTE(C393,"?",ROUNDUP(AVERAGEIF(C:C,"&lt;&gt;~?",C:C),0))</f>
        <v>1975</v>
      </c>
      <c r="C393" s="6">
        <v>1975</v>
      </c>
      <c r="D393" s="6" t="str">
        <f>SUBSTITUTE(E393,"?","sep")</f>
        <v>Dec</v>
      </c>
      <c r="E393" s="6" t="s">
        <v>30</v>
      </c>
      <c r="F393" s="6">
        <v>15</v>
      </c>
      <c r="G393" s="18" t="str">
        <f>CONCATENATE(F393,"-",D393,"-",B393)</f>
        <v>15-Dec-1975</v>
      </c>
      <c r="H393" s="10">
        <f>DATEDIF(G393,DATE(2023,6,8),"Y")</f>
        <v>47</v>
      </c>
      <c r="I393" s="6">
        <v>1</v>
      </c>
      <c r="J393" s="22">
        <v>8068.19</v>
      </c>
      <c r="K393" s="6" t="str">
        <f>IF(L393="?","tier - 2",L393)</f>
        <v>tier - 3</v>
      </c>
      <c r="L393" s="6" t="s">
        <v>12</v>
      </c>
      <c r="M393" s="6" t="str">
        <f>IF(N393="?","tier - 1",N393)</f>
        <v>tier - 2</v>
      </c>
      <c r="N393" s="6" t="s">
        <v>11</v>
      </c>
      <c r="O393" s="6" t="str">
        <f>IF(P393="?","UNKNOWN",P393)</f>
        <v>R1011</v>
      </c>
      <c r="P393" s="6" t="s">
        <v>42</v>
      </c>
      <c r="Q393" s="6"/>
    </row>
    <row r="394" spans="1:17" x14ac:dyDescent="0.3">
      <c r="A394" s="6" t="s">
        <v>1025</v>
      </c>
      <c r="B394" s="12" t="str">
        <f>SUBSTITUTE(C394,"?",ROUNDUP(AVERAGEIF(C:C,"&lt;&gt;~?",C:C),0))</f>
        <v>1965</v>
      </c>
      <c r="C394" s="6">
        <v>1965</v>
      </c>
      <c r="D394" s="6" t="str">
        <f>SUBSTITUTE(E394,"?","sep")</f>
        <v>Aug</v>
      </c>
      <c r="E394" s="6" t="s">
        <v>35</v>
      </c>
      <c r="F394" s="6">
        <v>11</v>
      </c>
      <c r="G394" s="18" t="str">
        <f>CONCATENATE(F394,"-",D394,"-",B394)</f>
        <v>11-Aug-1965</v>
      </c>
      <c r="H394" s="10">
        <f>DATEDIF(G394,DATE(2023,6,8),"Y")</f>
        <v>57</v>
      </c>
      <c r="I394" s="6">
        <v>0</v>
      </c>
      <c r="J394" s="22">
        <v>8067.83</v>
      </c>
      <c r="K394" s="6" t="str">
        <f>IF(L394="?","tier - 2",L394)</f>
        <v>tier - 3</v>
      </c>
      <c r="L394" s="6" t="s">
        <v>12</v>
      </c>
      <c r="M394" s="6" t="str">
        <f>IF(N394="?","tier - 1",N394)</f>
        <v>tier - 1</v>
      </c>
      <c r="N394" s="6" t="s">
        <v>16</v>
      </c>
      <c r="O394" s="6" t="str">
        <f>IF(P394="?","UNKNOWN",P394)</f>
        <v>R1013</v>
      </c>
      <c r="P394" s="6" t="s">
        <v>13</v>
      </c>
      <c r="Q394" s="6"/>
    </row>
    <row r="395" spans="1:17" x14ac:dyDescent="0.3">
      <c r="A395" s="6" t="s">
        <v>1024</v>
      </c>
      <c r="B395" s="12" t="str">
        <f>SUBSTITUTE(C395,"?",ROUNDUP(AVERAGEIF(C:C,"&lt;&gt;~?",C:C),0))</f>
        <v>1975</v>
      </c>
      <c r="C395" s="6">
        <v>1975</v>
      </c>
      <c r="D395" s="6" t="str">
        <f>SUBSTITUTE(E395,"?","sep")</f>
        <v>Jun</v>
      </c>
      <c r="E395" s="6" t="s">
        <v>18</v>
      </c>
      <c r="F395" s="6">
        <v>28</v>
      </c>
      <c r="G395" s="18" t="str">
        <f>CONCATENATE(F395,"-",D395,"-",B395)</f>
        <v>28-Jun-1975</v>
      </c>
      <c r="H395" s="10">
        <f>DATEDIF(G395,DATE(2023,6,8),"Y")</f>
        <v>47</v>
      </c>
      <c r="I395" s="6">
        <v>1</v>
      </c>
      <c r="J395" s="22">
        <v>8062.76</v>
      </c>
      <c r="K395" s="6" t="str">
        <f>IF(L395="?","tier - 2",L395)</f>
        <v>tier - 3</v>
      </c>
      <c r="L395" s="6" t="s">
        <v>12</v>
      </c>
      <c r="M395" s="6" t="str">
        <f>IF(N395="?","tier - 1",N395)</f>
        <v>tier - 3</v>
      </c>
      <c r="N395" s="6" t="s">
        <v>12</v>
      </c>
      <c r="O395" s="6" t="str">
        <f>IF(P395="?","UNKNOWN",P395)</f>
        <v>R1011</v>
      </c>
      <c r="P395" s="6" t="s">
        <v>42</v>
      </c>
      <c r="Q395" s="6"/>
    </row>
    <row r="396" spans="1:17" x14ac:dyDescent="0.3">
      <c r="A396" s="6" t="s">
        <v>1023</v>
      </c>
      <c r="B396" s="12" t="str">
        <f>SUBSTITUTE(C396,"?",ROUNDUP(AVERAGEIF(C:C,"&lt;&gt;~?",C:C),0))</f>
        <v>1970</v>
      </c>
      <c r="C396" s="6">
        <v>1970</v>
      </c>
      <c r="D396" s="6" t="str">
        <f>SUBSTITUTE(E396,"?","sep")</f>
        <v>Dec</v>
      </c>
      <c r="E396" s="6" t="s">
        <v>30</v>
      </c>
      <c r="F396" s="6">
        <v>12</v>
      </c>
      <c r="G396" s="18" t="str">
        <f>CONCATENATE(F396,"-",D396,"-",B396)</f>
        <v>12-Dec-1970</v>
      </c>
      <c r="H396" s="10">
        <f>DATEDIF(G396,DATE(2023,6,8),"Y")</f>
        <v>52</v>
      </c>
      <c r="I396" s="6">
        <v>0</v>
      </c>
      <c r="J396" s="22">
        <v>8062.31</v>
      </c>
      <c r="K396" s="6" t="str">
        <f>IF(L396="?","tier - 2",L396)</f>
        <v>tier - 2</v>
      </c>
      <c r="L396" s="6" t="s">
        <v>11</v>
      </c>
      <c r="M396" s="6" t="str">
        <f>IF(N396="?","tier - 1",N396)</f>
        <v>tier - 1</v>
      </c>
      <c r="N396" s="6" t="s">
        <v>16</v>
      </c>
      <c r="O396" s="6" t="str">
        <f>IF(P396="?","UNKNOWN",P396)</f>
        <v>R1013</v>
      </c>
      <c r="P396" s="6" t="s">
        <v>13</v>
      </c>
      <c r="Q396" s="6"/>
    </row>
    <row r="397" spans="1:17" x14ac:dyDescent="0.3">
      <c r="A397" s="6" t="s">
        <v>1022</v>
      </c>
      <c r="B397" s="12" t="str">
        <f>SUBSTITUTE(C397,"?",ROUNDUP(AVERAGEIF(C:C,"&lt;&gt;~?",C:C),0))</f>
        <v>1982</v>
      </c>
      <c r="C397" s="6">
        <v>1982</v>
      </c>
      <c r="D397" s="6" t="str">
        <f>SUBSTITUTE(E397,"?","sep")</f>
        <v>Dec</v>
      </c>
      <c r="E397" s="6" t="s">
        <v>30</v>
      </c>
      <c r="F397" s="6">
        <v>27</v>
      </c>
      <c r="G397" s="18" t="str">
        <f>CONCATENATE(F397,"-",D397,"-",B397)</f>
        <v>27-Dec-1982</v>
      </c>
      <c r="H397" s="10">
        <f>DATEDIF(G397,DATE(2023,6,8),"Y")</f>
        <v>40</v>
      </c>
      <c r="I397" s="6">
        <v>3</v>
      </c>
      <c r="J397" s="22">
        <v>8059.68</v>
      </c>
      <c r="K397" s="6" t="str">
        <f>IF(L397="?","tier - 2",L397)</f>
        <v>tier - 2</v>
      </c>
      <c r="L397" s="6" t="s">
        <v>11</v>
      </c>
      <c r="M397" s="6" t="str">
        <f>IF(N397="?","tier - 1",N397)</f>
        <v>tier - 3</v>
      </c>
      <c r="N397" s="6" t="s">
        <v>12</v>
      </c>
      <c r="O397" s="6" t="str">
        <f>IF(P397="?","UNKNOWN",P397)</f>
        <v>R1012</v>
      </c>
      <c r="P397" s="6" t="s">
        <v>23</v>
      </c>
      <c r="Q397" s="6"/>
    </row>
    <row r="398" spans="1:17" x14ac:dyDescent="0.3">
      <c r="A398" s="6" t="s">
        <v>2238</v>
      </c>
      <c r="B398" s="12" t="str">
        <f>SUBSTITUTE(C398,"?",ROUNDUP(AVERAGEIF(C:C,"&lt;&gt;~?",C:C),0))</f>
        <v>1964</v>
      </c>
      <c r="C398" s="6">
        <v>1964</v>
      </c>
      <c r="D398" s="6" t="str">
        <f>SUBSTITUTE(E398,"?","sep")</f>
        <v>Jun</v>
      </c>
      <c r="E398" s="6" t="s">
        <v>18</v>
      </c>
      <c r="F398" s="6">
        <v>6</v>
      </c>
      <c r="G398" s="18" t="str">
        <f>CONCATENATE(F398,"-",D398,"-",B398)</f>
        <v>6-Jun-1964</v>
      </c>
      <c r="H398" s="10">
        <f>DATEDIF(G398,DATE(2023,6,8),"Y")</f>
        <v>59</v>
      </c>
      <c r="I398" s="6">
        <v>0</v>
      </c>
      <c r="J398" s="22">
        <v>38869.25</v>
      </c>
      <c r="K398" s="6" t="str">
        <f>IF(L398="?","tier - 2",L398)</f>
        <v>tier - 2</v>
      </c>
      <c r="L398" s="6" t="s">
        <v>11</v>
      </c>
      <c r="M398" s="6" t="str">
        <f>IF(N398="?","tier - 1",N398)</f>
        <v>tier - 2</v>
      </c>
      <c r="N398" s="6" t="s">
        <v>11</v>
      </c>
      <c r="O398" s="6" t="str">
        <f>IF(P398="?","UNKNOWN",P398)</f>
        <v>R1011</v>
      </c>
      <c r="P398" s="6" t="s">
        <v>42</v>
      </c>
      <c r="Q398" s="6"/>
    </row>
    <row r="399" spans="1:17" x14ac:dyDescent="0.3">
      <c r="A399" s="6" t="s">
        <v>1021</v>
      </c>
      <c r="B399" s="12" t="str">
        <f>SUBSTITUTE(C399,"?",ROUNDUP(AVERAGEIF(C:C,"&lt;&gt;~?",C:C),0))</f>
        <v>1985</v>
      </c>
      <c r="C399" s="6">
        <v>1985</v>
      </c>
      <c r="D399" s="6" t="str">
        <f>SUBSTITUTE(E399,"?","sep")</f>
        <v>Nov</v>
      </c>
      <c r="E399" s="6" t="s">
        <v>15</v>
      </c>
      <c r="F399" s="6">
        <v>28</v>
      </c>
      <c r="G399" s="18" t="str">
        <f>CONCATENATE(F399,"-",D399,"-",B399)</f>
        <v>28-Nov-1985</v>
      </c>
      <c r="H399" s="10">
        <f>DATEDIF(G399,DATE(2023,6,8),"Y")</f>
        <v>37</v>
      </c>
      <c r="I399" s="6">
        <v>3</v>
      </c>
      <c r="J399" s="22">
        <v>8059.06</v>
      </c>
      <c r="K399" s="6" t="str">
        <f>IF(L399="?","tier - 2",L399)</f>
        <v>tier - 2</v>
      </c>
      <c r="L399" s="6" t="s">
        <v>11</v>
      </c>
      <c r="M399" s="6" t="str">
        <f>IF(N399="?","tier - 1",N399)</f>
        <v>tier - 3</v>
      </c>
      <c r="N399" s="6" t="s">
        <v>12</v>
      </c>
      <c r="O399" s="6" t="str">
        <f>IF(P399="?","UNKNOWN",P399)</f>
        <v>R1012</v>
      </c>
      <c r="P399" s="6" t="s">
        <v>23</v>
      </c>
      <c r="Q399" s="6"/>
    </row>
    <row r="400" spans="1:17" x14ac:dyDescent="0.3">
      <c r="A400" s="6" t="s">
        <v>1020</v>
      </c>
      <c r="B400" s="12" t="str">
        <f>SUBSTITUTE(C400,"?",ROUNDUP(AVERAGEIF(C:C,"&lt;&gt;~?",C:C),0))</f>
        <v>2003</v>
      </c>
      <c r="C400" s="6">
        <v>2003</v>
      </c>
      <c r="D400" s="6" t="str">
        <f>SUBSTITUTE(E400,"?","sep")</f>
        <v>Dec</v>
      </c>
      <c r="E400" s="6" t="s">
        <v>30</v>
      </c>
      <c r="F400" s="6">
        <v>12</v>
      </c>
      <c r="G400" s="18" t="str">
        <f>CONCATENATE(F400,"-",D400,"-",B400)</f>
        <v>12-Dec-2003</v>
      </c>
      <c r="H400" s="10">
        <f>DATEDIF(G400,DATE(2023,6,8),"Y")</f>
        <v>19</v>
      </c>
      <c r="I400" s="6">
        <v>0</v>
      </c>
      <c r="J400" s="22">
        <v>8035.64</v>
      </c>
      <c r="K400" s="6" t="str">
        <f>IF(L400="?","tier - 2",L400)</f>
        <v>tier - 2</v>
      </c>
      <c r="L400" s="6" t="s">
        <v>11</v>
      </c>
      <c r="M400" s="6" t="str">
        <f>IF(N400="?","tier - 1",N400)</f>
        <v>tier - 2</v>
      </c>
      <c r="N400" s="6" t="s">
        <v>11</v>
      </c>
      <c r="O400" s="6" t="str">
        <f>IF(P400="?","UNKNOWN",P400)</f>
        <v>R1012</v>
      </c>
      <c r="P400" s="6" t="s">
        <v>23</v>
      </c>
      <c r="Q400" s="6"/>
    </row>
    <row r="401" spans="1:17" x14ac:dyDescent="0.3">
      <c r="A401" s="6" t="s">
        <v>1019</v>
      </c>
      <c r="B401" s="12" t="str">
        <f>SUBSTITUTE(C401,"?",ROUNDUP(AVERAGEIF(C:C,"&lt;&gt;~?",C:C),0))</f>
        <v>1977</v>
      </c>
      <c r="C401" s="6">
        <v>1977</v>
      </c>
      <c r="D401" s="6" t="str">
        <f>SUBSTITUTE(E401,"?","sep")</f>
        <v>Nov</v>
      </c>
      <c r="E401" s="6" t="s">
        <v>15</v>
      </c>
      <c r="F401" s="6">
        <v>6</v>
      </c>
      <c r="G401" s="18" t="str">
        <f>CONCATENATE(F401,"-",D401,"-",B401)</f>
        <v>6-Nov-1977</v>
      </c>
      <c r="H401" s="10">
        <f>DATEDIF(G401,DATE(2023,6,8),"Y")</f>
        <v>45</v>
      </c>
      <c r="I401" s="6">
        <v>2</v>
      </c>
      <c r="J401" s="22">
        <v>8027.97</v>
      </c>
      <c r="K401" s="6" t="str">
        <f>IF(L401="?","tier - 2",L401)</f>
        <v>tier - 3</v>
      </c>
      <c r="L401" s="6" t="s">
        <v>12</v>
      </c>
      <c r="M401" s="6" t="str">
        <f>IF(N401="?","tier - 1",N401)</f>
        <v>tier - 2</v>
      </c>
      <c r="N401" s="6" t="s">
        <v>11</v>
      </c>
      <c r="O401" s="6" t="str">
        <f>IF(P401="?","UNKNOWN",P401)</f>
        <v>R1011</v>
      </c>
      <c r="P401" s="6" t="s">
        <v>42</v>
      </c>
      <c r="Q401" s="6"/>
    </row>
    <row r="402" spans="1:17" x14ac:dyDescent="0.3">
      <c r="A402" s="6" t="s">
        <v>1018</v>
      </c>
      <c r="B402" s="12" t="str">
        <f>SUBSTITUTE(C402,"?",ROUNDUP(AVERAGEIF(C:C,"&lt;&gt;~?",C:C),0))</f>
        <v>1976</v>
      </c>
      <c r="C402" s="6">
        <v>1976</v>
      </c>
      <c r="D402" s="6" t="str">
        <f>SUBSTITUTE(E402,"?","sep")</f>
        <v>Dec</v>
      </c>
      <c r="E402" s="6" t="s">
        <v>30</v>
      </c>
      <c r="F402" s="6">
        <v>20</v>
      </c>
      <c r="G402" s="18" t="str">
        <f>CONCATENATE(F402,"-",D402,"-",B402)</f>
        <v>20-Dec-1976</v>
      </c>
      <c r="H402" s="10">
        <f>DATEDIF(G402,DATE(2023,6,8),"Y")</f>
        <v>46</v>
      </c>
      <c r="I402" s="6">
        <v>0</v>
      </c>
      <c r="J402" s="22">
        <v>8026.67</v>
      </c>
      <c r="K402" s="6" t="str">
        <f>IF(L402="?","tier - 2",L402)</f>
        <v>tier - 2</v>
      </c>
      <c r="L402" s="6" t="s">
        <v>11</v>
      </c>
      <c r="M402" s="6" t="str">
        <f>IF(N402="?","tier - 1",N402)</f>
        <v>tier - 2</v>
      </c>
      <c r="N402" s="6" t="s">
        <v>11</v>
      </c>
      <c r="O402" s="6" t="str">
        <f>IF(P402="?","UNKNOWN",P402)</f>
        <v>R1012</v>
      </c>
      <c r="P402" s="6" t="s">
        <v>23</v>
      </c>
      <c r="Q402" s="6"/>
    </row>
    <row r="403" spans="1:17" x14ac:dyDescent="0.3">
      <c r="A403" s="6" t="s">
        <v>1017</v>
      </c>
      <c r="B403" s="12" t="str">
        <f>SUBSTITUTE(C403,"?",ROUNDUP(AVERAGEIF(C:C,"&lt;&gt;~?",C:C),0))</f>
        <v>1978</v>
      </c>
      <c r="C403" s="6">
        <v>1978</v>
      </c>
      <c r="D403" s="6" t="str">
        <f>SUBSTITUTE(E403,"?","sep")</f>
        <v>Jul</v>
      </c>
      <c r="E403" s="6" t="s">
        <v>10</v>
      </c>
      <c r="F403" s="6">
        <v>17</v>
      </c>
      <c r="G403" s="18" t="str">
        <f>CONCATENATE(F403,"-",D403,"-",B403)</f>
        <v>17-Jul-1978</v>
      </c>
      <c r="H403" s="10">
        <f>DATEDIF(G403,DATE(2023,6,8),"Y")</f>
        <v>44</v>
      </c>
      <c r="I403" s="6">
        <v>1</v>
      </c>
      <c r="J403" s="22">
        <v>8023.14</v>
      </c>
      <c r="K403" s="6" t="str">
        <f>IF(L403="?","tier - 2",L403)</f>
        <v>tier - 2</v>
      </c>
      <c r="L403" s="6" t="s">
        <v>11</v>
      </c>
      <c r="M403" s="6" t="str">
        <f>IF(N403="?","tier - 1",N403)</f>
        <v>tier - 3</v>
      </c>
      <c r="N403" s="6" t="s">
        <v>12</v>
      </c>
      <c r="O403" s="6" t="str">
        <f>IF(P403="?","UNKNOWN",P403)</f>
        <v>R1012</v>
      </c>
      <c r="P403" s="6" t="s">
        <v>23</v>
      </c>
      <c r="Q403" s="6"/>
    </row>
    <row r="404" spans="1:17" x14ac:dyDescent="0.3">
      <c r="A404" s="6" t="s">
        <v>1016</v>
      </c>
      <c r="B404" s="12" t="str">
        <f>SUBSTITUTE(C404,"?",ROUNDUP(AVERAGEIF(C:C,"&lt;&gt;~?",C:C),0))</f>
        <v>1989</v>
      </c>
      <c r="C404" s="6">
        <v>1989</v>
      </c>
      <c r="D404" s="6" t="str">
        <f>SUBSTITUTE(E404,"?","sep")</f>
        <v>Nov</v>
      </c>
      <c r="E404" s="6" t="s">
        <v>15</v>
      </c>
      <c r="F404" s="6">
        <v>3</v>
      </c>
      <c r="G404" s="18" t="str">
        <f>CONCATENATE(F404,"-",D404,"-",B404)</f>
        <v>3-Nov-1989</v>
      </c>
      <c r="H404" s="10">
        <f>DATEDIF(G404,DATE(2023,6,8),"Y")</f>
        <v>33</v>
      </c>
      <c r="I404" s="6">
        <v>3</v>
      </c>
      <c r="J404" s="22">
        <v>8021.11</v>
      </c>
      <c r="K404" s="6" t="str">
        <f>IF(L404="?","tier - 2",L404)</f>
        <v>tier - 2</v>
      </c>
      <c r="L404" s="6" t="s">
        <v>11</v>
      </c>
      <c r="M404" s="6" t="str">
        <f>IF(N404="?","tier - 1",N404)</f>
        <v>tier - 1</v>
      </c>
      <c r="N404" s="6" t="s">
        <v>16</v>
      </c>
      <c r="O404" s="6" t="str">
        <f>IF(P404="?","UNKNOWN",P404)</f>
        <v>R1012</v>
      </c>
      <c r="P404" s="6" t="s">
        <v>23</v>
      </c>
      <c r="Q404" s="6"/>
    </row>
    <row r="405" spans="1:17" x14ac:dyDescent="0.3">
      <c r="A405" s="6" t="s">
        <v>1015</v>
      </c>
      <c r="B405" s="12" t="str">
        <f>SUBSTITUTE(C405,"?",ROUNDUP(AVERAGEIF(C:C,"&lt;&gt;~?",C:C),0))</f>
        <v>1980</v>
      </c>
      <c r="C405" s="6">
        <v>1980</v>
      </c>
      <c r="D405" s="6" t="str">
        <f>SUBSTITUTE(E405,"?","sep")</f>
        <v>Nov</v>
      </c>
      <c r="E405" s="6" t="s">
        <v>15</v>
      </c>
      <c r="F405" s="6">
        <v>8</v>
      </c>
      <c r="G405" s="18" t="str">
        <f>CONCATENATE(F405,"-",D405,"-",B405)</f>
        <v>8-Nov-1980</v>
      </c>
      <c r="H405" s="10">
        <f>DATEDIF(G405,DATE(2023,6,8),"Y")</f>
        <v>42</v>
      </c>
      <c r="I405" s="6">
        <v>2</v>
      </c>
      <c r="J405" s="22">
        <v>8017.06</v>
      </c>
      <c r="K405" s="6" t="str">
        <f>IF(L405="?","tier - 2",L405)</f>
        <v>tier - 2</v>
      </c>
      <c r="L405" s="6" t="s">
        <v>11</v>
      </c>
      <c r="M405" s="6" t="str">
        <f>IF(N405="?","tier - 1",N405)</f>
        <v>tier - 2</v>
      </c>
      <c r="N405" s="6" t="s">
        <v>11</v>
      </c>
      <c r="O405" s="6" t="str">
        <f>IF(P405="?","UNKNOWN",P405)</f>
        <v>R1012</v>
      </c>
      <c r="P405" s="6" t="s">
        <v>23</v>
      </c>
      <c r="Q405" s="6"/>
    </row>
    <row r="406" spans="1:17" x14ac:dyDescent="0.3">
      <c r="A406" s="6" t="s">
        <v>1014</v>
      </c>
      <c r="B406" s="12" t="str">
        <f>SUBSTITUTE(C406,"?",ROUNDUP(AVERAGEIF(C:C,"&lt;&gt;~?",C:C),0))</f>
        <v>1995</v>
      </c>
      <c r="C406" s="6">
        <v>1995</v>
      </c>
      <c r="D406" s="6" t="str">
        <f>SUBSTITUTE(E406,"?","sep")</f>
        <v>Sep</v>
      </c>
      <c r="E406" s="6" t="s">
        <v>20</v>
      </c>
      <c r="F406" s="6">
        <v>18</v>
      </c>
      <c r="G406" s="18" t="str">
        <f>CONCATENATE(F406,"-",D406,"-",B406)</f>
        <v>18-Sep-1995</v>
      </c>
      <c r="H406" s="10">
        <f>DATEDIF(G406,DATE(2023,6,8),"Y")</f>
        <v>27</v>
      </c>
      <c r="I406" s="6">
        <v>0</v>
      </c>
      <c r="J406" s="22">
        <v>8014.62</v>
      </c>
      <c r="K406" s="6" t="str">
        <f>IF(L406="?","tier - 2",L406)</f>
        <v>tier - 2</v>
      </c>
      <c r="L406" s="6" t="s">
        <v>11</v>
      </c>
      <c r="M406" s="6" t="str">
        <f>IF(N406="?","tier - 1",N406)</f>
        <v>tier - 3</v>
      </c>
      <c r="N406" s="6" t="s">
        <v>12</v>
      </c>
      <c r="O406" s="6" t="str">
        <f>IF(P406="?","UNKNOWN",P406)</f>
        <v>R1012</v>
      </c>
      <c r="P406" s="6" t="s">
        <v>23</v>
      </c>
      <c r="Q406" s="6"/>
    </row>
    <row r="407" spans="1:17" x14ac:dyDescent="0.3">
      <c r="A407" s="6" t="s">
        <v>1013</v>
      </c>
      <c r="B407" s="12" t="str">
        <f>SUBSTITUTE(C407,"?",ROUNDUP(AVERAGEIF(C:C,"&lt;&gt;~?",C:C),0))</f>
        <v>1962</v>
      </c>
      <c r="C407" s="6">
        <v>1962</v>
      </c>
      <c r="D407" s="6" t="str">
        <f>SUBSTITUTE(E407,"?","sep")</f>
        <v>Aug</v>
      </c>
      <c r="E407" s="6" t="s">
        <v>35</v>
      </c>
      <c r="F407" s="6">
        <v>22</v>
      </c>
      <c r="G407" s="18" t="str">
        <f>CONCATENATE(F407,"-",D407,"-",B407)</f>
        <v>22-Aug-1962</v>
      </c>
      <c r="H407" s="10">
        <f>DATEDIF(G407,DATE(2023,6,8),"Y")</f>
        <v>60</v>
      </c>
      <c r="I407" s="6">
        <v>0</v>
      </c>
      <c r="J407" s="22">
        <v>8004.96</v>
      </c>
      <c r="K407" s="6" t="str">
        <f>IF(L407="?","tier - 2",L407)</f>
        <v>tier - 3</v>
      </c>
      <c r="L407" s="6" t="s">
        <v>12</v>
      </c>
      <c r="M407" s="6" t="str">
        <f>IF(N407="?","tier - 1",N407)</f>
        <v>tier - 1</v>
      </c>
      <c r="N407" s="6" t="s">
        <v>16</v>
      </c>
      <c r="O407" s="6" t="str">
        <f>IF(P407="?","UNKNOWN",P407)</f>
        <v>R1013</v>
      </c>
      <c r="P407" s="6" t="s">
        <v>13</v>
      </c>
      <c r="Q407" s="6"/>
    </row>
    <row r="408" spans="1:17" x14ac:dyDescent="0.3">
      <c r="A408" s="6" t="s">
        <v>1012</v>
      </c>
      <c r="B408" s="12" t="str">
        <f>SUBSTITUTE(C408,"?",ROUNDUP(AVERAGEIF(C:C,"&lt;&gt;~?",C:C),0))</f>
        <v>1983</v>
      </c>
      <c r="C408" s="6">
        <v>1983</v>
      </c>
      <c r="D408" s="6" t="str">
        <f>SUBSTITUTE(E408,"?","sep")</f>
        <v>Aug</v>
      </c>
      <c r="E408" s="6" t="s">
        <v>35</v>
      </c>
      <c r="F408" s="6">
        <v>20</v>
      </c>
      <c r="G408" s="18" t="str">
        <f>CONCATENATE(F408,"-",D408,"-",B408)</f>
        <v>20-Aug-1983</v>
      </c>
      <c r="H408" s="10">
        <f>DATEDIF(G408,DATE(2023,6,8),"Y")</f>
        <v>39</v>
      </c>
      <c r="I408" s="6">
        <v>3</v>
      </c>
      <c r="J408" s="22">
        <v>7986.48</v>
      </c>
      <c r="K408" s="6" t="str">
        <f>IF(L408="?","tier - 2",L408)</f>
        <v>tier - 2</v>
      </c>
      <c r="L408" s="6" t="s">
        <v>11</v>
      </c>
      <c r="M408" s="6" t="str">
        <f>IF(N408="?","tier - 1",N408)</f>
        <v>tier - 3</v>
      </c>
      <c r="N408" s="6" t="s">
        <v>12</v>
      </c>
      <c r="O408" s="6" t="str">
        <f>IF(P408="?","UNKNOWN",P408)</f>
        <v>R1024</v>
      </c>
      <c r="P408" s="6" t="s">
        <v>247</v>
      </c>
      <c r="Q408" s="6"/>
    </row>
    <row r="409" spans="1:17" x14ac:dyDescent="0.3">
      <c r="A409" s="6" t="s">
        <v>2237</v>
      </c>
      <c r="B409" s="12" t="str">
        <f>SUBSTITUTE(C409,"?",ROUNDUP(AVERAGEIF(C:C,"&lt;&gt;~?",C:C),0))</f>
        <v>1979</v>
      </c>
      <c r="C409" s="6">
        <v>1979</v>
      </c>
      <c r="D409" s="6" t="str">
        <f>SUBSTITUTE(E409,"?","sep")</f>
        <v>Dec</v>
      </c>
      <c r="E409" s="6" t="s">
        <v>30</v>
      </c>
      <c r="F409" s="6">
        <v>3</v>
      </c>
      <c r="G409" s="18" t="str">
        <f>CONCATENATE(F409,"-",D409,"-",B409)</f>
        <v>3-Dec-1979</v>
      </c>
      <c r="H409" s="10">
        <f>DATEDIF(G409,DATE(2023,6,8),"Y")</f>
        <v>43</v>
      </c>
      <c r="I409" s="6">
        <v>2</v>
      </c>
      <c r="J409" s="22">
        <v>38836.980000000003</v>
      </c>
      <c r="K409" s="6" t="str">
        <f>IF(L409="?","tier - 2",L409)</f>
        <v>tier - 2</v>
      </c>
      <c r="L409" s="6" t="s">
        <v>11</v>
      </c>
      <c r="M409" s="6" t="str">
        <f>IF(N409="?","tier - 1",N409)</f>
        <v>tier - 1</v>
      </c>
      <c r="N409" s="6" t="s">
        <v>16</v>
      </c>
      <c r="O409" s="6" t="str">
        <f>IF(P409="?","UNKNOWN",P409)</f>
        <v>R1011</v>
      </c>
      <c r="P409" s="6" t="s">
        <v>42</v>
      </c>
      <c r="Q409" s="6"/>
    </row>
    <row r="410" spans="1:17" x14ac:dyDescent="0.3">
      <c r="A410" s="6" t="s">
        <v>1011</v>
      </c>
      <c r="B410" s="12" t="str">
        <f>SUBSTITUTE(C410,"?",ROUNDUP(AVERAGEIF(C:C,"&lt;&gt;~?",C:C),0))</f>
        <v>1983</v>
      </c>
      <c r="C410" s="6">
        <v>1983</v>
      </c>
      <c r="D410" s="6" t="str">
        <f>SUBSTITUTE(E410,"?","sep")</f>
        <v>Aug</v>
      </c>
      <c r="E410" s="6" t="s">
        <v>35</v>
      </c>
      <c r="F410" s="6">
        <v>28</v>
      </c>
      <c r="G410" s="18" t="str">
        <f>CONCATENATE(F410,"-",D410,"-",B410)</f>
        <v>28-Aug-1983</v>
      </c>
      <c r="H410" s="10">
        <f>DATEDIF(G410,DATE(2023,6,8),"Y")</f>
        <v>39</v>
      </c>
      <c r="I410" s="6">
        <v>3</v>
      </c>
      <c r="J410" s="22">
        <v>7985.82</v>
      </c>
      <c r="K410" s="6" t="str">
        <f>IF(L410="?","tier - 2",L410)</f>
        <v>tier - 2</v>
      </c>
      <c r="L410" s="6" t="s">
        <v>11</v>
      </c>
      <c r="M410" s="6" t="str">
        <f>IF(N410="?","tier - 1",N410)</f>
        <v>tier - 1</v>
      </c>
      <c r="N410" s="6" t="s">
        <v>16</v>
      </c>
      <c r="O410" s="6" t="str">
        <f>IF(P410="?","UNKNOWN",P410)</f>
        <v>R1024</v>
      </c>
      <c r="P410" s="6" t="s">
        <v>247</v>
      </c>
      <c r="Q410" s="6"/>
    </row>
    <row r="411" spans="1:17" x14ac:dyDescent="0.3">
      <c r="A411" s="6" t="s">
        <v>1010</v>
      </c>
      <c r="B411" s="12" t="str">
        <f>SUBSTITUTE(C411,"?",ROUNDUP(AVERAGEIF(C:C,"&lt;&gt;~?",C:C),0))</f>
        <v>1972</v>
      </c>
      <c r="C411" s="6">
        <v>1972</v>
      </c>
      <c r="D411" s="6" t="str">
        <f>SUBSTITUTE(E411,"?","sep")</f>
        <v>Nov</v>
      </c>
      <c r="E411" s="6" t="s">
        <v>15</v>
      </c>
      <c r="F411" s="6">
        <v>23</v>
      </c>
      <c r="G411" s="18" t="str">
        <f>CONCATENATE(F411,"-",D411,"-",B411)</f>
        <v>23-Nov-1972</v>
      </c>
      <c r="H411" s="10">
        <f>DATEDIF(G411,DATE(2023,6,8),"Y")</f>
        <v>50</v>
      </c>
      <c r="I411" s="6">
        <v>0</v>
      </c>
      <c r="J411" s="22">
        <v>7980.34</v>
      </c>
      <c r="K411" s="6" t="str">
        <f>IF(L411="?","tier - 2",L411)</f>
        <v>tier - 2</v>
      </c>
      <c r="L411" s="6" t="s">
        <v>11</v>
      </c>
      <c r="M411" s="6" t="str">
        <f>IF(N411="?","tier - 1",N411)</f>
        <v>tier - 2</v>
      </c>
      <c r="N411" s="6" t="s">
        <v>11</v>
      </c>
      <c r="O411" s="6" t="str">
        <f>IF(P411="?","UNKNOWN",P411)</f>
        <v>R1013</v>
      </c>
      <c r="P411" s="6" t="s">
        <v>13</v>
      </c>
      <c r="Q411" s="6"/>
    </row>
    <row r="412" spans="1:17" x14ac:dyDescent="0.3">
      <c r="A412" s="6" t="s">
        <v>1009</v>
      </c>
      <c r="B412" s="12" t="str">
        <f>SUBSTITUTE(C412,"?",ROUNDUP(AVERAGEIF(C:C,"&lt;&gt;~?",C:C),0))</f>
        <v>1975</v>
      </c>
      <c r="C412" s="6">
        <v>1975</v>
      </c>
      <c r="D412" s="6" t="str">
        <f>SUBSTITUTE(E412,"?","sep")</f>
        <v>Aug</v>
      </c>
      <c r="E412" s="6" t="s">
        <v>35</v>
      </c>
      <c r="F412" s="6">
        <v>10</v>
      </c>
      <c r="G412" s="18" t="str">
        <f>CONCATENATE(F412,"-",D412,"-",B412)</f>
        <v>10-Aug-1975</v>
      </c>
      <c r="H412" s="10">
        <f>DATEDIF(G412,DATE(2023,6,8),"Y")</f>
        <v>47</v>
      </c>
      <c r="I412" s="6">
        <v>1</v>
      </c>
      <c r="J412" s="22">
        <v>7966.81</v>
      </c>
      <c r="K412" s="6" t="str">
        <f>IF(L412="?","tier - 2",L412)</f>
        <v>tier - 2</v>
      </c>
      <c r="L412" s="6" t="s">
        <v>11</v>
      </c>
      <c r="M412" s="6" t="str">
        <f>IF(N412="?","tier - 1",N412)</f>
        <v>tier - 2</v>
      </c>
      <c r="N412" s="6" t="s">
        <v>11</v>
      </c>
      <c r="O412" s="6" t="str">
        <f>IF(P412="?","UNKNOWN",P412)</f>
        <v>R1013</v>
      </c>
      <c r="P412" s="6" t="s">
        <v>13</v>
      </c>
      <c r="Q412" s="6"/>
    </row>
    <row r="413" spans="1:17" x14ac:dyDescent="0.3">
      <c r="A413" s="6" t="s">
        <v>1008</v>
      </c>
      <c r="B413" s="12" t="str">
        <f>SUBSTITUTE(C413,"?",ROUNDUP(AVERAGEIF(C:C,"&lt;&gt;~?",C:C),0))</f>
        <v>1970</v>
      </c>
      <c r="C413" s="6">
        <v>1970</v>
      </c>
      <c r="D413" s="6" t="str">
        <f>SUBSTITUTE(E413,"?","sep")</f>
        <v>Jun</v>
      </c>
      <c r="E413" s="6" t="s">
        <v>18</v>
      </c>
      <c r="F413" s="6">
        <v>19</v>
      </c>
      <c r="G413" s="18" t="str">
        <f>CONCATENATE(F413,"-",D413,"-",B413)</f>
        <v>19-Jun-1970</v>
      </c>
      <c r="H413" s="10">
        <f>DATEDIF(G413,DATE(2023,6,8),"Y")</f>
        <v>52</v>
      </c>
      <c r="I413" s="6">
        <v>0</v>
      </c>
      <c r="J413" s="22">
        <v>7958.13</v>
      </c>
      <c r="K413" s="6" t="str">
        <f>IF(L413="?","tier - 2",L413)</f>
        <v>tier - 2</v>
      </c>
      <c r="L413" s="6" t="s">
        <v>11</v>
      </c>
      <c r="M413" s="6" t="str">
        <f>IF(N413="?","tier - 1",N413)</f>
        <v>tier - 2</v>
      </c>
      <c r="N413" s="6" t="s">
        <v>11</v>
      </c>
      <c r="O413" s="6" t="str">
        <f>IF(P413="?","UNKNOWN",P413)</f>
        <v>R1013</v>
      </c>
      <c r="P413" s="6" t="s">
        <v>13</v>
      </c>
      <c r="Q413" s="6"/>
    </row>
    <row r="414" spans="1:17" x14ac:dyDescent="0.3">
      <c r="A414" s="6" t="s">
        <v>1007</v>
      </c>
      <c r="B414" s="12" t="str">
        <f>SUBSTITUTE(C414,"?",ROUNDUP(AVERAGEIF(C:C,"&lt;&gt;~?",C:C),0))</f>
        <v>1981</v>
      </c>
      <c r="C414" s="6">
        <v>1981</v>
      </c>
      <c r="D414" s="6" t="str">
        <f>SUBSTITUTE(E414,"?","sep")</f>
        <v>Dec</v>
      </c>
      <c r="E414" s="6" t="s">
        <v>30</v>
      </c>
      <c r="F414" s="6">
        <v>28</v>
      </c>
      <c r="G414" s="18" t="str">
        <f>CONCATENATE(F414,"-",D414,"-",B414)</f>
        <v>28-Dec-1981</v>
      </c>
      <c r="H414" s="10">
        <f>DATEDIF(G414,DATE(2023,6,8),"Y")</f>
        <v>41</v>
      </c>
      <c r="I414" s="6">
        <v>3</v>
      </c>
      <c r="J414" s="22">
        <v>7954.52</v>
      </c>
      <c r="K414" s="6" t="str">
        <f>IF(L414="?","tier - 2",L414)</f>
        <v>tier - 2</v>
      </c>
      <c r="L414" s="6" t="s">
        <v>11</v>
      </c>
      <c r="M414" s="6" t="str">
        <f>IF(N414="?","tier - 1",N414)</f>
        <v>tier - 2</v>
      </c>
      <c r="N414" s="6" t="s">
        <v>11</v>
      </c>
      <c r="O414" s="6" t="str">
        <f>IF(P414="?","UNKNOWN",P414)</f>
        <v>R1011</v>
      </c>
      <c r="P414" s="6" t="s">
        <v>42</v>
      </c>
      <c r="Q414" s="6"/>
    </row>
    <row r="415" spans="1:17" x14ac:dyDescent="0.3">
      <c r="A415" s="6" t="s">
        <v>1006</v>
      </c>
      <c r="B415" s="12" t="str">
        <f>SUBSTITUTE(C415,"?",ROUNDUP(AVERAGEIF(C:C,"&lt;&gt;~?",C:C),0))</f>
        <v>1966</v>
      </c>
      <c r="C415" s="6">
        <v>1966</v>
      </c>
      <c r="D415" s="6" t="str">
        <f>SUBSTITUTE(E415,"?","sep")</f>
        <v>Jul</v>
      </c>
      <c r="E415" s="6" t="s">
        <v>10</v>
      </c>
      <c r="F415" s="6">
        <v>9</v>
      </c>
      <c r="G415" s="18" t="str">
        <f>CONCATENATE(F415,"-",D415,"-",B415)</f>
        <v>9-Jul-1966</v>
      </c>
      <c r="H415" s="10">
        <f>DATEDIF(G415,DATE(2023,6,8),"Y")</f>
        <v>56</v>
      </c>
      <c r="I415" s="6">
        <v>0</v>
      </c>
      <c r="J415" s="22">
        <v>7953.72</v>
      </c>
      <c r="K415" s="6" t="str">
        <f>IF(L415="?","tier - 2",L415)</f>
        <v>tier - 3</v>
      </c>
      <c r="L415" s="6" t="s">
        <v>12</v>
      </c>
      <c r="M415" s="6" t="str">
        <f>IF(N415="?","tier - 1",N415)</f>
        <v>tier - 3</v>
      </c>
      <c r="N415" s="6" t="s">
        <v>12</v>
      </c>
      <c r="O415" s="6" t="str">
        <f>IF(P415="?","UNKNOWN",P415)</f>
        <v>R1012</v>
      </c>
      <c r="P415" s="6" t="s">
        <v>23</v>
      </c>
      <c r="Q415" s="6"/>
    </row>
    <row r="416" spans="1:17" x14ac:dyDescent="0.3">
      <c r="A416" s="6" t="s">
        <v>1005</v>
      </c>
      <c r="B416" s="12" t="str">
        <f>SUBSTITUTE(C416,"?",ROUNDUP(AVERAGEIF(C:C,"&lt;&gt;~?",C:C),0))</f>
        <v>1987</v>
      </c>
      <c r="C416" s="6">
        <v>1987</v>
      </c>
      <c r="D416" s="6" t="str">
        <f>SUBSTITUTE(E416,"?","sep")</f>
        <v>Oct</v>
      </c>
      <c r="E416" s="6" t="s">
        <v>37</v>
      </c>
      <c r="F416" s="6">
        <v>29</v>
      </c>
      <c r="G416" s="18" t="str">
        <f>CONCATENATE(F416,"-",D416,"-",B416)</f>
        <v>29-Oct-1987</v>
      </c>
      <c r="H416" s="10">
        <f>DATEDIF(G416,DATE(2023,6,8),"Y")</f>
        <v>35</v>
      </c>
      <c r="I416" s="6">
        <v>3</v>
      </c>
      <c r="J416" s="22">
        <v>7948.22</v>
      </c>
      <c r="K416" s="6" t="str">
        <f>IF(L416="?","tier - 2",L416)</f>
        <v>tier - 2</v>
      </c>
      <c r="L416" s="6" t="s">
        <v>11</v>
      </c>
      <c r="M416" s="6" t="str">
        <f>IF(N416="?","tier - 1",N416)</f>
        <v>tier - 3</v>
      </c>
      <c r="N416" s="6" t="s">
        <v>12</v>
      </c>
      <c r="O416" s="6" t="str">
        <f>IF(P416="?","UNKNOWN",P416)</f>
        <v>R1025</v>
      </c>
      <c r="P416" s="6" t="s">
        <v>200</v>
      </c>
      <c r="Q416" s="6"/>
    </row>
    <row r="417" spans="1:17" x14ac:dyDescent="0.3">
      <c r="A417" s="6" t="s">
        <v>1004</v>
      </c>
      <c r="B417" s="12" t="str">
        <f>SUBSTITUTE(C417,"?",ROUNDUP(AVERAGEIF(C:C,"&lt;&gt;~?",C:C),0))</f>
        <v>1977</v>
      </c>
      <c r="C417" s="6">
        <v>1977</v>
      </c>
      <c r="D417" s="6" t="str">
        <f>SUBSTITUTE(E417,"?","sep")</f>
        <v>Jul</v>
      </c>
      <c r="E417" s="6" t="s">
        <v>10</v>
      </c>
      <c r="F417" s="6">
        <v>20</v>
      </c>
      <c r="G417" s="18" t="str">
        <f>CONCATENATE(F417,"-",D417,"-",B417)</f>
        <v>20-Jul-1977</v>
      </c>
      <c r="H417" s="10">
        <f>DATEDIF(G417,DATE(2023,6,8),"Y")</f>
        <v>45</v>
      </c>
      <c r="I417" s="6">
        <v>0</v>
      </c>
      <c r="J417" s="22">
        <v>7935.29</v>
      </c>
      <c r="K417" s="6" t="str">
        <f>IF(L417="?","tier - 2",L417)</f>
        <v>tier - 2</v>
      </c>
      <c r="L417" s="6" t="s">
        <v>11</v>
      </c>
      <c r="M417" s="6" t="str">
        <f>IF(N417="?","tier - 1",N417)</f>
        <v>tier - 1</v>
      </c>
      <c r="N417" s="6" t="s">
        <v>16</v>
      </c>
      <c r="O417" s="6" t="str">
        <f>IF(P417="?","UNKNOWN",P417)</f>
        <v>R1024</v>
      </c>
      <c r="P417" s="6" t="s">
        <v>247</v>
      </c>
      <c r="Q417" s="6"/>
    </row>
    <row r="418" spans="1:17" x14ac:dyDescent="0.3">
      <c r="A418" s="6" t="s">
        <v>1003</v>
      </c>
      <c r="B418" s="12" t="str">
        <f>SUBSTITUTE(C418,"?",ROUNDUP(AVERAGEIF(C:C,"&lt;&gt;~?",C:C),0))</f>
        <v>1962</v>
      </c>
      <c r="C418" s="6">
        <v>1962</v>
      </c>
      <c r="D418" s="6" t="str">
        <f>SUBSTITUTE(E418,"?","sep")</f>
        <v>Oct</v>
      </c>
      <c r="E418" s="6" t="s">
        <v>37</v>
      </c>
      <c r="F418" s="6">
        <v>10</v>
      </c>
      <c r="G418" s="18" t="str">
        <f>CONCATENATE(F418,"-",D418,"-",B418)</f>
        <v>10-Oct-1962</v>
      </c>
      <c r="H418" s="10">
        <f>DATEDIF(G418,DATE(2023,6,8),"Y")</f>
        <v>60</v>
      </c>
      <c r="I418" s="6">
        <v>0</v>
      </c>
      <c r="J418" s="22">
        <v>7896.41</v>
      </c>
      <c r="K418" s="6" t="str">
        <f>IF(L418="?","tier - 2",L418)</f>
        <v>tier - 3</v>
      </c>
      <c r="L418" s="6" t="s">
        <v>12</v>
      </c>
      <c r="M418" s="6" t="str">
        <f>IF(N418="?","tier - 1",N418)</f>
        <v>tier - 2</v>
      </c>
      <c r="N418" s="6" t="s">
        <v>11</v>
      </c>
      <c r="O418" s="6" t="str">
        <f>IF(P418="?","UNKNOWN",P418)</f>
        <v>R1013</v>
      </c>
      <c r="P418" s="6" t="s">
        <v>13</v>
      </c>
      <c r="Q418" s="6"/>
    </row>
    <row r="419" spans="1:17" x14ac:dyDescent="0.3">
      <c r="A419" s="6" t="s">
        <v>1002</v>
      </c>
      <c r="B419" s="12" t="str">
        <f>SUBSTITUTE(C419,"?",ROUNDUP(AVERAGEIF(C:C,"&lt;&gt;~?",C:C),0))</f>
        <v>1994</v>
      </c>
      <c r="C419" s="6">
        <v>1994</v>
      </c>
      <c r="D419" s="6" t="str">
        <f>SUBSTITUTE(E419,"?","sep")</f>
        <v>Nov</v>
      </c>
      <c r="E419" s="6" t="s">
        <v>15</v>
      </c>
      <c r="F419" s="6">
        <v>17</v>
      </c>
      <c r="G419" s="18" t="str">
        <f>CONCATENATE(F419,"-",D419,"-",B419)</f>
        <v>17-Nov-1994</v>
      </c>
      <c r="H419" s="10">
        <f>DATEDIF(G419,DATE(2023,6,8),"Y")</f>
        <v>28</v>
      </c>
      <c r="I419" s="6">
        <v>0</v>
      </c>
      <c r="J419" s="22">
        <v>7851.85</v>
      </c>
      <c r="K419" s="6" t="str">
        <f>IF(L419="?","tier - 2",L419)</f>
        <v>tier - 2</v>
      </c>
      <c r="L419" s="6" t="s">
        <v>11</v>
      </c>
      <c r="M419" s="6" t="str">
        <f>IF(N419="?","tier - 1",N419)</f>
        <v>tier - 3</v>
      </c>
      <c r="N419" s="6" t="s">
        <v>12</v>
      </c>
      <c r="O419" s="6" t="str">
        <f>IF(P419="?","UNKNOWN",P419)</f>
        <v>R1012</v>
      </c>
      <c r="P419" s="6" t="s">
        <v>23</v>
      </c>
      <c r="Q419" s="6"/>
    </row>
    <row r="420" spans="1:17" x14ac:dyDescent="0.3">
      <c r="A420" s="6" t="s">
        <v>2236</v>
      </c>
      <c r="B420" s="12" t="str">
        <f>SUBSTITUTE(C420,"?",ROUNDUP(AVERAGEIF(C:C,"&lt;&gt;~?",C:C),0))</f>
        <v>2004</v>
      </c>
      <c r="C420" s="6">
        <v>2004</v>
      </c>
      <c r="D420" s="6" t="str">
        <f>SUBSTITUTE(E420,"?","sep")</f>
        <v>Dec</v>
      </c>
      <c r="E420" s="6" t="s">
        <v>30</v>
      </c>
      <c r="F420" s="6">
        <v>5</v>
      </c>
      <c r="G420" s="18" t="str">
        <f>CONCATENATE(F420,"-",D420,"-",B420)</f>
        <v>5-Dec-2004</v>
      </c>
      <c r="H420" s="10">
        <f>DATEDIF(G420,DATE(2023,6,8),"Y")</f>
        <v>18</v>
      </c>
      <c r="I420" s="6">
        <v>0</v>
      </c>
      <c r="J420" s="22">
        <v>38792.69</v>
      </c>
      <c r="K420" s="6" t="str">
        <f>IF(L420="?","tier - 2",L420)</f>
        <v>tier - 2</v>
      </c>
      <c r="L420" s="6" t="s">
        <v>11</v>
      </c>
      <c r="M420" s="6" t="str">
        <f>IF(N420="?","tier - 1",N420)</f>
        <v>tier - 2</v>
      </c>
      <c r="N420" s="6" t="s">
        <v>11</v>
      </c>
      <c r="O420" s="6" t="str">
        <f>IF(P420="?","UNKNOWN",P420)</f>
        <v>R1013</v>
      </c>
      <c r="P420" s="6" t="s">
        <v>13</v>
      </c>
      <c r="Q420" s="6"/>
    </row>
    <row r="421" spans="1:17" x14ac:dyDescent="0.3">
      <c r="A421" s="6" t="s">
        <v>1001</v>
      </c>
      <c r="B421" s="12" t="str">
        <f>SUBSTITUTE(C421,"?",ROUNDUP(AVERAGEIF(C:C,"&lt;&gt;~?",C:C),0))</f>
        <v>2001</v>
      </c>
      <c r="C421" s="6">
        <v>2001</v>
      </c>
      <c r="D421" s="6" t="str">
        <f>SUBSTITUTE(E421,"?","sep")</f>
        <v>Oct</v>
      </c>
      <c r="E421" s="6" t="s">
        <v>37</v>
      </c>
      <c r="F421" s="6">
        <v>5</v>
      </c>
      <c r="G421" s="18" t="str">
        <f>CONCATENATE(F421,"-",D421,"-",B421)</f>
        <v>5-Oct-2001</v>
      </c>
      <c r="H421" s="10">
        <f>DATEDIF(G421,DATE(2023,6,8),"Y")</f>
        <v>21</v>
      </c>
      <c r="I421" s="6">
        <v>0</v>
      </c>
      <c r="J421" s="22">
        <v>7844.8</v>
      </c>
      <c r="K421" s="6" t="str">
        <f>IF(L421="?","tier - 2",L421)</f>
        <v>tier - 2</v>
      </c>
      <c r="L421" s="6" t="s">
        <v>11</v>
      </c>
      <c r="M421" s="6" t="str">
        <f>IF(N421="?","tier - 1",N421)</f>
        <v>tier - 2</v>
      </c>
      <c r="N421" s="6" t="s">
        <v>11</v>
      </c>
      <c r="O421" s="6" t="str">
        <f>IF(P421="?","UNKNOWN",P421)</f>
        <v>R1012</v>
      </c>
      <c r="P421" s="6" t="s">
        <v>23</v>
      </c>
      <c r="Q421" s="6"/>
    </row>
    <row r="422" spans="1:17" x14ac:dyDescent="0.3">
      <c r="A422" s="6" t="s">
        <v>1000</v>
      </c>
      <c r="B422" s="12" t="str">
        <f>SUBSTITUTE(C422,"?",ROUNDUP(AVERAGEIF(C:C,"&lt;&gt;~?",C:C),0))</f>
        <v>1989</v>
      </c>
      <c r="C422" s="6">
        <v>1989</v>
      </c>
      <c r="D422" s="6" t="str">
        <f>SUBSTITUTE(E422,"?","sep")</f>
        <v>Oct</v>
      </c>
      <c r="E422" s="6" t="s">
        <v>37</v>
      </c>
      <c r="F422" s="6">
        <v>12</v>
      </c>
      <c r="G422" s="18" t="str">
        <f>CONCATENATE(F422,"-",D422,"-",B422)</f>
        <v>12-Oct-1989</v>
      </c>
      <c r="H422" s="10">
        <f>DATEDIF(G422,DATE(2023,6,8),"Y")</f>
        <v>33</v>
      </c>
      <c r="I422" s="6">
        <v>3</v>
      </c>
      <c r="J422" s="22">
        <v>7824.37</v>
      </c>
      <c r="K422" s="6" t="str">
        <f>IF(L422="?","tier - 2",L422)</f>
        <v>tier - 2</v>
      </c>
      <c r="L422" s="6" t="s">
        <v>11</v>
      </c>
      <c r="M422" s="6" t="str">
        <f>IF(N422="?","tier - 1",N422)</f>
        <v>tier - 2</v>
      </c>
      <c r="N422" s="6" t="s">
        <v>11</v>
      </c>
      <c r="O422" s="6" t="str">
        <f>IF(P422="?","UNKNOWN",P422)</f>
        <v>R1012</v>
      </c>
      <c r="P422" s="6" t="s">
        <v>23</v>
      </c>
      <c r="Q422" s="6"/>
    </row>
    <row r="423" spans="1:17" x14ac:dyDescent="0.3">
      <c r="A423" s="6" t="s">
        <v>999</v>
      </c>
      <c r="B423" s="12" t="str">
        <f>SUBSTITUTE(C423,"?",ROUNDUP(AVERAGEIF(C:C,"&lt;&gt;~?",C:C),0))</f>
        <v>1991</v>
      </c>
      <c r="C423" s="6">
        <v>1991</v>
      </c>
      <c r="D423" s="6" t="str">
        <f>SUBSTITUTE(E423,"?","sep")</f>
        <v>Dec</v>
      </c>
      <c r="E423" s="6" t="s">
        <v>30</v>
      </c>
      <c r="F423" s="6">
        <v>21</v>
      </c>
      <c r="G423" s="18" t="str">
        <f>CONCATENATE(F423,"-",D423,"-",B423)</f>
        <v>21-Dec-1991</v>
      </c>
      <c r="H423" s="10">
        <f>DATEDIF(G423,DATE(2023,6,8),"Y")</f>
        <v>31</v>
      </c>
      <c r="I423" s="6">
        <v>3</v>
      </c>
      <c r="J423" s="22">
        <v>7812.67</v>
      </c>
      <c r="K423" s="6" t="str">
        <f>IF(L423="?","tier - 2",L423)</f>
        <v>tier - 2</v>
      </c>
      <c r="L423" s="6" t="s">
        <v>11</v>
      </c>
      <c r="M423" s="6" t="str">
        <f>IF(N423="?","tier - 1",N423)</f>
        <v>tier - 1</v>
      </c>
      <c r="N423" s="6" t="s">
        <v>16</v>
      </c>
      <c r="O423" s="6" t="str">
        <f>IF(P423="?","UNKNOWN",P423)</f>
        <v>R1012</v>
      </c>
      <c r="P423" s="6" t="s">
        <v>23</v>
      </c>
      <c r="Q423" s="6"/>
    </row>
    <row r="424" spans="1:17" x14ac:dyDescent="0.3">
      <c r="A424" s="6" t="s">
        <v>998</v>
      </c>
      <c r="B424" s="12" t="str">
        <f>SUBSTITUTE(C424,"?",ROUNDUP(AVERAGEIF(C:C,"&lt;&gt;~?",C:C),0))</f>
        <v>1974</v>
      </c>
      <c r="C424" s="6">
        <v>1974</v>
      </c>
      <c r="D424" s="6" t="str">
        <f>SUBSTITUTE(E424,"?","sep")</f>
        <v>Nov</v>
      </c>
      <c r="E424" s="6" t="s">
        <v>15</v>
      </c>
      <c r="F424" s="6">
        <v>9</v>
      </c>
      <c r="G424" s="18" t="str">
        <f>CONCATENATE(F424,"-",D424,"-",B424)</f>
        <v>9-Nov-1974</v>
      </c>
      <c r="H424" s="10">
        <f>DATEDIF(G424,DATE(2023,6,8),"Y")</f>
        <v>48</v>
      </c>
      <c r="I424" s="6">
        <v>0</v>
      </c>
      <c r="J424" s="22">
        <v>7804.16</v>
      </c>
      <c r="K424" s="6" t="str">
        <f>IF(L424="?","tier - 2",L424)</f>
        <v>tier - 2</v>
      </c>
      <c r="L424" s="6" t="s">
        <v>11</v>
      </c>
      <c r="M424" s="6" t="str">
        <f>IF(N424="?","tier - 1",N424)</f>
        <v>tier - 3</v>
      </c>
      <c r="N424" s="6" t="s">
        <v>12</v>
      </c>
      <c r="O424" s="6" t="str">
        <f>IF(P424="?","UNKNOWN",P424)</f>
        <v>R1013</v>
      </c>
      <c r="P424" s="6" t="s">
        <v>13</v>
      </c>
      <c r="Q424" s="6"/>
    </row>
    <row r="425" spans="1:17" x14ac:dyDescent="0.3">
      <c r="A425" s="6" t="s">
        <v>997</v>
      </c>
      <c r="B425" s="12" t="str">
        <f>SUBSTITUTE(C425,"?",ROUNDUP(AVERAGEIF(C:C,"&lt;&gt;~?",C:C),0))</f>
        <v>1997</v>
      </c>
      <c r="C425" s="6">
        <v>1997</v>
      </c>
      <c r="D425" s="6" t="str">
        <f>SUBSTITUTE(E425,"?","sep")</f>
        <v>Dec</v>
      </c>
      <c r="E425" s="6" t="s">
        <v>30</v>
      </c>
      <c r="F425" s="6">
        <v>2</v>
      </c>
      <c r="G425" s="18" t="str">
        <f>CONCATENATE(F425,"-",D425,"-",B425)</f>
        <v>2-Dec-1997</v>
      </c>
      <c r="H425" s="10">
        <f>DATEDIF(G425,DATE(2023,6,8),"Y")</f>
        <v>25</v>
      </c>
      <c r="I425" s="6">
        <v>0</v>
      </c>
      <c r="J425" s="22">
        <v>7803.77</v>
      </c>
      <c r="K425" s="6" t="str">
        <f>IF(L425="?","tier - 2",L425)</f>
        <v>tier - 2</v>
      </c>
      <c r="L425" s="6" t="s">
        <v>11</v>
      </c>
      <c r="M425" s="6" t="str">
        <f>IF(N425="?","tier - 1",N425)</f>
        <v>tier - 3</v>
      </c>
      <c r="N425" s="6" t="s">
        <v>12</v>
      </c>
      <c r="O425" s="6" t="str">
        <f>IF(P425="?","UNKNOWN",P425)</f>
        <v>R1012</v>
      </c>
      <c r="P425" s="6" t="s">
        <v>23</v>
      </c>
      <c r="Q425" s="6"/>
    </row>
    <row r="426" spans="1:17" x14ac:dyDescent="0.3">
      <c r="A426" s="6" t="s">
        <v>996</v>
      </c>
      <c r="B426" s="12" t="str">
        <f>SUBSTITUTE(C426,"?",ROUNDUP(AVERAGEIF(C:C,"&lt;&gt;~?",C:C),0))</f>
        <v>1999</v>
      </c>
      <c r="C426" s="6">
        <v>1999</v>
      </c>
      <c r="D426" s="6" t="str">
        <f>SUBSTITUTE(E426,"?","sep")</f>
        <v>Dec</v>
      </c>
      <c r="E426" s="6" t="s">
        <v>30</v>
      </c>
      <c r="F426" s="6">
        <v>25</v>
      </c>
      <c r="G426" s="18" t="str">
        <f>CONCATENATE(F426,"-",D426,"-",B426)</f>
        <v>25-Dec-1999</v>
      </c>
      <c r="H426" s="10">
        <f>DATEDIF(G426,DATE(2023,6,8),"Y")</f>
        <v>23</v>
      </c>
      <c r="I426" s="6">
        <v>0</v>
      </c>
      <c r="J426" s="22">
        <v>7794.68</v>
      </c>
      <c r="K426" s="6" t="str">
        <f>IF(L426="?","tier - 2",L426)</f>
        <v>tier - 2</v>
      </c>
      <c r="L426" s="6" t="s">
        <v>11</v>
      </c>
      <c r="M426" s="6" t="str">
        <f>IF(N426="?","tier - 1",N426)</f>
        <v>tier - 2</v>
      </c>
      <c r="N426" s="6" t="s">
        <v>11</v>
      </c>
      <c r="O426" s="6" t="str">
        <f>IF(P426="?","UNKNOWN",P426)</f>
        <v>R1026</v>
      </c>
      <c r="P426" s="6" t="s">
        <v>535</v>
      </c>
      <c r="Q426" s="6"/>
    </row>
    <row r="427" spans="1:17" x14ac:dyDescent="0.3">
      <c r="A427" s="6" t="s">
        <v>995</v>
      </c>
      <c r="B427" s="12" t="str">
        <f>SUBSTITUTE(C427,"?",ROUNDUP(AVERAGEIF(C:C,"&lt;&gt;~?",C:C),0))</f>
        <v>1974</v>
      </c>
      <c r="C427" s="6">
        <v>1974</v>
      </c>
      <c r="D427" s="6" t="str">
        <f>SUBSTITUTE(E427,"?","sep")</f>
        <v>Dec</v>
      </c>
      <c r="E427" s="6" t="s">
        <v>30</v>
      </c>
      <c r="F427" s="6">
        <v>6</v>
      </c>
      <c r="G427" s="18" t="str">
        <f>CONCATENATE(F427,"-",D427,"-",B427)</f>
        <v>6-Dec-1974</v>
      </c>
      <c r="H427" s="10">
        <f>DATEDIF(G427,DATE(2023,6,8),"Y")</f>
        <v>48</v>
      </c>
      <c r="I427" s="6">
        <v>0</v>
      </c>
      <c r="J427" s="22">
        <v>7789.64</v>
      </c>
      <c r="K427" s="6" t="str">
        <f>IF(L427="?","tier - 2",L427)</f>
        <v>tier - 1</v>
      </c>
      <c r="L427" s="6" t="s">
        <v>16</v>
      </c>
      <c r="M427" s="6" t="str">
        <f>IF(N427="?","tier - 1",N427)</f>
        <v>tier - 3</v>
      </c>
      <c r="N427" s="6" t="s">
        <v>12</v>
      </c>
      <c r="O427" s="6" t="str">
        <f>IF(P427="?","UNKNOWN",P427)</f>
        <v>R1013</v>
      </c>
      <c r="P427" s="6" t="s">
        <v>13</v>
      </c>
      <c r="Q427" s="6"/>
    </row>
    <row r="428" spans="1:17" x14ac:dyDescent="0.3">
      <c r="A428" s="6" t="s">
        <v>994</v>
      </c>
      <c r="B428" s="12" t="str">
        <f>SUBSTITUTE(C428,"?",ROUNDUP(AVERAGEIF(C:C,"&lt;&gt;~?",C:C),0))</f>
        <v>1997</v>
      </c>
      <c r="C428" s="6">
        <v>1997</v>
      </c>
      <c r="D428" s="6" t="str">
        <f>SUBSTITUTE(E428,"?","sep")</f>
        <v>Dec</v>
      </c>
      <c r="E428" s="6" t="s">
        <v>30</v>
      </c>
      <c r="F428" s="6">
        <v>21</v>
      </c>
      <c r="G428" s="18" t="str">
        <f>CONCATENATE(F428,"-",D428,"-",B428)</f>
        <v>21-Dec-1997</v>
      </c>
      <c r="H428" s="10">
        <f>DATEDIF(G428,DATE(2023,6,8),"Y")</f>
        <v>25</v>
      </c>
      <c r="I428" s="6">
        <v>0</v>
      </c>
      <c r="J428" s="22">
        <v>7763.06</v>
      </c>
      <c r="K428" s="6" t="str">
        <f>IF(L428="?","tier - 2",L428)</f>
        <v>tier - 2</v>
      </c>
      <c r="L428" s="6" t="s">
        <v>11</v>
      </c>
      <c r="M428" s="6" t="str">
        <f>IF(N428="?","tier - 1",N428)</f>
        <v>tier - 1</v>
      </c>
      <c r="N428" s="6" t="s">
        <v>16</v>
      </c>
      <c r="O428" s="6" t="str">
        <f>IF(P428="?","UNKNOWN",P428)</f>
        <v>R1012</v>
      </c>
      <c r="P428" s="6" t="s">
        <v>23</v>
      </c>
      <c r="Q428" s="6"/>
    </row>
    <row r="429" spans="1:17" x14ac:dyDescent="0.3">
      <c r="A429" s="6" t="s">
        <v>993</v>
      </c>
      <c r="B429" s="12" t="str">
        <f>SUBSTITUTE(C429,"?",ROUNDUP(AVERAGEIF(C:C,"&lt;&gt;~?",C:C),0))</f>
        <v>1981</v>
      </c>
      <c r="C429" s="6">
        <v>1981</v>
      </c>
      <c r="D429" s="6" t="str">
        <f>SUBSTITUTE(E429,"?","sep")</f>
        <v>Jun</v>
      </c>
      <c r="E429" s="6" t="s">
        <v>18</v>
      </c>
      <c r="F429" s="6">
        <v>30</v>
      </c>
      <c r="G429" s="18" t="str">
        <f>CONCATENATE(F429,"-",D429,"-",B429)</f>
        <v>30-Jun-1981</v>
      </c>
      <c r="H429" s="10">
        <f>DATEDIF(G429,DATE(2023,6,8),"Y")</f>
        <v>41</v>
      </c>
      <c r="I429" s="6">
        <v>2</v>
      </c>
      <c r="J429" s="22">
        <v>7749.16</v>
      </c>
      <c r="K429" s="6" t="str">
        <f>IF(L429="?","tier - 2",L429)</f>
        <v>tier - 2</v>
      </c>
      <c r="L429" s="6" t="s">
        <v>11</v>
      </c>
      <c r="M429" s="6" t="str">
        <f>IF(N429="?","tier - 1",N429)</f>
        <v>tier - 1</v>
      </c>
      <c r="N429" s="6" t="s">
        <v>16</v>
      </c>
      <c r="O429" s="6" t="str">
        <f>IF(P429="?","UNKNOWN",P429)</f>
        <v>R1012</v>
      </c>
      <c r="P429" s="6" t="s">
        <v>23</v>
      </c>
      <c r="Q429" s="6"/>
    </row>
    <row r="430" spans="1:17" x14ac:dyDescent="0.3">
      <c r="A430" s="6" t="s">
        <v>992</v>
      </c>
      <c r="B430" s="12" t="str">
        <f>SUBSTITUTE(C430,"?",ROUNDUP(AVERAGEIF(C:C,"&lt;&gt;~?",C:C),0))</f>
        <v>1976</v>
      </c>
      <c r="C430" s="6">
        <v>1976</v>
      </c>
      <c r="D430" s="6" t="str">
        <f>SUBSTITUTE(E430,"?","sep")</f>
        <v>Dec</v>
      </c>
      <c r="E430" s="6" t="s">
        <v>30</v>
      </c>
      <c r="F430" s="6">
        <v>12</v>
      </c>
      <c r="G430" s="18" t="str">
        <f>CONCATENATE(F430,"-",D430,"-",B430)</f>
        <v>12-Dec-1976</v>
      </c>
      <c r="H430" s="10">
        <f>DATEDIF(G430,DATE(2023,6,8),"Y")</f>
        <v>46</v>
      </c>
      <c r="I430" s="6">
        <v>1</v>
      </c>
      <c r="J430" s="22">
        <v>7742.11</v>
      </c>
      <c r="K430" s="6" t="str">
        <f>IF(L430="?","tier - 2",L430)</f>
        <v>tier - 3</v>
      </c>
      <c r="L430" s="6" t="s">
        <v>12</v>
      </c>
      <c r="M430" s="6" t="str">
        <f>IF(N430="?","tier - 1",N430)</f>
        <v>tier - 2</v>
      </c>
      <c r="N430" s="6" t="s">
        <v>11</v>
      </c>
      <c r="O430" s="6" t="str">
        <f>IF(P430="?","UNKNOWN",P430)</f>
        <v>R1013</v>
      </c>
      <c r="P430" s="6" t="s">
        <v>13</v>
      </c>
      <c r="Q430" s="6"/>
    </row>
    <row r="431" spans="1:17" x14ac:dyDescent="0.3">
      <c r="A431" s="6" t="s">
        <v>2235</v>
      </c>
      <c r="B431" s="12" t="str">
        <f>SUBSTITUTE(C431,"?",ROUNDUP(AVERAGEIF(C:C,"&lt;&gt;~?",C:C),0))</f>
        <v>1991</v>
      </c>
      <c r="C431" s="6">
        <v>1991</v>
      </c>
      <c r="D431" s="6" t="str">
        <f>SUBSTITUTE(E431,"?","sep")</f>
        <v>Nov</v>
      </c>
      <c r="E431" s="6" t="s">
        <v>15</v>
      </c>
      <c r="F431" s="6">
        <v>8</v>
      </c>
      <c r="G431" s="18" t="str">
        <f>CONCATENATE(F431,"-",D431,"-",B431)</f>
        <v>8-Nov-1991</v>
      </c>
      <c r="H431" s="10">
        <f>DATEDIF(G431,DATE(2023,6,8),"Y")</f>
        <v>31</v>
      </c>
      <c r="I431" s="6">
        <v>3</v>
      </c>
      <c r="J431" s="22">
        <v>38746.36</v>
      </c>
      <c r="K431" s="6" t="str">
        <f>IF(L431="?","tier - 2",L431)</f>
        <v>tier - 1</v>
      </c>
      <c r="L431" s="6" t="s">
        <v>16</v>
      </c>
      <c r="M431" s="6" t="str">
        <f>IF(N431="?","tier - 1",N431)</f>
        <v>tier - 2</v>
      </c>
      <c r="N431" s="6" t="s">
        <v>11</v>
      </c>
      <c r="O431" s="6" t="str">
        <f>IF(P431="?","UNKNOWN",P431)</f>
        <v>R1012</v>
      </c>
      <c r="P431" s="6" t="s">
        <v>23</v>
      </c>
      <c r="Q431" s="6"/>
    </row>
    <row r="432" spans="1:17" x14ac:dyDescent="0.3">
      <c r="A432" s="6" t="s">
        <v>991</v>
      </c>
      <c r="B432" s="12" t="str">
        <f>SUBSTITUTE(C432,"?",ROUNDUP(AVERAGEIF(C:C,"&lt;&gt;~?",C:C),0))</f>
        <v>1978</v>
      </c>
      <c r="C432" s="6">
        <v>1978</v>
      </c>
      <c r="D432" s="6" t="str">
        <f>SUBSTITUTE(E432,"?","sep")</f>
        <v>Sep</v>
      </c>
      <c r="E432" s="6" t="s">
        <v>20</v>
      </c>
      <c r="F432" s="6">
        <v>4</v>
      </c>
      <c r="G432" s="18" t="str">
        <f>CONCATENATE(F432,"-",D432,"-",B432)</f>
        <v>4-Sep-1978</v>
      </c>
      <c r="H432" s="10">
        <f>DATEDIF(G432,DATE(2023,6,8),"Y")</f>
        <v>44</v>
      </c>
      <c r="I432" s="6">
        <v>2</v>
      </c>
      <c r="J432" s="22">
        <v>7740.34</v>
      </c>
      <c r="K432" s="6" t="str">
        <f>IF(L432="?","tier - 2",L432)</f>
        <v>tier - 1</v>
      </c>
      <c r="L432" s="6" t="s">
        <v>16</v>
      </c>
      <c r="M432" s="6" t="str">
        <f>IF(N432="?","tier - 1",N432)</f>
        <v>tier - 1</v>
      </c>
      <c r="N432" s="6" t="s">
        <v>16</v>
      </c>
      <c r="O432" s="6" t="str">
        <f>IF(P432="?","UNKNOWN",P432)</f>
        <v>R1011</v>
      </c>
      <c r="P432" s="6" t="s">
        <v>42</v>
      </c>
      <c r="Q432" s="6"/>
    </row>
    <row r="433" spans="1:17" x14ac:dyDescent="0.3">
      <c r="A433" s="6" t="s">
        <v>990</v>
      </c>
      <c r="B433" s="12" t="str">
        <f>SUBSTITUTE(C433,"?",ROUNDUP(AVERAGEIF(C:C,"&lt;&gt;~?",C:C),0))</f>
        <v>1965</v>
      </c>
      <c r="C433" s="6">
        <v>1965</v>
      </c>
      <c r="D433" s="6" t="str">
        <f>SUBSTITUTE(E433,"?","sep")</f>
        <v>Jul</v>
      </c>
      <c r="E433" s="6" t="s">
        <v>10</v>
      </c>
      <c r="F433" s="6">
        <v>18</v>
      </c>
      <c r="G433" s="18" t="str">
        <f>CONCATENATE(F433,"-",D433,"-",B433)</f>
        <v>18-Jul-1965</v>
      </c>
      <c r="H433" s="10">
        <f>DATEDIF(G433,DATE(2023,6,8),"Y")</f>
        <v>57</v>
      </c>
      <c r="I433" s="6">
        <v>0</v>
      </c>
      <c r="J433" s="22">
        <v>7736.39</v>
      </c>
      <c r="K433" s="6" t="str">
        <f>IF(L433="?","tier - 2",L433)</f>
        <v>tier - 3</v>
      </c>
      <c r="L433" s="6" t="s">
        <v>12</v>
      </c>
      <c r="M433" s="6" t="str">
        <f>IF(N433="?","tier - 1",N433)</f>
        <v>tier - 2</v>
      </c>
      <c r="N433" s="6" t="s">
        <v>11</v>
      </c>
      <c r="O433" s="6" t="str">
        <f>IF(P433="?","UNKNOWN",P433)</f>
        <v>R1013</v>
      </c>
      <c r="P433" s="6" t="s">
        <v>13</v>
      </c>
      <c r="Q433" s="6"/>
    </row>
    <row r="434" spans="1:17" x14ac:dyDescent="0.3">
      <c r="A434" s="6" t="s">
        <v>989</v>
      </c>
      <c r="B434" s="12" t="str">
        <f>SUBSTITUTE(C434,"?",ROUNDUP(AVERAGEIF(C:C,"&lt;&gt;~?",C:C),0))</f>
        <v>1977</v>
      </c>
      <c r="C434" s="6">
        <v>1977</v>
      </c>
      <c r="D434" s="6" t="str">
        <f>SUBSTITUTE(E434,"?","sep")</f>
        <v>Aug</v>
      </c>
      <c r="E434" s="6" t="s">
        <v>35</v>
      </c>
      <c r="F434" s="6">
        <v>29</v>
      </c>
      <c r="G434" s="18" t="str">
        <f>CONCATENATE(F434,"-",D434,"-",B434)</f>
        <v>29-Aug-1977</v>
      </c>
      <c r="H434" s="10">
        <f>DATEDIF(G434,DATE(2023,6,8),"Y")</f>
        <v>45</v>
      </c>
      <c r="I434" s="6">
        <v>0</v>
      </c>
      <c r="J434" s="22">
        <v>7731.86</v>
      </c>
      <c r="K434" s="6" t="str">
        <f>IF(L434="?","tier - 2",L434)</f>
        <v>tier - 2</v>
      </c>
      <c r="L434" s="6" t="s">
        <v>11</v>
      </c>
      <c r="M434" s="6" t="str">
        <f>IF(N434="?","tier - 1",N434)</f>
        <v>tier - 3</v>
      </c>
      <c r="N434" s="6" t="s">
        <v>12</v>
      </c>
      <c r="O434" s="6" t="str">
        <f>IF(P434="?","UNKNOWN",P434)</f>
        <v>R1012</v>
      </c>
      <c r="P434" s="6" t="s">
        <v>23</v>
      </c>
      <c r="Q434" s="6"/>
    </row>
    <row r="435" spans="1:17" x14ac:dyDescent="0.3">
      <c r="A435" s="6" t="s">
        <v>988</v>
      </c>
      <c r="B435" s="12" t="str">
        <f>SUBSTITUTE(C435,"?",ROUNDUP(AVERAGEIF(C:C,"&lt;&gt;~?",C:C),0))</f>
        <v>1978</v>
      </c>
      <c r="C435" s="6">
        <v>1978</v>
      </c>
      <c r="D435" s="6" t="str">
        <f>SUBSTITUTE(E435,"?","sep")</f>
        <v>Dec</v>
      </c>
      <c r="E435" s="6" t="s">
        <v>30</v>
      </c>
      <c r="F435" s="6">
        <v>4</v>
      </c>
      <c r="G435" s="18" t="str">
        <f>CONCATENATE(F435,"-",D435,"-",B435)</f>
        <v>4-Dec-1978</v>
      </c>
      <c r="H435" s="10">
        <f>DATEDIF(G435,DATE(2023,6,8),"Y")</f>
        <v>44</v>
      </c>
      <c r="I435" s="6">
        <v>2</v>
      </c>
      <c r="J435" s="22">
        <v>7731.43</v>
      </c>
      <c r="K435" s="6" t="str">
        <f>IF(L435="?","tier - 2",L435)</f>
        <v>tier - 3</v>
      </c>
      <c r="L435" s="6" t="s">
        <v>12</v>
      </c>
      <c r="M435" s="6" t="str">
        <f>IF(N435="?","tier - 1",N435)</f>
        <v>tier - 2</v>
      </c>
      <c r="N435" s="6" t="s">
        <v>11</v>
      </c>
      <c r="O435" s="6" t="str">
        <f>IF(P435="?","UNKNOWN",P435)</f>
        <v>R1013</v>
      </c>
      <c r="P435" s="6" t="s">
        <v>13</v>
      </c>
      <c r="Q435" s="6"/>
    </row>
    <row r="436" spans="1:17" x14ac:dyDescent="0.3">
      <c r="A436" s="6" t="s">
        <v>987</v>
      </c>
      <c r="B436" s="12" t="str">
        <f>SUBSTITUTE(C436,"?",ROUNDUP(AVERAGEIF(C:C,"&lt;&gt;~?",C:C),0))</f>
        <v>1980</v>
      </c>
      <c r="C436" s="6">
        <v>1980</v>
      </c>
      <c r="D436" s="6" t="str">
        <f>SUBSTITUTE(E436,"?","sep")</f>
        <v>Sep</v>
      </c>
      <c r="E436" s="6" t="s">
        <v>20</v>
      </c>
      <c r="F436" s="6">
        <v>10</v>
      </c>
      <c r="G436" s="18" t="str">
        <f>CONCATENATE(F436,"-",D436,"-",B436)</f>
        <v>10-Sep-1980</v>
      </c>
      <c r="H436" s="10">
        <f>DATEDIF(G436,DATE(2023,6,8),"Y")</f>
        <v>42</v>
      </c>
      <c r="I436" s="6">
        <v>2</v>
      </c>
      <c r="J436" s="22">
        <v>7729.65</v>
      </c>
      <c r="K436" s="6" t="str">
        <f>IF(L436="?","tier - 2",L436)</f>
        <v>tier - 3</v>
      </c>
      <c r="L436" s="6" t="s">
        <v>12</v>
      </c>
      <c r="M436" s="6" t="str">
        <f>IF(N436="?","tier - 1",N436)</f>
        <v>tier - 1</v>
      </c>
      <c r="N436" s="6" t="s">
        <v>16</v>
      </c>
      <c r="O436" s="6" t="str">
        <f>IF(P436="?","UNKNOWN",P436)</f>
        <v>R1016</v>
      </c>
      <c r="P436" s="6" t="s">
        <v>168</v>
      </c>
      <c r="Q436" s="6"/>
    </row>
    <row r="437" spans="1:17" x14ac:dyDescent="0.3">
      <c r="A437" s="6" t="s">
        <v>986</v>
      </c>
      <c r="B437" s="12" t="str">
        <f>SUBSTITUTE(C437,"?",ROUNDUP(AVERAGEIF(C:C,"&lt;&gt;~?",C:C),0))</f>
        <v>1979</v>
      </c>
      <c r="C437" s="6">
        <v>1979</v>
      </c>
      <c r="D437" s="6" t="str">
        <f>SUBSTITUTE(E437,"?","sep")</f>
        <v>Jun</v>
      </c>
      <c r="E437" s="6" t="s">
        <v>18</v>
      </c>
      <c r="F437" s="6">
        <v>2</v>
      </c>
      <c r="G437" s="18" t="str">
        <f>CONCATENATE(F437,"-",D437,"-",B437)</f>
        <v>2-Jun-1979</v>
      </c>
      <c r="H437" s="10">
        <f>DATEDIF(G437,DATE(2023,6,8),"Y")</f>
        <v>44</v>
      </c>
      <c r="I437" s="6">
        <v>1</v>
      </c>
      <c r="J437" s="22">
        <v>7727.25</v>
      </c>
      <c r="K437" s="6" t="str">
        <f>IF(L437="?","tier - 2",L437)</f>
        <v>tier - 2</v>
      </c>
      <c r="L437" s="6" t="s">
        <v>11</v>
      </c>
      <c r="M437" s="6" t="str">
        <f>IF(N437="?","tier - 1",N437)</f>
        <v>tier - 3</v>
      </c>
      <c r="N437" s="6" t="s">
        <v>12</v>
      </c>
      <c r="O437" s="6" t="str">
        <f>IF(P437="?","UNKNOWN",P437)</f>
        <v>R1012</v>
      </c>
      <c r="P437" s="6" t="s">
        <v>23</v>
      </c>
      <c r="Q437" s="6"/>
    </row>
    <row r="438" spans="1:17" x14ac:dyDescent="0.3">
      <c r="A438" s="6" t="s">
        <v>985</v>
      </c>
      <c r="B438" s="12" t="str">
        <f>SUBSTITUTE(C438,"?",ROUNDUP(AVERAGEIF(C:C,"&lt;&gt;~?",C:C),0))</f>
        <v>1978</v>
      </c>
      <c r="C438" s="6">
        <v>1978</v>
      </c>
      <c r="D438" s="6" t="str">
        <f>SUBSTITUTE(E438,"?","sep")</f>
        <v>Dec</v>
      </c>
      <c r="E438" s="6" t="s">
        <v>30</v>
      </c>
      <c r="F438" s="6">
        <v>29</v>
      </c>
      <c r="G438" s="18" t="str">
        <f>CONCATENATE(F438,"-",D438,"-",B438)</f>
        <v>29-Dec-1978</v>
      </c>
      <c r="H438" s="10">
        <f>DATEDIF(G438,DATE(2023,6,8),"Y")</f>
        <v>44</v>
      </c>
      <c r="I438" s="6">
        <v>2</v>
      </c>
      <c r="J438" s="22">
        <v>7726.85</v>
      </c>
      <c r="K438" s="6" t="str">
        <f>IF(L438="?","tier - 2",L438)</f>
        <v>tier - 1</v>
      </c>
      <c r="L438" s="6" t="s">
        <v>16</v>
      </c>
      <c r="M438" s="6" t="str">
        <f>IF(N438="?","tier - 1",N438)</f>
        <v>tier - 2</v>
      </c>
      <c r="N438" s="6" t="s">
        <v>11</v>
      </c>
      <c r="O438" s="6" t="str">
        <f>IF(P438="?","UNKNOWN",P438)</f>
        <v>R1011</v>
      </c>
      <c r="P438" s="6" t="s">
        <v>42</v>
      </c>
      <c r="Q438" s="6"/>
    </row>
    <row r="439" spans="1:17" x14ac:dyDescent="0.3">
      <c r="A439" s="6" t="s">
        <v>984</v>
      </c>
      <c r="B439" s="12" t="str">
        <f>SUBSTITUTE(C439,"?",ROUNDUP(AVERAGEIF(C:C,"&lt;&gt;~?",C:C),0))</f>
        <v>1987</v>
      </c>
      <c r="C439" s="6">
        <v>1987</v>
      </c>
      <c r="D439" s="6" t="str">
        <f>SUBSTITUTE(E439,"?","sep")</f>
        <v>Jul</v>
      </c>
      <c r="E439" s="6" t="s">
        <v>10</v>
      </c>
      <c r="F439" s="6">
        <v>12</v>
      </c>
      <c r="G439" s="18" t="str">
        <f>CONCATENATE(F439,"-",D439,"-",B439)</f>
        <v>12-Jul-1987</v>
      </c>
      <c r="H439" s="10">
        <f>DATEDIF(G439,DATE(2023,6,8),"Y")</f>
        <v>35</v>
      </c>
      <c r="I439" s="6">
        <v>3</v>
      </c>
      <c r="J439" s="22">
        <v>7684.62</v>
      </c>
      <c r="K439" s="6" t="str">
        <f>IF(L439="?","tier - 2",L439)</f>
        <v>tier - 2</v>
      </c>
      <c r="L439" s="6" t="s">
        <v>11</v>
      </c>
      <c r="M439" s="6" t="str">
        <f>IF(N439="?","tier - 1",N439)</f>
        <v>tier - 3</v>
      </c>
      <c r="N439" s="6" t="s">
        <v>12</v>
      </c>
      <c r="O439" s="6" t="str">
        <f>IF(P439="?","UNKNOWN",P439)</f>
        <v>R1021</v>
      </c>
      <c r="P439" s="6" t="s">
        <v>300</v>
      </c>
      <c r="Q439" s="6"/>
    </row>
    <row r="440" spans="1:17" x14ac:dyDescent="0.3">
      <c r="A440" s="6" t="s">
        <v>983</v>
      </c>
      <c r="B440" s="12" t="str">
        <f>SUBSTITUTE(C440,"?",ROUNDUP(AVERAGEIF(C:C,"&lt;&gt;~?",C:C),0))</f>
        <v>1982</v>
      </c>
      <c r="C440" s="6">
        <v>1982</v>
      </c>
      <c r="D440" s="6" t="str">
        <f>SUBSTITUTE(E440,"?","sep")</f>
        <v>Dec</v>
      </c>
      <c r="E440" s="6" t="s">
        <v>30</v>
      </c>
      <c r="F440" s="6">
        <v>18</v>
      </c>
      <c r="G440" s="18" t="str">
        <f>CONCATENATE(F440,"-",D440,"-",B440)</f>
        <v>18-Dec-1982</v>
      </c>
      <c r="H440" s="10">
        <f>DATEDIF(G440,DATE(2023,6,8),"Y")</f>
        <v>40</v>
      </c>
      <c r="I440" s="6">
        <v>3</v>
      </c>
      <c r="J440" s="22">
        <v>7682.67</v>
      </c>
      <c r="K440" s="6" t="str">
        <f>IF(L440="?","tier - 2",L440)</f>
        <v>tier - 2</v>
      </c>
      <c r="L440" s="6" t="s">
        <v>11</v>
      </c>
      <c r="M440" s="6" t="str">
        <f>IF(N440="?","tier - 1",N440)</f>
        <v>tier - 1</v>
      </c>
      <c r="N440" s="6" t="s">
        <v>16</v>
      </c>
      <c r="O440" s="6" t="str">
        <f>IF(P440="?","UNKNOWN",P440)</f>
        <v>R1013</v>
      </c>
      <c r="P440" s="6" t="s">
        <v>13</v>
      </c>
      <c r="Q440" s="6"/>
    </row>
    <row r="441" spans="1:17" x14ac:dyDescent="0.3">
      <c r="A441" s="6" t="s">
        <v>982</v>
      </c>
      <c r="B441" s="12" t="str">
        <f>SUBSTITUTE(C441,"?",ROUNDUP(AVERAGEIF(C:C,"&lt;&gt;~?",C:C),0))</f>
        <v>1981</v>
      </c>
      <c r="C441" s="6">
        <v>1981</v>
      </c>
      <c r="D441" s="6" t="str">
        <f>SUBSTITUTE(E441,"?","sep")</f>
        <v>Dec</v>
      </c>
      <c r="E441" s="6" t="s">
        <v>30</v>
      </c>
      <c r="F441" s="6">
        <v>19</v>
      </c>
      <c r="G441" s="18" t="str">
        <f>CONCATENATE(F441,"-",D441,"-",B441)</f>
        <v>19-Dec-1981</v>
      </c>
      <c r="H441" s="10">
        <f>DATEDIF(G441,DATE(2023,6,8),"Y")</f>
        <v>41</v>
      </c>
      <c r="I441" s="6">
        <v>1</v>
      </c>
      <c r="J441" s="22">
        <v>7681.17</v>
      </c>
      <c r="K441" s="6" t="str">
        <f>IF(L441="?","tier - 2",L441)</f>
        <v>tier - 2</v>
      </c>
      <c r="L441" s="6" t="s">
        <v>11</v>
      </c>
      <c r="M441" s="6" t="str">
        <f>IF(N441="?","tier - 1",N441)</f>
        <v>tier - 2</v>
      </c>
      <c r="N441" s="6" t="s">
        <v>11</v>
      </c>
      <c r="O441" s="6" t="str">
        <f>IF(P441="?","UNKNOWN",P441)</f>
        <v>R1020</v>
      </c>
      <c r="P441" s="6" t="s">
        <v>516</v>
      </c>
      <c r="Q441" s="6"/>
    </row>
    <row r="442" spans="1:17" x14ac:dyDescent="0.3">
      <c r="A442" s="6" t="s">
        <v>2234</v>
      </c>
      <c r="B442" s="12" t="str">
        <f>SUBSTITUTE(C442,"?",ROUNDUP(AVERAGEIF(C:C,"&lt;&gt;~?",C:C),0))</f>
        <v>1976</v>
      </c>
      <c r="C442" s="6">
        <v>1976</v>
      </c>
      <c r="D442" s="6" t="str">
        <f>SUBSTITUTE(E442,"?","sep")</f>
        <v>Jun</v>
      </c>
      <c r="E442" s="6" t="s">
        <v>18</v>
      </c>
      <c r="F442" s="6">
        <v>15</v>
      </c>
      <c r="G442" s="18" t="str">
        <f>CONCATENATE(F442,"-",D442,"-",B442)</f>
        <v>15-Jun-1976</v>
      </c>
      <c r="H442" s="10">
        <f>DATEDIF(G442,DATE(2023,6,8),"Y")</f>
        <v>46</v>
      </c>
      <c r="I442" s="6">
        <v>2</v>
      </c>
      <c r="J442" s="22">
        <v>38740.120000000003</v>
      </c>
      <c r="K442" s="6" t="str">
        <f>IF(L442="?","tier - 2",L442)</f>
        <v>tier - 2</v>
      </c>
      <c r="L442" s="6" t="s">
        <v>11</v>
      </c>
      <c r="M442" s="6" t="str">
        <f>IF(N442="?","tier - 1",N442)</f>
        <v>tier - 2</v>
      </c>
      <c r="N442" s="6" t="s">
        <v>11</v>
      </c>
      <c r="O442" s="6" t="str">
        <f>IF(P442="?","UNKNOWN",P442)</f>
        <v>R1012</v>
      </c>
      <c r="P442" s="6" t="s">
        <v>23</v>
      </c>
      <c r="Q442" s="6"/>
    </row>
    <row r="443" spans="1:17" x14ac:dyDescent="0.3">
      <c r="A443" s="6" t="s">
        <v>981</v>
      </c>
      <c r="B443" s="12" t="str">
        <f>SUBSTITUTE(C443,"?",ROUNDUP(AVERAGEIF(C:C,"&lt;&gt;~?",C:C),0))</f>
        <v>1971</v>
      </c>
      <c r="C443" s="6">
        <v>1971</v>
      </c>
      <c r="D443" s="6" t="str">
        <f>SUBSTITUTE(E443,"?","sep")</f>
        <v>Oct</v>
      </c>
      <c r="E443" s="6" t="s">
        <v>37</v>
      </c>
      <c r="F443" s="6">
        <v>11</v>
      </c>
      <c r="G443" s="18" t="str">
        <f>CONCATENATE(F443,"-",D443,"-",B443)</f>
        <v>11-Oct-1971</v>
      </c>
      <c r="H443" s="10">
        <f>DATEDIF(G443,DATE(2023,6,8),"Y")</f>
        <v>51</v>
      </c>
      <c r="I443" s="6">
        <v>0</v>
      </c>
      <c r="J443" s="22">
        <v>7680.92</v>
      </c>
      <c r="K443" s="6" t="str">
        <f>IF(L443="?","tier - 2",L443)</f>
        <v>tier - 2</v>
      </c>
      <c r="L443" s="6" t="s">
        <v>11</v>
      </c>
      <c r="M443" s="6" t="str">
        <f>IF(N443="?","tier - 1",N443)</f>
        <v>tier - 1</v>
      </c>
      <c r="N443" s="6" t="s">
        <v>16</v>
      </c>
      <c r="O443" s="6" t="str">
        <f>IF(P443="?","UNKNOWN",P443)</f>
        <v>R1013</v>
      </c>
      <c r="P443" s="6" t="s">
        <v>13</v>
      </c>
      <c r="Q443" s="6"/>
    </row>
    <row r="444" spans="1:17" x14ac:dyDescent="0.3">
      <c r="A444" s="6" t="s">
        <v>980</v>
      </c>
      <c r="B444" s="12" t="str">
        <f>SUBSTITUTE(C444,"?",ROUNDUP(AVERAGEIF(C:C,"&lt;&gt;~?",C:C),0))</f>
        <v>1995</v>
      </c>
      <c r="C444" s="6">
        <v>1995</v>
      </c>
      <c r="D444" s="6" t="str">
        <f>SUBSTITUTE(E444,"?","sep")</f>
        <v>Sep</v>
      </c>
      <c r="E444" s="6" t="s">
        <v>20</v>
      </c>
      <c r="F444" s="6">
        <v>13</v>
      </c>
      <c r="G444" s="18" t="str">
        <f>CONCATENATE(F444,"-",D444,"-",B444)</f>
        <v>13-Sep-1995</v>
      </c>
      <c r="H444" s="10">
        <f>DATEDIF(G444,DATE(2023,6,8),"Y")</f>
        <v>27</v>
      </c>
      <c r="I444" s="6">
        <v>0</v>
      </c>
      <c r="J444" s="22">
        <v>7676.4</v>
      </c>
      <c r="K444" s="6" t="str">
        <f>IF(L444="?","tier - 2",L444)</f>
        <v>tier - 2</v>
      </c>
      <c r="L444" s="6" t="s">
        <v>11</v>
      </c>
      <c r="M444" s="6" t="str">
        <f>IF(N444="?","tier - 1",N444)</f>
        <v>tier - 1</v>
      </c>
      <c r="N444" s="6" t="s">
        <v>16</v>
      </c>
      <c r="O444" s="6" t="str">
        <f>IF(P444="?","UNKNOWN",P444)</f>
        <v>R1012</v>
      </c>
      <c r="P444" s="6" t="s">
        <v>23</v>
      </c>
      <c r="Q444" s="6"/>
    </row>
    <row r="445" spans="1:17" x14ac:dyDescent="0.3">
      <c r="A445" s="6" t="s">
        <v>979</v>
      </c>
      <c r="B445" s="12" t="str">
        <f>SUBSTITUTE(C445,"?",ROUNDUP(AVERAGEIF(C:C,"&lt;&gt;~?",C:C),0))</f>
        <v>1996</v>
      </c>
      <c r="C445" s="6">
        <v>1996</v>
      </c>
      <c r="D445" s="6" t="str">
        <f>SUBSTITUTE(E445,"?","sep")</f>
        <v>Nov</v>
      </c>
      <c r="E445" s="6" t="s">
        <v>15</v>
      </c>
      <c r="F445" s="6">
        <v>24</v>
      </c>
      <c r="G445" s="18" t="str">
        <f>CONCATENATE(F445,"-",D445,"-",B445)</f>
        <v>24-Nov-1996</v>
      </c>
      <c r="H445" s="10">
        <f>DATEDIF(G445,DATE(2023,6,8),"Y")</f>
        <v>26</v>
      </c>
      <c r="I445" s="6">
        <v>0</v>
      </c>
      <c r="J445" s="22">
        <v>7670.75</v>
      </c>
      <c r="K445" s="6" t="str">
        <f>IF(L445="?","tier - 2",L445)</f>
        <v>tier - 2</v>
      </c>
      <c r="L445" s="6" t="s">
        <v>11</v>
      </c>
      <c r="M445" s="6" t="str">
        <f>IF(N445="?","tier - 1",N445)</f>
        <v>tier - 2</v>
      </c>
      <c r="N445" s="6" t="s">
        <v>11</v>
      </c>
      <c r="O445" s="6" t="str">
        <f>IF(P445="?","UNKNOWN",P445)</f>
        <v>R1022</v>
      </c>
      <c r="P445" s="6" t="s">
        <v>632</v>
      </c>
      <c r="Q445" s="6"/>
    </row>
    <row r="446" spans="1:17" x14ac:dyDescent="0.3">
      <c r="A446" s="6" t="s">
        <v>978</v>
      </c>
      <c r="B446" s="12" t="str">
        <f>SUBSTITUTE(C446,"?",ROUNDUP(AVERAGEIF(C:C,"&lt;&gt;~?",C:C),0))</f>
        <v>1976</v>
      </c>
      <c r="C446" s="6">
        <v>1976</v>
      </c>
      <c r="D446" s="6" t="str">
        <f>SUBSTITUTE(E446,"?","sep")</f>
        <v>Oct</v>
      </c>
      <c r="E446" s="6" t="s">
        <v>37</v>
      </c>
      <c r="F446" s="6">
        <v>9</v>
      </c>
      <c r="G446" s="18" t="str">
        <f>CONCATENATE(F446,"-",D446,"-",B446)</f>
        <v>9-Oct-1976</v>
      </c>
      <c r="H446" s="10">
        <f>DATEDIF(G446,DATE(2023,6,8),"Y")</f>
        <v>46</v>
      </c>
      <c r="I446" s="6">
        <v>2</v>
      </c>
      <c r="J446" s="22">
        <v>7662.47</v>
      </c>
      <c r="K446" s="6" t="str">
        <f>IF(L446="?","tier - 2",L446)</f>
        <v>tier - 2</v>
      </c>
      <c r="L446" s="6" t="s">
        <v>11</v>
      </c>
      <c r="M446" s="6" t="str">
        <f>IF(N446="?","tier - 1",N446)</f>
        <v>tier - 1</v>
      </c>
      <c r="N446" s="6" t="s">
        <v>16</v>
      </c>
      <c r="O446" s="6" t="str">
        <f>IF(P446="?","UNKNOWN",P446)</f>
        <v>R1011</v>
      </c>
      <c r="P446" s="6" t="s">
        <v>42</v>
      </c>
      <c r="Q446" s="6"/>
    </row>
    <row r="447" spans="1:17" x14ac:dyDescent="0.3">
      <c r="A447" s="6" t="s">
        <v>977</v>
      </c>
      <c r="B447" s="12" t="str">
        <f>SUBSTITUTE(C447,"?",ROUNDUP(AVERAGEIF(C:C,"&lt;&gt;~?",C:C),0))</f>
        <v>1965</v>
      </c>
      <c r="C447" s="6">
        <v>1965</v>
      </c>
      <c r="D447" s="6" t="str">
        <f>SUBSTITUTE(E447,"?","sep")</f>
        <v>Dec</v>
      </c>
      <c r="E447" s="6" t="s">
        <v>30</v>
      </c>
      <c r="F447" s="6">
        <v>27</v>
      </c>
      <c r="G447" s="18" t="str">
        <f>CONCATENATE(F447,"-",D447,"-",B447)</f>
        <v>27-Dec-1965</v>
      </c>
      <c r="H447" s="10">
        <f>DATEDIF(G447,DATE(2023,6,8),"Y")</f>
        <v>57</v>
      </c>
      <c r="I447" s="6">
        <v>0</v>
      </c>
      <c r="J447" s="22">
        <v>7657.69</v>
      </c>
      <c r="K447" s="6" t="str">
        <f>IF(L447="?","tier - 2",L447)</f>
        <v>tier - 3</v>
      </c>
      <c r="L447" s="6" t="s">
        <v>12</v>
      </c>
      <c r="M447" s="6" t="str">
        <f>IF(N447="?","tier - 1",N447)</f>
        <v>tier - 3</v>
      </c>
      <c r="N447" s="6" t="s">
        <v>12</v>
      </c>
      <c r="O447" s="6" t="str">
        <f>IF(P447="?","UNKNOWN",P447)</f>
        <v>R1012</v>
      </c>
      <c r="P447" s="6" t="s">
        <v>23</v>
      </c>
      <c r="Q447" s="6"/>
    </row>
    <row r="448" spans="1:17" x14ac:dyDescent="0.3">
      <c r="A448" s="6" t="s">
        <v>976</v>
      </c>
      <c r="B448" s="12" t="str">
        <f>SUBSTITUTE(C448,"?",ROUNDUP(AVERAGEIF(C:C,"&lt;&gt;~?",C:C),0))</f>
        <v>1998</v>
      </c>
      <c r="C448" s="6">
        <v>1998</v>
      </c>
      <c r="D448" s="6" t="str">
        <f>SUBSTITUTE(E448,"?","sep")</f>
        <v>Sep</v>
      </c>
      <c r="E448" s="6" t="s">
        <v>20</v>
      </c>
      <c r="F448" s="6">
        <v>30</v>
      </c>
      <c r="G448" s="18" t="str">
        <f>CONCATENATE(F448,"-",D448,"-",B448)</f>
        <v>30-Sep-1998</v>
      </c>
      <c r="H448" s="10">
        <f>DATEDIF(G448,DATE(2023,6,8),"Y")</f>
        <v>24</v>
      </c>
      <c r="I448" s="6">
        <v>0</v>
      </c>
      <c r="J448" s="22">
        <v>7652.26</v>
      </c>
      <c r="K448" s="6" t="str">
        <f>IF(L448="?","tier - 2",L448)</f>
        <v>tier - 2</v>
      </c>
      <c r="L448" s="6" t="s">
        <v>11</v>
      </c>
      <c r="M448" s="6" t="str">
        <f>IF(N448="?","tier - 1",N448)</f>
        <v>tier - 3</v>
      </c>
      <c r="N448" s="6" t="s">
        <v>12</v>
      </c>
      <c r="O448" s="6" t="str">
        <f>IF(P448="?","UNKNOWN",P448)</f>
        <v>R1023</v>
      </c>
      <c r="P448" s="6" t="s">
        <v>249</v>
      </c>
      <c r="Q448" s="6"/>
    </row>
    <row r="449" spans="1:17" x14ac:dyDescent="0.3">
      <c r="A449" s="6" t="s">
        <v>975</v>
      </c>
      <c r="B449" s="12" t="str">
        <f>SUBSTITUTE(C449,"?",ROUNDUP(AVERAGEIF(C:C,"&lt;&gt;~?",C:C),0))</f>
        <v>1993</v>
      </c>
      <c r="C449" s="6">
        <v>1993</v>
      </c>
      <c r="D449" s="6" t="str">
        <f>SUBSTITUTE(E449,"?","sep")</f>
        <v>Aug</v>
      </c>
      <c r="E449" s="6" t="s">
        <v>35</v>
      </c>
      <c r="F449" s="6">
        <v>10</v>
      </c>
      <c r="G449" s="18" t="str">
        <f>CONCATENATE(F449,"-",D449,"-",B449)</f>
        <v>10-Aug-1993</v>
      </c>
      <c r="H449" s="10">
        <f>DATEDIF(G449,DATE(2023,6,8),"Y")</f>
        <v>29</v>
      </c>
      <c r="I449" s="6">
        <v>0</v>
      </c>
      <c r="J449" s="22">
        <v>7650.8</v>
      </c>
      <c r="K449" s="6" t="str">
        <f>IF(L449="?","tier - 2",L449)</f>
        <v>tier - 2</v>
      </c>
      <c r="L449" s="6" t="s">
        <v>11</v>
      </c>
      <c r="M449" s="6" t="str">
        <f>IF(N449="?","tier - 1",N449)</f>
        <v>tier - 2</v>
      </c>
      <c r="N449" s="6" t="s">
        <v>11</v>
      </c>
      <c r="O449" s="6" t="str">
        <f>IF(P449="?","UNKNOWN",P449)</f>
        <v>R1012</v>
      </c>
      <c r="P449" s="6" t="s">
        <v>23</v>
      </c>
      <c r="Q449" s="6"/>
    </row>
    <row r="450" spans="1:17" x14ac:dyDescent="0.3">
      <c r="A450" s="6" t="s">
        <v>974</v>
      </c>
      <c r="B450" s="12" t="str">
        <f>SUBSTITUTE(C450,"?",ROUNDUP(AVERAGEIF(C:C,"&lt;&gt;~?",C:C),0))</f>
        <v>1980</v>
      </c>
      <c r="C450" s="6">
        <v>1980</v>
      </c>
      <c r="D450" s="6" t="str">
        <f>SUBSTITUTE(E450,"?","sep")</f>
        <v>Oct</v>
      </c>
      <c r="E450" s="6" t="s">
        <v>37</v>
      </c>
      <c r="F450" s="6">
        <v>16</v>
      </c>
      <c r="G450" s="18" t="str">
        <f>CONCATENATE(F450,"-",D450,"-",B450)</f>
        <v>16-Oct-1980</v>
      </c>
      <c r="H450" s="10">
        <f>DATEDIF(G450,DATE(2023,6,8),"Y")</f>
        <v>42</v>
      </c>
      <c r="I450" s="6">
        <v>1</v>
      </c>
      <c r="J450" s="22">
        <v>7650.77</v>
      </c>
      <c r="K450" s="6" t="str">
        <f>IF(L450="?","tier - 2",L450)</f>
        <v>tier - 2</v>
      </c>
      <c r="L450" s="6" t="s">
        <v>11</v>
      </c>
      <c r="M450" s="6" t="str">
        <f>IF(N450="?","tier - 1",N450)</f>
        <v>tier - 2</v>
      </c>
      <c r="N450" s="6" t="s">
        <v>11</v>
      </c>
      <c r="O450" s="6" t="str">
        <f>IF(P450="?","UNKNOWN",P450)</f>
        <v>R1024</v>
      </c>
      <c r="P450" s="6" t="s">
        <v>247</v>
      </c>
      <c r="Q450" s="6"/>
    </row>
    <row r="451" spans="1:17" x14ac:dyDescent="0.3">
      <c r="A451" s="6" t="s">
        <v>973</v>
      </c>
      <c r="B451" s="12" t="str">
        <f>SUBSTITUTE(C451,"?",ROUNDUP(AVERAGEIF(C:C,"&lt;&gt;~?",C:C),0))</f>
        <v>1999</v>
      </c>
      <c r="C451" s="6">
        <v>1999</v>
      </c>
      <c r="D451" s="6" t="str">
        <f>SUBSTITUTE(E451,"?","sep")</f>
        <v>Jun</v>
      </c>
      <c r="E451" s="6" t="s">
        <v>18</v>
      </c>
      <c r="F451" s="6">
        <v>15</v>
      </c>
      <c r="G451" s="18" t="str">
        <f>CONCATENATE(F451,"-",D451,"-",B451)</f>
        <v>15-Jun-1999</v>
      </c>
      <c r="H451" s="10">
        <f>DATEDIF(G451,DATE(2023,6,8),"Y")</f>
        <v>23</v>
      </c>
      <c r="I451" s="6">
        <v>0</v>
      </c>
      <c r="J451" s="22">
        <v>7642.05</v>
      </c>
      <c r="K451" s="6" t="str">
        <f>IF(L451="?","tier - 2",L451)</f>
        <v>tier - 2</v>
      </c>
      <c r="L451" s="6" t="s">
        <v>11</v>
      </c>
      <c r="M451" s="6" t="str">
        <f>IF(N451="?","tier - 1",N451)</f>
        <v>tier - 2</v>
      </c>
      <c r="N451" s="6" t="s">
        <v>11</v>
      </c>
      <c r="O451" s="6" t="str">
        <f>IF(P451="?","UNKNOWN",P451)</f>
        <v>R1026</v>
      </c>
      <c r="P451" s="6" t="s">
        <v>535</v>
      </c>
      <c r="Q451" s="6"/>
    </row>
    <row r="452" spans="1:17" x14ac:dyDescent="0.3">
      <c r="A452" s="6" t="s">
        <v>972</v>
      </c>
      <c r="B452" s="12" t="str">
        <f>SUBSTITUTE(C452,"?",ROUNDUP(AVERAGEIF(C:C,"&lt;&gt;~?",C:C),0))</f>
        <v>1980</v>
      </c>
      <c r="C452" s="6">
        <v>1980</v>
      </c>
      <c r="D452" s="6" t="str">
        <f>SUBSTITUTE(E452,"?","sep")</f>
        <v>Jul</v>
      </c>
      <c r="E452" s="6" t="s">
        <v>10</v>
      </c>
      <c r="F452" s="6">
        <v>24</v>
      </c>
      <c r="G452" s="18" t="str">
        <f>CONCATENATE(F452,"-",D452,"-",B452)</f>
        <v>24-Jul-1980</v>
      </c>
      <c r="H452" s="10">
        <f>DATEDIF(G452,DATE(2023,6,8),"Y")</f>
        <v>42</v>
      </c>
      <c r="I452" s="6">
        <v>2</v>
      </c>
      <c r="J452" s="22">
        <v>7640.31</v>
      </c>
      <c r="K452" s="6" t="str">
        <f>IF(L452="?","tier - 2",L452)</f>
        <v>tier - 2</v>
      </c>
      <c r="L452" s="6" t="s">
        <v>11</v>
      </c>
      <c r="M452" s="6" t="str">
        <f>IF(N452="?","tier - 1",N452)</f>
        <v>tier - 1</v>
      </c>
      <c r="N452" s="6" t="s">
        <v>16</v>
      </c>
      <c r="O452" s="6" t="str">
        <f>IF(P452="?","UNKNOWN",P452)</f>
        <v>R1013</v>
      </c>
      <c r="P452" s="6" t="s">
        <v>13</v>
      </c>
      <c r="Q452" s="6"/>
    </row>
    <row r="453" spans="1:17" x14ac:dyDescent="0.3">
      <c r="A453" s="6" t="s">
        <v>2359</v>
      </c>
      <c r="B453" s="12" t="str">
        <f>SUBSTITUTE(C453,"?",ROUNDUP(AVERAGEIF(C:C,"&lt;&gt;~?",C:C),0))</f>
        <v>1968</v>
      </c>
      <c r="C453" s="6">
        <v>1968</v>
      </c>
      <c r="D453" s="6" t="str">
        <f>SUBSTITUTE(E453,"?","sep")</f>
        <v>Dec</v>
      </c>
      <c r="E453" s="6" t="s">
        <v>30</v>
      </c>
      <c r="F453" s="6">
        <v>1</v>
      </c>
      <c r="G453" s="18" t="str">
        <f>CONCATENATE(F453,"-",D453,"-",B453)</f>
        <v>1-Dec-1968</v>
      </c>
      <c r="H453" s="10">
        <f>DATEDIF(G453,DATE(2023,6,8),"Y")</f>
        <v>54</v>
      </c>
      <c r="I453" s="6">
        <v>3</v>
      </c>
      <c r="J453" s="22">
        <v>48549.18</v>
      </c>
      <c r="K453" s="6" t="str">
        <f>IF(L453="?","tier - 2",L453)</f>
        <v>tier - 1</v>
      </c>
      <c r="L453" s="6" t="s">
        <v>16</v>
      </c>
      <c r="M453" s="6" t="str">
        <f>IF(N453="?","tier - 1",N453)</f>
        <v>tier - 3</v>
      </c>
      <c r="N453" s="6" t="s">
        <v>12</v>
      </c>
      <c r="O453" s="6" t="str">
        <f>IF(P453="?","UNKNOWN",P453)</f>
        <v>R1016</v>
      </c>
      <c r="P453" s="6" t="s">
        <v>168</v>
      </c>
      <c r="Q453" s="6"/>
    </row>
    <row r="454" spans="1:17" x14ac:dyDescent="0.3">
      <c r="A454" s="6" t="s">
        <v>2233</v>
      </c>
      <c r="B454" s="12" t="str">
        <f>SUBSTITUTE(C454,"?",ROUNDUP(AVERAGEIF(C:C,"&lt;&gt;~?",C:C),0))</f>
        <v>1991</v>
      </c>
      <c r="C454" s="6">
        <v>1991</v>
      </c>
      <c r="D454" s="6" t="str">
        <f>SUBSTITUTE(E454,"?","sep")</f>
        <v>Nov</v>
      </c>
      <c r="E454" s="6" t="s">
        <v>15</v>
      </c>
      <c r="F454" s="6">
        <v>2</v>
      </c>
      <c r="G454" s="18" t="str">
        <f>CONCATENATE(F454,"-",D454,"-",B454)</f>
        <v>2-Nov-1991</v>
      </c>
      <c r="H454" s="10">
        <f>DATEDIF(G454,DATE(2023,6,8),"Y")</f>
        <v>31</v>
      </c>
      <c r="I454" s="6">
        <v>2</v>
      </c>
      <c r="J454" s="22">
        <v>38711</v>
      </c>
      <c r="K454" s="6" t="str">
        <f>IF(L454="?","tier - 2",L454)</f>
        <v>tier - 2</v>
      </c>
      <c r="L454" s="6" t="s">
        <v>11</v>
      </c>
      <c r="M454" s="6" t="str">
        <f>IF(N454="?","tier - 1",N454)</f>
        <v>tier - 2</v>
      </c>
      <c r="N454" s="6" t="s">
        <v>11</v>
      </c>
      <c r="O454" s="6" t="str">
        <f>IF(P454="?","UNKNOWN",P454)</f>
        <v>R1011</v>
      </c>
      <c r="P454" s="6" t="s">
        <v>42</v>
      </c>
      <c r="Q454" s="6"/>
    </row>
    <row r="455" spans="1:17" x14ac:dyDescent="0.3">
      <c r="A455" s="6" t="s">
        <v>971</v>
      </c>
      <c r="B455" s="12" t="str">
        <f>SUBSTITUTE(C455,"?",ROUNDUP(AVERAGEIF(C:C,"&lt;&gt;~?",C:C),0))</f>
        <v>1980</v>
      </c>
      <c r="C455" s="6">
        <v>1980</v>
      </c>
      <c r="D455" s="6" t="str">
        <f>SUBSTITUTE(E455,"?","sep")</f>
        <v>Jun</v>
      </c>
      <c r="E455" s="6" t="s">
        <v>18</v>
      </c>
      <c r="F455" s="6">
        <v>20</v>
      </c>
      <c r="G455" s="18" t="str">
        <f>CONCATENATE(F455,"-",D455,"-",B455)</f>
        <v>20-Jun-1980</v>
      </c>
      <c r="H455" s="10">
        <f>DATEDIF(G455,DATE(2023,6,8),"Y")</f>
        <v>42</v>
      </c>
      <c r="I455" s="6">
        <v>1</v>
      </c>
      <c r="J455" s="22">
        <v>7639.42</v>
      </c>
      <c r="K455" s="6" t="str">
        <f>IF(L455="?","tier - 2",L455)</f>
        <v>tier - 2</v>
      </c>
      <c r="L455" s="6" t="s">
        <v>11</v>
      </c>
      <c r="M455" s="6" t="str">
        <f>IF(N455="?","tier - 1",N455)</f>
        <v>tier - 2</v>
      </c>
      <c r="N455" s="6" t="s">
        <v>11</v>
      </c>
      <c r="O455" s="6" t="str">
        <f>IF(P455="?","UNKNOWN",P455)</f>
        <v>R1024</v>
      </c>
      <c r="P455" s="6" t="s">
        <v>247</v>
      </c>
      <c r="Q455" s="6"/>
    </row>
    <row r="456" spans="1:17" x14ac:dyDescent="0.3">
      <c r="A456" s="6" t="s">
        <v>970</v>
      </c>
      <c r="B456" s="12" t="str">
        <f>SUBSTITUTE(C456,"?",ROUNDUP(AVERAGEIF(C:C,"&lt;&gt;~?",C:C),0))</f>
        <v>2001</v>
      </c>
      <c r="C456" s="6">
        <v>2001</v>
      </c>
      <c r="D456" s="6" t="str">
        <f>SUBSTITUTE(E456,"?","sep")</f>
        <v>Dec</v>
      </c>
      <c r="E456" s="6" t="s">
        <v>30</v>
      </c>
      <c r="F456" s="6">
        <v>13</v>
      </c>
      <c r="G456" s="18" t="str">
        <f>CONCATENATE(F456,"-",D456,"-",B456)</f>
        <v>13-Dec-2001</v>
      </c>
      <c r="H456" s="10">
        <f>DATEDIF(G456,DATE(2023,6,8),"Y")</f>
        <v>21</v>
      </c>
      <c r="I456" s="6">
        <v>0</v>
      </c>
      <c r="J456" s="22">
        <v>7636.92</v>
      </c>
      <c r="K456" s="6" t="str">
        <f>IF(L456="?","tier - 2",L456)</f>
        <v>tier - 2</v>
      </c>
      <c r="L456" s="6" t="s">
        <v>11</v>
      </c>
      <c r="M456" s="6" t="str">
        <f>IF(N456="?","tier - 1",N456)</f>
        <v>tier - 3</v>
      </c>
      <c r="N456" s="6" t="s">
        <v>12</v>
      </c>
      <c r="O456" s="6" t="str">
        <f>IF(P456="?","UNKNOWN",P456)</f>
        <v>R1012</v>
      </c>
      <c r="P456" s="6" t="s">
        <v>23</v>
      </c>
      <c r="Q456" s="6"/>
    </row>
    <row r="457" spans="1:17" x14ac:dyDescent="0.3">
      <c r="A457" s="6" t="s">
        <v>969</v>
      </c>
      <c r="B457" s="12" t="str">
        <f>SUBSTITUTE(C457,"?",ROUNDUP(AVERAGEIF(C:C,"&lt;&gt;~?",C:C),0))</f>
        <v>1978</v>
      </c>
      <c r="C457" s="6">
        <v>1978</v>
      </c>
      <c r="D457" s="6" t="str">
        <f>SUBSTITUTE(E457,"?","sep")</f>
        <v>Aug</v>
      </c>
      <c r="E457" s="6" t="s">
        <v>35</v>
      </c>
      <c r="F457" s="6">
        <v>24</v>
      </c>
      <c r="G457" s="18" t="str">
        <f>CONCATENATE(F457,"-",D457,"-",B457)</f>
        <v>24-Aug-1978</v>
      </c>
      <c r="H457" s="10">
        <f>DATEDIF(G457,DATE(2023,6,8),"Y")</f>
        <v>44</v>
      </c>
      <c r="I457" s="6">
        <v>1</v>
      </c>
      <c r="J457" s="22">
        <v>7633.72</v>
      </c>
      <c r="K457" s="6" t="str">
        <f>IF(L457="?","tier - 2",L457)</f>
        <v>tier - 2</v>
      </c>
      <c r="L457" s="6" t="s">
        <v>11</v>
      </c>
      <c r="M457" s="6" t="str">
        <f>IF(N457="?","tier - 1",N457)</f>
        <v>tier - 1</v>
      </c>
      <c r="N457" s="6" t="s">
        <v>16</v>
      </c>
      <c r="O457" s="6" t="str">
        <f>IF(P457="?","UNKNOWN",P457)</f>
        <v>R1013</v>
      </c>
      <c r="P457" s="6" t="s">
        <v>13</v>
      </c>
      <c r="Q457" s="6"/>
    </row>
    <row r="458" spans="1:17" x14ac:dyDescent="0.3">
      <c r="A458" s="6" t="s">
        <v>968</v>
      </c>
      <c r="B458" s="12" t="str">
        <f>SUBSTITUTE(C458,"?",ROUNDUP(AVERAGEIF(C:C,"&lt;&gt;~?",C:C),0))</f>
        <v>1978</v>
      </c>
      <c r="C458" s="6">
        <v>1978</v>
      </c>
      <c r="D458" s="6" t="str">
        <f>SUBSTITUTE(E458,"?","sep")</f>
        <v>Nov</v>
      </c>
      <c r="E458" s="6" t="s">
        <v>15</v>
      </c>
      <c r="F458" s="6">
        <v>29</v>
      </c>
      <c r="G458" s="18" t="str">
        <f>CONCATENATE(F458,"-",D458,"-",B458)</f>
        <v>29-Nov-1978</v>
      </c>
      <c r="H458" s="10">
        <f>DATEDIF(G458,DATE(2023,6,8),"Y")</f>
        <v>44</v>
      </c>
      <c r="I458" s="6">
        <v>1</v>
      </c>
      <c r="J458" s="22">
        <v>7626.99</v>
      </c>
      <c r="K458" s="6" t="str">
        <f>IF(L458="?","tier - 2",L458)</f>
        <v>tier - 2</v>
      </c>
      <c r="L458" s="6" t="s">
        <v>11</v>
      </c>
      <c r="M458" s="6" t="str">
        <f>IF(N458="?","tier - 1",N458)</f>
        <v>tier - 2</v>
      </c>
      <c r="N458" s="6" t="s">
        <v>11</v>
      </c>
      <c r="O458" s="6" t="str">
        <f>IF(P458="?","UNKNOWN",P458)</f>
        <v>R1011</v>
      </c>
      <c r="P458" s="6" t="s">
        <v>42</v>
      </c>
      <c r="Q458" s="6"/>
    </row>
    <row r="459" spans="1:17" x14ac:dyDescent="0.3">
      <c r="A459" s="6" t="s">
        <v>967</v>
      </c>
      <c r="B459" s="12" t="str">
        <f>SUBSTITUTE(C459,"?",ROUNDUP(AVERAGEIF(C:C,"&lt;&gt;~?",C:C),0))</f>
        <v>1978</v>
      </c>
      <c r="C459" s="6">
        <v>1978</v>
      </c>
      <c r="D459" s="6" t="str">
        <f>SUBSTITUTE(E459,"?","sep")</f>
        <v>Nov</v>
      </c>
      <c r="E459" s="6" t="s">
        <v>15</v>
      </c>
      <c r="F459" s="6">
        <v>6</v>
      </c>
      <c r="G459" s="18" t="str">
        <f>CONCATENATE(F459,"-",D459,"-",B459)</f>
        <v>6-Nov-1978</v>
      </c>
      <c r="H459" s="10">
        <f>DATEDIF(G459,DATE(2023,6,8),"Y")</f>
        <v>44</v>
      </c>
      <c r="I459" s="6">
        <v>1</v>
      </c>
      <c r="J459" s="22">
        <v>7624.63</v>
      </c>
      <c r="K459" s="6" t="str">
        <f>IF(L459="?","tier - 2",L459)</f>
        <v>tier - 2</v>
      </c>
      <c r="L459" s="6" t="s">
        <v>11</v>
      </c>
      <c r="M459" s="6" t="str">
        <f>IF(N459="?","tier - 1",N459)</f>
        <v>tier - 1</v>
      </c>
      <c r="N459" s="6" t="s">
        <v>16</v>
      </c>
      <c r="O459" s="6" t="str">
        <f>IF(P459="?","UNKNOWN",P459)</f>
        <v>R1011</v>
      </c>
      <c r="P459" s="6" t="s">
        <v>42</v>
      </c>
      <c r="Q459" s="6"/>
    </row>
    <row r="460" spans="1:17" x14ac:dyDescent="0.3">
      <c r="A460" s="6" t="s">
        <v>966</v>
      </c>
      <c r="B460" s="12" t="str">
        <f>SUBSTITUTE(C460,"?",ROUNDUP(AVERAGEIF(C:C,"&lt;&gt;~?",C:C),0))</f>
        <v>1978</v>
      </c>
      <c r="C460" s="6">
        <v>1978</v>
      </c>
      <c r="D460" s="6" t="str">
        <f>SUBSTITUTE(E460,"?","sep")</f>
        <v>Nov</v>
      </c>
      <c r="E460" s="6" t="s">
        <v>15</v>
      </c>
      <c r="F460" s="6">
        <v>28</v>
      </c>
      <c r="G460" s="18" t="str">
        <f>CONCATENATE(F460,"-",D460,"-",B460)</f>
        <v>28-Nov-1978</v>
      </c>
      <c r="H460" s="10">
        <f>DATEDIF(G460,DATE(2023,6,8),"Y")</f>
        <v>44</v>
      </c>
      <c r="I460" s="6">
        <v>1</v>
      </c>
      <c r="J460" s="22">
        <v>7623.52</v>
      </c>
      <c r="K460" s="6" t="str">
        <f>IF(L460="?","tier - 2",L460)</f>
        <v>tier - 2</v>
      </c>
      <c r="L460" s="6" t="s">
        <v>11</v>
      </c>
      <c r="M460" s="6" t="str">
        <f>IF(N460="?","tier - 1",N460)</f>
        <v>tier - 1</v>
      </c>
      <c r="N460" s="6" t="s">
        <v>16</v>
      </c>
      <c r="O460" s="6" t="str">
        <f>IF(P460="?","UNKNOWN",P460)</f>
        <v>R1011</v>
      </c>
      <c r="P460" s="6" t="s">
        <v>42</v>
      </c>
      <c r="Q460" s="6"/>
    </row>
    <row r="461" spans="1:17" x14ac:dyDescent="0.3">
      <c r="A461" s="6" t="s">
        <v>965</v>
      </c>
      <c r="B461" s="12" t="str">
        <f>SUBSTITUTE(C461,"?",ROUNDUP(AVERAGEIF(C:C,"&lt;&gt;~?",C:C),0))</f>
        <v>1996</v>
      </c>
      <c r="C461" s="6">
        <v>1996</v>
      </c>
      <c r="D461" s="6" t="str">
        <f>SUBSTITUTE(E461,"?","sep")</f>
        <v>Sep</v>
      </c>
      <c r="E461" s="6" t="s">
        <v>20</v>
      </c>
      <c r="F461" s="6">
        <v>17</v>
      </c>
      <c r="G461" s="18" t="str">
        <f>CONCATENATE(F461,"-",D461,"-",B461)</f>
        <v>17-Sep-1996</v>
      </c>
      <c r="H461" s="10">
        <f>DATEDIF(G461,DATE(2023,6,8),"Y")</f>
        <v>26</v>
      </c>
      <c r="I461" s="6">
        <v>0</v>
      </c>
      <c r="J461" s="22">
        <v>7623.13</v>
      </c>
      <c r="K461" s="6" t="str">
        <f>IF(L461="?","tier - 2",L461)</f>
        <v>tier - 2</v>
      </c>
      <c r="L461" s="6" t="s">
        <v>11</v>
      </c>
      <c r="M461" s="6" t="str">
        <f>IF(N461="?","tier - 1",N461)</f>
        <v>tier - 3</v>
      </c>
      <c r="N461" s="6" t="s">
        <v>12</v>
      </c>
      <c r="O461" s="6" t="str">
        <f>IF(P461="?","UNKNOWN",P461)</f>
        <v>R1011</v>
      </c>
      <c r="P461" s="6" t="s">
        <v>42</v>
      </c>
      <c r="Q461" s="6"/>
    </row>
    <row r="462" spans="1:17" x14ac:dyDescent="0.3">
      <c r="A462" s="6" t="s">
        <v>964</v>
      </c>
      <c r="B462" s="12" t="str">
        <f>SUBSTITUTE(C462,"?",ROUNDUP(AVERAGEIF(C:C,"&lt;&gt;~?",C:C),0))</f>
        <v>1968</v>
      </c>
      <c r="C462" s="6">
        <v>1968</v>
      </c>
      <c r="D462" s="6" t="str">
        <f>SUBSTITUTE(E462,"?","sep")</f>
        <v>Jul</v>
      </c>
      <c r="E462" s="6" t="s">
        <v>10</v>
      </c>
      <c r="F462" s="6">
        <v>3</v>
      </c>
      <c r="G462" s="18" t="str">
        <f>CONCATENATE(F462,"-",D462,"-",B462)</f>
        <v>3-Jul-1968</v>
      </c>
      <c r="H462" s="10">
        <f>DATEDIF(G462,DATE(2023,6,8),"Y")</f>
        <v>54</v>
      </c>
      <c r="I462" s="6">
        <v>0</v>
      </c>
      <c r="J462" s="22">
        <v>7609.6</v>
      </c>
      <c r="K462" s="6" t="str">
        <f>IF(L462="?","tier - 2",L462)</f>
        <v>tier - 3</v>
      </c>
      <c r="L462" s="6" t="s">
        <v>12</v>
      </c>
      <c r="M462" s="6" t="str">
        <f>IF(N462="?","tier - 1",N462)</f>
        <v>tier - 2</v>
      </c>
      <c r="N462" s="6" t="s">
        <v>11</v>
      </c>
      <c r="O462" s="6" t="str">
        <f>IF(P462="?","UNKNOWN",P462)</f>
        <v>R1012</v>
      </c>
      <c r="P462" s="6" t="s">
        <v>23</v>
      </c>
      <c r="Q462" s="6"/>
    </row>
    <row r="463" spans="1:17" x14ac:dyDescent="0.3">
      <c r="A463" s="6" t="s">
        <v>963</v>
      </c>
      <c r="B463" s="12" t="str">
        <f>SUBSTITUTE(C463,"?",ROUNDUP(AVERAGEIF(C:C,"&lt;&gt;~?",C:C),0))</f>
        <v>1997</v>
      </c>
      <c r="C463" s="6">
        <v>1997</v>
      </c>
      <c r="D463" s="6" t="str">
        <f>SUBSTITUTE(E463,"?","sep")</f>
        <v>Sep</v>
      </c>
      <c r="E463" s="6" t="s">
        <v>20</v>
      </c>
      <c r="F463" s="6">
        <v>30</v>
      </c>
      <c r="G463" s="18" t="str">
        <f>CONCATENATE(F463,"-",D463,"-",B463)</f>
        <v>30-Sep-1997</v>
      </c>
      <c r="H463" s="10">
        <f>DATEDIF(G463,DATE(2023,6,8),"Y")</f>
        <v>25</v>
      </c>
      <c r="I463" s="6">
        <v>0</v>
      </c>
      <c r="J463" s="22">
        <v>7607.03</v>
      </c>
      <c r="K463" s="6" t="str">
        <f>IF(L463="?","tier - 2",L463)</f>
        <v>tier - 2</v>
      </c>
      <c r="L463" s="6" t="s">
        <v>11</v>
      </c>
      <c r="M463" s="6" t="str">
        <f>IF(N463="?","tier - 1",N463)</f>
        <v>tier - 2</v>
      </c>
      <c r="N463" s="6" t="s">
        <v>11</v>
      </c>
      <c r="O463" s="6" t="str">
        <f>IF(P463="?","UNKNOWN",P463)</f>
        <v>R1012</v>
      </c>
      <c r="P463" s="6" t="s">
        <v>23</v>
      </c>
      <c r="Q463" s="6"/>
    </row>
    <row r="464" spans="1:17" x14ac:dyDescent="0.3">
      <c r="A464" s="6" t="s">
        <v>962</v>
      </c>
      <c r="B464" s="12" t="str">
        <f>SUBSTITUTE(C464,"?",ROUNDUP(AVERAGEIF(C:C,"&lt;&gt;~?",C:C),0))</f>
        <v>1967</v>
      </c>
      <c r="C464" s="6">
        <v>1967</v>
      </c>
      <c r="D464" s="6" t="str">
        <f>SUBSTITUTE(E464,"?","sep")</f>
        <v>Jul</v>
      </c>
      <c r="E464" s="6" t="s">
        <v>10</v>
      </c>
      <c r="F464" s="6">
        <v>17</v>
      </c>
      <c r="G464" s="18" t="str">
        <f>CONCATENATE(F464,"-",D464,"-",B464)</f>
        <v>17-Jul-1967</v>
      </c>
      <c r="H464" s="10">
        <f>DATEDIF(G464,DATE(2023,6,8),"Y")</f>
        <v>55</v>
      </c>
      <c r="I464" s="6">
        <v>0</v>
      </c>
      <c r="J464" s="22">
        <v>7585.62</v>
      </c>
      <c r="K464" s="6" t="str">
        <f>IF(L464="?","tier - 2",L464)</f>
        <v>tier - 3</v>
      </c>
      <c r="L464" s="6" t="s">
        <v>12</v>
      </c>
      <c r="M464" s="6" t="str">
        <f>IF(N464="?","tier - 1",N464)</f>
        <v>tier - 2</v>
      </c>
      <c r="N464" s="6" t="s">
        <v>11</v>
      </c>
      <c r="O464" s="6" t="str">
        <f>IF(P464="?","UNKNOWN",P464)</f>
        <v>R1013</v>
      </c>
      <c r="P464" s="6" t="s">
        <v>13</v>
      </c>
      <c r="Q464" s="6"/>
    </row>
    <row r="465" spans="1:17" x14ac:dyDescent="0.3">
      <c r="A465" s="6" t="s">
        <v>2232</v>
      </c>
      <c r="B465" s="12" t="str">
        <f>SUBSTITUTE(C465,"?",ROUNDUP(AVERAGEIF(C:C,"&lt;&gt;~?",C:C),0))</f>
        <v>1986</v>
      </c>
      <c r="C465" s="6">
        <v>1986</v>
      </c>
      <c r="D465" s="6" t="str">
        <f>SUBSTITUTE(E465,"?","sep")</f>
        <v>Jul</v>
      </c>
      <c r="E465" s="6" t="s">
        <v>10</v>
      </c>
      <c r="F465" s="6">
        <v>20</v>
      </c>
      <c r="G465" s="18" t="str">
        <f>CONCATENATE(F465,"-",D465,"-",B465)</f>
        <v>20-Jul-1986</v>
      </c>
      <c r="H465" s="10">
        <f>DATEDIF(G465,DATE(2023,6,8),"Y")</f>
        <v>36</v>
      </c>
      <c r="I465" s="6">
        <v>1</v>
      </c>
      <c r="J465" s="22">
        <v>38709.18</v>
      </c>
      <c r="K465" s="6" t="str">
        <f>IF(L465="?","tier - 2",L465)</f>
        <v>tier - 1</v>
      </c>
      <c r="L465" s="6" t="s">
        <v>16</v>
      </c>
      <c r="M465" s="6" t="str">
        <f>IF(N465="?","tier - 1",N465)</f>
        <v>tier - 3</v>
      </c>
      <c r="N465" s="6" t="s">
        <v>12</v>
      </c>
      <c r="O465" s="6" t="str">
        <f>IF(P465="?","UNKNOWN",P465)</f>
        <v>R1013</v>
      </c>
      <c r="P465" s="6" t="s">
        <v>13</v>
      </c>
      <c r="Q465" s="6"/>
    </row>
    <row r="466" spans="1:17" x14ac:dyDescent="0.3">
      <c r="A466" s="6" t="s">
        <v>961</v>
      </c>
      <c r="B466" s="12" t="str">
        <f>SUBSTITUTE(C466,"?",ROUNDUP(AVERAGEIF(C:C,"&lt;&gt;~?",C:C),0))</f>
        <v>1994</v>
      </c>
      <c r="C466" s="6">
        <v>1994</v>
      </c>
      <c r="D466" s="6" t="str">
        <f>SUBSTITUTE(E466,"?","sep")</f>
        <v>Aug</v>
      </c>
      <c r="E466" s="6" t="s">
        <v>35</v>
      </c>
      <c r="F466" s="6">
        <v>14</v>
      </c>
      <c r="G466" s="18" t="str">
        <f>CONCATENATE(F466,"-",D466,"-",B466)</f>
        <v>14-Aug-1994</v>
      </c>
      <c r="H466" s="10">
        <f>DATEDIF(G466,DATE(2023,6,8),"Y")</f>
        <v>28</v>
      </c>
      <c r="I466" s="6">
        <v>0</v>
      </c>
      <c r="J466" s="22">
        <v>7567.13</v>
      </c>
      <c r="K466" s="6" t="str">
        <f>IF(L466="?","tier - 2",L466)</f>
        <v>tier - 2</v>
      </c>
      <c r="L466" s="6" t="s">
        <v>11</v>
      </c>
      <c r="M466" s="6" t="str">
        <f>IF(N466="?","tier - 1",N466)</f>
        <v>tier - 2</v>
      </c>
      <c r="N466" s="6" t="s">
        <v>11</v>
      </c>
      <c r="O466" s="6" t="str">
        <f>IF(P466="?","UNKNOWN",P466)</f>
        <v>R1021</v>
      </c>
      <c r="P466" s="6" t="s">
        <v>300</v>
      </c>
      <c r="Q466" s="6"/>
    </row>
    <row r="467" spans="1:17" x14ac:dyDescent="0.3">
      <c r="A467" s="6" t="s">
        <v>960</v>
      </c>
      <c r="B467" s="12" t="str">
        <f>SUBSTITUTE(C467,"?",ROUNDUP(AVERAGEIF(C:C,"&lt;&gt;~?",C:C),0))</f>
        <v>1988</v>
      </c>
      <c r="C467" s="6">
        <v>1988</v>
      </c>
      <c r="D467" s="6" t="str">
        <f>SUBSTITUTE(E467,"?","sep")</f>
        <v>Dec</v>
      </c>
      <c r="E467" s="6" t="s">
        <v>30</v>
      </c>
      <c r="F467" s="6">
        <v>15</v>
      </c>
      <c r="G467" s="18" t="str">
        <f>CONCATENATE(F467,"-",D467,"-",B467)</f>
        <v>15-Dec-1988</v>
      </c>
      <c r="H467" s="10">
        <f>DATEDIF(G467,DATE(2023,6,8),"Y")</f>
        <v>34</v>
      </c>
      <c r="I467" s="6">
        <v>3</v>
      </c>
      <c r="J467" s="22">
        <v>7538.52</v>
      </c>
      <c r="K467" s="6" t="str">
        <f>IF(L467="?","tier - 2",L467)</f>
        <v>tier - 2</v>
      </c>
      <c r="L467" s="6" t="s">
        <v>11</v>
      </c>
      <c r="M467" s="6" t="str">
        <f>IF(N467="?","tier - 1",N467)</f>
        <v>tier - 2</v>
      </c>
      <c r="N467" s="6" t="s">
        <v>11</v>
      </c>
      <c r="O467" s="6" t="str">
        <f>IF(P467="?","UNKNOWN",P467)</f>
        <v>R1012</v>
      </c>
      <c r="P467" s="6" t="s">
        <v>23</v>
      </c>
      <c r="Q467" s="6"/>
    </row>
    <row r="468" spans="1:17" x14ac:dyDescent="0.3">
      <c r="A468" s="6" t="s">
        <v>959</v>
      </c>
      <c r="B468" s="12" t="str">
        <f>SUBSTITUTE(C468,"?",ROUNDUP(AVERAGEIF(C:C,"&lt;&gt;~?",C:C),0))</f>
        <v>1984</v>
      </c>
      <c r="C468" s="6">
        <v>1984</v>
      </c>
      <c r="D468" s="6" t="str">
        <f>SUBSTITUTE(E468,"?","sep")</f>
        <v>Aug</v>
      </c>
      <c r="E468" s="6" t="s">
        <v>35</v>
      </c>
      <c r="F468" s="6">
        <v>22</v>
      </c>
      <c r="G468" s="18" t="str">
        <f>CONCATENATE(F468,"-",D468,"-",B468)</f>
        <v>22-Aug-1984</v>
      </c>
      <c r="H468" s="10">
        <f>DATEDIF(G468,DATE(2023,6,8),"Y")</f>
        <v>38</v>
      </c>
      <c r="I468" s="6">
        <v>3</v>
      </c>
      <c r="J468" s="22">
        <v>7537.16</v>
      </c>
      <c r="K468" s="6" t="str">
        <f>IF(L468="?","tier - 2",L468)</f>
        <v>tier - 2</v>
      </c>
      <c r="L468" s="6" t="s">
        <v>11</v>
      </c>
      <c r="M468" s="6" t="str">
        <f>IF(N468="?","tier - 1",N468)</f>
        <v>tier - 2</v>
      </c>
      <c r="N468" s="6" t="s">
        <v>11</v>
      </c>
      <c r="O468" s="6" t="str">
        <f>IF(P468="?","UNKNOWN",P468)</f>
        <v>R1012</v>
      </c>
      <c r="P468" s="6" t="s">
        <v>23</v>
      </c>
      <c r="Q468" s="6"/>
    </row>
    <row r="469" spans="1:17" x14ac:dyDescent="0.3">
      <c r="A469" s="6" t="s">
        <v>958</v>
      </c>
      <c r="B469" s="12" t="str">
        <f>SUBSTITUTE(C469,"?",ROUNDUP(AVERAGEIF(C:C,"&lt;&gt;~?",C:C),0))</f>
        <v>1978</v>
      </c>
      <c r="C469" s="6">
        <v>1978</v>
      </c>
      <c r="D469" s="6" t="str">
        <f>SUBSTITUTE(E469,"?","sep")</f>
        <v>Dec</v>
      </c>
      <c r="E469" s="6" t="s">
        <v>30</v>
      </c>
      <c r="F469" s="6">
        <v>14</v>
      </c>
      <c r="G469" s="18" t="str">
        <f>CONCATENATE(F469,"-",D469,"-",B469)</f>
        <v>14-Dec-1978</v>
      </c>
      <c r="H469" s="10">
        <f>DATEDIF(G469,DATE(2023,6,8),"Y")</f>
        <v>44</v>
      </c>
      <c r="I469" s="6">
        <v>2</v>
      </c>
      <c r="J469" s="22">
        <v>7531.7</v>
      </c>
      <c r="K469" s="6" t="str">
        <f>IF(L469="?","tier - 2",L469)</f>
        <v>tier - 2</v>
      </c>
      <c r="L469" s="6" t="s">
        <v>11</v>
      </c>
      <c r="M469" s="6" t="str">
        <f>IF(N469="?","tier - 1",N469)</f>
        <v>tier - 1</v>
      </c>
      <c r="N469" s="6" t="s">
        <v>16</v>
      </c>
      <c r="O469" s="6" t="str">
        <f>IF(P469="?","UNKNOWN",P469)</f>
        <v>R1013</v>
      </c>
      <c r="P469" s="6" t="s">
        <v>13</v>
      </c>
      <c r="Q469" s="6"/>
    </row>
    <row r="470" spans="1:17" x14ac:dyDescent="0.3">
      <c r="A470" s="6" t="s">
        <v>957</v>
      </c>
      <c r="B470" s="12" t="str">
        <f>SUBSTITUTE(C470,"?",ROUNDUP(AVERAGEIF(C:C,"&lt;&gt;~?",C:C),0))</f>
        <v>1976</v>
      </c>
      <c r="C470" s="6">
        <v>1976</v>
      </c>
      <c r="D470" s="6" t="str">
        <f>SUBSTITUTE(E470,"?","sep")</f>
        <v>Oct</v>
      </c>
      <c r="E470" s="6" t="s">
        <v>37</v>
      </c>
      <c r="F470" s="6">
        <v>10</v>
      </c>
      <c r="G470" s="18" t="str">
        <f>CONCATENATE(F470,"-",D470,"-",B470)</f>
        <v>10-Oct-1976</v>
      </c>
      <c r="H470" s="10">
        <f>DATEDIF(G470,DATE(2023,6,8),"Y")</f>
        <v>46</v>
      </c>
      <c r="I470" s="6">
        <v>0</v>
      </c>
      <c r="J470" s="22">
        <v>7526.71</v>
      </c>
      <c r="K470" s="6" t="str">
        <f>IF(L470="?","tier - 2",L470)</f>
        <v>tier - 3</v>
      </c>
      <c r="L470" s="6" t="s">
        <v>12</v>
      </c>
      <c r="M470" s="6" t="str">
        <f>IF(N470="?","tier - 1",N470)</f>
        <v>tier - 1</v>
      </c>
      <c r="N470" s="6" t="s">
        <v>16</v>
      </c>
      <c r="O470" s="6" t="str">
        <f>IF(P470="?","UNKNOWN",P470)</f>
        <v>R1012</v>
      </c>
      <c r="P470" s="6" t="s">
        <v>23</v>
      </c>
      <c r="Q470" s="6"/>
    </row>
    <row r="471" spans="1:17" x14ac:dyDescent="0.3">
      <c r="A471" s="6" t="s">
        <v>956</v>
      </c>
      <c r="B471" s="12" t="str">
        <f>SUBSTITUTE(C471,"?",ROUNDUP(AVERAGEIF(C:C,"&lt;&gt;~?",C:C),0))</f>
        <v>1978</v>
      </c>
      <c r="C471" s="6">
        <v>1978</v>
      </c>
      <c r="D471" s="6" t="str">
        <f>SUBSTITUTE(E471,"?","sep")</f>
        <v>Oct</v>
      </c>
      <c r="E471" s="6" t="s">
        <v>37</v>
      </c>
      <c r="F471" s="6">
        <v>18</v>
      </c>
      <c r="G471" s="18" t="str">
        <f>CONCATENATE(F471,"-",D471,"-",B471)</f>
        <v>18-Oct-1978</v>
      </c>
      <c r="H471" s="10">
        <f>DATEDIF(G471,DATE(2023,6,8),"Y")</f>
        <v>44</v>
      </c>
      <c r="I471" s="6">
        <v>1</v>
      </c>
      <c r="J471" s="22">
        <v>7518.03</v>
      </c>
      <c r="K471" s="6" t="str">
        <f>IF(L471="?","tier - 2",L471)</f>
        <v>tier - 2</v>
      </c>
      <c r="L471" s="6" t="s">
        <v>11</v>
      </c>
      <c r="M471" s="6" t="str">
        <f>IF(N471="?","tier - 1",N471)</f>
        <v>tier - 3</v>
      </c>
      <c r="N471" s="6" t="s">
        <v>12</v>
      </c>
      <c r="O471" s="6" t="str">
        <f>IF(P471="?","UNKNOWN",P471)</f>
        <v>R1012</v>
      </c>
      <c r="P471" s="6" t="s">
        <v>23</v>
      </c>
      <c r="Q471" s="6"/>
    </row>
    <row r="472" spans="1:17" x14ac:dyDescent="0.3">
      <c r="A472" s="6" t="s">
        <v>955</v>
      </c>
      <c r="B472" s="12" t="str">
        <f>SUBSTITUTE(C472,"?",ROUNDUP(AVERAGEIF(C:C,"&lt;&gt;~?",C:C),0))</f>
        <v>1983</v>
      </c>
      <c r="C472" s="6">
        <v>1983</v>
      </c>
      <c r="D472" s="6" t="str">
        <f>SUBSTITUTE(E472,"?","sep")</f>
        <v>Jul</v>
      </c>
      <c r="E472" s="6" t="s">
        <v>10</v>
      </c>
      <c r="F472" s="6">
        <v>10</v>
      </c>
      <c r="G472" s="18" t="str">
        <f>CONCATENATE(F472,"-",D472,"-",B472)</f>
        <v>10-Jul-1983</v>
      </c>
      <c r="H472" s="10">
        <f>DATEDIF(G472,DATE(2023,6,8),"Y")</f>
        <v>39</v>
      </c>
      <c r="I472" s="6">
        <v>4</v>
      </c>
      <c r="J472" s="22">
        <v>7512.27</v>
      </c>
      <c r="K472" s="6" t="str">
        <f>IF(L472="?","tier - 2",L472)</f>
        <v>tier - 3</v>
      </c>
      <c r="L472" s="6" t="s">
        <v>12</v>
      </c>
      <c r="M472" s="6" t="str">
        <f>IF(N472="?","tier - 1",N472)</f>
        <v>tier - 2</v>
      </c>
      <c r="N472" s="6" t="s">
        <v>11</v>
      </c>
      <c r="O472" s="6" t="str">
        <f>IF(P472="?","UNKNOWN",P472)</f>
        <v>R1011</v>
      </c>
      <c r="P472" s="6" t="s">
        <v>42</v>
      </c>
      <c r="Q472" s="6"/>
    </row>
    <row r="473" spans="1:17" x14ac:dyDescent="0.3">
      <c r="A473" s="6" t="s">
        <v>954</v>
      </c>
      <c r="B473" s="12" t="str">
        <f>SUBSTITUTE(C473,"?",ROUNDUP(AVERAGEIF(C:C,"&lt;&gt;~?",C:C),0))</f>
        <v>1997</v>
      </c>
      <c r="C473" s="6">
        <v>1997</v>
      </c>
      <c r="D473" s="6" t="str">
        <f>SUBSTITUTE(E473,"?","sep")</f>
        <v>Oct</v>
      </c>
      <c r="E473" s="6" t="s">
        <v>37</v>
      </c>
      <c r="F473" s="6">
        <v>28</v>
      </c>
      <c r="G473" s="18" t="str">
        <f>CONCATENATE(F473,"-",D473,"-",B473)</f>
        <v>28-Oct-1997</v>
      </c>
      <c r="H473" s="10">
        <f>DATEDIF(G473,DATE(2023,6,8),"Y")</f>
        <v>25</v>
      </c>
      <c r="I473" s="6">
        <v>0</v>
      </c>
      <c r="J473" s="22">
        <v>7504.3</v>
      </c>
      <c r="K473" s="6" t="str">
        <f>IF(L473="?","tier - 2",L473)</f>
        <v>tier - 2</v>
      </c>
      <c r="L473" s="6" t="s">
        <v>11</v>
      </c>
      <c r="M473" s="6" t="str">
        <f>IF(N473="?","tier - 1",N473)</f>
        <v>tier - 1</v>
      </c>
      <c r="N473" s="6" t="s">
        <v>16</v>
      </c>
      <c r="O473" s="6" t="str">
        <f>IF(P473="?","UNKNOWN",P473)</f>
        <v>R1012</v>
      </c>
      <c r="P473" s="6" t="s">
        <v>23</v>
      </c>
      <c r="Q473" s="6"/>
    </row>
    <row r="474" spans="1:17" x14ac:dyDescent="0.3">
      <c r="A474" s="6" t="s">
        <v>953</v>
      </c>
      <c r="B474" s="12" t="str">
        <f>SUBSTITUTE(C474,"?",ROUNDUP(AVERAGEIF(C:C,"&lt;&gt;~?",C:C),0))</f>
        <v>1988</v>
      </c>
      <c r="C474" s="6">
        <v>1988</v>
      </c>
      <c r="D474" s="6" t="str">
        <f>SUBSTITUTE(E474,"?","sep")</f>
        <v>Dec</v>
      </c>
      <c r="E474" s="6" t="s">
        <v>30</v>
      </c>
      <c r="F474" s="6">
        <v>15</v>
      </c>
      <c r="G474" s="18" t="str">
        <f>CONCATENATE(F474,"-",D474,"-",B474)</f>
        <v>15-Dec-1988</v>
      </c>
      <c r="H474" s="10">
        <f>DATEDIF(G474,DATE(2023,6,8),"Y")</f>
        <v>34</v>
      </c>
      <c r="I474" s="6">
        <v>3</v>
      </c>
      <c r="J474" s="22">
        <v>7494.63</v>
      </c>
      <c r="K474" s="6" t="str">
        <f>IF(L474="?","tier - 2",L474)</f>
        <v>tier - 2</v>
      </c>
      <c r="L474" s="6" t="s">
        <v>11</v>
      </c>
      <c r="M474" s="6" t="str">
        <f>IF(N474="?","tier - 1",N474)</f>
        <v>tier - 3</v>
      </c>
      <c r="N474" s="6" t="s">
        <v>12</v>
      </c>
      <c r="O474" s="6" t="str">
        <f>IF(P474="?","UNKNOWN",P474)</f>
        <v>R1025</v>
      </c>
      <c r="P474" s="6" t="s">
        <v>200</v>
      </c>
      <c r="Q474" s="6"/>
    </row>
    <row r="475" spans="1:17" x14ac:dyDescent="0.3">
      <c r="A475" s="6" t="s">
        <v>952</v>
      </c>
      <c r="B475" s="12" t="str">
        <f>SUBSTITUTE(C475,"?",ROUNDUP(AVERAGEIF(C:C,"&lt;&gt;~?",C:C),0))</f>
        <v>1996</v>
      </c>
      <c r="C475" s="6">
        <v>1996</v>
      </c>
      <c r="D475" s="6" t="str">
        <f>SUBSTITUTE(E475,"?","sep")</f>
        <v>Jun</v>
      </c>
      <c r="E475" s="6" t="s">
        <v>18</v>
      </c>
      <c r="F475" s="6">
        <v>14</v>
      </c>
      <c r="G475" s="18" t="str">
        <f>CONCATENATE(F475,"-",D475,"-",B475)</f>
        <v>14-Jun-1996</v>
      </c>
      <c r="H475" s="10">
        <f>DATEDIF(G475,DATE(2023,6,8),"Y")</f>
        <v>26</v>
      </c>
      <c r="I475" s="6">
        <v>0</v>
      </c>
      <c r="J475" s="22">
        <v>7487.38</v>
      </c>
      <c r="K475" s="6" t="str">
        <f>IF(L475="?","tier - 2",L475)</f>
        <v>tier - 2</v>
      </c>
      <c r="L475" s="6" t="s">
        <v>11</v>
      </c>
      <c r="M475" s="6" t="str">
        <f>IF(N475="?","tier - 1",N475)</f>
        <v>tier - 3</v>
      </c>
      <c r="N475" s="6" t="s">
        <v>12</v>
      </c>
      <c r="O475" s="6" t="str">
        <f>IF(P475="?","UNKNOWN",P475)</f>
        <v>R1012</v>
      </c>
      <c r="P475" s="6" t="s">
        <v>23</v>
      </c>
      <c r="Q475" s="6"/>
    </row>
    <row r="476" spans="1:17" x14ac:dyDescent="0.3">
      <c r="A476" s="6" t="s">
        <v>2231</v>
      </c>
      <c r="B476" s="12" t="str">
        <f>SUBSTITUTE(C476,"?",ROUNDUP(AVERAGEIF(C:C,"&lt;&gt;~?",C:C),0))</f>
        <v>1990</v>
      </c>
      <c r="C476" s="6">
        <v>1990</v>
      </c>
      <c r="D476" s="6" t="str">
        <f>SUBSTITUTE(E476,"?","sep")</f>
        <v>Jul</v>
      </c>
      <c r="E476" s="6" t="s">
        <v>10</v>
      </c>
      <c r="F476" s="6">
        <v>13</v>
      </c>
      <c r="G476" s="18" t="str">
        <f>CONCATENATE(F476,"-",D476,"-",B476)</f>
        <v>13-Jul-1990</v>
      </c>
      <c r="H476" s="10">
        <f>DATEDIF(G476,DATE(2023,6,8),"Y")</f>
        <v>32</v>
      </c>
      <c r="I476" s="6">
        <v>3</v>
      </c>
      <c r="J476" s="22">
        <v>38652.089999999997</v>
      </c>
      <c r="K476" s="6" t="str">
        <f>IF(L476="?","tier - 2",L476)</f>
        <v>tier - 2</v>
      </c>
      <c r="L476" s="6" t="s">
        <v>11</v>
      </c>
      <c r="M476" s="6" t="str">
        <f>IF(N476="?","tier - 1",N476)</f>
        <v>tier - 2</v>
      </c>
      <c r="N476" s="6" t="s">
        <v>11</v>
      </c>
      <c r="O476" s="6" t="str">
        <f>IF(P476="?","UNKNOWN",P476)</f>
        <v>R1011</v>
      </c>
      <c r="P476" s="6" t="s">
        <v>42</v>
      </c>
      <c r="Q476" s="6"/>
    </row>
    <row r="477" spans="1:17" x14ac:dyDescent="0.3">
      <c r="A477" s="6" t="s">
        <v>951</v>
      </c>
      <c r="B477" s="12" t="str">
        <f>SUBSTITUTE(C477,"?",ROUNDUP(AVERAGEIF(C:C,"&lt;&gt;~?",C:C),0))</f>
        <v>1967</v>
      </c>
      <c r="C477" s="6">
        <v>1967</v>
      </c>
      <c r="D477" s="6" t="str">
        <f>SUBSTITUTE(E477,"?","sep")</f>
        <v>Aug</v>
      </c>
      <c r="E477" s="6" t="s">
        <v>35</v>
      </c>
      <c r="F477" s="6">
        <v>4</v>
      </c>
      <c r="G477" s="18" t="str">
        <f>CONCATENATE(F477,"-",D477,"-",B477)</f>
        <v>4-Aug-1967</v>
      </c>
      <c r="H477" s="10">
        <f>DATEDIF(G477,DATE(2023,6,8),"Y")</f>
        <v>55</v>
      </c>
      <c r="I477" s="6">
        <v>0</v>
      </c>
      <c r="J477" s="22">
        <v>7463.51</v>
      </c>
      <c r="K477" s="6" t="str">
        <f>IF(L477="?","tier - 2",L477)</f>
        <v>tier - 3</v>
      </c>
      <c r="L477" s="6" t="s">
        <v>12</v>
      </c>
      <c r="M477" s="6" t="str">
        <f>IF(N477="?","tier - 1",N477)</f>
        <v>tier - 3</v>
      </c>
      <c r="N477" s="6" t="s">
        <v>12</v>
      </c>
      <c r="O477" s="6" t="str">
        <f>IF(P477="?","UNKNOWN",P477)</f>
        <v>R1013</v>
      </c>
      <c r="P477" s="6" t="s">
        <v>13</v>
      </c>
      <c r="Q477" s="6"/>
    </row>
    <row r="478" spans="1:17" x14ac:dyDescent="0.3">
      <c r="A478" s="6" t="s">
        <v>950</v>
      </c>
      <c r="B478" s="12" t="str">
        <f>SUBSTITUTE(C478,"?",ROUNDUP(AVERAGEIF(C:C,"&lt;&gt;~?",C:C),0))</f>
        <v>2001</v>
      </c>
      <c r="C478" s="6">
        <v>2001</v>
      </c>
      <c r="D478" s="6" t="str">
        <f>SUBSTITUTE(E478,"?","sep")</f>
        <v>Jun</v>
      </c>
      <c r="E478" s="6" t="s">
        <v>18</v>
      </c>
      <c r="F478" s="6">
        <v>1</v>
      </c>
      <c r="G478" s="18" t="str">
        <f>CONCATENATE(F478,"-",D478,"-",B478)</f>
        <v>1-Jun-2001</v>
      </c>
      <c r="H478" s="10">
        <f>DATEDIF(G478,DATE(2023,6,8),"Y")</f>
        <v>22</v>
      </c>
      <c r="I478" s="6">
        <v>0</v>
      </c>
      <c r="J478" s="22">
        <v>7450.36</v>
      </c>
      <c r="K478" s="6" t="str">
        <f>IF(L478="?","tier - 2",L478)</f>
        <v>tier - 2</v>
      </c>
      <c r="L478" s="6" t="s">
        <v>11</v>
      </c>
      <c r="M478" s="6" t="str">
        <f>IF(N478="?","tier - 1",N478)</f>
        <v>tier - 2</v>
      </c>
      <c r="N478" s="6" t="s">
        <v>11</v>
      </c>
      <c r="O478" s="6" t="str">
        <f>IF(P478="?","UNKNOWN",P478)</f>
        <v>R1012</v>
      </c>
      <c r="P478" s="6" t="s">
        <v>23</v>
      </c>
      <c r="Q478" s="6"/>
    </row>
    <row r="479" spans="1:17" x14ac:dyDescent="0.3">
      <c r="A479" s="6" t="s">
        <v>949</v>
      </c>
      <c r="B479" s="12" t="str">
        <f>SUBSTITUTE(C479,"?",ROUNDUP(AVERAGEIF(C:C,"&lt;&gt;~?",C:C),0))</f>
        <v>1977</v>
      </c>
      <c r="C479" s="6">
        <v>1977</v>
      </c>
      <c r="D479" s="6" t="str">
        <f>SUBSTITUTE(E479,"?","sep")</f>
        <v>Sep</v>
      </c>
      <c r="E479" s="6" t="s">
        <v>20</v>
      </c>
      <c r="F479" s="6">
        <v>30</v>
      </c>
      <c r="G479" s="18" t="str">
        <f>CONCATENATE(F479,"-",D479,"-",B479)</f>
        <v>30-Sep-1977</v>
      </c>
      <c r="H479" s="10">
        <f>DATEDIF(G479,DATE(2023,6,8),"Y")</f>
        <v>45</v>
      </c>
      <c r="I479" s="6">
        <v>0</v>
      </c>
      <c r="J479" s="22">
        <v>7448.4</v>
      </c>
      <c r="K479" s="6" t="str">
        <f>IF(L479="?","tier - 2",L479)</f>
        <v>tier - 3</v>
      </c>
      <c r="L479" s="6" t="s">
        <v>12</v>
      </c>
      <c r="M479" s="6" t="str">
        <f>IF(N479="?","tier - 1",N479)</f>
        <v>tier - 3</v>
      </c>
      <c r="N479" s="6" t="s">
        <v>12</v>
      </c>
      <c r="O479" s="6" t="str">
        <f>IF(P479="?","UNKNOWN",P479)</f>
        <v>R1017</v>
      </c>
      <c r="P479" s="6" t="s">
        <v>356</v>
      </c>
      <c r="Q479" s="6"/>
    </row>
    <row r="480" spans="1:17" x14ac:dyDescent="0.3">
      <c r="A480" s="6" t="s">
        <v>948</v>
      </c>
      <c r="B480" s="12" t="str">
        <f>SUBSTITUTE(C480,"?",ROUNDUP(AVERAGEIF(C:C,"&lt;&gt;~?",C:C),0))</f>
        <v>1977</v>
      </c>
      <c r="C480" s="6">
        <v>1977</v>
      </c>
      <c r="D480" s="6" t="str">
        <f>SUBSTITUTE(E480,"?","sep")</f>
        <v>Sep</v>
      </c>
      <c r="E480" s="6" t="s">
        <v>20</v>
      </c>
      <c r="F480" s="6">
        <v>25</v>
      </c>
      <c r="G480" s="18" t="str">
        <f>CONCATENATE(F480,"-",D480,"-",B480)</f>
        <v>25-Sep-1977</v>
      </c>
      <c r="H480" s="10">
        <f>DATEDIF(G480,DATE(2023,6,8),"Y")</f>
        <v>45</v>
      </c>
      <c r="I480" s="6">
        <v>1</v>
      </c>
      <c r="J480" s="22">
        <v>7445.92</v>
      </c>
      <c r="K480" s="6" t="str">
        <f>IF(L480="?","tier - 2",L480)</f>
        <v>tier - 3</v>
      </c>
      <c r="L480" s="6" t="s">
        <v>12</v>
      </c>
      <c r="M480" s="6" t="str">
        <f>IF(N480="?","tier - 1",N480)</f>
        <v>tier - 1</v>
      </c>
      <c r="N480" s="6" t="s">
        <v>16</v>
      </c>
      <c r="O480" s="6" t="str">
        <f>IF(P480="?","UNKNOWN",P480)</f>
        <v>R1011</v>
      </c>
      <c r="P480" s="6" t="s">
        <v>42</v>
      </c>
      <c r="Q480" s="6"/>
    </row>
    <row r="481" spans="1:17" x14ac:dyDescent="0.3">
      <c r="A481" s="6" t="s">
        <v>947</v>
      </c>
      <c r="B481" s="12" t="str">
        <f>SUBSTITUTE(C481,"?",ROUNDUP(AVERAGEIF(C:C,"&lt;&gt;~?",C:C),0))</f>
        <v>1980</v>
      </c>
      <c r="C481" s="6">
        <v>1980</v>
      </c>
      <c r="D481" s="6" t="str">
        <f>SUBSTITUTE(E481,"?","sep")</f>
        <v>Jul</v>
      </c>
      <c r="E481" s="6" t="s">
        <v>10</v>
      </c>
      <c r="F481" s="6">
        <v>7</v>
      </c>
      <c r="G481" s="18" t="str">
        <f>CONCATENATE(F481,"-",D481,"-",B481)</f>
        <v>7-Jul-1980</v>
      </c>
      <c r="H481" s="10">
        <f>DATEDIF(G481,DATE(2023,6,8),"Y")</f>
        <v>42</v>
      </c>
      <c r="I481" s="6">
        <v>1</v>
      </c>
      <c r="J481" s="22">
        <v>7443.64</v>
      </c>
      <c r="K481" s="6" t="str">
        <f>IF(L481="?","tier - 2",L481)</f>
        <v>tier - 2</v>
      </c>
      <c r="L481" s="6" t="s">
        <v>11</v>
      </c>
      <c r="M481" s="6" t="str">
        <f>IF(N481="?","tier - 1",N481)</f>
        <v>tier - 3</v>
      </c>
      <c r="N481" s="6" t="s">
        <v>12</v>
      </c>
      <c r="O481" s="6" t="str">
        <f>IF(P481="?","UNKNOWN",P481)</f>
        <v>R1012</v>
      </c>
      <c r="P481" s="6" t="s">
        <v>23</v>
      </c>
      <c r="Q481" s="6"/>
    </row>
    <row r="482" spans="1:17" x14ac:dyDescent="0.3">
      <c r="A482" s="6" t="s">
        <v>946</v>
      </c>
      <c r="B482" s="12" t="str">
        <f>SUBSTITUTE(C482,"?",ROUNDUP(AVERAGEIF(C:C,"&lt;&gt;~?",C:C),0))</f>
        <v>1979</v>
      </c>
      <c r="C482" s="6">
        <v>1979</v>
      </c>
      <c r="D482" s="6" t="str">
        <f>SUBSTITUTE(E482,"?","sep")</f>
        <v>Sep</v>
      </c>
      <c r="E482" s="6" t="s">
        <v>20</v>
      </c>
      <c r="F482" s="6">
        <v>1</v>
      </c>
      <c r="G482" s="18" t="str">
        <f>CONCATENATE(F482,"-",D482,"-",B482)</f>
        <v>1-Sep-1979</v>
      </c>
      <c r="H482" s="10">
        <f>DATEDIF(G482,DATE(2023,6,8),"Y")</f>
        <v>43</v>
      </c>
      <c r="I482" s="6">
        <v>2</v>
      </c>
      <c r="J482" s="22">
        <v>7441.5</v>
      </c>
      <c r="K482" s="6" t="str">
        <f>IF(L482="?","tier - 2",L482)</f>
        <v>tier - 3</v>
      </c>
      <c r="L482" s="6" t="s">
        <v>12</v>
      </c>
      <c r="M482" s="6" t="str">
        <f>IF(N482="?","tier - 1",N482)</f>
        <v>tier - 2</v>
      </c>
      <c r="N482" s="6" t="s">
        <v>11</v>
      </c>
      <c r="O482" s="6" t="str">
        <f>IF(P482="?","UNKNOWN",P482)</f>
        <v>R1011</v>
      </c>
      <c r="P482" s="6" t="s">
        <v>42</v>
      </c>
      <c r="Q482" s="6"/>
    </row>
    <row r="483" spans="1:17" x14ac:dyDescent="0.3">
      <c r="A483" s="6" t="s">
        <v>945</v>
      </c>
      <c r="B483" s="12" t="str">
        <f>SUBSTITUTE(C483,"?",ROUNDUP(AVERAGEIF(C:C,"&lt;&gt;~?",C:C),0))</f>
        <v>1977</v>
      </c>
      <c r="C483" s="6">
        <v>1977</v>
      </c>
      <c r="D483" s="6" t="str">
        <f>SUBSTITUTE(E483,"?","sep")</f>
        <v>Aug</v>
      </c>
      <c r="E483" s="6" t="s">
        <v>35</v>
      </c>
      <c r="F483" s="6">
        <v>25</v>
      </c>
      <c r="G483" s="18" t="str">
        <f>CONCATENATE(F483,"-",D483,"-",B483)</f>
        <v>25-Aug-1977</v>
      </c>
      <c r="H483" s="10">
        <f>DATEDIF(G483,DATE(2023,6,8),"Y")</f>
        <v>45</v>
      </c>
      <c r="I483" s="6">
        <v>1</v>
      </c>
      <c r="J483" s="22">
        <v>7441.05</v>
      </c>
      <c r="K483" s="6" t="str">
        <f>IF(L483="?","tier - 2",L483)</f>
        <v>tier - 3</v>
      </c>
      <c r="L483" s="6" t="s">
        <v>12</v>
      </c>
      <c r="M483" s="6" t="str">
        <f>IF(N483="?","tier - 1",N483)</f>
        <v>tier - 2</v>
      </c>
      <c r="N483" s="6" t="s">
        <v>11</v>
      </c>
      <c r="O483" s="6" t="str">
        <f>IF(P483="?","UNKNOWN",P483)</f>
        <v>R1011</v>
      </c>
      <c r="P483" s="6" t="s">
        <v>42</v>
      </c>
      <c r="Q483" s="6"/>
    </row>
    <row r="484" spans="1:17" x14ac:dyDescent="0.3">
      <c r="A484" s="6" t="s">
        <v>944</v>
      </c>
      <c r="B484" s="12" t="str">
        <f>SUBSTITUTE(C484,"?",ROUNDUP(AVERAGEIF(C:C,"&lt;&gt;~?",C:C),0))</f>
        <v>1978</v>
      </c>
      <c r="C484" s="6">
        <v>1978</v>
      </c>
      <c r="D484" s="6" t="str">
        <f>SUBSTITUTE(E484,"?","sep")</f>
        <v>Dec</v>
      </c>
      <c r="E484" s="6" t="s">
        <v>30</v>
      </c>
      <c r="F484" s="6">
        <v>2</v>
      </c>
      <c r="G484" s="18" t="str">
        <f>CONCATENATE(F484,"-",D484,"-",B484)</f>
        <v>2-Dec-1978</v>
      </c>
      <c r="H484" s="10">
        <f>DATEDIF(G484,DATE(2023,6,8),"Y")</f>
        <v>44</v>
      </c>
      <c r="I484" s="6">
        <v>0</v>
      </c>
      <c r="J484" s="22">
        <v>7421.19</v>
      </c>
      <c r="K484" s="6" t="str">
        <f>IF(L484="?","tier - 2",L484)</f>
        <v>tier - 2</v>
      </c>
      <c r="L484" s="6" t="s">
        <v>11</v>
      </c>
      <c r="M484" s="6" t="str">
        <f>IF(N484="?","tier - 1",N484)</f>
        <v>tier - 3</v>
      </c>
      <c r="N484" s="6" t="s">
        <v>12</v>
      </c>
      <c r="O484" s="6" t="str">
        <f>IF(P484="?","UNKNOWN",P484)</f>
        <v>R1012</v>
      </c>
      <c r="P484" s="6" t="s">
        <v>23</v>
      </c>
      <c r="Q484" s="6"/>
    </row>
    <row r="485" spans="1:17" x14ac:dyDescent="0.3">
      <c r="A485" s="6" t="s">
        <v>943</v>
      </c>
      <c r="B485" s="12" t="str">
        <f>SUBSTITUTE(C485,"?",ROUNDUP(AVERAGEIF(C:C,"&lt;&gt;~?",C:C),0))</f>
        <v>1978</v>
      </c>
      <c r="C485" s="6">
        <v>1978</v>
      </c>
      <c r="D485" s="6" t="str">
        <f>SUBSTITUTE(E485,"?","sep")</f>
        <v>Nov</v>
      </c>
      <c r="E485" s="6" t="s">
        <v>15</v>
      </c>
      <c r="F485" s="6">
        <v>12</v>
      </c>
      <c r="G485" s="18" t="str">
        <f>CONCATENATE(F485,"-",D485,"-",B485)</f>
        <v>12-Nov-1978</v>
      </c>
      <c r="H485" s="10">
        <f>DATEDIF(G485,DATE(2023,6,8),"Y")</f>
        <v>44</v>
      </c>
      <c r="I485" s="6">
        <v>0</v>
      </c>
      <c r="J485" s="22">
        <v>7419.48</v>
      </c>
      <c r="K485" s="6" t="str">
        <f>IF(L485="?","tier - 2",L485)</f>
        <v>tier - 2</v>
      </c>
      <c r="L485" s="6" t="s">
        <v>11</v>
      </c>
      <c r="M485" s="6" t="str">
        <f>IF(N485="?","tier - 1",N485)</f>
        <v>tier - 2</v>
      </c>
      <c r="N485" s="6" t="s">
        <v>11</v>
      </c>
      <c r="O485" s="6" t="str">
        <f>IF(P485="?","UNKNOWN",P485)</f>
        <v>R1012</v>
      </c>
      <c r="P485" s="6" t="s">
        <v>23</v>
      </c>
      <c r="Q485" s="6"/>
    </row>
    <row r="486" spans="1:17" x14ac:dyDescent="0.3">
      <c r="A486" s="6" t="s">
        <v>942</v>
      </c>
      <c r="B486" s="12" t="str">
        <f>SUBSTITUTE(C486,"?",ROUNDUP(AVERAGEIF(C:C,"&lt;&gt;~?",C:C),0))</f>
        <v>1983</v>
      </c>
      <c r="C486" s="6">
        <v>1983</v>
      </c>
      <c r="D486" s="6" t="str">
        <f>SUBSTITUTE(E486,"?","sep")</f>
        <v>Sep</v>
      </c>
      <c r="E486" s="6" t="s">
        <v>20</v>
      </c>
      <c r="F486" s="6">
        <v>19</v>
      </c>
      <c r="G486" s="18" t="str">
        <f>CONCATENATE(F486,"-",D486,"-",B486)</f>
        <v>19-Sep-1983</v>
      </c>
      <c r="H486" s="10">
        <f>DATEDIF(G486,DATE(2023,6,8),"Y")</f>
        <v>39</v>
      </c>
      <c r="I486" s="6">
        <v>3</v>
      </c>
      <c r="J486" s="22">
        <v>7418.52</v>
      </c>
      <c r="K486" s="6" t="str">
        <f>IF(L486="?","tier - 2",L486)</f>
        <v>tier - 2</v>
      </c>
      <c r="L486" s="6" t="s">
        <v>11</v>
      </c>
      <c r="M486" s="6" t="str">
        <f>IF(N486="?","tier - 1",N486)</f>
        <v>tier - 2</v>
      </c>
      <c r="N486" s="6" t="s">
        <v>11</v>
      </c>
      <c r="O486" s="6" t="str">
        <f>IF(P486="?","UNKNOWN",P486)</f>
        <v>R1011</v>
      </c>
      <c r="P486" s="6" t="s">
        <v>42</v>
      </c>
      <c r="Q486" s="6"/>
    </row>
    <row r="487" spans="1:17" x14ac:dyDescent="0.3">
      <c r="A487" s="6" t="s">
        <v>2230</v>
      </c>
      <c r="B487" s="12" t="str">
        <f>SUBSTITUTE(C487,"?",ROUNDUP(AVERAGEIF(C:C,"&lt;&gt;~?",C:C),0))</f>
        <v>1999</v>
      </c>
      <c r="C487" s="6">
        <v>1999</v>
      </c>
      <c r="D487" s="6" t="str">
        <f>SUBSTITUTE(E487,"?","sep")</f>
        <v>Nov</v>
      </c>
      <c r="E487" s="6" t="s">
        <v>15</v>
      </c>
      <c r="F487" s="6">
        <v>12</v>
      </c>
      <c r="G487" s="18" t="str">
        <f>CONCATENATE(F487,"-",D487,"-",B487)</f>
        <v>12-Nov-1999</v>
      </c>
      <c r="H487" s="10">
        <f>DATEDIF(G487,DATE(2023,6,8),"Y")</f>
        <v>23</v>
      </c>
      <c r="I487" s="6">
        <v>2</v>
      </c>
      <c r="J487" s="22">
        <v>38511.629999999997</v>
      </c>
      <c r="K487" s="6" t="str">
        <f>IF(L487="?","tier - 2",L487)</f>
        <v>tier - 2</v>
      </c>
      <c r="L487" s="6" t="s">
        <v>11</v>
      </c>
      <c r="M487" s="6" t="str">
        <f>IF(N487="?","tier - 1",N487)</f>
        <v>tier - 2</v>
      </c>
      <c r="N487" s="6" t="s">
        <v>11</v>
      </c>
      <c r="O487" s="6" t="str">
        <f>IF(P487="?","UNKNOWN",P487)</f>
        <v>R1024</v>
      </c>
      <c r="P487" s="6" t="s">
        <v>247</v>
      </c>
      <c r="Q487" s="6"/>
    </row>
    <row r="488" spans="1:17" x14ac:dyDescent="0.3">
      <c r="A488" s="6" t="s">
        <v>941</v>
      </c>
      <c r="B488" s="12" t="str">
        <f>SUBSTITUTE(C488,"?",ROUNDUP(AVERAGEIF(C:C,"&lt;&gt;~?",C:C),0))</f>
        <v>1965</v>
      </c>
      <c r="C488" s="6">
        <v>1965</v>
      </c>
      <c r="D488" s="6" t="str">
        <f>SUBSTITUTE(E488,"?","sep")</f>
        <v>Dec</v>
      </c>
      <c r="E488" s="6" t="s">
        <v>30</v>
      </c>
      <c r="F488" s="6">
        <v>5</v>
      </c>
      <c r="G488" s="18" t="str">
        <f>CONCATENATE(F488,"-",D488,"-",B488)</f>
        <v>5-Dec-1965</v>
      </c>
      <c r="H488" s="10">
        <f>DATEDIF(G488,DATE(2023,6,8),"Y")</f>
        <v>57</v>
      </c>
      <c r="I488" s="6">
        <v>0</v>
      </c>
      <c r="J488" s="22">
        <v>7403.98</v>
      </c>
      <c r="K488" s="6" t="str">
        <f>IF(L488="?","tier - 2",L488)</f>
        <v>tier - 3</v>
      </c>
      <c r="L488" s="6" t="s">
        <v>12</v>
      </c>
      <c r="M488" s="6" t="str">
        <f>IF(N488="?","tier - 1",N488)</f>
        <v>tier - 2</v>
      </c>
      <c r="N488" s="6" t="s">
        <v>11</v>
      </c>
      <c r="O488" s="6" t="str">
        <f>IF(P488="?","UNKNOWN",P488)</f>
        <v>R1013</v>
      </c>
      <c r="P488" s="6" t="s">
        <v>13</v>
      </c>
      <c r="Q488" s="6"/>
    </row>
    <row r="489" spans="1:17" x14ac:dyDescent="0.3">
      <c r="A489" s="6" t="s">
        <v>940</v>
      </c>
      <c r="B489" s="12" t="str">
        <f>SUBSTITUTE(C489,"?",ROUNDUP(AVERAGEIF(C:C,"&lt;&gt;~?",C:C),0))</f>
        <v>1993</v>
      </c>
      <c r="C489" s="6">
        <v>1993</v>
      </c>
      <c r="D489" s="6" t="str">
        <f>SUBSTITUTE(E489,"?","sep")</f>
        <v>Jul</v>
      </c>
      <c r="E489" s="6" t="s">
        <v>10</v>
      </c>
      <c r="F489" s="6">
        <v>22</v>
      </c>
      <c r="G489" s="18" t="str">
        <f>CONCATENATE(F489,"-",D489,"-",B489)</f>
        <v>22-Jul-1993</v>
      </c>
      <c r="H489" s="10">
        <f>DATEDIF(G489,DATE(2023,6,8),"Y")</f>
        <v>29</v>
      </c>
      <c r="I489" s="6">
        <v>0</v>
      </c>
      <c r="J489" s="22">
        <v>7388.85</v>
      </c>
      <c r="K489" s="6" t="str">
        <f>IF(L489="?","tier - 2",L489)</f>
        <v>tier - 2</v>
      </c>
      <c r="L489" s="6" t="s">
        <v>11</v>
      </c>
      <c r="M489" s="6" t="str">
        <f>IF(N489="?","tier - 1",N489)</f>
        <v>tier - 2</v>
      </c>
      <c r="N489" s="6" t="s">
        <v>11</v>
      </c>
      <c r="O489" s="6" t="str">
        <f>IF(P489="?","UNKNOWN",P489)</f>
        <v>R1026</v>
      </c>
      <c r="P489" s="6" t="s">
        <v>535</v>
      </c>
      <c r="Q489" s="6"/>
    </row>
    <row r="490" spans="1:17" x14ac:dyDescent="0.3">
      <c r="A490" s="6" t="s">
        <v>939</v>
      </c>
      <c r="B490" s="12" t="str">
        <f>SUBSTITUTE(C490,"?",ROUNDUP(AVERAGEIF(C:C,"&lt;&gt;~?",C:C),0))</f>
        <v>1981</v>
      </c>
      <c r="C490" s="6">
        <v>1981</v>
      </c>
      <c r="D490" s="6" t="str">
        <f>SUBSTITUTE(E490,"?","sep")</f>
        <v>Nov</v>
      </c>
      <c r="E490" s="6" t="s">
        <v>15</v>
      </c>
      <c r="F490" s="6">
        <v>24</v>
      </c>
      <c r="G490" s="18" t="str">
        <f>CONCATENATE(F490,"-",D490,"-",B490)</f>
        <v>24-Nov-1981</v>
      </c>
      <c r="H490" s="10">
        <f>DATEDIF(G490,DATE(2023,6,8),"Y")</f>
        <v>41</v>
      </c>
      <c r="I490" s="6">
        <v>2</v>
      </c>
      <c r="J490" s="22">
        <v>7371.77</v>
      </c>
      <c r="K490" s="6" t="str">
        <f>IF(L490="?","tier - 2",L490)</f>
        <v>tier - 2</v>
      </c>
      <c r="L490" s="6" t="s">
        <v>11</v>
      </c>
      <c r="M490" s="6" t="str">
        <f>IF(N490="?","tier - 1",N490)</f>
        <v>tier - 1</v>
      </c>
      <c r="N490" s="6" t="s">
        <v>16</v>
      </c>
      <c r="O490" s="6" t="str">
        <f>IF(P490="?","UNKNOWN",P490)</f>
        <v>R1011</v>
      </c>
      <c r="P490" s="6" t="s">
        <v>42</v>
      </c>
      <c r="Q490" s="6"/>
    </row>
    <row r="491" spans="1:17" x14ac:dyDescent="0.3">
      <c r="A491" s="6" t="s">
        <v>938</v>
      </c>
      <c r="B491" s="12" t="str">
        <f>SUBSTITUTE(C491,"?",ROUNDUP(AVERAGEIF(C:C,"&lt;&gt;~?",C:C),0))</f>
        <v>1965</v>
      </c>
      <c r="C491" s="6">
        <v>1965</v>
      </c>
      <c r="D491" s="6" t="str">
        <f>SUBSTITUTE(E491,"?","sep")</f>
        <v>Dec</v>
      </c>
      <c r="E491" s="6" t="s">
        <v>30</v>
      </c>
      <c r="F491" s="6">
        <v>9</v>
      </c>
      <c r="G491" s="18" t="str">
        <f>CONCATENATE(F491,"-",D491,"-",B491)</f>
        <v>9-Dec-1965</v>
      </c>
      <c r="H491" s="10">
        <f>DATEDIF(G491,DATE(2023,6,8),"Y")</f>
        <v>57</v>
      </c>
      <c r="I491" s="6">
        <v>0</v>
      </c>
      <c r="J491" s="22">
        <v>7362.31</v>
      </c>
      <c r="K491" s="6" t="str">
        <f>IF(L491="?","tier - 2",L491)</f>
        <v>tier - 3</v>
      </c>
      <c r="L491" s="6" t="s">
        <v>12</v>
      </c>
      <c r="M491" s="6" t="str">
        <f>IF(N491="?","tier - 1",N491)</f>
        <v>tier - 3</v>
      </c>
      <c r="N491" s="6" t="s">
        <v>12</v>
      </c>
      <c r="O491" s="6" t="str">
        <f>IF(P491="?","UNKNOWN",P491)</f>
        <v>R1013</v>
      </c>
      <c r="P491" s="6" t="s">
        <v>13</v>
      </c>
      <c r="Q491" s="6"/>
    </row>
    <row r="492" spans="1:17" x14ac:dyDescent="0.3">
      <c r="A492" s="6" t="s">
        <v>937</v>
      </c>
      <c r="B492" s="12" t="str">
        <f>SUBSTITUTE(C492,"?",ROUNDUP(AVERAGEIF(C:C,"&lt;&gt;~?",C:C),0))</f>
        <v>1981</v>
      </c>
      <c r="C492" s="6">
        <v>1981</v>
      </c>
      <c r="D492" s="6" t="str">
        <f>SUBSTITUTE(E492,"?","sep")</f>
        <v>Jul</v>
      </c>
      <c r="E492" s="6" t="s">
        <v>10</v>
      </c>
      <c r="F492" s="6">
        <v>16</v>
      </c>
      <c r="G492" s="18" t="str">
        <f>CONCATENATE(F492,"-",D492,"-",B492)</f>
        <v>16-Jul-1981</v>
      </c>
      <c r="H492" s="10">
        <f>DATEDIF(G492,DATE(2023,6,8),"Y")</f>
        <v>41</v>
      </c>
      <c r="I492" s="6">
        <v>1</v>
      </c>
      <c r="J492" s="22">
        <v>7358.18</v>
      </c>
      <c r="K492" s="6" t="str">
        <f>IF(L492="?","tier - 2",L492)</f>
        <v>tier - 2</v>
      </c>
      <c r="L492" s="6" t="s">
        <v>11</v>
      </c>
      <c r="M492" s="6" t="str">
        <f>IF(N492="?","tier - 1",N492)</f>
        <v>tier - 3</v>
      </c>
      <c r="N492" s="6" t="s">
        <v>12</v>
      </c>
      <c r="O492" s="6" t="str">
        <f>IF(P492="?","UNKNOWN",P492)</f>
        <v>R1024</v>
      </c>
      <c r="P492" s="6" t="s">
        <v>247</v>
      </c>
      <c r="Q492" s="6"/>
    </row>
    <row r="493" spans="1:17" x14ac:dyDescent="0.3">
      <c r="A493" s="6" t="s">
        <v>936</v>
      </c>
      <c r="B493" s="12" t="str">
        <f>SUBSTITUTE(C493,"?",ROUNDUP(AVERAGEIF(C:C,"&lt;&gt;~?",C:C),0))</f>
        <v>1983</v>
      </c>
      <c r="C493" s="6">
        <v>1983</v>
      </c>
      <c r="D493" s="6" t="str">
        <f>SUBSTITUTE(E493,"?","sep")</f>
        <v>Jun</v>
      </c>
      <c r="E493" s="6" t="s">
        <v>18</v>
      </c>
      <c r="F493" s="6">
        <v>21</v>
      </c>
      <c r="G493" s="18" t="str">
        <f>CONCATENATE(F493,"-",D493,"-",B493)</f>
        <v>21-Jun-1983</v>
      </c>
      <c r="H493" s="10">
        <f>DATEDIF(G493,DATE(2023,6,8),"Y")</f>
        <v>39</v>
      </c>
      <c r="I493" s="6">
        <v>3</v>
      </c>
      <c r="J493" s="22">
        <v>7357.49</v>
      </c>
      <c r="K493" s="6" t="str">
        <f>IF(L493="?","tier - 2",L493)</f>
        <v>tier - 2</v>
      </c>
      <c r="L493" s="6" t="s">
        <v>11</v>
      </c>
      <c r="M493" s="6" t="str">
        <f>IF(N493="?","tier - 1",N493)</f>
        <v>tier - 2</v>
      </c>
      <c r="N493" s="6" t="s">
        <v>11</v>
      </c>
      <c r="O493" s="6" t="str">
        <f>IF(P493="?","UNKNOWN",P493)</f>
        <v>R1012</v>
      </c>
      <c r="P493" s="6" t="s">
        <v>23</v>
      </c>
      <c r="Q493" s="6"/>
    </row>
    <row r="494" spans="1:17" x14ac:dyDescent="0.3">
      <c r="A494" s="6" t="s">
        <v>935</v>
      </c>
      <c r="B494" s="12" t="str">
        <f>SUBSTITUTE(C494,"?",ROUNDUP(AVERAGEIF(C:C,"&lt;&gt;~?",C:C),0))</f>
        <v>1993</v>
      </c>
      <c r="C494" s="6">
        <v>1993</v>
      </c>
      <c r="D494" s="6" t="str">
        <f>SUBSTITUTE(E494,"?","sep")</f>
        <v>Oct</v>
      </c>
      <c r="E494" s="6" t="s">
        <v>37</v>
      </c>
      <c r="F494" s="6">
        <v>5</v>
      </c>
      <c r="G494" s="18" t="str">
        <f>CONCATENATE(F494,"-",D494,"-",B494)</f>
        <v>5-Oct-1993</v>
      </c>
      <c r="H494" s="10">
        <f>DATEDIF(G494,DATE(2023,6,8),"Y")</f>
        <v>29</v>
      </c>
      <c r="I494" s="6">
        <v>0</v>
      </c>
      <c r="J494" s="22">
        <v>7349.12</v>
      </c>
      <c r="K494" s="6" t="str">
        <f>IF(L494="?","tier - 2",L494)</f>
        <v>tier - 2</v>
      </c>
      <c r="L494" s="6" t="s">
        <v>11</v>
      </c>
      <c r="M494" s="6" t="str">
        <f>IF(N494="?","tier - 1",N494)</f>
        <v>tier - 2</v>
      </c>
      <c r="N494" s="6" t="s">
        <v>11</v>
      </c>
      <c r="O494" s="6" t="str">
        <f>IF(P494="?","UNKNOWN",P494)</f>
        <v>R1021</v>
      </c>
      <c r="P494" s="6" t="s">
        <v>300</v>
      </c>
      <c r="Q494" s="6"/>
    </row>
    <row r="495" spans="1:17" x14ac:dyDescent="0.3">
      <c r="A495" s="6" t="s">
        <v>934</v>
      </c>
      <c r="B495" s="12" t="str">
        <f>SUBSTITUTE(C495,"?",ROUNDUP(AVERAGEIF(C:C,"&lt;&gt;~?",C:C),0))</f>
        <v>1977</v>
      </c>
      <c r="C495" s="6">
        <v>1977</v>
      </c>
      <c r="D495" s="6" t="str">
        <f>SUBSTITUTE(E495,"?","sep")</f>
        <v>Dec</v>
      </c>
      <c r="E495" s="6" t="s">
        <v>30</v>
      </c>
      <c r="F495" s="6">
        <v>1</v>
      </c>
      <c r="G495" s="18" t="str">
        <f>CONCATENATE(F495,"-",D495,"-",B495)</f>
        <v>1-Dec-1977</v>
      </c>
      <c r="H495" s="10">
        <f>DATEDIF(G495,DATE(2023,6,8),"Y")</f>
        <v>45</v>
      </c>
      <c r="I495" s="6">
        <v>0</v>
      </c>
      <c r="J495" s="22">
        <v>7348.14</v>
      </c>
      <c r="K495" s="6" t="str">
        <f>IF(L495="?","tier - 2",L495)</f>
        <v>tier - 2</v>
      </c>
      <c r="L495" s="6" t="s">
        <v>11</v>
      </c>
      <c r="M495" s="6" t="str">
        <f>IF(N495="?","tier - 1",N495)</f>
        <v>tier - 1</v>
      </c>
      <c r="N495" s="6" t="s">
        <v>16</v>
      </c>
      <c r="O495" s="6" t="str">
        <f>IF(P495="?","UNKNOWN",P495)</f>
        <v>R1011</v>
      </c>
      <c r="P495" s="6" t="s">
        <v>42</v>
      </c>
      <c r="Q495" s="6"/>
    </row>
    <row r="496" spans="1:17" x14ac:dyDescent="0.3">
      <c r="A496" s="6" t="s">
        <v>933</v>
      </c>
      <c r="B496" s="12" t="str">
        <f>SUBSTITUTE(C496,"?",ROUNDUP(AVERAGEIF(C:C,"&lt;&gt;~?",C:C),0))</f>
        <v>1979</v>
      </c>
      <c r="C496" s="6">
        <v>1979</v>
      </c>
      <c r="D496" s="6" t="str">
        <f>SUBSTITUTE(E496,"?","sep")</f>
        <v>Jun</v>
      </c>
      <c r="E496" s="6" t="s">
        <v>18</v>
      </c>
      <c r="F496" s="6">
        <v>26</v>
      </c>
      <c r="G496" s="18" t="str">
        <f>CONCATENATE(F496,"-",D496,"-",B496)</f>
        <v>26-Jun-1979</v>
      </c>
      <c r="H496" s="10">
        <f>DATEDIF(G496,DATE(2023,6,8),"Y")</f>
        <v>43</v>
      </c>
      <c r="I496" s="6">
        <v>1</v>
      </c>
      <c r="J496" s="22">
        <v>7345.73</v>
      </c>
      <c r="K496" s="6" t="str">
        <f>IF(L496="?","tier - 2",L496)</f>
        <v>tier - 2</v>
      </c>
      <c r="L496" s="6" t="s">
        <v>11</v>
      </c>
      <c r="M496" s="6" t="str">
        <f>IF(N496="?","tier - 1",N496)</f>
        <v>tier - 1</v>
      </c>
      <c r="N496" s="6" t="s">
        <v>16</v>
      </c>
      <c r="O496" s="6" t="str">
        <f>IF(P496="?","UNKNOWN",P496)</f>
        <v>R1013</v>
      </c>
      <c r="P496" s="6" t="s">
        <v>13</v>
      </c>
      <c r="Q496" s="6"/>
    </row>
    <row r="497" spans="1:17" x14ac:dyDescent="0.3">
      <c r="A497" s="6" t="s">
        <v>932</v>
      </c>
      <c r="B497" s="12" t="str">
        <f>SUBSTITUTE(C497,"?",ROUNDUP(AVERAGEIF(C:C,"&lt;&gt;~?",C:C),0))</f>
        <v>1977</v>
      </c>
      <c r="C497" s="6">
        <v>1977</v>
      </c>
      <c r="D497" s="6" t="str">
        <f>SUBSTITUTE(E497,"?","sep")</f>
        <v>Dec</v>
      </c>
      <c r="E497" s="6" t="s">
        <v>30</v>
      </c>
      <c r="F497" s="6">
        <v>18</v>
      </c>
      <c r="G497" s="18" t="str">
        <f>CONCATENATE(F497,"-",D497,"-",B497)</f>
        <v>18-Dec-1977</v>
      </c>
      <c r="H497" s="10">
        <f>DATEDIF(G497,DATE(2023,6,8),"Y")</f>
        <v>45</v>
      </c>
      <c r="I497" s="6">
        <v>0</v>
      </c>
      <c r="J497" s="22">
        <v>7345.08</v>
      </c>
      <c r="K497" s="6" t="str">
        <f>IF(L497="?","tier - 2",L497)</f>
        <v>tier - 2</v>
      </c>
      <c r="L497" s="6" t="s">
        <v>11</v>
      </c>
      <c r="M497" s="6" t="str">
        <f>IF(N497="?","tier - 1",N497)</f>
        <v>tier - 1</v>
      </c>
      <c r="N497" s="6" t="s">
        <v>16</v>
      </c>
      <c r="O497" s="6" t="str">
        <f>IF(P497="?","UNKNOWN",P497)</f>
        <v>R1011</v>
      </c>
      <c r="P497" s="6" t="s">
        <v>42</v>
      </c>
      <c r="Q497" s="6"/>
    </row>
    <row r="498" spans="1:17" x14ac:dyDescent="0.3">
      <c r="A498" s="6" t="s">
        <v>2229</v>
      </c>
      <c r="B498" s="12" t="str">
        <f>SUBSTITUTE(C498,"?",ROUNDUP(AVERAGEIF(C:C,"&lt;&gt;~?",C:C),0))</f>
        <v>1986</v>
      </c>
      <c r="C498" s="6">
        <v>1986</v>
      </c>
      <c r="D498" s="6" t="str">
        <f>SUBSTITUTE(E498,"?","sep")</f>
        <v>Jun</v>
      </c>
      <c r="E498" s="6" t="s">
        <v>18</v>
      </c>
      <c r="F498" s="6">
        <v>21</v>
      </c>
      <c r="G498" s="18" t="str">
        <f>CONCATENATE(F498,"-",D498,"-",B498)</f>
        <v>21-Jun-1986</v>
      </c>
      <c r="H498" s="10">
        <f>DATEDIF(G498,DATE(2023,6,8),"Y")</f>
        <v>36</v>
      </c>
      <c r="I498" s="6">
        <v>2</v>
      </c>
      <c r="J498" s="22">
        <v>38415.47</v>
      </c>
      <c r="K498" s="6" t="str">
        <f>IF(L498="?","tier - 2",L498)</f>
        <v>tier - 1</v>
      </c>
      <c r="L498" s="6" t="s">
        <v>16</v>
      </c>
      <c r="M498" s="6" t="str">
        <f>IF(N498="?","tier - 1",N498)</f>
        <v>tier - 2</v>
      </c>
      <c r="N498" s="6" t="s">
        <v>11</v>
      </c>
      <c r="O498" s="6" t="str">
        <f>IF(P498="?","UNKNOWN",P498)</f>
        <v>R1011</v>
      </c>
      <c r="P498" s="6" t="s">
        <v>42</v>
      </c>
      <c r="Q498" s="6"/>
    </row>
    <row r="499" spans="1:17" x14ac:dyDescent="0.3">
      <c r="A499" s="6" t="s">
        <v>931</v>
      </c>
      <c r="B499" s="12" t="str">
        <f>SUBSTITUTE(C499,"?",ROUNDUP(AVERAGEIF(C:C,"&lt;&gt;~?",C:C),0))</f>
        <v>1986</v>
      </c>
      <c r="C499" s="6">
        <v>1986</v>
      </c>
      <c r="D499" s="6" t="str">
        <f>SUBSTITUTE(E499,"?","sep")</f>
        <v>Jun</v>
      </c>
      <c r="E499" s="6" t="s">
        <v>18</v>
      </c>
      <c r="F499" s="6">
        <v>15</v>
      </c>
      <c r="G499" s="18" t="str">
        <f>CONCATENATE(F499,"-",D499,"-",B499)</f>
        <v>15-Jun-1986</v>
      </c>
      <c r="H499" s="10">
        <f>DATEDIF(G499,DATE(2023,6,8),"Y")</f>
        <v>36</v>
      </c>
      <c r="I499" s="6">
        <v>3</v>
      </c>
      <c r="J499" s="22">
        <v>7339.93</v>
      </c>
      <c r="K499" s="6" t="str">
        <f>IF(L499="?","tier - 2",L499)</f>
        <v>tier - 2</v>
      </c>
      <c r="L499" s="6" t="s">
        <v>11</v>
      </c>
      <c r="M499" s="6" t="str">
        <f>IF(N499="?","tier - 1",N499)</f>
        <v>tier - 2</v>
      </c>
      <c r="N499" s="6" t="s">
        <v>11</v>
      </c>
      <c r="O499" s="6" t="str">
        <f>IF(P499="?","UNKNOWN",P499)</f>
        <v>R1012</v>
      </c>
      <c r="P499" s="6" t="s">
        <v>23</v>
      </c>
      <c r="Q499" s="6"/>
    </row>
    <row r="500" spans="1:17" x14ac:dyDescent="0.3">
      <c r="A500" s="6" t="s">
        <v>930</v>
      </c>
      <c r="B500" s="12" t="str">
        <f>SUBSTITUTE(C500,"?",ROUNDUP(AVERAGEIF(C:C,"&lt;&gt;~?",C:C),0))</f>
        <v>1979</v>
      </c>
      <c r="C500" s="6">
        <v>1979</v>
      </c>
      <c r="D500" s="6" t="str">
        <f>SUBSTITUTE(E500,"?","sep")</f>
        <v>Sep</v>
      </c>
      <c r="E500" s="6" t="s">
        <v>20</v>
      </c>
      <c r="F500" s="6">
        <v>19</v>
      </c>
      <c r="G500" s="18" t="str">
        <f>CONCATENATE(F500,"-",D500,"-",B500)</f>
        <v>19-Sep-1979</v>
      </c>
      <c r="H500" s="10">
        <f>DATEDIF(G500,DATE(2023,6,8),"Y")</f>
        <v>43</v>
      </c>
      <c r="I500" s="6">
        <v>1</v>
      </c>
      <c r="J500" s="22">
        <v>7337.75</v>
      </c>
      <c r="K500" s="6" t="str">
        <f>IF(L500="?","tier - 2",L500)</f>
        <v>tier - 2</v>
      </c>
      <c r="L500" s="6" t="s">
        <v>11</v>
      </c>
      <c r="M500" s="6" t="str">
        <f>IF(N500="?","tier - 1",N500)</f>
        <v>tier - 3</v>
      </c>
      <c r="N500" s="6" t="s">
        <v>12</v>
      </c>
      <c r="O500" s="6" t="str">
        <f>IF(P500="?","UNKNOWN",P500)</f>
        <v>R1011</v>
      </c>
      <c r="P500" s="6" t="s">
        <v>42</v>
      </c>
      <c r="Q500" s="6"/>
    </row>
    <row r="501" spans="1:17" x14ac:dyDescent="0.3">
      <c r="A501" s="6" t="s">
        <v>929</v>
      </c>
      <c r="B501" s="12" t="str">
        <f>SUBSTITUTE(C501,"?",ROUNDUP(AVERAGEIF(C:C,"&lt;&gt;~?",C:C),0))</f>
        <v>1984</v>
      </c>
      <c r="C501" s="6">
        <v>1984</v>
      </c>
      <c r="D501" s="6" t="str">
        <f>SUBSTITUTE(E501,"?","sep")</f>
        <v>Jul</v>
      </c>
      <c r="E501" s="6" t="s">
        <v>10</v>
      </c>
      <c r="F501" s="6">
        <v>25</v>
      </c>
      <c r="G501" s="18" t="str">
        <f>CONCATENATE(F501,"-",D501,"-",B501)</f>
        <v>25-Jul-1984</v>
      </c>
      <c r="H501" s="10">
        <f>DATEDIF(G501,DATE(2023,6,8),"Y")</f>
        <v>38</v>
      </c>
      <c r="I501" s="6">
        <v>3</v>
      </c>
      <c r="J501" s="22">
        <v>7325.47</v>
      </c>
      <c r="K501" s="6" t="str">
        <f>IF(L501="?","tier - 2",L501)</f>
        <v>tier - 2</v>
      </c>
      <c r="L501" s="6" t="s">
        <v>11</v>
      </c>
      <c r="M501" s="6" t="str">
        <f>IF(N501="?","tier - 1",N501)</f>
        <v>tier - 1</v>
      </c>
      <c r="N501" s="6" t="s">
        <v>16</v>
      </c>
      <c r="O501" s="6" t="str">
        <f>IF(P501="?","UNKNOWN",P501)</f>
        <v>R1012</v>
      </c>
      <c r="P501" s="6" t="s">
        <v>23</v>
      </c>
      <c r="Q501" s="6"/>
    </row>
    <row r="502" spans="1:17" x14ac:dyDescent="0.3">
      <c r="A502" s="6" t="s">
        <v>928</v>
      </c>
      <c r="B502" s="12" t="str">
        <f>SUBSTITUTE(C502,"?",ROUNDUP(AVERAGEIF(C:C,"&lt;&gt;~?",C:C),0))</f>
        <v>1979</v>
      </c>
      <c r="C502" s="6">
        <v>1979</v>
      </c>
      <c r="D502" s="6" t="str">
        <f>SUBSTITUTE(E502,"?","sep")</f>
        <v>Jun</v>
      </c>
      <c r="E502" s="6" t="s">
        <v>18</v>
      </c>
      <c r="F502" s="6">
        <v>19</v>
      </c>
      <c r="G502" s="18" t="str">
        <f>CONCATENATE(F502,"-",D502,"-",B502)</f>
        <v>19-Jun-1979</v>
      </c>
      <c r="H502" s="10">
        <f>DATEDIF(G502,DATE(2023,6,8),"Y")</f>
        <v>43</v>
      </c>
      <c r="I502" s="6">
        <v>0</v>
      </c>
      <c r="J502" s="22">
        <v>7325.05</v>
      </c>
      <c r="K502" s="6" t="str">
        <f>IF(L502="?","tier - 2",L502)</f>
        <v>tier - 2</v>
      </c>
      <c r="L502" s="6" t="s">
        <v>11</v>
      </c>
      <c r="M502" s="6" t="str">
        <f>IF(N502="?","tier - 1",N502)</f>
        <v>tier - 3</v>
      </c>
      <c r="N502" s="6" t="s">
        <v>12</v>
      </c>
      <c r="O502" s="6" t="str">
        <f>IF(P502="?","UNKNOWN",P502)</f>
        <v>R1024</v>
      </c>
      <c r="P502" s="6" t="s">
        <v>247</v>
      </c>
      <c r="Q502" s="6"/>
    </row>
    <row r="503" spans="1:17" x14ac:dyDescent="0.3">
      <c r="A503" s="6" t="s">
        <v>927</v>
      </c>
      <c r="B503" s="12" t="str">
        <f>SUBSTITUTE(C503,"?",ROUNDUP(AVERAGEIF(C:C,"&lt;&gt;~?",C:C),0))</f>
        <v>2004</v>
      </c>
      <c r="C503" s="6">
        <v>2004</v>
      </c>
      <c r="D503" s="6" t="str">
        <f>SUBSTITUTE(E503,"?","sep")</f>
        <v>Nov</v>
      </c>
      <c r="E503" s="6" t="s">
        <v>15</v>
      </c>
      <c r="F503" s="6">
        <v>15</v>
      </c>
      <c r="G503" s="18" t="str">
        <f>CONCATENATE(F503,"-",D503,"-",B503)</f>
        <v>15-Nov-2004</v>
      </c>
      <c r="H503" s="10">
        <f>DATEDIF(G503,DATE(2023,6,8),"Y")</f>
        <v>18</v>
      </c>
      <c r="I503" s="6">
        <v>0</v>
      </c>
      <c r="J503" s="22">
        <v>7323.73</v>
      </c>
      <c r="K503" s="6" t="str">
        <f>IF(L503="?","tier - 2",L503)</f>
        <v>tier - 2</v>
      </c>
      <c r="L503" s="6" t="s">
        <v>11</v>
      </c>
      <c r="M503" s="6" t="str">
        <f>IF(N503="?","tier - 1",N503)</f>
        <v>tier - 2</v>
      </c>
      <c r="N503" s="6" t="s">
        <v>11</v>
      </c>
      <c r="O503" s="6" t="str">
        <f>IF(P503="?","UNKNOWN",P503)</f>
        <v>R1024</v>
      </c>
      <c r="P503" s="6" t="s">
        <v>247</v>
      </c>
      <c r="Q503" s="6"/>
    </row>
    <row r="504" spans="1:17" x14ac:dyDescent="0.3">
      <c r="A504" s="6" t="s">
        <v>926</v>
      </c>
      <c r="B504" s="12" t="str">
        <f>SUBSTITUTE(C504,"?",ROUNDUP(AVERAGEIF(C:C,"&lt;&gt;~?",C:C),0))</f>
        <v>1965</v>
      </c>
      <c r="C504" s="6">
        <v>1965</v>
      </c>
      <c r="D504" s="6" t="str">
        <f>SUBSTITUTE(E504,"?","sep")</f>
        <v>Jul</v>
      </c>
      <c r="E504" s="6" t="s">
        <v>10</v>
      </c>
      <c r="F504" s="6">
        <v>11</v>
      </c>
      <c r="G504" s="18" t="str">
        <f>CONCATENATE(F504,"-",D504,"-",B504)</f>
        <v>11-Jul-1965</v>
      </c>
      <c r="H504" s="10">
        <f>DATEDIF(G504,DATE(2023,6,8),"Y")</f>
        <v>57</v>
      </c>
      <c r="I504" s="6">
        <v>0</v>
      </c>
      <c r="J504" s="22">
        <v>7322.86</v>
      </c>
      <c r="K504" s="6" t="str">
        <f>IF(L504="?","tier - 2",L504)</f>
        <v>tier - 3</v>
      </c>
      <c r="L504" s="6" t="s">
        <v>12</v>
      </c>
      <c r="M504" s="6" t="str">
        <f>IF(N504="?","tier - 1",N504)</f>
        <v>tier - 3</v>
      </c>
      <c r="N504" s="6" t="s">
        <v>12</v>
      </c>
      <c r="O504" s="6" t="str">
        <f>IF(P504="?","UNKNOWN",P504)</f>
        <v>R1012</v>
      </c>
      <c r="P504" s="6" t="s">
        <v>23</v>
      </c>
      <c r="Q504" s="6"/>
    </row>
    <row r="505" spans="1:17" x14ac:dyDescent="0.3">
      <c r="A505" s="6" t="s">
        <v>925</v>
      </c>
      <c r="B505" s="12" t="str">
        <f>SUBSTITUTE(C505,"?",ROUNDUP(AVERAGEIF(C:C,"&lt;&gt;~?",C:C),0))</f>
        <v>1972</v>
      </c>
      <c r="C505" s="6">
        <v>1972</v>
      </c>
      <c r="D505" s="6" t="str">
        <f>SUBSTITUTE(E505,"?","sep")</f>
        <v>Aug</v>
      </c>
      <c r="E505" s="6" t="s">
        <v>35</v>
      </c>
      <c r="F505" s="6">
        <v>11</v>
      </c>
      <c r="G505" s="18" t="str">
        <f>CONCATENATE(F505,"-",D505,"-",B505)</f>
        <v>11-Aug-1972</v>
      </c>
      <c r="H505" s="10">
        <f>DATEDIF(G505,DATE(2023,6,8),"Y")</f>
        <v>50</v>
      </c>
      <c r="I505" s="6">
        <v>0</v>
      </c>
      <c r="J505" s="22">
        <v>7318.22</v>
      </c>
      <c r="K505" s="6" t="str">
        <f>IF(L505="?","tier - 2",L505)</f>
        <v>tier - 2</v>
      </c>
      <c r="L505" s="6" t="s">
        <v>11</v>
      </c>
      <c r="M505" s="6" t="str">
        <f>IF(N505="?","tier - 1",N505)</f>
        <v>tier - 3</v>
      </c>
      <c r="N505" s="6" t="s">
        <v>12</v>
      </c>
      <c r="O505" s="6" t="str">
        <f>IF(P505="?","UNKNOWN",P505)</f>
        <v>R1012</v>
      </c>
      <c r="P505" s="6" t="s">
        <v>23</v>
      </c>
      <c r="Q505" s="6"/>
    </row>
    <row r="506" spans="1:17" x14ac:dyDescent="0.3">
      <c r="A506" s="6" t="s">
        <v>924</v>
      </c>
      <c r="B506" s="12" t="str">
        <f>SUBSTITUTE(C506,"?",ROUNDUP(AVERAGEIF(C:C,"&lt;&gt;~?",C:C),0))</f>
        <v>1965</v>
      </c>
      <c r="C506" s="6">
        <v>1965</v>
      </c>
      <c r="D506" s="6" t="str">
        <f>SUBSTITUTE(E506,"?","sep")</f>
        <v>Jun</v>
      </c>
      <c r="E506" s="6" t="s">
        <v>18</v>
      </c>
      <c r="F506" s="6">
        <v>25</v>
      </c>
      <c r="G506" s="18" t="str">
        <f>CONCATENATE(F506,"-",D506,"-",B506)</f>
        <v>25-Jun-1965</v>
      </c>
      <c r="H506" s="10">
        <f>DATEDIF(G506,DATE(2023,6,8),"Y")</f>
        <v>57</v>
      </c>
      <c r="I506" s="6">
        <v>0</v>
      </c>
      <c r="J506" s="22">
        <v>7318.21</v>
      </c>
      <c r="K506" s="6" t="str">
        <f>IF(L506="?","tier - 2",L506)</f>
        <v>tier - 3</v>
      </c>
      <c r="L506" s="6" t="s">
        <v>12</v>
      </c>
      <c r="M506" s="6" t="str">
        <f>IF(N506="?","tier - 1",N506)</f>
        <v>tier - 1</v>
      </c>
      <c r="N506" s="6" t="s">
        <v>16</v>
      </c>
      <c r="O506" s="6" t="str">
        <f>IF(P506="?","UNKNOWN",P506)</f>
        <v>R1013</v>
      </c>
      <c r="P506" s="6" t="s">
        <v>13</v>
      </c>
      <c r="Q506" s="6"/>
    </row>
    <row r="507" spans="1:17" x14ac:dyDescent="0.3">
      <c r="A507" s="6" t="s">
        <v>923</v>
      </c>
      <c r="B507" s="12" t="str">
        <f>SUBSTITUTE(C507,"?",ROUNDUP(AVERAGEIF(C:C,"&lt;&gt;~?",C:C),0))</f>
        <v>1965</v>
      </c>
      <c r="C507" s="6">
        <v>1965</v>
      </c>
      <c r="D507" s="6" t="str">
        <f>SUBSTITUTE(E507,"?","sep")</f>
        <v>Jun</v>
      </c>
      <c r="E507" s="6" t="s">
        <v>18</v>
      </c>
      <c r="F507" s="6">
        <v>6</v>
      </c>
      <c r="G507" s="18" t="str">
        <f>CONCATENATE(F507,"-",D507,"-",B507)</f>
        <v>6-Jun-1965</v>
      </c>
      <c r="H507" s="10">
        <f>DATEDIF(G507,DATE(2023,6,8),"Y")</f>
        <v>58</v>
      </c>
      <c r="I507" s="6">
        <v>0</v>
      </c>
      <c r="J507" s="22">
        <v>7304.65</v>
      </c>
      <c r="K507" s="6" t="str">
        <f>IF(L507="?","tier - 2",L507)</f>
        <v>tier - 3</v>
      </c>
      <c r="L507" s="6" t="s">
        <v>12</v>
      </c>
      <c r="M507" s="6" t="str">
        <f>IF(N507="?","tier - 1",N507)</f>
        <v>tier - 3</v>
      </c>
      <c r="N507" s="6" t="s">
        <v>12</v>
      </c>
      <c r="O507" s="6" t="str">
        <f>IF(P507="?","UNKNOWN",P507)</f>
        <v>R1013</v>
      </c>
      <c r="P507" s="6" t="s">
        <v>13</v>
      </c>
      <c r="Q507" s="6"/>
    </row>
    <row r="508" spans="1:17" x14ac:dyDescent="0.3">
      <c r="A508" s="6" t="s">
        <v>922</v>
      </c>
      <c r="B508" s="12" t="str">
        <f>SUBSTITUTE(C508,"?",ROUNDUP(AVERAGEIF(C:C,"&lt;&gt;~?",C:C),0))</f>
        <v>1966</v>
      </c>
      <c r="C508" s="6">
        <v>1966</v>
      </c>
      <c r="D508" s="6" t="str">
        <f>SUBSTITUTE(E508,"?","sep")</f>
        <v>Dec</v>
      </c>
      <c r="E508" s="6" t="s">
        <v>30</v>
      </c>
      <c r="F508" s="6">
        <v>26</v>
      </c>
      <c r="G508" s="18" t="str">
        <f>CONCATENATE(F508,"-",D508,"-",B508)</f>
        <v>26-Dec-1966</v>
      </c>
      <c r="H508" s="10">
        <f>DATEDIF(G508,DATE(2023,6,8),"Y")</f>
        <v>56</v>
      </c>
      <c r="I508" s="6">
        <v>0</v>
      </c>
      <c r="J508" s="22">
        <v>7302.46</v>
      </c>
      <c r="K508" s="6" t="str">
        <f>IF(L508="?","tier - 2",L508)</f>
        <v>tier - 3</v>
      </c>
      <c r="L508" s="6" t="s">
        <v>12</v>
      </c>
      <c r="M508" s="6" t="str">
        <f>IF(N508="?","tier - 1",N508)</f>
        <v>tier - 1</v>
      </c>
      <c r="N508" s="6" t="s">
        <v>16</v>
      </c>
      <c r="O508" s="6" t="str">
        <f>IF(P508="?","UNKNOWN",P508)</f>
        <v>R1012</v>
      </c>
      <c r="P508" s="6" t="s">
        <v>23</v>
      </c>
      <c r="Q508" s="6"/>
    </row>
    <row r="509" spans="1:17" x14ac:dyDescent="0.3">
      <c r="A509" s="6" t="s">
        <v>2228</v>
      </c>
      <c r="B509" s="12" t="str">
        <f>SUBSTITUTE(C509,"?",ROUNDUP(AVERAGEIF(C:C,"&lt;&gt;~?",C:C),0))</f>
        <v>1971</v>
      </c>
      <c r="C509" s="6">
        <v>1971</v>
      </c>
      <c r="D509" s="6" t="str">
        <f>SUBSTITUTE(E509,"?","sep")</f>
        <v>Dec</v>
      </c>
      <c r="E509" s="6" t="s">
        <v>30</v>
      </c>
      <c r="F509" s="6">
        <v>23</v>
      </c>
      <c r="G509" s="18" t="str">
        <f>CONCATENATE(F509,"-",D509,"-",B509)</f>
        <v>23-Dec-1971</v>
      </c>
      <c r="H509" s="10">
        <f>DATEDIF(G509,DATE(2023,6,8),"Y")</f>
        <v>51</v>
      </c>
      <c r="I509" s="6">
        <v>0</v>
      </c>
      <c r="J509" s="22">
        <v>38405.26</v>
      </c>
      <c r="K509" s="6" t="str">
        <f>IF(L509="?","tier - 2",L509)</f>
        <v>tier - 2</v>
      </c>
      <c r="L509" s="6" t="s">
        <v>11</v>
      </c>
      <c r="M509" s="6" t="str">
        <f>IF(N509="?","tier - 1",N509)</f>
        <v>tier - 1</v>
      </c>
      <c r="N509" s="6" t="s">
        <v>16</v>
      </c>
      <c r="O509" s="6" t="str">
        <f>IF(P509="?","UNKNOWN",P509)</f>
        <v>R1011</v>
      </c>
      <c r="P509" s="6" t="s">
        <v>42</v>
      </c>
      <c r="Q509" s="6"/>
    </row>
    <row r="510" spans="1:17" x14ac:dyDescent="0.3">
      <c r="A510" s="6" t="s">
        <v>921</v>
      </c>
      <c r="B510" s="12" t="str">
        <f>SUBSTITUTE(C510,"?",ROUNDUP(AVERAGEIF(C:C,"&lt;&gt;~?",C:C),0))</f>
        <v>1985</v>
      </c>
      <c r="C510" s="6">
        <v>1985</v>
      </c>
      <c r="D510" s="6" t="str">
        <f>SUBSTITUTE(E510,"?","sep")</f>
        <v>Nov</v>
      </c>
      <c r="E510" s="6" t="s">
        <v>15</v>
      </c>
      <c r="F510" s="6">
        <v>2</v>
      </c>
      <c r="G510" s="18" t="str">
        <f>CONCATENATE(F510,"-",D510,"-",B510)</f>
        <v>2-Nov-1985</v>
      </c>
      <c r="H510" s="10">
        <f>DATEDIF(G510,DATE(2023,6,8),"Y")</f>
        <v>37</v>
      </c>
      <c r="I510" s="6">
        <v>3</v>
      </c>
      <c r="J510" s="22">
        <v>7281.51</v>
      </c>
      <c r="K510" s="6" t="str">
        <f>IF(L510="?","tier - 2",L510)</f>
        <v>tier - 2</v>
      </c>
      <c r="L510" s="6" t="s">
        <v>11</v>
      </c>
      <c r="M510" s="6" t="str">
        <f>IF(N510="?","tier - 1",N510)</f>
        <v>tier - 1</v>
      </c>
      <c r="N510" s="6" t="s">
        <v>16</v>
      </c>
      <c r="O510" s="6" t="str">
        <f>IF(P510="?","UNKNOWN",P510)</f>
        <v>R1012</v>
      </c>
      <c r="P510" s="6" t="s">
        <v>23</v>
      </c>
      <c r="Q510" s="6"/>
    </row>
    <row r="511" spans="1:17" x14ac:dyDescent="0.3">
      <c r="A511" s="6" t="s">
        <v>920</v>
      </c>
      <c r="B511" s="12" t="str">
        <f>SUBSTITUTE(C511,"?",ROUNDUP(AVERAGEIF(C:C,"&lt;&gt;~?",C:C),0))</f>
        <v>1976</v>
      </c>
      <c r="C511" s="6">
        <v>1976</v>
      </c>
      <c r="D511" s="6" t="str">
        <f>SUBSTITUTE(E511,"?","sep")</f>
        <v>Dec</v>
      </c>
      <c r="E511" s="6" t="s">
        <v>30</v>
      </c>
      <c r="F511" s="6">
        <v>18</v>
      </c>
      <c r="G511" s="18" t="str">
        <f>CONCATENATE(F511,"-",D511,"-",B511)</f>
        <v>18-Dec-1976</v>
      </c>
      <c r="H511" s="10">
        <f>DATEDIF(G511,DATE(2023,6,8),"Y")</f>
        <v>46</v>
      </c>
      <c r="I511" s="6">
        <v>2</v>
      </c>
      <c r="J511" s="22">
        <v>7273.02</v>
      </c>
      <c r="K511" s="6" t="str">
        <f>IF(L511="?","tier - 2",L511)</f>
        <v>tier - 2</v>
      </c>
      <c r="L511" s="6" t="s">
        <v>11</v>
      </c>
      <c r="M511" s="6" t="str">
        <f>IF(N511="?","tier - 1",N511)</f>
        <v>tier - 1</v>
      </c>
      <c r="N511" s="6" t="s">
        <v>16</v>
      </c>
      <c r="O511" s="6" t="str">
        <f>IF(P511="?","UNKNOWN",P511)</f>
        <v>R1013</v>
      </c>
      <c r="P511" s="6" t="s">
        <v>13</v>
      </c>
      <c r="Q511" s="6"/>
    </row>
    <row r="512" spans="1:17" x14ac:dyDescent="0.3">
      <c r="A512" s="6" t="s">
        <v>919</v>
      </c>
      <c r="B512" s="12" t="str">
        <f>SUBSTITUTE(C512,"?",ROUNDUP(AVERAGEIF(C:C,"&lt;&gt;~?",C:C),0))</f>
        <v>1981</v>
      </c>
      <c r="C512" s="6">
        <v>1981</v>
      </c>
      <c r="D512" s="6" t="str">
        <f>SUBSTITUTE(E512,"?","sep")</f>
        <v>Aug</v>
      </c>
      <c r="E512" s="6" t="s">
        <v>35</v>
      </c>
      <c r="F512" s="6">
        <v>4</v>
      </c>
      <c r="G512" s="18" t="str">
        <f>CONCATENATE(F512,"-",D512,"-",B512)</f>
        <v>4-Aug-1981</v>
      </c>
      <c r="H512" s="10">
        <f>DATEDIF(G512,DATE(2023,6,8),"Y")</f>
        <v>41</v>
      </c>
      <c r="I512" s="6">
        <v>2</v>
      </c>
      <c r="J512" s="22">
        <v>7265.7</v>
      </c>
      <c r="K512" s="6" t="str">
        <f>IF(L512="?","tier - 2",L512)</f>
        <v>tier - 3</v>
      </c>
      <c r="L512" s="6" t="s">
        <v>12</v>
      </c>
      <c r="M512" s="6" t="str">
        <f>IF(N512="?","tier - 1",N512)</f>
        <v>tier - 3</v>
      </c>
      <c r="N512" s="6" t="s">
        <v>12</v>
      </c>
      <c r="O512" s="6" t="str">
        <f>IF(P512="?","UNKNOWN",P512)</f>
        <v>R1012</v>
      </c>
      <c r="P512" s="6" t="s">
        <v>23</v>
      </c>
      <c r="Q512" s="6"/>
    </row>
    <row r="513" spans="1:17" x14ac:dyDescent="0.3">
      <c r="A513" s="6" t="s">
        <v>918</v>
      </c>
      <c r="B513" s="12" t="str">
        <f>SUBSTITUTE(C513,"?",ROUNDUP(AVERAGEIF(C:C,"&lt;&gt;~?",C:C),0))</f>
        <v>1973</v>
      </c>
      <c r="C513" s="6">
        <v>1973</v>
      </c>
      <c r="D513" s="6" t="str">
        <f>SUBSTITUTE(E513,"?","sep")</f>
        <v>Oct</v>
      </c>
      <c r="E513" s="6" t="s">
        <v>37</v>
      </c>
      <c r="F513" s="6">
        <v>25</v>
      </c>
      <c r="G513" s="18" t="str">
        <f>CONCATENATE(F513,"-",D513,"-",B513)</f>
        <v>25-Oct-1973</v>
      </c>
      <c r="H513" s="10">
        <f>DATEDIF(G513,DATE(2023,6,8),"Y")</f>
        <v>49</v>
      </c>
      <c r="I513" s="6">
        <v>0</v>
      </c>
      <c r="J513" s="22">
        <v>7265.58</v>
      </c>
      <c r="K513" s="6" t="str">
        <f>IF(L513="?","tier - 2",L513)</f>
        <v>tier - 2</v>
      </c>
      <c r="L513" s="6" t="s">
        <v>11</v>
      </c>
      <c r="M513" s="6" t="str">
        <f>IF(N513="?","tier - 1",N513)</f>
        <v>tier - 2</v>
      </c>
      <c r="N513" s="6" t="s">
        <v>11</v>
      </c>
      <c r="O513" s="6" t="str">
        <f>IF(P513="?","UNKNOWN",P513)</f>
        <v>R1013</v>
      </c>
      <c r="P513" s="6" t="s">
        <v>13</v>
      </c>
      <c r="Q513" s="6"/>
    </row>
    <row r="514" spans="1:17" x14ac:dyDescent="0.3">
      <c r="A514" s="6" t="s">
        <v>917</v>
      </c>
      <c r="B514" s="12" t="str">
        <f>SUBSTITUTE(C514,"?",ROUNDUP(AVERAGEIF(C:C,"&lt;&gt;~?",C:C),0))</f>
        <v>1981</v>
      </c>
      <c r="C514" s="6">
        <v>1981</v>
      </c>
      <c r="D514" s="6" t="str">
        <f>SUBSTITUTE(E514,"?","sep")</f>
        <v>Jun</v>
      </c>
      <c r="E514" s="6" t="s">
        <v>18</v>
      </c>
      <c r="F514" s="6">
        <v>13</v>
      </c>
      <c r="G514" s="18" t="str">
        <f>CONCATENATE(F514,"-",D514,"-",B514)</f>
        <v>13-Jun-1981</v>
      </c>
      <c r="H514" s="10">
        <f>DATEDIF(G514,DATE(2023,6,8),"Y")</f>
        <v>41</v>
      </c>
      <c r="I514" s="6">
        <v>2</v>
      </c>
      <c r="J514" s="22">
        <v>7261.74</v>
      </c>
      <c r="K514" s="6" t="str">
        <f>IF(L514="?","tier - 2",L514)</f>
        <v>tier - 3</v>
      </c>
      <c r="L514" s="6" t="s">
        <v>12</v>
      </c>
      <c r="M514" s="6" t="str">
        <f>IF(N514="?","tier - 1",N514)</f>
        <v>tier - 3</v>
      </c>
      <c r="N514" s="6" t="s">
        <v>12</v>
      </c>
      <c r="O514" s="6" t="str">
        <f>IF(P514="?","UNKNOWN",P514)</f>
        <v>R1012</v>
      </c>
      <c r="P514" s="6" t="s">
        <v>23</v>
      </c>
      <c r="Q514" s="6"/>
    </row>
    <row r="515" spans="1:17" x14ac:dyDescent="0.3">
      <c r="A515" s="6" t="s">
        <v>916</v>
      </c>
      <c r="B515" s="12" t="str">
        <f>SUBSTITUTE(C515,"?",ROUNDUP(AVERAGEIF(C:C,"&lt;&gt;~?",C:C),0))</f>
        <v>1981</v>
      </c>
      <c r="C515" s="6">
        <v>1981</v>
      </c>
      <c r="D515" s="6" t="str">
        <f>SUBSTITUTE(E515,"?","sep")</f>
        <v>Aug</v>
      </c>
      <c r="E515" s="6" t="s">
        <v>35</v>
      </c>
      <c r="F515" s="6">
        <v>14</v>
      </c>
      <c r="G515" s="18" t="str">
        <f>CONCATENATE(F515,"-",D515,"-",B515)</f>
        <v>14-Aug-1981</v>
      </c>
      <c r="H515" s="10">
        <f>DATEDIF(G515,DATE(2023,6,8),"Y")</f>
        <v>41</v>
      </c>
      <c r="I515" s="6">
        <v>2</v>
      </c>
      <c r="J515" s="22">
        <v>7256.72</v>
      </c>
      <c r="K515" s="6" t="str">
        <f>IF(L515="?","tier - 2",L515)</f>
        <v>tier - 3</v>
      </c>
      <c r="L515" s="6" t="s">
        <v>12</v>
      </c>
      <c r="M515" s="6" t="str">
        <f>IF(N515="?","tier - 1",N515)</f>
        <v>tier - 2</v>
      </c>
      <c r="N515" s="6" t="s">
        <v>11</v>
      </c>
      <c r="O515" s="6" t="str">
        <f>IF(P515="?","UNKNOWN",P515)</f>
        <v>R1012</v>
      </c>
      <c r="P515" s="6" t="s">
        <v>23</v>
      </c>
      <c r="Q515" s="6"/>
    </row>
    <row r="516" spans="1:17" x14ac:dyDescent="0.3">
      <c r="A516" s="6" t="s">
        <v>915</v>
      </c>
      <c r="B516" s="12" t="str">
        <f>SUBSTITUTE(C516,"?",ROUNDUP(AVERAGEIF(C:C,"&lt;&gt;~?",C:C),0))</f>
        <v>1982</v>
      </c>
      <c r="C516" s="6">
        <v>1982</v>
      </c>
      <c r="D516" s="6" t="str">
        <f>SUBSTITUTE(E516,"?","sep")</f>
        <v>Jul</v>
      </c>
      <c r="E516" s="6" t="s">
        <v>10</v>
      </c>
      <c r="F516" s="6">
        <v>24</v>
      </c>
      <c r="G516" s="18" t="str">
        <f>CONCATENATE(F516,"-",D516,"-",B516)</f>
        <v>24-Jul-1982</v>
      </c>
      <c r="H516" s="10">
        <f>DATEDIF(G516,DATE(2023,6,8),"Y")</f>
        <v>40</v>
      </c>
      <c r="I516" s="6">
        <v>3</v>
      </c>
      <c r="J516" s="22">
        <v>7248.71</v>
      </c>
      <c r="K516" s="6" t="str">
        <f>IF(L516="?","tier - 2",L516)</f>
        <v>tier - 2</v>
      </c>
      <c r="L516" s="6" t="s">
        <v>11</v>
      </c>
      <c r="M516" s="6" t="str">
        <f>IF(N516="?","tier - 1",N516)</f>
        <v>tier - 1</v>
      </c>
      <c r="N516" s="6" t="s">
        <v>16</v>
      </c>
      <c r="O516" s="6" t="str">
        <f>IF(P516="?","UNKNOWN",P516)</f>
        <v>R1013</v>
      </c>
      <c r="P516" s="6" t="s">
        <v>13</v>
      </c>
      <c r="Q516" s="6"/>
    </row>
    <row r="517" spans="1:17" x14ac:dyDescent="0.3">
      <c r="A517" s="6" t="s">
        <v>914</v>
      </c>
      <c r="B517" s="12" t="str">
        <f>SUBSTITUTE(C517,"?",ROUNDUP(AVERAGEIF(C:C,"&lt;&gt;~?",C:C),0))</f>
        <v>1986</v>
      </c>
      <c r="C517" s="6">
        <v>1986</v>
      </c>
      <c r="D517" s="6" t="str">
        <f>SUBSTITUTE(E517,"?","sep")</f>
        <v>Sep</v>
      </c>
      <c r="E517" s="6" t="s">
        <v>20</v>
      </c>
      <c r="F517" s="6">
        <v>2</v>
      </c>
      <c r="G517" s="18" t="str">
        <f>CONCATENATE(F517,"-",D517,"-",B517)</f>
        <v>2-Sep-1986</v>
      </c>
      <c r="H517" s="10">
        <f>DATEDIF(G517,DATE(2023,6,8),"Y")</f>
        <v>36</v>
      </c>
      <c r="I517" s="6">
        <v>4</v>
      </c>
      <c r="J517" s="22">
        <v>7243.81</v>
      </c>
      <c r="K517" s="6" t="str">
        <f>IF(L517="?","tier - 2",L517)</f>
        <v>tier - 2</v>
      </c>
      <c r="L517" s="6" t="s">
        <v>11</v>
      </c>
      <c r="M517" s="6" t="str">
        <f>IF(N517="?","tier - 1",N517)</f>
        <v>tier - 3</v>
      </c>
      <c r="N517" s="6" t="s">
        <v>12</v>
      </c>
      <c r="O517" s="6" t="str">
        <f>IF(P517="?","UNKNOWN",P517)</f>
        <v>R1013</v>
      </c>
      <c r="P517" s="6" t="s">
        <v>13</v>
      </c>
      <c r="Q517" s="6"/>
    </row>
    <row r="518" spans="1:17" x14ac:dyDescent="0.3">
      <c r="A518" s="6" t="s">
        <v>913</v>
      </c>
      <c r="B518" s="12" t="str">
        <f>SUBSTITUTE(C518,"?",ROUNDUP(AVERAGEIF(C:C,"&lt;&gt;~?",C:C),0))</f>
        <v>1986</v>
      </c>
      <c r="C518" s="6">
        <v>1986</v>
      </c>
      <c r="D518" s="6" t="str">
        <f>SUBSTITUTE(E518,"?","sep")</f>
        <v>Jul</v>
      </c>
      <c r="E518" s="6" t="s">
        <v>10</v>
      </c>
      <c r="F518" s="6">
        <v>13</v>
      </c>
      <c r="G518" s="18" t="str">
        <f>CONCATENATE(F518,"-",D518,"-",B518)</f>
        <v>13-Jul-1986</v>
      </c>
      <c r="H518" s="10">
        <f>DATEDIF(G518,DATE(2023,6,8),"Y")</f>
        <v>36</v>
      </c>
      <c r="I518" s="6">
        <v>3</v>
      </c>
      <c r="J518" s="22">
        <v>7228.22</v>
      </c>
      <c r="K518" s="6" t="str">
        <f>IF(L518="?","tier - 2",L518)</f>
        <v>tier - 2</v>
      </c>
      <c r="L518" s="6" t="s">
        <v>11</v>
      </c>
      <c r="M518" s="6" t="str">
        <f>IF(N518="?","tier - 1",N518)</f>
        <v>tier - 1</v>
      </c>
      <c r="N518" s="6" t="s">
        <v>16</v>
      </c>
      <c r="O518" s="6" t="str">
        <f>IF(P518="?","UNKNOWN",P518)</f>
        <v>R1024</v>
      </c>
      <c r="P518" s="6" t="s">
        <v>247</v>
      </c>
      <c r="Q518" s="6"/>
    </row>
    <row r="519" spans="1:17" x14ac:dyDescent="0.3">
      <c r="A519" s="6" t="s">
        <v>912</v>
      </c>
      <c r="B519" s="12" t="str">
        <f>SUBSTITUTE(C519,"?",ROUNDUP(AVERAGEIF(C:C,"&lt;&gt;~?",C:C),0))</f>
        <v>1977</v>
      </c>
      <c r="C519" s="6">
        <v>1977</v>
      </c>
      <c r="D519" s="6" t="str">
        <f>SUBSTITUTE(E519,"?","sep")</f>
        <v>Sep</v>
      </c>
      <c r="E519" s="6" t="s">
        <v>20</v>
      </c>
      <c r="F519" s="6">
        <v>15</v>
      </c>
      <c r="G519" s="18" t="str">
        <f>CONCATENATE(F519,"-",D519,"-",B519)</f>
        <v>15-Sep-1977</v>
      </c>
      <c r="H519" s="10">
        <f>DATEDIF(G519,DATE(2023,6,8),"Y")</f>
        <v>45</v>
      </c>
      <c r="I519" s="6">
        <v>0</v>
      </c>
      <c r="J519" s="22">
        <v>7222.79</v>
      </c>
      <c r="K519" s="6" t="str">
        <f>IF(L519="?","tier - 2",L519)</f>
        <v>tier - 3</v>
      </c>
      <c r="L519" s="6" t="s">
        <v>12</v>
      </c>
      <c r="M519" s="6" t="str">
        <f>IF(N519="?","tier - 1",N519)</f>
        <v>tier - 3</v>
      </c>
      <c r="N519" s="6" t="s">
        <v>12</v>
      </c>
      <c r="O519" s="6" t="str">
        <f>IF(P519="?","UNKNOWN",P519)</f>
        <v>R1012</v>
      </c>
      <c r="P519" s="6" t="s">
        <v>23</v>
      </c>
      <c r="Q519" s="6"/>
    </row>
    <row r="520" spans="1:17" x14ac:dyDescent="0.3">
      <c r="A520" s="6" t="s">
        <v>2227</v>
      </c>
      <c r="B520" s="12" t="str">
        <f>SUBSTITUTE(C520,"?",ROUNDUP(AVERAGEIF(C:C,"&lt;&gt;~?",C:C),0))</f>
        <v>1970</v>
      </c>
      <c r="C520" s="6">
        <v>1970</v>
      </c>
      <c r="D520" s="6" t="str">
        <f>SUBSTITUTE(E520,"?","sep")</f>
        <v>Aug</v>
      </c>
      <c r="E520" s="6" t="s">
        <v>35</v>
      </c>
      <c r="F520" s="6">
        <v>22</v>
      </c>
      <c r="G520" s="18" t="str">
        <f>CONCATENATE(F520,"-",D520,"-",B520)</f>
        <v>22-Aug-1970</v>
      </c>
      <c r="H520" s="10">
        <f>DATEDIF(G520,DATE(2023,6,8),"Y")</f>
        <v>52</v>
      </c>
      <c r="I520" s="6">
        <v>0</v>
      </c>
      <c r="J520" s="22">
        <v>38389.79</v>
      </c>
      <c r="K520" s="6" t="str">
        <f>IF(L520="?","tier - 2",L520)</f>
        <v>tier - 2</v>
      </c>
      <c r="L520" s="6" t="s">
        <v>11</v>
      </c>
      <c r="M520" s="6" t="str">
        <f>IF(N520="?","tier - 1",N520)</f>
        <v>tier - 3</v>
      </c>
      <c r="N520" s="6" t="s">
        <v>12</v>
      </c>
      <c r="O520" s="6" t="str">
        <f>IF(P520="?","UNKNOWN",P520)</f>
        <v>R1011</v>
      </c>
      <c r="P520" s="6" t="s">
        <v>42</v>
      </c>
      <c r="Q520" s="6"/>
    </row>
    <row r="521" spans="1:17" x14ac:dyDescent="0.3">
      <c r="A521" s="6" t="s">
        <v>911</v>
      </c>
      <c r="B521" s="12" t="str">
        <f>SUBSTITUTE(C521,"?",ROUNDUP(AVERAGEIF(C:C,"&lt;&gt;~?",C:C),0))</f>
        <v>1991</v>
      </c>
      <c r="C521" s="6">
        <v>1991</v>
      </c>
      <c r="D521" s="6" t="str">
        <f>SUBSTITUTE(E521,"?","sep")</f>
        <v>Jun</v>
      </c>
      <c r="E521" s="6" t="s">
        <v>18</v>
      </c>
      <c r="F521" s="6">
        <v>28</v>
      </c>
      <c r="G521" s="18" t="str">
        <f>CONCATENATE(F521,"-",D521,"-",B521)</f>
        <v>28-Jun-1991</v>
      </c>
      <c r="H521" s="10">
        <f>DATEDIF(G521,DATE(2023,6,8),"Y")</f>
        <v>31</v>
      </c>
      <c r="I521" s="6">
        <v>3</v>
      </c>
      <c r="J521" s="22">
        <v>7220.25</v>
      </c>
      <c r="K521" s="6" t="str">
        <f>IF(L521="?","tier - 2",L521)</f>
        <v>tier - 2</v>
      </c>
      <c r="L521" s="6" t="s">
        <v>11</v>
      </c>
      <c r="M521" s="6" t="str">
        <f>IF(N521="?","tier - 1",N521)</f>
        <v>tier - 2</v>
      </c>
      <c r="N521" s="6" t="s">
        <v>11</v>
      </c>
      <c r="O521" s="6" t="str">
        <f>IF(P521="?","UNKNOWN",P521)</f>
        <v>R1021</v>
      </c>
      <c r="P521" s="6" t="s">
        <v>300</v>
      </c>
      <c r="Q521" s="6"/>
    </row>
    <row r="522" spans="1:17" x14ac:dyDescent="0.3">
      <c r="A522" s="6" t="s">
        <v>910</v>
      </c>
      <c r="B522" s="12" t="str">
        <f>SUBSTITUTE(C522,"?",ROUNDUP(AVERAGEIF(C:C,"&lt;&gt;~?",C:C),0))</f>
        <v>1983</v>
      </c>
      <c r="C522" s="6">
        <v>1983</v>
      </c>
      <c r="D522" s="6" t="str">
        <f>SUBSTITUTE(E522,"?","sep")</f>
        <v>Nov</v>
      </c>
      <c r="E522" s="6" t="s">
        <v>15</v>
      </c>
      <c r="F522" s="6">
        <v>21</v>
      </c>
      <c r="G522" s="18" t="str">
        <f>CONCATENATE(F522,"-",D522,"-",B522)</f>
        <v>21-Nov-1983</v>
      </c>
      <c r="H522" s="10">
        <f>DATEDIF(G522,DATE(2023,6,8),"Y")</f>
        <v>39</v>
      </c>
      <c r="I522" s="6">
        <v>2</v>
      </c>
      <c r="J522" s="22">
        <v>7209.49</v>
      </c>
      <c r="K522" s="6" t="str">
        <f>IF(L522="?","tier - 2",L522)</f>
        <v>tier - 2</v>
      </c>
      <c r="L522" s="6" t="s">
        <v>11</v>
      </c>
      <c r="M522" s="6" t="str">
        <f>IF(N522="?","tier - 1",N522)</f>
        <v>tier - 3</v>
      </c>
      <c r="N522" s="6" t="s">
        <v>12</v>
      </c>
      <c r="O522" s="6" t="str">
        <f>IF(P522="?","UNKNOWN",P522)</f>
        <v>R1012</v>
      </c>
      <c r="P522" s="6" t="s">
        <v>23</v>
      </c>
      <c r="Q522" s="6"/>
    </row>
    <row r="523" spans="1:17" x14ac:dyDescent="0.3">
      <c r="A523" s="6" t="s">
        <v>909</v>
      </c>
      <c r="B523" s="12" t="str">
        <f>SUBSTITUTE(C523,"?",ROUNDUP(AVERAGEIF(C:C,"&lt;&gt;~?",C:C),0))</f>
        <v>1983</v>
      </c>
      <c r="C523" s="6">
        <v>1983</v>
      </c>
      <c r="D523" s="6" t="str">
        <f>SUBSTITUTE(E523,"?","sep")</f>
        <v>Aug</v>
      </c>
      <c r="E523" s="6" t="s">
        <v>35</v>
      </c>
      <c r="F523" s="6">
        <v>11</v>
      </c>
      <c r="G523" s="18" t="str">
        <f>CONCATENATE(F523,"-",D523,"-",B523)</f>
        <v>11-Aug-1983</v>
      </c>
      <c r="H523" s="10">
        <f>DATEDIF(G523,DATE(2023,6,8),"Y")</f>
        <v>39</v>
      </c>
      <c r="I523" s="6">
        <v>2</v>
      </c>
      <c r="J523" s="22">
        <v>7201.7</v>
      </c>
      <c r="K523" s="6" t="str">
        <f>IF(L523="?","tier - 2",L523)</f>
        <v>tier - 2</v>
      </c>
      <c r="L523" s="6" t="s">
        <v>11</v>
      </c>
      <c r="M523" s="6" t="str">
        <f>IF(N523="?","tier - 1",N523)</f>
        <v>tier - 3</v>
      </c>
      <c r="N523" s="6" t="s">
        <v>12</v>
      </c>
      <c r="O523" s="6" t="str">
        <f>IF(P523="?","UNKNOWN",P523)</f>
        <v>R1012</v>
      </c>
      <c r="P523" s="6" t="s">
        <v>23</v>
      </c>
      <c r="Q523" s="6"/>
    </row>
    <row r="524" spans="1:17" x14ac:dyDescent="0.3">
      <c r="A524" s="6" t="s">
        <v>908</v>
      </c>
      <c r="B524" s="12" t="str">
        <f>SUBSTITUTE(C524,"?",ROUNDUP(AVERAGEIF(C:C,"&lt;&gt;~?",C:C),0))</f>
        <v>1982</v>
      </c>
      <c r="C524" s="6">
        <v>1982</v>
      </c>
      <c r="D524" s="6" t="str">
        <f>SUBSTITUTE(E524,"?","sep")</f>
        <v>Sep</v>
      </c>
      <c r="E524" s="6" t="s">
        <v>20</v>
      </c>
      <c r="F524" s="6">
        <v>14</v>
      </c>
      <c r="G524" s="18" t="str">
        <f>CONCATENATE(F524,"-",D524,"-",B524)</f>
        <v>14-Sep-1982</v>
      </c>
      <c r="H524" s="10">
        <f>DATEDIF(G524,DATE(2023,6,8),"Y")</f>
        <v>40</v>
      </c>
      <c r="I524" s="6">
        <v>3</v>
      </c>
      <c r="J524" s="22">
        <v>7196.87</v>
      </c>
      <c r="K524" s="6" t="str">
        <f>IF(L524="?","tier - 2",L524)</f>
        <v>tier - 3</v>
      </c>
      <c r="L524" s="6" t="s">
        <v>12</v>
      </c>
      <c r="M524" s="6" t="str">
        <f>IF(N524="?","tier - 1",N524)</f>
        <v>tier - 2</v>
      </c>
      <c r="N524" s="6" t="s">
        <v>11</v>
      </c>
      <c r="O524" s="6" t="str">
        <f>IF(P524="?","UNKNOWN",P524)</f>
        <v>R1011</v>
      </c>
      <c r="P524" s="6" t="s">
        <v>42</v>
      </c>
      <c r="Q524" s="6"/>
    </row>
    <row r="525" spans="1:17" x14ac:dyDescent="0.3">
      <c r="A525" s="6" t="s">
        <v>907</v>
      </c>
      <c r="B525" s="12" t="str">
        <f>SUBSTITUTE(C525,"?",ROUNDUP(AVERAGEIF(C:C,"&lt;&gt;~?",C:C),0))</f>
        <v>1968</v>
      </c>
      <c r="C525" s="6">
        <v>1968</v>
      </c>
      <c r="D525" s="6" t="str">
        <f>SUBSTITUTE(E525,"?","sep")</f>
        <v>Aug</v>
      </c>
      <c r="E525" s="6" t="s">
        <v>35</v>
      </c>
      <c r="F525" s="6">
        <v>26</v>
      </c>
      <c r="G525" s="18" t="str">
        <f>CONCATENATE(F525,"-",D525,"-",B525)</f>
        <v>26-Aug-1968</v>
      </c>
      <c r="H525" s="10">
        <f>DATEDIF(G525,DATE(2023,6,8),"Y")</f>
        <v>54</v>
      </c>
      <c r="I525" s="6">
        <v>0</v>
      </c>
      <c r="J525" s="22">
        <v>7179.52</v>
      </c>
      <c r="K525" s="6" t="str">
        <f>IF(L525="?","tier - 2",L525)</f>
        <v>tier - 3</v>
      </c>
      <c r="L525" s="6" t="s">
        <v>12</v>
      </c>
      <c r="M525" s="6" t="str">
        <f>IF(N525="?","tier - 1",N525)</f>
        <v>tier - 3</v>
      </c>
      <c r="N525" s="6" t="s">
        <v>12</v>
      </c>
      <c r="O525" s="6" t="str">
        <f>IF(P525="?","UNKNOWN",P525)</f>
        <v>R1013</v>
      </c>
      <c r="P525" s="6" t="s">
        <v>13</v>
      </c>
      <c r="Q525" s="6"/>
    </row>
    <row r="526" spans="1:17" x14ac:dyDescent="0.3">
      <c r="A526" s="6" t="s">
        <v>906</v>
      </c>
      <c r="B526" s="12" t="str">
        <f>SUBSTITUTE(C526,"?",ROUNDUP(AVERAGEIF(C:C,"&lt;&gt;~?",C:C),0))</f>
        <v>1975</v>
      </c>
      <c r="C526" s="6">
        <v>1975</v>
      </c>
      <c r="D526" s="6" t="str">
        <f>SUBSTITUTE(E526,"?","sep")</f>
        <v>Jul</v>
      </c>
      <c r="E526" s="6" t="s">
        <v>10</v>
      </c>
      <c r="F526" s="6">
        <v>19</v>
      </c>
      <c r="G526" s="18" t="str">
        <f>CONCATENATE(F526,"-",D526,"-",B526)</f>
        <v>19-Jul-1975</v>
      </c>
      <c r="H526" s="10">
        <f>DATEDIF(G526,DATE(2023,6,8),"Y")</f>
        <v>47</v>
      </c>
      <c r="I526" s="6">
        <v>1</v>
      </c>
      <c r="J526" s="22">
        <v>7175.51</v>
      </c>
      <c r="K526" s="6" t="str">
        <f>IF(L526="?","tier - 2",L526)</f>
        <v>tier - 2</v>
      </c>
      <c r="L526" s="6" t="s">
        <v>11</v>
      </c>
      <c r="M526" s="6" t="str">
        <f>IF(N526="?","tier - 1",N526)</f>
        <v>tier - 3</v>
      </c>
      <c r="N526" s="6" t="s">
        <v>12</v>
      </c>
      <c r="O526" s="6" t="str">
        <f>IF(P526="?","UNKNOWN",P526)</f>
        <v>R1013</v>
      </c>
      <c r="P526" s="6" t="s">
        <v>13</v>
      </c>
      <c r="Q526" s="6"/>
    </row>
    <row r="527" spans="1:17" x14ac:dyDescent="0.3">
      <c r="A527" s="6" t="s">
        <v>905</v>
      </c>
      <c r="B527" s="12" t="str">
        <f>SUBSTITUTE(C527,"?",ROUNDUP(AVERAGEIF(C:C,"&lt;&gt;~?",C:C),0))</f>
        <v>1982</v>
      </c>
      <c r="C527" s="6">
        <v>1982</v>
      </c>
      <c r="D527" s="6" t="str">
        <f>SUBSTITUTE(E527,"?","sep")</f>
        <v>Aug</v>
      </c>
      <c r="E527" s="6" t="s">
        <v>35</v>
      </c>
      <c r="F527" s="6">
        <v>16</v>
      </c>
      <c r="G527" s="18" t="str">
        <f>CONCATENATE(F527,"-",D527,"-",B527)</f>
        <v>16-Aug-1982</v>
      </c>
      <c r="H527" s="10">
        <f>DATEDIF(G527,DATE(2023,6,8),"Y")</f>
        <v>40</v>
      </c>
      <c r="I527" s="6">
        <v>2</v>
      </c>
      <c r="J527" s="22">
        <v>7173.36</v>
      </c>
      <c r="K527" s="6" t="str">
        <f>IF(L527="?","tier - 2",L527)</f>
        <v>tier - 3</v>
      </c>
      <c r="L527" s="6" t="s">
        <v>12</v>
      </c>
      <c r="M527" s="6" t="str">
        <f>IF(N527="?","tier - 1",N527)</f>
        <v>tier - 2</v>
      </c>
      <c r="N527" s="6" t="s">
        <v>11</v>
      </c>
      <c r="O527" s="6" t="str">
        <f>IF(P527="?","UNKNOWN",P527)</f>
        <v>R1016</v>
      </c>
      <c r="P527" s="6" t="s">
        <v>168</v>
      </c>
      <c r="Q527" s="6"/>
    </row>
    <row r="528" spans="1:17" x14ac:dyDescent="0.3">
      <c r="A528" s="6" t="s">
        <v>904</v>
      </c>
      <c r="B528" s="12" t="str">
        <f>SUBSTITUTE(C528,"?",ROUNDUP(AVERAGEIF(C:C,"&lt;&gt;~?",C:C),0))</f>
        <v>1980</v>
      </c>
      <c r="C528" s="6">
        <v>1980</v>
      </c>
      <c r="D528" s="6" t="str">
        <f>SUBSTITUTE(E528,"?","sep")</f>
        <v>Sep</v>
      </c>
      <c r="E528" s="6" t="s">
        <v>20</v>
      </c>
      <c r="F528" s="6">
        <v>30</v>
      </c>
      <c r="G528" s="18" t="str">
        <f>CONCATENATE(F528,"-",D528,"-",B528)</f>
        <v>30-Sep-1980</v>
      </c>
      <c r="H528" s="10">
        <f>DATEDIF(G528,DATE(2023,6,8),"Y")</f>
        <v>42</v>
      </c>
      <c r="I528" s="6">
        <v>2</v>
      </c>
      <c r="J528" s="22">
        <v>7162.01</v>
      </c>
      <c r="K528" s="6" t="str">
        <f>IF(L528="?","tier - 2",L528)</f>
        <v>tier - 2</v>
      </c>
      <c r="L528" s="6" t="s">
        <v>11</v>
      </c>
      <c r="M528" s="6" t="str">
        <f>IF(N528="?","tier - 1",N528)</f>
        <v>tier - 3</v>
      </c>
      <c r="N528" s="6" t="s">
        <v>12</v>
      </c>
      <c r="O528" s="6" t="str">
        <f>IF(P528="?","UNKNOWN",P528)</f>
        <v>R1013</v>
      </c>
      <c r="P528" s="6" t="s">
        <v>13</v>
      </c>
      <c r="Q528" s="6"/>
    </row>
    <row r="529" spans="1:17" x14ac:dyDescent="0.3">
      <c r="A529" s="6" t="s">
        <v>903</v>
      </c>
      <c r="B529" s="12" t="str">
        <f>SUBSTITUTE(C529,"?",ROUNDUP(AVERAGEIF(C:C,"&lt;&gt;~?",C:C),0))</f>
        <v>1980</v>
      </c>
      <c r="C529" s="6">
        <v>1980</v>
      </c>
      <c r="D529" s="6" t="str">
        <f>SUBSTITUTE(E529,"?","sep")</f>
        <v>Oct</v>
      </c>
      <c r="E529" s="6" t="s">
        <v>37</v>
      </c>
      <c r="F529" s="6">
        <v>7</v>
      </c>
      <c r="G529" s="18" t="str">
        <f>CONCATENATE(F529,"-",D529,"-",B529)</f>
        <v>7-Oct-1980</v>
      </c>
      <c r="H529" s="10">
        <f>DATEDIF(G529,DATE(2023,6,8),"Y")</f>
        <v>42</v>
      </c>
      <c r="I529" s="6">
        <v>2</v>
      </c>
      <c r="J529" s="22">
        <v>7160.33</v>
      </c>
      <c r="K529" s="6" t="str">
        <f>IF(L529="?","tier - 2",L529)</f>
        <v>tier - 2</v>
      </c>
      <c r="L529" s="6" t="s">
        <v>11</v>
      </c>
      <c r="M529" s="6" t="str">
        <f>IF(N529="?","tier - 1",N529)</f>
        <v>tier - 1</v>
      </c>
      <c r="N529" s="6" t="s">
        <v>16</v>
      </c>
      <c r="O529" s="6" t="str">
        <f>IF(P529="?","UNKNOWN",P529)</f>
        <v>R1013</v>
      </c>
      <c r="P529" s="6" t="s">
        <v>13</v>
      </c>
      <c r="Q529" s="6"/>
    </row>
    <row r="530" spans="1:17" x14ac:dyDescent="0.3">
      <c r="A530" s="6" t="s">
        <v>902</v>
      </c>
      <c r="B530" s="12" t="str">
        <f>SUBSTITUTE(C530,"?",ROUNDUP(AVERAGEIF(C:C,"&lt;&gt;~?",C:C),0))</f>
        <v>1980</v>
      </c>
      <c r="C530" s="6">
        <v>1980</v>
      </c>
      <c r="D530" s="6" t="str">
        <f>SUBSTITUTE(E530,"?","sep")</f>
        <v>Jun</v>
      </c>
      <c r="E530" s="6" t="s">
        <v>18</v>
      </c>
      <c r="F530" s="6">
        <v>22</v>
      </c>
      <c r="G530" s="18" t="str">
        <f>CONCATENATE(F530,"-",D530,"-",B530)</f>
        <v>22-Jun-1980</v>
      </c>
      <c r="H530" s="10">
        <f>DATEDIF(G530,DATE(2023,6,8),"Y")</f>
        <v>42</v>
      </c>
      <c r="I530" s="6">
        <v>2</v>
      </c>
      <c r="J530" s="22">
        <v>7160.09</v>
      </c>
      <c r="K530" s="6" t="str">
        <f>IF(L530="?","tier - 2",L530)</f>
        <v>tier - 2</v>
      </c>
      <c r="L530" s="6" t="s">
        <v>11</v>
      </c>
      <c r="M530" s="6" t="str">
        <f>IF(N530="?","tier - 1",N530)</f>
        <v>tier - 2</v>
      </c>
      <c r="N530" s="6" t="s">
        <v>11</v>
      </c>
      <c r="O530" s="6" t="str">
        <f>IF(P530="?","UNKNOWN",P530)</f>
        <v>R1011</v>
      </c>
      <c r="P530" s="6" t="s">
        <v>42</v>
      </c>
      <c r="Q530" s="6"/>
    </row>
    <row r="531" spans="1:17" x14ac:dyDescent="0.3">
      <c r="A531" s="6" t="s">
        <v>2226</v>
      </c>
      <c r="B531" s="12" t="str">
        <f>SUBSTITUTE(C531,"?",ROUNDUP(AVERAGEIF(C:C,"&lt;&gt;~?",C:C),0))</f>
        <v>2002</v>
      </c>
      <c r="C531" s="6">
        <v>2002</v>
      </c>
      <c r="D531" s="6" t="str">
        <f>SUBSTITUTE(E531,"?","sep")</f>
        <v>Sep</v>
      </c>
      <c r="E531" s="6" t="s">
        <v>20</v>
      </c>
      <c r="F531" s="6">
        <v>17</v>
      </c>
      <c r="G531" s="18" t="str">
        <f>CONCATENATE(F531,"-",D531,"-",B531)</f>
        <v>17-Sep-2002</v>
      </c>
      <c r="H531" s="10">
        <f>DATEDIF(G531,DATE(2023,6,8),"Y")</f>
        <v>20</v>
      </c>
      <c r="I531" s="6">
        <v>2</v>
      </c>
      <c r="J531" s="22">
        <v>38344.57</v>
      </c>
      <c r="K531" s="6" t="str">
        <f>IF(L531="?","tier - 2",L531)</f>
        <v>tier - 1</v>
      </c>
      <c r="L531" s="6" t="s">
        <v>16</v>
      </c>
      <c r="M531" s="6" t="str">
        <f>IF(N531="?","tier - 1",N531)</f>
        <v>tier - 3</v>
      </c>
      <c r="N531" s="6" t="s">
        <v>12</v>
      </c>
      <c r="O531" s="6" t="str">
        <f>IF(P531="?","UNKNOWN",P531)</f>
        <v>R1011</v>
      </c>
      <c r="P531" s="6" t="s">
        <v>42</v>
      </c>
      <c r="Q531" s="6"/>
    </row>
    <row r="532" spans="1:17" x14ac:dyDescent="0.3">
      <c r="A532" s="6" t="s">
        <v>901</v>
      </c>
      <c r="B532" s="12" t="str">
        <f>SUBSTITUTE(C532,"?",ROUNDUP(AVERAGEIF(C:C,"&lt;&gt;~?",C:C),0))</f>
        <v>1981</v>
      </c>
      <c r="C532" s="6">
        <v>1981</v>
      </c>
      <c r="D532" s="6" t="str">
        <f>SUBSTITUTE(E532,"?","sep")</f>
        <v>Jul</v>
      </c>
      <c r="E532" s="6" t="s">
        <v>10</v>
      </c>
      <c r="F532" s="6">
        <v>17</v>
      </c>
      <c r="G532" s="18" t="str">
        <f>CONCATENATE(F532,"-",D532,"-",B532)</f>
        <v>17-Jul-1981</v>
      </c>
      <c r="H532" s="10">
        <f>DATEDIF(G532,DATE(2023,6,8),"Y")</f>
        <v>41</v>
      </c>
      <c r="I532" s="6">
        <v>1</v>
      </c>
      <c r="J532" s="22">
        <v>7153.55</v>
      </c>
      <c r="K532" s="6" t="str">
        <f>IF(L532="?","tier - 2",L532)</f>
        <v>tier - 2</v>
      </c>
      <c r="L532" s="6" t="s">
        <v>11</v>
      </c>
      <c r="M532" s="6" t="str">
        <f>IF(N532="?","tier - 1",N532)</f>
        <v>tier - 1</v>
      </c>
      <c r="N532" s="6" t="s">
        <v>16</v>
      </c>
      <c r="O532" s="6" t="str">
        <f>IF(P532="?","UNKNOWN",P532)</f>
        <v>R1012</v>
      </c>
      <c r="P532" s="6" t="s">
        <v>23</v>
      </c>
      <c r="Q532" s="6"/>
    </row>
    <row r="533" spans="1:17" x14ac:dyDescent="0.3">
      <c r="A533" s="6" t="s">
        <v>900</v>
      </c>
      <c r="B533" s="12" t="str">
        <f>SUBSTITUTE(C533,"?",ROUNDUP(AVERAGEIF(C:C,"&lt;&gt;~?",C:C),0))</f>
        <v>1978</v>
      </c>
      <c r="C533" s="6">
        <v>1978</v>
      </c>
      <c r="D533" s="6" t="str">
        <f>SUBSTITUTE(E533,"?","sep")</f>
        <v>Sep</v>
      </c>
      <c r="E533" s="6" t="s">
        <v>20</v>
      </c>
      <c r="F533" s="6">
        <v>6</v>
      </c>
      <c r="G533" s="18" t="str">
        <f>CONCATENATE(F533,"-",D533,"-",B533)</f>
        <v>6-Sep-1978</v>
      </c>
      <c r="H533" s="10">
        <f>DATEDIF(G533,DATE(2023,6,8),"Y")</f>
        <v>44</v>
      </c>
      <c r="I533" s="6">
        <v>1</v>
      </c>
      <c r="J533" s="22">
        <v>7152.67</v>
      </c>
      <c r="K533" s="6" t="str">
        <f>IF(L533="?","tier - 2",L533)</f>
        <v>tier - 3</v>
      </c>
      <c r="L533" s="6" t="s">
        <v>12</v>
      </c>
      <c r="M533" s="6" t="str">
        <f>IF(N533="?","tier - 1",N533)</f>
        <v>tier - 2</v>
      </c>
      <c r="N533" s="6" t="s">
        <v>11</v>
      </c>
      <c r="O533" s="6" t="str">
        <f>IF(P533="?","UNKNOWN",P533)</f>
        <v>R1013</v>
      </c>
      <c r="P533" s="6" t="s">
        <v>13</v>
      </c>
      <c r="Q533" s="6"/>
    </row>
    <row r="534" spans="1:17" x14ac:dyDescent="0.3">
      <c r="A534" s="6" t="s">
        <v>899</v>
      </c>
      <c r="B534" s="12" t="str">
        <f>SUBSTITUTE(C534,"?",ROUNDUP(AVERAGEIF(C:C,"&lt;&gt;~?",C:C),0))</f>
        <v>1984</v>
      </c>
      <c r="C534" s="6">
        <v>1984</v>
      </c>
      <c r="D534" s="6" t="str">
        <f>SUBSTITUTE(E534,"?","sep")</f>
        <v>Jun</v>
      </c>
      <c r="E534" s="6" t="s">
        <v>18</v>
      </c>
      <c r="F534" s="6">
        <v>29</v>
      </c>
      <c r="G534" s="18" t="str">
        <f>CONCATENATE(F534,"-",D534,"-",B534)</f>
        <v>29-Jun-1984</v>
      </c>
      <c r="H534" s="10">
        <f>DATEDIF(G534,DATE(2023,6,8),"Y")</f>
        <v>38</v>
      </c>
      <c r="I534" s="6">
        <v>3</v>
      </c>
      <c r="J534" s="22">
        <v>7151.09</v>
      </c>
      <c r="K534" s="6" t="str">
        <f>IF(L534="?","tier - 2",L534)</f>
        <v>tier - 2</v>
      </c>
      <c r="L534" s="6" t="s">
        <v>11</v>
      </c>
      <c r="M534" s="6" t="str">
        <f>IF(N534="?","tier - 1",N534)</f>
        <v>tier - 2</v>
      </c>
      <c r="N534" s="6" t="s">
        <v>11</v>
      </c>
      <c r="O534" s="6" t="str">
        <f>IF(P534="?","UNKNOWN",P534)</f>
        <v>R1011</v>
      </c>
      <c r="P534" s="6" t="s">
        <v>42</v>
      </c>
      <c r="Q534" s="6"/>
    </row>
    <row r="535" spans="1:17" x14ac:dyDescent="0.3">
      <c r="A535" s="6" t="s">
        <v>898</v>
      </c>
      <c r="B535" s="12" t="str">
        <f>SUBSTITUTE(C535,"?",ROUNDUP(AVERAGEIF(C:C,"&lt;&gt;~?",C:C),0))</f>
        <v>1978</v>
      </c>
      <c r="C535" s="6">
        <v>1978</v>
      </c>
      <c r="D535" s="6" t="str">
        <f>SUBSTITUTE(E535,"?","sep")</f>
        <v>Jul</v>
      </c>
      <c r="E535" s="6" t="s">
        <v>10</v>
      </c>
      <c r="F535" s="6">
        <v>30</v>
      </c>
      <c r="G535" s="18" t="str">
        <f>CONCATENATE(F535,"-",D535,"-",B535)</f>
        <v>30-Jul-1978</v>
      </c>
      <c r="H535" s="10">
        <f>DATEDIF(G535,DATE(2023,6,8),"Y")</f>
        <v>44</v>
      </c>
      <c r="I535" s="6">
        <v>1</v>
      </c>
      <c r="J535" s="22">
        <v>7147.47</v>
      </c>
      <c r="K535" s="6" t="str">
        <f>IF(L535="?","tier - 2",L535)</f>
        <v>tier - 2</v>
      </c>
      <c r="L535" s="6" t="s">
        <v>11</v>
      </c>
      <c r="M535" s="6" t="str">
        <f>IF(N535="?","tier - 1",N535)</f>
        <v>tier - 3</v>
      </c>
      <c r="N535" s="6" t="s">
        <v>12</v>
      </c>
      <c r="O535" s="6" t="str">
        <f>IF(P535="?","UNKNOWN",P535)</f>
        <v>R1013</v>
      </c>
      <c r="P535" s="6" t="s">
        <v>13</v>
      </c>
      <c r="Q535" s="6"/>
    </row>
    <row r="536" spans="1:17" x14ac:dyDescent="0.3">
      <c r="A536" s="6" t="s">
        <v>897</v>
      </c>
      <c r="B536" s="12" t="str">
        <f>SUBSTITUTE(C536,"?",ROUNDUP(AVERAGEIF(C:C,"&lt;&gt;~?",C:C),0))</f>
        <v>1976</v>
      </c>
      <c r="C536" s="6">
        <v>1976</v>
      </c>
      <c r="D536" s="6" t="str">
        <f>SUBSTITUTE(E536,"?","sep")</f>
        <v>Jun</v>
      </c>
      <c r="E536" s="6" t="s">
        <v>18</v>
      </c>
      <c r="F536" s="6">
        <v>24</v>
      </c>
      <c r="G536" s="18" t="str">
        <f>CONCATENATE(F536,"-",D536,"-",B536)</f>
        <v>24-Jun-1976</v>
      </c>
      <c r="H536" s="10">
        <f>DATEDIF(G536,DATE(2023,6,8),"Y")</f>
        <v>46</v>
      </c>
      <c r="I536" s="6">
        <v>0</v>
      </c>
      <c r="J536" s="22">
        <v>7147.11</v>
      </c>
      <c r="K536" s="6" t="str">
        <f>IF(L536="?","tier - 2",L536)</f>
        <v>tier - 3</v>
      </c>
      <c r="L536" s="6" t="s">
        <v>12</v>
      </c>
      <c r="M536" s="6" t="str">
        <f>IF(N536="?","tier - 1",N536)</f>
        <v>tier - 2</v>
      </c>
      <c r="N536" s="6" t="s">
        <v>11</v>
      </c>
      <c r="O536" s="6" t="str">
        <f>IF(P536="?","UNKNOWN",P536)</f>
        <v>R1011</v>
      </c>
      <c r="P536" s="6" t="s">
        <v>42</v>
      </c>
      <c r="Q536" s="6"/>
    </row>
    <row r="537" spans="1:17" x14ac:dyDescent="0.3">
      <c r="A537" s="6" t="s">
        <v>896</v>
      </c>
      <c r="B537" s="12" t="str">
        <f>SUBSTITUTE(C537,"?",ROUNDUP(AVERAGEIF(C:C,"&lt;&gt;~?",C:C),0))</f>
        <v>1984</v>
      </c>
      <c r="C537" s="6">
        <v>1984</v>
      </c>
      <c r="D537" s="6" t="str">
        <f>SUBSTITUTE(E537,"?","sep")</f>
        <v>Nov</v>
      </c>
      <c r="E537" s="6" t="s">
        <v>15</v>
      </c>
      <c r="F537" s="6">
        <v>21</v>
      </c>
      <c r="G537" s="18" t="str">
        <f>CONCATENATE(F537,"-",D537,"-",B537)</f>
        <v>21-Nov-1984</v>
      </c>
      <c r="H537" s="10">
        <f>DATEDIF(G537,DATE(2023,6,8),"Y")</f>
        <v>38</v>
      </c>
      <c r="I537" s="6">
        <v>2</v>
      </c>
      <c r="J537" s="22">
        <v>7144.86</v>
      </c>
      <c r="K537" s="6" t="str">
        <f>IF(L537="?","tier - 2",L537)</f>
        <v>tier - 2</v>
      </c>
      <c r="L537" s="6" t="s">
        <v>11</v>
      </c>
      <c r="M537" s="6" t="str">
        <f>IF(N537="?","tier - 1",N537)</f>
        <v>tier - 2</v>
      </c>
      <c r="N537" s="6" t="s">
        <v>11</v>
      </c>
      <c r="O537" s="6" t="str">
        <f>IF(P537="?","UNKNOWN",P537)</f>
        <v>R1024</v>
      </c>
      <c r="P537" s="6" t="s">
        <v>247</v>
      </c>
      <c r="Q537" s="6"/>
    </row>
    <row r="538" spans="1:17" x14ac:dyDescent="0.3">
      <c r="A538" s="6" t="s">
        <v>895</v>
      </c>
      <c r="B538" s="12" t="str">
        <f>SUBSTITUTE(C538,"?",ROUNDUP(AVERAGEIF(C:C,"&lt;&gt;~?",C:C),0))</f>
        <v>1999</v>
      </c>
      <c r="C538" s="6">
        <v>1999</v>
      </c>
      <c r="D538" s="6" t="str">
        <f>SUBSTITUTE(E538,"?","sep")</f>
        <v>Aug</v>
      </c>
      <c r="E538" s="6" t="s">
        <v>35</v>
      </c>
      <c r="F538" s="6">
        <v>8</v>
      </c>
      <c r="G538" s="18" t="str">
        <f>CONCATENATE(F538,"-",D538,"-",B538)</f>
        <v>8-Aug-1999</v>
      </c>
      <c r="H538" s="10">
        <f>DATEDIF(G538,DATE(2023,6,8),"Y")</f>
        <v>23</v>
      </c>
      <c r="I538" s="6">
        <v>0</v>
      </c>
      <c r="J538" s="22">
        <v>7144.4</v>
      </c>
      <c r="K538" s="6" t="str">
        <f>IF(L538="?","tier - 2",L538)</f>
        <v>tier - 2</v>
      </c>
      <c r="L538" s="6" t="s">
        <v>11</v>
      </c>
      <c r="M538" s="6" t="str">
        <f>IF(N538="?","tier - 1",N538)</f>
        <v>tier - 1</v>
      </c>
      <c r="N538" s="6" t="s">
        <v>16</v>
      </c>
      <c r="O538" s="6" t="str">
        <f>IF(P538="?","UNKNOWN",P538)</f>
        <v>R1022</v>
      </c>
      <c r="P538" s="6" t="s">
        <v>632</v>
      </c>
      <c r="Q538" s="6"/>
    </row>
    <row r="539" spans="1:17" x14ac:dyDescent="0.3">
      <c r="A539" s="6" t="s">
        <v>894</v>
      </c>
      <c r="B539" s="12" t="str">
        <f>SUBSTITUTE(C539,"?",ROUNDUP(AVERAGEIF(C:C,"&lt;&gt;~?",C:C),0))</f>
        <v>1984</v>
      </c>
      <c r="C539" s="6">
        <v>1984</v>
      </c>
      <c r="D539" s="6" t="str">
        <f>SUBSTITUTE(E539,"?","sep")</f>
        <v>Jul</v>
      </c>
      <c r="E539" s="6" t="s">
        <v>10</v>
      </c>
      <c r="F539" s="6">
        <v>7</v>
      </c>
      <c r="G539" s="18" t="str">
        <f>CONCATENATE(F539,"-",D539,"-",B539)</f>
        <v>7-Jul-1984</v>
      </c>
      <c r="H539" s="10">
        <f>DATEDIF(G539,DATE(2023,6,8),"Y")</f>
        <v>38</v>
      </c>
      <c r="I539" s="6">
        <v>2</v>
      </c>
      <c r="J539" s="22">
        <v>7133.9</v>
      </c>
      <c r="K539" s="6" t="str">
        <f>IF(L539="?","tier - 2",L539)</f>
        <v>tier - 2</v>
      </c>
      <c r="L539" s="6" t="s">
        <v>11</v>
      </c>
      <c r="M539" s="6" t="str">
        <f>IF(N539="?","tier - 1",N539)</f>
        <v>tier - 1</v>
      </c>
      <c r="N539" s="6" t="s">
        <v>16</v>
      </c>
      <c r="O539" s="6" t="str">
        <f>IF(P539="?","UNKNOWN",P539)</f>
        <v>R1024</v>
      </c>
      <c r="P539" s="6" t="s">
        <v>247</v>
      </c>
      <c r="Q539" s="6"/>
    </row>
    <row r="540" spans="1:17" x14ac:dyDescent="0.3">
      <c r="A540" s="6" t="s">
        <v>893</v>
      </c>
      <c r="B540" s="12" t="str">
        <f>SUBSTITUTE(C540,"?",ROUNDUP(AVERAGEIF(C:C,"&lt;&gt;~?",C:C),0))</f>
        <v>1993</v>
      </c>
      <c r="C540" s="6">
        <v>1993</v>
      </c>
      <c r="D540" s="6" t="str">
        <f>SUBSTITUTE(E540,"?","sep")</f>
        <v>Aug</v>
      </c>
      <c r="E540" s="6" t="s">
        <v>35</v>
      </c>
      <c r="F540" s="6">
        <v>1</v>
      </c>
      <c r="G540" s="18" t="str">
        <f>CONCATENATE(F540,"-",D540,"-",B540)</f>
        <v>1-Aug-1993</v>
      </c>
      <c r="H540" s="10">
        <f>DATEDIF(G540,DATE(2023,6,8),"Y")</f>
        <v>29</v>
      </c>
      <c r="I540" s="6">
        <v>0</v>
      </c>
      <c r="J540" s="22">
        <v>7128.64</v>
      </c>
      <c r="K540" s="6" t="str">
        <f>IF(L540="?","tier - 2",L540)</f>
        <v>tier - 2</v>
      </c>
      <c r="L540" s="6" t="s">
        <v>11</v>
      </c>
      <c r="M540" s="6" t="str">
        <f>IF(N540="?","tier - 1",N540)</f>
        <v>tier - 2</v>
      </c>
      <c r="N540" s="6" t="s">
        <v>11</v>
      </c>
      <c r="O540" s="6" t="str">
        <f>IF(P540="?","UNKNOWN",P540)</f>
        <v>R1021</v>
      </c>
      <c r="P540" s="6" t="s">
        <v>300</v>
      </c>
      <c r="Q540" s="6"/>
    </row>
    <row r="541" spans="1:17" x14ac:dyDescent="0.3">
      <c r="A541" s="6" t="s">
        <v>892</v>
      </c>
      <c r="B541" s="12" t="str">
        <f>SUBSTITUTE(C541,"?",ROUNDUP(AVERAGEIF(C:C,"&lt;&gt;~?",C:C),0))</f>
        <v>1968</v>
      </c>
      <c r="C541" s="6">
        <v>1968</v>
      </c>
      <c r="D541" s="6" t="str">
        <f>SUBSTITUTE(E541,"?","sep")</f>
        <v>Jun</v>
      </c>
      <c r="E541" s="6" t="s">
        <v>18</v>
      </c>
      <c r="F541" s="6">
        <v>29</v>
      </c>
      <c r="G541" s="18" t="str">
        <f>CONCATENATE(F541,"-",D541,"-",B541)</f>
        <v>29-Jun-1968</v>
      </c>
      <c r="H541" s="10">
        <f>DATEDIF(G541,DATE(2023,6,8),"Y")</f>
        <v>54</v>
      </c>
      <c r="I541" s="6">
        <v>0</v>
      </c>
      <c r="J541" s="22">
        <v>7125.25</v>
      </c>
      <c r="K541" s="6" t="str">
        <f>IF(L541="?","tier - 2",L541)</f>
        <v>tier - 3</v>
      </c>
      <c r="L541" s="6" t="s">
        <v>12</v>
      </c>
      <c r="M541" s="6" t="str">
        <f>IF(N541="?","tier - 1",N541)</f>
        <v>tier - 2</v>
      </c>
      <c r="N541" s="6" t="s">
        <v>11</v>
      </c>
      <c r="O541" s="6" t="str">
        <f>IF(P541="?","UNKNOWN",P541)</f>
        <v>R1013</v>
      </c>
      <c r="P541" s="6" t="s">
        <v>13</v>
      </c>
      <c r="Q541" s="6"/>
    </row>
    <row r="542" spans="1:17" x14ac:dyDescent="0.3">
      <c r="A542" s="6" t="s">
        <v>2225</v>
      </c>
      <c r="B542" s="12" t="str">
        <f>SUBSTITUTE(C542,"?",ROUNDUP(AVERAGEIF(C:C,"&lt;&gt;~?",C:C),0))</f>
        <v>1980</v>
      </c>
      <c r="C542" s="6">
        <v>1980</v>
      </c>
      <c r="D542" s="6" t="str">
        <f>SUBSTITUTE(E542,"?","sep")</f>
        <v>Jun</v>
      </c>
      <c r="E542" s="6" t="s">
        <v>18</v>
      </c>
      <c r="F542" s="6">
        <v>12</v>
      </c>
      <c r="G542" s="18" t="str">
        <f>CONCATENATE(F542,"-",D542,"-",B542)</f>
        <v>12-Jun-1980</v>
      </c>
      <c r="H542" s="10">
        <f>DATEDIF(G542,DATE(2023,6,8),"Y")</f>
        <v>42</v>
      </c>
      <c r="I542" s="6">
        <v>2</v>
      </c>
      <c r="J542" s="22">
        <v>38313.129999999997</v>
      </c>
      <c r="K542" s="6" t="str">
        <f>IF(L542="?","tier - 2",L542)</f>
        <v>tier - 1</v>
      </c>
      <c r="L542" s="6" t="s">
        <v>16</v>
      </c>
      <c r="M542" s="6" t="str">
        <f>IF(N542="?","tier - 1",N542)</f>
        <v>tier - 3</v>
      </c>
      <c r="N542" s="6" t="s">
        <v>12</v>
      </c>
      <c r="O542" s="6" t="str">
        <f>IF(P542="?","UNKNOWN",P542)</f>
        <v>R1011</v>
      </c>
      <c r="P542" s="6" t="s">
        <v>42</v>
      </c>
      <c r="Q542" s="6"/>
    </row>
    <row r="543" spans="1:17" x14ac:dyDescent="0.3">
      <c r="A543" s="6" t="s">
        <v>891</v>
      </c>
      <c r="B543" s="12" t="str">
        <f>SUBSTITUTE(C543,"?",ROUNDUP(AVERAGEIF(C:C,"&lt;&gt;~?",C:C),0))</f>
        <v>1987</v>
      </c>
      <c r="C543" s="6">
        <v>1987</v>
      </c>
      <c r="D543" s="6" t="str">
        <f>SUBSTITUTE(E543,"?","sep")</f>
        <v>Aug</v>
      </c>
      <c r="E543" s="6" t="s">
        <v>35</v>
      </c>
      <c r="F543" s="6">
        <v>11</v>
      </c>
      <c r="G543" s="18" t="str">
        <f>CONCATENATE(F543,"-",D543,"-",B543)</f>
        <v>11-Aug-1987</v>
      </c>
      <c r="H543" s="10">
        <f>DATEDIF(G543,DATE(2023,6,8),"Y")</f>
        <v>35</v>
      </c>
      <c r="I543" s="6">
        <v>3</v>
      </c>
      <c r="J543" s="22">
        <v>7106.81</v>
      </c>
      <c r="K543" s="6" t="str">
        <f>IF(L543="?","tier - 2",L543)</f>
        <v>tier - 2</v>
      </c>
      <c r="L543" s="6" t="s">
        <v>11</v>
      </c>
      <c r="M543" s="6" t="str">
        <f>IF(N543="?","tier - 1",N543)</f>
        <v>tier - 1</v>
      </c>
      <c r="N543" s="6" t="s">
        <v>16</v>
      </c>
      <c r="O543" s="6" t="str">
        <f>IF(P543="?","UNKNOWN",P543)</f>
        <v>R1012</v>
      </c>
      <c r="P543" s="6" t="s">
        <v>23</v>
      </c>
      <c r="Q543" s="6"/>
    </row>
    <row r="544" spans="1:17" x14ac:dyDescent="0.3">
      <c r="A544" s="6" t="s">
        <v>890</v>
      </c>
      <c r="B544" s="12" t="str">
        <f>SUBSTITUTE(C544,"?",ROUNDUP(AVERAGEIF(C:C,"&lt;&gt;~?",C:C),0))</f>
        <v>1992</v>
      </c>
      <c r="C544" s="6">
        <v>1992</v>
      </c>
      <c r="D544" s="6" t="str">
        <f>SUBSTITUTE(E544,"?","sep")</f>
        <v>Jun</v>
      </c>
      <c r="E544" s="6" t="s">
        <v>18</v>
      </c>
      <c r="F544" s="6">
        <v>18</v>
      </c>
      <c r="G544" s="18" t="str">
        <f>CONCATENATE(F544,"-",D544,"-",B544)</f>
        <v>18-Jun-1992</v>
      </c>
      <c r="H544" s="10">
        <f>DATEDIF(G544,DATE(2023,6,8),"Y")</f>
        <v>30</v>
      </c>
      <c r="I544" s="6">
        <v>0</v>
      </c>
      <c r="J544" s="22">
        <v>7096.98</v>
      </c>
      <c r="K544" s="6" t="str">
        <f>IF(L544="?","tier - 2",L544)</f>
        <v>tier - 2</v>
      </c>
      <c r="L544" s="6" t="s">
        <v>11</v>
      </c>
      <c r="M544" s="6" t="str">
        <f>IF(N544="?","tier - 1",N544)</f>
        <v>tier - 2</v>
      </c>
      <c r="N544" s="6" t="s">
        <v>11</v>
      </c>
      <c r="O544" s="6" t="str">
        <f>IF(P544="?","UNKNOWN",P544)</f>
        <v>R1012</v>
      </c>
      <c r="P544" s="6" t="s">
        <v>23</v>
      </c>
      <c r="Q544" s="6"/>
    </row>
    <row r="545" spans="1:17" x14ac:dyDescent="0.3">
      <c r="A545" s="6" t="s">
        <v>889</v>
      </c>
      <c r="B545" s="12" t="str">
        <f>SUBSTITUTE(C545,"?",ROUNDUP(AVERAGEIF(C:C,"&lt;&gt;~?",C:C),0))</f>
        <v>1982</v>
      </c>
      <c r="C545" s="6">
        <v>1982</v>
      </c>
      <c r="D545" s="6" t="str">
        <f>SUBSTITUTE(E545,"?","sep")</f>
        <v>Oct</v>
      </c>
      <c r="E545" s="6" t="s">
        <v>37</v>
      </c>
      <c r="F545" s="6">
        <v>6</v>
      </c>
      <c r="G545" s="18" t="str">
        <f>CONCATENATE(F545,"-",D545,"-",B545)</f>
        <v>6-Oct-1982</v>
      </c>
      <c r="H545" s="10">
        <f>DATEDIF(G545,DATE(2023,6,8),"Y")</f>
        <v>40</v>
      </c>
      <c r="I545" s="6">
        <v>1</v>
      </c>
      <c r="J545" s="22">
        <v>7077.19</v>
      </c>
      <c r="K545" s="6" t="str">
        <f>IF(L545="?","tier - 2",L545)</f>
        <v>tier - 2</v>
      </c>
      <c r="L545" s="6" t="s">
        <v>11</v>
      </c>
      <c r="M545" s="6" t="str">
        <f>IF(N545="?","tier - 1",N545)</f>
        <v>tier - 3</v>
      </c>
      <c r="N545" s="6" t="s">
        <v>12</v>
      </c>
      <c r="O545" s="6" t="str">
        <f>IF(P545="?","UNKNOWN",P545)</f>
        <v>R1024</v>
      </c>
      <c r="P545" s="6" t="s">
        <v>247</v>
      </c>
      <c r="Q545" s="6"/>
    </row>
    <row r="546" spans="1:17" x14ac:dyDescent="0.3">
      <c r="A546" s="6" t="s">
        <v>888</v>
      </c>
      <c r="B546" s="12" t="str">
        <f>SUBSTITUTE(C546,"?",ROUNDUP(AVERAGEIF(C:C,"&lt;&gt;~?",C:C),0))</f>
        <v>1978</v>
      </c>
      <c r="C546" s="6">
        <v>1978</v>
      </c>
      <c r="D546" s="6" t="str">
        <f>SUBSTITUTE(E546,"?","sep")</f>
        <v>Jun</v>
      </c>
      <c r="E546" s="6" t="s">
        <v>18</v>
      </c>
      <c r="F546" s="6">
        <v>24</v>
      </c>
      <c r="G546" s="18" t="str">
        <f>CONCATENATE(F546,"-",D546,"-",B546)</f>
        <v>24-Jun-1978</v>
      </c>
      <c r="H546" s="10">
        <f>DATEDIF(G546,DATE(2023,6,8),"Y")</f>
        <v>44</v>
      </c>
      <c r="I546" s="6">
        <v>2</v>
      </c>
      <c r="J546" s="22">
        <v>7054.41</v>
      </c>
      <c r="K546" s="6" t="str">
        <f>IF(L546="?","tier - 2",L546)</f>
        <v>tier - 2</v>
      </c>
      <c r="L546" s="6" t="s">
        <v>11</v>
      </c>
      <c r="M546" s="6" t="str">
        <f>IF(N546="?","tier - 1",N546)</f>
        <v>tier - 2</v>
      </c>
      <c r="N546" s="6" t="s">
        <v>11</v>
      </c>
      <c r="O546" s="6" t="str">
        <f>IF(P546="?","UNKNOWN",P546)</f>
        <v>R1013</v>
      </c>
      <c r="P546" s="6" t="s">
        <v>13</v>
      </c>
      <c r="Q546" s="6"/>
    </row>
    <row r="547" spans="1:17" x14ac:dyDescent="0.3">
      <c r="A547" s="6" t="s">
        <v>887</v>
      </c>
      <c r="B547" s="12" t="str">
        <f>SUBSTITUTE(C547,"?",ROUNDUP(AVERAGEIF(C:C,"&lt;&gt;~?",C:C),0))</f>
        <v>1980</v>
      </c>
      <c r="C547" s="6">
        <v>1980</v>
      </c>
      <c r="D547" s="6" t="str">
        <f>SUBSTITUTE(E547,"?","sep")</f>
        <v>Jun</v>
      </c>
      <c r="E547" s="6" t="s">
        <v>18</v>
      </c>
      <c r="F547" s="6">
        <v>28</v>
      </c>
      <c r="G547" s="18" t="str">
        <f>CONCATENATE(F547,"-",D547,"-",B547)</f>
        <v>28-Jun-1980</v>
      </c>
      <c r="H547" s="10">
        <f>DATEDIF(G547,DATE(2023,6,8),"Y")</f>
        <v>42</v>
      </c>
      <c r="I547" s="6">
        <v>1</v>
      </c>
      <c r="J547" s="22">
        <v>7050.64</v>
      </c>
      <c r="K547" s="6" t="str">
        <f>IF(L547="?","tier - 2",L547)</f>
        <v>tier - 2</v>
      </c>
      <c r="L547" s="6" t="s">
        <v>11</v>
      </c>
      <c r="M547" s="6" t="str">
        <f>IF(N547="?","tier - 1",N547)</f>
        <v>tier - 3</v>
      </c>
      <c r="N547" s="6" t="s">
        <v>12</v>
      </c>
      <c r="O547" s="6" t="str">
        <f>IF(P547="?","UNKNOWN",P547)</f>
        <v>R1011</v>
      </c>
      <c r="P547" s="6" t="s">
        <v>42</v>
      </c>
      <c r="Q547" s="6"/>
    </row>
    <row r="548" spans="1:17" x14ac:dyDescent="0.3">
      <c r="A548" s="6" t="s">
        <v>886</v>
      </c>
      <c r="B548" s="12" t="str">
        <f>SUBSTITUTE(C548,"?",ROUNDUP(AVERAGEIF(C:C,"&lt;&gt;~?",C:C),0))</f>
        <v>1980</v>
      </c>
      <c r="C548" s="6">
        <v>1980</v>
      </c>
      <c r="D548" s="6" t="str">
        <f>SUBSTITUTE(E548,"?","sep")</f>
        <v>Jul</v>
      </c>
      <c r="E548" s="6" t="s">
        <v>10</v>
      </c>
      <c r="F548" s="6">
        <v>21</v>
      </c>
      <c r="G548" s="18" t="str">
        <f>CONCATENATE(F548,"-",D548,"-",B548)</f>
        <v>21-Jul-1980</v>
      </c>
      <c r="H548" s="10">
        <f>DATEDIF(G548,DATE(2023,6,8),"Y")</f>
        <v>42</v>
      </c>
      <c r="I548" s="6">
        <v>0</v>
      </c>
      <c r="J548" s="22">
        <v>7050.02</v>
      </c>
      <c r="K548" s="6" t="str">
        <f>IF(L548="?","tier - 2",L548)</f>
        <v>tier - 2</v>
      </c>
      <c r="L548" s="6" t="s">
        <v>11</v>
      </c>
      <c r="M548" s="6" t="str">
        <f>IF(N548="?","tier - 1",N548)</f>
        <v>tier - 1</v>
      </c>
      <c r="N548" s="6" t="s">
        <v>16</v>
      </c>
      <c r="O548" s="6" t="str">
        <f>IF(P548="?","UNKNOWN",P548)</f>
        <v>R1024</v>
      </c>
      <c r="P548" s="6" t="s">
        <v>247</v>
      </c>
      <c r="Q548" s="6"/>
    </row>
    <row r="549" spans="1:17" x14ac:dyDescent="0.3">
      <c r="A549" s="6" t="s">
        <v>885</v>
      </c>
      <c r="B549" s="12" t="str">
        <f>SUBSTITUTE(C549,"?",ROUNDUP(AVERAGEIF(C:C,"&lt;&gt;~?",C:C),0))</f>
        <v>1980</v>
      </c>
      <c r="C549" s="6">
        <v>1980</v>
      </c>
      <c r="D549" s="6" t="str">
        <f>SUBSTITUTE(E549,"?","sep")</f>
        <v>Oct</v>
      </c>
      <c r="E549" s="6" t="s">
        <v>37</v>
      </c>
      <c r="F549" s="6">
        <v>22</v>
      </c>
      <c r="G549" s="18" t="str">
        <f>CONCATENATE(F549,"-",D549,"-",B549)</f>
        <v>22-Oct-1980</v>
      </c>
      <c r="H549" s="10">
        <f>DATEDIF(G549,DATE(2023,6,8),"Y")</f>
        <v>42</v>
      </c>
      <c r="I549" s="6">
        <v>1</v>
      </c>
      <c r="J549" s="22">
        <v>7046.72</v>
      </c>
      <c r="K549" s="6" t="str">
        <f>IF(L549="?","tier - 2",L549)</f>
        <v>tier - 2</v>
      </c>
      <c r="L549" s="6" t="s">
        <v>11</v>
      </c>
      <c r="M549" s="6" t="str">
        <f>IF(N549="?","tier - 1",N549)</f>
        <v>tier - 3</v>
      </c>
      <c r="N549" s="6" t="s">
        <v>12</v>
      </c>
      <c r="O549" s="6" t="str">
        <f>IF(P549="?","UNKNOWN",P549)</f>
        <v>R1013</v>
      </c>
      <c r="P549" s="6" t="s">
        <v>13</v>
      </c>
      <c r="Q549" s="6"/>
    </row>
    <row r="550" spans="1:17" x14ac:dyDescent="0.3">
      <c r="A550" s="6" t="s">
        <v>884</v>
      </c>
      <c r="B550" s="12" t="str">
        <f>SUBSTITUTE(C550,"?",ROUNDUP(AVERAGEIF(C:C,"&lt;&gt;~?",C:C),0))</f>
        <v>1980</v>
      </c>
      <c r="C550" s="6">
        <v>1980</v>
      </c>
      <c r="D550" s="6" t="str">
        <f>SUBSTITUTE(E550,"?","sep")</f>
        <v>Jul</v>
      </c>
      <c r="E550" s="6" t="s">
        <v>10</v>
      </c>
      <c r="F550" s="6">
        <v>26</v>
      </c>
      <c r="G550" s="18" t="str">
        <f>CONCATENATE(F550,"-",D550,"-",B550)</f>
        <v>26-Jul-1980</v>
      </c>
      <c r="H550" s="10">
        <f>DATEDIF(G550,DATE(2023,6,8),"Y")</f>
        <v>42</v>
      </c>
      <c r="I550" s="6">
        <v>1</v>
      </c>
      <c r="J550" s="22">
        <v>7045.5</v>
      </c>
      <c r="K550" s="6" t="str">
        <f>IF(L550="?","tier - 2",L550)</f>
        <v>tier - 2</v>
      </c>
      <c r="L550" s="6" t="s">
        <v>11</v>
      </c>
      <c r="M550" s="6" t="str">
        <f>IF(N550="?","tier - 1",N550)</f>
        <v>tier - 1</v>
      </c>
      <c r="N550" s="6" t="s">
        <v>16</v>
      </c>
      <c r="O550" s="6" t="str">
        <f>IF(P550="?","UNKNOWN",P550)</f>
        <v>R1011</v>
      </c>
      <c r="P550" s="6" t="s">
        <v>42</v>
      </c>
      <c r="Q550" s="6"/>
    </row>
    <row r="551" spans="1:17" x14ac:dyDescent="0.3">
      <c r="A551" s="6" t="s">
        <v>883</v>
      </c>
      <c r="B551" s="12" t="str">
        <f>SUBSTITUTE(C551,"?",ROUNDUP(AVERAGEIF(C:C,"&lt;&gt;~?",C:C),0))</f>
        <v>1995</v>
      </c>
      <c r="C551" s="6">
        <v>1995</v>
      </c>
      <c r="D551" s="6" t="str">
        <f>SUBSTITUTE(E551,"?","sep")</f>
        <v>Oct</v>
      </c>
      <c r="E551" s="6" t="s">
        <v>37</v>
      </c>
      <c r="F551" s="6">
        <v>29</v>
      </c>
      <c r="G551" s="18" t="str">
        <f>CONCATENATE(F551,"-",D551,"-",B551)</f>
        <v>29-Oct-1995</v>
      </c>
      <c r="H551" s="10">
        <f>DATEDIF(G551,DATE(2023,6,8),"Y")</f>
        <v>27</v>
      </c>
      <c r="I551" s="6">
        <v>0</v>
      </c>
      <c r="J551" s="22">
        <v>7042.11</v>
      </c>
      <c r="K551" s="6" t="str">
        <f>IF(L551="?","tier - 2",L551)</f>
        <v>tier - 2</v>
      </c>
      <c r="L551" s="6" t="s">
        <v>11</v>
      </c>
      <c r="M551" s="6" t="str">
        <f>IF(N551="?","tier - 1",N551)</f>
        <v>tier - 3</v>
      </c>
      <c r="N551" s="6" t="s">
        <v>12</v>
      </c>
      <c r="O551" s="6" t="str">
        <f>IF(P551="?","UNKNOWN",P551)</f>
        <v>R1012</v>
      </c>
      <c r="P551" s="6" t="s">
        <v>23</v>
      </c>
      <c r="Q551" s="6"/>
    </row>
    <row r="552" spans="1:17" x14ac:dyDescent="0.3">
      <c r="A552" s="6" t="s">
        <v>882</v>
      </c>
      <c r="B552" s="12" t="str">
        <f>SUBSTITUTE(C552,"?",ROUNDUP(AVERAGEIF(C:C,"&lt;&gt;~?",C:C),0))</f>
        <v>1978</v>
      </c>
      <c r="C552" s="6">
        <v>1978</v>
      </c>
      <c r="D552" s="6" t="str">
        <f>SUBSTITUTE(E552,"?","sep")</f>
        <v>Jun</v>
      </c>
      <c r="E552" s="6" t="s">
        <v>18</v>
      </c>
      <c r="F552" s="6">
        <v>2</v>
      </c>
      <c r="G552" s="18" t="str">
        <f>CONCATENATE(F552,"-",D552,"-",B552)</f>
        <v>2-Jun-1978</v>
      </c>
      <c r="H552" s="10">
        <f>DATEDIF(G552,DATE(2023,6,8),"Y")</f>
        <v>45</v>
      </c>
      <c r="I552" s="6">
        <v>2</v>
      </c>
      <c r="J552" s="22">
        <v>7033.08</v>
      </c>
      <c r="K552" s="6" t="str">
        <f>IF(L552="?","tier - 2",L552)</f>
        <v>tier - 2</v>
      </c>
      <c r="L552" s="6" t="s">
        <v>11</v>
      </c>
      <c r="M552" s="6" t="str">
        <f>IF(N552="?","tier - 1",N552)</f>
        <v>tier - 2</v>
      </c>
      <c r="N552" s="6" t="s">
        <v>11</v>
      </c>
      <c r="O552" s="6" t="str">
        <f>IF(P552="?","UNKNOWN",P552)</f>
        <v>R1013</v>
      </c>
      <c r="P552" s="6" t="s">
        <v>13</v>
      </c>
      <c r="Q552" s="6"/>
    </row>
    <row r="553" spans="1:17" x14ac:dyDescent="0.3">
      <c r="A553" s="6" t="s">
        <v>2224</v>
      </c>
      <c r="B553" s="12" t="str">
        <f>SUBSTITUTE(C553,"?",ROUNDUP(AVERAGEIF(C:C,"&lt;&gt;~?",C:C),0))</f>
        <v>1989</v>
      </c>
      <c r="C553" s="6">
        <v>1989</v>
      </c>
      <c r="D553" s="6" t="str">
        <f>SUBSTITUTE(E553,"?","sep")</f>
        <v>Oct</v>
      </c>
      <c r="E553" s="6" t="s">
        <v>37</v>
      </c>
      <c r="F553" s="6">
        <v>30</v>
      </c>
      <c r="G553" s="18" t="str">
        <f>CONCATENATE(F553,"-",D553,"-",B553)</f>
        <v>30-Oct-1989</v>
      </c>
      <c r="H553" s="10">
        <f>DATEDIF(G553,DATE(2023,6,8),"Y")</f>
        <v>33</v>
      </c>
      <c r="I553" s="6">
        <v>1</v>
      </c>
      <c r="J553" s="22">
        <v>38282.75</v>
      </c>
      <c r="K553" s="6" t="str">
        <f>IF(L553="?","tier - 2",L553)</f>
        <v>tier - 1</v>
      </c>
      <c r="L553" s="6" t="s">
        <v>16</v>
      </c>
      <c r="M553" s="6" t="str">
        <f>IF(N553="?","tier - 1",N553)</f>
        <v>tier - 2</v>
      </c>
      <c r="N553" s="6" t="s">
        <v>11</v>
      </c>
      <c r="O553" s="6" t="str">
        <f>IF(P553="?","UNKNOWN",P553)</f>
        <v>R1013</v>
      </c>
      <c r="P553" s="6" t="s">
        <v>13</v>
      </c>
      <c r="Q553" s="6"/>
    </row>
    <row r="554" spans="1:17" x14ac:dyDescent="0.3">
      <c r="A554" s="6" t="s">
        <v>881</v>
      </c>
      <c r="B554" s="12" t="str">
        <f>SUBSTITUTE(C554,"?",ROUNDUP(AVERAGEIF(C:C,"&lt;&gt;~?",C:C),0))</f>
        <v>1969</v>
      </c>
      <c r="C554" s="6">
        <v>1969</v>
      </c>
      <c r="D554" s="6" t="str">
        <f>SUBSTITUTE(E554,"?","sep")</f>
        <v>Jul</v>
      </c>
      <c r="E554" s="6" t="s">
        <v>10</v>
      </c>
      <c r="F554" s="6">
        <v>6</v>
      </c>
      <c r="G554" s="18" t="str">
        <f>CONCATENATE(F554,"-",D554,"-",B554)</f>
        <v>6-Jul-1969</v>
      </c>
      <c r="H554" s="10">
        <f>DATEDIF(G554,DATE(2023,6,8),"Y")</f>
        <v>53</v>
      </c>
      <c r="I554" s="6">
        <v>0</v>
      </c>
      <c r="J554" s="22">
        <v>7003.1</v>
      </c>
      <c r="K554" s="6" t="str">
        <f>IF(L554="?","tier - 2",L554)</f>
        <v>tier - 2</v>
      </c>
      <c r="L554" s="6" t="s">
        <v>11</v>
      </c>
      <c r="M554" s="6" t="str">
        <f>IF(N554="?","tier - 1",N554)</f>
        <v>tier - 3</v>
      </c>
      <c r="N554" s="6" t="s">
        <v>12</v>
      </c>
      <c r="O554" s="6" t="str">
        <f>IF(P554="?","UNKNOWN",P554)</f>
        <v>R1013</v>
      </c>
      <c r="P554" s="6" t="s">
        <v>13</v>
      </c>
      <c r="Q554" s="6"/>
    </row>
    <row r="555" spans="1:17" x14ac:dyDescent="0.3">
      <c r="A555" s="6" t="s">
        <v>880</v>
      </c>
      <c r="B555" s="12" t="str">
        <f>SUBSTITUTE(C555,"?",ROUNDUP(AVERAGEIF(C:C,"&lt;&gt;~?",C:C),0))</f>
        <v>1982</v>
      </c>
      <c r="C555" s="6">
        <v>1982</v>
      </c>
      <c r="D555" s="6" t="str">
        <f>SUBSTITUTE(E555,"?","sep")</f>
        <v>Sep</v>
      </c>
      <c r="E555" s="6" t="s">
        <v>20</v>
      </c>
      <c r="F555" s="6">
        <v>1</v>
      </c>
      <c r="G555" s="18" t="str">
        <f>CONCATENATE(F555,"-",D555,"-",B555)</f>
        <v>1-Sep-1982</v>
      </c>
      <c r="H555" s="10">
        <f>DATEDIF(G555,DATE(2023,6,8),"Y")</f>
        <v>40</v>
      </c>
      <c r="I555" s="6">
        <v>3</v>
      </c>
      <c r="J555" s="22">
        <v>6989.95</v>
      </c>
      <c r="K555" s="6" t="str">
        <f>IF(L555="?","tier - 2",L555)</f>
        <v>tier - 2</v>
      </c>
      <c r="L555" s="6" t="s">
        <v>11</v>
      </c>
      <c r="M555" s="6" t="str">
        <f>IF(N555="?","tier - 1",N555)</f>
        <v>tier - 1</v>
      </c>
      <c r="N555" s="6" t="s">
        <v>16</v>
      </c>
      <c r="O555" s="6" t="str">
        <f>IF(P555="?","UNKNOWN",P555)</f>
        <v>R1013</v>
      </c>
      <c r="P555" s="6" t="s">
        <v>13</v>
      </c>
      <c r="Q555" s="6"/>
    </row>
    <row r="556" spans="1:17" x14ac:dyDescent="0.3">
      <c r="A556" s="6" t="s">
        <v>879</v>
      </c>
      <c r="B556" s="12" t="str">
        <f>SUBSTITUTE(C556,"?",ROUNDUP(AVERAGEIF(C:C,"&lt;&gt;~?",C:C),0))</f>
        <v>1982</v>
      </c>
      <c r="C556" s="6">
        <v>1982</v>
      </c>
      <c r="D556" s="6" t="str">
        <f>SUBSTITUTE(E556,"?","sep")</f>
        <v>Oct</v>
      </c>
      <c r="E556" s="6" t="s">
        <v>37</v>
      </c>
      <c r="F556" s="6">
        <v>18</v>
      </c>
      <c r="G556" s="18" t="str">
        <f>CONCATENATE(F556,"-",D556,"-",B556)</f>
        <v>18-Oct-1982</v>
      </c>
      <c r="H556" s="10">
        <f>DATEDIF(G556,DATE(2023,6,8),"Y")</f>
        <v>40</v>
      </c>
      <c r="I556" s="6">
        <v>2</v>
      </c>
      <c r="J556" s="22">
        <v>6986.7</v>
      </c>
      <c r="K556" s="6" t="str">
        <f>IF(L556="?","tier - 2",L556)</f>
        <v>tier - 3</v>
      </c>
      <c r="L556" s="6" t="s">
        <v>12</v>
      </c>
      <c r="M556" s="6" t="str">
        <f>IF(N556="?","tier - 1",N556)</f>
        <v>tier - 1</v>
      </c>
      <c r="N556" s="6" t="s">
        <v>16</v>
      </c>
      <c r="O556" s="6" t="str">
        <f>IF(P556="?","UNKNOWN",P556)</f>
        <v>R1012</v>
      </c>
      <c r="P556" s="6" t="s">
        <v>23</v>
      </c>
      <c r="Q556" s="6"/>
    </row>
    <row r="557" spans="1:17" x14ac:dyDescent="0.3">
      <c r="A557" s="6" t="s">
        <v>878</v>
      </c>
      <c r="B557" s="12" t="str">
        <f>SUBSTITUTE(C557,"?",ROUNDUP(AVERAGEIF(C:C,"&lt;&gt;~?",C:C),0))</f>
        <v>1985</v>
      </c>
      <c r="C557" s="6">
        <v>1985</v>
      </c>
      <c r="D557" s="6" t="str">
        <f>SUBSTITUTE(E557,"?","sep")</f>
        <v>Dec</v>
      </c>
      <c r="E557" s="6" t="s">
        <v>30</v>
      </c>
      <c r="F557" s="6">
        <v>10</v>
      </c>
      <c r="G557" s="18" t="str">
        <f>CONCATENATE(F557,"-",D557,"-",B557)</f>
        <v>10-Dec-1985</v>
      </c>
      <c r="H557" s="10">
        <f>DATEDIF(G557,DATE(2023,6,8),"Y")</f>
        <v>37</v>
      </c>
      <c r="I557" s="6">
        <v>3</v>
      </c>
      <c r="J557" s="22">
        <v>6985.51</v>
      </c>
      <c r="K557" s="6" t="str">
        <f>IF(L557="?","tier - 2",L557)</f>
        <v>tier - 2</v>
      </c>
      <c r="L557" s="6" t="s">
        <v>11</v>
      </c>
      <c r="M557" s="6" t="str">
        <f>IF(N557="?","tier - 1",N557)</f>
        <v>tier - 2</v>
      </c>
      <c r="N557" s="6" t="s">
        <v>11</v>
      </c>
      <c r="O557" s="6" t="str">
        <f>IF(P557="?","UNKNOWN",P557)</f>
        <v>R1019</v>
      </c>
      <c r="P557" s="6" t="s">
        <v>166</v>
      </c>
      <c r="Q557" s="6"/>
    </row>
    <row r="558" spans="1:17" x14ac:dyDescent="0.3">
      <c r="A558" s="6" t="s">
        <v>877</v>
      </c>
      <c r="B558" s="12" t="str">
        <f>SUBSTITUTE(C558,"?",ROUNDUP(AVERAGEIF(C:C,"&lt;&gt;~?",C:C),0))</f>
        <v>1975</v>
      </c>
      <c r="C558" s="6">
        <v>1975</v>
      </c>
      <c r="D558" s="6" t="str">
        <f>SUBSTITUTE(E558,"?","sep")</f>
        <v>Jun</v>
      </c>
      <c r="E558" s="6" t="s">
        <v>18</v>
      </c>
      <c r="F558" s="6">
        <v>3</v>
      </c>
      <c r="G558" s="18" t="str">
        <f>CONCATENATE(F558,"-",D558,"-",B558)</f>
        <v>3-Jun-1975</v>
      </c>
      <c r="H558" s="10">
        <f>DATEDIF(G558,DATE(2023,6,8),"Y")</f>
        <v>48</v>
      </c>
      <c r="I558" s="6">
        <v>1</v>
      </c>
      <c r="J558" s="22">
        <v>6965.21</v>
      </c>
      <c r="K558" s="6" t="str">
        <f>IF(L558="?","tier - 2",L558)</f>
        <v>tier - 2</v>
      </c>
      <c r="L558" s="6" t="s">
        <v>11</v>
      </c>
      <c r="M558" s="6" t="str">
        <f>IF(N558="?","tier - 1",N558)</f>
        <v>tier - 3</v>
      </c>
      <c r="N558" s="6" t="s">
        <v>12</v>
      </c>
      <c r="O558" s="6" t="str">
        <f>IF(P558="?","UNKNOWN",P558)</f>
        <v>R1013</v>
      </c>
      <c r="P558" s="6" t="s">
        <v>13</v>
      </c>
      <c r="Q558" s="6"/>
    </row>
    <row r="559" spans="1:17" x14ac:dyDescent="0.3">
      <c r="A559" s="6" t="s">
        <v>876</v>
      </c>
      <c r="B559" s="12" t="str">
        <f>SUBSTITUTE(C559,"?",ROUNDUP(AVERAGEIF(C:C,"&lt;&gt;~?",C:C),0))</f>
        <v>1980</v>
      </c>
      <c r="C559" s="6">
        <v>1980</v>
      </c>
      <c r="D559" s="6" t="str">
        <f>SUBSTITUTE(E559,"?","sep")</f>
        <v>Aug</v>
      </c>
      <c r="E559" s="6" t="s">
        <v>35</v>
      </c>
      <c r="F559" s="6">
        <v>18</v>
      </c>
      <c r="G559" s="18" t="str">
        <f>CONCATENATE(F559,"-",D559,"-",B559)</f>
        <v>18-Aug-1980</v>
      </c>
      <c r="H559" s="10">
        <f>DATEDIF(G559,DATE(2023,6,8),"Y")</f>
        <v>42</v>
      </c>
      <c r="I559" s="6">
        <v>2</v>
      </c>
      <c r="J559" s="22">
        <v>6951.12</v>
      </c>
      <c r="K559" s="6" t="str">
        <f>IF(L559="?","tier - 2",L559)</f>
        <v>tier - 2</v>
      </c>
      <c r="L559" s="6" t="s">
        <v>11</v>
      </c>
      <c r="M559" s="6" t="str">
        <f>IF(N559="?","tier - 1",N559)</f>
        <v>tier - 2</v>
      </c>
      <c r="N559" s="6" t="s">
        <v>11</v>
      </c>
      <c r="O559" s="6" t="str">
        <f>IF(P559="?","UNKNOWN",P559)</f>
        <v>R1013</v>
      </c>
      <c r="P559" s="6" t="s">
        <v>13</v>
      </c>
      <c r="Q559" s="6"/>
    </row>
    <row r="560" spans="1:17" x14ac:dyDescent="0.3">
      <c r="A560" s="6" t="s">
        <v>875</v>
      </c>
      <c r="B560" s="12" t="str">
        <f>SUBSTITUTE(C560,"?",ROUNDUP(AVERAGEIF(C:C,"&lt;&gt;~?",C:C),0))</f>
        <v>1978</v>
      </c>
      <c r="C560" s="6">
        <v>1978</v>
      </c>
      <c r="D560" s="6" t="str">
        <f>SUBSTITUTE(E560,"?","sep")</f>
        <v>Dec</v>
      </c>
      <c r="E560" s="6" t="s">
        <v>30</v>
      </c>
      <c r="F560" s="6">
        <v>15</v>
      </c>
      <c r="G560" s="18" t="str">
        <f>CONCATENATE(F560,"-",D560,"-",B560)</f>
        <v>15-Dec-1978</v>
      </c>
      <c r="H560" s="10">
        <f>DATEDIF(G560,DATE(2023,6,8),"Y")</f>
        <v>44</v>
      </c>
      <c r="I560" s="6">
        <v>0</v>
      </c>
      <c r="J560" s="22">
        <v>6948.7</v>
      </c>
      <c r="K560" s="6" t="str">
        <f>IF(L560="?","tier - 2",L560)</f>
        <v>tier - 1</v>
      </c>
      <c r="L560" s="6" t="s">
        <v>16</v>
      </c>
      <c r="M560" s="6" t="str">
        <f>IF(N560="?","tier - 1",N560)</f>
        <v>tier - 2</v>
      </c>
      <c r="N560" s="6" t="s">
        <v>11</v>
      </c>
      <c r="O560" s="6" t="str">
        <f>IF(P560="?","UNKNOWN",P560)</f>
        <v>R1012</v>
      </c>
      <c r="P560" s="6" t="s">
        <v>23</v>
      </c>
      <c r="Q560" s="6"/>
    </row>
    <row r="561" spans="1:17" x14ac:dyDescent="0.3">
      <c r="A561" s="6" t="s">
        <v>874</v>
      </c>
      <c r="B561" s="12" t="str">
        <f>SUBSTITUTE(C561,"?",ROUNDUP(AVERAGEIF(C:C,"&lt;&gt;~?",C:C),0))</f>
        <v>1980</v>
      </c>
      <c r="C561" s="6">
        <v>1980</v>
      </c>
      <c r="D561" s="6" t="str">
        <f>SUBSTITUTE(E561,"?","sep")</f>
        <v>Oct</v>
      </c>
      <c r="E561" s="6" t="s">
        <v>37</v>
      </c>
      <c r="F561" s="6">
        <v>5</v>
      </c>
      <c r="G561" s="18" t="str">
        <f>CONCATENATE(F561,"-",D561,"-",B561)</f>
        <v>5-Oct-1980</v>
      </c>
      <c r="H561" s="10">
        <f>DATEDIF(G561,DATE(2023,6,8),"Y")</f>
        <v>42</v>
      </c>
      <c r="I561" s="6">
        <v>2</v>
      </c>
      <c r="J561" s="22">
        <v>6940.94</v>
      </c>
      <c r="K561" s="6" t="str">
        <f>IF(L561="?","tier - 2",L561)</f>
        <v>tier - 2</v>
      </c>
      <c r="L561" s="6" t="s">
        <v>11</v>
      </c>
      <c r="M561" s="6" t="str">
        <f>IF(N561="?","tier - 1",N561)</f>
        <v>tier - 3</v>
      </c>
      <c r="N561" s="6" t="s">
        <v>12</v>
      </c>
      <c r="O561" s="6" t="str">
        <f>IF(P561="?","UNKNOWN",P561)</f>
        <v>R1013</v>
      </c>
      <c r="P561" s="6" t="s">
        <v>13</v>
      </c>
      <c r="Q561" s="6"/>
    </row>
    <row r="562" spans="1:17" x14ac:dyDescent="0.3">
      <c r="A562" s="6" t="s">
        <v>873</v>
      </c>
      <c r="B562" s="12" t="str">
        <f>SUBSTITUTE(C562,"?",ROUNDUP(AVERAGEIF(C:C,"&lt;&gt;~?",C:C),0))</f>
        <v>1980</v>
      </c>
      <c r="C562" s="6">
        <v>1980</v>
      </c>
      <c r="D562" s="6" t="str">
        <f>SUBSTITUTE(E562,"?","sep")</f>
        <v>Aug</v>
      </c>
      <c r="E562" s="6" t="s">
        <v>35</v>
      </c>
      <c r="F562" s="6">
        <v>30</v>
      </c>
      <c r="G562" s="18" t="str">
        <f>CONCATENATE(F562,"-",D562,"-",B562)</f>
        <v>30-Aug-1980</v>
      </c>
      <c r="H562" s="10">
        <f>DATEDIF(G562,DATE(2023,6,8),"Y")</f>
        <v>42</v>
      </c>
      <c r="I562" s="6">
        <v>1</v>
      </c>
      <c r="J562" s="22">
        <v>6940.91</v>
      </c>
      <c r="K562" s="6" t="str">
        <f>IF(L562="?","tier - 2",L562)</f>
        <v>tier - 2</v>
      </c>
      <c r="L562" s="6" t="s">
        <v>11</v>
      </c>
      <c r="M562" s="6" t="str">
        <f>IF(N562="?","tier - 1",N562)</f>
        <v>tier - 2</v>
      </c>
      <c r="N562" s="6" t="s">
        <v>11</v>
      </c>
      <c r="O562" s="6" t="str">
        <f>IF(P562="?","UNKNOWN",P562)</f>
        <v>R1012</v>
      </c>
      <c r="P562" s="6" t="s">
        <v>23</v>
      </c>
      <c r="Q562" s="6"/>
    </row>
    <row r="563" spans="1:17" x14ac:dyDescent="0.3">
      <c r="A563" s="6" t="s">
        <v>872</v>
      </c>
      <c r="B563" s="12" t="str">
        <f>SUBSTITUTE(C563,"?",ROUNDUP(AVERAGEIF(C:C,"&lt;&gt;~?",C:C),0))</f>
        <v>1978</v>
      </c>
      <c r="C563" s="6">
        <v>1978</v>
      </c>
      <c r="D563" s="6" t="str">
        <f>SUBSTITUTE(E563,"?","sep")</f>
        <v>Nov</v>
      </c>
      <c r="E563" s="6" t="s">
        <v>15</v>
      </c>
      <c r="F563" s="6">
        <v>29</v>
      </c>
      <c r="G563" s="18" t="str">
        <f>CONCATENATE(F563,"-",D563,"-",B563)</f>
        <v>29-Nov-1978</v>
      </c>
      <c r="H563" s="10">
        <f>DATEDIF(G563,DATE(2023,6,8),"Y")</f>
        <v>44</v>
      </c>
      <c r="I563" s="6">
        <v>2</v>
      </c>
      <c r="J563" s="22">
        <v>6938.11</v>
      </c>
      <c r="K563" s="6" t="str">
        <f>IF(L563="?","tier - 2",L563)</f>
        <v>tier - 2</v>
      </c>
      <c r="L563" s="6" t="s">
        <v>11</v>
      </c>
      <c r="M563" s="6" t="str">
        <f>IF(N563="?","tier - 1",N563)</f>
        <v>tier - 2</v>
      </c>
      <c r="N563" s="6" t="s">
        <v>11</v>
      </c>
      <c r="O563" s="6" t="str">
        <f>IF(P563="?","UNKNOWN",P563)</f>
        <v>R1013</v>
      </c>
      <c r="P563" s="6" t="s">
        <v>13</v>
      </c>
      <c r="Q563" s="6"/>
    </row>
    <row r="564" spans="1:17" x14ac:dyDescent="0.3">
      <c r="A564" s="6" t="s">
        <v>2358</v>
      </c>
      <c r="B564" s="12" t="str">
        <f>SUBSTITUTE(C564,"?",ROUNDUP(AVERAGEIF(C:C,"&lt;&gt;~?",C:C),0))</f>
        <v>1961</v>
      </c>
      <c r="C564" s="6">
        <v>1961</v>
      </c>
      <c r="D564" s="6" t="str">
        <f>SUBSTITUTE(E564,"?","sep")</f>
        <v>Dec</v>
      </c>
      <c r="E564" s="6" t="s">
        <v>30</v>
      </c>
      <c r="F564" s="6">
        <v>21</v>
      </c>
      <c r="G564" s="18" t="str">
        <f>CONCATENATE(F564,"-",D564,"-",B564)</f>
        <v>21-Dec-1961</v>
      </c>
      <c r="H564" s="10">
        <f>DATEDIF(G564,DATE(2023,6,8),"Y")</f>
        <v>61</v>
      </c>
      <c r="I564" s="6">
        <v>1</v>
      </c>
      <c r="J564" s="22">
        <v>48517.56</v>
      </c>
      <c r="K564" s="6" t="str">
        <f>IF(L564="?","tier - 2",L564)</f>
        <v>tier - 1</v>
      </c>
      <c r="L564" s="6" t="s">
        <v>16</v>
      </c>
      <c r="M564" s="6" t="str">
        <f>IF(N564="?","tier - 1",N564)</f>
        <v>tier - 3</v>
      </c>
      <c r="N564" s="6" t="s">
        <v>12</v>
      </c>
      <c r="O564" s="6" t="str">
        <f>IF(P564="?","UNKNOWN",P564)</f>
        <v>R1024</v>
      </c>
      <c r="P564" s="6" t="s">
        <v>247</v>
      </c>
      <c r="Q564" s="6"/>
    </row>
    <row r="565" spans="1:17" x14ac:dyDescent="0.3">
      <c r="A565" s="6" t="s">
        <v>2223</v>
      </c>
      <c r="B565" s="12" t="str">
        <f>SUBSTITUTE(C565,"?",ROUNDUP(AVERAGEIF(C:C,"&lt;&gt;~?",C:C),0))</f>
        <v>1980</v>
      </c>
      <c r="C565" s="6">
        <v>1980</v>
      </c>
      <c r="D565" s="6" t="str">
        <f>SUBSTITUTE(E565,"?","sep")</f>
        <v>Aug</v>
      </c>
      <c r="E565" s="6" t="s">
        <v>35</v>
      </c>
      <c r="F565" s="6">
        <v>16</v>
      </c>
      <c r="G565" s="18" t="str">
        <f>CONCATENATE(F565,"-",D565,"-",B565)</f>
        <v>16-Aug-1980</v>
      </c>
      <c r="H565" s="10">
        <f>DATEDIF(G565,DATE(2023,6,8),"Y")</f>
        <v>42</v>
      </c>
      <c r="I565" s="6">
        <v>1</v>
      </c>
      <c r="J565" s="22">
        <v>38245.589999999997</v>
      </c>
      <c r="K565" s="6" t="str">
        <f>IF(L565="?","tier - 2",L565)</f>
        <v>tier - 1</v>
      </c>
      <c r="L565" s="6" t="s">
        <v>16</v>
      </c>
      <c r="M565" s="6" t="str">
        <f>IF(N565="?","tier - 1",N565)</f>
        <v>tier - 2</v>
      </c>
      <c r="N565" s="6" t="s">
        <v>11</v>
      </c>
      <c r="O565" s="6" t="str">
        <f>IF(P565="?","UNKNOWN",P565)</f>
        <v>R1013</v>
      </c>
      <c r="P565" s="6" t="s">
        <v>13</v>
      </c>
      <c r="Q565" s="6"/>
    </row>
    <row r="566" spans="1:17" x14ac:dyDescent="0.3">
      <c r="A566" s="6" t="s">
        <v>871</v>
      </c>
      <c r="B566" s="12" t="str">
        <f>SUBSTITUTE(C566,"?",ROUNDUP(AVERAGEIF(C:C,"&lt;&gt;~?",C:C),0))</f>
        <v>1984</v>
      </c>
      <c r="C566" s="6">
        <v>1984</v>
      </c>
      <c r="D566" s="6" t="str">
        <f>SUBSTITUTE(E566,"?","sep")</f>
        <v>Sep</v>
      </c>
      <c r="E566" s="6" t="s">
        <v>20</v>
      </c>
      <c r="F566" s="6">
        <v>5</v>
      </c>
      <c r="G566" s="18" t="str">
        <f>CONCATENATE(F566,"-",D566,"-",B566)</f>
        <v>5-Sep-1984</v>
      </c>
      <c r="H566" s="10">
        <f>DATEDIF(G566,DATE(2023,6,8),"Y")</f>
        <v>38</v>
      </c>
      <c r="I566" s="6">
        <v>2</v>
      </c>
      <c r="J566" s="22">
        <v>6933.24</v>
      </c>
      <c r="K566" s="6" t="str">
        <f>IF(L566="?","tier - 2",L566)</f>
        <v>tier - 2</v>
      </c>
      <c r="L566" s="6" t="s">
        <v>11</v>
      </c>
      <c r="M566" s="6" t="str">
        <f>IF(N566="?","tier - 1",N566)</f>
        <v>tier - 3</v>
      </c>
      <c r="N566" s="6" t="s">
        <v>12</v>
      </c>
      <c r="O566" s="6" t="str">
        <f>IF(P566="?","UNKNOWN",P566)</f>
        <v>R1012</v>
      </c>
      <c r="P566" s="6" t="s">
        <v>23</v>
      </c>
      <c r="Q566" s="6"/>
    </row>
    <row r="567" spans="1:17" x14ac:dyDescent="0.3">
      <c r="A567" s="6" t="s">
        <v>870</v>
      </c>
      <c r="B567" s="12" t="str">
        <f>SUBSTITUTE(C567,"?",ROUNDUP(AVERAGEIF(C:C,"&lt;&gt;~?",C:C),0))</f>
        <v>1989</v>
      </c>
      <c r="C567" s="6">
        <v>1989</v>
      </c>
      <c r="D567" s="6" t="str">
        <f>SUBSTITUTE(E567,"?","sep")</f>
        <v>Dec</v>
      </c>
      <c r="E567" s="6" t="s">
        <v>30</v>
      </c>
      <c r="F567" s="6">
        <v>21</v>
      </c>
      <c r="G567" s="18" t="str">
        <f>CONCATENATE(F567,"-",D567,"-",B567)</f>
        <v>21-Dec-1989</v>
      </c>
      <c r="H567" s="10">
        <f>DATEDIF(G567,DATE(2023,6,8),"Y")</f>
        <v>33</v>
      </c>
      <c r="I567" s="6">
        <v>3</v>
      </c>
      <c r="J567" s="22">
        <v>6895.19</v>
      </c>
      <c r="K567" s="6" t="str">
        <f>IF(L567="?","tier - 2",L567)</f>
        <v>tier - 2</v>
      </c>
      <c r="L567" s="6" t="s">
        <v>11</v>
      </c>
      <c r="M567" s="6" t="str">
        <f>IF(N567="?","tier - 1",N567)</f>
        <v>tier - 3</v>
      </c>
      <c r="N567" s="6" t="s">
        <v>12</v>
      </c>
      <c r="O567" s="6" t="str">
        <f>IF(P567="?","UNKNOWN",P567)</f>
        <v>R1024</v>
      </c>
      <c r="P567" s="6" t="s">
        <v>247</v>
      </c>
      <c r="Q567" s="6"/>
    </row>
    <row r="568" spans="1:17" x14ac:dyDescent="0.3">
      <c r="A568" s="6" t="s">
        <v>869</v>
      </c>
      <c r="B568" s="12" t="str">
        <f>SUBSTITUTE(C568,"?",ROUNDUP(AVERAGEIF(C:C,"&lt;&gt;~?",C:C),0))</f>
        <v>1985</v>
      </c>
      <c r="C568" s="6">
        <v>1985</v>
      </c>
      <c r="D568" s="6" t="str">
        <f>SUBSTITUTE(E568,"?","sep")</f>
        <v>Sep</v>
      </c>
      <c r="E568" s="6" t="s">
        <v>20</v>
      </c>
      <c r="F568" s="6">
        <v>10</v>
      </c>
      <c r="G568" s="18" t="str">
        <f>CONCATENATE(F568,"-",D568,"-",B568)</f>
        <v>10-Sep-1985</v>
      </c>
      <c r="H568" s="10">
        <f>DATEDIF(G568,DATE(2023,6,8),"Y")</f>
        <v>37</v>
      </c>
      <c r="I568" s="6">
        <v>2</v>
      </c>
      <c r="J568" s="22">
        <v>6877.98</v>
      </c>
      <c r="K568" s="6" t="str">
        <f>IF(L568="?","tier - 2",L568)</f>
        <v>tier - 2</v>
      </c>
      <c r="L568" s="6" t="s">
        <v>11</v>
      </c>
      <c r="M568" s="6" t="str">
        <f>IF(N568="?","tier - 1",N568)</f>
        <v>tier - 1</v>
      </c>
      <c r="N568" s="6" t="s">
        <v>16</v>
      </c>
      <c r="O568" s="6" t="str">
        <f>IF(P568="?","UNKNOWN",P568)</f>
        <v>R1024</v>
      </c>
      <c r="P568" s="6" t="s">
        <v>247</v>
      </c>
      <c r="Q568" s="6"/>
    </row>
    <row r="569" spans="1:17" x14ac:dyDescent="0.3">
      <c r="A569" s="6" t="s">
        <v>868</v>
      </c>
      <c r="B569" s="12" t="str">
        <f>SUBSTITUTE(C569,"?",ROUNDUP(AVERAGEIF(C:C,"&lt;&gt;~?",C:C),0))</f>
        <v>2004</v>
      </c>
      <c r="C569" s="6">
        <v>2004</v>
      </c>
      <c r="D569" s="6" t="str">
        <f>SUBSTITUTE(E569,"?","sep")</f>
        <v>Dec</v>
      </c>
      <c r="E569" s="6" t="s">
        <v>30</v>
      </c>
      <c r="F569" s="6">
        <v>24</v>
      </c>
      <c r="G569" s="18" t="str">
        <f>CONCATENATE(F569,"-",D569,"-",B569)</f>
        <v>24-Dec-2004</v>
      </c>
      <c r="H569" s="10">
        <f>DATEDIF(G569,DATE(2023,6,8),"Y")</f>
        <v>18</v>
      </c>
      <c r="I569" s="6">
        <v>0</v>
      </c>
      <c r="J569" s="22">
        <v>6876.53</v>
      </c>
      <c r="K569" s="6" t="str">
        <f>IF(L569="?","tier - 2",L569)</f>
        <v>tier - 2</v>
      </c>
      <c r="L569" s="6" t="s">
        <v>11</v>
      </c>
      <c r="M569" s="6" t="str">
        <f>IF(N569="?","tier - 1",N569)</f>
        <v>tier - 1</v>
      </c>
      <c r="N569" s="6" t="s">
        <v>16</v>
      </c>
      <c r="O569" s="6" t="str">
        <f>IF(P569="?","UNKNOWN",P569)</f>
        <v>R1012</v>
      </c>
      <c r="P569" s="6" t="s">
        <v>23</v>
      </c>
      <c r="Q569" s="6"/>
    </row>
    <row r="570" spans="1:17" x14ac:dyDescent="0.3">
      <c r="A570" s="6" t="s">
        <v>867</v>
      </c>
      <c r="B570" s="12" t="str">
        <f>SUBSTITUTE(C570,"?",ROUNDUP(AVERAGEIF(C:C,"&lt;&gt;~?",C:C),0))</f>
        <v>1981</v>
      </c>
      <c r="C570" s="6">
        <v>1981</v>
      </c>
      <c r="D570" s="6" t="str">
        <f>SUBSTITUTE(E570,"?","sep")</f>
        <v>Jun</v>
      </c>
      <c r="E570" s="6" t="s">
        <v>18</v>
      </c>
      <c r="F570" s="6">
        <v>23</v>
      </c>
      <c r="G570" s="18" t="str">
        <f>CONCATENATE(F570,"-",D570,"-",B570)</f>
        <v>23-Jun-1981</v>
      </c>
      <c r="H570" s="10">
        <f>DATEDIF(G570,DATE(2023,6,8),"Y")</f>
        <v>41</v>
      </c>
      <c r="I570" s="6">
        <v>2</v>
      </c>
      <c r="J570" s="22">
        <v>6875.96</v>
      </c>
      <c r="K570" s="6" t="str">
        <f>IF(L570="?","tier - 2",L570)</f>
        <v>tier - 2</v>
      </c>
      <c r="L570" s="6" t="s">
        <v>11</v>
      </c>
      <c r="M570" s="6" t="str">
        <f>IF(N570="?","tier - 1",N570)</f>
        <v>tier - 2</v>
      </c>
      <c r="N570" s="6" t="s">
        <v>11</v>
      </c>
      <c r="O570" s="6" t="str">
        <f>IF(P570="?","UNKNOWN",P570)</f>
        <v>R1011</v>
      </c>
      <c r="P570" s="6" t="s">
        <v>42</v>
      </c>
      <c r="Q570" s="6"/>
    </row>
    <row r="571" spans="1:17" x14ac:dyDescent="0.3">
      <c r="A571" s="6" t="s">
        <v>866</v>
      </c>
      <c r="B571" s="12" t="str">
        <f>SUBSTITUTE(C571,"?",ROUNDUP(AVERAGEIF(C:C,"&lt;&gt;~?",C:C),0))</f>
        <v>1969</v>
      </c>
      <c r="C571" s="6">
        <v>1969</v>
      </c>
      <c r="D571" s="6" t="str">
        <f>SUBSTITUTE(E571,"?","sep")</f>
        <v>Oct</v>
      </c>
      <c r="E571" s="6" t="s">
        <v>37</v>
      </c>
      <c r="F571" s="6">
        <v>23</v>
      </c>
      <c r="G571" s="18" t="str">
        <f>CONCATENATE(F571,"-",D571,"-",B571)</f>
        <v>23-Oct-1969</v>
      </c>
      <c r="H571" s="10">
        <f>DATEDIF(G571,DATE(2023,6,8),"Y")</f>
        <v>53</v>
      </c>
      <c r="I571" s="6">
        <v>0</v>
      </c>
      <c r="J571" s="22">
        <v>6868.39</v>
      </c>
      <c r="K571" s="6" t="str">
        <f>IF(L571="?","tier - 2",L571)</f>
        <v>tier - 2</v>
      </c>
      <c r="L571" s="6" t="s">
        <v>11</v>
      </c>
      <c r="M571" s="6" t="str">
        <f>IF(N571="?","tier - 1",N571)</f>
        <v>tier - 2</v>
      </c>
      <c r="N571" s="6" t="s">
        <v>11</v>
      </c>
      <c r="O571" s="6" t="str">
        <f>IF(P571="?","UNKNOWN",P571)</f>
        <v>R1013</v>
      </c>
      <c r="P571" s="6" t="s">
        <v>13</v>
      </c>
      <c r="Q571" s="6"/>
    </row>
    <row r="572" spans="1:17" x14ac:dyDescent="0.3">
      <c r="A572" s="6" t="s">
        <v>865</v>
      </c>
      <c r="B572" s="12" t="str">
        <f>SUBSTITUTE(C572,"?",ROUNDUP(AVERAGEIF(C:C,"&lt;&gt;~?",C:C),0))</f>
        <v>1978</v>
      </c>
      <c r="C572" s="6">
        <v>1978</v>
      </c>
      <c r="D572" s="6" t="str">
        <f>SUBSTITUTE(E572,"?","sep")</f>
        <v>Aug</v>
      </c>
      <c r="E572" s="6" t="s">
        <v>35</v>
      </c>
      <c r="F572" s="6">
        <v>5</v>
      </c>
      <c r="G572" s="18" t="str">
        <f>CONCATENATE(F572,"-",D572,"-",B572)</f>
        <v>5-Aug-1978</v>
      </c>
      <c r="H572" s="10">
        <f>DATEDIF(G572,DATE(2023,6,8),"Y")</f>
        <v>44</v>
      </c>
      <c r="I572" s="6">
        <v>2</v>
      </c>
      <c r="J572" s="22">
        <v>6863.49</v>
      </c>
      <c r="K572" s="6" t="str">
        <f>IF(L572="?","tier - 2",L572)</f>
        <v>tier - 2</v>
      </c>
      <c r="L572" s="6" t="s">
        <v>11</v>
      </c>
      <c r="M572" s="6" t="str">
        <f>IF(N572="?","tier - 1",N572)</f>
        <v>tier - 1</v>
      </c>
      <c r="N572" s="6" t="s">
        <v>16</v>
      </c>
      <c r="O572" s="6" t="str">
        <f>IF(P572="?","UNKNOWN",P572)</f>
        <v>R1013</v>
      </c>
      <c r="P572" s="6" t="s">
        <v>13</v>
      </c>
      <c r="Q572" s="6"/>
    </row>
    <row r="573" spans="1:17" x14ac:dyDescent="0.3">
      <c r="A573" s="6" t="s">
        <v>864</v>
      </c>
      <c r="B573" s="12" t="str">
        <f>SUBSTITUTE(C573,"?",ROUNDUP(AVERAGEIF(C:C,"&lt;&gt;~?",C:C),0))</f>
        <v>1981</v>
      </c>
      <c r="C573" s="6">
        <v>1981</v>
      </c>
      <c r="D573" s="6" t="str">
        <f>SUBSTITUTE(E573,"?","sep")</f>
        <v>Jun</v>
      </c>
      <c r="E573" s="6" t="s">
        <v>18</v>
      </c>
      <c r="F573" s="6">
        <v>19</v>
      </c>
      <c r="G573" s="18" t="str">
        <f>CONCATENATE(F573,"-",D573,"-",B573)</f>
        <v>19-Jun-1981</v>
      </c>
      <c r="H573" s="10">
        <f>DATEDIF(G573,DATE(2023,6,8),"Y")</f>
        <v>41</v>
      </c>
      <c r="I573" s="6">
        <v>1</v>
      </c>
      <c r="J573" s="22">
        <v>6858.48</v>
      </c>
      <c r="K573" s="6" t="str">
        <f>IF(L573="?","tier - 2",L573)</f>
        <v>tier - 2</v>
      </c>
      <c r="L573" s="6" t="s">
        <v>11</v>
      </c>
      <c r="M573" s="6" t="str">
        <f>IF(N573="?","tier - 1",N573)</f>
        <v>tier - 2</v>
      </c>
      <c r="N573" s="6" t="s">
        <v>11</v>
      </c>
      <c r="O573" s="6" t="str">
        <f>IF(P573="?","UNKNOWN",P573)</f>
        <v>R1019</v>
      </c>
      <c r="P573" s="6" t="s">
        <v>166</v>
      </c>
      <c r="Q573" s="6"/>
    </row>
    <row r="574" spans="1:17" x14ac:dyDescent="0.3">
      <c r="A574" s="6" t="s">
        <v>863</v>
      </c>
      <c r="B574" s="12" t="str">
        <f>SUBSTITUTE(C574,"?",ROUNDUP(AVERAGEIF(C:C,"&lt;&gt;~?",C:C),0))</f>
        <v>1979</v>
      </c>
      <c r="C574" s="6">
        <v>1979</v>
      </c>
      <c r="D574" s="6" t="str">
        <f>SUBSTITUTE(E574,"?","sep")</f>
        <v>Nov</v>
      </c>
      <c r="E574" s="6" t="s">
        <v>15</v>
      </c>
      <c r="F574" s="6">
        <v>4</v>
      </c>
      <c r="G574" s="18" t="str">
        <f>CONCATENATE(F574,"-",D574,"-",B574)</f>
        <v>4-Nov-1979</v>
      </c>
      <c r="H574" s="10">
        <f>DATEDIF(G574,DATE(2023,6,8),"Y")</f>
        <v>43</v>
      </c>
      <c r="I574" s="6">
        <v>1</v>
      </c>
      <c r="J574" s="22">
        <v>6849.03</v>
      </c>
      <c r="K574" s="6" t="str">
        <f>IF(L574="?","tier - 2",L574)</f>
        <v>tier - 2</v>
      </c>
      <c r="L574" s="6" t="s">
        <v>11</v>
      </c>
      <c r="M574" s="6" t="str">
        <f>IF(N574="?","tier - 1",N574)</f>
        <v>tier - 2</v>
      </c>
      <c r="N574" s="6" t="s">
        <v>11</v>
      </c>
      <c r="O574" s="6" t="str">
        <f>IF(P574="?","UNKNOWN",P574)</f>
        <v>R1011</v>
      </c>
      <c r="P574" s="6" t="s">
        <v>42</v>
      </c>
      <c r="Q574" s="6"/>
    </row>
    <row r="575" spans="1:17" x14ac:dyDescent="0.3">
      <c r="A575" s="6" t="s">
        <v>862</v>
      </c>
      <c r="B575" s="12" t="str">
        <f>SUBSTITUTE(C575,"?",ROUNDUP(AVERAGEIF(C:C,"&lt;&gt;~?",C:C),0))</f>
        <v>1977</v>
      </c>
      <c r="C575" s="6">
        <v>1977</v>
      </c>
      <c r="D575" s="6" t="str">
        <f>SUBSTITUTE(E575,"?","sep")</f>
        <v>Jun</v>
      </c>
      <c r="E575" s="6" t="s">
        <v>18</v>
      </c>
      <c r="F575" s="6">
        <v>15</v>
      </c>
      <c r="G575" s="18" t="str">
        <f>CONCATENATE(F575,"-",D575,"-",B575)</f>
        <v>15-Jun-1977</v>
      </c>
      <c r="H575" s="10">
        <f>DATEDIF(G575,DATE(2023,6,8),"Y")</f>
        <v>45</v>
      </c>
      <c r="I575" s="6">
        <v>2</v>
      </c>
      <c r="J575" s="22">
        <v>6843.17</v>
      </c>
      <c r="K575" s="6" t="str">
        <f>IF(L575="?","tier - 2",L575)</f>
        <v>tier - 2</v>
      </c>
      <c r="L575" s="6" t="s">
        <v>11</v>
      </c>
      <c r="M575" s="6" t="str">
        <f>IF(N575="?","tier - 1",N575)</f>
        <v>tier - 1</v>
      </c>
      <c r="N575" s="6" t="s">
        <v>16</v>
      </c>
      <c r="O575" s="6" t="str">
        <f>IF(P575="?","UNKNOWN",P575)</f>
        <v>R1013</v>
      </c>
      <c r="P575" s="6" t="s">
        <v>13</v>
      </c>
      <c r="Q575" s="6"/>
    </row>
    <row r="576" spans="1:17" x14ac:dyDescent="0.3">
      <c r="A576" s="6" t="s">
        <v>2222</v>
      </c>
      <c r="B576" s="12" t="str">
        <f>SUBSTITUTE(C576,"?",ROUNDUP(AVERAGEIF(C:C,"&lt;&gt;~?",C:C),0))</f>
        <v>1964</v>
      </c>
      <c r="C576" s="6">
        <v>1964</v>
      </c>
      <c r="D576" s="6" t="str">
        <f>SUBSTITUTE(E576,"?","sep")</f>
        <v>Jun</v>
      </c>
      <c r="E576" s="6" t="s">
        <v>18</v>
      </c>
      <c r="F576" s="6">
        <v>16</v>
      </c>
      <c r="G576" s="18" t="str">
        <f>CONCATENATE(F576,"-",D576,"-",B576)</f>
        <v>16-Jun-1964</v>
      </c>
      <c r="H576" s="10">
        <f>DATEDIF(G576,DATE(2023,6,8),"Y")</f>
        <v>58</v>
      </c>
      <c r="I576" s="6">
        <v>0</v>
      </c>
      <c r="J576" s="22">
        <v>38241.74</v>
      </c>
      <c r="K576" s="6" t="str">
        <f>IF(L576="?","tier - 2",L576)</f>
        <v>tier - 2</v>
      </c>
      <c r="L576" s="6" t="s">
        <v>11</v>
      </c>
      <c r="M576" s="6" t="str">
        <f>IF(N576="?","tier - 1",N576)</f>
        <v>tier - 3</v>
      </c>
      <c r="N576" s="6" t="s">
        <v>12</v>
      </c>
      <c r="O576" s="6" t="str">
        <f>IF(P576="?","UNKNOWN",P576)</f>
        <v>R1011</v>
      </c>
      <c r="P576" s="6" t="s">
        <v>42</v>
      </c>
      <c r="Q576" s="6"/>
    </row>
    <row r="577" spans="1:17" x14ac:dyDescent="0.3">
      <c r="A577" s="6" t="s">
        <v>861</v>
      </c>
      <c r="B577" s="12" t="str">
        <f>SUBSTITUTE(C577,"?",ROUNDUP(AVERAGEIF(C:C,"&lt;&gt;~?",C:C),0))</f>
        <v>2000</v>
      </c>
      <c r="C577" s="6">
        <v>2000</v>
      </c>
      <c r="D577" s="6" t="str">
        <f>SUBSTITUTE(E577,"?","sep")</f>
        <v>Nov</v>
      </c>
      <c r="E577" s="6" t="s">
        <v>15</v>
      </c>
      <c r="F577" s="6">
        <v>30</v>
      </c>
      <c r="G577" s="18" t="str">
        <f>CONCATENATE(F577,"-",D577,"-",B577)</f>
        <v>30-Nov-2000</v>
      </c>
      <c r="H577" s="10">
        <f>DATEDIF(G577,DATE(2023,6,8),"Y")</f>
        <v>22</v>
      </c>
      <c r="I577" s="6">
        <v>0</v>
      </c>
      <c r="J577" s="22">
        <v>6842.28</v>
      </c>
      <c r="K577" s="6" t="str">
        <f>IF(L577="?","tier - 2",L577)</f>
        <v>tier - 2</v>
      </c>
      <c r="L577" s="6" t="s">
        <v>11</v>
      </c>
      <c r="M577" s="6" t="str">
        <f>IF(N577="?","tier - 1",N577)</f>
        <v>tier - 1</v>
      </c>
      <c r="N577" s="6" t="s">
        <v>16</v>
      </c>
      <c r="O577" s="6" t="str">
        <f>IF(P577="?","UNKNOWN",P577)</f>
        <v>R1012</v>
      </c>
      <c r="P577" s="6" t="s">
        <v>23</v>
      </c>
      <c r="Q577" s="6"/>
    </row>
    <row r="578" spans="1:17" x14ac:dyDescent="0.3">
      <c r="A578" s="6" t="s">
        <v>860</v>
      </c>
      <c r="B578" s="12" t="str">
        <f>SUBSTITUTE(C578,"?",ROUNDUP(AVERAGEIF(C:C,"&lt;&gt;~?",C:C),0))</f>
        <v>1979</v>
      </c>
      <c r="C578" s="6">
        <v>1979</v>
      </c>
      <c r="D578" s="6" t="str">
        <f>SUBSTITUTE(E578,"?","sep")</f>
        <v>Jul</v>
      </c>
      <c r="E578" s="6" t="s">
        <v>10</v>
      </c>
      <c r="F578" s="6">
        <v>15</v>
      </c>
      <c r="G578" s="18" t="str">
        <f>CONCATENATE(F578,"-",D578,"-",B578)</f>
        <v>15-Jul-1979</v>
      </c>
      <c r="H578" s="10">
        <f>DATEDIF(G578,DATE(2023,6,8),"Y")</f>
        <v>43</v>
      </c>
      <c r="I578" s="6">
        <v>0</v>
      </c>
      <c r="J578" s="22">
        <v>6837.37</v>
      </c>
      <c r="K578" s="6" t="str">
        <f>IF(L578="?","tier - 2",L578)</f>
        <v>tier - 3</v>
      </c>
      <c r="L578" s="6" t="s">
        <v>12</v>
      </c>
      <c r="M578" s="6" t="str">
        <f>IF(N578="?","tier - 1",N578)</f>
        <v>tier - 1</v>
      </c>
      <c r="N578" s="6" t="s">
        <v>16</v>
      </c>
      <c r="O578" s="6" t="str">
        <f>IF(P578="?","UNKNOWN",P578)</f>
        <v>R1016</v>
      </c>
      <c r="P578" s="6" t="s">
        <v>168</v>
      </c>
      <c r="Q578" s="6"/>
    </row>
    <row r="579" spans="1:17" x14ac:dyDescent="0.3">
      <c r="A579" s="6" t="s">
        <v>859</v>
      </c>
      <c r="B579" s="12" t="str">
        <f>SUBSTITUTE(C579,"?",ROUNDUP(AVERAGEIF(C:C,"&lt;&gt;~?",C:C),0))</f>
        <v>1994</v>
      </c>
      <c r="C579" s="6">
        <v>1994</v>
      </c>
      <c r="D579" s="6" t="str">
        <f>SUBSTITUTE(E579,"?","sep")</f>
        <v>Jul</v>
      </c>
      <c r="E579" s="6" t="s">
        <v>10</v>
      </c>
      <c r="F579" s="6">
        <v>8</v>
      </c>
      <c r="G579" s="18" t="str">
        <f>CONCATENATE(F579,"-",D579,"-",B579)</f>
        <v>8-Jul-1994</v>
      </c>
      <c r="H579" s="10">
        <f>DATEDIF(G579,DATE(2023,6,8),"Y")</f>
        <v>28</v>
      </c>
      <c r="I579" s="6">
        <v>0</v>
      </c>
      <c r="J579" s="22">
        <v>6827.69</v>
      </c>
      <c r="K579" s="6" t="str">
        <f>IF(L579="?","tier - 2",L579)</f>
        <v>tier - 2</v>
      </c>
      <c r="L579" s="6" t="s">
        <v>11</v>
      </c>
      <c r="M579" s="6" t="str">
        <f>IF(N579="?","tier - 1",N579)</f>
        <v>tier - 2</v>
      </c>
      <c r="N579" s="6" t="s">
        <v>11</v>
      </c>
      <c r="O579" s="6" t="str">
        <f>IF(P579="?","UNKNOWN",P579)</f>
        <v>R1021</v>
      </c>
      <c r="P579" s="6" t="s">
        <v>300</v>
      </c>
      <c r="Q579" s="6"/>
    </row>
    <row r="580" spans="1:17" x14ac:dyDescent="0.3">
      <c r="A580" s="6" t="s">
        <v>858</v>
      </c>
      <c r="B580" s="12" t="str">
        <f>SUBSTITUTE(C580,"?",ROUNDUP(AVERAGEIF(C:C,"&lt;&gt;~?",C:C),0))</f>
        <v>1975</v>
      </c>
      <c r="C580" s="6">
        <v>1975</v>
      </c>
      <c r="D580" s="6" t="str">
        <f>SUBSTITUTE(E580,"?","sep")</f>
        <v>Aug</v>
      </c>
      <c r="E580" s="6" t="s">
        <v>35</v>
      </c>
      <c r="F580" s="6">
        <v>17</v>
      </c>
      <c r="G580" s="18" t="str">
        <f>CONCATENATE(F580,"-",D580,"-",B580)</f>
        <v>17-Aug-1975</v>
      </c>
      <c r="H580" s="10">
        <f>DATEDIF(G580,DATE(2023,6,8),"Y")</f>
        <v>47</v>
      </c>
      <c r="I580" s="6">
        <v>1</v>
      </c>
      <c r="J580" s="22">
        <v>6809.46</v>
      </c>
      <c r="K580" s="6" t="str">
        <f>IF(L580="?","tier - 2",L580)</f>
        <v>tier - 2</v>
      </c>
      <c r="L580" s="6" t="s">
        <v>11</v>
      </c>
      <c r="M580" s="6" t="str">
        <f>IF(N580="?","tier - 1",N580)</f>
        <v>tier - 1</v>
      </c>
      <c r="N580" s="6" t="s">
        <v>16</v>
      </c>
      <c r="O580" s="6" t="str">
        <f>IF(P580="?","UNKNOWN",P580)</f>
        <v>R1012</v>
      </c>
      <c r="P580" s="6" t="s">
        <v>23</v>
      </c>
      <c r="Q580" s="6"/>
    </row>
    <row r="581" spans="1:17" x14ac:dyDescent="0.3">
      <c r="A581" s="6" t="s">
        <v>857</v>
      </c>
      <c r="B581" s="12" t="str">
        <f>SUBSTITUTE(C581,"?",ROUNDUP(AVERAGEIF(C:C,"&lt;&gt;~?",C:C),0))</f>
        <v>1991</v>
      </c>
      <c r="C581" s="6">
        <v>1991</v>
      </c>
      <c r="D581" s="6" t="str">
        <f>SUBSTITUTE(E581,"?","sep")</f>
        <v>Jun</v>
      </c>
      <c r="E581" s="6" t="s">
        <v>18</v>
      </c>
      <c r="F581" s="6">
        <v>29</v>
      </c>
      <c r="G581" s="18" t="str">
        <f>CONCATENATE(F581,"-",D581,"-",B581)</f>
        <v>29-Jun-1991</v>
      </c>
      <c r="H581" s="10">
        <f>DATEDIF(G581,DATE(2023,6,8),"Y")</f>
        <v>31</v>
      </c>
      <c r="I581" s="6">
        <v>5</v>
      </c>
      <c r="J581" s="22">
        <v>6799.46</v>
      </c>
      <c r="K581" s="6" t="str">
        <f>IF(L581="?","tier - 2",L581)</f>
        <v>tier - 1</v>
      </c>
      <c r="L581" s="6" t="s">
        <v>16</v>
      </c>
      <c r="M581" s="6" t="str">
        <f>IF(N581="?","tier - 1",N581)</f>
        <v>tier - 2</v>
      </c>
      <c r="N581" s="6" t="s">
        <v>11</v>
      </c>
      <c r="O581" s="6" t="str">
        <f>IF(P581="?","UNKNOWN",P581)</f>
        <v>R1014</v>
      </c>
      <c r="P581" s="6" t="s">
        <v>276</v>
      </c>
      <c r="Q581" s="6"/>
    </row>
    <row r="582" spans="1:17" x14ac:dyDescent="0.3">
      <c r="A582" s="6" t="s">
        <v>856</v>
      </c>
      <c r="B582" s="12" t="str">
        <f>SUBSTITUTE(C582,"?",ROUNDUP(AVERAGEIF(C:C,"&lt;&gt;~?",C:C),0))</f>
        <v>1985</v>
      </c>
      <c r="C582" s="6">
        <v>1985</v>
      </c>
      <c r="D582" s="6" t="str">
        <f>SUBSTITUTE(E582,"?","sep")</f>
        <v>Dec</v>
      </c>
      <c r="E582" s="6" t="s">
        <v>30</v>
      </c>
      <c r="F582" s="6">
        <v>24</v>
      </c>
      <c r="G582" s="18" t="str">
        <f>CONCATENATE(F582,"-",D582,"-",B582)</f>
        <v>24-Dec-1985</v>
      </c>
      <c r="H582" s="10">
        <f>DATEDIF(G582,DATE(2023,6,8),"Y")</f>
        <v>37</v>
      </c>
      <c r="I582" s="6">
        <v>3</v>
      </c>
      <c r="J582" s="22">
        <v>6796.86</v>
      </c>
      <c r="K582" s="6" t="str">
        <f>IF(L582="?","tier - 2",L582)</f>
        <v>tier - 3</v>
      </c>
      <c r="L582" s="6" t="s">
        <v>12</v>
      </c>
      <c r="M582" s="6" t="str">
        <f>IF(N582="?","tier - 1",N582)</f>
        <v>tier - 3</v>
      </c>
      <c r="N582" s="6" t="s">
        <v>12</v>
      </c>
      <c r="O582" s="6" t="str">
        <f>IF(P582="?","UNKNOWN",P582)</f>
        <v>R1012</v>
      </c>
      <c r="P582" s="6" t="s">
        <v>23</v>
      </c>
      <c r="Q582" s="6"/>
    </row>
    <row r="583" spans="1:17" x14ac:dyDescent="0.3">
      <c r="A583" s="6" t="s">
        <v>855</v>
      </c>
      <c r="B583" s="12" t="str">
        <f>SUBSTITUTE(C583,"?",ROUNDUP(AVERAGEIF(C:C,"&lt;&gt;~?",C:C),0))</f>
        <v>1980</v>
      </c>
      <c r="C583" s="6">
        <v>1980</v>
      </c>
      <c r="D583" s="6" t="str">
        <f>SUBSTITUTE(E583,"?","sep")</f>
        <v>Nov</v>
      </c>
      <c r="E583" s="6" t="s">
        <v>15</v>
      </c>
      <c r="F583" s="6">
        <v>23</v>
      </c>
      <c r="G583" s="18" t="str">
        <f>CONCATENATE(F583,"-",D583,"-",B583)</f>
        <v>23-Nov-1980</v>
      </c>
      <c r="H583" s="10">
        <f>DATEDIF(G583,DATE(2023,6,8),"Y")</f>
        <v>42</v>
      </c>
      <c r="I583" s="6">
        <v>2</v>
      </c>
      <c r="J583" s="22">
        <v>6781.52</v>
      </c>
      <c r="K583" s="6" t="str">
        <f>IF(L583="?","tier - 2",L583)</f>
        <v>tier - 2</v>
      </c>
      <c r="L583" s="6" t="s">
        <v>11</v>
      </c>
      <c r="M583" s="6" t="str">
        <f>IF(N583="?","tier - 1",N583)</f>
        <v>tier - 2</v>
      </c>
      <c r="N583" s="6" t="s">
        <v>11</v>
      </c>
      <c r="O583" s="6" t="str">
        <f>IF(P583="?","UNKNOWN",P583)</f>
        <v>R1013</v>
      </c>
      <c r="P583" s="6" t="s">
        <v>13</v>
      </c>
      <c r="Q583" s="6"/>
    </row>
    <row r="584" spans="1:17" x14ac:dyDescent="0.3">
      <c r="A584" s="6" t="s">
        <v>854</v>
      </c>
      <c r="B584" s="12" t="str">
        <f>SUBSTITUTE(C584,"?",ROUNDUP(AVERAGEIF(C:C,"&lt;&gt;~?",C:C),0))</f>
        <v>1981</v>
      </c>
      <c r="C584" s="6">
        <v>1981</v>
      </c>
      <c r="D584" s="6" t="str">
        <f>SUBSTITUTE(E584,"?","sep")</f>
        <v>Oct</v>
      </c>
      <c r="E584" s="6" t="s">
        <v>37</v>
      </c>
      <c r="F584" s="6">
        <v>8</v>
      </c>
      <c r="G584" s="18" t="str">
        <f>CONCATENATE(F584,"-",D584,"-",B584)</f>
        <v>8-Oct-1981</v>
      </c>
      <c r="H584" s="10">
        <f>DATEDIF(G584,DATE(2023,6,8),"Y")</f>
        <v>41</v>
      </c>
      <c r="I584" s="6">
        <v>1</v>
      </c>
      <c r="J584" s="22">
        <v>6781.35</v>
      </c>
      <c r="K584" s="6" t="str">
        <f>IF(L584="?","tier - 2",L584)</f>
        <v>tier - 2</v>
      </c>
      <c r="L584" s="6" t="s">
        <v>11</v>
      </c>
      <c r="M584" s="6" t="str">
        <f>IF(N584="?","tier - 1",N584)</f>
        <v>tier - 1</v>
      </c>
      <c r="N584" s="6" t="s">
        <v>16</v>
      </c>
      <c r="O584" s="6" t="str">
        <f>IF(P584="?","UNKNOWN",P584)</f>
        <v>R1013</v>
      </c>
      <c r="P584" s="6" t="s">
        <v>13</v>
      </c>
      <c r="Q584" s="6"/>
    </row>
    <row r="585" spans="1:17" x14ac:dyDescent="0.3">
      <c r="A585" s="6" t="s">
        <v>853</v>
      </c>
      <c r="B585" s="12" t="str">
        <f>SUBSTITUTE(C585,"?",ROUNDUP(AVERAGEIF(C:C,"&lt;&gt;~?",C:C),0))</f>
        <v>1981</v>
      </c>
      <c r="C585" s="6">
        <v>1981</v>
      </c>
      <c r="D585" s="6" t="str">
        <f>SUBSTITUTE(E585,"?","sep")</f>
        <v>Sep</v>
      </c>
      <c r="E585" s="6" t="s">
        <v>20</v>
      </c>
      <c r="F585" s="6">
        <v>3</v>
      </c>
      <c r="G585" s="18" t="str">
        <f>CONCATENATE(F585,"-",D585,"-",B585)</f>
        <v>3-Sep-1981</v>
      </c>
      <c r="H585" s="10">
        <f>DATEDIF(G585,DATE(2023,6,8),"Y")</f>
        <v>41</v>
      </c>
      <c r="I585" s="6">
        <v>1</v>
      </c>
      <c r="J585" s="22">
        <v>6775.96</v>
      </c>
      <c r="K585" s="6" t="str">
        <f>IF(L585="?","tier - 2",L585)</f>
        <v>tier - 2</v>
      </c>
      <c r="L585" s="6" t="s">
        <v>11</v>
      </c>
      <c r="M585" s="6" t="str">
        <f>IF(N585="?","tier - 1",N585)</f>
        <v>tier - 3</v>
      </c>
      <c r="N585" s="6" t="s">
        <v>12</v>
      </c>
      <c r="O585" s="6" t="str">
        <f>IF(P585="?","UNKNOWN",P585)</f>
        <v>R1011</v>
      </c>
      <c r="P585" s="6" t="s">
        <v>42</v>
      </c>
      <c r="Q585" s="6"/>
    </row>
    <row r="586" spans="1:17" x14ac:dyDescent="0.3">
      <c r="A586" s="6" t="s">
        <v>852</v>
      </c>
      <c r="B586" s="12" t="str">
        <f>SUBSTITUTE(C586,"?",ROUNDUP(AVERAGEIF(C:C,"&lt;&gt;~?",C:C),0))</f>
        <v>1981</v>
      </c>
      <c r="C586" s="6">
        <v>1981</v>
      </c>
      <c r="D586" s="6" t="str">
        <f>SUBSTITUTE(E586,"?","sep")</f>
        <v>Sep</v>
      </c>
      <c r="E586" s="6" t="s">
        <v>20</v>
      </c>
      <c r="F586" s="6">
        <v>21</v>
      </c>
      <c r="G586" s="18" t="str">
        <f>CONCATENATE(F586,"-",D586,"-",B586)</f>
        <v>21-Sep-1981</v>
      </c>
      <c r="H586" s="10">
        <f>DATEDIF(G586,DATE(2023,6,8),"Y")</f>
        <v>41</v>
      </c>
      <c r="I586" s="6">
        <v>1</v>
      </c>
      <c r="J586" s="22">
        <v>6770.19</v>
      </c>
      <c r="K586" s="6" t="str">
        <f>IF(L586="?","tier - 2",L586)</f>
        <v>tier - 2</v>
      </c>
      <c r="L586" s="6" t="s">
        <v>11</v>
      </c>
      <c r="M586" s="6" t="str">
        <f>IF(N586="?","tier - 1",N586)</f>
        <v>tier - 3</v>
      </c>
      <c r="N586" s="6" t="s">
        <v>12</v>
      </c>
      <c r="O586" s="6" t="str">
        <f>IF(P586="?","UNKNOWN",P586)</f>
        <v>R1013</v>
      </c>
      <c r="P586" s="6" t="s">
        <v>13</v>
      </c>
      <c r="Q586" s="6"/>
    </row>
    <row r="587" spans="1:17" x14ac:dyDescent="0.3">
      <c r="A587" s="6" t="s">
        <v>2221</v>
      </c>
      <c r="B587" s="12" t="str">
        <f>SUBSTITUTE(C587,"?",ROUNDUP(AVERAGEIF(C:C,"&lt;&gt;~?",C:C),0))</f>
        <v>1989</v>
      </c>
      <c r="C587" s="6">
        <v>1989</v>
      </c>
      <c r="D587" s="6" t="str">
        <f>SUBSTITUTE(E587,"?","sep")</f>
        <v>Sep</v>
      </c>
      <c r="E587" s="6" t="s">
        <v>20</v>
      </c>
      <c r="F587" s="6">
        <v>8</v>
      </c>
      <c r="G587" s="18" t="str">
        <f>CONCATENATE(F587,"-",D587,"-",B587)</f>
        <v>8-Sep-1989</v>
      </c>
      <c r="H587" s="10">
        <f>DATEDIF(G587,DATE(2023,6,8),"Y")</f>
        <v>33</v>
      </c>
      <c r="I587" s="6">
        <v>3</v>
      </c>
      <c r="J587" s="22">
        <v>38237.339999999997</v>
      </c>
      <c r="K587" s="6" t="str">
        <f>IF(L587="?","tier - 2",L587)</f>
        <v>tier - 2</v>
      </c>
      <c r="L587" s="6" t="s">
        <v>11</v>
      </c>
      <c r="M587" s="6" t="str">
        <f>IF(N587="?","tier - 1",N587)</f>
        <v>tier - 3</v>
      </c>
      <c r="N587" s="6" t="s">
        <v>12</v>
      </c>
      <c r="O587" s="6" t="str">
        <f>IF(P587="?","UNKNOWN",P587)</f>
        <v>R1011</v>
      </c>
      <c r="P587" s="6" t="s">
        <v>42</v>
      </c>
      <c r="Q587" s="6"/>
    </row>
    <row r="588" spans="1:17" x14ac:dyDescent="0.3">
      <c r="A588" s="6" t="s">
        <v>851</v>
      </c>
      <c r="B588" s="12" t="str">
        <f>SUBSTITUTE(C588,"?",ROUNDUP(AVERAGEIF(C:C,"&lt;&gt;~?",C:C),0))</f>
        <v>1988</v>
      </c>
      <c r="C588" s="6">
        <v>1988</v>
      </c>
      <c r="D588" s="6" t="str">
        <f>SUBSTITUTE(E588,"?","sep")</f>
        <v>Oct</v>
      </c>
      <c r="E588" s="6" t="s">
        <v>37</v>
      </c>
      <c r="F588" s="6">
        <v>10</v>
      </c>
      <c r="G588" s="18" t="str">
        <f>CONCATENATE(F588,"-",D588,"-",B588)</f>
        <v>10-Oct-1988</v>
      </c>
      <c r="H588" s="10">
        <f>DATEDIF(G588,DATE(2023,6,8),"Y")</f>
        <v>34</v>
      </c>
      <c r="I588" s="6">
        <v>3</v>
      </c>
      <c r="J588" s="22">
        <v>6753.04</v>
      </c>
      <c r="K588" s="6" t="str">
        <f>IF(L588="?","tier - 2",L588)</f>
        <v>tier - 2</v>
      </c>
      <c r="L588" s="6" t="s">
        <v>11</v>
      </c>
      <c r="M588" s="6" t="str">
        <f>IF(N588="?","tier - 1",N588)</f>
        <v>tier - 2</v>
      </c>
      <c r="N588" s="6" t="s">
        <v>11</v>
      </c>
      <c r="O588" s="6" t="str">
        <f>IF(P588="?","UNKNOWN",P588)</f>
        <v>R1024</v>
      </c>
      <c r="P588" s="6" t="s">
        <v>247</v>
      </c>
      <c r="Q588" s="6"/>
    </row>
    <row r="589" spans="1:17" x14ac:dyDescent="0.3">
      <c r="A589" s="6" t="s">
        <v>850</v>
      </c>
      <c r="B589" s="12" t="str">
        <f>SUBSTITUTE(C589,"?",ROUNDUP(AVERAGEIF(C:C,"&lt;&gt;~?",C:C),0))</f>
        <v>1966</v>
      </c>
      <c r="C589" s="6">
        <v>1966</v>
      </c>
      <c r="D589" s="6" t="str">
        <f>SUBSTITUTE(E589,"?","sep")</f>
        <v>Dec</v>
      </c>
      <c r="E589" s="6" t="s">
        <v>30</v>
      </c>
      <c r="F589" s="6">
        <v>9</v>
      </c>
      <c r="G589" s="18" t="str">
        <f>CONCATENATE(F589,"-",D589,"-",B589)</f>
        <v>9-Dec-1966</v>
      </c>
      <c r="H589" s="10">
        <f>DATEDIF(G589,DATE(2023,6,8),"Y")</f>
        <v>56</v>
      </c>
      <c r="I589" s="6">
        <v>0</v>
      </c>
      <c r="J589" s="22">
        <v>6750.27</v>
      </c>
      <c r="K589" s="6" t="str">
        <f>IF(L589="?","tier - 2",L589)</f>
        <v>tier - 3</v>
      </c>
      <c r="L589" s="6" t="s">
        <v>12</v>
      </c>
      <c r="M589" s="6" t="str">
        <f>IF(N589="?","tier - 1",N589)</f>
        <v>tier - 2</v>
      </c>
      <c r="N589" s="6" t="s">
        <v>11</v>
      </c>
      <c r="O589" s="6" t="str">
        <f>IF(P589="?","UNKNOWN",P589)</f>
        <v>R1013</v>
      </c>
      <c r="P589" s="6" t="s">
        <v>13</v>
      </c>
      <c r="Q589" s="6"/>
    </row>
    <row r="590" spans="1:17" x14ac:dyDescent="0.3">
      <c r="A590" s="6" t="s">
        <v>849</v>
      </c>
      <c r="B590" s="12" t="str">
        <f>SUBSTITUTE(C590,"?",ROUNDUP(AVERAGEIF(C:C,"&lt;&gt;~?",C:C),0))</f>
        <v>1970</v>
      </c>
      <c r="C590" s="6">
        <v>1970</v>
      </c>
      <c r="D590" s="6" t="str">
        <f>SUBSTITUTE(E590,"?","sep")</f>
        <v>Jun</v>
      </c>
      <c r="E590" s="6" t="s">
        <v>18</v>
      </c>
      <c r="F590" s="6">
        <v>17</v>
      </c>
      <c r="G590" s="18" t="str">
        <f>CONCATENATE(F590,"-",D590,"-",B590)</f>
        <v>17-Jun-1970</v>
      </c>
      <c r="H590" s="10">
        <f>DATEDIF(G590,DATE(2023,6,8),"Y")</f>
        <v>52</v>
      </c>
      <c r="I590" s="6">
        <v>0</v>
      </c>
      <c r="J590" s="22">
        <v>6749.63</v>
      </c>
      <c r="K590" s="6" t="str">
        <f>IF(L590="?","tier - 2",L590)</f>
        <v>tier - 2</v>
      </c>
      <c r="L590" s="6" t="s">
        <v>11</v>
      </c>
      <c r="M590" s="6" t="str">
        <f>IF(N590="?","tier - 1",N590)</f>
        <v>tier - 1</v>
      </c>
      <c r="N590" s="6" t="s">
        <v>16</v>
      </c>
      <c r="O590" s="6" t="str">
        <f>IF(P590="?","UNKNOWN",P590)</f>
        <v>R1013</v>
      </c>
      <c r="P590" s="6" t="s">
        <v>13</v>
      </c>
      <c r="Q590" s="6"/>
    </row>
    <row r="591" spans="1:17" x14ac:dyDescent="0.3">
      <c r="A591" s="6" t="s">
        <v>848</v>
      </c>
      <c r="B591" s="12" t="str">
        <f>SUBSTITUTE(C591,"?",ROUNDUP(AVERAGEIF(C:C,"&lt;&gt;~?",C:C),0))</f>
        <v>1986</v>
      </c>
      <c r="C591" s="6">
        <v>1986</v>
      </c>
      <c r="D591" s="6" t="str">
        <f>SUBSTITUTE(E591,"?","sep")</f>
        <v>Jun</v>
      </c>
      <c r="E591" s="6" t="s">
        <v>18</v>
      </c>
      <c r="F591" s="6">
        <v>5</v>
      </c>
      <c r="G591" s="18" t="str">
        <f>CONCATENATE(F591,"-",D591,"-",B591)</f>
        <v>5-Jun-1986</v>
      </c>
      <c r="H591" s="10">
        <f>DATEDIF(G591,DATE(2023,6,8),"Y")</f>
        <v>37</v>
      </c>
      <c r="I591" s="6">
        <v>3</v>
      </c>
      <c r="J591" s="22">
        <v>6748.59</v>
      </c>
      <c r="K591" s="6" t="str">
        <f>IF(L591="?","tier - 2",L591)</f>
        <v>tier - 3</v>
      </c>
      <c r="L591" s="6" t="s">
        <v>12</v>
      </c>
      <c r="M591" s="6" t="str">
        <f>IF(N591="?","tier - 1",N591)</f>
        <v>tier - 1</v>
      </c>
      <c r="N591" s="6" t="s">
        <v>16</v>
      </c>
      <c r="O591" s="6" t="str">
        <f>IF(P591="?","UNKNOWN",P591)</f>
        <v>R1016</v>
      </c>
      <c r="P591" s="6" t="s">
        <v>168</v>
      </c>
      <c r="Q591" s="6"/>
    </row>
    <row r="592" spans="1:17" x14ac:dyDescent="0.3">
      <c r="A592" s="6" t="s">
        <v>847</v>
      </c>
      <c r="B592" s="12" t="str">
        <f>SUBSTITUTE(C592,"?",ROUNDUP(AVERAGEIF(C:C,"&lt;&gt;~?",C:C),0))</f>
        <v>1986</v>
      </c>
      <c r="C592" s="6">
        <v>1986</v>
      </c>
      <c r="D592" s="6" t="str">
        <f>SUBSTITUTE(E592,"?","sep")</f>
        <v>Aug</v>
      </c>
      <c r="E592" s="6" t="s">
        <v>35</v>
      </c>
      <c r="F592" s="6">
        <v>7</v>
      </c>
      <c r="G592" s="18" t="str">
        <f>CONCATENATE(F592,"-",D592,"-",B592)</f>
        <v>7-Aug-1986</v>
      </c>
      <c r="H592" s="10">
        <f>DATEDIF(G592,DATE(2023,6,8),"Y")</f>
        <v>36</v>
      </c>
      <c r="I592" s="6">
        <v>3</v>
      </c>
      <c r="J592" s="22">
        <v>6746.74</v>
      </c>
      <c r="K592" s="6" t="str">
        <f>IF(L592="?","tier - 2",L592)</f>
        <v>tier - 3</v>
      </c>
      <c r="L592" s="6" t="s">
        <v>12</v>
      </c>
      <c r="M592" s="6" t="str">
        <f>IF(N592="?","tier - 1",N592)</f>
        <v>tier - 2</v>
      </c>
      <c r="N592" s="6" t="s">
        <v>11</v>
      </c>
      <c r="O592" s="6" t="str">
        <f>IF(P592="?","UNKNOWN",P592)</f>
        <v>R1016</v>
      </c>
      <c r="P592" s="6" t="s">
        <v>168</v>
      </c>
      <c r="Q592" s="6"/>
    </row>
    <row r="593" spans="1:17" x14ac:dyDescent="0.3">
      <c r="A593" s="6" t="s">
        <v>846</v>
      </c>
      <c r="B593" s="12" t="str">
        <f>SUBSTITUTE(C593,"?",ROUNDUP(AVERAGEIF(C:C,"&lt;&gt;~?",C:C),0))</f>
        <v>1968</v>
      </c>
      <c r="C593" s="6">
        <v>1968</v>
      </c>
      <c r="D593" s="6" t="str">
        <f>SUBSTITUTE(E593,"?","sep")</f>
        <v>Jul</v>
      </c>
      <c r="E593" s="6" t="s">
        <v>10</v>
      </c>
      <c r="F593" s="6">
        <v>18</v>
      </c>
      <c r="G593" s="18" t="str">
        <f>CONCATENATE(F593,"-",D593,"-",B593)</f>
        <v>18-Jul-1968</v>
      </c>
      <c r="H593" s="10">
        <f>DATEDIF(G593,DATE(2023,6,8),"Y")</f>
        <v>54</v>
      </c>
      <c r="I593" s="6">
        <v>0</v>
      </c>
      <c r="J593" s="22">
        <v>6738.84</v>
      </c>
      <c r="K593" s="6" t="str">
        <f>IF(L593="?","tier - 2",L593)</f>
        <v>tier - 3</v>
      </c>
      <c r="L593" s="6" t="s">
        <v>12</v>
      </c>
      <c r="M593" s="6" t="str">
        <f>IF(N593="?","tier - 1",N593)</f>
        <v>tier - 1</v>
      </c>
      <c r="N593" s="6" t="s">
        <v>16</v>
      </c>
      <c r="O593" s="6" t="str">
        <f>IF(P593="?","UNKNOWN",P593)</f>
        <v>R1012</v>
      </c>
      <c r="P593" s="6" t="s">
        <v>23</v>
      </c>
      <c r="Q593" s="6"/>
    </row>
    <row r="594" spans="1:17" x14ac:dyDescent="0.3">
      <c r="A594" s="6" t="s">
        <v>845</v>
      </c>
      <c r="B594" s="12" t="str">
        <f>SUBSTITUTE(C594,"?",ROUNDUP(AVERAGEIF(C:C,"&lt;&gt;~?",C:C),0))</f>
        <v>1978</v>
      </c>
      <c r="C594" s="6">
        <v>1978</v>
      </c>
      <c r="D594" s="6" t="str">
        <f>SUBSTITUTE(E594,"?","sep")</f>
        <v>Oct</v>
      </c>
      <c r="E594" s="6" t="s">
        <v>37</v>
      </c>
      <c r="F594" s="6">
        <v>21</v>
      </c>
      <c r="G594" s="18" t="str">
        <f>CONCATENATE(F594,"-",D594,"-",B594)</f>
        <v>21-Oct-1978</v>
      </c>
      <c r="H594" s="10">
        <f>DATEDIF(G594,DATE(2023,6,8),"Y")</f>
        <v>44</v>
      </c>
      <c r="I594" s="6">
        <v>2</v>
      </c>
      <c r="J594" s="22">
        <v>6737.98</v>
      </c>
      <c r="K594" s="6" t="str">
        <f>IF(L594="?","tier - 2",L594)</f>
        <v>tier - 2</v>
      </c>
      <c r="L594" s="6" t="s">
        <v>11</v>
      </c>
      <c r="M594" s="6" t="str">
        <f>IF(N594="?","tier - 1",N594)</f>
        <v>tier - 3</v>
      </c>
      <c r="N594" s="6" t="s">
        <v>12</v>
      </c>
      <c r="O594" s="6" t="str">
        <f>IF(P594="?","UNKNOWN",P594)</f>
        <v>R1013</v>
      </c>
      <c r="P594" s="6" t="s">
        <v>13</v>
      </c>
      <c r="Q594" s="6"/>
    </row>
    <row r="595" spans="1:17" x14ac:dyDescent="0.3">
      <c r="A595" s="6" t="s">
        <v>844</v>
      </c>
      <c r="B595" s="12" t="str">
        <f>SUBSTITUTE(C595,"?",ROUNDUP(AVERAGEIF(C:C,"&lt;&gt;~?",C:C),0))</f>
        <v>1994</v>
      </c>
      <c r="C595" s="6">
        <v>1994</v>
      </c>
      <c r="D595" s="6" t="str">
        <f>SUBSTITUTE(E595,"?","sep")</f>
        <v>Jun</v>
      </c>
      <c r="E595" s="6" t="s">
        <v>18</v>
      </c>
      <c r="F595" s="6">
        <v>13</v>
      </c>
      <c r="G595" s="18" t="str">
        <f>CONCATENATE(F595,"-",D595,"-",B595)</f>
        <v>13-Jun-1994</v>
      </c>
      <c r="H595" s="10">
        <f>DATEDIF(G595,DATE(2023,6,8),"Y")</f>
        <v>28</v>
      </c>
      <c r="I595" s="6">
        <v>0</v>
      </c>
      <c r="J595" s="22">
        <v>6721.37</v>
      </c>
      <c r="K595" s="6" t="str">
        <f>IF(L595="?","tier - 2",L595)</f>
        <v>tier - 2</v>
      </c>
      <c r="L595" s="6" t="s">
        <v>11</v>
      </c>
      <c r="M595" s="6" t="str">
        <f>IF(N595="?","tier - 1",N595)</f>
        <v>tier - 1</v>
      </c>
      <c r="N595" s="6" t="s">
        <v>16</v>
      </c>
      <c r="O595" s="6" t="str">
        <f>IF(P595="?","UNKNOWN",P595)</f>
        <v>R1012</v>
      </c>
      <c r="P595" s="6" t="s">
        <v>23</v>
      </c>
      <c r="Q595" s="6"/>
    </row>
    <row r="596" spans="1:17" x14ac:dyDescent="0.3">
      <c r="A596" s="6" t="s">
        <v>843</v>
      </c>
      <c r="B596" s="12" t="str">
        <f>SUBSTITUTE(C596,"?",ROUNDUP(AVERAGEIF(C:C,"&lt;&gt;~?",C:C),0))</f>
        <v>1983</v>
      </c>
      <c r="C596" s="6">
        <v>1983</v>
      </c>
      <c r="D596" s="6" t="str">
        <f>SUBSTITUTE(E596,"?","sep")</f>
        <v>Jun</v>
      </c>
      <c r="E596" s="6" t="s">
        <v>18</v>
      </c>
      <c r="F596" s="6">
        <v>12</v>
      </c>
      <c r="G596" s="18" t="str">
        <f>CONCATENATE(F596,"-",D596,"-",B596)</f>
        <v>12-Jun-1983</v>
      </c>
      <c r="H596" s="10">
        <f>DATEDIF(G596,DATE(2023,6,8),"Y")</f>
        <v>39</v>
      </c>
      <c r="I596" s="6">
        <v>2</v>
      </c>
      <c r="J596" s="22">
        <v>6710.19</v>
      </c>
      <c r="K596" s="6" t="str">
        <f>IF(L596="?","tier - 2",L596)</f>
        <v>tier - 3</v>
      </c>
      <c r="L596" s="6" t="s">
        <v>12</v>
      </c>
      <c r="M596" s="6" t="str">
        <f>IF(N596="?","tier - 1",N596)</f>
        <v>tier - 3</v>
      </c>
      <c r="N596" s="6" t="s">
        <v>12</v>
      </c>
      <c r="O596" s="6" t="str">
        <f>IF(P596="?","UNKNOWN",P596)</f>
        <v>R1012</v>
      </c>
      <c r="P596" s="6" t="s">
        <v>23</v>
      </c>
      <c r="Q596" s="6"/>
    </row>
    <row r="597" spans="1:17" x14ac:dyDescent="0.3">
      <c r="A597" s="6" t="s">
        <v>842</v>
      </c>
      <c r="B597" s="12" t="str">
        <f>SUBSTITUTE(C597,"?",ROUNDUP(AVERAGEIF(C:C,"&lt;&gt;~?",C:C),0))</f>
        <v>1971</v>
      </c>
      <c r="C597" s="6">
        <v>1971</v>
      </c>
      <c r="D597" s="6" t="str">
        <f>SUBSTITUTE(E597,"?","sep")</f>
        <v>Dec</v>
      </c>
      <c r="E597" s="6" t="s">
        <v>30</v>
      </c>
      <c r="F597" s="6">
        <v>12</v>
      </c>
      <c r="G597" s="18" t="str">
        <f>CONCATENATE(F597,"-",D597,"-",B597)</f>
        <v>12-Dec-1971</v>
      </c>
      <c r="H597" s="10">
        <f>DATEDIF(G597,DATE(2023,6,8),"Y")</f>
        <v>51</v>
      </c>
      <c r="I597" s="6">
        <v>0</v>
      </c>
      <c r="J597" s="22">
        <v>6706.47</v>
      </c>
      <c r="K597" s="6" t="str">
        <f>IF(L597="?","tier - 2",L597)</f>
        <v>tier - 2</v>
      </c>
      <c r="L597" s="6" t="s">
        <v>11</v>
      </c>
      <c r="M597" s="6" t="str">
        <f>IF(N597="?","tier - 1",N597)</f>
        <v>tier - 1</v>
      </c>
      <c r="N597" s="6" t="s">
        <v>16</v>
      </c>
      <c r="O597" s="6" t="str">
        <f>IF(P597="?","UNKNOWN",P597)</f>
        <v>R1013</v>
      </c>
      <c r="P597" s="6" t="s">
        <v>13</v>
      </c>
      <c r="Q597" s="6"/>
    </row>
    <row r="598" spans="1:17" x14ac:dyDescent="0.3">
      <c r="A598" s="6" t="s">
        <v>2220</v>
      </c>
      <c r="B598" s="12" t="str">
        <f>SUBSTITUTE(C598,"?",ROUNDUP(AVERAGEIF(C:C,"&lt;&gt;~?",C:C),0))</f>
        <v>1972</v>
      </c>
      <c r="C598" s="6">
        <v>1972</v>
      </c>
      <c r="D598" s="6" t="str">
        <f>SUBSTITUTE(E598,"?","sep")</f>
        <v>Nov</v>
      </c>
      <c r="E598" s="6" t="s">
        <v>15</v>
      </c>
      <c r="F598" s="6">
        <v>19</v>
      </c>
      <c r="G598" s="18" t="str">
        <f>CONCATENATE(F598,"-",D598,"-",B598)</f>
        <v>19-Nov-1972</v>
      </c>
      <c r="H598" s="10">
        <f>DATEDIF(G598,DATE(2023,6,8),"Y")</f>
        <v>50</v>
      </c>
      <c r="I598" s="6">
        <v>0</v>
      </c>
      <c r="J598" s="22">
        <v>38189.1</v>
      </c>
      <c r="K598" s="6" t="str">
        <f>IF(L598="?","tier - 2",L598)</f>
        <v>tier - 2</v>
      </c>
      <c r="L598" s="6" t="s">
        <v>11</v>
      </c>
      <c r="M598" s="6" t="str">
        <f>IF(N598="?","tier - 1",N598)</f>
        <v>tier - 2</v>
      </c>
      <c r="N598" s="6" t="s">
        <v>11</v>
      </c>
      <c r="O598" s="6" t="str">
        <f>IF(P598="?","UNKNOWN",P598)</f>
        <v>R1011</v>
      </c>
      <c r="P598" s="6" t="s">
        <v>42</v>
      </c>
      <c r="Q598" s="6"/>
    </row>
    <row r="599" spans="1:17" x14ac:dyDescent="0.3">
      <c r="A599" s="6" t="s">
        <v>841</v>
      </c>
      <c r="B599" s="12" t="str">
        <f>SUBSTITUTE(C599,"?",ROUNDUP(AVERAGEIF(C:C,"&lt;&gt;~?",C:C),0))</f>
        <v>1968</v>
      </c>
      <c r="C599" s="6">
        <v>1968</v>
      </c>
      <c r="D599" s="6" t="str">
        <f>SUBSTITUTE(E599,"?","sep")</f>
        <v>Jul</v>
      </c>
      <c r="E599" s="6" t="s">
        <v>10</v>
      </c>
      <c r="F599" s="6">
        <v>13</v>
      </c>
      <c r="G599" s="18" t="str">
        <f>CONCATENATE(F599,"-",D599,"-",B599)</f>
        <v>13-Jul-1968</v>
      </c>
      <c r="H599" s="10">
        <f>DATEDIF(G599,DATE(2023,6,8),"Y")</f>
        <v>54</v>
      </c>
      <c r="I599" s="6">
        <v>0</v>
      </c>
      <c r="J599" s="22">
        <v>6700.56</v>
      </c>
      <c r="K599" s="6" t="str">
        <f>IF(L599="?","tier - 2",L599)</f>
        <v>tier - 3</v>
      </c>
      <c r="L599" s="6" t="s">
        <v>12</v>
      </c>
      <c r="M599" s="6" t="str">
        <f>IF(N599="?","tier - 1",N599)</f>
        <v>tier - 1</v>
      </c>
      <c r="N599" s="6" t="s">
        <v>16</v>
      </c>
      <c r="O599" s="6" t="str">
        <f>IF(P599="?","UNKNOWN",P599)</f>
        <v>R1012</v>
      </c>
      <c r="P599" s="6" t="s">
        <v>23</v>
      </c>
      <c r="Q599" s="6"/>
    </row>
    <row r="600" spans="1:17" x14ac:dyDescent="0.3">
      <c r="A600" s="6" t="s">
        <v>840</v>
      </c>
      <c r="B600" s="12" t="str">
        <f>SUBSTITUTE(C600,"?",ROUNDUP(AVERAGEIF(C:C,"&lt;&gt;~?",C:C),0))</f>
        <v>1985</v>
      </c>
      <c r="C600" s="6">
        <v>1985</v>
      </c>
      <c r="D600" s="6" t="str">
        <f>SUBSTITUTE(E600,"?","sep")</f>
        <v>Jul</v>
      </c>
      <c r="E600" s="6" t="s">
        <v>10</v>
      </c>
      <c r="F600" s="6">
        <v>9</v>
      </c>
      <c r="G600" s="18" t="str">
        <f>CONCATENATE(F600,"-",D600,"-",B600)</f>
        <v>9-Jul-1985</v>
      </c>
      <c r="H600" s="10">
        <f>DATEDIF(G600,DATE(2023,6,8),"Y")</f>
        <v>37</v>
      </c>
      <c r="I600" s="6">
        <v>2</v>
      </c>
      <c r="J600" s="22">
        <v>6686.43</v>
      </c>
      <c r="K600" s="6" t="str">
        <f>IF(L600="?","tier - 2",L600)</f>
        <v>tier - 2</v>
      </c>
      <c r="L600" s="6" t="s">
        <v>11</v>
      </c>
      <c r="M600" s="6" t="str">
        <f>IF(N600="?","tier - 1",N600)</f>
        <v>tier - 3</v>
      </c>
      <c r="N600" s="6" t="s">
        <v>12</v>
      </c>
      <c r="O600" s="6" t="str">
        <f>IF(P600="?","UNKNOWN",P600)</f>
        <v>R1012</v>
      </c>
      <c r="P600" s="6" t="s">
        <v>23</v>
      </c>
      <c r="Q600" s="6"/>
    </row>
    <row r="601" spans="1:17" x14ac:dyDescent="0.3">
      <c r="A601" s="6" t="s">
        <v>839</v>
      </c>
      <c r="B601" s="12" t="str">
        <f>SUBSTITUTE(C601,"?",ROUNDUP(AVERAGEIF(C:C,"&lt;&gt;~?",C:C),0))</f>
        <v>1989</v>
      </c>
      <c r="C601" s="6">
        <v>1989</v>
      </c>
      <c r="D601" s="6" t="str">
        <f>SUBSTITUTE(E601,"?","sep")</f>
        <v>Oct</v>
      </c>
      <c r="E601" s="6" t="s">
        <v>37</v>
      </c>
      <c r="F601" s="6">
        <v>20</v>
      </c>
      <c r="G601" s="18" t="str">
        <f>CONCATENATE(F601,"-",D601,"-",B601)</f>
        <v>20-Oct-1989</v>
      </c>
      <c r="H601" s="10">
        <f>DATEDIF(G601,DATE(2023,6,8),"Y")</f>
        <v>33</v>
      </c>
      <c r="I601" s="6">
        <v>5</v>
      </c>
      <c r="J601" s="22">
        <v>6666.24</v>
      </c>
      <c r="K601" s="6" t="str">
        <f>IF(L601="?","tier - 2",L601)</f>
        <v>tier - 3</v>
      </c>
      <c r="L601" s="6" t="s">
        <v>12</v>
      </c>
      <c r="M601" s="6" t="str">
        <f>IF(N601="?","tier - 1",N601)</f>
        <v>tier - 1</v>
      </c>
      <c r="N601" s="6" t="s">
        <v>16</v>
      </c>
      <c r="O601" s="6" t="str">
        <f>IF(P601="?","UNKNOWN",P601)</f>
        <v>R1011</v>
      </c>
      <c r="P601" s="6" t="s">
        <v>42</v>
      </c>
      <c r="Q601" s="6"/>
    </row>
    <row r="602" spans="1:17" x14ac:dyDescent="0.3">
      <c r="A602" s="6" t="s">
        <v>838</v>
      </c>
      <c r="B602" s="12" t="str">
        <f>SUBSTITUTE(C602,"?",ROUNDUP(AVERAGEIF(C:C,"&lt;&gt;~?",C:C),0))</f>
        <v>1981</v>
      </c>
      <c r="C602" s="6">
        <v>1981</v>
      </c>
      <c r="D602" s="6" t="str">
        <f>SUBSTITUTE(E602,"?","sep")</f>
        <v>Sep</v>
      </c>
      <c r="E602" s="6" t="s">
        <v>20</v>
      </c>
      <c r="F602" s="6">
        <v>17</v>
      </c>
      <c r="G602" s="18" t="str">
        <f>CONCATENATE(F602,"-",D602,"-",B602)</f>
        <v>17-Sep-1981</v>
      </c>
      <c r="H602" s="10">
        <f>DATEDIF(G602,DATE(2023,6,8),"Y")</f>
        <v>41</v>
      </c>
      <c r="I602" s="6">
        <v>1</v>
      </c>
      <c r="J602" s="22">
        <v>6664.69</v>
      </c>
      <c r="K602" s="6" t="str">
        <f>IF(L602="?","tier - 2",L602)</f>
        <v>tier - 3</v>
      </c>
      <c r="L602" s="6" t="s">
        <v>12</v>
      </c>
      <c r="M602" s="6" t="str">
        <f>IF(N602="?","tier - 1",N602)</f>
        <v>tier - 1</v>
      </c>
      <c r="N602" s="6" t="s">
        <v>16</v>
      </c>
      <c r="O602" s="6" t="str">
        <f>IF(P602="?","UNKNOWN",P602)</f>
        <v>R1012</v>
      </c>
      <c r="P602" s="6" t="s">
        <v>23</v>
      </c>
      <c r="Q602" s="6"/>
    </row>
    <row r="603" spans="1:17" x14ac:dyDescent="0.3">
      <c r="A603" s="6" t="s">
        <v>837</v>
      </c>
      <c r="B603" s="12" t="str">
        <f>SUBSTITUTE(C603,"?",ROUNDUP(AVERAGEIF(C:C,"&lt;&gt;~?",C:C),0))</f>
        <v>1982</v>
      </c>
      <c r="C603" s="6">
        <v>1982</v>
      </c>
      <c r="D603" s="6" t="str">
        <f>SUBSTITUTE(E603,"?","sep")</f>
        <v>Sep</v>
      </c>
      <c r="E603" s="6" t="s">
        <v>20</v>
      </c>
      <c r="F603" s="6">
        <v>27</v>
      </c>
      <c r="G603" s="18" t="str">
        <f>CONCATENATE(F603,"-",D603,"-",B603)</f>
        <v>27-Sep-1982</v>
      </c>
      <c r="H603" s="10">
        <f>DATEDIF(G603,DATE(2023,6,8),"Y")</f>
        <v>40</v>
      </c>
      <c r="I603" s="6">
        <v>3</v>
      </c>
      <c r="J603" s="22">
        <v>6664.32</v>
      </c>
      <c r="K603" s="6" t="str">
        <f>IF(L603="?","tier - 2",L603)</f>
        <v>tier - 2</v>
      </c>
      <c r="L603" s="6" t="s">
        <v>11</v>
      </c>
      <c r="M603" s="6" t="str">
        <f>IF(N603="?","tier - 1",N603)</f>
        <v>tier - 2</v>
      </c>
      <c r="N603" s="6" t="s">
        <v>11</v>
      </c>
      <c r="O603" s="6" t="str">
        <f>IF(P603="?","UNKNOWN",P603)</f>
        <v>R1013</v>
      </c>
      <c r="P603" s="6" t="s">
        <v>13</v>
      </c>
      <c r="Q603" s="6"/>
    </row>
    <row r="604" spans="1:17" x14ac:dyDescent="0.3">
      <c r="A604" s="6" t="s">
        <v>836</v>
      </c>
      <c r="B604" s="12" t="str">
        <f>SUBSTITUTE(C604,"?",ROUNDUP(AVERAGEIF(C:C,"&lt;&gt;~?",C:C),0))</f>
        <v>1989</v>
      </c>
      <c r="C604" s="6">
        <v>1989</v>
      </c>
      <c r="D604" s="6" t="str">
        <f>SUBSTITUTE(E604,"?","sep")</f>
        <v>Nov</v>
      </c>
      <c r="E604" s="6" t="s">
        <v>15</v>
      </c>
      <c r="F604" s="6">
        <v>19</v>
      </c>
      <c r="G604" s="18" t="str">
        <f>CONCATENATE(F604,"-",D604,"-",B604)</f>
        <v>19-Nov-1989</v>
      </c>
      <c r="H604" s="10">
        <f>DATEDIF(G604,DATE(2023,6,8),"Y")</f>
        <v>33</v>
      </c>
      <c r="I604" s="6">
        <v>5</v>
      </c>
      <c r="J604" s="22">
        <v>6653.79</v>
      </c>
      <c r="K604" s="6" t="str">
        <f>IF(L604="?","tier - 2",L604)</f>
        <v>tier - 2</v>
      </c>
      <c r="L604" s="6" t="s">
        <v>11</v>
      </c>
      <c r="M604" s="6" t="str">
        <f>IF(N604="?","tier - 1",N604)</f>
        <v>tier - 1</v>
      </c>
      <c r="N604" s="6" t="s">
        <v>16</v>
      </c>
      <c r="O604" s="6" t="str">
        <f>IF(P604="?","UNKNOWN",P604)</f>
        <v>R1013</v>
      </c>
      <c r="P604" s="6" t="s">
        <v>13</v>
      </c>
      <c r="Q604" s="6"/>
    </row>
    <row r="605" spans="1:17" x14ac:dyDescent="0.3">
      <c r="A605" s="6" t="s">
        <v>835</v>
      </c>
      <c r="B605" s="12" t="str">
        <f>SUBSTITUTE(C605,"?",ROUNDUP(AVERAGEIF(C:C,"&lt;&gt;~?",C:C),0))</f>
        <v>1984</v>
      </c>
      <c r="C605" s="6">
        <v>1984</v>
      </c>
      <c r="D605" s="6" t="str">
        <f>SUBSTITUTE(E605,"?","sep")</f>
        <v>Jul</v>
      </c>
      <c r="E605" s="6" t="s">
        <v>10</v>
      </c>
      <c r="F605" s="6">
        <v>1</v>
      </c>
      <c r="G605" s="18" t="str">
        <f>CONCATENATE(F605,"-",D605,"-",B605)</f>
        <v>1-Jul-1984</v>
      </c>
      <c r="H605" s="10">
        <f>DATEDIF(G605,DATE(2023,6,8),"Y")</f>
        <v>38</v>
      </c>
      <c r="I605" s="6">
        <v>3</v>
      </c>
      <c r="J605" s="22">
        <v>6652.53</v>
      </c>
      <c r="K605" s="6" t="str">
        <f>IF(L605="?","tier - 2",L605)</f>
        <v>tier - 3</v>
      </c>
      <c r="L605" s="6" t="s">
        <v>12</v>
      </c>
      <c r="M605" s="6" t="str">
        <f>IF(N605="?","tier - 1",N605)</f>
        <v>tier - 2</v>
      </c>
      <c r="N605" s="6" t="s">
        <v>11</v>
      </c>
      <c r="O605" s="6" t="str">
        <f>IF(P605="?","UNKNOWN",P605)</f>
        <v>R1013</v>
      </c>
      <c r="P605" s="6" t="s">
        <v>13</v>
      </c>
      <c r="Q605" s="6"/>
    </row>
    <row r="606" spans="1:17" x14ac:dyDescent="0.3">
      <c r="A606" s="6" t="s">
        <v>834</v>
      </c>
      <c r="B606" s="12" t="str">
        <f>SUBSTITUTE(C606,"?",ROUNDUP(AVERAGEIF(C:C,"&lt;&gt;~?",C:C),0))</f>
        <v>1970</v>
      </c>
      <c r="C606" s="6">
        <v>1970</v>
      </c>
      <c r="D606" s="6" t="str">
        <f>SUBSTITUTE(E606,"?","sep")</f>
        <v>Nov</v>
      </c>
      <c r="E606" s="6" t="s">
        <v>15</v>
      </c>
      <c r="F606" s="6">
        <v>8</v>
      </c>
      <c r="G606" s="18" t="str">
        <f>CONCATENATE(F606,"-",D606,"-",B606)</f>
        <v>8-Nov-1970</v>
      </c>
      <c r="H606" s="10">
        <f>DATEDIF(G606,DATE(2023,6,8),"Y")</f>
        <v>52</v>
      </c>
      <c r="I606" s="6">
        <v>0</v>
      </c>
      <c r="J606" s="22">
        <v>6651.26</v>
      </c>
      <c r="K606" s="6" t="str">
        <f>IF(L606="?","tier - 2",L606)</f>
        <v>tier - 2</v>
      </c>
      <c r="L606" s="6" t="s">
        <v>11</v>
      </c>
      <c r="M606" s="6" t="str">
        <f>IF(N606="?","tier - 1",N606)</f>
        <v>tier - 3</v>
      </c>
      <c r="N606" s="6" t="s">
        <v>12</v>
      </c>
      <c r="O606" s="6" t="str">
        <f>IF(P606="?","UNKNOWN",P606)</f>
        <v>R1013</v>
      </c>
      <c r="P606" s="6" t="s">
        <v>13</v>
      </c>
      <c r="Q606" s="6"/>
    </row>
    <row r="607" spans="1:17" x14ac:dyDescent="0.3">
      <c r="A607" s="6" t="s">
        <v>833</v>
      </c>
      <c r="B607" s="12" t="str">
        <f>SUBSTITUTE(C607,"?",ROUNDUP(AVERAGEIF(C:C,"&lt;&gt;~?",C:C),0))</f>
        <v>1984</v>
      </c>
      <c r="C607" s="6">
        <v>1984</v>
      </c>
      <c r="D607" s="6" t="str">
        <f>SUBSTITUTE(E607,"?","sep")</f>
        <v>Dec</v>
      </c>
      <c r="E607" s="6" t="s">
        <v>30</v>
      </c>
      <c r="F607" s="6">
        <v>8</v>
      </c>
      <c r="G607" s="18" t="str">
        <f>CONCATENATE(F607,"-",D607,"-",B607)</f>
        <v>8-Dec-1984</v>
      </c>
      <c r="H607" s="10">
        <f>DATEDIF(G607,DATE(2023,6,8),"Y")</f>
        <v>38</v>
      </c>
      <c r="I607" s="6">
        <v>2</v>
      </c>
      <c r="J607" s="22">
        <v>6640.54</v>
      </c>
      <c r="K607" s="6" t="str">
        <f>IF(L607="?","tier - 2",L607)</f>
        <v>tier - 2</v>
      </c>
      <c r="L607" s="6" t="s">
        <v>11</v>
      </c>
      <c r="M607" s="6" t="str">
        <f>IF(N607="?","tier - 1",N607)</f>
        <v>tier - 3</v>
      </c>
      <c r="N607" s="6" t="s">
        <v>12</v>
      </c>
      <c r="O607" s="6" t="str">
        <f>IF(P607="?","UNKNOWN",P607)</f>
        <v>R1019</v>
      </c>
      <c r="P607" s="6" t="s">
        <v>166</v>
      </c>
      <c r="Q607" s="6"/>
    </row>
    <row r="608" spans="1:17" x14ac:dyDescent="0.3">
      <c r="A608" s="6" t="s">
        <v>832</v>
      </c>
      <c r="B608" s="12" t="str">
        <f>SUBSTITUTE(C608,"?",ROUNDUP(AVERAGEIF(C:C,"&lt;&gt;~?",C:C),0))</f>
        <v>1990</v>
      </c>
      <c r="C608" s="6">
        <v>1990</v>
      </c>
      <c r="D608" s="6" t="str">
        <f>SUBSTITUTE(E608,"?","sep")</f>
        <v>Jun</v>
      </c>
      <c r="E608" s="6" t="s">
        <v>18</v>
      </c>
      <c r="F608" s="6">
        <v>6</v>
      </c>
      <c r="G608" s="18" t="str">
        <f>CONCATENATE(F608,"-",D608,"-",B608)</f>
        <v>6-Jun-1990</v>
      </c>
      <c r="H608" s="10">
        <f>DATEDIF(G608,DATE(2023,6,8),"Y")</f>
        <v>33</v>
      </c>
      <c r="I608" s="6">
        <v>3</v>
      </c>
      <c r="J608" s="22">
        <v>6639.3</v>
      </c>
      <c r="K608" s="6" t="str">
        <f>IF(L608="?","tier - 2",L608)</f>
        <v>tier - 2</v>
      </c>
      <c r="L608" s="6" t="s">
        <v>11</v>
      </c>
      <c r="M608" s="6" t="str">
        <f>IF(N608="?","tier - 1",N608)</f>
        <v>tier - 2</v>
      </c>
      <c r="N608" s="6" t="s">
        <v>11</v>
      </c>
      <c r="O608" s="6" t="str">
        <f>IF(P608="?","UNKNOWN",P608)</f>
        <v>R1021</v>
      </c>
      <c r="P608" s="6" t="s">
        <v>300</v>
      </c>
      <c r="Q608" s="6"/>
    </row>
    <row r="609" spans="1:17" x14ac:dyDescent="0.3">
      <c r="A609" s="6" t="s">
        <v>2219</v>
      </c>
      <c r="B609" s="12" t="str">
        <f>SUBSTITUTE(C609,"?",ROUNDUP(AVERAGEIF(C:C,"&lt;&gt;~?",C:C),0))</f>
        <v>1998</v>
      </c>
      <c r="C609" s="6">
        <v>1998</v>
      </c>
      <c r="D609" s="6" t="str">
        <f>SUBSTITUTE(E609,"?","sep")</f>
        <v>Jul</v>
      </c>
      <c r="E609" s="6" t="s">
        <v>10</v>
      </c>
      <c r="F609" s="6">
        <v>29</v>
      </c>
      <c r="G609" s="18" t="str">
        <f>CONCATENATE(F609,"-",D609,"-",B609)</f>
        <v>29-Jul-1998</v>
      </c>
      <c r="H609" s="10">
        <f>DATEDIF(G609,DATE(2023,6,8),"Y")</f>
        <v>24</v>
      </c>
      <c r="I609" s="6">
        <v>0</v>
      </c>
      <c r="J609" s="22">
        <v>38126.25</v>
      </c>
      <c r="K609" s="6" t="str">
        <f>IF(L609="?","tier - 2",L609)</f>
        <v>tier - 1</v>
      </c>
      <c r="L609" s="6" t="s">
        <v>16</v>
      </c>
      <c r="M609" s="6" t="str">
        <f>IF(N609="?","tier - 1",N609)</f>
        <v>tier - 3</v>
      </c>
      <c r="N609" s="6" t="s">
        <v>12</v>
      </c>
      <c r="O609" s="6" t="str">
        <f>IF(P609="?","UNKNOWN",P609)</f>
        <v>R1013</v>
      </c>
      <c r="P609" s="6" t="s">
        <v>13</v>
      </c>
      <c r="Q609" s="6"/>
    </row>
    <row r="610" spans="1:17" x14ac:dyDescent="0.3">
      <c r="A610" s="6" t="s">
        <v>831</v>
      </c>
      <c r="B610" s="12" t="str">
        <f>SUBSTITUTE(C610,"?",ROUNDUP(AVERAGEIF(C:C,"&lt;&gt;~?",C:C),0))</f>
        <v>2003</v>
      </c>
      <c r="C610" s="6">
        <v>2003</v>
      </c>
      <c r="D610" s="6" t="str">
        <f>SUBSTITUTE(E610,"?","sep")</f>
        <v>Sep</v>
      </c>
      <c r="E610" s="6" t="s">
        <v>20</v>
      </c>
      <c r="F610" s="6">
        <v>4</v>
      </c>
      <c r="G610" s="18" t="str">
        <f>CONCATENATE(F610,"-",D610,"-",B610)</f>
        <v>4-Sep-2003</v>
      </c>
      <c r="H610" s="10">
        <f>DATEDIF(G610,DATE(2023,6,8),"Y")</f>
        <v>19</v>
      </c>
      <c r="I610" s="6">
        <v>0</v>
      </c>
      <c r="J610" s="22">
        <v>6638.16</v>
      </c>
      <c r="K610" s="6" t="str">
        <f>IF(L610="?","tier - 2",L610)</f>
        <v>tier - 2</v>
      </c>
      <c r="L610" s="6" t="s">
        <v>11</v>
      </c>
      <c r="M610" s="6" t="str">
        <f>IF(N610="?","tier - 1",N610)</f>
        <v>tier - 1</v>
      </c>
      <c r="N610" s="6" t="s">
        <v>16</v>
      </c>
      <c r="O610" s="6" t="str">
        <f>IF(P610="?","UNKNOWN",P610)</f>
        <v>R1012</v>
      </c>
      <c r="P610" s="6" t="s">
        <v>23</v>
      </c>
      <c r="Q610" s="6"/>
    </row>
    <row r="611" spans="1:17" x14ac:dyDescent="0.3">
      <c r="A611" s="6" t="s">
        <v>830</v>
      </c>
      <c r="B611" s="12" t="str">
        <f>SUBSTITUTE(C611,"?",ROUNDUP(AVERAGEIF(C:C,"&lt;&gt;~?",C:C),0))</f>
        <v>1973</v>
      </c>
      <c r="C611" s="6">
        <v>1973</v>
      </c>
      <c r="D611" s="6" t="str">
        <f>SUBSTITUTE(E611,"?","sep")</f>
        <v>Aug</v>
      </c>
      <c r="E611" s="6" t="s">
        <v>35</v>
      </c>
      <c r="F611" s="6">
        <v>29</v>
      </c>
      <c r="G611" s="18" t="str">
        <f>CONCATENATE(F611,"-",D611,"-",B611)</f>
        <v>29-Aug-1973</v>
      </c>
      <c r="H611" s="10">
        <f>DATEDIF(G611,DATE(2023,6,8),"Y")</f>
        <v>49</v>
      </c>
      <c r="I611" s="6">
        <v>0</v>
      </c>
      <c r="J611" s="22">
        <v>6630.31</v>
      </c>
      <c r="K611" s="6" t="str">
        <f>IF(L611="?","tier - 2",L611)</f>
        <v>tier - 2</v>
      </c>
      <c r="L611" s="6" t="s">
        <v>11</v>
      </c>
      <c r="M611" s="6" t="str">
        <f>IF(N611="?","tier - 1",N611)</f>
        <v>tier - 1</v>
      </c>
      <c r="N611" s="6" t="s">
        <v>16</v>
      </c>
      <c r="O611" s="6" t="str">
        <f>IF(P611="?","UNKNOWN",P611)</f>
        <v>R1013</v>
      </c>
      <c r="P611" s="6" t="s">
        <v>13</v>
      </c>
      <c r="Q611" s="6"/>
    </row>
    <row r="612" spans="1:17" x14ac:dyDescent="0.3">
      <c r="A612" s="6" t="s">
        <v>829</v>
      </c>
      <c r="B612" s="12" t="str">
        <f>SUBSTITUTE(C612,"?",ROUNDUP(AVERAGEIF(C:C,"&lt;&gt;~?",C:C),0))</f>
        <v>1982</v>
      </c>
      <c r="C612" s="6">
        <v>1982</v>
      </c>
      <c r="D612" s="6" t="str">
        <f>SUBSTITUTE(E612,"?","sep")</f>
        <v>Aug</v>
      </c>
      <c r="E612" s="6" t="s">
        <v>35</v>
      </c>
      <c r="F612" s="6">
        <v>28</v>
      </c>
      <c r="G612" s="18" t="str">
        <f>CONCATENATE(F612,"-",D612,"-",B612)</f>
        <v>28-Aug-1982</v>
      </c>
      <c r="H612" s="10">
        <f>DATEDIF(G612,DATE(2023,6,8),"Y")</f>
        <v>40</v>
      </c>
      <c r="I612" s="6">
        <v>1</v>
      </c>
      <c r="J612" s="22">
        <v>6610.11</v>
      </c>
      <c r="K612" s="6" t="str">
        <f>IF(L612="?","tier - 2",L612)</f>
        <v>tier - 3</v>
      </c>
      <c r="L612" s="6" t="s">
        <v>12</v>
      </c>
      <c r="M612" s="6" t="str">
        <f>IF(N612="?","tier - 1",N612)</f>
        <v>tier - 2</v>
      </c>
      <c r="N612" s="6" t="s">
        <v>11</v>
      </c>
      <c r="O612" s="6" t="str">
        <f>IF(P612="?","UNKNOWN",P612)</f>
        <v>R1015</v>
      </c>
      <c r="P612" s="6" t="s">
        <v>164</v>
      </c>
      <c r="Q612" s="6"/>
    </row>
    <row r="613" spans="1:17" x14ac:dyDescent="0.3">
      <c r="A613" s="6" t="s">
        <v>828</v>
      </c>
      <c r="B613" s="12" t="str">
        <f>SUBSTITUTE(C613,"?",ROUNDUP(AVERAGEIF(C:C,"&lt;&gt;~?",C:C),0))</f>
        <v>1982</v>
      </c>
      <c r="C613" s="6">
        <v>1982</v>
      </c>
      <c r="D613" s="6" t="str">
        <f>SUBSTITUTE(E613,"?","sep")</f>
        <v>Nov</v>
      </c>
      <c r="E613" s="6" t="s">
        <v>15</v>
      </c>
      <c r="F613" s="6">
        <v>7</v>
      </c>
      <c r="G613" s="18" t="str">
        <f>CONCATENATE(F613,"-",D613,"-",B613)</f>
        <v>7-Nov-1982</v>
      </c>
      <c r="H613" s="10">
        <f>DATEDIF(G613,DATE(2023,6,8),"Y")</f>
        <v>40</v>
      </c>
      <c r="I613" s="6">
        <v>2</v>
      </c>
      <c r="J613" s="22">
        <v>6600.36</v>
      </c>
      <c r="K613" s="6" t="str">
        <f>IF(L613="?","tier - 2",L613)</f>
        <v>tier - 2</v>
      </c>
      <c r="L613" s="6" t="s">
        <v>11</v>
      </c>
      <c r="M613" s="6" t="str">
        <f>IF(N613="?","tier - 1",N613)</f>
        <v>tier - 3</v>
      </c>
      <c r="N613" s="6" t="s">
        <v>12</v>
      </c>
      <c r="O613" s="6" t="str">
        <f>IF(P613="?","UNKNOWN",P613)</f>
        <v>R1011</v>
      </c>
      <c r="P613" s="6" t="s">
        <v>42</v>
      </c>
      <c r="Q613" s="6"/>
    </row>
    <row r="614" spans="1:17" x14ac:dyDescent="0.3">
      <c r="A614" s="6" t="s">
        <v>827</v>
      </c>
      <c r="B614" s="12" t="str">
        <f>SUBSTITUTE(C614,"?",ROUNDUP(AVERAGEIF(C:C,"&lt;&gt;~?",C:C),0))</f>
        <v>1982</v>
      </c>
      <c r="C614" s="6">
        <v>1982</v>
      </c>
      <c r="D614" s="6" t="str">
        <f>SUBSTITUTE(E614,"?","sep")</f>
        <v>Dec</v>
      </c>
      <c r="E614" s="6" t="s">
        <v>30</v>
      </c>
      <c r="F614" s="6">
        <v>29</v>
      </c>
      <c r="G614" s="18" t="str">
        <f>CONCATENATE(F614,"-",D614,"-",B614)</f>
        <v>29-Dec-1982</v>
      </c>
      <c r="H614" s="10">
        <f>DATEDIF(G614,DATE(2023,6,8),"Y")</f>
        <v>40</v>
      </c>
      <c r="I614" s="6">
        <v>1</v>
      </c>
      <c r="J614" s="22">
        <v>6600.21</v>
      </c>
      <c r="K614" s="6" t="str">
        <f>IF(L614="?","tier - 2",L614)</f>
        <v>tier - 3</v>
      </c>
      <c r="L614" s="6" t="s">
        <v>12</v>
      </c>
      <c r="M614" s="6" t="str">
        <f>IF(N614="?","tier - 1",N614)</f>
        <v>tier - 2</v>
      </c>
      <c r="N614" s="6" t="s">
        <v>11</v>
      </c>
      <c r="O614" s="6" t="str">
        <f>IF(P614="?","UNKNOWN",P614)</f>
        <v>R1016</v>
      </c>
      <c r="P614" s="6" t="s">
        <v>168</v>
      </c>
      <c r="Q614" s="6"/>
    </row>
    <row r="615" spans="1:17" x14ac:dyDescent="0.3">
      <c r="A615" s="6" t="s">
        <v>826</v>
      </c>
      <c r="B615" s="12" t="str">
        <f>SUBSTITUTE(C615,"?",ROUNDUP(AVERAGEIF(C:C,"&lt;&gt;~?",C:C),0))</f>
        <v>1982</v>
      </c>
      <c r="C615" s="6">
        <v>1982</v>
      </c>
      <c r="D615" s="6" t="str">
        <f>SUBSTITUTE(E615,"?","sep")</f>
        <v>Nov</v>
      </c>
      <c r="E615" s="6" t="s">
        <v>15</v>
      </c>
      <c r="F615" s="6">
        <v>22</v>
      </c>
      <c r="G615" s="18" t="str">
        <f>CONCATENATE(F615,"-",D615,"-",B615)</f>
        <v>22-Nov-1982</v>
      </c>
      <c r="H615" s="10">
        <f>DATEDIF(G615,DATE(2023,6,8),"Y")</f>
        <v>40</v>
      </c>
      <c r="I615" s="6">
        <v>2</v>
      </c>
      <c r="J615" s="22">
        <v>6593.51</v>
      </c>
      <c r="K615" s="6" t="str">
        <f>IF(L615="?","tier - 2",L615)</f>
        <v>tier - 2</v>
      </c>
      <c r="L615" s="6" t="s">
        <v>11</v>
      </c>
      <c r="M615" s="6" t="str">
        <f>IF(N615="?","tier - 1",N615)</f>
        <v>tier - 1</v>
      </c>
      <c r="N615" s="6" t="s">
        <v>16</v>
      </c>
      <c r="O615" s="6" t="str">
        <f>IF(P615="?","UNKNOWN",P615)</f>
        <v>R1013</v>
      </c>
      <c r="P615" s="6" t="s">
        <v>13</v>
      </c>
      <c r="Q615" s="6"/>
    </row>
    <row r="616" spans="1:17" x14ac:dyDescent="0.3">
      <c r="A616" s="6" t="s">
        <v>825</v>
      </c>
      <c r="B616" s="12" t="str">
        <f>SUBSTITUTE(C616,"?",ROUNDUP(AVERAGEIF(C:C,"&lt;&gt;~?",C:C),0))</f>
        <v>1984</v>
      </c>
      <c r="C616" s="6">
        <v>1984</v>
      </c>
      <c r="D616" s="6" t="str">
        <f>SUBSTITUTE(E616,"?","sep")</f>
        <v>Oct</v>
      </c>
      <c r="E616" s="6" t="s">
        <v>37</v>
      </c>
      <c r="F616" s="6">
        <v>5</v>
      </c>
      <c r="G616" s="18" t="str">
        <f>CONCATENATE(F616,"-",D616,"-",B616)</f>
        <v>5-Oct-1984</v>
      </c>
      <c r="H616" s="10">
        <f>DATEDIF(G616,DATE(2023,6,8),"Y")</f>
        <v>38</v>
      </c>
      <c r="I616" s="6">
        <v>2</v>
      </c>
      <c r="J616" s="22">
        <v>6571.54</v>
      </c>
      <c r="K616" s="6" t="str">
        <f>IF(L616="?","tier - 2",L616)</f>
        <v>tier - 2</v>
      </c>
      <c r="L616" s="6" t="s">
        <v>11</v>
      </c>
      <c r="M616" s="6" t="str">
        <f>IF(N616="?","tier - 1",N616)</f>
        <v>tier - 3</v>
      </c>
      <c r="N616" s="6" t="s">
        <v>12</v>
      </c>
      <c r="O616" s="6" t="str">
        <f>IF(P616="?","UNKNOWN",P616)</f>
        <v>R1011</v>
      </c>
      <c r="P616" s="6" t="s">
        <v>42</v>
      </c>
      <c r="Q616" s="6"/>
    </row>
    <row r="617" spans="1:17" x14ac:dyDescent="0.3">
      <c r="A617" s="6" t="s">
        <v>824</v>
      </c>
      <c r="B617" s="12" t="str">
        <f>SUBSTITUTE(C617,"?",ROUNDUP(AVERAGEIF(C:C,"&lt;&gt;~?",C:C),0))</f>
        <v>1981</v>
      </c>
      <c r="C617" s="6">
        <v>1981</v>
      </c>
      <c r="D617" s="6" t="str">
        <f>SUBSTITUTE(E617,"?","sep")</f>
        <v>Jul</v>
      </c>
      <c r="E617" s="6" t="s">
        <v>10</v>
      </c>
      <c r="F617" s="6">
        <v>20</v>
      </c>
      <c r="G617" s="18" t="str">
        <f>CONCATENATE(F617,"-",D617,"-",B617)</f>
        <v>20-Jul-1981</v>
      </c>
      <c r="H617" s="10">
        <f>DATEDIF(G617,DATE(2023,6,8),"Y")</f>
        <v>41</v>
      </c>
      <c r="I617" s="6">
        <v>0</v>
      </c>
      <c r="J617" s="22">
        <v>6571.02</v>
      </c>
      <c r="K617" s="6" t="str">
        <f>IF(L617="?","tier - 2",L617)</f>
        <v>tier - 2</v>
      </c>
      <c r="L617" s="6" t="s">
        <v>11</v>
      </c>
      <c r="M617" s="6" t="str">
        <f>IF(N617="?","tier - 1",N617)</f>
        <v>tier - 1</v>
      </c>
      <c r="N617" s="6" t="s">
        <v>16</v>
      </c>
      <c r="O617" s="6" t="str">
        <f>IF(P617="?","UNKNOWN",P617)</f>
        <v>R1012</v>
      </c>
      <c r="P617" s="6" t="s">
        <v>23</v>
      </c>
      <c r="Q617" s="6"/>
    </row>
    <row r="618" spans="1:17" x14ac:dyDescent="0.3">
      <c r="A618" s="6" t="s">
        <v>823</v>
      </c>
      <c r="B618" s="12" t="str">
        <f>SUBSTITUTE(C618,"?",ROUNDUP(AVERAGEIF(C:C,"&lt;&gt;~?",C:C),0))</f>
        <v>1984</v>
      </c>
      <c r="C618" s="6">
        <v>1984</v>
      </c>
      <c r="D618" s="6" t="str">
        <f>SUBSTITUTE(E618,"?","sep")</f>
        <v>Sep</v>
      </c>
      <c r="E618" s="6" t="s">
        <v>20</v>
      </c>
      <c r="F618" s="6">
        <v>20</v>
      </c>
      <c r="G618" s="18" t="str">
        <f>CONCATENATE(F618,"-",D618,"-",B618)</f>
        <v>20-Sep-1984</v>
      </c>
      <c r="H618" s="10">
        <f>DATEDIF(G618,DATE(2023,6,8),"Y")</f>
        <v>38</v>
      </c>
      <c r="I618" s="6">
        <v>1</v>
      </c>
      <c r="J618" s="22">
        <v>6555.07</v>
      </c>
      <c r="K618" s="6" t="str">
        <f>IF(L618="?","tier - 2",L618)</f>
        <v>tier - 2</v>
      </c>
      <c r="L618" s="6" t="s">
        <v>11</v>
      </c>
      <c r="M618" s="6" t="str">
        <f>IF(N618="?","tier - 1",N618)</f>
        <v>tier - 2</v>
      </c>
      <c r="N618" s="6" t="s">
        <v>11</v>
      </c>
      <c r="O618" s="6" t="str">
        <f>IF(P618="?","UNKNOWN",P618)</f>
        <v>R1024</v>
      </c>
      <c r="P618" s="6" t="s">
        <v>247</v>
      </c>
      <c r="Q618" s="6"/>
    </row>
    <row r="619" spans="1:17" x14ac:dyDescent="0.3">
      <c r="A619" s="6" t="s">
        <v>822</v>
      </c>
      <c r="B619" s="12" t="str">
        <f>SUBSTITUTE(C619,"?",ROUNDUP(AVERAGEIF(C:C,"&lt;&gt;~?",C:C),0))</f>
        <v>1968</v>
      </c>
      <c r="C619" s="6">
        <v>1968</v>
      </c>
      <c r="D619" s="6" t="str">
        <f>SUBSTITUTE(E619,"?","sep")</f>
        <v>Dec</v>
      </c>
      <c r="E619" s="6" t="s">
        <v>30</v>
      </c>
      <c r="F619" s="6">
        <v>11</v>
      </c>
      <c r="G619" s="18" t="str">
        <f>CONCATENATE(F619,"-",D619,"-",B619)</f>
        <v>11-Dec-1968</v>
      </c>
      <c r="H619" s="10">
        <f>DATEDIF(G619,DATE(2023,6,8),"Y")</f>
        <v>54</v>
      </c>
      <c r="I619" s="6">
        <v>0</v>
      </c>
      <c r="J619" s="22">
        <v>6552.01</v>
      </c>
      <c r="K619" s="6" t="str">
        <f>IF(L619="?","tier - 2",L619)</f>
        <v>tier - 3</v>
      </c>
      <c r="L619" s="6" t="s">
        <v>12</v>
      </c>
      <c r="M619" s="6" t="str">
        <f>IF(N619="?","tier - 1",N619)</f>
        <v>tier - 2</v>
      </c>
      <c r="N619" s="6" t="s">
        <v>11</v>
      </c>
      <c r="O619" s="6" t="str">
        <f>IF(P619="?","UNKNOWN",P619)</f>
        <v>R1013</v>
      </c>
      <c r="P619" s="6" t="s">
        <v>13</v>
      </c>
      <c r="Q619" s="6"/>
    </row>
    <row r="620" spans="1:17" x14ac:dyDescent="0.3">
      <c r="A620" s="6" t="s">
        <v>2218</v>
      </c>
      <c r="B620" s="12" t="str">
        <f>SUBSTITUTE(C620,"?",ROUNDUP(AVERAGEIF(C:C,"&lt;&gt;~?",C:C),0))</f>
        <v>1979</v>
      </c>
      <c r="C620" s="6">
        <v>1979</v>
      </c>
      <c r="D620" s="6" t="str">
        <f>SUBSTITUTE(E620,"?","sep")</f>
        <v>Sep</v>
      </c>
      <c r="E620" s="6" t="s">
        <v>20</v>
      </c>
      <c r="F620" s="6">
        <v>9</v>
      </c>
      <c r="G620" s="18" t="str">
        <f>CONCATENATE(F620,"-",D620,"-",B620)</f>
        <v>9-Sep-1979</v>
      </c>
      <c r="H620" s="10">
        <f>DATEDIF(G620,DATE(2023,6,8),"Y")</f>
        <v>43</v>
      </c>
      <c r="I620" s="6">
        <v>0</v>
      </c>
      <c r="J620" s="22">
        <v>37829.72</v>
      </c>
      <c r="K620" s="6" t="str">
        <f>IF(L620="?","tier - 2",L620)</f>
        <v>tier - 1</v>
      </c>
      <c r="L620" s="6" t="s">
        <v>16</v>
      </c>
      <c r="M620" s="6" t="str">
        <f>IF(N620="?","tier - 1",N620)</f>
        <v>tier - 2</v>
      </c>
      <c r="N620" s="6" t="s">
        <v>11</v>
      </c>
      <c r="O620" s="6" t="str">
        <f>IF(P620="?","UNKNOWN",P620)</f>
        <v>R1011</v>
      </c>
      <c r="P620" s="6" t="s">
        <v>42</v>
      </c>
      <c r="Q620" s="6"/>
    </row>
    <row r="621" spans="1:17" x14ac:dyDescent="0.3">
      <c r="A621" s="6" t="s">
        <v>821</v>
      </c>
      <c r="B621" s="12" t="str">
        <f>SUBSTITUTE(C621,"?",ROUNDUP(AVERAGEIF(C:C,"&lt;&gt;~?",C:C),0))</f>
        <v>1989</v>
      </c>
      <c r="C621" s="6">
        <v>1989</v>
      </c>
      <c r="D621" s="6" t="str">
        <f>SUBSTITUTE(E621,"?","sep")</f>
        <v>Aug</v>
      </c>
      <c r="E621" s="6" t="s">
        <v>35</v>
      </c>
      <c r="F621" s="6">
        <v>6</v>
      </c>
      <c r="G621" s="18" t="str">
        <f>CONCATENATE(F621,"-",D621,"-",B621)</f>
        <v>6-Aug-1989</v>
      </c>
      <c r="H621" s="10">
        <f>DATEDIF(G621,DATE(2023,6,8),"Y")</f>
        <v>33</v>
      </c>
      <c r="I621" s="6">
        <v>3</v>
      </c>
      <c r="J621" s="22">
        <v>6551.75</v>
      </c>
      <c r="K621" s="6" t="str">
        <f>IF(L621="?","tier - 2",L621)</f>
        <v>tier - 2</v>
      </c>
      <c r="L621" s="6" t="s">
        <v>11</v>
      </c>
      <c r="M621" s="6" t="str">
        <f>IF(N621="?","tier - 1",N621)</f>
        <v>tier - 2</v>
      </c>
      <c r="N621" s="6" t="s">
        <v>11</v>
      </c>
      <c r="O621" s="6" t="str">
        <f>IF(P621="?","UNKNOWN",P621)</f>
        <v>R1024</v>
      </c>
      <c r="P621" s="6" t="s">
        <v>247</v>
      </c>
      <c r="Q621" s="6"/>
    </row>
    <row r="622" spans="1:17" x14ac:dyDescent="0.3">
      <c r="A622" s="6" t="s">
        <v>820</v>
      </c>
      <c r="B622" s="12" t="str">
        <f>SUBSTITUTE(C622,"?",ROUNDUP(AVERAGEIF(C:C,"&lt;&gt;~?",C:C),0))</f>
        <v>1986</v>
      </c>
      <c r="C622" s="6">
        <v>1986</v>
      </c>
      <c r="D622" s="6" t="str">
        <f>SUBSTITUTE(E622,"?","sep")</f>
        <v>Dec</v>
      </c>
      <c r="E622" s="6" t="s">
        <v>30</v>
      </c>
      <c r="F622" s="6">
        <v>18</v>
      </c>
      <c r="G622" s="18" t="str">
        <f>CONCATENATE(F622,"-",D622,"-",B622)</f>
        <v>18-Dec-1986</v>
      </c>
      <c r="H622" s="10">
        <f>DATEDIF(G622,DATE(2023,6,8),"Y")</f>
        <v>36</v>
      </c>
      <c r="I622" s="6">
        <v>3</v>
      </c>
      <c r="J622" s="22">
        <v>6548.2</v>
      </c>
      <c r="K622" s="6" t="str">
        <f>IF(L622="?","tier - 2",L622)</f>
        <v>tier - 2</v>
      </c>
      <c r="L622" s="6" t="s">
        <v>11</v>
      </c>
      <c r="M622" s="6" t="str">
        <f>IF(N622="?","tier - 1",N622)</f>
        <v>tier - 3</v>
      </c>
      <c r="N622" s="6" t="s">
        <v>12</v>
      </c>
      <c r="O622" s="6" t="str">
        <f>IF(P622="?","UNKNOWN",P622)</f>
        <v>R1012</v>
      </c>
      <c r="P622" s="6" t="s">
        <v>23</v>
      </c>
      <c r="Q622" s="6"/>
    </row>
    <row r="623" spans="1:17" x14ac:dyDescent="0.3">
      <c r="A623" s="6" t="s">
        <v>819</v>
      </c>
      <c r="B623" s="12" t="str">
        <f>SUBSTITUTE(C623,"?",ROUNDUP(AVERAGEIF(C:C,"&lt;&gt;~?",C:C),0))</f>
        <v>1969</v>
      </c>
      <c r="C623" s="6">
        <v>1969</v>
      </c>
      <c r="D623" s="6" t="str">
        <f>SUBSTITUTE(E623,"?","sep")</f>
        <v>Dec</v>
      </c>
      <c r="E623" s="6" t="s">
        <v>30</v>
      </c>
      <c r="F623" s="6">
        <v>3</v>
      </c>
      <c r="G623" s="18" t="str">
        <f>CONCATENATE(F623,"-",D623,"-",B623)</f>
        <v>3-Dec-1969</v>
      </c>
      <c r="H623" s="10">
        <f>DATEDIF(G623,DATE(2023,6,8),"Y")</f>
        <v>53</v>
      </c>
      <c r="I623" s="6">
        <v>0</v>
      </c>
      <c r="J623" s="22">
        <v>6546.16</v>
      </c>
      <c r="K623" s="6" t="str">
        <f>IF(L623="?","tier - 2",L623)</f>
        <v>tier - 2</v>
      </c>
      <c r="L623" s="6" t="s">
        <v>11</v>
      </c>
      <c r="M623" s="6" t="str">
        <f>IF(N623="?","tier - 1",N623)</f>
        <v>tier - 3</v>
      </c>
      <c r="N623" s="6" t="s">
        <v>12</v>
      </c>
      <c r="O623" s="6" t="str">
        <f>IF(P623="?","UNKNOWN",P623)</f>
        <v>R1013</v>
      </c>
      <c r="P623" s="6" t="s">
        <v>13</v>
      </c>
      <c r="Q623" s="6"/>
    </row>
    <row r="624" spans="1:17" x14ac:dyDescent="0.3">
      <c r="A624" s="6" t="s">
        <v>818</v>
      </c>
      <c r="B624" s="12" t="str">
        <f>SUBSTITUTE(C624,"?",ROUNDUP(AVERAGEIF(C:C,"&lt;&gt;~?",C:C),0))</f>
        <v>1982</v>
      </c>
      <c r="C624" s="6">
        <v>1982</v>
      </c>
      <c r="D624" s="6" t="str">
        <f>SUBSTITUTE(E624,"?","sep")</f>
        <v>Oct</v>
      </c>
      <c r="E624" s="6" t="s">
        <v>37</v>
      </c>
      <c r="F624" s="6">
        <v>2</v>
      </c>
      <c r="G624" s="18" t="str">
        <f>CONCATENATE(F624,"-",D624,"-",B624)</f>
        <v>2-Oct-1982</v>
      </c>
      <c r="H624" s="10">
        <f>DATEDIF(G624,DATE(2023,6,8),"Y")</f>
        <v>40</v>
      </c>
      <c r="I624" s="6">
        <v>3</v>
      </c>
      <c r="J624" s="22">
        <v>6536.68</v>
      </c>
      <c r="K624" s="6" t="str">
        <f>IF(L624="?","tier - 2",L624)</f>
        <v>tier - 2</v>
      </c>
      <c r="L624" s="6" t="s">
        <v>11</v>
      </c>
      <c r="M624" s="6" t="str">
        <f>IF(N624="?","tier - 1",N624)</f>
        <v>tier - 2</v>
      </c>
      <c r="N624" s="6" t="s">
        <v>11</v>
      </c>
      <c r="O624" s="6" t="str">
        <f>IF(P624="?","UNKNOWN",P624)</f>
        <v>R1012</v>
      </c>
      <c r="P624" s="6" t="s">
        <v>23</v>
      </c>
      <c r="Q624" s="6"/>
    </row>
    <row r="625" spans="1:17" x14ac:dyDescent="0.3">
      <c r="A625" s="6" t="s">
        <v>817</v>
      </c>
      <c r="B625" s="12" t="str">
        <f>SUBSTITUTE(C625,"?",ROUNDUP(AVERAGEIF(C:C,"&lt;&gt;~?",C:C),0))</f>
        <v>1982</v>
      </c>
      <c r="C625" s="6">
        <v>1982</v>
      </c>
      <c r="D625" s="6" t="str">
        <f>SUBSTITUTE(E625,"?","sep")</f>
        <v>Aug</v>
      </c>
      <c r="E625" s="6" t="s">
        <v>35</v>
      </c>
      <c r="F625" s="6">
        <v>12</v>
      </c>
      <c r="G625" s="18" t="str">
        <f>CONCATENATE(F625,"-",D625,"-",B625)</f>
        <v>12-Aug-1982</v>
      </c>
      <c r="H625" s="10">
        <f>DATEDIF(G625,DATE(2023,6,8),"Y")</f>
        <v>40</v>
      </c>
      <c r="I625" s="6">
        <v>3</v>
      </c>
      <c r="J625" s="22">
        <v>6532.04</v>
      </c>
      <c r="K625" s="6" t="str">
        <f>IF(L625="?","tier - 2",L625)</f>
        <v>tier - 2</v>
      </c>
      <c r="L625" s="6" t="s">
        <v>11</v>
      </c>
      <c r="M625" s="6" t="str">
        <f>IF(N625="?","tier - 1",N625)</f>
        <v>tier - 1</v>
      </c>
      <c r="N625" s="6" t="s">
        <v>16</v>
      </c>
      <c r="O625" s="6" t="str">
        <f>IF(P625="?","UNKNOWN",P625)</f>
        <v>R1013</v>
      </c>
      <c r="P625" s="6" t="s">
        <v>13</v>
      </c>
      <c r="Q625" s="6"/>
    </row>
    <row r="626" spans="1:17" x14ac:dyDescent="0.3">
      <c r="A626" s="6" t="s">
        <v>816</v>
      </c>
      <c r="B626" s="12" t="str">
        <f>SUBSTITUTE(C626,"?",ROUNDUP(AVERAGEIF(C:C,"&lt;&gt;~?",C:C),0))</f>
        <v>1976</v>
      </c>
      <c r="C626" s="6">
        <v>1976</v>
      </c>
      <c r="D626" s="6" t="str">
        <f>SUBSTITUTE(E626,"?","sep")</f>
        <v>Oct</v>
      </c>
      <c r="E626" s="6" t="s">
        <v>37</v>
      </c>
      <c r="F626" s="6">
        <v>23</v>
      </c>
      <c r="G626" s="18" t="str">
        <f>CONCATENATE(F626,"-",D626,"-",B626)</f>
        <v>23-Oct-1976</v>
      </c>
      <c r="H626" s="10">
        <f>DATEDIF(G626,DATE(2023,6,8),"Y")</f>
        <v>46</v>
      </c>
      <c r="I626" s="6">
        <v>2</v>
      </c>
      <c r="J626" s="22">
        <v>6529.21</v>
      </c>
      <c r="K626" s="6" t="str">
        <f>IF(L626="?","tier - 2",L626)</f>
        <v>tier - 2</v>
      </c>
      <c r="L626" s="6" t="s">
        <v>11</v>
      </c>
      <c r="M626" s="6" t="str">
        <f>IF(N626="?","tier - 1",N626)</f>
        <v>tier - 1</v>
      </c>
      <c r="N626" s="6" t="s">
        <v>16</v>
      </c>
      <c r="O626" s="6" t="str">
        <f>IF(P626="?","UNKNOWN",P626)</f>
        <v>R1013</v>
      </c>
      <c r="P626" s="6" t="s">
        <v>13</v>
      </c>
      <c r="Q626" s="6"/>
    </row>
    <row r="627" spans="1:17" x14ac:dyDescent="0.3">
      <c r="A627" s="6" t="s">
        <v>815</v>
      </c>
      <c r="B627" s="12" t="str">
        <f>SUBSTITUTE(C627,"?",ROUNDUP(AVERAGEIF(C:C,"&lt;&gt;~?",C:C),0))</f>
        <v>1994</v>
      </c>
      <c r="C627" s="6">
        <v>1994</v>
      </c>
      <c r="D627" s="6" t="str">
        <f>SUBSTITUTE(E627,"?","sep")</f>
        <v>Jul</v>
      </c>
      <c r="E627" s="6" t="s">
        <v>10</v>
      </c>
      <c r="F627" s="6">
        <v>7</v>
      </c>
      <c r="G627" s="18" t="str">
        <f>CONCATENATE(F627,"-",D627,"-",B627)</f>
        <v>7-Jul-1994</v>
      </c>
      <c r="H627" s="10">
        <f>DATEDIF(G627,DATE(2023,6,8),"Y")</f>
        <v>28</v>
      </c>
      <c r="I627" s="6">
        <v>0</v>
      </c>
      <c r="J627" s="22">
        <v>6512.24</v>
      </c>
      <c r="K627" s="6" t="str">
        <f>IF(L627="?","tier - 2",L627)</f>
        <v>tier - 2</v>
      </c>
      <c r="L627" s="6" t="s">
        <v>11</v>
      </c>
      <c r="M627" s="6" t="str">
        <f>IF(N627="?","tier - 1",N627)</f>
        <v>tier - 1</v>
      </c>
      <c r="N627" s="6" t="s">
        <v>16</v>
      </c>
      <c r="O627" s="6" t="str">
        <f>IF(P627="?","UNKNOWN",P627)</f>
        <v>R1021</v>
      </c>
      <c r="P627" s="6" t="s">
        <v>300</v>
      </c>
      <c r="Q627" s="6"/>
    </row>
    <row r="628" spans="1:17" x14ac:dyDescent="0.3">
      <c r="A628" s="6" t="s">
        <v>814</v>
      </c>
      <c r="B628" s="12" t="str">
        <f>SUBSTITUTE(C628,"?",ROUNDUP(AVERAGEIF(C:C,"&lt;&gt;~?",C:C),0))</f>
        <v>1982</v>
      </c>
      <c r="C628" s="6">
        <v>1982</v>
      </c>
      <c r="D628" s="6" t="str">
        <f>SUBSTITUTE(E628,"?","sep")</f>
        <v>Aug</v>
      </c>
      <c r="E628" s="6" t="s">
        <v>35</v>
      </c>
      <c r="F628" s="6">
        <v>28</v>
      </c>
      <c r="G628" s="18" t="str">
        <f>CONCATENATE(F628,"-",D628,"-",B628)</f>
        <v>28-Aug-1982</v>
      </c>
      <c r="H628" s="10">
        <f>DATEDIF(G628,DATE(2023,6,8),"Y")</f>
        <v>40</v>
      </c>
      <c r="I628" s="6">
        <v>1</v>
      </c>
      <c r="J628" s="22">
        <v>6500.24</v>
      </c>
      <c r="K628" s="6" t="str">
        <f>IF(L628="?","tier - 2",L628)</f>
        <v>tier - 2</v>
      </c>
      <c r="L628" s="6" t="s">
        <v>11</v>
      </c>
      <c r="M628" s="6" t="str">
        <f>IF(N628="?","tier - 1",N628)</f>
        <v>tier - 2</v>
      </c>
      <c r="N628" s="6" t="s">
        <v>11</v>
      </c>
      <c r="O628" s="6" t="str">
        <f>IF(P628="?","UNKNOWN",P628)</f>
        <v>R1013</v>
      </c>
      <c r="P628" s="6" t="s">
        <v>13</v>
      </c>
      <c r="Q628" s="6"/>
    </row>
    <row r="629" spans="1:17" x14ac:dyDescent="0.3">
      <c r="A629" s="6" t="s">
        <v>813</v>
      </c>
      <c r="B629" s="12" t="str">
        <f>SUBSTITUTE(C629,"?",ROUNDUP(AVERAGEIF(C:C,"&lt;&gt;~?",C:C),0))</f>
        <v>1982</v>
      </c>
      <c r="C629" s="6">
        <v>1982</v>
      </c>
      <c r="D629" s="6" t="str">
        <f>SUBSTITUTE(E629,"?","sep")</f>
        <v>Oct</v>
      </c>
      <c r="E629" s="6" t="s">
        <v>37</v>
      </c>
      <c r="F629" s="6">
        <v>9</v>
      </c>
      <c r="G629" s="18" t="str">
        <f>CONCATENATE(F629,"-",D629,"-",B629)</f>
        <v>9-Oct-1982</v>
      </c>
      <c r="H629" s="10">
        <f>DATEDIF(G629,DATE(2023,6,8),"Y")</f>
        <v>40</v>
      </c>
      <c r="I629" s="6">
        <v>1</v>
      </c>
      <c r="J629" s="22">
        <v>6496.89</v>
      </c>
      <c r="K629" s="6" t="str">
        <f>IF(L629="?","tier - 2",L629)</f>
        <v>tier - 2</v>
      </c>
      <c r="L629" s="6" t="s">
        <v>11</v>
      </c>
      <c r="M629" s="6" t="str">
        <f>IF(N629="?","tier - 1",N629)</f>
        <v>tier - 3</v>
      </c>
      <c r="N629" s="6" t="s">
        <v>12</v>
      </c>
      <c r="O629" s="6" t="str">
        <f>IF(P629="?","UNKNOWN",P629)</f>
        <v>R1011</v>
      </c>
      <c r="P629" s="6" t="s">
        <v>42</v>
      </c>
      <c r="Q629" s="6"/>
    </row>
    <row r="630" spans="1:17" x14ac:dyDescent="0.3">
      <c r="A630" s="6" t="s">
        <v>812</v>
      </c>
      <c r="B630" s="12" t="str">
        <f>SUBSTITUTE(C630,"?",ROUNDUP(AVERAGEIF(C:C,"&lt;&gt;~?",C:C),0))</f>
        <v>1970</v>
      </c>
      <c r="C630" s="6">
        <v>1970</v>
      </c>
      <c r="D630" s="6" t="str">
        <f>SUBSTITUTE(E630,"?","sep")</f>
        <v>Dec</v>
      </c>
      <c r="E630" s="6" t="s">
        <v>30</v>
      </c>
      <c r="F630" s="6">
        <v>1</v>
      </c>
      <c r="G630" s="18" t="str">
        <f>CONCATENATE(F630,"-",D630,"-",B630)</f>
        <v>1-Dec-1970</v>
      </c>
      <c r="H630" s="10">
        <f>DATEDIF(G630,DATE(2023,6,8),"Y")</f>
        <v>52</v>
      </c>
      <c r="I630" s="6">
        <v>0</v>
      </c>
      <c r="J630" s="22">
        <v>6481.67</v>
      </c>
      <c r="K630" s="6" t="str">
        <f>IF(L630="?","tier - 2",L630)</f>
        <v>tier - 2</v>
      </c>
      <c r="L630" s="6" t="s">
        <v>11</v>
      </c>
      <c r="M630" s="6" t="str">
        <f>IF(N630="?","tier - 1",N630)</f>
        <v>tier - 2</v>
      </c>
      <c r="N630" s="6" t="s">
        <v>11</v>
      </c>
      <c r="O630" s="6" t="str">
        <f>IF(P630="?","UNKNOWN",P630)</f>
        <v>R1013</v>
      </c>
      <c r="P630" s="6" t="s">
        <v>13</v>
      </c>
      <c r="Q630" s="6"/>
    </row>
    <row r="631" spans="1:17" x14ac:dyDescent="0.3">
      <c r="A631" s="6" t="s">
        <v>2217</v>
      </c>
      <c r="B631" s="12" t="str">
        <f>SUBSTITUTE(C631,"?",ROUNDUP(AVERAGEIF(C:C,"&lt;&gt;~?",C:C),0))</f>
        <v>1983</v>
      </c>
      <c r="C631" s="6">
        <v>1983</v>
      </c>
      <c r="D631" s="6" t="str">
        <f>SUBSTITUTE(E631,"?","sep")</f>
        <v>Jul</v>
      </c>
      <c r="E631" s="6" t="s">
        <v>10</v>
      </c>
      <c r="F631" s="6">
        <v>26</v>
      </c>
      <c r="G631" s="18" t="str">
        <f>CONCATENATE(F631,"-",D631,"-",B631)</f>
        <v>26-Jul-1983</v>
      </c>
      <c r="H631" s="10">
        <f>DATEDIF(G631,DATE(2023,6,8),"Y")</f>
        <v>39</v>
      </c>
      <c r="I631" s="6">
        <v>3</v>
      </c>
      <c r="J631" s="22">
        <v>37800.980000000003</v>
      </c>
      <c r="K631" s="6" t="str">
        <f>IF(L631="?","tier - 2",L631)</f>
        <v>tier - 2</v>
      </c>
      <c r="L631" s="6" t="s">
        <v>11</v>
      </c>
      <c r="M631" s="6" t="str">
        <f>IF(N631="?","tier - 1",N631)</f>
        <v>tier - 2</v>
      </c>
      <c r="N631" s="6" t="s">
        <v>11</v>
      </c>
      <c r="O631" s="6" t="str">
        <f>IF(P631="?","UNKNOWN",P631)</f>
        <v>R1011</v>
      </c>
      <c r="P631" s="6" t="s">
        <v>42</v>
      </c>
      <c r="Q631" s="6"/>
    </row>
    <row r="632" spans="1:17" x14ac:dyDescent="0.3">
      <c r="A632" s="6" t="s">
        <v>811</v>
      </c>
      <c r="B632" s="12" t="str">
        <f>SUBSTITUTE(C632,"?",ROUNDUP(AVERAGEIF(C:C,"&lt;&gt;~?",C:C),0))</f>
        <v>1980</v>
      </c>
      <c r="C632" s="6">
        <v>1980</v>
      </c>
      <c r="D632" s="6" t="str">
        <f>SUBSTITUTE(E632,"?","sep")</f>
        <v>Jun</v>
      </c>
      <c r="E632" s="6" t="s">
        <v>18</v>
      </c>
      <c r="F632" s="6">
        <v>8</v>
      </c>
      <c r="G632" s="18" t="str">
        <f>CONCATENATE(F632,"-",D632,"-",B632)</f>
        <v>8-Jun-1980</v>
      </c>
      <c r="H632" s="10">
        <f>DATEDIF(G632,DATE(2023,6,8),"Y")</f>
        <v>43</v>
      </c>
      <c r="I632" s="6">
        <v>0</v>
      </c>
      <c r="J632" s="22">
        <v>6474.01</v>
      </c>
      <c r="K632" s="6" t="str">
        <f>IF(L632="?","tier - 2",L632)</f>
        <v>tier - 2</v>
      </c>
      <c r="L632" s="6" t="s">
        <v>11</v>
      </c>
      <c r="M632" s="6" t="str">
        <f>IF(N632="?","tier - 1",N632)</f>
        <v>tier - 3</v>
      </c>
      <c r="N632" s="6" t="s">
        <v>12</v>
      </c>
      <c r="O632" s="6" t="str">
        <f>IF(P632="?","UNKNOWN",P632)</f>
        <v>R1011</v>
      </c>
      <c r="P632" s="6" t="s">
        <v>42</v>
      </c>
      <c r="Q632" s="6"/>
    </row>
    <row r="633" spans="1:17" x14ac:dyDescent="0.3">
      <c r="A633" s="6" t="s">
        <v>810</v>
      </c>
      <c r="B633" s="12" t="str">
        <f>SUBSTITUTE(C633,"?",ROUNDUP(AVERAGEIF(C:C,"&lt;&gt;~?",C:C),0))</f>
        <v>1981</v>
      </c>
      <c r="C633" s="6">
        <v>1981</v>
      </c>
      <c r="D633" s="6" t="str">
        <f>SUBSTITUTE(E633,"?","sep")</f>
        <v>Jul</v>
      </c>
      <c r="E633" s="6" t="s">
        <v>10</v>
      </c>
      <c r="F633" s="6">
        <v>27</v>
      </c>
      <c r="G633" s="18" t="str">
        <f>CONCATENATE(F633,"-",D633,"-",B633)</f>
        <v>27-Jul-1981</v>
      </c>
      <c r="H633" s="10">
        <f>DATEDIF(G633,DATE(2023,6,8),"Y")</f>
        <v>41</v>
      </c>
      <c r="I633" s="6">
        <v>1</v>
      </c>
      <c r="J633" s="22">
        <v>6473.15</v>
      </c>
      <c r="K633" s="6" t="str">
        <f>IF(L633="?","tier - 2",L633)</f>
        <v>tier - 2</v>
      </c>
      <c r="L633" s="6" t="s">
        <v>11</v>
      </c>
      <c r="M633" s="6" t="str">
        <f>IF(N633="?","tier - 1",N633)</f>
        <v>tier - 2</v>
      </c>
      <c r="N633" s="6" t="s">
        <v>11</v>
      </c>
      <c r="O633" s="6" t="str">
        <f>IF(P633="?","UNKNOWN",P633)</f>
        <v>R1013</v>
      </c>
      <c r="P633" s="6" t="s">
        <v>13</v>
      </c>
      <c r="Q633" s="6"/>
    </row>
    <row r="634" spans="1:17" x14ac:dyDescent="0.3">
      <c r="A634" s="6" t="s">
        <v>809</v>
      </c>
      <c r="B634" s="12" t="str">
        <f>SUBSTITUTE(C634,"?",ROUNDUP(AVERAGEIF(C:C,"&lt;&gt;~?",C:C),0))</f>
        <v>1984</v>
      </c>
      <c r="C634" s="6">
        <v>1984</v>
      </c>
      <c r="D634" s="6" t="str">
        <f>SUBSTITUTE(E634,"?","sep")</f>
        <v>Nov</v>
      </c>
      <c r="E634" s="6" t="s">
        <v>15</v>
      </c>
      <c r="F634" s="6">
        <v>1</v>
      </c>
      <c r="G634" s="18" t="str">
        <f>CONCATENATE(F634,"-",D634,"-",B634)</f>
        <v>1-Nov-1984</v>
      </c>
      <c r="H634" s="10">
        <f>DATEDIF(G634,DATE(2023,6,8),"Y")</f>
        <v>38</v>
      </c>
      <c r="I634" s="6">
        <v>2</v>
      </c>
      <c r="J634" s="22">
        <v>6457.84</v>
      </c>
      <c r="K634" s="6" t="str">
        <f>IF(L634="?","tier - 2",L634)</f>
        <v>tier - 2</v>
      </c>
      <c r="L634" s="6" t="s">
        <v>11</v>
      </c>
      <c r="M634" s="6" t="str">
        <f>IF(N634="?","tier - 1",N634)</f>
        <v>tier - 3</v>
      </c>
      <c r="N634" s="6" t="s">
        <v>12</v>
      </c>
      <c r="O634" s="6" t="str">
        <f>IF(P634="?","UNKNOWN",P634)</f>
        <v>R1012</v>
      </c>
      <c r="P634" s="6" t="s">
        <v>23</v>
      </c>
      <c r="Q634" s="6"/>
    </row>
    <row r="635" spans="1:17" x14ac:dyDescent="0.3">
      <c r="A635" s="6" t="s">
        <v>808</v>
      </c>
      <c r="B635" s="12" t="str">
        <f>SUBSTITUTE(C635,"?",ROUNDUP(AVERAGEIF(C:C,"&lt;&gt;~?",C:C),0))</f>
        <v>1984</v>
      </c>
      <c r="C635" s="6">
        <v>1984</v>
      </c>
      <c r="D635" s="6" t="str">
        <f>SUBSTITUTE(E635,"?","sep")</f>
        <v>Aug</v>
      </c>
      <c r="E635" s="6" t="s">
        <v>35</v>
      </c>
      <c r="F635" s="6">
        <v>26</v>
      </c>
      <c r="G635" s="18" t="str">
        <f>CONCATENATE(F635,"-",D635,"-",B635)</f>
        <v>26-Aug-1984</v>
      </c>
      <c r="H635" s="10">
        <f>DATEDIF(G635,DATE(2023,6,8),"Y")</f>
        <v>38</v>
      </c>
      <c r="I635" s="6">
        <v>2</v>
      </c>
      <c r="J635" s="22">
        <v>6455.86</v>
      </c>
      <c r="K635" s="6" t="str">
        <f>IF(L635="?","tier - 2",L635)</f>
        <v>tier - 3</v>
      </c>
      <c r="L635" s="6" t="s">
        <v>12</v>
      </c>
      <c r="M635" s="6" t="str">
        <f>IF(N635="?","tier - 1",N635)</f>
        <v>tier - 3</v>
      </c>
      <c r="N635" s="6" t="s">
        <v>12</v>
      </c>
      <c r="O635" s="6" t="str">
        <f>IF(P635="?","UNKNOWN",P635)</f>
        <v>R1012</v>
      </c>
      <c r="P635" s="6" t="s">
        <v>23</v>
      </c>
      <c r="Q635" s="6"/>
    </row>
    <row r="636" spans="1:17" x14ac:dyDescent="0.3">
      <c r="A636" s="6" t="s">
        <v>807</v>
      </c>
      <c r="B636" s="12" t="str">
        <f>SUBSTITUTE(C636,"?",ROUNDUP(AVERAGEIF(C:C,"&lt;&gt;~?",C:C),0))</f>
        <v>1985</v>
      </c>
      <c r="C636" s="6">
        <v>1985</v>
      </c>
      <c r="D636" s="6" t="str">
        <f>SUBSTITUTE(E636,"?","sep")</f>
        <v>Jul</v>
      </c>
      <c r="E636" s="6" t="s">
        <v>10</v>
      </c>
      <c r="F636" s="6">
        <v>22</v>
      </c>
      <c r="G636" s="18" t="str">
        <f>CONCATENATE(F636,"-",D636,"-",B636)</f>
        <v>22-Jul-1985</v>
      </c>
      <c r="H636" s="10">
        <f>DATEDIF(G636,DATE(2023,6,8),"Y")</f>
        <v>37</v>
      </c>
      <c r="I636" s="6">
        <v>3</v>
      </c>
      <c r="J636" s="22">
        <v>6435.62</v>
      </c>
      <c r="K636" s="6" t="str">
        <f>IF(L636="?","tier - 2",L636)</f>
        <v>tier - 3</v>
      </c>
      <c r="L636" s="6" t="s">
        <v>12</v>
      </c>
      <c r="M636" s="6" t="str">
        <f>IF(N636="?","tier - 1",N636)</f>
        <v>tier - 2</v>
      </c>
      <c r="N636" s="6" t="s">
        <v>11</v>
      </c>
      <c r="O636" s="6" t="str">
        <f>IF(P636="?","UNKNOWN",P636)</f>
        <v>R1013</v>
      </c>
      <c r="P636" s="6" t="s">
        <v>13</v>
      </c>
      <c r="Q636" s="6"/>
    </row>
    <row r="637" spans="1:17" x14ac:dyDescent="0.3">
      <c r="A637" s="6" t="s">
        <v>806</v>
      </c>
      <c r="B637" s="12" t="str">
        <f>SUBSTITUTE(C637,"?",ROUNDUP(AVERAGEIF(C:C,"&lt;&gt;~?",C:C),0))</f>
        <v>1975</v>
      </c>
      <c r="C637" s="6">
        <v>1975</v>
      </c>
      <c r="D637" s="6" t="str">
        <f>SUBSTITUTE(E637,"?","sep")</f>
        <v>Aug</v>
      </c>
      <c r="E637" s="6" t="s">
        <v>35</v>
      </c>
      <c r="F637" s="6">
        <v>5</v>
      </c>
      <c r="G637" s="18" t="str">
        <f>CONCATENATE(F637,"-",D637,"-",B637)</f>
        <v>5-Aug-1975</v>
      </c>
      <c r="H637" s="10">
        <f>DATEDIF(G637,DATE(2023,6,8),"Y")</f>
        <v>47</v>
      </c>
      <c r="I637" s="6">
        <v>1</v>
      </c>
      <c r="J637" s="22">
        <v>6423.48</v>
      </c>
      <c r="K637" s="6" t="str">
        <f>IF(L637="?","tier - 2",L637)</f>
        <v>tier - 2</v>
      </c>
      <c r="L637" s="6" t="s">
        <v>11</v>
      </c>
      <c r="M637" s="6" t="str">
        <f>IF(N637="?","tier - 1",N637)</f>
        <v>tier - 3</v>
      </c>
      <c r="N637" s="6" t="s">
        <v>12</v>
      </c>
      <c r="O637" s="6" t="str">
        <f>IF(P637="?","UNKNOWN",P637)</f>
        <v>R1013</v>
      </c>
      <c r="P637" s="6" t="s">
        <v>13</v>
      </c>
      <c r="Q637" s="6"/>
    </row>
    <row r="638" spans="1:17" x14ac:dyDescent="0.3">
      <c r="A638" s="6" t="s">
        <v>805</v>
      </c>
      <c r="B638" s="12" t="str">
        <f>SUBSTITUTE(C638,"?",ROUNDUP(AVERAGEIF(C:C,"&lt;&gt;~?",C:C),0))</f>
        <v>1976</v>
      </c>
      <c r="C638" s="6">
        <v>1976</v>
      </c>
      <c r="D638" s="6" t="str">
        <f>SUBSTITUTE(E638,"?","sep")</f>
        <v>Dec</v>
      </c>
      <c r="E638" s="6" t="s">
        <v>30</v>
      </c>
      <c r="F638" s="6">
        <v>30</v>
      </c>
      <c r="G638" s="18" t="str">
        <f>CONCATENATE(F638,"-",D638,"-",B638)</f>
        <v>30-Dec-1976</v>
      </c>
      <c r="H638" s="10">
        <f>DATEDIF(G638,DATE(2023,6,8),"Y")</f>
        <v>46</v>
      </c>
      <c r="I638" s="6">
        <v>2</v>
      </c>
      <c r="J638" s="22">
        <v>6417.28</v>
      </c>
      <c r="K638" s="6" t="str">
        <f>IF(L638="?","tier - 2",L638)</f>
        <v>tier - 2</v>
      </c>
      <c r="L638" s="6" t="s">
        <v>11</v>
      </c>
      <c r="M638" s="6" t="str">
        <f>IF(N638="?","tier - 1",N638)</f>
        <v>tier - 3</v>
      </c>
      <c r="N638" s="6" t="s">
        <v>12</v>
      </c>
      <c r="O638" s="6" t="str">
        <f>IF(P638="?","UNKNOWN",P638)</f>
        <v>R1013</v>
      </c>
      <c r="P638" s="6" t="s">
        <v>13</v>
      </c>
      <c r="Q638" s="6"/>
    </row>
    <row r="639" spans="1:17" x14ac:dyDescent="0.3">
      <c r="A639" s="6" t="s">
        <v>804</v>
      </c>
      <c r="B639" s="12" t="str">
        <f>SUBSTITUTE(C639,"?",ROUNDUP(AVERAGEIF(C:C,"&lt;&gt;~?",C:C),0))</f>
        <v>1987</v>
      </c>
      <c r="C639" s="6">
        <v>1987</v>
      </c>
      <c r="D639" s="6" t="str">
        <f>SUBSTITUTE(E639,"?","sep")</f>
        <v>Sep</v>
      </c>
      <c r="E639" s="6" t="s">
        <v>20</v>
      </c>
      <c r="F639" s="6">
        <v>4</v>
      </c>
      <c r="G639" s="18" t="str">
        <f>CONCATENATE(F639,"-",D639,"-",B639)</f>
        <v>4-Sep-1987</v>
      </c>
      <c r="H639" s="10">
        <f>DATEDIF(G639,DATE(2023,6,8),"Y")</f>
        <v>35</v>
      </c>
      <c r="I639" s="6">
        <v>3</v>
      </c>
      <c r="J639" s="22">
        <v>6414.18</v>
      </c>
      <c r="K639" s="6" t="str">
        <f>IF(L639="?","tier - 2",L639)</f>
        <v>tier - 2</v>
      </c>
      <c r="L639" s="6" t="s">
        <v>11</v>
      </c>
      <c r="M639" s="6" t="str">
        <f>IF(N639="?","tier - 1",N639)</f>
        <v>tier - 2</v>
      </c>
      <c r="N639" s="6" t="s">
        <v>11</v>
      </c>
      <c r="O639" s="6" t="str">
        <f>IF(P639="?","UNKNOWN",P639)</f>
        <v>R1011</v>
      </c>
      <c r="P639" s="6" t="s">
        <v>42</v>
      </c>
      <c r="Q639" s="6"/>
    </row>
    <row r="640" spans="1:17" x14ac:dyDescent="0.3">
      <c r="A640" s="6" t="s">
        <v>803</v>
      </c>
      <c r="B640" s="12" t="str">
        <f>SUBSTITUTE(C640,"?",ROUNDUP(AVERAGEIF(C:C,"&lt;&gt;~?",C:C),0))</f>
        <v>1971</v>
      </c>
      <c r="C640" s="6">
        <v>1971</v>
      </c>
      <c r="D640" s="6" t="str">
        <f>SUBSTITUTE(E640,"?","sep")</f>
        <v>Aug</v>
      </c>
      <c r="E640" s="6" t="s">
        <v>35</v>
      </c>
      <c r="F640" s="6">
        <v>22</v>
      </c>
      <c r="G640" s="18" t="str">
        <f>CONCATENATE(F640,"-",D640,"-",B640)</f>
        <v>22-Aug-1971</v>
      </c>
      <c r="H640" s="10">
        <f>DATEDIF(G640,DATE(2023,6,8),"Y")</f>
        <v>51</v>
      </c>
      <c r="I640" s="6">
        <v>0</v>
      </c>
      <c r="J640" s="22">
        <v>6412.34</v>
      </c>
      <c r="K640" s="6" t="str">
        <f>IF(L640="?","tier - 2",L640)</f>
        <v>tier - 2</v>
      </c>
      <c r="L640" s="6" t="s">
        <v>11</v>
      </c>
      <c r="M640" s="6" t="str">
        <f>IF(N640="?","tier - 1",N640)</f>
        <v>tier - 3</v>
      </c>
      <c r="N640" s="6" t="s">
        <v>12</v>
      </c>
      <c r="O640" s="6" t="str">
        <f>IF(P640="?","UNKNOWN",P640)</f>
        <v>R1013</v>
      </c>
      <c r="P640" s="6" t="s">
        <v>13</v>
      </c>
      <c r="Q640" s="6"/>
    </row>
    <row r="641" spans="1:17" x14ac:dyDescent="0.3">
      <c r="A641" s="6" t="s">
        <v>802</v>
      </c>
      <c r="B641" s="12" t="str">
        <f>SUBSTITUTE(C641,"?",ROUNDUP(AVERAGEIF(C:C,"&lt;&gt;~?",C:C),0))</f>
        <v>1970</v>
      </c>
      <c r="C641" s="6">
        <v>1970</v>
      </c>
      <c r="D641" s="6" t="str">
        <f>SUBSTITUTE(E641,"?","sep")</f>
        <v>Aug</v>
      </c>
      <c r="E641" s="6" t="s">
        <v>35</v>
      </c>
      <c r="F641" s="6">
        <v>20</v>
      </c>
      <c r="G641" s="18" t="str">
        <f>CONCATENATE(F641,"-",D641,"-",B641)</f>
        <v>20-Aug-1970</v>
      </c>
      <c r="H641" s="10">
        <f>DATEDIF(G641,DATE(2023,6,8),"Y")</f>
        <v>52</v>
      </c>
      <c r="I641" s="6">
        <v>0</v>
      </c>
      <c r="J641" s="22">
        <v>6407.05</v>
      </c>
      <c r="K641" s="6" t="str">
        <f>IF(L641="?","tier - 2",L641)</f>
        <v>tier - 2</v>
      </c>
      <c r="L641" s="6" t="s">
        <v>11</v>
      </c>
      <c r="M641" s="6" t="str">
        <f>IF(N641="?","tier - 1",N641)</f>
        <v>tier - 1</v>
      </c>
      <c r="N641" s="6" t="s">
        <v>16</v>
      </c>
      <c r="O641" s="6" t="str">
        <f>IF(P641="?","UNKNOWN",P641)</f>
        <v>R1013</v>
      </c>
      <c r="P641" s="6" t="s">
        <v>13</v>
      </c>
      <c r="Q641" s="6"/>
    </row>
    <row r="642" spans="1:17" x14ac:dyDescent="0.3">
      <c r="A642" s="6" t="s">
        <v>2216</v>
      </c>
      <c r="B642" s="12" t="str">
        <f>SUBSTITUTE(C642,"?",ROUNDUP(AVERAGEIF(C:C,"&lt;&gt;~?",C:C),0))</f>
        <v>1986</v>
      </c>
      <c r="C642" s="6">
        <v>1986</v>
      </c>
      <c r="D642" s="6" t="str">
        <f>SUBSTITUTE(E642,"?","sep")</f>
        <v>Aug</v>
      </c>
      <c r="E642" s="6" t="s">
        <v>35</v>
      </c>
      <c r="F642" s="6">
        <v>15</v>
      </c>
      <c r="G642" s="18" t="str">
        <f>CONCATENATE(F642,"-",D642,"-",B642)</f>
        <v>15-Aug-1986</v>
      </c>
      <c r="H642" s="10">
        <f>DATEDIF(G642,DATE(2023,6,8),"Y")</f>
        <v>36</v>
      </c>
      <c r="I642" s="6">
        <v>0</v>
      </c>
      <c r="J642" s="22">
        <v>37742.58</v>
      </c>
      <c r="K642" s="6" t="str">
        <f>IF(L642="?","tier - 2",L642)</f>
        <v>tier - 1</v>
      </c>
      <c r="L642" s="6" t="s">
        <v>16</v>
      </c>
      <c r="M642" s="6" t="str">
        <f>IF(N642="?","tier - 1",N642)</f>
        <v>tier - 1</v>
      </c>
      <c r="N642" s="6" t="s">
        <v>16</v>
      </c>
      <c r="O642" s="6" t="str">
        <f>IF(P642="?","UNKNOWN",P642)</f>
        <v>R1013</v>
      </c>
      <c r="P642" s="6" t="s">
        <v>13</v>
      </c>
      <c r="Q642" s="6"/>
    </row>
    <row r="643" spans="1:17" x14ac:dyDescent="0.3">
      <c r="A643" s="6" t="s">
        <v>801</v>
      </c>
      <c r="B643" s="12" t="str">
        <f>SUBSTITUTE(C643,"?",ROUNDUP(AVERAGEIF(C:C,"&lt;&gt;~?",C:C),0))</f>
        <v>1985</v>
      </c>
      <c r="C643" s="6">
        <v>1985</v>
      </c>
      <c r="D643" s="6" t="str">
        <f>SUBSTITUTE(E643,"?","sep")</f>
        <v>Dec</v>
      </c>
      <c r="E643" s="6" t="s">
        <v>30</v>
      </c>
      <c r="F643" s="6">
        <v>10</v>
      </c>
      <c r="G643" s="18" t="str">
        <f>CONCATENATE(F643,"-",D643,"-",B643)</f>
        <v>10-Dec-1985</v>
      </c>
      <c r="H643" s="10">
        <f>DATEDIF(G643,DATE(2023,6,8),"Y")</f>
        <v>37</v>
      </c>
      <c r="I643" s="6">
        <v>2</v>
      </c>
      <c r="J643" s="22">
        <v>6406.41</v>
      </c>
      <c r="K643" s="6" t="str">
        <f>IF(L643="?","tier - 2",L643)</f>
        <v>tier - 1</v>
      </c>
      <c r="L643" s="6" t="s">
        <v>16</v>
      </c>
      <c r="M643" s="6" t="str">
        <f>IF(N643="?","tier - 1",N643)</f>
        <v>tier - 3</v>
      </c>
      <c r="N643" s="6" t="s">
        <v>12</v>
      </c>
      <c r="O643" s="6" t="str">
        <f>IF(P643="?","UNKNOWN",P643)</f>
        <v>R1014</v>
      </c>
      <c r="P643" s="6" t="s">
        <v>276</v>
      </c>
      <c r="Q643" s="6"/>
    </row>
    <row r="644" spans="1:17" x14ac:dyDescent="0.3">
      <c r="A644" s="6" t="s">
        <v>800</v>
      </c>
      <c r="B644" s="12" t="str">
        <f>SUBSTITUTE(C644,"?",ROUNDUP(AVERAGEIF(C:C,"&lt;&gt;~?",C:C),0))</f>
        <v>1987</v>
      </c>
      <c r="C644" s="6">
        <v>1987</v>
      </c>
      <c r="D644" s="6" t="str">
        <f>SUBSTITUTE(E644,"?","sep")</f>
        <v>Sep</v>
      </c>
      <c r="E644" s="6" t="s">
        <v>20</v>
      </c>
      <c r="F644" s="6">
        <v>9</v>
      </c>
      <c r="G644" s="18" t="str">
        <f>CONCATENATE(F644,"-",D644,"-",B644)</f>
        <v>9-Sep-1987</v>
      </c>
      <c r="H644" s="10">
        <f>DATEDIF(G644,DATE(2023,6,8),"Y")</f>
        <v>35</v>
      </c>
      <c r="I644" s="6">
        <v>2</v>
      </c>
      <c r="J644" s="22">
        <v>6402.29</v>
      </c>
      <c r="K644" s="6" t="str">
        <f>IF(L644="?","tier - 2",L644)</f>
        <v>tier - 2</v>
      </c>
      <c r="L644" s="6" t="s">
        <v>11</v>
      </c>
      <c r="M644" s="6" t="str">
        <f>IF(N644="?","tier - 1",N644)</f>
        <v>tier - 3</v>
      </c>
      <c r="N644" s="6" t="s">
        <v>12</v>
      </c>
      <c r="O644" s="6" t="str">
        <f>IF(P644="?","UNKNOWN",P644)</f>
        <v>R1024</v>
      </c>
      <c r="P644" s="6" t="s">
        <v>247</v>
      </c>
      <c r="Q644" s="6"/>
    </row>
    <row r="645" spans="1:17" x14ac:dyDescent="0.3">
      <c r="A645" s="6" t="s">
        <v>799</v>
      </c>
      <c r="B645" s="12" t="str">
        <f>SUBSTITUTE(C645,"?",ROUNDUP(AVERAGEIF(C:C,"&lt;&gt;~?",C:C),0))</f>
        <v>1982</v>
      </c>
      <c r="C645" s="6">
        <v>1982</v>
      </c>
      <c r="D645" s="6" t="str">
        <f>SUBSTITUTE(E645,"?","sep")</f>
        <v>Oct</v>
      </c>
      <c r="E645" s="6" t="s">
        <v>37</v>
      </c>
      <c r="F645" s="6">
        <v>28</v>
      </c>
      <c r="G645" s="18" t="str">
        <f>CONCATENATE(F645,"-",D645,"-",B645)</f>
        <v>28-Oct-1982</v>
      </c>
      <c r="H645" s="10">
        <f>DATEDIF(G645,DATE(2023,6,8),"Y")</f>
        <v>40</v>
      </c>
      <c r="I645" s="6">
        <v>1</v>
      </c>
      <c r="J645" s="22">
        <v>6393.6</v>
      </c>
      <c r="K645" s="6" t="str">
        <f>IF(L645="?","tier - 2",L645)</f>
        <v>tier - 2</v>
      </c>
      <c r="L645" s="6" t="s">
        <v>11</v>
      </c>
      <c r="M645" s="6" t="str">
        <f>IF(N645="?","tier - 1",N645)</f>
        <v>tier - 1</v>
      </c>
      <c r="N645" s="6" t="s">
        <v>16</v>
      </c>
      <c r="O645" s="6" t="str">
        <f>IF(P645="?","UNKNOWN",P645)</f>
        <v>R1012</v>
      </c>
      <c r="P645" s="6" t="s">
        <v>23</v>
      </c>
      <c r="Q645" s="6"/>
    </row>
    <row r="646" spans="1:17" x14ac:dyDescent="0.3">
      <c r="A646" s="6" t="s">
        <v>798</v>
      </c>
      <c r="B646" s="12" t="str">
        <f>SUBSTITUTE(C646,"?",ROUNDUP(AVERAGEIF(C:C,"&lt;&gt;~?",C:C),0))</f>
        <v>1997</v>
      </c>
      <c r="C646" s="6">
        <v>1997</v>
      </c>
      <c r="D646" s="6" t="str">
        <f>SUBSTITUTE(E646,"?","sep")</f>
        <v>Aug</v>
      </c>
      <c r="E646" s="6" t="s">
        <v>35</v>
      </c>
      <c r="F646" s="6">
        <v>16</v>
      </c>
      <c r="G646" s="18" t="str">
        <f>CONCATENATE(F646,"-",D646,"-",B646)</f>
        <v>16-Aug-1997</v>
      </c>
      <c r="H646" s="10">
        <f>DATEDIF(G646,DATE(2023,6,8),"Y")</f>
        <v>25</v>
      </c>
      <c r="I646" s="6">
        <v>0</v>
      </c>
      <c r="J646" s="22">
        <v>6389.53</v>
      </c>
      <c r="K646" s="6" t="str">
        <f>IF(L646="?","tier - 2",L646)</f>
        <v>tier - 2</v>
      </c>
      <c r="L646" s="6" t="s">
        <v>11</v>
      </c>
      <c r="M646" s="6" t="str">
        <f>IF(N646="?","tier - 1",N646)</f>
        <v>tier - 2</v>
      </c>
      <c r="N646" s="6" t="s">
        <v>11</v>
      </c>
      <c r="O646" s="6" t="str">
        <f>IF(P646="?","UNKNOWN",P646)</f>
        <v>R1021</v>
      </c>
      <c r="P646" s="6" t="s">
        <v>300</v>
      </c>
      <c r="Q646" s="6"/>
    </row>
    <row r="647" spans="1:17" x14ac:dyDescent="0.3">
      <c r="A647" s="6" t="s">
        <v>797</v>
      </c>
      <c r="B647" s="12" t="str">
        <f>SUBSTITUTE(C647,"?",ROUNDUP(AVERAGEIF(C:C,"&lt;&gt;~?",C:C),0))</f>
        <v>1982</v>
      </c>
      <c r="C647" s="6">
        <v>1982</v>
      </c>
      <c r="D647" s="6" t="str">
        <f>SUBSTITUTE(E647,"?","sep")</f>
        <v>Aug</v>
      </c>
      <c r="E647" s="6" t="s">
        <v>35</v>
      </c>
      <c r="F647" s="6">
        <v>6</v>
      </c>
      <c r="G647" s="18" t="str">
        <f>CONCATENATE(F647,"-",D647,"-",B647)</f>
        <v>6-Aug-1982</v>
      </c>
      <c r="H647" s="10">
        <f>DATEDIF(G647,DATE(2023,6,8),"Y")</f>
        <v>40</v>
      </c>
      <c r="I647" s="6">
        <v>1</v>
      </c>
      <c r="J647" s="22">
        <v>6389.38</v>
      </c>
      <c r="K647" s="6" t="str">
        <f>IF(L647="?","tier - 2",L647)</f>
        <v>tier - 1</v>
      </c>
      <c r="L647" s="6" t="s">
        <v>16</v>
      </c>
      <c r="M647" s="6" t="str">
        <f>IF(N647="?","tier - 1",N647)</f>
        <v>tier - 2</v>
      </c>
      <c r="N647" s="6" t="s">
        <v>11</v>
      </c>
      <c r="O647" s="6" t="str">
        <f>IF(P647="?","UNKNOWN",P647)</f>
        <v>R1012</v>
      </c>
      <c r="P647" s="6" t="s">
        <v>23</v>
      </c>
      <c r="Q647" s="6"/>
    </row>
    <row r="648" spans="1:17" x14ac:dyDescent="0.3">
      <c r="A648" s="6" t="s">
        <v>796</v>
      </c>
      <c r="B648" s="12" t="str">
        <f>SUBSTITUTE(C648,"?",ROUNDUP(AVERAGEIF(C:C,"&lt;&gt;~?",C:C),0))</f>
        <v>1976</v>
      </c>
      <c r="C648" s="6">
        <v>1976</v>
      </c>
      <c r="D648" s="6" t="str">
        <f>SUBSTITUTE(E648,"?","sep")</f>
        <v>Nov</v>
      </c>
      <c r="E648" s="6" t="s">
        <v>15</v>
      </c>
      <c r="F648" s="6">
        <v>18</v>
      </c>
      <c r="G648" s="18" t="str">
        <f>CONCATENATE(F648,"-",D648,"-",B648)</f>
        <v>18-Nov-1976</v>
      </c>
      <c r="H648" s="10">
        <f>DATEDIF(G648,DATE(2023,6,8),"Y")</f>
        <v>46</v>
      </c>
      <c r="I648" s="6">
        <v>2</v>
      </c>
      <c r="J648" s="22">
        <v>6374.16</v>
      </c>
      <c r="K648" s="6" t="str">
        <f>IF(L648="?","tier - 2",L648)</f>
        <v>tier - 2</v>
      </c>
      <c r="L648" s="6" t="s">
        <v>11</v>
      </c>
      <c r="M648" s="6" t="str">
        <f>IF(N648="?","tier - 1",N648)</f>
        <v>tier - 2</v>
      </c>
      <c r="N648" s="6" t="s">
        <v>11</v>
      </c>
      <c r="O648" s="6" t="str">
        <f>IF(P648="?","UNKNOWN",P648)</f>
        <v>R1013</v>
      </c>
      <c r="P648" s="6" t="s">
        <v>13</v>
      </c>
      <c r="Q648" s="6"/>
    </row>
    <row r="649" spans="1:17" x14ac:dyDescent="0.3">
      <c r="A649" s="6" t="s">
        <v>795</v>
      </c>
      <c r="B649" s="12" t="str">
        <f>SUBSTITUTE(C649,"?",ROUNDUP(AVERAGEIF(C:C,"&lt;&gt;~?",C:C),0))</f>
        <v>1984</v>
      </c>
      <c r="C649" s="6">
        <v>1984</v>
      </c>
      <c r="D649" s="6" t="str">
        <f>SUBSTITUTE(E649,"?","sep")</f>
        <v>Aug</v>
      </c>
      <c r="E649" s="6" t="s">
        <v>35</v>
      </c>
      <c r="F649" s="6">
        <v>13</v>
      </c>
      <c r="G649" s="18" t="str">
        <f>CONCATENATE(F649,"-",D649,"-",B649)</f>
        <v>13-Aug-1984</v>
      </c>
      <c r="H649" s="10">
        <f>DATEDIF(G649,DATE(2023,6,8),"Y")</f>
        <v>38</v>
      </c>
      <c r="I649" s="6">
        <v>1</v>
      </c>
      <c r="J649" s="22">
        <v>6373.56</v>
      </c>
      <c r="K649" s="6" t="str">
        <f>IF(L649="?","tier - 2",L649)</f>
        <v>tier - 2</v>
      </c>
      <c r="L649" s="6" t="s">
        <v>11</v>
      </c>
      <c r="M649" s="6" t="str">
        <f>IF(N649="?","tier - 1",N649)</f>
        <v>tier - 1</v>
      </c>
      <c r="N649" s="6" t="s">
        <v>16</v>
      </c>
      <c r="O649" s="6" t="str">
        <f>IF(P649="?","UNKNOWN",P649)</f>
        <v>R1012</v>
      </c>
      <c r="P649" s="6" t="s">
        <v>23</v>
      </c>
      <c r="Q649" s="6"/>
    </row>
    <row r="650" spans="1:17" x14ac:dyDescent="0.3">
      <c r="A650" s="6" t="s">
        <v>794</v>
      </c>
      <c r="B650" s="12" t="str">
        <f>SUBSTITUTE(C650,"?",ROUNDUP(AVERAGEIF(C:C,"&lt;&gt;~?",C:C),0))</f>
        <v>1970</v>
      </c>
      <c r="C650" s="6">
        <v>1970</v>
      </c>
      <c r="D650" s="6" t="str">
        <f>SUBSTITUTE(E650,"?","sep")</f>
        <v>Nov</v>
      </c>
      <c r="E650" s="6" t="s">
        <v>15</v>
      </c>
      <c r="F650" s="6">
        <v>9</v>
      </c>
      <c r="G650" s="18" t="str">
        <f>CONCATENATE(F650,"-",D650,"-",B650)</f>
        <v>9-Nov-1970</v>
      </c>
      <c r="H650" s="10">
        <f>DATEDIF(G650,DATE(2023,6,8),"Y")</f>
        <v>52</v>
      </c>
      <c r="I650" s="6">
        <v>0</v>
      </c>
      <c r="J650" s="22">
        <v>6367.31</v>
      </c>
      <c r="K650" s="6" t="str">
        <f>IF(L650="?","tier - 2",L650)</f>
        <v>tier - 2</v>
      </c>
      <c r="L650" s="6" t="s">
        <v>11</v>
      </c>
      <c r="M650" s="6" t="str">
        <f>IF(N650="?","tier - 1",N650)</f>
        <v>tier - 1</v>
      </c>
      <c r="N650" s="6" t="s">
        <v>16</v>
      </c>
      <c r="O650" s="6" t="str">
        <f>IF(P650="?","UNKNOWN",P650)</f>
        <v>R1013</v>
      </c>
      <c r="P650" s="6" t="s">
        <v>13</v>
      </c>
      <c r="Q650" s="6"/>
    </row>
    <row r="651" spans="1:17" x14ac:dyDescent="0.3">
      <c r="A651" s="6" t="s">
        <v>793</v>
      </c>
      <c r="B651" s="12" t="str">
        <f>SUBSTITUTE(C651,"?",ROUNDUP(AVERAGEIF(C:C,"&lt;&gt;~?",C:C),0))</f>
        <v>1996</v>
      </c>
      <c r="C651" s="6">
        <v>1996</v>
      </c>
      <c r="D651" s="6" t="str">
        <f>SUBSTITUTE(E651,"?","sep")</f>
        <v>Jul</v>
      </c>
      <c r="E651" s="6" t="s">
        <v>10</v>
      </c>
      <c r="F651" s="6">
        <v>7</v>
      </c>
      <c r="G651" s="18" t="str">
        <f>CONCATENATE(F651,"-",D651,"-",B651)</f>
        <v>7-Jul-1996</v>
      </c>
      <c r="H651" s="10">
        <f>DATEDIF(G651,DATE(2023,6,8),"Y")</f>
        <v>26</v>
      </c>
      <c r="I651" s="6">
        <v>0</v>
      </c>
      <c r="J651" s="22">
        <v>6361.47</v>
      </c>
      <c r="K651" s="6" t="str">
        <f>IF(L651="?","tier - 2",L651)</f>
        <v>tier - 2</v>
      </c>
      <c r="L651" s="6" t="s">
        <v>11</v>
      </c>
      <c r="M651" s="6" t="str">
        <f>IF(N651="?","tier - 1",N651)</f>
        <v>tier - 3</v>
      </c>
      <c r="N651" s="6" t="s">
        <v>12</v>
      </c>
      <c r="O651" s="6" t="str">
        <f>IF(P651="?","UNKNOWN",P651)</f>
        <v>R1021</v>
      </c>
      <c r="P651" s="6" t="s">
        <v>300</v>
      </c>
      <c r="Q651" s="6"/>
    </row>
    <row r="652" spans="1:17" x14ac:dyDescent="0.3">
      <c r="A652" s="6" t="s">
        <v>792</v>
      </c>
      <c r="B652" s="12" t="str">
        <f>SUBSTITUTE(C652,"?",ROUNDUP(AVERAGEIF(C:C,"&lt;&gt;~?",C:C),0))</f>
        <v>1989</v>
      </c>
      <c r="C652" s="6">
        <v>1989</v>
      </c>
      <c r="D652" s="6" t="str">
        <f>SUBSTITUTE(E652,"?","sep")</f>
        <v>Jun</v>
      </c>
      <c r="E652" s="6" t="s">
        <v>18</v>
      </c>
      <c r="F652" s="6">
        <v>24</v>
      </c>
      <c r="G652" s="18" t="str">
        <f>CONCATENATE(F652,"-",D652,"-",B652)</f>
        <v>24-Jun-1989</v>
      </c>
      <c r="H652" s="10">
        <f>DATEDIF(G652,DATE(2023,6,8),"Y")</f>
        <v>33</v>
      </c>
      <c r="I652" s="6">
        <v>3</v>
      </c>
      <c r="J652" s="22">
        <v>6360.99</v>
      </c>
      <c r="K652" s="6" t="str">
        <f>IF(L652="?","tier - 2",L652)</f>
        <v>tier - 2</v>
      </c>
      <c r="L652" s="6" t="s">
        <v>11</v>
      </c>
      <c r="M652" s="6" t="str">
        <f>IF(N652="?","tier - 1",N652)</f>
        <v>tier - 2</v>
      </c>
      <c r="N652" s="6" t="s">
        <v>11</v>
      </c>
      <c r="O652" s="6" t="str">
        <f>IF(P652="?","UNKNOWN",P652)</f>
        <v>R1012</v>
      </c>
      <c r="P652" s="6" t="s">
        <v>23</v>
      </c>
      <c r="Q652" s="6"/>
    </row>
    <row r="653" spans="1:17" x14ac:dyDescent="0.3">
      <c r="A653" s="6" t="s">
        <v>2215</v>
      </c>
      <c r="B653" s="12" t="str">
        <f>SUBSTITUTE(C653,"?",ROUNDUP(AVERAGEIF(C:C,"&lt;&gt;~?",C:C),0))</f>
        <v>1976</v>
      </c>
      <c r="C653" s="6">
        <v>1976</v>
      </c>
      <c r="D653" s="6" t="str">
        <f>SUBSTITUTE(E653,"?","sep")</f>
        <v>Sep</v>
      </c>
      <c r="E653" s="6" t="s">
        <v>20</v>
      </c>
      <c r="F653" s="6">
        <v>18</v>
      </c>
      <c r="G653" s="18" t="str">
        <f>CONCATENATE(F653,"-",D653,"-",B653)</f>
        <v>18-Sep-1976</v>
      </c>
      <c r="H653" s="10">
        <f>DATEDIF(G653,DATE(2023,6,8),"Y")</f>
        <v>46</v>
      </c>
      <c r="I653" s="6">
        <v>2</v>
      </c>
      <c r="J653" s="22">
        <v>37735.199999999997</v>
      </c>
      <c r="K653" s="6" t="str">
        <f>IF(L653="?","tier - 2",L653)</f>
        <v>tier - 2</v>
      </c>
      <c r="L653" s="6" t="s">
        <v>11</v>
      </c>
      <c r="M653" s="6" t="str">
        <f>IF(N653="?","tier - 1",N653)</f>
        <v>tier - 2</v>
      </c>
      <c r="N653" s="6" t="s">
        <v>11</v>
      </c>
      <c r="O653" s="6" t="str">
        <f>IF(P653="?","UNKNOWN",P653)</f>
        <v>R1011</v>
      </c>
      <c r="P653" s="6" t="s">
        <v>42</v>
      </c>
      <c r="Q653" s="6"/>
    </row>
    <row r="654" spans="1:17" x14ac:dyDescent="0.3">
      <c r="A654" s="6" t="s">
        <v>791</v>
      </c>
      <c r="B654" s="12" t="str">
        <f>SUBSTITUTE(C654,"?",ROUNDUP(AVERAGEIF(C:C,"&lt;&gt;~?",C:C),0))</f>
        <v>1980</v>
      </c>
      <c r="C654" s="6">
        <v>1980</v>
      </c>
      <c r="D654" s="6" t="str">
        <f>SUBSTITUTE(E654,"?","sep")</f>
        <v>Oct</v>
      </c>
      <c r="E654" s="6" t="s">
        <v>37</v>
      </c>
      <c r="F654" s="6">
        <v>30</v>
      </c>
      <c r="G654" s="18" t="str">
        <f>CONCATENATE(F654,"-",D654,"-",B654)</f>
        <v>30-Oct-1980</v>
      </c>
      <c r="H654" s="10">
        <f>DATEDIF(G654,DATE(2023,6,8),"Y")</f>
        <v>42</v>
      </c>
      <c r="I654" s="6">
        <v>0</v>
      </c>
      <c r="J654" s="22">
        <v>6358.78</v>
      </c>
      <c r="K654" s="6" t="str">
        <f>IF(L654="?","tier - 2",L654)</f>
        <v>tier - 2</v>
      </c>
      <c r="L654" s="6" t="s">
        <v>11</v>
      </c>
      <c r="M654" s="6" t="str">
        <f>IF(N654="?","tier - 1",N654)</f>
        <v>tier - 1</v>
      </c>
      <c r="N654" s="6" t="s">
        <v>16</v>
      </c>
      <c r="O654" s="6" t="str">
        <f>IF(P654="?","UNKNOWN",P654)</f>
        <v>R1012</v>
      </c>
      <c r="P654" s="6" t="s">
        <v>23</v>
      </c>
      <c r="Q654" s="6"/>
    </row>
    <row r="655" spans="1:17" x14ac:dyDescent="0.3">
      <c r="A655" s="6" t="s">
        <v>790</v>
      </c>
      <c r="B655" s="12" t="str">
        <f>SUBSTITUTE(C655,"?",ROUNDUP(AVERAGEIF(C:C,"&lt;&gt;~?",C:C),0))</f>
        <v>1983</v>
      </c>
      <c r="C655" s="6">
        <v>1983</v>
      </c>
      <c r="D655" s="6" t="str">
        <f>SUBSTITUTE(E655,"?","sep")</f>
        <v>Aug</v>
      </c>
      <c r="E655" s="6" t="s">
        <v>35</v>
      </c>
      <c r="F655" s="6">
        <v>19</v>
      </c>
      <c r="G655" s="18" t="str">
        <f>CONCATENATE(F655,"-",D655,"-",B655)</f>
        <v>19-Aug-1983</v>
      </c>
      <c r="H655" s="10">
        <f>DATEDIF(G655,DATE(2023,6,8),"Y")</f>
        <v>39</v>
      </c>
      <c r="I655" s="6">
        <v>2</v>
      </c>
      <c r="J655" s="22">
        <v>6356.27</v>
      </c>
      <c r="K655" s="6" t="str">
        <f>IF(L655="?","tier - 2",L655)</f>
        <v>tier - 3</v>
      </c>
      <c r="L655" s="6" t="s">
        <v>12</v>
      </c>
      <c r="M655" s="6" t="str">
        <f>IF(N655="?","tier - 1",N655)</f>
        <v>tier - 2</v>
      </c>
      <c r="N655" s="6" t="s">
        <v>11</v>
      </c>
      <c r="O655" s="6" t="str">
        <f>IF(P655="?","UNKNOWN",P655)</f>
        <v>R1013</v>
      </c>
      <c r="P655" s="6" t="s">
        <v>13</v>
      </c>
      <c r="Q655" s="6"/>
    </row>
    <row r="656" spans="1:17" x14ac:dyDescent="0.3">
      <c r="A656" s="6" t="s">
        <v>789</v>
      </c>
      <c r="B656" s="12" t="str">
        <f>SUBSTITUTE(C656,"?",ROUNDUP(AVERAGEIF(C:C,"&lt;&gt;~?",C:C),0))</f>
        <v>1983</v>
      </c>
      <c r="C656" s="6">
        <v>1983</v>
      </c>
      <c r="D656" s="6" t="str">
        <f>SUBSTITUTE(E656,"?","sep")</f>
        <v>Oct</v>
      </c>
      <c r="E656" s="6" t="s">
        <v>37</v>
      </c>
      <c r="F656" s="6">
        <v>21</v>
      </c>
      <c r="G656" s="18" t="str">
        <f>CONCATENATE(F656,"-",D656,"-",B656)</f>
        <v>21-Oct-1983</v>
      </c>
      <c r="H656" s="10">
        <f>DATEDIF(G656,DATE(2023,6,8),"Y")</f>
        <v>39</v>
      </c>
      <c r="I656" s="6">
        <v>2</v>
      </c>
      <c r="J656" s="22">
        <v>6338.08</v>
      </c>
      <c r="K656" s="6" t="str">
        <f>IF(L656="?","tier - 2",L656)</f>
        <v>tier - 2</v>
      </c>
      <c r="L656" s="6" t="s">
        <v>11</v>
      </c>
      <c r="M656" s="6" t="str">
        <f>IF(N656="?","tier - 1",N656)</f>
        <v>tier - 1</v>
      </c>
      <c r="N656" s="6" t="s">
        <v>16</v>
      </c>
      <c r="O656" s="6" t="str">
        <f>IF(P656="?","UNKNOWN",P656)</f>
        <v>R1013</v>
      </c>
      <c r="P656" s="6" t="s">
        <v>13</v>
      </c>
      <c r="Q656" s="6"/>
    </row>
    <row r="657" spans="1:17" x14ac:dyDescent="0.3">
      <c r="A657" s="6" t="s">
        <v>788</v>
      </c>
      <c r="B657" s="12" t="str">
        <f>SUBSTITUTE(C657,"?",ROUNDUP(AVERAGEIF(C:C,"&lt;&gt;~?",C:C),0))</f>
        <v>1986</v>
      </c>
      <c r="C657" s="6">
        <v>1986</v>
      </c>
      <c r="D657" s="6" t="str">
        <f>SUBSTITUTE(E657,"?","sep")</f>
        <v>Sep</v>
      </c>
      <c r="E657" s="6" t="s">
        <v>20</v>
      </c>
      <c r="F657" s="6">
        <v>25</v>
      </c>
      <c r="G657" s="18" t="str">
        <f>CONCATENATE(F657,"-",D657,"-",B657)</f>
        <v>25-Sep-1986</v>
      </c>
      <c r="H657" s="10">
        <f>DATEDIF(G657,DATE(2023,6,8),"Y")</f>
        <v>36</v>
      </c>
      <c r="I657" s="6">
        <v>3</v>
      </c>
      <c r="J657" s="22">
        <v>6335.64</v>
      </c>
      <c r="K657" s="6" t="str">
        <f>IF(L657="?","tier - 2",L657)</f>
        <v>tier - 2</v>
      </c>
      <c r="L657" s="6" t="s">
        <v>11</v>
      </c>
      <c r="M657" s="6" t="str">
        <f>IF(N657="?","tier - 1",N657)</f>
        <v>tier - 2</v>
      </c>
      <c r="N657" s="6" t="s">
        <v>11</v>
      </c>
      <c r="O657" s="6" t="str">
        <f>IF(P657="?","UNKNOWN",P657)</f>
        <v>R1013</v>
      </c>
      <c r="P657" s="6" t="s">
        <v>13</v>
      </c>
      <c r="Q657" s="6"/>
    </row>
    <row r="658" spans="1:17" x14ac:dyDescent="0.3">
      <c r="A658" s="6" t="s">
        <v>787</v>
      </c>
      <c r="B658" s="12" t="str">
        <f>SUBSTITUTE(C658,"?",ROUNDUP(AVERAGEIF(C:C,"&lt;&gt;~?",C:C),0))</f>
        <v>1990</v>
      </c>
      <c r="C658" s="6">
        <v>1990</v>
      </c>
      <c r="D658" s="6" t="str">
        <f>SUBSTITUTE(E658,"?","sep")</f>
        <v>Aug</v>
      </c>
      <c r="E658" s="6" t="s">
        <v>35</v>
      </c>
      <c r="F658" s="6">
        <v>13</v>
      </c>
      <c r="G658" s="18" t="str">
        <f>CONCATENATE(F658,"-",D658,"-",B658)</f>
        <v>13-Aug-1990</v>
      </c>
      <c r="H658" s="10">
        <f>DATEDIF(G658,DATE(2023,6,8),"Y")</f>
        <v>32</v>
      </c>
      <c r="I658" s="6">
        <v>3</v>
      </c>
      <c r="J658" s="22">
        <v>6334.34</v>
      </c>
      <c r="K658" s="6" t="str">
        <f>IF(L658="?","tier - 2",L658)</f>
        <v>tier - 2</v>
      </c>
      <c r="L658" s="6" t="s">
        <v>11</v>
      </c>
      <c r="M658" s="6" t="str">
        <f>IF(N658="?","tier - 1",N658)</f>
        <v>tier - 2</v>
      </c>
      <c r="N658" s="6" t="s">
        <v>11</v>
      </c>
      <c r="O658" s="6" t="str">
        <f>IF(P658="?","UNKNOWN",P658)</f>
        <v>R1024</v>
      </c>
      <c r="P658" s="6" t="s">
        <v>247</v>
      </c>
      <c r="Q658" s="6"/>
    </row>
    <row r="659" spans="1:17" x14ac:dyDescent="0.3">
      <c r="A659" s="6" t="s">
        <v>786</v>
      </c>
      <c r="B659" s="12" t="str">
        <f>SUBSTITUTE(C659,"?",ROUNDUP(AVERAGEIF(C:C,"&lt;&gt;~?",C:C),0))</f>
        <v>1985</v>
      </c>
      <c r="C659" s="6">
        <v>1985</v>
      </c>
      <c r="D659" s="6" t="str">
        <f>SUBSTITUTE(E659,"?","sep")</f>
        <v>Dec</v>
      </c>
      <c r="E659" s="6" t="s">
        <v>30</v>
      </c>
      <c r="F659" s="6">
        <v>15</v>
      </c>
      <c r="G659" s="18" t="str">
        <f>CONCATENATE(F659,"-",D659,"-",B659)</f>
        <v>15-Dec-1985</v>
      </c>
      <c r="H659" s="10">
        <f>DATEDIF(G659,DATE(2023,6,8),"Y")</f>
        <v>37</v>
      </c>
      <c r="I659" s="6">
        <v>2</v>
      </c>
      <c r="J659" s="22">
        <v>6313.76</v>
      </c>
      <c r="K659" s="6" t="str">
        <f>IF(L659="?","tier - 2",L659)</f>
        <v>tier - 2</v>
      </c>
      <c r="L659" s="6" t="s">
        <v>11</v>
      </c>
      <c r="M659" s="6" t="str">
        <f>IF(N659="?","tier - 1",N659)</f>
        <v>tier - 1</v>
      </c>
      <c r="N659" s="6" t="s">
        <v>16</v>
      </c>
      <c r="O659" s="6" t="str">
        <f>IF(P659="?","UNKNOWN",P659)</f>
        <v>R1013</v>
      </c>
      <c r="P659" s="6" t="s">
        <v>13</v>
      </c>
      <c r="Q659" s="6"/>
    </row>
    <row r="660" spans="1:17" x14ac:dyDescent="0.3">
      <c r="A660" s="6" t="s">
        <v>785</v>
      </c>
      <c r="B660" s="12" t="str">
        <f>SUBSTITUTE(C660,"?",ROUNDUP(AVERAGEIF(C:C,"&lt;&gt;~?",C:C),0))</f>
        <v>1985</v>
      </c>
      <c r="C660" s="6">
        <v>1985</v>
      </c>
      <c r="D660" s="6" t="str">
        <f>SUBSTITUTE(E660,"?","sep")</f>
        <v>Nov</v>
      </c>
      <c r="E660" s="6" t="s">
        <v>15</v>
      </c>
      <c r="F660" s="6">
        <v>19</v>
      </c>
      <c r="G660" s="18" t="str">
        <f>CONCATENATE(F660,"-",D660,"-",B660)</f>
        <v>19-Nov-1985</v>
      </c>
      <c r="H660" s="10">
        <f>DATEDIF(G660,DATE(2023,6,8),"Y")</f>
        <v>37</v>
      </c>
      <c r="I660" s="6">
        <v>2</v>
      </c>
      <c r="J660" s="22">
        <v>6311.95</v>
      </c>
      <c r="K660" s="6" t="str">
        <f>IF(L660="?","tier - 2",L660)</f>
        <v>tier - 2</v>
      </c>
      <c r="L660" s="6" t="s">
        <v>11</v>
      </c>
      <c r="M660" s="6" t="str">
        <f>IF(N660="?","tier - 1",N660)</f>
        <v>tier - 1</v>
      </c>
      <c r="N660" s="6" t="s">
        <v>16</v>
      </c>
      <c r="O660" s="6" t="str">
        <f>IF(P660="?","UNKNOWN",P660)</f>
        <v>R1011</v>
      </c>
      <c r="P660" s="6" t="s">
        <v>42</v>
      </c>
      <c r="Q660" s="6"/>
    </row>
    <row r="661" spans="1:17" x14ac:dyDescent="0.3">
      <c r="A661" s="6" t="s">
        <v>784</v>
      </c>
      <c r="B661" s="12" t="str">
        <f>SUBSTITUTE(C661,"?",ROUNDUP(AVERAGEIF(C:C,"&lt;&gt;~?",C:C),0))</f>
        <v>2004</v>
      </c>
      <c r="C661" s="6">
        <v>2004</v>
      </c>
      <c r="D661" s="6" t="str">
        <f>SUBSTITUTE(E661,"?","sep")</f>
        <v>Jul</v>
      </c>
      <c r="E661" s="6" t="s">
        <v>10</v>
      </c>
      <c r="F661" s="6">
        <v>27</v>
      </c>
      <c r="G661" s="18" t="str">
        <f>CONCATENATE(F661,"-",D661,"-",B661)</f>
        <v>27-Jul-2004</v>
      </c>
      <c r="H661" s="10">
        <f>DATEDIF(G661,DATE(2023,6,8),"Y")</f>
        <v>18</v>
      </c>
      <c r="I661" s="6">
        <v>0</v>
      </c>
      <c r="J661" s="22">
        <v>6311.11</v>
      </c>
      <c r="K661" s="6" t="str">
        <f>IF(L661="?","tier - 2",L661)</f>
        <v>tier - 2</v>
      </c>
      <c r="L661" s="6" t="s">
        <v>11</v>
      </c>
      <c r="M661" s="6" t="str">
        <f>IF(N661="?","tier - 1",N661)</f>
        <v>tier - 2</v>
      </c>
      <c r="N661" s="6" t="s">
        <v>11</v>
      </c>
      <c r="O661" s="6" t="str">
        <f>IF(P661="?","UNKNOWN",P661)</f>
        <v>R1011</v>
      </c>
      <c r="P661" s="6" t="s">
        <v>42</v>
      </c>
      <c r="Q661" s="6"/>
    </row>
    <row r="662" spans="1:17" x14ac:dyDescent="0.3">
      <c r="A662" s="6" t="s">
        <v>783</v>
      </c>
      <c r="B662" s="12" t="str">
        <f>SUBSTITUTE(C662,"?",ROUNDUP(AVERAGEIF(C:C,"&lt;&gt;~?",C:C),0))</f>
        <v>1969</v>
      </c>
      <c r="C662" s="6">
        <v>1969</v>
      </c>
      <c r="D662" s="6" t="str">
        <f>SUBSTITUTE(E662,"?","sep")</f>
        <v>Sep</v>
      </c>
      <c r="E662" s="6" t="s">
        <v>20</v>
      </c>
      <c r="F662" s="6">
        <v>4</v>
      </c>
      <c r="G662" s="18" t="str">
        <f>CONCATENATE(F662,"-",D662,"-",B662)</f>
        <v>4-Sep-1969</v>
      </c>
      <c r="H662" s="10">
        <f>DATEDIF(G662,DATE(2023,6,8),"Y")</f>
        <v>53</v>
      </c>
      <c r="I662" s="6">
        <v>0</v>
      </c>
      <c r="J662" s="22">
        <v>6305.61</v>
      </c>
      <c r="K662" s="6" t="str">
        <f>IF(L662="?","tier - 2",L662)</f>
        <v>tier - 2</v>
      </c>
      <c r="L662" s="6" t="s">
        <v>11</v>
      </c>
      <c r="M662" s="6" t="str">
        <f>IF(N662="?","tier - 1",N662)</f>
        <v>tier - 2</v>
      </c>
      <c r="N662" s="6" t="s">
        <v>11</v>
      </c>
      <c r="O662" s="6" t="str">
        <f>IF(P662="?","UNKNOWN",P662)</f>
        <v>R1012</v>
      </c>
      <c r="P662" s="6" t="s">
        <v>23</v>
      </c>
      <c r="Q662" s="6"/>
    </row>
    <row r="663" spans="1:17" x14ac:dyDescent="0.3">
      <c r="A663" s="6" t="s">
        <v>782</v>
      </c>
      <c r="B663" s="12" t="str">
        <f>SUBSTITUTE(C663,"?",ROUNDUP(AVERAGEIF(C:C,"&lt;&gt;~?",C:C),0))</f>
        <v>1974</v>
      </c>
      <c r="C663" s="6">
        <v>1974</v>
      </c>
      <c r="D663" s="6" t="str">
        <f>SUBSTITUTE(E663,"?","sep")</f>
        <v>Sep</v>
      </c>
      <c r="E663" s="6" t="s">
        <v>20</v>
      </c>
      <c r="F663" s="6">
        <v>17</v>
      </c>
      <c r="G663" s="18" t="str">
        <f>CONCATENATE(F663,"-",D663,"-",B663)</f>
        <v>17-Sep-1974</v>
      </c>
      <c r="H663" s="10">
        <f>DATEDIF(G663,DATE(2023,6,8),"Y")</f>
        <v>48</v>
      </c>
      <c r="I663" s="6">
        <v>0</v>
      </c>
      <c r="J663" s="22">
        <v>6302.23</v>
      </c>
      <c r="K663" s="6" t="str">
        <f>IF(L663="?","tier - 2",L663)</f>
        <v>tier - 2</v>
      </c>
      <c r="L663" s="6" t="s">
        <v>11</v>
      </c>
      <c r="M663" s="6" t="str">
        <f>IF(N663="?","tier - 1",N663)</f>
        <v>tier - 1</v>
      </c>
      <c r="N663" s="6" t="s">
        <v>16</v>
      </c>
      <c r="O663" s="6" t="str">
        <f>IF(P663="?","UNKNOWN",P663)</f>
        <v>R1013</v>
      </c>
      <c r="P663" s="6" t="s">
        <v>13</v>
      </c>
      <c r="Q663" s="6"/>
    </row>
    <row r="664" spans="1:17" x14ac:dyDescent="0.3">
      <c r="A664" s="6" t="s">
        <v>2214</v>
      </c>
      <c r="B664" s="12" t="str">
        <f>SUBSTITUTE(C664,"?",ROUNDUP(AVERAGEIF(C:C,"&lt;&gt;~?",C:C),0))</f>
        <v>1988</v>
      </c>
      <c r="C664" s="6">
        <v>1988</v>
      </c>
      <c r="D664" s="6" t="str">
        <f>SUBSTITUTE(E664,"?","sep")</f>
        <v>Oct</v>
      </c>
      <c r="E664" s="6" t="s">
        <v>37</v>
      </c>
      <c r="F664" s="6">
        <v>10</v>
      </c>
      <c r="G664" s="18" t="str">
        <f>CONCATENATE(F664,"-",D664,"-",B664)</f>
        <v>10-Oct-1988</v>
      </c>
      <c r="H664" s="10">
        <f>DATEDIF(G664,DATE(2023,6,8),"Y")</f>
        <v>34</v>
      </c>
      <c r="I664" s="6">
        <v>1</v>
      </c>
      <c r="J664" s="22">
        <v>37701.879999999997</v>
      </c>
      <c r="K664" s="6" t="str">
        <f>IF(L664="?","tier - 2",L664)</f>
        <v>tier - 2</v>
      </c>
      <c r="L664" s="6" t="s">
        <v>11</v>
      </c>
      <c r="M664" s="6" t="str">
        <f>IF(N664="?","tier - 1",N664)</f>
        <v>tier - 3</v>
      </c>
      <c r="N664" s="6" t="s">
        <v>12</v>
      </c>
      <c r="O664" s="6" t="str">
        <f>IF(P664="?","UNKNOWN",P664)</f>
        <v>R1023</v>
      </c>
      <c r="P664" s="6" t="s">
        <v>249</v>
      </c>
      <c r="Q664" s="6"/>
    </row>
    <row r="665" spans="1:17" x14ac:dyDescent="0.3">
      <c r="A665" s="6" t="s">
        <v>781</v>
      </c>
      <c r="B665" s="12" t="str">
        <f>SUBSTITUTE(C665,"?",ROUNDUP(AVERAGEIF(C:C,"&lt;&gt;~?",C:C),0))</f>
        <v>1996</v>
      </c>
      <c r="C665" s="6">
        <v>1996</v>
      </c>
      <c r="D665" s="6" t="str">
        <f>SUBSTITUTE(E665,"?","sep")</f>
        <v>Jul</v>
      </c>
      <c r="E665" s="6" t="s">
        <v>10</v>
      </c>
      <c r="F665" s="6">
        <v>4</v>
      </c>
      <c r="G665" s="18" t="str">
        <f>CONCATENATE(F665,"-",D665,"-",B665)</f>
        <v>4-Jul-1996</v>
      </c>
      <c r="H665" s="10">
        <f>DATEDIF(G665,DATE(2023,6,8),"Y")</f>
        <v>26</v>
      </c>
      <c r="I665" s="6">
        <v>0</v>
      </c>
      <c r="J665" s="22">
        <v>6293.63</v>
      </c>
      <c r="K665" s="6" t="str">
        <f>IF(L665="?","tier - 2",L665)</f>
        <v>tier - 2</v>
      </c>
      <c r="L665" s="6" t="s">
        <v>11</v>
      </c>
      <c r="M665" s="6" t="str">
        <f>IF(N665="?","tier - 1",N665)</f>
        <v>tier - 3</v>
      </c>
      <c r="N665" s="6" t="s">
        <v>12</v>
      </c>
      <c r="O665" s="6" t="str">
        <f>IF(P665="?","UNKNOWN",P665)</f>
        <v>R1021</v>
      </c>
      <c r="P665" s="6" t="s">
        <v>300</v>
      </c>
      <c r="Q665" s="6"/>
    </row>
    <row r="666" spans="1:17" x14ac:dyDescent="0.3">
      <c r="A666" s="6" t="s">
        <v>780</v>
      </c>
      <c r="B666" s="12" t="str">
        <f>SUBSTITUTE(C666,"?",ROUNDUP(AVERAGEIF(C:C,"&lt;&gt;~?",C:C),0))</f>
        <v>1981</v>
      </c>
      <c r="C666" s="6">
        <v>1981</v>
      </c>
      <c r="D666" s="6" t="str">
        <f>SUBSTITUTE(E666,"?","sep")</f>
        <v>Aug</v>
      </c>
      <c r="E666" s="6" t="s">
        <v>35</v>
      </c>
      <c r="F666" s="6">
        <v>26</v>
      </c>
      <c r="G666" s="18" t="str">
        <f>CONCATENATE(F666,"-",D666,"-",B666)</f>
        <v>26-Aug-1981</v>
      </c>
      <c r="H666" s="10">
        <f>DATEDIF(G666,DATE(2023,6,8),"Y")</f>
        <v>41</v>
      </c>
      <c r="I666" s="6">
        <v>1</v>
      </c>
      <c r="J666" s="22">
        <v>6289.75</v>
      </c>
      <c r="K666" s="6" t="str">
        <f>IF(L666="?","tier - 2",L666)</f>
        <v>tier - 2</v>
      </c>
      <c r="L666" s="6" t="s">
        <v>11</v>
      </c>
      <c r="M666" s="6" t="str">
        <f>IF(N666="?","tier - 1",N666)</f>
        <v>tier - 3</v>
      </c>
      <c r="N666" s="6" t="s">
        <v>12</v>
      </c>
      <c r="O666" s="6" t="str">
        <f>IF(P666="?","UNKNOWN",P666)</f>
        <v>R1013</v>
      </c>
      <c r="P666" s="6" t="s">
        <v>13</v>
      </c>
      <c r="Q666" s="6"/>
    </row>
    <row r="667" spans="1:17" x14ac:dyDescent="0.3">
      <c r="A667" s="6" t="s">
        <v>779</v>
      </c>
      <c r="B667" s="12" t="str">
        <f>SUBSTITUTE(C667,"?",ROUNDUP(AVERAGEIF(C:C,"&lt;&gt;~?",C:C),0))</f>
        <v>1981</v>
      </c>
      <c r="C667" s="6">
        <v>1981</v>
      </c>
      <c r="D667" s="6" t="str">
        <f>SUBSTITUTE(E667,"?","sep")</f>
        <v>Nov</v>
      </c>
      <c r="E667" s="6" t="s">
        <v>15</v>
      </c>
      <c r="F667" s="6">
        <v>24</v>
      </c>
      <c r="G667" s="18" t="str">
        <f>CONCATENATE(F667,"-",D667,"-",B667)</f>
        <v>24-Nov-1981</v>
      </c>
      <c r="H667" s="10">
        <f>DATEDIF(G667,DATE(2023,6,8),"Y")</f>
        <v>41</v>
      </c>
      <c r="I667" s="6">
        <v>1</v>
      </c>
      <c r="J667" s="22">
        <v>6282.24</v>
      </c>
      <c r="K667" s="6" t="str">
        <f>IF(L667="?","tier - 2",L667)</f>
        <v>tier - 2</v>
      </c>
      <c r="L667" s="6" t="s">
        <v>11</v>
      </c>
      <c r="M667" s="6" t="str">
        <f>IF(N667="?","tier - 1",N667)</f>
        <v>tier - 1</v>
      </c>
      <c r="N667" s="6" t="s">
        <v>16</v>
      </c>
      <c r="O667" s="6" t="str">
        <f>IF(P667="?","UNKNOWN",P667)</f>
        <v>R1011</v>
      </c>
      <c r="P667" s="6" t="s">
        <v>42</v>
      </c>
      <c r="Q667" s="6"/>
    </row>
    <row r="668" spans="1:17" x14ac:dyDescent="0.3">
      <c r="A668" s="6" t="s">
        <v>778</v>
      </c>
      <c r="B668" s="12" t="str">
        <f>SUBSTITUTE(C668,"?",ROUNDUP(AVERAGEIF(C:C,"&lt;&gt;~?",C:C),0))</f>
        <v>1993</v>
      </c>
      <c r="C668" s="6">
        <v>1993</v>
      </c>
      <c r="D668" s="6" t="str">
        <f>SUBSTITUTE(E668,"?","sep")</f>
        <v>Oct</v>
      </c>
      <c r="E668" s="6" t="s">
        <v>37</v>
      </c>
      <c r="F668" s="6">
        <v>16</v>
      </c>
      <c r="G668" s="18" t="str">
        <f>CONCATENATE(F668,"-",D668,"-",B668)</f>
        <v>16-Oct-1993</v>
      </c>
      <c r="H668" s="10">
        <f>DATEDIF(G668,DATE(2023,6,8),"Y")</f>
        <v>29</v>
      </c>
      <c r="I668" s="6">
        <v>0</v>
      </c>
      <c r="J668" s="22">
        <v>6276.3</v>
      </c>
      <c r="K668" s="6" t="str">
        <f>IF(L668="?","tier - 2",L668)</f>
        <v>tier - 2</v>
      </c>
      <c r="L668" s="6" t="s">
        <v>11</v>
      </c>
      <c r="M668" s="6" t="str">
        <f>IF(N668="?","tier - 1",N668)</f>
        <v>tier - 1</v>
      </c>
      <c r="N668" s="6" t="s">
        <v>16</v>
      </c>
      <c r="O668" s="6" t="str">
        <f>IF(P668="?","UNKNOWN",P668)</f>
        <v>R1025</v>
      </c>
      <c r="P668" s="6" t="s">
        <v>200</v>
      </c>
      <c r="Q668" s="6"/>
    </row>
    <row r="669" spans="1:17" x14ac:dyDescent="0.3">
      <c r="A669" s="6" t="s">
        <v>777</v>
      </c>
      <c r="B669" s="12" t="str">
        <f>SUBSTITUTE(C669,"?",ROUNDUP(AVERAGEIF(C:C,"&lt;&gt;~?",C:C),0))</f>
        <v>1981</v>
      </c>
      <c r="C669" s="6">
        <v>1981</v>
      </c>
      <c r="D669" s="6" t="str">
        <f>SUBSTITUTE(E669,"?","sep")</f>
        <v>Jun</v>
      </c>
      <c r="E669" s="6" t="s">
        <v>18</v>
      </c>
      <c r="F669" s="6">
        <v>30</v>
      </c>
      <c r="G669" s="18" t="str">
        <f>CONCATENATE(F669,"-",D669,"-",B669)</f>
        <v>30-Jun-1981</v>
      </c>
      <c r="H669" s="10">
        <f>DATEDIF(G669,DATE(2023,6,8),"Y")</f>
        <v>41</v>
      </c>
      <c r="I669" s="6">
        <v>1</v>
      </c>
      <c r="J669" s="22">
        <v>6272.48</v>
      </c>
      <c r="K669" s="6" t="str">
        <f>IF(L669="?","tier - 2",L669)</f>
        <v>tier - 1</v>
      </c>
      <c r="L669" s="6" t="s">
        <v>16</v>
      </c>
      <c r="M669" s="6" t="str">
        <f>IF(N669="?","tier - 1",N669)</f>
        <v>tier - 3</v>
      </c>
      <c r="N669" s="6" t="s">
        <v>12</v>
      </c>
      <c r="O669" s="6" t="str">
        <f>IF(P669="?","UNKNOWN",P669)</f>
        <v>R1013</v>
      </c>
      <c r="P669" s="6" t="s">
        <v>13</v>
      </c>
      <c r="Q669" s="6"/>
    </row>
    <row r="670" spans="1:17" x14ac:dyDescent="0.3">
      <c r="A670" s="6" t="s">
        <v>776</v>
      </c>
      <c r="B670" s="12" t="str">
        <f>SUBSTITUTE(C670,"?",ROUNDUP(AVERAGEIF(C:C,"&lt;&gt;~?",C:C),0))</f>
        <v>1984</v>
      </c>
      <c r="C670" s="6">
        <v>1984</v>
      </c>
      <c r="D670" s="6" t="str">
        <f>SUBSTITUTE(E670,"?","sep")</f>
        <v>Sep</v>
      </c>
      <c r="E670" s="6" t="s">
        <v>20</v>
      </c>
      <c r="F670" s="6">
        <v>25</v>
      </c>
      <c r="G670" s="18" t="str">
        <f>CONCATENATE(F670,"-",D670,"-",B670)</f>
        <v>25-Sep-1984</v>
      </c>
      <c r="H670" s="10">
        <f>DATEDIF(G670,DATE(2023,6,8),"Y")</f>
        <v>38</v>
      </c>
      <c r="I670" s="6">
        <v>3</v>
      </c>
      <c r="J670" s="22">
        <v>6269.33</v>
      </c>
      <c r="K670" s="6" t="str">
        <f>IF(L670="?","tier - 2",L670)</f>
        <v>tier - 2</v>
      </c>
      <c r="L670" s="6" t="s">
        <v>11</v>
      </c>
      <c r="M670" s="6" t="str">
        <f>IF(N670="?","tier - 1",N670)</f>
        <v>tier - 1</v>
      </c>
      <c r="N670" s="6" t="s">
        <v>16</v>
      </c>
      <c r="O670" s="6" t="str">
        <f>IF(P670="?","UNKNOWN",P670)</f>
        <v>R1013</v>
      </c>
      <c r="P670" s="6" t="s">
        <v>13</v>
      </c>
      <c r="Q670" s="6"/>
    </row>
    <row r="671" spans="1:17" x14ac:dyDescent="0.3">
      <c r="A671" s="6" t="s">
        <v>775</v>
      </c>
      <c r="B671" s="12" t="str">
        <f>SUBSTITUTE(C671,"?",ROUNDUP(AVERAGEIF(C:C,"&lt;&gt;~?",C:C),0))</f>
        <v>1995</v>
      </c>
      <c r="C671" s="6">
        <v>1995</v>
      </c>
      <c r="D671" s="6" t="str">
        <f>SUBSTITUTE(E671,"?","sep")</f>
        <v>Oct</v>
      </c>
      <c r="E671" s="6" t="s">
        <v>37</v>
      </c>
      <c r="F671" s="6">
        <v>17</v>
      </c>
      <c r="G671" s="18" t="str">
        <f>CONCATENATE(F671,"-",D671,"-",B671)</f>
        <v>17-Oct-1995</v>
      </c>
      <c r="H671" s="10">
        <f>DATEDIF(G671,DATE(2023,6,8),"Y")</f>
        <v>27</v>
      </c>
      <c r="I671" s="6">
        <v>0</v>
      </c>
      <c r="J671" s="22">
        <v>6261.2</v>
      </c>
      <c r="K671" s="6" t="str">
        <f>IF(L671="?","tier - 2",L671)</f>
        <v>tier - 2</v>
      </c>
      <c r="L671" s="6" t="s">
        <v>11</v>
      </c>
      <c r="M671" s="6" t="str">
        <f>IF(N671="?","tier - 1",N671)</f>
        <v>tier - 1</v>
      </c>
      <c r="N671" s="6" t="s">
        <v>16</v>
      </c>
      <c r="O671" s="6" t="str">
        <f>IF(P671="?","UNKNOWN",P671)</f>
        <v>R1026</v>
      </c>
      <c r="P671" s="6" t="s">
        <v>535</v>
      </c>
      <c r="Q671" s="6"/>
    </row>
    <row r="672" spans="1:17" x14ac:dyDescent="0.3">
      <c r="A672" s="6" t="s">
        <v>774</v>
      </c>
      <c r="B672" s="12" t="str">
        <f>SUBSTITUTE(C672,"?",ROUNDUP(AVERAGEIF(C:C,"&lt;&gt;~?",C:C),0))</f>
        <v>1970</v>
      </c>
      <c r="C672" s="6">
        <v>1970</v>
      </c>
      <c r="D672" s="6" t="str">
        <f>SUBSTITUTE(E672,"?","sep")</f>
        <v>Oct</v>
      </c>
      <c r="E672" s="6" t="s">
        <v>37</v>
      </c>
      <c r="F672" s="6">
        <v>11</v>
      </c>
      <c r="G672" s="18" t="str">
        <f>CONCATENATE(F672,"-",D672,"-",B672)</f>
        <v>11-Oct-1970</v>
      </c>
      <c r="H672" s="10">
        <f>DATEDIF(G672,DATE(2023,6,8),"Y")</f>
        <v>52</v>
      </c>
      <c r="I672" s="6">
        <v>0</v>
      </c>
      <c r="J672" s="22">
        <v>6255.38</v>
      </c>
      <c r="K672" s="6" t="str">
        <f>IF(L672="?","tier - 2",L672)</f>
        <v>tier - 2</v>
      </c>
      <c r="L672" s="6" t="s">
        <v>11</v>
      </c>
      <c r="M672" s="6" t="str">
        <f>IF(N672="?","tier - 1",N672)</f>
        <v>tier - 2</v>
      </c>
      <c r="N672" s="6" t="s">
        <v>11</v>
      </c>
      <c r="O672" s="6" t="str">
        <f>IF(P672="?","UNKNOWN",P672)</f>
        <v>R1013</v>
      </c>
      <c r="P672" s="6" t="s">
        <v>13</v>
      </c>
      <c r="Q672" s="6"/>
    </row>
    <row r="673" spans="1:17" x14ac:dyDescent="0.3">
      <c r="A673" s="6" t="s">
        <v>773</v>
      </c>
      <c r="B673" s="12" t="str">
        <f>SUBSTITUTE(C673,"?",ROUNDUP(AVERAGEIF(C:C,"&lt;&gt;~?",C:C),0))</f>
        <v>1972</v>
      </c>
      <c r="C673" s="6">
        <v>1972</v>
      </c>
      <c r="D673" s="6" t="str">
        <f>SUBSTITUTE(E673,"?","sep")</f>
        <v>Sep</v>
      </c>
      <c r="E673" s="6" t="s">
        <v>20</v>
      </c>
      <c r="F673" s="6">
        <v>8</v>
      </c>
      <c r="G673" s="18" t="str">
        <f>CONCATENATE(F673,"-",D673,"-",B673)</f>
        <v>8-Sep-1972</v>
      </c>
      <c r="H673" s="10">
        <f>DATEDIF(G673,DATE(2023,6,8),"Y")</f>
        <v>50</v>
      </c>
      <c r="I673" s="6">
        <v>0</v>
      </c>
      <c r="J673" s="22">
        <v>6254.13</v>
      </c>
      <c r="K673" s="6" t="str">
        <f>IF(L673="?","tier - 2",L673)</f>
        <v>tier - 2</v>
      </c>
      <c r="L673" s="6" t="s">
        <v>11</v>
      </c>
      <c r="M673" s="6" t="str">
        <f>IF(N673="?","tier - 1",N673)</f>
        <v>tier - 2</v>
      </c>
      <c r="N673" s="6" t="s">
        <v>11</v>
      </c>
      <c r="O673" s="6" t="str">
        <f>IF(P673="?","UNKNOWN",P673)</f>
        <v>R1012</v>
      </c>
      <c r="P673" s="6" t="s">
        <v>23</v>
      </c>
      <c r="Q673" s="6"/>
    </row>
    <row r="674" spans="1:17" x14ac:dyDescent="0.3">
      <c r="A674" s="6" t="s">
        <v>772</v>
      </c>
      <c r="B674" s="12" t="str">
        <f>SUBSTITUTE(C674,"?",ROUNDUP(AVERAGEIF(C:C,"&lt;&gt;~?",C:C),0))</f>
        <v>1972</v>
      </c>
      <c r="C674" s="6">
        <v>1972</v>
      </c>
      <c r="D674" s="6" t="str">
        <f>SUBSTITUTE(E674,"?","sep")</f>
        <v>Nov</v>
      </c>
      <c r="E674" s="6" t="s">
        <v>15</v>
      </c>
      <c r="F674" s="6">
        <v>11</v>
      </c>
      <c r="G674" s="18" t="str">
        <f>CONCATENATE(F674,"-",D674,"-",B674)</f>
        <v>11-Nov-1972</v>
      </c>
      <c r="H674" s="10">
        <f>DATEDIF(G674,DATE(2023,6,8),"Y")</f>
        <v>50</v>
      </c>
      <c r="I674" s="6">
        <v>0</v>
      </c>
      <c r="J674" s="22">
        <v>6253.85</v>
      </c>
      <c r="K674" s="6" t="str">
        <f>IF(L674="?","tier - 2",L674)</f>
        <v>tier - 2</v>
      </c>
      <c r="L674" s="6" t="s">
        <v>11</v>
      </c>
      <c r="M674" s="6" t="str">
        <f>IF(N674="?","tier - 1",N674)</f>
        <v>tier - 2</v>
      </c>
      <c r="N674" s="6" t="s">
        <v>11</v>
      </c>
      <c r="O674" s="6" t="str">
        <f>IF(P674="?","UNKNOWN",P674)</f>
        <v>R1013</v>
      </c>
      <c r="P674" s="6" t="s">
        <v>13</v>
      </c>
      <c r="Q674" s="6"/>
    </row>
    <row r="675" spans="1:17" x14ac:dyDescent="0.3">
      <c r="A675" s="6" t="s">
        <v>2357</v>
      </c>
      <c r="B675" s="12" t="str">
        <f>SUBSTITUTE(C675,"?",ROUNDUP(AVERAGEIF(C:C,"&lt;&gt;~?",C:C),0))</f>
        <v>1962</v>
      </c>
      <c r="C675" s="6">
        <v>1962</v>
      </c>
      <c r="D675" s="6" t="str">
        <f>SUBSTITUTE(E675,"?","sep")</f>
        <v>Aug</v>
      </c>
      <c r="E675" s="6" t="s">
        <v>35</v>
      </c>
      <c r="F675" s="6">
        <v>27</v>
      </c>
      <c r="G675" s="18" t="str">
        <f>CONCATENATE(F675,"-",D675,"-",B675)</f>
        <v>27-Aug-1962</v>
      </c>
      <c r="H675" s="10">
        <f>DATEDIF(G675,DATE(2023,6,8),"Y")</f>
        <v>60</v>
      </c>
      <c r="I675" s="6">
        <v>0</v>
      </c>
      <c r="J675" s="22">
        <v>48173.36</v>
      </c>
      <c r="K675" s="6" t="str">
        <f>IF(L675="?","tier - 2",L675)</f>
        <v>tier - 1</v>
      </c>
      <c r="L675" s="6" t="s">
        <v>16</v>
      </c>
      <c r="M675" s="6" t="str">
        <f>IF(N675="?","tier - 1",N675)</f>
        <v>tier - 3</v>
      </c>
      <c r="N675" s="6" t="s">
        <v>12</v>
      </c>
      <c r="O675" s="6" t="str">
        <f>IF(P675="?","UNKNOWN",P675)</f>
        <v>R1011</v>
      </c>
      <c r="P675" s="6" t="s">
        <v>42</v>
      </c>
      <c r="Q675" s="6"/>
    </row>
    <row r="676" spans="1:17" x14ac:dyDescent="0.3">
      <c r="A676" s="6" t="s">
        <v>2213</v>
      </c>
      <c r="B676" s="12" t="str">
        <f>SUBSTITUTE(C676,"?",ROUNDUP(AVERAGEIF(C:C,"&lt;&gt;~?",C:C),0))</f>
        <v>1970</v>
      </c>
      <c r="C676" s="6">
        <v>1970</v>
      </c>
      <c r="D676" s="6" t="str">
        <f>SUBSTITUTE(E676,"?","sep")</f>
        <v>Oct</v>
      </c>
      <c r="E676" s="6" t="s">
        <v>37</v>
      </c>
      <c r="F676" s="6">
        <v>28</v>
      </c>
      <c r="G676" s="18" t="str">
        <f>CONCATENATE(F676,"-",D676,"-",B676)</f>
        <v>28-Oct-1970</v>
      </c>
      <c r="H676" s="10">
        <f>DATEDIF(G676,DATE(2023,6,8),"Y")</f>
        <v>52</v>
      </c>
      <c r="I676" s="6">
        <v>0</v>
      </c>
      <c r="J676" s="22">
        <v>37675.06</v>
      </c>
      <c r="K676" s="6" t="str">
        <f>IF(L676="?","tier - 2",L676)</f>
        <v>tier - 2</v>
      </c>
      <c r="L676" s="6" t="s">
        <v>11</v>
      </c>
      <c r="M676" s="6" t="str">
        <f>IF(N676="?","tier - 1",N676)</f>
        <v>tier - 3</v>
      </c>
      <c r="N676" s="6" t="s">
        <v>12</v>
      </c>
      <c r="O676" s="6" t="str">
        <f>IF(P676="?","UNKNOWN",P676)</f>
        <v>R1011</v>
      </c>
      <c r="P676" s="6" t="s">
        <v>42</v>
      </c>
      <c r="Q676" s="6"/>
    </row>
    <row r="677" spans="1:17" x14ac:dyDescent="0.3">
      <c r="A677" s="6" t="s">
        <v>771</v>
      </c>
      <c r="B677" s="12" t="str">
        <f>SUBSTITUTE(C677,"?",ROUNDUP(AVERAGEIF(C:C,"&lt;&gt;~?",C:C),0))</f>
        <v>1979</v>
      </c>
      <c r="C677" s="6">
        <v>1979</v>
      </c>
      <c r="D677" s="6" t="str">
        <f>SUBSTITUTE(E677,"?","sep")</f>
        <v>Oct</v>
      </c>
      <c r="E677" s="6" t="s">
        <v>37</v>
      </c>
      <c r="F677" s="6">
        <v>10</v>
      </c>
      <c r="G677" s="18" t="str">
        <f>CONCATENATE(F677,"-",D677,"-",B677)</f>
        <v>10-Oct-1979</v>
      </c>
      <c r="H677" s="10">
        <f>DATEDIF(G677,DATE(2023,6,8),"Y")</f>
        <v>43</v>
      </c>
      <c r="I677" s="6">
        <v>0</v>
      </c>
      <c r="J677" s="22">
        <v>6250.44</v>
      </c>
      <c r="K677" s="6" t="str">
        <f>IF(L677="?","tier - 2",L677)</f>
        <v>tier - 2</v>
      </c>
      <c r="L677" s="6" t="s">
        <v>11</v>
      </c>
      <c r="M677" s="6" t="str">
        <f>IF(N677="?","tier - 1",N677)</f>
        <v>tier - 1</v>
      </c>
      <c r="N677" s="6" t="s">
        <v>16</v>
      </c>
      <c r="O677" s="6" t="str">
        <f>IF(P677="?","UNKNOWN",P677)</f>
        <v>R1011</v>
      </c>
      <c r="P677" s="6" t="s">
        <v>42</v>
      </c>
      <c r="Q677" s="6"/>
    </row>
    <row r="678" spans="1:17" x14ac:dyDescent="0.3">
      <c r="A678" s="6" t="s">
        <v>770</v>
      </c>
      <c r="B678" s="12" t="str">
        <f>SUBSTITUTE(C678,"?",ROUNDUP(AVERAGEIF(C:C,"&lt;&gt;~?",C:C),0))</f>
        <v>1983</v>
      </c>
      <c r="C678" s="6">
        <v>1983</v>
      </c>
      <c r="D678" s="6" t="str">
        <f>SUBSTITUTE(E678,"?","sep")</f>
        <v>Aug</v>
      </c>
      <c r="E678" s="6" t="s">
        <v>35</v>
      </c>
      <c r="F678" s="6">
        <v>11</v>
      </c>
      <c r="G678" s="18" t="str">
        <f>CONCATENATE(F678,"-",D678,"-",B678)</f>
        <v>11-Aug-1983</v>
      </c>
      <c r="H678" s="10">
        <f>DATEDIF(G678,DATE(2023,6,8),"Y")</f>
        <v>39</v>
      </c>
      <c r="I678" s="6">
        <v>1</v>
      </c>
      <c r="J678" s="22">
        <v>6238.3</v>
      </c>
      <c r="K678" s="6" t="str">
        <f>IF(L678="?","tier - 2",L678)</f>
        <v>tier - 2</v>
      </c>
      <c r="L678" s="6" t="s">
        <v>11</v>
      </c>
      <c r="M678" s="6" t="str">
        <f>IF(N678="?","tier - 1",N678)</f>
        <v>tier - 1</v>
      </c>
      <c r="N678" s="6" t="s">
        <v>16</v>
      </c>
      <c r="O678" s="6" t="str">
        <f>IF(P678="?","UNKNOWN",P678)</f>
        <v>R1011</v>
      </c>
      <c r="P678" s="6" t="s">
        <v>42</v>
      </c>
      <c r="Q678" s="6"/>
    </row>
    <row r="679" spans="1:17" x14ac:dyDescent="0.3">
      <c r="A679" s="6" t="s">
        <v>769</v>
      </c>
      <c r="B679" s="12" t="str">
        <f>SUBSTITUTE(C679,"?",ROUNDUP(AVERAGEIF(C:C,"&lt;&gt;~?",C:C),0))</f>
        <v>1978</v>
      </c>
      <c r="C679" s="6">
        <v>1978</v>
      </c>
      <c r="D679" s="6" t="str">
        <f>SUBSTITUTE(E679,"?","sep")</f>
        <v>Sep</v>
      </c>
      <c r="E679" s="6" t="s">
        <v>20</v>
      </c>
      <c r="F679" s="6">
        <v>19</v>
      </c>
      <c r="G679" s="18" t="str">
        <f>CONCATENATE(F679,"-",D679,"-",B679)</f>
        <v>19-Sep-1978</v>
      </c>
      <c r="H679" s="10">
        <f>DATEDIF(G679,DATE(2023,6,8),"Y")</f>
        <v>44</v>
      </c>
      <c r="I679" s="6">
        <v>2</v>
      </c>
      <c r="J679" s="22">
        <v>6236.95</v>
      </c>
      <c r="K679" s="6" t="str">
        <f>IF(L679="?","tier - 2",L679)</f>
        <v>tier - 2</v>
      </c>
      <c r="L679" s="6" t="s">
        <v>11</v>
      </c>
      <c r="M679" s="6" t="str">
        <f>IF(N679="?","tier - 1",N679)</f>
        <v>tier - 2</v>
      </c>
      <c r="N679" s="6" t="s">
        <v>11</v>
      </c>
      <c r="O679" s="6" t="str">
        <f>IF(P679="?","UNKNOWN",P679)</f>
        <v>R1013</v>
      </c>
      <c r="P679" s="6" t="s">
        <v>13</v>
      </c>
      <c r="Q679" s="6"/>
    </row>
    <row r="680" spans="1:17" x14ac:dyDescent="0.3">
      <c r="A680" s="6" t="s">
        <v>768</v>
      </c>
      <c r="B680" s="12" t="str">
        <f>SUBSTITUTE(C680,"?",ROUNDUP(AVERAGEIF(C:C,"&lt;&gt;~?",C:C),0))</f>
        <v>1972</v>
      </c>
      <c r="C680" s="6">
        <v>1972</v>
      </c>
      <c r="D680" s="6" t="str">
        <f>SUBSTITUTE(E680,"?","sep")</f>
        <v>Jun</v>
      </c>
      <c r="E680" s="6" t="s">
        <v>18</v>
      </c>
      <c r="F680" s="6">
        <v>29</v>
      </c>
      <c r="G680" s="18" t="str">
        <f>CONCATENATE(F680,"-",D680,"-",B680)</f>
        <v>29-Jun-1972</v>
      </c>
      <c r="H680" s="10">
        <f>DATEDIF(G680,DATE(2023,6,8),"Y")</f>
        <v>50</v>
      </c>
      <c r="I680" s="6">
        <v>0</v>
      </c>
      <c r="J680" s="22">
        <v>6219.93</v>
      </c>
      <c r="K680" s="6" t="str">
        <f>IF(L680="?","tier - 2",L680)</f>
        <v>tier - 2</v>
      </c>
      <c r="L680" s="6" t="s">
        <v>11</v>
      </c>
      <c r="M680" s="6" t="str">
        <f>IF(N680="?","tier - 1",N680)</f>
        <v>tier - 2</v>
      </c>
      <c r="N680" s="6" t="s">
        <v>11</v>
      </c>
      <c r="O680" s="6" t="str">
        <f>IF(P680="?","UNKNOWN",P680)</f>
        <v>R1013</v>
      </c>
      <c r="P680" s="6" t="s">
        <v>13</v>
      </c>
      <c r="Q680" s="6"/>
    </row>
    <row r="681" spans="1:17" x14ac:dyDescent="0.3">
      <c r="A681" s="6" t="s">
        <v>767</v>
      </c>
      <c r="B681" s="12" t="str">
        <f>SUBSTITUTE(C681,"?",ROUNDUP(AVERAGEIF(C:C,"&lt;&gt;~?",C:C),0))</f>
        <v>1992</v>
      </c>
      <c r="C681" s="6">
        <v>1992</v>
      </c>
      <c r="D681" s="6" t="str">
        <f>SUBSTITUTE(E681,"?","sep")</f>
        <v>Aug</v>
      </c>
      <c r="E681" s="6" t="s">
        <v>35</v>
      </c>
      <c r="F681" s="6">
        <v>12</v>
      </c>
      <c r="G681" s="18" t="str">
        <f>CONCATENATE(F681,"-",D681,"-",B681)</f>
        <v>12-Aug-1992</v>
      </c>
      <c r="H681" s="10">
        <f>DATEDIF(G681,DATE(2023,6,8),"Y")</f>
        <v>30</v>
      </c>
      <c r="I681" s="6">
        <v>0</v>
      </c>
      <c r="J681" s="22">
        <v>6208.5</v>
      </c>
      <c r="K681" s="6" t="str">
        <f>IF(L681="?","tier - 2",L681)</f>
        <v>tier - 2</v>
      </c>
      <c r="L681" s="6" t="s">
        <v>11</v>
      </c>
      <c r="M681" s="6" t="str">
        <f>IF(N681="?","tier - 1",N681)</f>
        <v>tier - 1</v>
      </c>
      <c r="N681" s="6" t="s">
        <v>16</v>
      </c>
      <c r="O681" s="6" t="str">
        <f>IF(P681="?","UNKNOWN",P681)</f>
        <v>R1021</v>
      </c>
      <c r="P681" s="6" t="s">
        <v>300</v>
      </c>
      <c r="Q681" s="6"/>
    </row>
    <row r="682" spans="1:17" x14ac:dyDescent="0.3">
      <c r="A682" s="6" t="s">
        <v>766</v>
      </c>
      <c r="B682" s="12" t="str">
        <f>SUBSTITUTE(C682,"?",ROUNDUP(AVERAGEIF(C:C,"&lt;&gt;~?",C:C),0))</f>
        <v>1999</v>
      </c>
      <c r="C682" s="6">
        <v>1999</v>
      </c>
      <c r="D682" s="6" t="str">
        <f>SUBSTITUTE(E682,"?","sep")</f>
        <v>Sep</v>
      </c>
      <c r="E682" s="6" t="s">
        <v>20</v>
      </c>
      <c r="F682" s="6">
        <v>10</v>
      </c>
      <c r="G682" s="18" t="str">
        <f>CONCATENATE(F682,"-",D682,"-",B682)</f>
        <v>10-Sep-1999</v>
      </c>
      <c r="H682" s="10">
        <f>DATEDIF(G682,DATE(2023,6,8),"Y")</f>
        <v>23</v>
      </c>
      <c r="I682" s="6">
        <v>0</v>
      </c>
      <c r="J682" s="22">
        <v>6207.26</v>
      </c>
      <c r="K682" s="6" t="str">
        <f>IF(L682="?","tier - 2",L682)</f>
        <v>tier - 2</v>
      </c>
      <c r="L682" s="6" t="s">
        <v>11</v>
      </c>
      <c r="M682" s="6" t="str">
        <f>IF(N682="?","tier - 1",N682)</f>
        <v>tier - 2</v>
      </c>
      <c r="N682" s="6" t="s">
        <v>11</v>
      </c>
      <c r="O682" s="6" t="str">
        <f>IF(P682="?","UNKNOWN",P682)</f>
        <v>R1026</v>
      </c>
      <c r="P682" s="6" t="s">
        <v>535</v>
      </c>
      <c r="Q682" s="6"/>
    </row>
    <row r="683" spans="1:17" x14ac:dyDescent="0.3">
      <c r="A683" s="6" t="s">
        <v>765</v>
      </c>
      <c r="B683" s="12" t="str">
        <f>SUBSTITUTE(C683,"?",ROUNDUP(AVERAGEIF(C:C,"&lt;&gt;~?",C:C),0))</f>
        <v>1985</v>
      </c>
      <c r="C683" s="6">
        <v>1985</v>
      </c>
      <c r="D683" s="6" t="str">
        <f>SUBSTITUTE(E683,"?","sep")</f>
        <v>Sep</v>
      </c>
      <c r="E683" s="6" t="s">
        <v>20</v>
      </c>
      <c r="F683" s="6">
        <v>22</v>
      </c>
      <c r="G683" s="18" t="str">
        <f>CONCATENATE(F683,"-",D683,"-",B683)</f>
        <v>22-Sep-1985</v>
      </c>
      <c r="H683" s="10">
        <f>DATEDIF(G683,DATE(2023,6,8),"Y")</f>
        <v>37</v>
      </c>
      <c r="I683" s="6">
        <v>2</v>
      </c>
      <c r="J683" s="22">
        <v>6203.9</v>
      </c>
      <c r="K683" s="6" t="str">
        <f>IF(L683="?","tier - 2",L683)</f>
        <v>tier - 2</v>
      </c>
      <c r="L683" s="6" t="s">
        <v>11</v>
      </c>
      <c r="M683" s="6" t="str">
        <f>IF(N683="?","tier - 1",N683)</f>
        <v>tier - 2</v>
      </c>
      <c r="N683" s="6" t="s">
        <v>11</v>
      </c>
      <c r="O683" s="6" t="str">
        <f>IF(P683="?","UNKNOWN",P683)</f>
        <v>R1012</v>
      </c>
      <c r="P683" s="6" t="s">
        <v>23</v>
      </c>
      <c r="Q683" s="6"/>
    </row>
    <row r="684" spans="1:17" x14ac:dyDescent="0.3">
      <c r="A684" s="6" t="s">
        <v>764</v>
      </c>
      <c r="B684" s="12" t="str">
        <f>SUBSTITUTE(C684,"?",ROUNDUP(AVERAGEIF(C:C,"&lt;&gt;~?",C:C),0))</f>
        <v>1985</v>
      </c>
      <c r="C684" s="6">
        <v>1985</v>
      </c>
      <c r="D684" s="6" t="str">
        <f>SUBSTITUTE(E684,"?","sep")</f>
        <v>Jul</v>
      </c>
      <c r="E684" s="6" t="s">
        <v>10</v>
      </c>
      <c r="F684" s="6">
        <v>22</v>
      </c>
      <c r="G684" s="18" t="str">
        <f>CONCATENATE(F684,"-",D684,"-",B684)</f>
        <v>22-Jul-1985</v>
      </c>
      <c r="H684" s="10">
        <f>DATEDIF(G684,DATE(2023,6,8),"Y")</f>
        <v>37</v>
      </c>
      <c r="I684" s="6">
        <v>2</v>
      </c>
      <c r="J684" s="22">
        <v>6198.75</v>
      </c>
      <c r="K684" s="6" t="str">
        <f>IF(L684="?","tier - 2",L684)</f>
        <v>tier - 2</v>
      </c>
      <c r="L684" s="6" t="s">
        <v>11</v>
      </c>
      <c r="M684" s="6" t="str">
        <f>IF(N684="?","tier - 1",N684)</f>
        <v>tier - 1</v>
      </c>
      <c r="N684" s="6" t="s">
        <v>16</v>
      </c>
      <c r="O684" s="6" t="str">
        <f>IF(P684="?","UNKNOWN",P684)</f>
        <v>R1012</v>
      </c>
      <c r="P684" s="6" t="s">
        <v>23</v>
      </c>
      <c r="Q684" s="6"/>
    </row>
    <row r="685" spans="1:17" x14ac:dyDescent="0.3">
      <c r="A685" s="6" t="s">
        <v>763</v>
      </c>
      <c r="B685" s="12" t="str">
        <f>SUBSTITUTE(C685,"?",ROUNDUP(AVERAGEIF(C:C,"&lt;&gt;~?",C:C),0))</f>
        <v>1988</v>
      </c>
      <c r="C685" s="6">
        <v>1988</v>
      </c>
      <c r="D685" s="6" t="str">
        <f>SUBSTITUTE(E685,"?","sep")</f>
        <v>Oct</v>
      </c>
      <c r="E685" s="6" t="s">
        <v>37</v>
      </c>
      <c r="F685" s="6">
        <v>23</v>
      </c>
      <c r="G685" s="18" t="str">
        <f>CONCATENATE(F685,"-",D685,"-",B685)</f>
        <v>23-Oct-1988</v>
      </c>
      <c r="H685" s="10">
        <f>DATEDIF(G685,DATE(2023,6,8),"Y")</f>
        <v>34</v>
      </c>
      <c r="I685" s="6">
        <v>3</v>
      </c>
      <c r="J685" s="22">
        <v>6196.45</v>
      </c>
      <c r="K685" s="6" t="str">
        <f>IF(L685="?","tier - 2",L685)</f>
        <v>tier - 2</v>
      </c>
      <c r="L685" s="6" t="s">
        <v>11</v>
      </c>
      <c r="M685" s="6" t="str">
        <f>IF(N685="?","tier - 1",N685)</f>
        <v>tier - 1</v>
      </c>
      <c r="N685" s="6" t="s">
        <v>16</v>
      </c>
      <c r="O685" s="6" t="str">
        <f>IF(P685="?","UNKNOWN",P685)</f>
        <v>R1011</v>
      </c>
      <c r="P685" s="6" t="s">
        <v>42</v>
      </c>
      <c r="Q685" s="6"/>
    </row>
    <row r="686" spans="1:17" x14ac:dyDescent="0.3">
      <c r="A686" s="6" t="s">
        <v>762</v>
      </c>
      <c r="B686" s="12" t="str">
        <f>SUBSTITUTE(C686,"?",ROUNDUP(AVERAGEIF(C:C,"&lt;&gt;~?",C:C),0))</f>
        <v>1981</v>
      </c>
      <c r="C686" s="6">
        <v>1981</v>
      </c>
      <c r="D686" s="6" t="str">
        <f>SUBSTITUTE(E686,"?","sep")</f>
        <v>Oct</v>
      </c>
      <c r="E686" s="6" t="s">
        <v>37</v>
      </c>
      <c r="F686" s="6">
        <v>1</v>
      </c>
      <c r="G686" s="18" t="str">
        <f>CONCATENATE(F686,"-",D686,"-",B686)</f>
        <v>1-Oct-1981</v>
      </c>
      <c r="H686" s="10">
        <f>DATEDIF(G686,DATE(2023,6,8),"Y")</f>
        <v>41</v>
      </c>
      <c r="I686" s="6">
        <v>0</v>
      </c>
      <c r="J686" s="22">
        <v>6186.13</v>
      </c>
      <c r="K686" s="6" t="str">
        <f>IF(L686="?","tier - 2",L686)</f>
        <v>tier - 2</v>
      </c>
      <c r="L686" s="6" t="s">
        <v>11</v>
      </c>
      <c r="M686" s="6" t="str">
        <f>IF(N686="?","tier - 1",N686)</f>
        <v>tier - 3</v>
      </c>
      <c r="N686" s="6" t="s">
        <v>12</v>
      </c>
      <c r="O686" s="6" t="str">
        <f>IF(P686="?","UNKNOWN",P686)</f>
        <v>R1011</v>
      </c>
      <c r="P686" s="6" t="s">
        <v>42</v>
      </c>
      <c r="Q686" s="6"/>
    </row>
    <row r="687" spans="1:17" x14ac:dyDescent="0.3">
      <c r="A687" s="6" t="s">
        <v>2212</v>
      </c>
      <c r="B687" s="12" t="str">
        <f>SUBSTITUTE(C687,"?",ROUNDUP(AVERAGEIF(C:C,"&lt;&gt;~?",C:C),0))</f>
        <v>1982</v>
      </c>
      <c r="C687" s="6">
        <v>1982</v>
      </c>
      <c r="D687" s="6" t="str">
        <f>SUBSTITUTE(E687,"?","sep")</f>
        <v>Jun</v>
      </c>
      <c r="E687" s="6" t="s">
        <v>18</v>
      </c>
      <c r="F687" s="6">
        <v>20</v>
      </c>
      <c r="G687" s="18" t="str">
        <f>CONCATENATE(F687,"-",D687,"-",B687)</f>
        <v>20-Jun-1982</v>
      </c>
      <c r="H687" s="10">
        <f>DATEDIF(G687,DATE(2023,6,8),"Y")</f>
        <v>40</v>
      </c>
      <c r="I687" s="6">
        <v>3</v>
      </c>
      <c r="J687" s="22">
        <v>37650.74</v>
      </c>
      <c r="K687" s="6" t="str">
        <f>IF(L687="?","tier - 2",L687)</f>
        <v>tier - 2</v>
      </c>
      <c r="L687" s="6" t="s">
        <v>11</v>
      </c>
      <c r="M687" s="6" t="str">
        <f>IF(N687="?","tier - 1",N687)</f>
        <v>tier - 2</v>
      </c>
      <c r="N687" s="6" t="s">
        <v>11</v>
      </c>
      <c r="O687" s="6" t="str">
        <f>IF(P687="?","UNKNOWN",P687)</f>
        <v>R1012</v>
      </c>
      <c r="P687" s="6" t="s">
        <v>23</v>
      </c>
      <c r="Q687" s="6"/>
    </row>
    <row r="688" spans="1:17" x14ac:dyDescent="0.3">
      <c r="A688" s="6" t="s">
        <v>761</v>
      </c>
      <c r="B688" s="12" t="str">
        <f>SUBSTITUTE(C688,"?",ROUNDUP(AVERAGEIF(C:C,"&lt;&gt;~?",C:C),0))</f>
        <v>1981</v>
      </c>
      <c r="C688" s="6">
        <v>1981</v>
      </c>
      <c r="D688" s="6" t="str">
        <f>SUBSTITUTE(E688,"?","sep")</f>
        <v>Nov</v>
      </c>
      <c r="E688" s="6" t="s">
        <v>15</v>
      </c>
      <c r="F688" s="6">
        <v>22</v>
      </c>
      <c r="G688" s="18" t="str">
        <f>CONCATENATE(F688,"-",D688,"-",B688)</f>
        <v>22-Nov-1981</v>
      </c>
      <c r="H688" s="10">
        <f>DATEDIF(G688,DATE(2023,6,8),"Y")</f>
        <v>41</v>
      </c>
      <c r="I688" s="6">
        <v>0</v>
      </c>
      <c r="J688" s="22">
        <v>6185.32</v>
      </c>
      <c r="K688" s="6" t="str">
        <f>IF(L688="?","tier - 2",L688)</f>
        <v>tier - 2</v>
      </c>
      <c r="L688" s="6" t="s">
        <v>11</v>
      </c>
      <c r="M688" s="6" t="str">
        <f>IF(N688="?","tier - 1",N688)</f>
        <v>tier - 1</v>
      </c>
      <c r="N688" s="6" t="s">
        <v>16</v>
      </c>
      <c r="O688" s="6" t="str">
        <f>IF(P688="?","UNKNOWN",P688)</f>
        <v>R1013</v>
      </c>
      <c r="P688" s="6" t="s">
        <v>13</v>
      </c>
      <c r="Q688" s="6"/>
    </row>
    <row r="689" spans="1:17" x14ac:dyDescent="0.3">
      <c r="A689" s="6" t="s">
        <v>760</v>
      </c>
      <c r="B689" s="12" t="str">
        <f>SUBSTITUTE(C689,"?",ROUNDUP(AVERAGEIF(C:C,"&lt;&gt;~?",C:C),0))</f>
        <v>1988</v>
      </c>
      <c r="C689" s="6">
        <v>1988</v>
      </c>
      <c r="D689" s="6" t="str">
        <f>SUBSTITUTE(E689,"?","sep")</f>
        <v>Nov</v>
      </c>
      <c r="E689" s="6" t="s">
        <v>15</v>
      </c>
      <c r="F689" s="6">
        <v>1</v>
      </c>
      <c r="G689" s="18" t="str">
        <f>CONCATENATE(F689,"-",D689,"-",B689)</f>
        <v>1-Nov-1988</v>
      </c>
      <c r="H689" s="10">
        <f>DATEDIF(G689,DATE(2023,6,8),"Y")</f>
        <v>34</v>
      </c>
      <c r="I689" s="6">
        <v>3</v>
      </c>
      <c r="J689" s="22">
        <v>6184.3</v>
      </c>
      <c r="K689" s="6" t="str">
        <f>IF(L689="?","tier - 2",L689)</f>
        <v>tier - 2</v>
      </c>
      <c r="L689" s="6" t="s">
        <v>11</v>
      </c>
      <c r="M689" s="6" t="str">
        <f>IF(N689="?","tier - 1",N689)</f>
        <v>tier - 3</v>
      </c>
      <c r="N689" s="6" t="s">
        <v>12</v>
      </c>
      <c r="O689" s="6" t="str">
        <f>IF(P689="?","UNKNOWN",P689)</f>
        <v>R1013</v>
      </c>
      <c r="P689" s="6" t="s">
        <v>13</v>
      </c>
      <c r="Q689" s="6"/>
    </row>
    <row r="690" spans="1:17" x14ac:dyDescent="0.3">
      <c r="A690" s="6" t="s">
        <v>759</v>
      </c>
      <c r="B690" s="12" t="str">
        <f>SUBSTITUTE(C690,"?",ROUNDUP(AVERAGEIF(C:C,"&lt;&gt;~?",C:C),0))</f>
        <v>1970</v>
      </c>
      <c r="C690" s="6">
        <v>1970</v>
      </c>
      <c r="D690" s="6" t="str">
        <f>SUBSTITUTE(E690,"?","sep")</f>
        <v>Oct</v>
      </c>
      <c r="E690" s="6" t="s">
        <v>37</v>
      </c>
      <c r="F690" s="6">
        <v>5</v>
      </c>
      <c r="G690" s="18" t="str">
        <f>CONCATENATE(F690,"-",D690,"-",B690)</f>
        <v>5-Oct-1970</v>
      </c>
      <c r="H690" s="10">
        <f>DATEDIF(G690,DATE(2023,6,8),"Y")</f>
        <v>52</v>
      </c>
      <c r="I690" s="6">
        <v>0</v>
      </c>
      <c r="J690" s="22">
        <v>6183.46</v>
      </c>
      <c r="K690" s="6" t="str">
        <f>IF(L690="?","tier - 2",L690)</f>
        <v>tier - 2</v>
      </c>
      <c r="L690" s="6" t="s">
        <v>11</v>
      </c>
      <c r="M690" s="6" t="str">
        <f>IF(N690="?","tier - 1",N690)</f>
        <v>tier - 2</v>
      </c>
      <c r="N690" s="6" t="s">
        <v>11</v>
      </c>
      <c r="O690" s="6" t="str">
        <f>IF(P690="?","UNKNOWN",P690)</f>
        <v>R1012</v>
      </c>
      <c r="P690" s="6" t="s">
        <v>23</v>
      </c>
      <c r="Q690" s="6"/>
    </row>
    <row r="691" spans="1:17" x14ac:dyDescent="0.3">
      <c r="A691" s="6" t="s">
        <v>758</v>
      </c>
      <c r="B691" s="12" t="str">
        <f>SUBSTITUTE(C691,"?",ROUNDUP(AVERAGEIF(C:C,"&lt;&gt;~?",C:C),0))</f>
        <v>1985</v>
      </c>
      <c r="C691" s="6">
        <v>1985</v>
      </c>
      <c r="D691" s="6" t="str">
        <f>SUBSTITUTE(E691,"?","sep")</f>
        <v>Aug</v>
      </c>
      <c r="E691" s="6" t="s">
        <v>35</v>
      </c>
      <c r="F691" s="6">
        <v>9</v>
      </c>
      <c r="G691" s="18" t="str">
        <f>CONCATENATE(F691,"-",D691,"-",B691)</f>
        <v>9-Aug-1985</v>
      </c>
      <c r="H691" s="10">
        <f>DATEDIF(G691,DATE(2023,6,8),"Y")</f>
        <v>37</v>
      </c>
      <c r="I691" s="6">
        <v>3</v>
      </c>
      <c r="J691" s="22">
        <v>6183.32</v>
      </c>
      <c r="K691" s="6" t="str">
        <f>IF(L691="?","tier - 2",L691)</f>
        <v>tier - 2</v>
      </c>
      <c r="L691" s="6" t="s">
        <v>11</v>
      </c>
      <c r="M691" s="6" t="str">
        <f>IF(N691="?","tier - 1",N691)</f>
        <v>tier - 2</v>
      </c>
      <c r="N691" s="6" t="s">
        <v>11</v>
      </c>
      <c r="O691" s="6" t="str">
        <f>IF(P691="?","UNKNOWN",P691)</f>
        <v>R1012</v>
      </c>
      <c r="P691" s="6" t="s">
        <v>23</v>
      </c>
      <c r="Q691" s="6"/>
    </row>
    <row r="692" spans="1:17" x14ac:dyDescent="0.3">
      <c r="A692" s="6" t="s">
        <v>757</v>
      </c>
      <c r="B692" s="12" t="str">
        <f>SUBSTITUTE(C692,"?",ROUNDUP(AVERAGEIF(C:C,"&lt;&gt;~?",C:C),0))</f>
        <v>1984</v>
      </c>
      <c r="C692" s="6">
        <v>1984</v>
      </c>
      <c r="D692" s="6" t="str">
        <f>SUBSTITUTE(E692,"?","sep")</f>
        <v>Oct</v>
      </c>
      <c r="E692" s="6" t="s">
        <v>37</v>
      </c>
      <c r="F692" s="6">
        <v>6</v>
      </c>
      <c r="G692" s="18" t="str">
        <f>CONCATENATE(F692,"-",D692,"-",B692)</f>
        <v>6-Oct-1984</v>
      </c>
      <c r="H692" s="10">
        <f>DATEDIF(G692,DATE(2023,6,8),"Y")</f>
        <v>38</v>
      </c>
      <c r="I692" s="6">
        <v>3</v>
      </c>
      <c r="J692" s="22">
        <v>6170.96</v>
      </c>
      <c r="K692" s="6" t="str">
        <f>IF(L692="?","tier - 2",L692)</f>
        <v>tier - 2</v>
      </c>
      <c r="L692" s="6" t="s">
        <v>11</v>
      </c>
      <c r="M692" s="6" t="str">
        <f>IF(N692="?","tier - 1",N692)</f>
        <v>tier - 1</v>
      </c>
      <c r="N692" s="6" t="s">
        <v>16</v>
      </c>
      <c r="O692" s="6" t="str">
        <f>IF(P692="?","UNKNOWN",P692)</f>
        <v>R1013</v>
      </c>
      <c r="P692" s="6" t="s">
        <v>13</v>
      </c>
      <c r="Q692" s="6"/>
    </row>
    <row r="693" spans="1:17" x14ac:dyDescent="0.3">
      <c r="A693" s="6" t="s">
        <v>756</v>
      </c>
      <c r="B693" s="12" t="str">
        <f>SUBSTITUTE(C693,"?",ROUNDUP(AVERAGEIF(C:C,"&lt;&gt;~?",C:C),0))</f>
        <v>1985</v>
      </c>
      <c r="C693" s="6">
        <v>1985</v>
      </c>
      <c r="D693" s="6" t="str">
        <f>SUBSTITUTE(E693,"?","sep")</f>
        <v>Oct</v>
      </c>
      <c r="E693" s="6" t="s">
        <v>37</v>
      </c>
      <c r="F693" s="6">
        <v>15</v>
      </c>
      <c r="G693" s="18" t="str">
        <f>CONCATENATE(F693,"-",D693,"-",B693)</f>
        <v>15-Oct-1985</v>
      </c>
      <c r="H693" s="10">
        <f>DATEDIF(G693,DATE(2023,6,8),"Y")</f>
        <v>37</v>
      </c>
      <c r="I693" s="6">
        <v>3</v>
      </c>
      <c r="J693" s="22">
        <v>6159.57</v>
      </c>
      <c r="K693" s="6" t="str">
        <f>IF(L693="?","tier - 2",L693)</f>
        <v>tier - 2</v>
      </c>
      <c r="L693" s="6" t="s">
        <v>11</v>
      </c>
      <c r="M693" s="6" t="str">
        <f>IF(N693="?","tier - 1",N693)</f>
        <v>tier - 1</v>
      </c>
      <c r="N693" s="6" t="s">
        <v>16</v>
      </c>
      <c r="O693" s="6" t="str">
        <f>IF(P693="?","UNKNOWN",P693)</f>
        <v>R1012</v>
      </c>
      <c r="P693" s="6" t="s">
        <v>23</v>
      </c>
      <c r="Q693" s="6"/>
    </row>
    <row r="694" spans="1:17" x14ac:dyDescent="0.3">
      <c r="A694" s="6" t="s">
        <v>755</v>
      </c>
      <c r="B694" s="12" t="str">
        <f>SUBSTITUTE(C694,"?",ROUNDUP(AVERAGEIF(C:C,"&lt;&gt;~?",C:C),0))</f>
        <v>1973</v>
      </c>
      <c r="C694" s="6">
        <v>1973</v>
      </c>
      <c r="D694" s="6" t="str">
        <f>SUBSTITUTE(E694,"?","sep")</f>
        <v>Nov</v>
      </c>
      <c r="E694" s="6" t="s">
        <v>15</v>
      </c>
      <c r="F694" s="6">
        <v>6</v>
      </c>
      <c r="G694" s="18" t="str">
        <f>CONCATENATE(F694,"-",D694,"-",B694)</f>
        <v>6-Nov-1973</v>
      </c>
      <c r="H694" s="10">
        <f>DATEDIF(G694,DATE(2023,6,8),"Y")</f>
        <v>49</v>
      </c>
      <c r="I694" s="6">
        <v>0</v>
      </c>
      <c r="J694" s="22">
        <v>6152.05</v>
      </c>
      <c r="K694" s="6" t="str">
        <f>IF(L694="?","tier - 2",L694)</f>
        <v>tier - 2</v>
      </c>
      <c r="L694" s="6" t="s">
        <v>11</v>
      </c>
      <c r="M694" s="6" t="str">
        <f>IF(N694="?","tier - 1",N694)</f>
        <v>tier - 3</v>
      </c>
      <c r="N694" s="6" t="s">
        <v>12</v>
      </c>
      <c r="O694" s="6" t="str">
        <f>IF(P694="?","UNKNOWN",P694)</f>
        <v>R1013</v>
      </c>
      <c r="P694" s="6" t="s">
        <v>13</v>
      </c>
      <c r="Q694" s="6"/>
    </row>
    <row r="695" spans="1:17" x14ac:dyDescent="0.3">
      <c r="A695" s="6" t="s">
        <v>754</v>
      </c>
      <c r="B695" s="12" t="str">
        <f>SUBSTITUTE(C695,"?",ROUNDUP(AVERAGEIF(C:C,"&lt;&gt;~?",C:C),0))</f>
        <v>1970</v>
      </c>
      <c r="C695" s="6">
        <v>1970</v>
      </c>
      <c r="D695" s="6" t="str">
        <f>SUBSTITUTE(E695,"?","sep")</f>
        <v>Oct</v>
      </c>
      <c r="E695" s="6" t="s">
        <v>37</v>
      </c>
      <c r="F695" s="6">
        <v>14</v>
      </c>
      <c r="G695" s="18" t="str">
        <f>CONCATENATE(F695,"-",D695,"-",B695)</f>
        <v>14-Oct-1970</v>
      </c>
      <c r="H695" s="10">
        <f>DATEDIF(G695,DATE(2023,6,8),"Y")</f>
        <v>52</v>
      </c>
      <c r="I695" s="6">
        <v>0</v>
      </c>
      <c r="J695" s="22">
        <v>6147.12</v>
      </c>
      <c r="K695" s="6" t="str">
        <f>IF(L695="?","tier - 2",L695)</f>
        <v>tier - 2</v>
      </c>
      <c r="L695" s="6" t="s">
        <v>11</v>
      </c>
      <c r="M695" s="6" t="str">
        <f>IF(N695="?","tier - 1",N695)</f>
        <v>tier - 3</v>
      </c>
      <c r="N695" s="6" t="s">
        <v>12</v>
      </c>
      <c r="O695" s="6" t="str">
        <f>IF(P695="?","UNKNOWN",P695)</f>
        <v>R1012</v>
      </c>
      <c r="P695" s="6" t="s">
        <v>23</v>
      </c>
      <c r="Q695" s="6"/>
    </row>
    <row r="696" spans="1:17" x14ac:dyDescent="0.3">
      <c r="A696" s="6" t="s">
        <v>753</v>
      </c>
      <c r="B696" s="12" t="str">
        <f>SUBSTITUTE(C696,"?",ROUNDUP(AVERAGEIF(C:C,"&lt;&gt;~?",C:C),0))</f>
        <v>1976</v>
      </c>
      <c r="C696" s="6">
        <v>1976</v>
      </c>
      <c r="D696" s="6" t="str">
        <f>SUBSTITUTE(E696,"?","sep")</f>
        <v>Dec</v>
      </c>
      <c r="E696" s="6" t="s">
        <v>30</v>
      </c>
      <c r="F696" s="6">
        <v>12</v>
      </c>
      <c r="G696" s="18" t="str">
        <f>CONCATENATE(F696,"-",D696,"-",B696)</f>
        <v>12-Dec-1976</v>
      </c>
      <c r="H696" s="10">
        <f>DATEDIF(G696,DATE(2023,6,8),"Y")</f>
        <v>46</v>
      </c>
      <c r="I696" s="6">
        <v>2</v>
      </c>
      <c r="J696" s="22">
        <v>6139.14</v>
      </c>
      <c r="K696" s="6" t="str">
        <f>IF(L696="?","tier - 2",L696)</f>
        <v>tier - 2</v>
      </c>
      <c r="L696" s="6" t="s">
        <v>11</v>
      </c>
      <c r="M696" s="6" t="str">
        <f>IF(N696="?","tier - 1",N696)</f>
        <v>tier - 3</v>
      </c>
      <c r="N696" s="6" t="s">
        <v>12</v>
      </c>
      <c r="O696" s="6" t="str">
        <f>IF(P696="?","UNKNOWN",P696)</f>
        <v>R1013</v>
      </c>
      <c r="P696" s="6" t="s">
        <v>13</v>
      </c>
      <c r="Q696" s="6"/>
    </row>
    <row r="697" spans="1:17" x14ac:dyDescent="0.3">
      <c r="A697" s="6" t="s">
        <v>752</v>
      </c>
      <c r="B697" s="12" t="str">
        <f>SUBSTITUTE(C697,"?",ROUNDUP(AVERAGEIF(C:C,"&lt;&gt;~?",C:C),0))</f>
        <v>1978</v>
      </c>
      <c r="C697" s="6">
        <v>1978</v>
      </c>
      <c r="D697" s="6" t="str">
        <f>SUBSTITUTE(E697,"?","sep")</f>
        <v>Sep</v>
      </c>
      <c r="E697" s="6" t="s">
        <v>20</v>
      </c>
      <c r="F697" s="6">
        <v>5</v>
      </c>
      <c r="G697" s="18" t="str">
        <f>CONCATENATE(F697,"-",D697,"-",B697)</f>
        <v>5-Sep-1978</v>
      </c>
      <c r="H697" s="10">
        <f>DATEDIF(G697,DATE(2023,6,8),"Y")</f>
        <v>44</v>
      </c>
      <c r="I697" s="6">
        <v>2</v>
      </c>
      <c r="J697" s="22">
        <v>6138.58</v>
      </c>
      <c r="K697" s="6" t="str">
        <f>IF(L697="?","tier - 2",L697)</f>
        <v>tier - 2</v>
      </c>
      <c r="L697" s="6" t="s">
        <v>11</v>
      </c>
      <c r="M697" s="6" t="str">
        <f>IF(N697="?","tier - 1",N697)</f>
        <v>tier - 1</v>
      </c>
      <c r="N697" s="6" t="s">
        <v>16</v>
      </c>
      <c r="O697" s="6" t="str">
        <f>IF(P697="?","UNKNOWN",P697)</f>
        <v>R1013</v>
      </c>
      <c r="P697" s="6" t="s">
        <v>13</v>
      </c>
      <c r="Q697" s="6"/>
    </row>
    <row r="698" spans="1:17" x14ac:dyDescent="0.3">
      <c r="A698" s="6" t="s">
        <v>2211</v>
      </c>
      <c r="B698" s="12" t="str">
        <f>SUBSTITUTE(C698,"?",ROUNDUP(AVERAGEIF(C:C,"&lt;&gt;~?",C:C),0))</f>
        <v>1990</v>
      </c>
      <c r="C698" s="6">
        <v>1990</v>
      </c>
      <c r="D698" s="6" t="str">
        <f>SUBSTITUTE(E698,"?","sep")</f>
        <v>Nov</v>
      </c>
      <c r="E698" s="6" t="s">
        <v>15</v>
      </c>
      <c r="F698" s="6">
        <v>16</v>
      </c>
      <c r="G698" s="18" t="str">
        <f>CONCATENATE(F698,"-",D698,"-",B698)</f>
        <v>16-Nov-1990</v>
      </c>
      <c r="H698" s="10">
        <f>DATEDIF(G698,DATE(2023,6,8),"Y")</f>
        <v>32</v>
      </c>
      <c r="I698" s="6">
        <v>1</v>
      </c>
      <c r="J698" s="22">
        <v>37607.53</v>
      </c>
      <c r="K698" s="6" t="str">
        <f>IF(L698="?","tier - 2",L698)</f>
        <v>tier - 1</v>
      </c>
      <c r="L698" s="6" t="s">
        <v>16</v>
      </c>
      <c r="M698" s="6" t="str">
        <f>IF(N698="?","tier - 1",N698)</f>
        <v>tier - 2</v>
      </c>
      <c r="N698" s="6" t="s">
        <v>11</v>
      </c>
      <c r="O698" s="6" t="str">
        <f>IF(P698="?","UNKNOWN",P698)</f>
        <v>R1019</v>
      </c>
      <c r="P698" s="6" t="s">
        <v>166</v>
      </c>
      <c r="Q698" s="6"/>
    </row>
    <row r="699" spans="1:17" x14ac:dyDescent="0.3">
      <c r="A699" s="6" t="s">
        <v>751</v>
      </c>
      <c r="B699" s="12" t="str">
        <f>SUBSTITUTE(C699,"?",ROUNDUP(AVERAGEIF(C:C,"&lt;&gt;~?",C:C),0))</f>
        <v>1969</v>
      </c>
      <c r="C699" s="6">
        <v>1969</v>
      </c>
      <c r="D699" s="6" t="str">
        <f>SUBSTITUTE(E699,"?","sep")</f>
        <v>Nov</v>
      </c>
      <c r="E699" s="6" t="s">
        <v>15</v>
      </c>
      <c r="F699" s="6">
        <v>9</v>
      </c>
      <c r="G699" s="18" t="str">
        <f>CONCATENATE(F699,"-",D699,"-",B699)</f>
        <v>9-Nov-1969</v>
      </c>
      <c r="H699" s="10">
        <f>DATEDIF(G699,DATE(2023,6,8),"Y")</f>
        <v>53</v>
      </c>
      <c r="I699" s="6">
        <v>0</v>
      </c>
      <c r="J699" s="22">
        <v>6138.5</v>
      </c>
      <c r="K699" s="6" t="str">
        <f>IF(L699="?","tier - 2",L699)</f>
        <v>tier - 2</v>
      </c>
      <c r="L699" s="6" t="s">
        <v>11</v>
      </c>
      <c r="M699" s="6" t="str">
        <f>IF(N699="?","tier - 1",N699)</f>
        <v>tier - 2</v>
      </c>
      <c r="N699" s="6" t="s">
        <v>11</v>
      </c>
      <c r="O699" s="6" t="str">
        <f>IF(P699="?","UNKNOWN",P699)</f>
        <v>R1011</v>
      </c>
      <c r="P699" s="6" t="s">
        <v>42</v>
      </c>
      <c r="Q699" s="6"/>
    </row>
    <row r="700" spans="1:17" x14ac:dyDescent="0.3">
      <c r="A700" s="6" t="s">
        <v>750</v>
      </c>
      <c r="B700" s="12" t="str">
        <f>SUBSTITUTE(C700,"?",ROUNDUP(AVERAGEIF(C:C,"&lt;&gt;~?",C:C),0))</f>
        <v>1990</v>
      </c>
      <c r="C700" s="6">
        <v>1990</v>
      </c>
      <c r="D700" s="6" t="str">
        <f>SUBSTITUTE(E700,"?","sep")</f>
        <v>Aug</v>
      </c>
      <c r="E700" s="6" t="s">
        <v>35</v>
      </c>
      <c r="F700" s="6">
        <v>18</v>
      </c>
      <c r="G700" s="18" t="str">
        <f>CONCATENATE(F700,"-",D700,"-",B700)</f>
        <v>18-Aug-1990</v>
      </c>
      <c r="H700" s="10">
        <f>DATEDIF(G700,DATE(2023,6,8),"Y")</f>
        <v>32</v>
      </c>
      <c r="I700" s="6">
        <v>3</v>
      </c>
      <c r="J700" s="22">
        <v>6128.8</v>
      </c>
      <c r="K700" s="6" t="str">
        <f>IF(L700="?","tier - 2",L700)</f>
        <v>tier - 2</v>
      </c>
      <c r="L700" s="6" t="s">
        <v>11</v>
      </c>
      <c r="M700" s="6" t="str">
        <f>IF(N700="?","tier - 1",N700)</f>
        <v>tier - 3</v>
      </c>
      <c r="N700" s="6" t="s">
        <v>12</v>
      </c>
      <c r="O700" s="6" t="str">
        <f>IF(P700="?","UNKNOWN",P700)</f>
        <v>R1012</v>
      </c>
      <c r="P700" s="6" t="s">
        <v>23</v>
      </c>
      <c r="Q700" s="6"/>
    </row>
    <row r="701" spans="1:17" x14ac:dyDescent="0.3">
      <c r="A701" s="6" t="s">
        <v>749</v>
      </c>
      <c r="B701" s="12" t="str">
        <f>SUBSTITUTE(C701,"?",ROUNDUP(AVERAGEIF(C:C,"&lt;&gt;~?",C:C),0))</f>
        <v>1983</v>
      </c>
      <c r="C701" s="6">
        <v>1983</v>
      </c>
      <c r="D701" s="6" t="str">
        <f>SUBSTITUTE(E701,"?","sep")</f>
        <v>Nov</v>
      </c>
      <c r="E701" s="6" t="s">
        <v>15</v>
      </c>
      <c r="F701" s="6">
        <v>16</v>
      </c>
      <c r="G701" s="18" t="str">
        <f>CONCATENATE(F701,"-",D701,"-",B701)</f>
        <v>16-Nov-1983</v>
      </c>
      <c r="H701" s="10">
        <f>DATEDIF(G701,DATE(2023,6,8),"Y")</f>
        <v>39</v>
      </c>
      <c r="I701" s="6">
        <v>1</v>
      </c>
      <c r="J701" s="22">
        <v>6123.57</v>
      </c>
      <c r="K701" s="6" t="str">
        <f>IF(L701="?","tier - 2",L701)</f>
        <v>tier - 3</v>
      </c>
      <c r="L701" s="6" t="s">
        <v>12</v>
      </c>
      <c r="M701" s="6" t="str">
        <f>IF(N701="?","tier - 1",N701)</f>
        <v>tier - 2</v>
      </c>
      <c r="N701" s="6" t="s">
        <v>11</v>
      </c>
      <c r="O701" s="6" t="str">
        <f>IF(P701="?","UNKNOWN",P701)</f>
        <v>R1012</v>
      </c>
      <c r="P701" s="6" t="s">
        <v>23</v>
      </c>
      <c r="Q701" s="6"/>
    </row>
    <row r="702" spans="1:17" x14ac:dyDescent="0.3">
      <c r="A702" s="6" t="s">
        <v>748</v>
      </c>
      <c r="B702" s="12" t="str">
        <f>SUBSTITUTE(C702,"?",ROUNDUP(AVERAGEIF(C:C,"&lt;&gt;~?",C:C),0))</f>
        <v>1983</v>
      </c>
      <c r="C702" s="6">
        <v>1983</v>
      </c>
      <c r="D702" s="6" t="str">
        <f>SUBSTITUTE(E702,"?","sep")</f>
        <v>Aug</v>
      </c>
      <c r="E702" s="6" t="s">
        <v>35</v>
      </c>
      <c r="F702" s="6">
        <v>11</v>
      </c>
      <c r="G702" s="18" t="str">
        <f>CONCATENATE(F702,"-",D702,"-",B702)</f>
        <v>11-Aug-1983</v>
      </c>
      <c r="H702" s="10">
        <f>DATEDIF(G702,DATE(2023,6,8),"Y")</f>
        <v>39</v>
      </c>
      <c r="I702" s="6">
        <v>1</v>
      </c>
      <c r="J702" s="22">
        <v>6117.49</v>
      </c>
      <c r="K702" s="6" t="str">
        <f>IF(L702="?","tier - 2",L702)</f>
        <v>tier - 2</v>
      </c>
      <c r="L702" s="6" t="s">
        <v>11</v>
      </c>
      <c r="M702" s="6" t="str">
        <f>IF(N702="?","tier - 1",N702)</f>
        <v>tier - 3</v>
      </c>
      <c r="N702" s="6" t="s">
        <v>12</v>
      </c>
      <c r="O702" s="6" t="str">
        <f>IF(P702="?","UNKNOWN",P702)</f>
        <v>R1012</v>
      </c>
      <c r="P702" s="6" t="s">
        <v>23</v>
      </c>
      <c r="Q702" s="6"/>
    </row>
    <row r="703" spans="1:17" x14ac:dyDescent="0.3">
      <c r="A703" s="6" t="s">
        <v>747</v>
      </c>
      <c r="B703" s="12" t="str">
        <f>SUBSTITUTE(C703,"?",ROUNDUP(AVERAGEIF(C:C,"&lt;&gt;~?",C:C),0))</f>
        <v>1991</v>
      </c>
      <c r="C703" s="6">
        <v>1991</v>
      </c>
      <c r="D703" s="6" t="str">
        <f>SUBSTITUTE(E703,"?","sep")</f>
        <v>Jul</v>
      </c>
      <c r="E703" s="6" t="s">
        <v>10</v>
      </c>
      <c r="F703" s="6">
        <v>25</v>
      </c>
      <c r="G703" s="18" t="str">
        <f>CONCATENATE(F703,"-",D703,"-",B703)</f>
        <v>25-Jul-1991</v>
      </c>
      <c r="H703" s="10">
        <f>DATEDIF(G703,DATE(2023,6,8),"Y")</f>
        <v>31</v>
      </c>
      <c r="I703" s="6">
        <v>3</v>
      </c>
      <c r="J703" s="22">
        <v>6113.23</v>
      </c>
      <c r="K703" s="6" t="str">
        <f>IF(L703="?","tier - 2",L703)</f>
        <v>tier - 2</v>
      </c>
      <c r="L703" s="6" t="s">
        <v>11</v>
      </c>
      <c r="M703" s="6" t="str">
        <f>IF(N703="?","tier - 1",N703)</f>
        <v>tier - 2</v>
      </c>
      <c r="N703" s="6" t="s">
        <v>11</v>
      </c>
      <c r="O703" s="6" t="str">
        <f>IF(P703="?","UNKNOWN",P703)</f>
        <v>R1024</v>
      </c>
      <c r="P703" s="6" t="s">
        <v>247</v>
      </c>
      <c r="Q703" s="6"/>
    </row>
    <row r="704" spans="1:17" x14ac:dyDescent="0.3">
      <c r="A704" s="6" t="s">
        <v>746</v>
      </c>
      <c r="B704" s="12" t="str">
        <f>SUBSTITUTE(C704,"?",ROUNDUP(AVERAGEIF(C:C,"&lt;&gt;~?",C:C),0))</f>
        <v>1985</v>
      </c>
      <c r="C704" s="6">
        <v>1985</v>
      </c>
      <c r="D704" s="6" t="str">
        <f>SUBSTITUTE(E704,"?","sep")</f>
        <v>Jul</v>
      </c>
      <c r="E704" s="6" t="s">
        <v>10</v>
      </c>
      <c r="F704" s="6">
        <v>21</v>
      </c>
      <c r="G704" s="18" t="str">
        <f>CONCATENATE(F704,"-",D704,"-",B704)</f>
        <v>21-Jul-1985</v>
      </c>
      <c r="H704" s="10">
        <f>DATEDIF(G704,DATE(2023,6,8),"Y")</f>
        <v>37</v>
      </c>
      <c r="I704" s="6">
        <v>1</v>
      </c>
      <c r="J704" s="22">
        <v>6112.35</v>
      </c>
      <c r="K704" s="6" t="str">
        <f>IF(L704="?","tier - 2",L704)</f>
        <v>tier - 2</v>
      </c>
      <c r="L704" s="6" t="s">
        <v>11</v>
      </c>
      <c r="M704" s="6" t="str">
        <f>IF(N704="?","tier - 1",N704)</f>
        <v>tier - 1</v>
      </c>
      <c r="N704" s="6" t="s">
        <v>16</v>
      </c>
      <c r="O704" s="6" t="str">
        <f>IF(P704="?","UNKNOWN",P704)</f>
        <v>R1012</v>
      </c>
      <c r="P704" s="6" t="s">
        <v>23</v>
      </c>
      <c r="Q704" s="6"/>
    </row>
    <row r="705" spans="1:17" x14ac:dyDescent="0.3">
      <c r="A705" s="6" t="s">
        <v>745</v>
      </c>
      <c r="B705" s="12" t="str">
        <f>SUBSTITUTE(C705,"?",ROUNDUP(AVERAGEIF(C:C,"&lt;&gt;~?",C:C),0))</f>
        <v>1995</v>
      </c>
      <c r="C705" s="6">
        <v>1995</v>
      </c>
      <c r="D705" s="6" t="str">
        <f>SUBSTITUTE(E705,"?","sep")</f>
        <v>Sep</v>
      </c>
      <c r="E705" s="6" t="s">
        <v>20</v>
      </c>
      <c r="F705" s="6">
        <v>9</v>
      </c>
      <c r="G705" s="18" t="str">
        <f>CONCATENATE(F705,"-",D705,"-",B705)</f>
        <v>9-Sep-1995</v>
      </c>
      <c r="H705" s="10">
        <f>DATEDIF(G705,DATE(2023,6,8),"Y")</f>
        <v>27</v>
      </c>
      <c r="I705" s="6">
        <v>0</v>
      </c>
      <c r="J705" s="22">
        <v>6111.95</v>
      </c>
      <c r="K705" s="6" t="str">
        <f>IF(L705="?","tier - 2",L705)</f>
        <v>tier - 2</v>
      </c>
      <c r="L705" s="6" t="s">
        <v>11</v>
      </c>
      <c r="M705" s="6" t="str">
        <f>IF(N705="?","tier - 1",N705)</f>
        <v>tier - 3</v>
      </c>
      <c r="N705" s="6" t="s">
        <v>12</v>
      </c>
      <c r="O705" s="6" t="str">
        <f>IF(P705="?","UNKNOWN",P705)</f>
        <v>R1026</v>
      </c>
      <c r="P705" s="6" t="s">
        <v>535</v>
      </c>
      <c r="Q705" s="6"/>
    </row>
    <row r="706" spans="1:17" x14ac:dyDescent="0.3">
      <c r="A706" s="6" t="s">
        <v>744</v>
      </c>
      <c r="B706" s="12" t="str">
        <f>SUBSTITUTE(C706,"?",ROUNDUP(AVERAGEIF(C:C,"&lt;&gt;~?",C:C),0))</f>
        <v>1970</v>
      </c>
      <c r="C706" s="6">
        <v>1970</v>
      </c>
      <c r="D706" s="6" t="str">
        <f>SUBSTITUTE(E706,"?","sep")</f>
        <v>Jun</v>
      </c>
      <c r="E706" s="6" t="s">
        <v>18</v>
      </c>
      <c r="F706" s="6">
        <v>9</v>
      </c>
      <c r="G706" s="18" t="str">
        <f>CONCATENATE(F706,"-",D706,"-",B706)</f>
        <v>9-Jun-1970</v>
      </c>
      <c r="H706" s="10">
        <f>DATEDIF(G706,DATE(2023,6,8),"Y")</f>
        <v>52</v>
      </c>
      <c r="I706" s="6">
        <v>0</v>
      </c>
      <c r="J706" s="22">
        <v>6098.38</v>
      </c>
      <c r="K706" s="6" t="str">
        <f>IF(L706="?","tier - 2",L706)</f>
        <v>tier - 2</v>
      </c>
      <c r="L706" s="6" t="s">
        <v>11</v>
      </c>
      <c r="M706" s="6" t="str">
        <f>IF(N706="?","tier - 1",N706)</f>
        <v>tier - 2</v>
      </c>
      <c r="N706" s="6" t="s">
        <v>11</v>
      </c>
      <c r="O706" s="6" t="str">
        <f>IF(P706="?","UNKNOWN",P706)</f>
        <v>R1013</v>
      </c>
      <c r="P706" s="6" t="s">
        <v>13</v>
      </c>
      <c r="Q706" s="6"/>
    </row>
    <row r="707" spans="1:17" x14ac:dyDescent="0.3">
      <c r="A707" s="6" t="s">
        <v>743</v>
      </c>
      <c r="B707" s="12" t="str">
        <f>SUBSTITUTE(C707,"?",ROUNDUP(AVERAGEIF(C:C,"&lt;&gt;~?",C:C),0))</f>
        <v>1984</v>
      </c>
      <c r="C707" s="6">
        <v>1984</v>
      </c>
      <c r="D707" s="6" t="str">
        <f>SUBSTITUTE(E707,"?","sep")</f>
        <v>Jul</v>
      </c>
      <c r="E707" s="6" t="s">
        <v>10</v>
      </c>
      <c r="F707" s="6">
        <v>25</v>
      </c>
      <c r="G707" s="18" t="str">
        <f>CONCATENATE(F707,"-",D707,"-",B707)</f>
        <v>25-Jul-1984</v>
      </c>
      <c r="H707" s="10">
        <f>DATEDIF(G707,DATE(2023,6,8),"Y")</f>
        <v>38</v>
      </c>
      <c r="I707" s="6">
        <v>2</v>
      </c>
      <c r="J707" s="22">
        <v>6082.41</v>
      </c>
      <c r="K707" s="6" t="str">
        <f>IF(L707="?","tier - 2",L707)</f>
        <v>tier - 1</v>
      </c>
      <c r="L707" s="6" t="s">
        <v>16</v>
      </c>
      <c r="M707" s="6" t="str">
        <f>IF(N707="?","tier - 1",N707)</f>
        <v>tier - 2</v>
      </c>
      <c r="N707" s="6" t="s">
        <v>11</v>
      </c>
      <c r="O707" s="6" t="str">
        <f>IF(P707="?","UNKNOWN",P707)</f>
        <v>R1011</v>
      </c>
      <c r="P707" s="6" t="s">
        <v>42</v>
      </c>
      <c r="Q707" s="6"/>
    </row>
    <row r="708" spans="1:17" x14ac:dyDescent="0.3">
      <c r="A708" s="6" t="s">
        <v>742</v>
      </c>
      <c r="B708" s="12" t="str">
        <f>SUBSTITUTE(C708,"?",ROUNDUP(AVERAGEIF(C:C,"&lt;&gt;~?",C:C),0))</f>
        <v>1984</v>
      </c>
      <c r="C708" s="6">
        <v>1984</v>
      </c>
      <c r="D708" s="6" t="str">
        <f>SUBSTITUTE(E708,"?","sep")</f>
        <v>Oct</v>
      </c>
      <c r="E708" s="6" t="s">
        <v>37</v>
      </c>
      <c r="F708" s="6">
        <v>14</v>
      </c>
      <c r="G708" s="18" t="str">
        <f>CONCATENATE(F708,"-",D708,"-",B708)</f>
        <v>14-Oct-1984</v>
      </c>
      <c r="H708" s="10">
        <f>DATEDIF(G708,DATE(2023,6,8),"Y")</f>
        <v>38</v>
      </c>
      <c r="I708" s="6">
        <v>1</v>
      </c>
      <c r="J708" s="22">
        <v>6079.67</v>
      </c>
      <c r="K708" s="6" t="str">
        <f>IF(L708="?","tier - 2",L708)</f>
        <v>tier - 1</v>
      </c>
      <c r="L708" s="6" t="s">
        <v>16</v>
      </c>
      <c r="M708" s="6" t="str">
        <f>IF(N708="?","tier - 1",N708)</f>
        <v>tier - 1</v>
      </c>
      <c r="N708" s="6" t="s">
        <v>16</v>
      </c>
      <c r="O708" s="6" t="str">
        <f>IF(P708="?","UNKNOWN",P708)</f>
        <v>R1014</v>
      </c>
      <c r="P708" s="6" t="s">
        <v>276</v>
      </c>
      <c r="Q708" s="6"/>
    </row>
    <row r="709" spans="1:17" x14ac:dyDescent="0.3">
      <c r="A709" s="6" t="s">
        <v>2210</v>
      </c>
      <c r="B709" s="12" t="str">
        <f>SUBSTITUTE(C709,"?",ROUNDUP(AVERAGEIF(C:C,"&lt;&gt;~?",C:C),0))</f>
        <v>2000</v>
      </c>
      <c r="C709" s="6">
        <v>2000</v>
      </c>
      <c r="D709" s="6" t="str">
        <f>SUBSTITUTE(E709,"?","sep")</f>
        <v>Oct</v>
      </c>
      <c r="E709" s="6" t="s">
        <v>37</v>
      </c>
      <c r="F709" s="6">
        <v>12</v>
      </c>
      <c r="G709" s="18" t="str">
        <f>CONCATENATE(F709,"-",D709,"-",B709)</f>
        <v>12-Oct-2000</v>
      </c>
      <c r="H709" s="10">
        <f>DATEDIF(G709,DATE(2023,6,8),"Y")</f>
        <v>22</v>
      </c>
      <c r="I709" s="6">
        <v>2</v>
      </c>
      <c r="J709" s="22">
        <v>37484.449999999997</v>
      </c>
      <c r="K709" s="6" t="str">
        <f>IF(L709="?","tier - 2",L709)</f>
        <v>tier - 1</v>
      </c>
      <c r="L709" s="6" t="s">
        <v>16</v>
      </c>
      <c r="M709" s="6" t="str">
        <f>IF(N709="?","tier - 1",N709)</f>
        <v>tier - 1</v>
      </c>
      <c r="N709" s="6" t="s">
        <v>16</v>
      </c>
      <c r="O709" s="6" t="str">
        <f>IF(P709="?","UNKNOWN",P709)</f>
        <v>R1013</v>
      </c>
      <c r="P709" s="6" t="s">
        <v>13</v>
      </c>
      <c r="Q709" s="6"/>
    </row>
    <row r="710" spans="1:17" x14ac:dyDescent="0.3">
      <c r="A710" s="6" t="s">
        <v>741</v>
      </c>
      <c r="B710" s="12" t="str">
        <f>SUBSTITUTE(C710,"?",ROUNDUP(AVERAGEIF(C:C,"&lt;&gt;~?",C:C),0))</f>
        <v>1979</v>
      </c>
      <c r="C710" s="6">
        <v>1979</v>
      </c>
      <c r="D710" s="6" t="str">
        <f>SUBSTITUTE(E710,"?","sep")</f>
        <v>Aug</v>
      </c>
      <c r="E710" s="6" t="s">
        <v>35</v>
      </c>
      <c r="F710" s="6">
        <v>8</v>
      </c>
      <c r="G710" s="18" t="str">
        <f>CONCATENATE(F710,"-",D710,"-",B710)</f>
        <v>8-Aug-1979</v>
      </c>
      <c r="H710" s="10">
        <f>DATEDIF(G710,DATE(2023,6,8),"Y")</f>
        <v>43</v>
      </c>
      <c r="I710" s="6">
        <v>2</v>
      </c>
      <c r="J710" s="22">
        <v>6074.37</v>
      </c>
      <c r="K710" s="6" t="str">
        <f>IF(L710="?","tier - 2",L710)</f>
        <v>tier - 2</v>
      </c>
      <c r="L710" s="6" t="s">
        <v>11</v>
      </c>
      <c r="M710" s="6" t="str">
        <f>IF(N710="?","tier - 1",N710)</f>
        <v>tier - 2</v>
      </c>
      <c r="N710" s="6" t="s">
        <v>11</v>
      </c>
      <c r="O710" s="6" t="str">
        <f>IF(P710="?","UNKNOWN",P710)</f>
        <v>R1012</v>
      </c>
      <c r="P710" s="6" t="s">
        <v>23</v>
      </c>
      <c r="Q710" s="6"/>
    </row>
    <row r="711" spans="1:17" x14ac:dyDescent="0.3">
      <c r="A711" s="6" t="s">
        <v>740</v>
      </c>
      <c r="B711" s="12" t="str">
        <f>SUBSTITUTE(C711,"?",ROUNDUP(AVERAGEIF(C:C,"&lt;&gt;~?",C:C),0))</f>
        <v>1984</v>
      </c>
      <c r="C711" s="6">
        <v>1984</v>
      </c>
      <c r="D711" s="6" t="str">
        <f>SUBSTITUTE(E711,"?","sep")</f>
        <v>Sep</v>
      </c>
      <c r="E711" s="6" t="s">
        <v>20</v>
      </c>
      <c r="F711" s="6">
        <v>21</v>
      </c>
      <c r="G711" s="18" t="str">
        <f>CONCATENATE(F711,"-",D711,"-",B711)</f>
        <v>21-Sep-1984</v>
      </c>
      <c r="H711" s="10">
        <f>DATEDIF(G711,DATE(2023,6,8),"Y")</f>
        <v>38</v>
      </c>
      <c r="I711" s="6">
        <v>1</v>
      </c>
      <c r="J711" s="22">
        <v>6067.13</v>
      </c>
      <c r="K711" s="6" t="str">
        <f>IF(L711="?","tier - 2",L711)</f>
        <v>tier - 3</v>
      </c>
      <c r="L711" s="6" t="s">
        <v>12</v>
      </c>
      <c r="M711" s="6" t="str">
        <f>IF(N711="?","tier - 1",N711)</f>
        <v>tier - 1</v>
      </c>
      <c r="N711" s="6" t="s">
        <v>16</v>
      </c>
      <c r="O711" s="6" t="str">
        <f>IF(P711="?","UNKNOWN",P711)</f>
        <v>R1016</v>
      </c>
      <c r="P711" s="6" t="s">
        <v>168</v>
      </c>
      <c r="Q711" s="6"/>
    </row>
    <row r="712" spans="1:17" x14ac:dyDescent="0.3">
      <c r="A712" s="6" t="s">
        <v>739</v>
      </c>
      <c r="B712" s="12" t="str">
        <f>SUBSTITUTE(C712,"?",ROUNDUP(AVERAGEIF(C:C,"&lt;&gt;~?",C:C),0))</f>
        <v>1994</v>
      </c>
      <c r="C712" s="6">
        <v>1994</v>
      </c>
      <c r="D712" s="6" t="str">
        <f>SUBSTITUTE(E712,"?","sep")</f>
        <v>Nov</v>
      </c>
      <c r="E712" s="6" t="s">
        <v>15</v>
      </c>
      <c r="F712" s="6">
        <v>8</v>
      </c>
      <c r="G712" s="18" t="str">
        <f>CONCATENATE(F712,"-",D712,"-",B712)</f>
        <v>8-Nov-1994</v>
      </c>
      <c r="H712" s="10">
        <f>DATEDIF(G712,DATE(2023,6,8),"Y")</f>
        <v>28</v>
      </c>
      <c r="I712" s="6">
        <v>0</v>
      </c>
      <c r="J712" s="22">
        <v>6064.37</v>
      </c>
      <c r="K712" s="6" t="str">
        <f>IF(L712="?","tier - 2",L712)</f>
        <v>tier - 2</v>
      </c>
      <c r="L712" s="6" t="s">
        <v>11</v>
      </c>
      <c r="M712" s="6" t="str">
        <f>IF(N712="?","tier - 1",N712)</f>
        <v>tier - 2</v>
      </c>
      <c r="N712" s="6" t="s">
        <v>11</v>
      </c>
      <c r="O712" s="6" t="str">
        <f>IF(P712="?","UNKNOWN",P712)</f>
        <v>R1011</v>
      </c>
      <c r="P712" s="6" t="s">
        <v>42</v>
      </c>
      <c r="Q712" s="6"/>
    </row>
    <row r="713" spans="1:17" x14ac:dyDescent="0.3">
      <c r="A713" s="6" t="s">
        <v>738</v>
      </c>
      <c r="B713" s="12" t="str">
        <f>SUBSTITUTE(C713,"?",ROUNDUP(AVERAGEIF(C:C,"&lt;&gt;~?",C:C),0))</f>
        <v>1996</v>
      </c>
      <c r="C713" s="6">
        <v>1996</v>
      </c>
      <c r="D713" s="6" t="str">
        <f>SUBSTITUTE(E713,"?","sep")</f>
        <v>Jul</v>
      </c>
      <c r="E713" s="6" t="s">
        <v>10</v>
      </c>
      <c r="F713" s="6">
        <v>28</v>
      </c>
      <c r="G713" s="18" t="str">
        <f>CONCATENATE(F713,"-",D713,"-",B713)</f>
        <v>28-Jul-1996</v>
      </c>
      <c r="H713" s="10">
        <f>DATEDIF(G713,DATE(2023,6,8),"Y")</f>
        <v>26</v>
      </c>
      <c r="I713" s="6">
        <v>0</v>
      </c>
      <c r="J713" s="22">
        <v>6061.8</v>
      </c>
      <c r="K713" s="6" t="str">
        <f>IF(L713="?","tier - 2",L713)</f>
        <v>tier - 2</v>
      </c>
      <c r="L713" s="6" t="s">
        <v>11</v>
      </c>
      <c r="M713" s="6" t="str">
        <f>IF(N713="?","tier - 1",N713)</f>
        <v>tier - 3</v>
      </c>
      <c r="N713" s="6" t="s">
        <v>12</v>
      </c>
      <c r="O713" s="6" t="str">
        <f>IF(P713="?","UNKNOWN",P713)</f>
        <v>R1012</v>
      </c>
      <c r="P713" s="6" t="s">
        <v>23</v>
      </c>
      <c r="Q713" s="6"/>
    </row>
    <row r="714" spans="1:17" x14ac:dyDescent="0.3">
      <c r="A714" s="6" t="s">
        <v>737</v>
      </c>
      <c r="B714" s="12" t="str">
        <f>SUBSTITUTE(C714,"?",ROUNDUP(AVERAGEIF(C:C,"&lt;&gt;~?",C:C),0))</f>
        <v>1989</v>
      </c>
      <c r="C714" s="6">
        <v>1989</v>
      </c>
      <c r="D714" s="6" t="str">
        <f>SUBSTITUTE(E714,"?","sep")</f>
        <v>Aug</v>
      </c>
      <c r="E714" s="6" t="s">
        <v>35</v>
      </c>
      <c r="F714" s="6">
        <v>16</v>
      </c>
      <c r="G714" s="18" t="str">
        <f>CONCATENATE(F714,"-",D714,"-",B714)</f>
        <v>16-Aug-1989</v>
      </c>
      <c r="H714" s="10">
        <f>DATEDIF(G714,DATE(2023,6,8),"Y")</f>
        <v>33</v>
      </c>
      <c r="I714" s="6">
        <v>4</v>
      </c>
      <c r="J714" s="22">
        <v>6059.17</v>
      </c>
      <c r="K714" s="6" t="str">
        <f>IF(L714="?","tier - 2",L714)</f>
        <v>tier - 2</v>
      </c>
      <c r="L714" s="6" t="s">
        <v>11</v>
      </c>
      <c r="M714" s="6" t="str">
        <f>IF(N714="?","tier - 1",N714)</f>
        <v>tier - 1</v>
      </c>
      <c r="N714" s="6" t="s">
        <v>16</v>
      </c>
      <c r="O714" s="6" t="str">
        <f>IF(P714="?","UNKNOWN",P714)</f>
        <v>R1011</v>
      </c>
      <c r="P714" s="6" t="s">
        <v>42</v>
      </c>
      <c r="Q714" s="6"/>
    </row>
    <row r="715" spans="1:17" x14ac:dyDescent="0.3">
      <c r="A715" s="6" t="s">
        <v>736</v>
      </c>
      <c r="B715" s="12" t="str">
        <f>SUBSTITUTE(C715,"?",ROUNDUP(AVERAGEIF(C:C,"&lt;&gt;~?",C:C),0))</f>
        <v>1980</v>
      </c>
      <c r="C715" s="6">
        <v>1980</v>
      </c>
      <c r="D715" s="6" t="str">
        <f>SUBSTITUTE(E715,"?","sep")</f>
        <v>Aug</v>
      </c>
      <c r="E715" s="6" t="s">
        <v>35</v>
      </c>
      <c r="F715" s="6">
        <v>8</v>
      </c>
      <c r="G715" s="18" t="str">
        <f>CONCATENATE(F715,"-",D715,"-",B715)</f>
        <v>8-Aug-1980</v>
      </c>
      <c r="H715" s="10">
        <f>DATEDIF(G715,DATE(2023,6,8),"Y")</f>
        <v>42</v>
      </c>
      <c r="I715" s="6">
        <v>2</v>
      </c>
      <c r="J715" s="22">
        <v>5993.62</v>
      </c>
      <c r="K715" s="6" t="str">
        <f>IF(L715="?","tier - 2",L715)</f>
        <v>tier - 2</v>
      </c>
      <c r="L715" s="6" t="s">
        <v>11</v>
      </c>
      <c r="M715" s="6" t="str">
        <f>IF(N715="?","tier - 1",N715)</f>
        <v>tier - 3</v>
      </c>
      <c r="N715" s="6" t="s">
        <v>12</v>
      </c>
      <c r="O715" s="6" t="str">
        <f>IF(P715="?","UNKNOWN",P715)</f>
        <v>R1013</v>
      </c>
      <c r="P715" s="6" t="s">
        <v>13</v>
      </c>
      <c r="Q715" s="6"/>
    </row>
    <row r="716" spans="1:17" x14ac:dyDescent="0.3">
      <c r="A716" s="6" t="s">
        <v>735</v>
      </c>
      <c r="B716" s="12" t="str">
        <f>SUBSTITUTE(C716,"?",ROUNDUP(AVERAGEIF(C:C,"&lt;&gt;~?",C:C),0))</f>
        <v>1974</v>
      </c>
      <c r="C716" s="6">
        <v>1974</v>
      </c>
      <c r="D716" s="6" t="str">
        <f>SUBSTITUTE(E716,"?","sep")</f>
        <v>Aug</v>
      </c>
      <c r="E716" s="6" t="s">
        <v>35</v>
      </c>
      <c r="F716" s="6">
        <v>17</v>
      </c>
      <c r="G716" s="18" t="str">
        <f>CONCATENATE(F716,"-",D716,"-",B716)</f>
        <v>17-Aug-1974</v>
      </c>
      <c r="H716" s="10">
        <f>DATEDIF(G716,DATE(2023,6,8),"Y")</f>
        <v>48</v>
      </c>
      <c r="I716" s="6">
        <v>0</v>
      </c>
      <c r="J716" s="22">
        <v>5990.17</v>
      </c>
      <c r="K716" s="6" t="str">
        <f>IF(L716="?","tier - 2",L716)</f>
        <v>tier - 2</v>
      </c>
      <c r="L716" s="6" t="s">
        <v>11</v>
      </c>
      <c r="M716" s="6" t="str">
        <f>IF(N716="?","tier - 1",N716)</f>
        <v>tier - 2</v>
      </c>
      <c r="N716" s="6" t="s">
        <v>11</v>
      </c>
      <c r="O716" s="6" t="str">
        <f>IF(P716="?","UNKNOWN",P716)</f>
        <v>R1013</v>
      </c>
      <c r="P716" s="6" t="s">
        <v>13</v>
      </c>
      <c r="Q716" s="6"/>
    </row>
    <row r="717" spans="1:17" x14ac:dyDescent="0.3">
      <c r="A717" s="6" t="s">
        <v>734</v>
      </c>
      <c r="B717" s="12" t="str">
        <f>SUBSTITUTE(C717,"?",ROUNDUP(AVERAGEIF(C:C,"&lt;&gt;~?",C:C),0))</f>
        <v>1988</v>
      </c>
      <c r="C717" s="6">
        <v>1988</v>
      </c>
      <c r="D717" s="6" t="str">
        <f>SUBSTITUTE(E717,"?","sep")</f>
        <v>Jun</v>
      </c>
      <c r="E717" s="6" t="s">
        <v>18</v>
      </c>
      <c r="F717" s="6">
        <v>10</v>
      </c>
      <c r="G717" s="18" t="str">
        <f>CONCATENATE(F717,"-",D717,"-",B717)</f>
        <v>10-Jun-1988</v>
      </c>
      <c r="H717" s="10">
        <f>DATEDIF(G717,DATE(2023,6,8),"Y")</f>
        <v>34</v>
      </c>
      <c r="I717" s="6">
        <v>2</v>
      </c>
      <c r="J717" s="22">
        <v>5989.52</v>
      </c>
      <c r="K717" s="6" t="str">
        <f>IF(L717="?","tier - 2",L717)</f>
        <v>tier - 2</v>
      </c>
      <c r="L717" s="6" t="s">
        <v>11</v>
      </c>
      <c r="M717" s="6" t="str">
        <f>IF(N717="?","tier - 1",N717)</f>
        <v>tier - 1</v>
      </c>
      <c r="N717" s="6" t="s">
        <v>16</v>
      </c>
      <c r="O717" s="6" t="str">
        <f>IF(P717="?","UNKNOWN",P717)</f>
        <v>R1012</v>
      </c>
      <c r="P717" s="6" t="s">
        <v>23</v>
      </c>
      <c r="Q717" s="6"/>
    </row>
    <row r="718" spans="1:17" x14ac:dyDescent="0.3">
      <c r="A718" s="6" t="s">
        <v>733</v>
      </c>
      <c r="B718" s="12" t="str">
        <f>SUBSTITUTE(C718,"?",ROUNDUP(AVERAGEIF(C:C,"&lt;&gt;~?",C:C),0))</f>
        <v>1974</v>
      </c>
      <c r="C718" s="6">
        <v>1974</v>
      </c>
      <c r="D718" s="6" t="str">
        <f>SUBSTITUTE(E718,"?","sep")</f>
        <v>Oct</v>
      </c>
      <c r="E718" s="6" t="s">
        <v>37</v>
      </c>
      <c r="F718" s="6">
        <v>11</v>
      </c>
      <c r="G718" s="18" t="str">
        <f>CONCATENATE(F718,"-",D718,"-",B718)</f>
        <v>11-Oct-1974</v>
      </c>
      <c r="H718" s="10">
        <f>DATEDIF(G718,DATE(2023,6,8),"Y")</f>
        <v>48</v>
      </c>
      <c r="I718" s="6">
        <v>0</v>
      </c>
      <c r="J718" s="22">
        <v>5979.99</v>
      </c>
      <c r="K718" s="6" t="str">
        <f>IF(L718="?","tier - 2",L718)</f>
        <v>tier - 2</v>
      </c>
      <c r="L718" s="6" t="s">
        <v>11</v>
      </c>
      <c r="M718" s="6" t="str">
        <f>IF(N718="?","tier - 1",N718)</f>
        <v>tier - 3</v>
      </c>
      <c r="N718" s="6" t="s">
        <v>12</v>
      </c>
      <c r="O718" s="6" t="str">
        <f>IF(P718="?","UNKNOWN",P718)</f>
        <v>R1013</v>
      </c>
      <c r="P718" s="6" t="s">
        <v>13</v>
      </c>
      <c r="Q718" s="6"/>
    </row>
    <row r="719" spans="1:17" x14ac:dyDescent="0.3">
      <c r="A719" s="6" t="s">
        <v>732</v>
      </c>
      <c r="B719" s="12" t="str">
        <f>SUBSTITUTE(C719,"?",ROUNDUP(AVERAGEIF(C:C,"&lt;&gt;~?",C:C),0))</f>
        <v>1980</v>
      </c>
      <c r="C719" s="6">
        <v>1980</v>
      </c>
      <c r="D719" s="6" t="str">
        <f>SUBSTITUTE(E719,"?","sep")</f>
        <v>Oct</v>
      </c>
      <c r="E719" s="6" t="s">
        <v>37</v>
      </c>
      <c r="F719" s="6">
        <v>10</v>
      </c>
      <c r="G719" s="18" t="str">
        <f>CONCATENATE(F719,"-",D719,"-",B719)</f>
        <v>10-Oct-1980</v>
      </c>
      <c r="H719" s="10">
        <f>DATEDIF(G719,DATE(2023,6,8),"Y")</f>
        <v>42</v>
      </c>
      <c r="I719" s="6">
        <v>0</v>
      </c>
      <c r="J719" s="22">
        <v>5979.73</v>
      </c>
      <c r="K719" s="6" t="str">
        <f>IF(L719="?","tier - 2",L719)</f>
        <v>tier - 2</v>
      </c>
      <c r="L719" s="6" t="s">
        <v>11</v>
      </c>
      <c r="M719" s="6" t="str">
        <f>IF(N719="?","tier - 1",N719)</f>
        <v>tier - 2</v>
      </c>
      <c r="N719" s="6" t="s">
        <v>11</v>
      </c>
      <c r="O719" s="6" t="str">
        <f>IF(P719="?","UNKNOWN",P719)</f>
        <v>R1011</v>
      </c>
      <c r="P719" s="6" t="s">
        <v>42</v>
      </c>
      <c r="Q719" s="6"/>
    </row>
    <row r="720" spans="1:17" x14ac:dyDescent="0.3">
      <c r="A720" s="6" t="s">
        <v>2209</v>
      </c>
      <c r="B720" s="12" t="str">
        <f>SUBSTITUTE(C720,"?",ROUNDUP(AVERAGEIF(C:C,"&lt;&gt;~?",C:C),0))</f>
        <v>2002</v>
      </c>
      <c r="C720" s="6">
        <v>2002</v>
      </c>
      <c r="D720" s="6" t="str">
        <f>SUBSTITUTE(E720,"?","sep")</f>
        <v>Sep</v>
      </c>
      <c r="E720" s="6" t="s">
        <v>20</v>
      </c>
      <c r="F720" s="6">
        <v>27</v>
      </c>
      <c r="G720" s="18" t="str">
        <f>CONCATENATE(F720,"-",D720,"-",B720)</f>
        <v>27-Sep-2002</v>
      </c>
      <c r="H720" s="10">
        <f>DATEDIF(G720,DATE(2023,6,8),"Y")</f>
        <v>20</v>
      </c>
      <c r="I720" s="6">
        <v>3</v>
      </c>
      <c r="J720" s="22">
        <v>37465.339999999997</v>
      </c>
      <c r="K720" s="6" t="str">
        <f>IF(L720="?","tier - 2",L720)</f>
        <v>tier - 1</v>
      </c>
      <c r="L720" s="6" t="s">
        <v>16</v>
      </c>
      <c r="M720" s="6" t="str">
        <f>IF(N720="?","tier - 1",N720)</f>
        <v>tier - 2</v>
      </c>
      <c r="N720" s="6" t="s">
        <v>11</v>
      </c>
      <c r="O720" s="6" t="str">
        <f>IF(P720="?","UNKNOWN",P720)</f>
        <v>R1012</v>
      </c>
      <c r="P720" s="6" t="s">
        <v>23</v>
      </c>
      <c r="Q720" s="6"/>
    </row>
    <row r="721" spans="1:17" x14ac:dyDescent="0.3">
      <c r="A721" s="6" t="s">
        <v>731</v>
      </c>
      <c r="B721" s="12" t="str">
        <f>SUBSTITUTE(C721,"?",ROUNDUP(AVERAGEIF(C:C,"&lt;&gt;~?",C:C),0))</f>
        <v>1970</v>
      </c>
      <c r="C721" s="6">
        <v>1970</v>
      </c>
      <c r="D721" s="6" t="str">
        <f>SUBSTITUTE(E721,"?","sep")</f>
        <v>Jun</v>
      </c>
      <c r="E721" s="6" t="s">
        <v>18</v>
      </c>
      <c r="F721" s="6">
        <v>25</v>
      </c>
      <c r="G721" s="18" t="str">
        <f>CONCATENATE(F721,"-",D721,"-",B721)</f>
        <v>25-Jun-1970</v>
      </c>
      <c r="H721" s="10">
        <f>DATEDIF(G721,DATE(2023,6,8),"Y")</f>
        <v>52</v>
      </c>
      <c r="I721" s="6">
        <v>0</v>
      </c>
      <c r="J721" s="22">
        <v>5979.66</v>
      </c>
      <c r="K721" s="6" t="str">
        <f>IF(L721="?","tier - 2",L721)</f>
        <v>tier - 2</v>
      </c>
      <c r="L721" s="6" t="s">
        <v>11</v>
      </c>
      <c r="M721" s="6" t="str">
        <f>IF(N721="?","tier - 1",N721)</f>
        <v>tier - 3</v>
      </c>
      <c r="N721" s="6" t="s">
        <v>12</v>
      </c>
      <c r="O721" s="6" t="str">
        <f>IF(P721="?","UNKNOWN",P721)</f>
        <v>R1013</v>
      </c>
      <c r="P721" s="6" t="s">
        <v>13</v>
      </c>
      <c r="Q721" s="6"/>
    </row>
    <row r="722" spans="1:17" x14ac:dyDescent="0.3">
      <c r="A722" s="6" t="s">
        <v>730</v>
      </c>
      <c r="B722" s="12" t="str">
        <f>SUBSTITUTE(C722,"?",ROUNDUP(AVERAGEIF(C:C,"&lt;&gt;~?",C:C),0))</f>
        <v>1984</v>
      </c>
      <c r="C722" s="6">
        <v>1984</v>
      </c>
      <c r="D722" s="6" t="str">
        <f>SUBSTITUTE(E722,"?","sep")</f>
        <v>Nov</v>
      </c>
      <c r="E722" s="6" t="s">
        <v>15</v>
      </c>
      <c r="F722" s="6">
        <v>11</v>
      </c>
      <c r="G722" s="18" t="str">
        <f>CONCATENATE(F722,"-",D722,"-",B722)</f>
        <v>11-Nov-1984</v>
      </c>
      <c r="H722" s="10">
        <f>DATEDIF(G722,DATE(2023,6,8),"Y")</f>
        <v>38</v>
      </c>
      <c r="I722" s="6">
        <v>1</v>
      </c>
      <c r="J722" s="22">
        <v>5976.83</v>
      </c>
      <c r="K722" s="6" t="str">
        <f>IF(L722="?","tier - 2",L722)</f>
        <v>tier - 2</v>
      </c>
      <c r="L722" s="6" t="s">
        <v>11</v>
      </c>
      <c r="M722" s="6" t="str">
        <f>IF(N722="?","tier - 1",N722)</f>
        <v>tier - 2</v>
      </c>
      <c r="N722" s="6" t="s">
        <v>11</v>
      </c>
      <c r="O722" s="6" t="str">
        <f>IF(P722="?","UNKNOWN",P722)</f>
        <v>R1013</v>
      </c>
      <c r="P722" s="6" t="s">
        <v>13</v>
      </c>
      <c r="Q722" s="6"/>
    </row>
    <row r="723" spans="1:17" x14ac:dyDescent="0.3">
      <c r="A723" s="6" t="s">
        <v>729</v>
      </c>
      <c r="B723" s="12" t="str">
        <f>SUBSTITUTE(C723,"?",ROUNDUP(AVERAGEIF(C:C,"&lt;&gt;~?",C:C),0))</f>
        <v>1984</v>
      </c>
      <c r="C723" s="6">
        <v>1984</v>
      </c>
      <c r="D723" s="6" t="str">
        <f>SUBSTITUTE(E723,"?","sep")</f>
        <v>Sep</v>
      </c>
      <c r="E723" s="6" t="s">
        <v>20</v>
      </c>
      <c r="F723" s="6">
        <v>19</v>
      </c>
      <c r="G723" s="18" t="str">
        <f>CONCATENATE(F723,"-",D723,"-",B723)</f>
        <v>19-Sep-1984</v>
      </c>
      <c r="H723" s="10">
        <f>DATEDIF(G723,DATE(2023,6,8),"Y")</f>
        <v>38</v>
      </c>
      <c r="I723" s="6">
        <v>1</v>
      </c>
      <c r="J723" s="22">
        <v>5974.38</v>
      </c>
      <c r="K723" s="6" t="str">
        <f>IF(L723="?","tier - 2",L723)</f>
        <v>tier - 2</v>
      </c>
      <c r="L723" s="6" t="s">
        <v>11</v>
      </c>
      <c r="M723" s="6" t="str">
        <f>IF(N723="?","tier - 1",N723)</f>
        <v>tier - 3</v>
      </c>
      <c r="N723" s="6" t="s">
        <v>12</v>
      </c>
      <c r="O723" s="6" t="str">
        <f>IF(P723="?","UNKNOWN",P723)</f>
        <v>R1013</v>
      </c>
      <c r="P723" s="6" t="s">
        <v>13</v>
      </c>
      <c r="Q723" s="6"/>
    </row>
    <row r="724" spans="1:17" x14ac:dyDescent="0.3">
      <c r="A724" s="6" t="s">
        <v>728</v>
      </c>
      <c r="B724" s="12" t="str">
        <f>SUBSTITUTE(C724,"?",ROUNDUP(AVERAGEIF(C:C,"&lt;&gt;~?",C:C),0))</f>
        <v>1989</v>
      </c>
      <c r="C724" s="6">
        <v>1989</v>
      </c>
      <c r="D724" s="6" t="str">
        <f>SUBSTITUTE(E724,"?","sep")</f>
        <v>Jul</v>
      </c>
      <c r="E724" s="6" t="s">
        <v>10</v>
      </c>
      <c r="F724" s="6">
        <v>22</v>
      </c>
      <c r="G724" s="18" t="str">
        <f>CONCATENATE(F724,"-",D724,"-",B724)</f>
        <v>22-Jul-1989</v>
      </c>
      <c r="H724" s="10">
        <f>DATEDIF(G724,DATE(2023,6,8),"Y")</f>
        <v>33</v>
      </c>
      <c r="I724" s="6">
        <v>3</v>
      </c>
      <c r="J724" s="22">
        <v>5972.38</v>
      </c>
      <c r="K724" s="6" t="str">
        <f>IF(L724="?","tier - 2",L724)</f>
        <v>tier - 2</v>
      </c>
      <c r="L724" s="6" t="s">
        <v>11</v>
      </c>
      <c r="M724" s="6" t="str">
        <f>IF(N724="?","tier - 1",N724)</f>
        <v>tier - 2</v>
      </c>
      <c r="N724" s="6" t="s">
        <v>11</v>
      </c>
      <c r="O724" s="6" t="str">
        <f>IF(P724="?","UNKNOWN",P724)</f>
        <v>R1011</v>
      </c>
      <c r="P724" s="6" t="s">
        <v>42</v>
      </c>
      <c r="Q724" s="6"/>
    </row>
    <row r="725" spans="1:17" x14ac:dyDescent="0.3">
      <c r="A725" s="6" t="s">
        <v>727</v>
      </c>
      <c r="B725" s="12" t="str">
        <f>SUBSTITUTE(C725,"?",ROUNDUP(AVERAGEIF(C:C,"&lt;&gt;~?",C:C),0))</f>
        <v>1980</v>
      </c>
      <c r="C725" s="6">
        <v>1980</v>
      </c>
      <c r="D725" s="6" t="str">
        <f>SUBSTITUTE(E725,"?","sep")</f>
        <v>Jul</v>
      </c>
      <c r="E725" s="6" t="s">
        <v>10</v>
      </c>
      <c r="F725" s="6">
        <v>21</v>
      </c>
      <c r="G725" s="18" t="str">
        <f>CONCATENATE(F725,"-",D725,"-",B725)</f>
        <v>21-Jul-1980</v>
      </c>
      <c r="H725" s="10">
        <f>DATEDIF(G725,DATE(2023,6,8),"Y")</f>
        <v>42</v>
      </c>
      <c r="I725" s="6">
        <v>0</v>
      </c>
      <c r="J725" s="22">
        <v>5969.72</v>
      </c>
      <c r="K725" s="6" t="str">
        <f>IF(L725="?","tier - 2",L725)</f>
        <v>tier - 3</v>
      </c>
      <c r="L725" s="6" t="s">
        <v>12</v>
      </c>
      <c r="M725" s="6" t="str">
        <f>IF(N725="?","tier - 1",N725)</f>
        <v>tier - 3</v>
      </c>
      <c r="N725" s="6" t="s">
        <v>12</v>
      </c>
      <c r="O725" s="6" t="str">
        <f>IF(P725="?","UNKNOWN",P725)</f>
        <v>R1011</v>
      </c>
      <c r="P725" s="6" t="s">
        <v>42</v>
      </c>
      <c r="Q725" s="6"/>
    </row>
    <row r="726" spans="1:17" x14ac:dyDescent="0.3">
      <c r="A726" s="6" t="s">
        <v>726</v>
      </c>
      <c r="B726" s="12" t="str">
        <f>SUBSTITUTE(C726,"?",ROUNDUP(AVERAGEIF(C:C,"&lt;&gt;~?",C:C),0))</f>
        <v>1980</v>
      </c>
      <c r="C726" s="6">
        <v>1980</v>
      </c>
      <c r="D726" s="6" t="str">
        <f>SUBSTITUTE(E726,"?","sep")</f>
        <v>Aug</v>
      </c>
      <c r="E726" s="6" t="s">
        <v>35</v>
      </c>
      <c r="F726" s="6">
        <v>5</v>
      </c>
      <c r="G726" s="18" t="str">
        <f>CONCATENATE(F726,"-",D726,"-",B726)</f>
        <v>5-Aug-1980</v>
      </c>
      <c r="H726" s="10">
        <f>DATEDIF(G726,DATE(2023,6,8),"Y")</f>
        <v>42</v>
      </c>
      <c r="I726" s="6">
        <v>0</v>
      </c>
      <c r="J726" s="22">
        <v>5966.89</v>
      </c>
      <c r="K726" s="6" t="str">
        <f>IF(L726="?","tier - 2",L726)</f>
        <v>tier - 2</v>
      </c>
      <c r="L726" s="6" t="s">
        <v>11</v>
      </c>
      <c r="M726" s="6" t="str">
        <f>IF(N726="?","tier - 1",N726)</f>
        <v>tier - 3</v>
      </c>
      <c r="N726" s="6" t="s">
        <v>12</v>
      </c>
      <c r="O726" s="6" t="str">
        <f>IF(P726="?","UNKNOWN",P726)</f>
        <v>R1013</v>
      </c>
      <c r="P726" s="6" t="s">
        <v>13</v>
      </c>
      <c r="Q726" s="6"/>
    </row>
    <row r="727" spans="1:17" x14ac:dyDescent="0.3">
      <c r="A727" s="6" t="s">
        <v>725</v>
      </c>
      <c r="B727" s="12" t="str">
        <f>SUBSTITUTE(C727,"?",ROUNDUP(AVERAGEIF(C:C,"&lt;&gt;~?",C:C),0))</f>
        <v>2004</v>
      </c>
      <c r="C727" s="6">
        <v>2004</v>
      </c>
      <c r="D727" s="6" t="str">
        <f>SUBSTITUTE(E727,"?","sep")</f>
        <v>Jul</v>
      </c>
      <c r="E727" s="6" t="s">
        <v>10</v>
      </c>
      <c r="F727" s="6">
        <v>15</v>
      </c>
      <c r="G727" s="18" t="str">
        <f>CONCATENATE(F727,"-",D727,"-",B727)</f>
        <v>15-Jul-2004</v>
      </c>
      <c r="H727" s="10">
        <f>DATEDIF(G727,DATE(2023,6,8),"Y")</f>
        <v>18</v>
      </c>
      <c r="I727" s="6">
        <v>0</v>
      </c>
      <c r="J727" s="22">
        <v>5960.91</v>
      </c>
      <c r="K727" s="6" t="str">
        <f>IF(L727="?","tier - 2",L727)</f>
        <v>tier - 2</v>
      </c>
      <c r="L727" s="6" t="s">
        <v>11</v>
      </c>
      <c r="M727" s="6" t="str">
        <f>IF(N727="?","tier - 1",N727)</f>
        <v>tier - 1</v>
      </c>
      <c r="N727" s="6" t="s">
        <v>16</v>
      </c>
      <c r="O727" s="6" t="str">
        <f>IF(P727="?","UNKNOWN",P727)</f>
        <v>R1026</v>
      </c>
      <c r="P727" s="6" t="s">
        <v>535</v>
      </c>
      <c r="Q727" s="6"/>
    </row>
    <row r="728" spans="1:17" x14ac:dyDescent="0.3">
      <c r="A728" s="6" t="s">
        <v>724</v>
      </c>
      <c r="B728" s="12" t="str">
        <f>SUBSTITUTE(C728,"?",ROUNDUP(AVERAGEIF(C:C,"&lt;&gt;~?",C:C),0))</f>
        <v>2003</v>
      </c>
      <c r="C728" s="6">
        <v>2003</v>
      </c>
      <c r="D728" s="6" t="str">
        <f>SUBSTITUTE(E728,"?","sep")</f>
        <v>Aug</v>
      </c>
      <c r="E728" s="6" t="s">
        <v>35</v>
      </c>
      <c r="F728" s="6">
        <v>13</v>
      </c>
      <c r="G728" s="18" t="str">
        <f>CONCATENATE(F728,"-",D728,"-",B728)</f>
        <v>13-Aug-2003</v>
      </c>
      <c r="H728" s="10">
        <f>DATEDIF(G728,DATE(2023,6,8),"Y")</f>
        <v>19</v>
      </c>
      <c r="I728" s="6">
        <v>0</v>
      </c>
      <c r="J728" s="22">
        <v>5957.35</v>
      </c>
      <c r="K728" s="6" t="str">
        <f>IF(L728="?","tier - 2",L728)</f>
        <v>tier - 2</v>
      </c>
      <c r="L728" s="6" t="s">
        <v>11</v>
      </c>
      <c r="M728" s="6" t="str">
        <f>IF(N728="?","tier - 1",N728)</f>
        <v>tier - 2</v>
      </c>
      <c r="N728" s="6" t="s">
        <v>11</v>
      </c>
      <c r="O728" s="6" t="str">
        <f>IF(P728="?","UNKNOWN",P728)</f>
        <v>R1012</v>
      </c>
      <c r="P728" s="6" t="s">
        <v>23</v>
      </c>
      <c r="Q728" s="6"/>
    </row>
    <row r="729" spans="1:17" x14ac:dyDescent="0.3">
      <c r="A729" s="6" t="s">
        <v>723</v>
      </c>
      <c r="B729" s="12" t="str">
        <f>SUBSTITUTE(C729,"?",ROUNDUP(AVERAGEIF(C:C,"&lt;&gt;~?",C:C),0))</f>
        <v>1987</v>
      </c>
      <c r="C729" s="6">
        <v>1987</v>
      </c>
      <c r="D729" s="6" t="str">
        <f>SUBSTITUTE(E729,"?","sep")</f>
        <v>Jul</v>
      </c>
      <c r="E729" s="6" t="s">
        <v>10</v>
      </c>
      <c r="F729" s="6">
        <v>14</v>
      </c>
      <c r="G729" s="18" t="str">
        <f>CONCATENATE(F729,"-",D729,"-",B729)</f>
        <v>14-Jul-1987</v>
      </c>
      <c r="H729" s="10">
        <f>DATEDIF(G729,DATE(2023,6,8),"Y")</f>
        <v>35</v>
      </c>
      <c r="I729" s="6">
        <v>3</v>
      </c>
      <c r="J729" s="22">
        <v>5934.38</v>
      </c>
      <c r="K729" s="6" t="str">
        <f>IF(L729="?","tier - 2",L729)</f>
        <v>tier - 3</v>
      </c>
      <c r="L729" s="6" t="s">
        <v>12</v>
      </c>
      <c r="M729" s="6" t="str">
        <f>IF(N729="?","tier - 1",N729)</f>
        <v>tier - 2</v>
      </c>
      <c r="N729" s="6" t="s">
        <v>11</v>
      </c>
      <c r="O729" s="6" t="str">
        <f>IF(P729="?","UNKNOWN",P729)</f>
        <v>R1013</v>
      </c>
      <c r="P729" s="6" t="s">
        <v>13</v>
      </c>
      <c r="Q729" s="6"/>
    </row>
    <row r="730" spans="1:17" x14ac:dyDescent="0.3">
      <c r="A730" s="6" t="s">
        <v>722</v>
      </c>
      <c r="B730" s="12" t="str">
        <f>SUBSTITUTE(C730,"?",ROUNDUP(AVERAGEIF(C:C,"&lt;&gt;~?",C:C),0))</f>
        <v>1994</v>
      </c>
      <c r="C730" s="6">
        <v>1994</v>
      </c>
      <c r="D730" s="6" t="str">
        <f>SUBSTITUTE(E730,"?","sep")</f>
        <v>Jul</v>
      </c>
      <c r="E730" s="6" t="s">
        <v>10</v>
      </c>
      <c r="F730" s="6">
        <v>30</v>
      </c>
      <c r="G730" s="18" t="str">
        <f>CONCATENATE(F730,"-",D730,"-",B730)</f>
        <v>30-Jul-1994</v>
      </c>
      <c r="H730" s="10">
        <f>DATEDIF(G730,DATE(2023,6,8),"Y")</f>
        <v>28</v>
      </c>
      <c r="I730" s="6">
        <v>0</v>
      </c>
      <c r="J730" s="22">
        <v>5927.65</v>
      </c>
      <c r="K730" s="6" t="str">
        <f>IF(L730="?","tier - 2",L730)</f>
        <v>tier - 2</v>
      </c>
      <c r="L730" s="6" t="s">
        <v>11</v>
      </c>
      <c r="M730" s="6" t="str">
        <f>IF(N730="?","tier - 1",N730)</f>
        <v>tier - 1</v>
      </c>
      <c r="N730" s="6" t="s">
        <v>16</v>
      </c>
      <c r="O730" s="6" t="str">
        <f>IF(P730="?","UNKNOWN",P730)</f>
        <v>R1012</v>
      </c>
      <c r="P730" s="6" t="s">
        <v>23</v>
      </c>
      <c r="Q730" s="6"/>
    </row>
    <row r="731" spans="1:17" x14ac:dyDescent="0.3">
      <c r="A731" s="6" t="s">
        <v>2208</v>
      </c>
      <c r="B731" s="12" t="str">
        <f>SUBSTITUTE(C731,"?",ROUNDUP(AVERAGEIF(C:C,"&lt;&gt;~?",C:C),0))</f>
        <v>1979</v>
      </c>
      <c r="C731" s="6">
        <v>1979</v>
      </c>
      <c r="D731" s="6" t="str">
        <f>SUBSTITUTE(E731,"?","sep")</f>
        <v>Aug</v>
      </c>
      <c r="E731" s="6" t="s">
        <v>35</v>
      </c>
      <c r="F731" s="6">
        <v>3</v>
      </c>
      <c r="G731" s="18" t="str">
        <f>CONCATENATE(F731,"-",D731,"-",B731)</f>
        <v>3-Aug-1979</v>
      </c>
      <c r="H731" s="10">
        <f>DATEDIF(G731,DATE(2023,6,8),"Y")</f>
        <v>43</v>
      </c>
      <c r="I731" s="6">
        <v>2</v>
      </c>
      <c r="J731" s="22">
        <v>37425.94</v>
      </c>
      <c r="K731" s="6" t="str">
        <f>IF(L731="?","tier - 2",L731)</f>
        <v>tier - 2</v>
      </c>
      <c r="L731" s="6" t="s">
        <v>11</v>
      </c>
      <c r="M731" s="6" t="str">
        <f>IF(N731="?","tier - 1",N731)</f>
        <v>tier - 1</v>
      </c>
      <c r="N731" s="6" t="s">
        <v>16</v>
      </c>
      <c r="O731" s="6" t="str">
        <f>IF(P731="?","UNKNOWN",P731)</f>
        <v>R1011</v>
      </c>
      <c r="P731" s="6" t="s">
        <v>42</v>
      </c>
      <c r="Q731" s="6"/>
    </row>
    <row r="732" spans="1:17" x14ac:dyDescent="0.3">
      <c r="A732" s="6" t="s">
        <v>721</v>
      </c>
      <c r="B732" s="12" t="str">
        <f>SUBSTITUTE(C732,"?",ROUNDUP(AVERAGEIF(C:C,"&lt;&gt;~?",C:C),0))</f>
        <v>1993</v>
      </c>
      <c r="C732" s="6">
        <v>1993</v>
      </c>
      <c r="D732" s="6" t="str">
        <f>SUBSTITUTE(E732,"?","sep")</f>
        <v>Aug</v>
      </c>
      <c r="E732" s="6" t="s">
        <v>35</v>
      </c>
      <c r="F732" s="6">
        <v>13</v>
      </c>
      <c r="G732" s="18" t="str">
        <f>CONCATENATE(F732,"-",D732,"-",B732)</f>
        <v>13-Aug-1993</v>
      </c>
      <c r="H732" s="10">
        <f>DATEDIF(G732,DATE(2023,6,8),"Y")</f>
        <v>29</v>
      </c>
      <c r="I732" s="6">
        <v>0</v>
      </c>
      <c r="J732" s="22">
        <v>5926.93</v>
      </c>
      <c r="K732" s="6" t="str">
        <f>IF(L732="?","tier - 2",L732)</f>
        <v>tier - 2</v>
      </c>
      <c r="L732" s="6" t="s">
        <v>11</v>
      </c>
      <c r="M732" s="6" t="str">
        <f>IF(N732="?","tier - 1",N732)</f>
        <v>tier - 2</v>
      </c>
      <c r="N732" s="6" t="s">
        <v>11</v>
      </c>
      <c r="O732" s="6" t="str">
        <f>IF(P732="?","UNKNOWN",P732)</f>
        <v>R1025</v>
      </c>
      <c r="P732" s="6" t="s">
        <v>200</v>
      </c>
      <c r="Q732" s="6"/>
    </row>
    <row r="733" spans="1:17" x14ac:dyDescent="0.3">
      <c r="A733" s="6" t="s">
        <v>720</v>
      </c>
      <c r="B733" s="12" t="str">
        <f>SUBSTITUTE(C733,"?",ROUNDUP(AVERAGEIF(C:C,"&lt;&gt;~?",C:C),0))</f>
        <v>1987</v>
      </c>
      <c r="C733" s="6">
        <v>1987</v>
      </c>
      <c r="D733" s="6" t="str">
        <f>SUBSTITUTE(E733,"?","sep")</f>
        <v>Jul</v>
      </c>
      <c r="E733" s="6" t="s">
        <v>10</v>
      </c>
      <c r="F733" s="6">
        <v>29</v>
      </c>
      <c r="G733" s="18" t="str">
        <f>CONCATENATE(F733,"-",D733,"-",B733)</f>
        <v>29-Jul-1987</v>
      </c>
      <c r="H733" s="10">
        <f>DATEDIF(G733,DATE(2023,6,8),"Y")</f>
        <v>35</v>
      </c>
      <c r="I733" s="6">
        <v>3</v>
      </c>
      <c r="J733" s="22">
        <v>5926.85</v>
      </c>
      <c r="K733" s="6" t="str">
        <f>IF(L733="?","tier - 2",L733)</f>
        <v>tier - 3</v>
      </c>
      <c r="L733" s="6" t="s">
        <v>12</v>
      </c>
      <c r="M733" s="6" t="str">
        <f>IF(N733="?","tier - 1",N733)</f>
        <v>tier - 3</v>
      </c>
      <c r="N733" s="6" t="s">
        <v>12</v>
      </c>
      <c r="O733" s="6" t="str">
        <f>IF(P733="?","UNKNOWN",P733)</f>
        <v>R1011</v>
      </c>
      <c r="P733" s="6" t="s">
        <v>42</v>
      </c>
      <c r="Q733" s="6"/>
    </row>
    <row r="734" spans="1:17" x14ac:dyDescent="0.3">
      <c r="A734" s="6" t="s">
        <v>719</v>
      </c>
      <c r="B734" s="12" t="str">
        <f>SUBSTITUTE(C734,"?",ROUNDUP(AVERAGEIF(C:C,"&lt;&gt;~?",C:C),0))</f>
        <v>1982</v>
      </c>
      <c r="C734" s="6">
        <v>1982</v>
      </c>
      <c r="D734" s="6" t="str">
        <f>SUBSTITUTE(E734,"?","sep")</f>
        <v>Dec</v>
      </c>
      <c r="E734" s="6" t="s">
        <v>30</v>
      </c>
      <c r="F734" s="6">
        <v>21</v>
      </c>
      <c r="G734" s="18" t="str">
        <f>CONCATENATE(F734,"-",D734,"-",B734)</f>
        <v>21-Dec-1982</v>
      </c>
      <c r="H734" s="10">
        <f>DATEDIF(G734,DATE(2023,6,8),"Y")</f>
        <v>40</v>
      </c>
      <c r="I734" s="6">
        <v>0</v>
      </c>
      <c r="J734" s="22">
        <v>5920.1</v>
      </c>
      <c r="K734" s="6" t="str">
        <f>IF(L734="?","tier - 2",L734)</f>
        <v>tier - 2</v>
      </c>
      <c r="L734" s="6" t="s">
        <v>11</v>
      </c>
      <c r="M734" s="6" t="str">
        <f>IF(N734="?","tier - 1",N734)</f>
        <v>tier - 1</v>
      </c>
      <c r="N734" s="6" t="s">
        <v>16</v>
      </c>
      <c r="O734" s="6" t="str">
        <f>IF(P734="?","UNKNOWN",P734)</f>
        <v>R1013</v>
      </c>
      <c r="P734" s="6" t="s">
        <v>13</v>
      </c>
      <c r="Q734" s="6"/>
    </row>
    <row r="735" spans="1:17" x14ac:dyDescent="0.3">
      <c r="A735" s="6" t="s">
        <v>718</v>
      </c>
      <c r="B735" s="12" t="str">
        <f>SUBSTITUTE(C735,"?",ROUNDUP(AVERAGEIF(C:C,"&lt;&gt;~?",C:C),0))</f>
        <v>1982</v>
      </c>
      <c r="C735" s="6">
        <v>1982</v>
      </c>
      <c r="D735" s="6" t="str">
        <f>SUBSTITUTE(E735,"?","sep")</f>
        <v>Jul</v>
      </c>
      <c r="E735" s="6" t="s">
        <v>10</v>
      </c>
      <c r="F735" s="6">
        <v>8</v>
      </c>
      <c r="G735" s="18" t="str">
        <f>CONCATENATE(F735,"-",D735,"-",B735)</f>
        <v>8-Jul-1982</v>
      </c>
      <c r="H735" s="10">
        <f>DATEDIF(G735,DATE(2023,6,8),"Y")</f>
        <v>40</v>
      </c>
      <c r="I735" s="6">
        <v>0</v>
      </c>
      <c r="J735" s="22">
        <v>5910.94</v>
      </c>
      <c r="K735" s="6" t="str">
        <f>IF(L735="?","tier - 2",L735)</f>
        <v>tier - 2</v>
      </c>
      <c r="L735" s="6" t="s">
        <v>11</v>
      </c>
      <c r="M735" s="6" t="str">
        <f>IF(N735="?","tier - 1",N735)</f>
        <v>tier - 1</v>
      </c>
      <c r="N735" s="6" t="s">
        <v>16</v>
      </c>
      <c r="O735" s="6" t="str">
        <f>IF(P735="?","UNKNOWN",P735)</f>
        <v>R1011</v>
      </c>
      <c r="P735" s="6" t="s">
        <v>42</v>
      </c>
      <c r="Q735" s="6"/>
    </row>
    <row r="736" spans="1:17" x14ac:dyDescent="0.3">
      <c r="A736" s="6" t="s">
        <v>717</v>
      </c>
      <c r="B736" s="12" t="str">
        <f>SUBSTITUTE(C736,"?",ROUNDUP(AVERAGEIF(C:C,"&lt;&gt;~?",C:C),0))</f>
        <v>1993</v>
      </c>
      <c r="C736" s="6">
        <v>1993</v>
      </c>
      <c r="D736" s="6" t="str">
        <f>SUBSTITUTE(E736,"?","sep")</f>
        <v>Oct</v>
      </c>
      <c r="E736" s="6" t="s">
        <v>37</v>
      </c>
      <c r="F736" s="6">
        <v>19</v>
      </c>
      <c r="G736" s="18" t="str">
        <f>CONCATENATE(F736,"-",D736,"-",B736)</f>
        <v>19-Oct-1993</v>
      </c>
      <c r="H736" s="10">
        <f>DATEDIF(G736,DATE(2023,6,8),"Y")</f>
        <v>29</v>
      </c>
      <c r="I736" s="6">
        <v>0</v>
      </c>
      <c r="J736" s="22">
        <v>5877.02</v>
      </c>
      <c r="K736" s="6" t="str">
        <f>IF(L736="?","tier - 2",L736)</f>
        <v>tier - 2</v>
      </c>
      <c r="L736" s="6" t="s">
        <v>11</v>
      </c>
      <c r="M736" s="6" t="str">
        <f>IF(N736="?","tier - 1",N736)</f>
        <v>tier - 2</v>
      </c>
      <c r="N736" s="6" t="s">
        <v>11</v>
      </c>
      <c r="O736" s="6" t="str">
        <f>IF(P736="?","UNKNOWN",P736)</f>
        <v>R1021</v>
      </c>
      <c r="P736" s="6" t="s">
        <v>300</v>
      </c>
      <c r="Q736" s="6"/>
    </row>
    <row r="737" spans="1:17" x14ac:dyDescent="0.3">
      <c r="A737" s="6" t="s">
        <v>716</v>
      </c>
      <c r="B737" s="12" t="str">
        <f>SUBSTITUTE(C737,"?",ROUNDUP(AVERAGEIF(C:C,"&lt;&gt;~?",C:C),0))</f>
        <v>1984</v>
      </c>
      <c r="C737" s="6">
        <v>1984</v>
      </c>
      <c r="D737" s="6" t="str">
        <f>SUBSTITUTE(E737,"?","sep")</f>
        <v>Nov</v>
      </c>
      <c r="E737" s="6" t="s">
        <v>15</v>
      </c>
      <c r="F737" s="6">
        <v>22</v>
      </c>
      <c r="G737" s="18" t="str">
        <f>CONCATENATE(F737,"-",D737,"-",B737)</f>
        <v>22-Nov-1984</v>
      </c>
      <c r="H737" s="10">
        <f>DATEDIF(G737,DATE(2023,6,8),"Y")</f>
        <v>38</v>
      </c>
      <c r="I737" s="6">
        <v>1</v>
      </c>
      <c r="J737" s="22">
        <v>5855.9</v>
      </c>
      <c r="K737" s="6" t="str">
        <f>IF(L737="?","tier - 2",L737)</f>
        <v>tier - 2</v>
      </c>
      <c r="L737" s="6" t="s">
        <v>11</v>
      </c>
      <c r="M737" s="6" t="str">
        <f>IF(N737="?","tier - 1",N737)</f>
        <v>tier - 3</v>
      </c>
      <c r="N737" s="6" t="s">
        <v>12</v>
      </c>
      <c r="O737" s="6" t="str">
        <f>IF(P737="?","UNKNOWN",P737)</f>
        <v>R1012</v>
      </c>
      <c r="P737" s="6" t="s">
        <v>23</v>
      </c>
      <c r="Q737" s="6"/>
    </row>
    <row r="738" spans="1:17" x14ac:dyDescent="0.3">
      <c r="A738" s="6" t="s">
        <v>715</v>
      </c>
      <c r="B738" s="12" t="str">
        <f>SUBSTITUTE(C738,"?",ROUNDUP(AVERAGEIF(C:C,"&lt;&gt;~?",C:C),0))</f>
        <v>1985</v>
      </c>
      <c r="C738" s="6">
        <v>1985</v>
      </c>
      <c r="D738" s="6" t="str">
        <f>SUBSTITUTE(E738,"?","sep")</f>
        <v>Jun</v>
      </c>
      <c r="E738" s="6" t="s">
        <v>18</v>
      </c>
      <c r="F738" s="6">
        <v>18</v>
      </c>
      <c r="G738" s="18" t="str">
        <f>CONCATENATE(F738,"-",D738,"-",B738)</f>
        <v>18-Jun-1985</v>
      </c>
      <c r="H738" s="10">
        <f>DATEDIF(G738,DATE(2023,6,8),"Y")</f>
        <v>37</v>
      </c>
      <c r="I738" s="6">
        <v>3</v>
      </c>
      <c r="J738" s="22">
        <v>5847.24</v>
      </c>
      <c r="K738" s="6" t="str">
        <f>IF(L738="?","tier - 2",L738)</f>
        <v>tier - 2</v>
      </c>
      <c r="L738" s="6" t="s">
        <v>11</v>
      </c>
      <c r="M738" s="6" t="str">
        <f>IF(N738="?","tier - 1",N738)</f>
        <v>tier - 1</v>
      </c>
      <c r="N738" s="6" t="s">
        <v>16</v>
      </c>
      <c r="O738" s="6" t="str">
        <f>IF(P738="?","UNKNOWN",P738)</f>
        <v>R1013</v>
      </c>
      <c r="P738" s="6" t="s">
        <v>13</v>
      </c>
      <c r="Q738" s="6"/>
    </row>
    <row r="739" spans="1:17" x14ac:dyDescent="0.3">
      <c r="A739" s="6" t="s">
        <v>714</v>
      </c>
      <c r="B739" s="12" t="str">
        <f>SUBSTITUTE(C739,"?",ROUNDUP(AVERAGEIF(C:C,"&lt;&gt;~?",C:C),0))</f>
        <v>1987</v>
      </c>
      <c r="C739" s="6">
        <v>1987</v>
      </c>
      <c r="D739" s="6" t="str">
        <f>SUBSTITUTE(E739,"?","sep")</f>
        <v>Sep</v>
      </c>
      <c r="E739" s="6" t="s">
        <v>20</v>
      </c>
      <c r="F739" s="6">
        <v>30</v>
      </c>
      <c r="G739" s="18" t="str">
        <f>CONCATENATE(F739,"-",D739,"-",B739)</f>
        <v>30-Sep-1987</v>
      </c>
      <c r="H739" s="10">
        <f>DATEDIF(G739,DATE(2023,6,8),"Y")</f>
        <v>35</v>
      </c>
      <c r="I739" s="6">
        <v>2</v>
      </c>
      <c r="J739" s="22">
        <v>5846.92</v>
      </c>
      <c r="K739" s="6" t="str">
        <f>IF(L739="?","tier - 2",L739)</f>
        <v>tier - 2</v>
      </c>
      <c r="L739" s="6" t="s">
        <v>11</v>
      </c>
      <c r="M739" s="6" t="str">
        <f>IF(N739="?","tier - 1",N739)</f>
        <v>tier - 2</v>
      </c>
      <c r="N739" s="6" t="s">
        <v>11</v>
      </c>
      <c r="O739" s="6" t="str">
        <f>IF(P739="?","UNKNOWN",P739)</f>
        <v>R1013</v>
      </c>
      <c r="P739" s="6" t="s">
        <v>13</v>
      </c>
      <c r="Q739" s="6"/>
    </row>
    <row r="740" spans="1:17" x14ac:dyDescent="0.3">
      <c r="A740" s="6" t="s">
        <v>713</v>
      </c>
      <c r="B740" s="12" t="str">
        <f>SUBSTITUTE(C740,"?",ROUNDUP(AVERAGEIF(C:C,"&lt;&gt;~?",C:C),0))</f>
        <v>1995</v>
      </c>
      <c r="C740" s="6">
        <v>1995</v>
      </c>
      <c r="D740" s="6" t="str">
        <f>SUBSTITUTE(E740,"?","sep")</f>
        <v>Aug</v>
      </c>
      <c r="E740" s="6" t="s">
        <v>35</v>
      </c>
      <c r="F740" s="6">
        <v>20</v>
      </c>
      <c r="G740" s="18" t="str">
        <f>CONCATENATE(F740,"-",D740,"-",B740)</f>
        <v>20-Aug-1995</v>
      </c>
      <c r="H740" s="10">
        <f>DATEDIF(G740,DATE(2023,6,8),"Y")</f>
        <v>27</v>
      </c>
      <c r="I740" s="6">
        <v>0</v>
      </c>
      <c r="J740" s="22">
        <v>5843.99</v>
      </c>
      <c r="K740" s="6" t="str">
        <f>IF(L740="?","tier - 2",L740)</f>
        <v>tier - 2</v>
      </c>
      <c r="L740" s="6" t="s">
        <v>11</v>
      </c>
      <c r="M740" s="6" t="str">
        <f>IF(N740="?","tier - 1",N740)</f>
        <v>tier - 2</v>
      </c>
      <c r="N740" s="6" t="s">
        <v>11</v>
      </c>
      <c r="O740" s="6" t="str">
        <f>IF(P740="?","UNKNOWN",P740)</f>
        <v>R1025</v>
      </c>
      <c r="P740" s="6" t="s">
        <v>200</v>
      </c>
      <c r="Q740" s="6"/>
    </row>
    <row r="741" spans="1:17" x14ac:dyDescent="0.3">
      <c r="A741" s="6" t="s">
        <v>712</v>
      </c>
      <c r="B741" s="12" t="str">
        <f>SUBSTITUTE(C741,"?",ROUNDUP(AVERAGEIF(C:C,"&lt;&gt;~?",C:C),0))</f>
        <v>1987</v>
      </c>
      <c r="C741" s="6">
        <v>1987</v>
      </c>
      <c r="D741" s="6" t="str">
        <f>SUBSTITUTE(E741,"?","sep")</f>
        <v>Jul</v>
      </c>
      <c r="E741" s="6" t="s">
        <v>10</v>
      </c>
      <c r="F741" s="6">
        <v>27</v>
      </c>
      <c r="G741" s="18" t="str">
        <f>CONCATENATE(F741,"-",D741,"-",B741)</f>
        <v>27-Jul-1987</v>
      </c>
      <c r="H741" s="10">
        <f>DATEDIF(G741,DATE(2023,6,8),"Y")</f>
        <v>35</v>
      </c>
      <c r="I741" s="6">
        <v>2</v>
      </c>
      <c r="J741" s="22">
        <v>5836.52</v>
      </c>
      <c r="K741" s="6" t="str">
        <f>IF(L741="?","tier - 2",L741)</f>
        <v>tier - 2</v>
      </c>
      <c r="L741" s="6" t="s">
        <v>11</v>
      </c>
      <c r="M741" s="6" t="str">
        <f>IF(N741="?","tier - 1",N741)</f>
        <v>tier - 3</v>
      </c>
      <c r="N741" s="6" t="s">
        <v>12</v>
      </c>
      <c r="O741" s="6" t="str">
        <f>IF(P741="?","UNKNOWN",P741)</f>
        <v>R1013</v>
      </c>
      <c r="P741" s="6" t="s">
        <v>13</v>
      </c>
      <c r="Q741" s="6"/>
    </row>
    <row r="742" spans="1:17" x14ac:dyDescent="0.3">
      <c r="A742" s="6" t="s">
        <v>2207</v>
      </c>
      <c r="B742" s="12" t="str">
        <f>SUBSTITUTE(C742,"?",ROUNDUP(AVERAGEIF(C:C,"&lt;&gt;~?",C:C),0))</f>
        <v>1969</v>
      </c>
      <c r="C742" s="6">
        <v>1969</v>
      </c>
      <c r="D742" s="6" t="str">
        <f>SUBSTITUTE(E742,"?","sep")</f>
        <v>Oct</v>
      </c>
      <c r="E742" s="6" t="s">
        <v>37</v>
      </c>
      <c r="F742" s="6">
        <v>30</v>
      </c>
      <c r="G742" s="18" t="str">
        <f>CONCATENATE(F742,"-",D742,"-",B742)</f>
        <v>30-Oct-1969</v>
      </c>
      <c r="H742" s="10">
        <f>DATEDIF(G742,DATE(2023,6,8),"Y")</f>
        <v>53</v>
      </c>
      <c r="I742" s="6">
        <v>0</v>
      </c>
      <c r="J742" s="22">
        <v>37277.269999999997</v>
      </c>
      <c r="K742" s="6" t="str">
        <f>IF(L742="?","tier - 2",L742)</f>
        <v>tier - 1</v>
      </c>
      <c r="L742" s="6" t="s">
        <v>16</v>
      </c>
      <c r="M742" s="6" t="str">
        <f>IF(N742="?","tier - 1",N742)</f>
        <v>tier - 3</v>
      </c>
      <c r="N742" s="6" t="s">
        <v>12</v>
      </c>
      <c r="O742" s="6" t="str">
        <f>IF(P742="?","UNKNOWN",P742)</f>
        <v>R1011</v>
      </c>
      <c r="P742" s="6" t="s">
        <v>42</v>
      </c>
      <c r="Q742" s="6"/>
    </row>
    <row r="743" spans="1:17" x14ac:dyDescent="0.3">
      <c r="A743" s="6" t="s">
        <v>711</v>
      </c>
      <c r="B743" s="12" t="str">
        <f>SUBSTITUTE(C743,"?",ROUNDUP(AVERAGEIF(C:C,"&lt;&gt;~?",C:C),0))</f>
        <v>1971</v>
      </c>
      <c r="C743" s="6">
        <v>1971</v>
      </c>
      <c r="D743" s="6" t="str">
        <f>SUBSTITUTE(E743,"?","sep")</f>
        <v>Sep</v>
      </c>
      <c r="E743" s="6" t="s">
        <v>20</v>
      </c>
      <c r="F743" s="6">
        <v>27</v>
      </c>
      <c r="G743" s="18" t="str">
        <f>CONCATENATE(F743,"-",D743,"-",B743)</f>
        <v>27-Sep-1971</v>
      </c>
      <c r="H743" s="10">
        <f>DATEDIF(G743,DATE(2023,6,8),"Y")</f>
        <v>51</v>
      </c>
      <c r="I743" s="6">
        <v>0</v>
      </c>
      <c r="J743" s="22">
        <v>5832.6</v>
      </c>
      <c r="K743" s="6" t="str">
        <f>IF(L743="?","tier - 2",L743)</f>
        <v>tier - 2</v>
      </c>
      <c r="L743" s="6" t="s">
        <v>11</v>
      </c>
      <c r="M743" s="6" t="str">
        <f>IF(N743="?","tier - 1",N743)</f>
        <v>tier - 3</v>
      </c>
      <c r="N743" s="6" t="s">
        <v>12</v>
      </c>
      <c r="O743" s="6" t="str">
        <f>IF(P743="?","UNKNOWN",P743)</f>
        <v>R1012</v>
      </c>
      <c r="P743" s="6" t="s">
        <v>23</v>
      </c>
      <c r="Q743" s="6"/>
    </row>
    <row r="744" spans="1:17" x14ac:dyDescent="0.3">
      <c r="A744" s="6" t="s">
        <v>710</v>
      </c>
      <c r="B744" s="12" t="str">
        <f>SUBSTITUTE(C744,"?",ROUNDUP(AVERAGEIF(C:C,"&lt;&gt;~?",C:C),0))</f>
        <v>2002</v>
      </c>
      <c r="C744" s="6">
        <v>2002</v>
      </c>
      <c r="D744" s="6" t="str">
        <f>SUBSTITUTE(E744,"?","sep")</f>
        <v>Jul</v>
      </c>
      <c r="E744" s="6" t="s">
        <v>10</v>
      </c>
      <c r="F744" s="6">
        <v>22</v>
      </c>
      <c r="G744" s="18" t="str">
        <f>CONCATENATE(F744,"-",D744,"-",B744)</f>
        <v>22-Jul-2002</v>
      </c>
      <c r="H744" s="10">
        <f>DATEDIF(G744,DATE(2023,6,8),"Y")</f>
        <v>20</v>
      </c>
      <c r="I744" s="6">
        <v>0</v>
      </c>
      <c r="J744" s="22">
        <v>5816.58</v>
      </c>
      <c r="K744" s="6" t="str">
        <f>IF(L744="?","tier - 2",L744)</f>
        <v>tier - 2</v>
      </c>
      <c r="L744" s="6" t="s">
        <v>11</v>
      </c>
      <c r="M744" s="6" t="str">
        <f>IF(N744="?","tier - 1",N744)</f>
        <v>tier - 2</v>
      </c>
      <c r="N744" s="6" t="s">
        <v>11</v>
      </c>
      <c r="O744" s="6" t="str">
        <f>IF(P744="?","UNKNOWN",P744)</f>
        <v>R1026</v>
      </c>
      <c r="P744" s="6" t="s">
        <v>535</v>
      </c>
      <c r="Q744" s="6"/>
    </row>
    <row r="745" spans="1:17" x14ac:dyDescent="0.3">
      <c r="A745" s="6" t="s">
        <v>709</v>
      </c>
      <c r="B745" s="12" t="str">
        <f>SUBSTITUTE(C745,"?",ROUNDUP(AVERAGEIF(C:C,"&lt;&gt;~?",C:C),0))</f>
        <v>1972</v>
      </c>
      <c r="C745" s="6">
        <v>1972</v>
      </c>
      <c r="D745" s="6" t="str">
        <f>SUBSTITUTE(E745,"?","sep")</f>
        <v>Nov</v>
      </c>
      <c r="E745" s="6" t="s">
        <v>15</v>
      </c>
      <c r="F745" s="6">
        <v>2</v>
      </c>
      <c r="G745" s="18" t="str">
        <f>CONCATENATE(F745,"-",D745,"-",B745)</f>
        <v>2-Nov-1972</v>
      </c>
      <c r="H745" s="10">
        <f>DATEDIF(G745,DATE(2023,6,8),"Y")</f>
        <v>50</v>
      </c>
      <c r="I745" s="6">
        <v>0</v>
      </c>
      <c r="J745" s="22">
        <v>5812.9</v>
      </c>
      <c r="K745" s="6" t="str">
        <f>IF(L745="?","tier - 2",L745)</f>
        <v>tier - 2</v>
      </c>
      <c r="L745" s="6" t="s">
        <v>11</v>
      </c>
      <c r="M745" s="6" t="str">
        <f>IF(N745="?","tier - 1",N745)</f>
        <v>tier - 2</v>
      </c>
      <c r="N745" s="6" t="s">
        <v>11</v>
      </c>
      <c r="O745" s="6" t="str">
        <f>IF(P745="?","UNKNOWN",P745)</f>
        <v>R1013</v>
      </c>
      <c r="P745" s="6" t="s">
        <v>13</v>
      </c>
      <c r="Q745" s="6"/>
    </row>
    <row r="746" spans="1:17" x14ac:dyDescent="0.3">
      <c r="A746" s="6" t="s">
        <v>708</v>
      </c>
      <c r="B746" s="12" t="str">
        <f>SUBSTITUTE(C746,"?",ROUNDUP(AVERAGEIF(C:C,"&lt;&gt;~?",C:C),0))</f>
        <v>1980</v>
      </c>
      <c r="C746" s="6">
        <v>1980</v>
      </c>
      <c r="D746" s="6" t="str">
        <f>SUBSTITUTE(E746,"?","sep")</f>
        <v>Sep</v>
      </c>
      <c r="E746" s="6" t="s">
        <v>20</v>
      </c>
      <c r="F746" s="6">
        <v>18</v>
      </c>
      <c r="G746" s="18" t="str">
        <f>CONCATENATE(F746,"-",D746,"-",B746)</f>
        <v>18-Sep-1980</v>
      </c>
      <c r="H746" s="10">
        <f>DATEDIF(G746,DATE(2023,6,8),"Y")</f>
        <v>42</v>
      </c>
      <c r="I746" s="6">
        <v>2</v>
      </c>
      <c r="J746" s="22">
        <v>5807.06</v>
      </c>
      <c r="K746" s="6" t="str">
        <f>IF(L746="?","tier - 2",L746)</f>
        <v>tier - 2</v>
      </c>
      <c r="L746" s="6" t="s">
        <v>11</v>
      </c>
      <c r="M746" s="6" t="str">
        <f>IF(N746="?","tier - 1",N746)</f>
        <v>tier - 3</v>
      </c>
      <c r="N746" s="6" t="s">
        <v>12</v>
      </c>
      <c r="O746" s="6" t="str">
        <f>IF(P746="?","UNKNOWN",P746)</f>
        <v>R1013</v>
      </c>
      <c r="P746" s="6" t="s">
        <v>13</v>
      </c>
      <c r="Q746" s="6"/>
    </row>
    <row r="747" spans="1:17" x14ac:dyDescent="0.3">
      <c r="A747" s="6" t="s">
        <v>707</v>
      </c>
      <c r="B747" s="12" t="str">
        <f>SUBSTITUTE(C747,"?",ROUNDUP(AVERAGEIF(C:C,"&lt;&gt;~?",C:C),0))</f>
        <v>2004</v>
      </c>
      <c r="C747" s="6">
        <v>2004</v>
      </c>
      <c r="D747" s="6" t="str">
        <f>SUBSTITUTE(E747,"?","sep")</f>
        <v>Nov</v>
      </c>
      <c r="E747" s="6" t="s">
        <v>15</v>
      </c>
      <c r="F747" s="6">
        <v>1</v>
      </c>
      <c r="G747" s="18" t="str">
        <f>CONCATENATE(F747,"-",D747,"-",B747)</f>
        <v>1-Nov-2004</v>
      </c>
      <c r="H747" s="10">
        <f>DATEDIF(G747,DATE(2023,6,8),"Y")</f>
        <v>18</v>
      </c>
      <c r="I747" s="6">
        <v>0</v>
      </c>
      <c r="J747" s="22">
        <v>5778.71</v>
      </c>
      <c r="K747" s="6" t="str">
        <f>IF(L747="?","tier - 2",L747)</f>
        <v>tier - 2</v>
      </c>
      <c r="L747" s="6" t="s">
        <v>11</v>
      </c>
      <c r="M747" s="6" t="str">
        <f>IF(N747="?","tier - 1",N747)</f>
        <v>tier - 3</v>
      </c>
      <c r="N747" s="6" t="s">
        <v>12</v>
      </c>
      <c r="O747" s="6" t="str">
        <f>IF(P747="?","UNKNOWN",P747)</f>
        <v>R1022</v>
      </c>
      <c r="P747" s="6" t="s">
        <v>632</v>
      </c>
      <c r="Q747" s="6"/>
    </row>
    <row r="748" spans="1:17" x14ac:dyDescent="0.3">
      <c r="A748" s="6" t="s">
        <v>706</v>
      </c>
      <c r="B748" s="12" t="str">
        <f>SUBSTITUTE(C748,"?",ROUNDUP(AVERAGEIF(C:C,"&lt;&gt;~?",C:C),0))</f>
        <v>1983</v>
      </c>
      <c r="C748" s="6">
        <v>1983</v>
      </c>
      <c r="D748" s="6" t="str">
        <f>SUBSTITUTE(E748,"?","sep")</f>
        <v>Aug</v>
      </c>
      <c r="E748" s="6" t="s">
        <v>35</v>
      </c>
      <c r="F748" s="6">
        <v>30</v>
      </c>
      <c r="G748" s="18" t="str">
        <f>CONCATENATE(F748,"-",D748,"-",B748)</f>
        <v>30-Aug-1983</v>
      </c>
      <c r="H748" s="10">
        <f>DATEDIF(G748,DATE(2023,6,8),"Y")</f>
        <v>39</v>
      </c>
      <c r="I748" s="6">
        <v>0</v>
      </c>
      <c r="J748" s="22">
        <v>5757.41</v>
      </c>
      <c r="K748" s="6" t="str">
        <f>IF(L748="?","tier - 2",L748)</f>
        <v>tier - 2</v>
      </c>
      <c r="L748" s="6" t="s">
        <v>11</v>
      </c>
      <c r="M748" s="6" t="str">
        <f>IF(N748="?","tier - 1",N748)</f>
        <v>tier - 3</v>
      </c>
      <c r="N748" s="6" t="s">
        <v>12</v>
      </c>
      <c r="O748" s="6" t="str">
        <f>IF(P748="?","UNKNOWN",P748)</f>
        <v>R1019</v>
      </c>
      <c r="P748" s="6" t="s">
        <v>166</v>
      </c>
      <c r="Q748" s="6"/>
    </row>
    <row r="749" spans="1:17" x14ac:dyDescent="0.3">
      <c r="A749" s="6" t="s">
        <v>705</v>
      </c>
      <c r="B749" s="12" t="str">
        <f>SUBSTITUTE(C749,"?",ROUNDUP(AVERAGEIF(C:C,"&lt;&gt;~?",C:C),0))</f>
        <v>1993</v>
      </c>
      <c r="C749" s="6">
        <v>1993</v>
      </c>
      <c r="D749" s="6" t="str">
        <f>SUBSTITUTE(E749,"?","sep")</f>
        <v>Jun</v>
      </c>
      <c r="E749" s="6" t="s">
        <v>18</v>
      </c>
      <c r="F749" s="6">
        <v>10</v>
      </c>
      <c r="G749" s="18" t="str">
        <f>CONCATENATE(F749,"-",D749,"-",B749)</f>
        <v>10-Jun-1993</v>
      </c>
      <c r="H749" s="10">
        <f>DATEDIF(G749,DATE(2023,6,8),"Y")</f>
        <v>29</v>
      </c>
      <c r="I749" s="6">
        <v>0</v>
      </c>
      <c r="J749" s="22">
        <v>5748.13</v>
      </c>
      <c r="K749" s="6" t="str">
        <f>IF(L749="?","tier - 2",L749)</f>
        <v>tier - 2</v>
      </c>
      <c r="L749" s="6" t="s">
        <v>11</v>
      </c>
      <c r="M749" s="6" t="str">
        <f>IF(N749="?","tier - 1",N749)</f>
        <v>tier - 1</v>
      </c>
      <c r="N749" s="6" t="s">
        <v>16</v>
      </c>
      <c r="O749" s="6" t="str">
        <f>IF(P749="?","UNKNOWN",P749)</f>
        <v>R1021</v>
      </c>
      <c r="P749" s="6" t="s">
        <v>300</v>
      </c>
      <c r="Q749" s="6"/>
    </row>
    <row r="750" spans="1:17" x14ac:dyDescent="0.3">
      <c r="A750" s="6" t="s">
        <v>704</v>
      </c>
      <c r="B750" s="12" t="str">
        <f>SUBSTITUTE(C750,"?",ROUNDUP(AVERAGEIF(C:C,"&lt;&gt;~?",C:C),0))</f>
        <v>1972</v>
      </c>
      <c r="C750" s="6">
        <v>1972</v>
      </c>
      <c r="D750" s="6" t="str">
        <f>SUBSTITUTE(E750,"?","sep")</f>
        <v>Aug</v>
      </c>
      <c r="E750" s="6" t="s">
        <v>35</v>
      </c>
      <c r="F750" s="6">
        <v>21</v>
      </c>
      <c r="G750" s="18" t="str">
        <f>CONCATENATE(F750,"-",D750,"-",B750)</f>
        <v>21-Aug-1972</v>
      </c>
      <c r="H750" s="10">
        <f>DATEDIF(G750,DATE(2023,6,8),"Y")</f>
        <v>50</v>
      </c>
      <c r="I750" s="6">
        <v>0</v>
      </c>
      <c r="J750" s="22">
        <v>5741.67</v>
      </c>
      <c r="K750" s="6" t="str">
        <f>IF(L750="?","tier - 2",L750)</f>
        <v>tier - 2</v>
      </c>
      <c r="L750" s="6" t="s">
        <v>11</v>
      </c>
      <c r="M750" s="6" t="str">
        <f>IF(N750="?","tier - 1",N750)</f>
        <v>tier - 3</v>
      </c>
      <c r="N750" s="6" t="s">
        <v>12</v>
      </c>
      <c r="O750" s="6" t="str">
        <f>IF(P750="?","UNKNOWN",P750)</f>
        <v>R1013</v>
      </c>
      <c r="P750" s="6" t="s">
        <v>13</v>
      </c>
      <c r="Q750" s="6"/>
    </row>
    <row r="751" spans="1:17" x14ac:dyDescent="0.3">
      <c r="A751" s="6" t="s">
        <v>703</v>
      </c>
      <c r="B751" s="12" t="str">
        <f>SUBSTITUTE(C751,"?",ROUNDUP(AVERAGEIF(C:C,"&lt;&gt;~?",C:C),0))</f>
        <v>1987</v>
      </c>
      <c r="C751" s="6">
        <v>1987</v>
      </c>
      <c r="D751" s="6" t="str">
        <f>SUBSTITUTE(E751,"?","sep")</f>
        <v>Oct</v>
      </c>
      <c r="E751" s="6" t="s">
        <v>37</v>
      </c>
      <c r="F751" s="6">
        <v>19</v>
      </c>
      <c r="G751" s="18" t="str">
        <f>CONCATENATE(F751,"-",D751,"-",B751)</f>
        <v>19-Oct-1987</v>
      </c>
      <c r="H751" s="10">
        <f>DATEDIF(G751,DATE(2023,6,8),"Y")</f>
        <v>35</v>
      </c>
      <c r="I751" s="6">
        <v>2</v>
      </c>
      <c r="J751" s="22">
        <v>5729.01</v>
      </c>
      <c r="K751" s="6" t="str">
        <f>IF(L751="?","tier - 2",L751)</f>
        <v>tier - 1</v>
      </c>
      <c r="L751" s="6" t="s">
        <v>16</v>
      </c>
      <c r="M751" s="6" t="str">
        <f>IF(N751="?","tier - 1",N751)</f>
        <v>tier - 2</v>
      </c>
      <c r="N751" s="6" t="s">
        <v>11</v>
      </c>
      <c r="O751" s="6" t="str">
        <f>IF(P751="?","UNKNOWN",P751)</f>
        <v>R1012</v>
      </c>
      <c r="P751" s="6" t="s">
        <v>23</v>
      </c>
      <c r="Q751" s="6"/>
    </row>
    <row r="752" spans="1:17" x14ac:dyDescent="0.3">
      <c r="A752" s="6" t="s">
        <v>702</v>
      </c>
      <c r="B752" s="12" t="str">
        <f>SUBSTITUTE(C752,"?",ROUNDUP(AVERAGEIF(C:C,"&lt;&gt;~?",C:C),0))</f>
        <v>1971</v>
      </c>
      <c r="C752" s="6">
        <v>1971</v>
      </c>
      <c r="D752" s="6" t="str">
        <f>SUBSTITUTE(E752,"?","sep")</f>
        <v>Dec</v>
      </c>
      <c r="E752" s="6" t="s">
        <v>30</v>
      </c>
      <c r="F752" s="6">
        <v>18</v>
      </c>
      <c r="G752" s="18" t="str">
        <f>CONCATENATE(F752,"-",D752,"-",B752)</f>
        <v>18-Dec-1971</v>
      </c>
      <c r="H752" s="10">
        <f>DATEDIF(G752,DATE(2023,6,8),"Y")</f>
        <v>51</v>
      </c>
      <c r="I752" s="6">
        <v>0</v>
      </c>
      <c r="J752" s="22">
        <v>5720.38</v>
      </c>
      <c r="K752" s="6" t="str">
        <f>IF(L752="?","tier - 2",L752)</f>
        <v>tier - 2</v>
      </c>
      <c r="L752" s="6" t="s">
        <v>11</v>
      </c>
      <c r="M752" s="6" t="str">
        <f>IF(N752="?","tier - 1",N752)</f>
        <v>tier - 1</v>
      </c>
      <c r="N752" s="6" t="s">
        <v>16</v>
      </c>
      <c r="O752" s="6" t="str">
        <f>IF(P752="?","UNKNOWN",P752)</f>
        <v>R1013</v>
      </c>
      <c r="P752" s="6" t="s">
        <v>13</v>
      </c>
      <c r="Q752" s="6"/>
    </row>
    <row r="753" spans="1:17" x14ac:dyDescent="0.3">
      <c r="A753" s="6" t="s">
        <v>2206</v>
      </c>
      <c r="B753" s="12" t="str">
        <f>SUBSTITUTE(C753,"?",ROUNDUP(AVERAGEIF(C:C,"&lt;&gt;~?",C:C),0))</f>
        <v>1975</v>
      </c>
      <c r="C753" s="6">
        <v>1975</v>
      </c>
      <c r="D753" s="6" t="str">
        <f>SUBSTITUTE(E753,"?","sep")</f>
        <v>Nov</v>
      </c>
      <c r="E753" s="6" t="s">
        <v>15</v>
      </c>
      <c r="F753" s="6">
        <v>9</v>
      </c>
      <c r="G753" s="18" t="str">
        <f>CONCATENATE(F753,"-",D753,"-",B753)</f>
        <v>9-Nov-1975</v>
      </c>
      <c r="H753" s="10">
        <f>DATEDIF(G753,DATE(2023,6,8),"Y")</f>
        <v>47</v>
      </c>
      <c r="I753" s="6">
        <v>1</v>
      </c>
      <c r="J753" s="22">
        <v>37272.339999999997</v>
      </c>
      <c r="K753" s="6" t="str">
        <f>IF(L753="?","tier - 2",L753)</f>
        <v>tier - 2</v>
      </c>
      <c r="L753" s="6" t="s">
        <v>11</v>
      </c>
      <c r="M753" s="6" t="str">
        <f>IF(N753="?","tier - 1",N753)</f>
        <v>tier - 3</v>
      </c>
      <c r="N753" s="6" t="s">
        <v>12</v>
      </c>
      <c r="O753" s="6" t="str">
        <f>IF(P753="?","UNKNOWN",P753)</f>
        <v>R1011</v>
      </c>
      <c r="P753" s="6" t="s">
        <v>42</v>
      </c>
      <c r="Q753" s="6"/>
    </row>
    <row r="754" spans="1:17" x14ac:dyDescent="0.3">
      <c r="A754" s="6" t="s">
        <v>701</v>
      </c>
      <c r="B754" s="12" t="str">
        <f>SUBSTITUTE(C754,"?",ROUNDUP(AVERAGEIF(C:C,"&lt;&gt;~?",C:C),0))</f>
        <v>1981</v>
      </c>
      <c r="C754" s="6">
        <v>1981</v>
      </c>
      <c r="D754" s="6" t="str">
        <f>SUBSTITUTE(E754,"?","sep")</f>
        <v>Aug</v>
      </c>
      <c r="E754" s="6" t="s">
        <v>35</v>
      </c>
      <c r="F754" s="6">
        <v>30</v>
      </c>
      <c r="G754" s="18" t="str">
        <f>CONCATENATE(F754,"-",D754,"-",B754)</f>
        <v>30-Aug-1981</v>
      </c>
      <c r="H754" s="10">
        <f>DATEDIF(G754,DATE(2023,6,8),"Y")</f>
        <v>41</v>
      </c>
      <c r="I754" s="6">
        <v>0</v>
      </c>
      <c r="J754" s="22">
        <v>5709.16</v>
      </c>
      <c r="K754" s="6" t="str">
        <f>IF(L754="?","tier - 2",L754)</f>
        <v>tier - 3</v>
      </c>
      <c r="L754" s="6" t="s">
        <v>12</v>
      </c>
      <c r="M754" s="6" t="str">
        <f>IF(N754="?","tier - 1",N754)</f>
        <v>tier - 3</v>
      </c>
      <c r="N754" s="6" t="s">
        <v>12</v>
      </c>
      <c r="O754" s="6" t="str">
        <f>IF(P754="?","UNKNOWN",P754)</f>
        <v>R1013</v>
      </c>
      <c r="P754" s="6" t="s">
        <v>13</v>
      </c>
      <c r="Q754" s="6"/>
    </row>
    <row r="755" spans="1:17" x14ac:dyDescent="0.3">
      <c r="A755" s="6" t="s">
        <v>700</v>
      </c>
      <c r="B755" s="12" t="str">
        <f>SUBSTITUTE(C755,"?",ROUNDUP(AVERAGEIF(C:C,"&lt;&gt;~?",C:C),0))</f>
        <v>1993</v>
      </c>
      <c r="C755" s="6">
        <v>1993</v>
      </c>
      <c r="D755" s="6" t="str">
        <f>SUBSTITUTE(E755,"?","sep")</f>
        <v>Nov</v>
      </c>
      <c r="E755" s="6" t="s">
        <v>15</v>
      </c>
      <c r="F755" s="6">
        <v>3</v>
      </c>
      <c r="G755" s="18" t="str">
        <f>CONCATENATE(F755,"-",D755,"-",B755)</f>
        <v>3-Nov-1993</v>
      </c>
      <c r="H755" s="10">
        <f>DATEDIF(G755,DATE(2023,6,8),"Y")</f>
        <v>29</v>
      </c>
      <c r="I755" s="6">
        <v>4</v>
      </c>
      <c r="J755" s="22">
        <v>5708.87</v>
      </c>
      <c r="K755" s="6" t="str">
        <f>IF(L755="?","tier - 2",L755)</f>
        <v>tier - 2</v>
      </c>
      <c r="L755" s="6" t="s">
        <v>11</v>
      </c>
      <c r="M755" s="6" t="str">
        <f>IF(N755="?","tier - 1",N755)</f>
        <v>tier - 1</v>
      </c>
      <c r="N755" s="6" t="s">
        <v>16</v>
      </c>
      <c r="O755" s="6" t="str">
        <f>IF(P755="?","UNKNOWN",P755)</f>
        <v>R1011</v>
      </c>
      <c r="P755" s="6" t="s">
        <v>42</v>
      </c>
      <c r="Q755" s="6"/>
    </row>
    <row r="756" spans="1:17" x14ac:dyDescent="0.3">
      <c r="A756" s="6" t="s">
        <v>699</v>
      </c>
      <c r="B756" s="12" t="str">
        <f>SUBSTITUTE(C756,"?",ROUNDUP(AVERAGEIF(C:C,"&lt;&gt;~?",C:C),0))</f>
        <v>1981</v>
      </c>
      <c r="C756" s="6">
        <v>1981</v>
      </c>
      <c r="D756" s="6" t="str">
        <f>SUBSTITUTE(E756,"?","sep")</f>
        <v>Jun</v>
      </c>
      <c r="E756" s="6" t="s">
        <v>18</v>
      </c>
      <c r="F756" s="6">
        <v>15</v>
      </c>
      <c r="G756" s="18" t="str">
        <f>CONCATENATE(F756,"-",D756,"-",B756)</f>
        <v>15-Jun-1981</v>
      </c>
      <c r="H756" s="10">
        <f>DATEDIF(G756,DATE(2023,6,8),"Y")</f>
        <v>41</v>
      </c>
      <c r="I756" s="6">
        <v>0</v>
      </c>
      <c r="J756" s="22">
        <v>5699.84</v>
      </c>
      <c r="K756" s="6" t="str">
        <f>IF(L756="?","tier - 2",L756)</f>
        <v>tier - 2</v>
      </c>
      <c r="L756" s="6" t="s">
        <v>11</v>
      </c>
      <c r="M756" s="6" t="str">
        <f>IF(N756="?","tier - 1",N756)</f>
        <v>tier - 3</v>
      </c>
      <c r="N756" s="6" t="s">
        <v>12</v>
      </c>
      <c r="O756" s="6" t="str">
        <f>IF(P756="?","UNKNOWN",P756)</f>
        <v>R1013</v>
      </c>
      <c r="P756" s="6" t="s">
        <v>13</v>
      </c>
      <c r="Q756" s="6"/>
    </row>
    <row r="757" spans="1:17" x14ac:dyDescent="0.3">
      <c r="A757" s="6" t="s">
        <v>698</v>
      </c>
      <c r="B757" s="12" t="str">
        <f>SUBSTITUTE(C757,"?",ROUNDUP(AVERAGEIF(C:C,"&lt;&gt;~?",C:C),0))</f>
        <v>1974</v>
      </c>
      <c r="C757" s="6">
        <v>1974</v>
      </c>
      <c r="D757" s="6" t="str">
        <f>SUBSTITUTE(E757,"?","sep")</f>
        <v>Jul</v>
      </c>
      <c r="E757" s="6" t="s">
        <v>10</v>
      </c>
      <c r="F757" s="6">
        <v>6</v>
      </c>
      <c r="G757" s="18" t="str">
        <f>CONCATENATE(F757,"-",D757,"-",B757)</f>
        <v>6-Jul-1974</v>
      </c>
      <c r="H757" s="10">
        <f>DATEDIF(G757,DATE(2023,6,8),"Y")</f>
        <v>48</v>
      </c>
      <c r="I757" s="6">
        <v>0</v>
      </c>
      <c r="J757" s="22">
        <v>5698.74</v>
      </c>
      <c r="K757" s="6" t="str">
        <f>IF(L757="?","tier - 2",L757)</f>
        <v>tier - 2</v>
      </c>
      <c r="L757" s="6" t="s">
        <v>11</v>
      </c>
      <c r="M757" s="6" t="str">
        <f>IF(N757="?","tier - 1",N757)</f>
        <v>tier - 2</v>
      </c>
      <c r="N757" s="6" t="s">
        <v>11</v>
      </c>
      <c r="O757" s="6" t="str">
        <f>IF(P757="?","UNKNOWN",P757)</f>
        <v>R1012</v>
      </c>
      <c r="P757" s="6" t="s">
        <v>23</v>
      </c>
      <c r="Q757" s="6"/>
    </row>
    <row r="758" spans="1:17" x14ac:dyDescent="0.3">
      <c r="A758" s="6" t="s">
        <v>697</v>
      </c>
      <c r="B758" s="12" t="str">
        <f>SUBSTITUTE(C758,"?",ROUNDUP(AVERAGEIF(C:C,"&lt;&gt;~?",C:C),0))</f>
        <v>1992</v>
      </c>
      <c r="C758" s="6">
        <v>1992</v>
      </c>
      <c r="D758" s="6" t="str">
        <f>SUBSTITUTE(E758,"?","sep")</f>
        <v>Nov</v>
      </c>
      <c r="E758" s="6" t="s">
        <v>15</v>
      </c>
      <c r="F758" s="6">
        <v>3</v>
      </c>
      <c r="G758" s="18" t="str">
        <f>CONCATENATE(F758,"-",D758,"-",B758)</f>
        <v>3-Nov-1992</v>
      </c>
      <c r="H758" s="10">
        <f>DATEDIF(G758,DATE(2023,6,8),"Y")</f>
        <v>30</v>
      </c>
      <c r="I758" s="6">
        <v>3</v>
      </c>
      <c r="J758" s="22">
        <v>5693.43</v>
      </c>
      <c r="K758" s="6" t="str">
        <f>IF(L758="?","tier - 2",L758)</f>
        <v>tier - 2</v>
      </c>
      <c r="L758" s="6" t="s">
        <v>11</v>
      </c>
      <c r="M758" s="6" t="str">
        <f>IF(N758="?","tier - 1",N758)</f>
        <v>tier - 3</v>
      </c>
      <c r="N758" s="6" t="s">
        <v>12</v>
      </c>
      <c r="O758" s="6" t="str">
        <f>IF(P758="?","UNKNOWN",P758)</f>
        <v>R1012</v>
      </c>
      <c r="P758" s="6" t="s">
        <v>23</v>
      </c>
      <c r="Q758" s="6"/>
    </row>
    <row r="759" spans="1:17" x14ac:dyDescent="0.3">
      <c r="A759" s="6" t="s">
        <v>696</v>
      </c>
      <c r="B759" s="12" t="str">
        <f>SUBSTITUTE(C759,"?",ROUNDUP(AVERAGEIF(C:C,"&lt;&gt;~?",C:C),0))</f>
        <v>1972</v>
      </c>
      <c r="C759" s="6">
        <v>1972</v>
      </c>
      <c r="D759" s="6" t="str">
        <f>SUBSTITUTE(E759,"?","sep")</f>
        <v>Oct</v>
      </c>
      <c r="E759" s="6" t="s">
        <v>37</v>
      </c>
      <c r="F759" s="6">
        <v>28</v>
      </c>
      <c r="G759" s="18" t="str">
        <f>CONCATENATE(F759,"-",D759,"-",B759)</f>
        <v>28-Oct-1972</v>
      </c>
      <c r="H759" s="10">
        <f>DATEDIF(G759,DATE(2023,6,8),"Y")</f>
        <v>50</v>
      </c>
      <c r="I759" s="6">
        <v>0</v>
      </c>
      <c r="J759" s="22">
        <v>5690.79</v>
      </c>
      <c r="K759" s="6" t="str">
        <f>IF(L759="?","tier - 2",L759)</f>
        <v>tier - 2</v>
      </c>
      <c r="L759" s="6" t="s">
        <v>11</v>
      </c>
      <c r="M759" s="6" t="str">
        <f>IF(N759="?","tier - 1",N759)</f>
        <v>tier - 1</v>
      </c>
      <c r="N759" s="6" t="s">
        <v>16</v>
      </c>
      <c r="O759" s="6" t="str">
        <f>IF(P759="?","UNKNOWN",P759)</f>
        <v>R1013</v>
      </c>
      <c r="P759" s="6" t="s">
        <v>13</v>
      </c>
      <c r="Q759" s="6"/>
    </row>
    <row r="760" spans="1:17" x14ac:dyDescent="0.3">
      <c r="A760" s="6" t="s">
        <v>695</v>
      </c>
      <c r="B760" s="12" t="str">
        <f>SUBSTITUTE(C760,"?",ROUNDUP(AVERAGEIF(C:C,"&lt;&gt;~?",C:C),0))</f>
        <v>1984</v>
      </c>
      <c r="C760" s="6">
        <v>1984</v>
      </c>
      <c r="D760" s="6" t="str">
        <f>SUBSTITUTE(E760,"?","sep")</f>
        <v>Aug</v>
      </c>
      <c r="E760" s="6" t="s">
        <v>35</v>
      </c>
      <c r="F760" s="6">
        <v>12</v>
      </c>
      <c r="G760" s="18" t="str">
        <f>CONCATENATE(F760,"-",D760,"-",B760)</f>
        <v>12-Aug-1984</v>
      </c>
      <c r="H760" s="10">
        <f>DATEDIF(G760,DATE(2023,6,8),"Y")</f>
        <v>38</v>
      </c>
      <c r="I760" s="6">
        <v>3</v>
      </c>
      <c r="J760" s="22">
        <v>5679.13</v>
      </c>
      <c r="K760" s="6" t="str">
        <f>IF(L760="?","tier - 2",L760)</f>
        <v>tier - 2</v>
      </c>
      <c r="L760" s="6" t="s">
        <v>11</v>
      </c>
      <c r="M760" s="6" t="str">
        <f>IF(N760="?","tier - 1",N760)</f>
        <v>tier - 2</v>
      </c>
      <c r="N760" s="6" t="s">
        <v>11</v>
      </c>
      <c r="O760" s="6" t="str">
        <f>IF(P760="?","UNKNOWN",P760)</f>
        <v>R1013</v>
      </c>
      <c r="P760" s="6" t="s">
        <v>13</v>
      </c>
      <c r="Q760" s="6"/>
    </row>
    <row r="761" spans="1:17" x14ac:dyDescent="0.3">
      <c r="A761" s="6" t="s">
        <v>694</v>
      </c>
      <c r="B761" s="12" t="str">
        <f>SUBSTITUTE(C761,"?",ROUNDUP(AVERAGEIF(C:C,"&lt;&gt;~?",C:C),0))</f>
        <v>1983</v>
      </c>
      <c r="C761" s="6">
        <v>1983</v>
      </c>
      <c r="D761" s="6" t="str">
        <f>SUBSTITUTE(E761,"?","sep")</f>
        <v>Sep</v>
      </c>
      <c r="E761" s="6" t="s">
        <v>20</v>
      </c>
      <c r="F761" s="6">
        <v>3</v>
      </c>
      <c r="G761" s="18" t="str">
        <f>CONCATENATE(F761,"-",D761,"-",B761)</f>
        <v>3-Sep-1983</v>
      </c>
      <c r="H761" s="10">
        <f>DATEDIF(G761,DATE(2023,6,8),"Y")</f>
        <v>39</v>
      </c>
      <c r="I761" s="6">
        <v>0</v>
      </c>
      <c r="J761" s="22">
        <v>5662.23</v>
      </c>
      <c r="K761" s="6" t="str">
        <f>IF(L761="?","tier - 2",L761)</f>
        <v>tier - 2</v>
      </c>
      <c r="L761" s="6" t="s">
        <v>11</v>
      </c>
      <c r="M761" s="6" t="str">
        <f>IF(N761="?","tier - 1",N761)</f>
        <v>tier - 1</v>
      </c>
      <c r="N761" s="6" t="s">
        <v>16</v>
      </c>
      <c r="O761" s="6" t="str">
        <f>IF(P761="?","UNKNOWN",P761)</f>
        <v>R1013</v>
      </c>
      <c r="P761" s="6" t="s">
        <v>13</v>
      </c>
      <c r="Q761" s="6"/>
    </row>
    <row r="762" spans="1:17" x14ac:dyDescent="0.3">
      <c r="A762" s="6" t="s">
        <v>693</v>
      </c>
      <c r="B762" s="12" t="str">
        <f>SUBSTITUTE(C762,"?",ROUNDUP(AVERAGEIF(C:C,"&lt;&gt;~?",C:C),0))</f>
        <v>1978</v>
      </c>
      <c r="C762" s="6">
        <v>1978</v>
      </c>
      <c r="D762" s="6" t="str">
        <f>SUBSTITUTE(E762,"?","sep")</f>
        <v>Sep</v>
      </c>
      <c r="E762" s="6" t="s">
        <v>20</v>
      </c>
      <c r="F762" s="6">
        <v>27</v>
      </c>
      <c r="G762" s="18" t="str">
        <f>CONCATENATE(F762,"-",D762,"-",B762)</f>
        <v>27-Sep-1978</v>
      </c>
      <c r="H762" s="10">
        <f>DATEDIF(G762,DATE(2023,6,8),"Y")</f>
        <v>44</v>
      </c>
      <c r="I762" s="6">
        <v>2</v>
      </c>
      <c r="J762" s="22">
        <v>5650.14</v>
      </c>
      <c r="K762" s="6" t="str">
        <f>IF(L762="?","tier - 2",L762)</f>
        <v>tier - 2</v>
      </c>
      <c r="L762" s="6" t="s">
        <v>11</v>
      </c>
      <c r="M762" s="6" t="str">
        <f>IF(N762="?","tier - 1",N762)</f>
        <v>tier - 1</v>
      </c>
      <c r="N762" s="6" t="s">
        <v>16</v>
      </c>
      <c r="O762" s="6" t="str">
        <f>IF(P762="?","UNKNOWN",P762)</f>
        <v>R1013</v>
      </c>
      <c r="P762" s="6" t="s">
        <v>13</v>
      </c>
      <c r="Q762" s="6"/>
    </row>
    <row r="763" spans="1:17" x14ac:dyDescent="0.3">
      <c r="A763" s="6" t="s">
        <v>692</v>
      </c>
      <c r="B763" s="12" t="str">
        <f>SUBSTITUTE(C763,"?",ROUNDUP(AVERAGEIF(C:C,"&lt;&gt;~?",C:C),0))</f>
        <v>1983</v>
      </c>
      <c r="C763" s="6">
        <v>1983</v>
      </c>
      <c r="D763" s="6" t="str">
        <f>SUBSTITUTE(E763,"?","sep")</f>
        <v>Jun</v>
      </c>
      <c r="E763" s="6" t="s">
        <v>18</v>
      </c>
      <c r="F763" s="6">
        <v>8</v>
      </c>
      <c r="G763" s="18" t="str">
        <f>CONCATENATE(F763,"-",D763,"-",B763)</f>
        <v>8-Jun-1983</v>
      </c>
      <c r="H763" s="10">
        <f>DATEDIF(G763,DATE(2023,6,8),"Y")</f>
        <v>40</v>
      </c>
      <c r="I763" s="6">
        <v>0</v>
      </c>
      <c r="J763" s="22">
        <v>5649.72</v>
      </c>
      <c r="K763" s="6" t="str">
        <f>IF(L763="?","tier - 2",L763)</f>
        <v>tier - 2</v>
      </c>
      <c r="L763" s="6" t="s">
        <v>11</v>
      </c>
      <c r="M763" s="6" t="str">
        <f>IF(N763="?","tier - 1",N763)</f>
        <v>tier - 3</v>
      </c>
      <c r="N763" s="6" t="s">
        <v>12</v>
      </c>
      <c r="O763" s="6" t="str">
        <f>IF(P763="?","UNKNOWN",P763)</f>
        <v>R1011</v>
      </c>
      <c r="P763" s="6" t="s">
        <v>42</v>
      </c>
      <c r="Q763" s="6"/>
    </row>
    <row r="764" spans="1:17" x14ac:dyDescent="0.3">
      <c r="A764" s="6" t="s">
        <v>2205</v>
      </c>
      <c r="B764" s="12" t="str">
        <f>SUBSTITUTE(C764,"?",ROUNDUP(AVERAGEIF(C:C,"&lt;&gt;~?",C:C),0))</f>
        <v>1985</v>
      </c>
      <c r="C764" s="6">
        <v>1985</v>
      </c>
      <c r="D764" s="6" t="str">
        <f>SUBSTITUTE(E764,"?","sep")</f>
        <v>Nov</v>
      </c>
      <c r="E764" s="6" t="s">
        <v>15</v>
      </c>
      <c r="F764" s="6">
        <v>17</v>
      </c>
      <c r="G764" s="18" t="str">
        <f>CONCATENATE(F764,"-",D764,"-",B764)</f>
        <v>17-Nov-1985</v>
      </c>
      <c r="H764" s="10">
        <f>DATEDIF(G764,DATE(2023,6,8),"Y")</f>
        <v>37</v>
      </c>
      <c r="I764" s="6">
        <v>0</v>
      </c>
      <c r="J764" s="22">
        <v>37270.15</v>
      </c>
      <c r="K764" s="6" t="str">
        <f>IF(L764="?","tier - 2",L764)</f>
        <v>tier - 2</v>
      </c>
      <c r="L764" s="6" t="s">
        <v>11</v>
      </c>
      <c r="M764" s="6" t="str">
        <f>IF(N764="?","tier - 1",N764)</f>
        <v>tier - 1</v>
      </c>
      <c r="N764" s="6" t="s">
        <v>16</v>
      </c>
      <c r="O764" s="6" t="str">
        <f>IF(P764="?","UNKNOWN",P764)</f>
        <v>R1024</v>
      </c>
      <c r="P764" s="6" t="s">
        <v>247</v>
      </c>
      <c r="Q764" s="6"/>
    </row>
    <row r="765" spans="1:17" x14ac:dyDescent="0.3">
      <c r="A765" s="6" t="s">
        <v>691</v>
      </c>
      <c r="B765" s="12" t="str">
        <f>SUBSTITUTE(C765,"?",ROUNDUP(AVERAGEIF(C:C,"&lt;&gt;~?",C:C),0))</f>
        <v>1987</v>
      </c>
      <c r="C765" s="6">
        <v>1987</v>
      </c>
      <c r="D765" s="6" t="str">
        <f>SUBSTITUTE(E765,"?","sep")</f>
        <v>Dec</v>
      </c>
      <c r="E765" s="6" t="s">
        <v>30</v>
      </c>
      <c r="F765" s="6">
        <v>9</v>
      </c>
      <c r="G765" s="18" t="str">
        <f>CONCATENATE(F765,"-",D765,"-",B765)</f>
        <v>9-Dec-1987</v>
      </c>
      <c r="H765" s="10">
        <f>DATEDIF(G765,DATE(2023,6,8),"Y")</f>
        <v>35</v>
      </c>
      <c r="I765" s="6">
        <v>1</v>
      </c>
      <c r="J765" s="22">
        <v>5630.46</v>
      </c>
      <c r="K765" s="6" t="str">
        <f>IF(L765="?","tier - 2",L765)</f>
        <v>tier - 2</v>
      </c>
      <c r="L765" s="6" t="s">
        <v>11</v>
      </c>
      <c r="M765" s="6" t="str">
        <f>IF(N765="?","tier - 1",N765)</f>
        <v>tier - 3</v>
      </c>
      <c r="N765" s="6" t="s">
        <v>12</v>
      </c>
      <c r="O765" s="6" t="str">
        <f>IF(P765="?","UNKNOWN",P765)</f>
        <v>R1012</v>
      </c>
      <c r="P765" s="6" t="s">
        <v>23</v>
      </c>
      <c r="Q765" s="6"/>
    </row>
    <row r="766" spans="1:17" x14ac:dyDescent="0.3">
      <c r="A766" s="6" t="s">
        <v>690</v>
      </c>
      <c r="B766" s="12" t="str">
        <f>SUBSTITUTE(C766,"?",ROUNDUP(AVERAGEIF(C:C,"&lt;&gt;~?",C:C),0))</f>
        <v>1994</v>
      </c>
      <c r="C766" s="6">
        <v>1994</v>
      </c>
      <c r="D766" s="6" t="str">
        <f>SUBSTITUTE(E766,"?","sep")</f>
        <v>Nov</v>
      </c>
      <c r="E766" s="6" t="s">
        <v>15</v>
      </c>
      <c r="F766" s="6">
        <v>15</v>
      </c>
      <c r="G766" s="18" t="str">
        <f>CONCATENATE(F766,"-",D766,"-",B766)</f>
        <v>15-Nov-1994</v>
      </c>
      <c r="H766" s="10">
        <f>DATEDIF(G766,DATE(2023,6,8),"Y")</f>
        <v>28</v>
      </c>
      <c r="I766" s="6">
        <v>5</v>
      </c>
      <c r="J766" s="22">
        <v>5615.37</v>
      </c>
      <c r="K766" s="6" t="str">
        <f>IF(L766="?","tier - 2",L766)</f>
        <v>tier - 2</v>
      </c>
      <c r="L766" s="6" t="s">
        <v>11</v>
      </c>
      <c r="M766" s="6" t="str">
        <f>IF(N766="?","tier - 1",N766)</f>
        <v>tier - 3</v>
      </c>
      <c r="N766" s="6" t="s">
        <v>12</v>
      </c>
      <c r="O766" s="6" t="str">
        <f>IF(P766="?","UNKNOWN",P766)</f>
        <v>R1011</v>
      </c>
      <c r="P766" s="6" t="s">
        <v>42</v>
      </c>
      <c r="Q766" s="6"/>
    </row>
    <row r="767" spans="1:17" x14ac:dyDescent="0.3">
      <c r="A767" s="6" t="s">
        <v>689</v>
      </c>
      <c r="B767" s="12" t="str">
        <f>SUBSTITUTE(C767,"?",ROUNDUP(AVERAGEIF(C:C,"&lt;&gt;~?",C:C),0))</f>
        <v>1978</v>
      </c>
      <c r="C767" s="6">
        <v>1978</v>
      </c>
      <c r="D767" s="6" t="str">
        <f>SUBSTITUTE(E767,"?","sep")</f>
        <v>Sep</v>
      </c>
      <c r="E767" s="6" t="s">
        <v>20</v>
      </c>
      <c r="F767" s="6">
        <v>11</v>
      </c>
      <c r="G767" s="18" t="str">
        <f>CONCATENATE(F767,"-",D767,"-",B767)</f>
        <v>11-Sep-1978</v>
      </c>
      <c r="H767" s="10">
        <f>DATEDIF(G767,DATE(2023,6,8),"Y")</f>
        <v>44</v>
      </c>
      <c r="I767" s="6">
        <v>2</v>
      </c>
      <c r="J767" s="22">
        <v>5612.83</v>
      </c>
      <c r="K767" s="6" t="str">
        <f>IF(L767="?","tier - 2",L767)</f>
        <v>tier - 2</v>
      </c>
      <c r="L767" s="6" t="s">
        <v>11</v>
      </c>
      <c r="M767" s="6" t="str">
        <f>IF(N767="?","tier - 1",N767)</f>
        <v>tier - 3</v>
      </c>
      <c r="N767" s="6" t="s">
        <v>12</v>
      </c>
      <c r="O767" s="6" t="str">
        <f>IF(P767="?","UNKNOWN",P767)</f>
        <v>R1013</v>
      </c>
      <c r="P767" s="6" t="s">
        <v>13</v>
      </c>
      <c r="Q767" s="6"/>
    </row>
    <row r="768" spans="1:17" x14ac:dyDescent="0.3">
      <c r="A768" s="6" t="s">
        <v>688</v>
      </c>
      <c r="B768" s="12" t="str">
        <f>SUBSTITUTE(C768,"?",ROUNDUP(AVERAGEIF(C:C,"&lt;&gt;~?",C:C),0))</f>
        <v>1988</v>
      </c>
      <c r="C768" s="6">
        <v>1988</v>
      </c>
      <c r="D768" s="6" t="str">
        <f>SUBSTITUTE(E768,"?","sep")</f>
        <v>Nov</v>
      </c>
      <c r="E768" s="6" t="s">
        <v>15</v>
      </c>
      <c r="F768" s="6">
        <v>18</v>
      </c>
      <c r="G768" s="18" t="str">
        <f>CONCATENATE(F768,"-",D768,"-",B768)</f>
        <v>18-Nov-1988</v>
      </c>
      <c r="H768" s="10">
        <f>DATEDIF(G768,DATE(2023,6,8),"Y")</f>
        <v>34</v>
      </c>
      <c r="I768" s="6">
        <v>1</v>
      </c>
      <c r="J768" s="22">
        <v>5594.85</v>
      </c>
      <c r="K768" s="6" t="str">
        <f>IF(L768="?","tier - 2",L768)</f>
        <v>tier - 2</v>
      </c>
      <c r="L768" s="6" t="s">
        <v>11</v>
      </c>
      <c r="M768" s="6" t="str">
        <f>IF(N768="?","tier - 1",N768)</f>
        <v>tier - 3</v>
      </c>
      <c r="N768" s="6" t="s">
        <v>12</v>
      </c>
      <c r="O768" s="6" t="str">
        <f>IF(P768="?","UNKNOWN",P768)</f>
        <v>R1024</v>
      </c>
      <c r="P768" s="6" t="s">
        <v>247</v>
      </c>
      <c r="Q768" s="6"/>
    </row>
    <row r="769" spans="1:17" x14ac:dyDescent="0.3">
      <c r="A769" s="6" t="s">
        <v>687</v>
      </c>
      <c r="B769" s="12" t="str">
        <f>SUBSTITUTE(C769,"?",ROUNDUP(AVERAGEIF(C:C,"&lt;&gt;~?",C:C),0))</f>
        <v>1983</v>
      </c>
      <c r="C769" s="6">
        <v>1983</v>
      </c>
      <c r="D769" s="6" t="str">
        <f>SUBSTITUTE(E769,"?","sep")</f>
        <v>Oct</v>
      </c>
      <c r="E769" s="6" t="s">
        <v>37</v>
      </c>
      <c r="F769" s="6">
        <v>3</v>
      </c>
      <c r="G769" s="18" t="str">
        <f>CONCATENATE(F769,"-",D769,"-",B769)</f>
        <v>3-Oct-1983</v>
      </c>
      <c r="H769" s="10">
        <f>DATEDIF(G769,DATE(2023,6,8),"Y")</f>
        <v>39</v>
      </c>
      <c r="I769" s="6">
        <v>3</v>
      </c>
      <c r="J769" s="22">
        <v>5587.59</v>
      </c>
      <c r="K769" s="6" t="str">
        <f>IF(L769="?","tier - 2",L769)</f>
        <v>tier - 2</v>
      </c>
      <c r="L769" s="6" t="s">
        <v>11</v>
      </c>
      <c r="M769" s="6" t="str">
        <f>IF(N769="?","tier - 1",N769)</f>
        <v>tier - 1</v>
      </c>
      <c r="N769" s="6" t="s">
        <v>16</v>
      </c>
      <c r="O769" s="6" t="str">
        <f>IF(P769="?","UNKNOWN",P769)</f>
        <v>R1013</v>
      </c>
      <c r="P769" s="6" t="s">
        <v>13</v>
      </c>
      <c r="Q769" s="6"/>
    </row>
    <row r="770" spans="1:17" x14ac:dyDescent="0.3">
      <c r="A770" s="6" t="s">
        <v>686</v>
      </c>
      <c r="B770" s="12" t="str">
        <f>SUBSTITUTE(C770,"?",ROUNDUP(AVERAGEIF(C:C,"&lt;&gt;~?",C:C),0))</f>
        <v>1986</v>
      </c>
      <c r="C770" s="6">
        <v>1986</v>
      </c>
      <c r="D770" s="6" t="str">
        <f>SUBSTITUTE(E770,"?","sep")</f>
        <v>Nov</v>
      </c>
      <c r="E770" s="6" t="s">
        <v>15</v>
      </c>
      <c r="F770" s="6">
        <v>21</v>
      </c>
      <c r="G770" s="18" t="str">
        <f>CONCATENATE(F770,"-",D770,"-",B770)</f>
        <v>21-Nov-1986</v>
      </c>
      <c r="H770" s="10">
        <f>DATEDIF(G770,DATE(2023,6,8),"Y")</f>
        <v>36</v>
      </c>
      <c r="I770" s="6">
        <v>2</v>
      </c>
      <c r="J770" s="22">
        <v>5584.31</v>
      </c>
      <c r="K770" s="6" t="str">
        <f>IF(L770="?","tier - 2",L770)</f>
        <v>tier - 3</v>
      </c>
      <c r="L770" s="6" t="s">
        <v>12</v>
      </c>
      <c r="M770" s="6" t="str">
        <f>IF(N770="?","tier - 1",N770)</f>
        <v>tier - 1</v>
      </c>
      <c r="N770" s="6" t="s">
        <v>16</v>
      </c>
      <c r="O770" s="6" t="str">
        <f>IF(P770="?","UNKNOWN",P770)</f>
        <v>R1013</v>
      </c>
      <c r="P770" s="6" t="s">
        <v>13</v>
      </c>
      <c r="Q770" s="6"/>
    </row>
    <row r="771" spans="1:17" x14ac:dyDescent="0.3">
      <c r="A771" s="6" t="s">
        <v>685</v>
      </c>
      <c r="B771" s="12" t="str">
        <f>SUBSTITUTE(C771,"?",ROUNDUP(AVERAGEIF(C:C,"&lt;&gt;~?",C:C),0))</f>
        <v>1985</v>
      </c>
      <c r="C771" s="6">
        <v>1985</v>
      </c>
      <c r="D771" s="6" t="str">
        <f>SUBSTITUTE(E771,"?","sep")</f>
        <v>Sep</v>
      </c>
      <c r="E771" s="6" t="s">
        <v>20</v>
      </c>
      <c r="F771" s="6">
        <v>5</v>
      </c>
      <c r="G771" s="18" t="str">
        <f>CONCATENATE(F771,"-",D771,"-",B771)</f>
        <v>5-Sep-1985</v>
      </c>
      <c r="H771" s="10">
        <f>DATEDIF(G771,DATE(2023,6,8),"Y")</f>
        <v>37</v>
      </c>
      <c r="I771" s="6">
        <v>3</v>
      </c>
      <c r="J771" s="22">
        <v>5582.95</v>
      </c>
      <c r="K771" s="6" t="str">
        <f>IF(L771="?","tier - 2",L771)</f>
        <v>tier - 2</v>
      </c>
      <c r="L771" s="6" t="s">
        <v>11</v>
      </c>
      <c r="M771" s="6" t="str">
        <f>IF(N771="?","tier - 1",N771)</f>
        <v>tier - 1</v>
      </c>
      <c r="N771" s="6" t="s">
        <v>16</v>
      </c>
      <c r="O771" s="6" t="str">
        <f>IF(P771="?","UNKNOWN",P771)</f>
        <v>R1012</v>
      </c>
      <c r="P771" s="6" t="s">
        <v>23</v>
      </c>
      <c r="Q771" s="6"/>
    </row>
    <row r="772" spans="1:17" x14ac:dyDescent="0.3">
      <c r="A772" s="6" t="s">
        <v>684</v>
      </c>
      <c r="B772" s="12" t="str">
        <f>SUBSTITUTE(C772,"?",ROUNDUP(AVERAGEIF(C:C,"&lt;&gt;~?",C:C),0))</f>
        <v>1974</v>
      </c>
      <c r="C772" s="6">
        <v>1974</v>
      </c>
      <c r="D772" s="6" t="str">
        <f>SUBSTITUTE(E772,"?","sep")</f>
        <v>Sep</v>
      </c>
      <c r="E772" s="6" t="s">
        <v>20</v>
      </c>
      <c r="F772" s="6">
        <v>18</v>
      </c>
      <c r="G772" s="18" t="str">
        <f>CONCATENATE(F772,"-",D772,"-",B772)</f>
        <v>18-Sep-1974</v>
      </c>
      <c r="H772" s="10">
        <f>DATEDIF(G772,DATE(2023,6,8),"Y")</f>
        <v>48</v>
      </c>
      <c r="I772" s="6">
        <v>0</v>
      </c>
      <c r="J772" s="22">
        <v>5576.35</v>
      </c>
      <c r="K772" s="6" t="str">
        <f>IF(L772="?","tier - 2",L772)</f>
        <v>tier - 2</v>
      </c>
      <c r="L772" s="6" t="s">
        <v>11</v>
      </c>
      <c r="M772" s="6" t="str">
        <f>IF(N772="?","tier - 1",N772)</f>
        <v>tier - 3</v>
      </c>
      <c r="N772" s="6" t="s">
        <v>12</v>
      </c>
      <c r="O772" s="6" t="str">
        <f>IF(P772="?","UNKNOWN",P772)</f>
        <v>R1013</v>
      </c>
      <c r="P772" s="6" t="s">
        <v>13</v>
      </c>
      <c r="Q772" s="6"/>
    </row>
    <row r="773" spans="1:17" x14ac:dyDescent="0.3">
      <c r="A773" s="6" t="s">
        <v>683</v>
      </c>
      <c r="B773" s="12" t="str">
        <f>SUBSTITUTE(C773,"?",ROUNDUP(AVERAGEIF(C:C,"&lt;&gt;~?",C:C),0))</f>
        <v>1999</v>
      </c>
      <c r="C773" s="6">
        <v>1999</v>
      </c>
      <c r="D773" s="6" t="str">
        <f>SUBSTITUTE(E773,"?","sep")</f>
        <v>Sep</v>
      </c>
      <c r="E773" s="6" t="s">
        <v>20</v>
      </c>
      <c r="F773" s="6">
        <v>22</v>
      </c>
      <c r="G773" s="18" t="str">
        <f>CONCATENATE(F773,"-",D773,"-",B773)</f>
        <v>22-Sep-1999</v>
      </c>
      <c r="H773" s="10">
        <f>DATEDIF(G773,DATE(2023,6,8),"Y")</f>
        <v>23</v>
      </c>
      <c r="I773" s="6">
        <v>0</v>
      </c>
      <c r="J773" s="22">
        <v>5552.61</v>
      </c>
      <c r="K773" s="6" t="str">
        <f>IF(L773="?","tier - 2",L773)</f>
        <v>tier - 2</v>
      </c>
      <c r="L773" s="6" t="s">
        <v>11</v>
      </c>
      <c r="M773" s="6" t="str">
        <f>IF(N773="?","tier - 1",N773)</f>
        <v>tier - 3</v>
      </c>
      <c r="N773" s="6" t="s">
        <v>12</v>
      </c>
      <c r="O773" s="6" t="str">
        <f>IF(P773="?","UNKNOWN",P773)</f>
        <v>R1026</v>
      </c>
      <c r="P773" s="6" t="s">
        <v>535</v>
      </c>
      <c r="Q773" s="6"/>
    </row>
    <row r="774" spans="1:17" x14ac:dyDescent="0.3">
      <c r="A774" s="6" t="s">
        <v>682</v>
      </c>
      <c r="B774" s="12" t="str">
        <f>SUBSTITUTE(C774,"?",ROUNDUP(AVERAGEIF(C:C,"&lt;&gt;~?",C:C),0))</f>
        <v>1980</v>
      </c>
      <c r="C774" s="6">
        <v>1980</v>
      </c>
      <c r="D774" s="6" t="str">
        <f>SUBSTITUTE(E774,"?","sep")</f>
        <v>Dec</v>
      </c>
      <c r="E774" s="6" t="s">
        <v>30</v>
      </c>
      <c r="F774" s="6">
        <v>7</v>
      </c>
      <c r="G774" s="18" t="str">
        <f>CONCATENATE(F774,"-",D774,"-",B774)</f>
        <v>7-Dec-1980</v>
      </c>
      <c r="H774" s="10">
        <f>DATEDIF(G774,DATE(2023,6,8),"Y")</f>
        <v>42</v>
      </c>
      <c r="I774" s="6">
        <v>2</v>
      </c>
      <c r="J774" s="22">
        <v>5540.35</v>
      </c>
      <c r="K774" s="6" t="str">
        <f>IF(L774="?","tier - 2",L774)</f>
        <v>tier - 2</v>
      </c>
      <c r="L774" s="6" t="s">
        <v>11</v>
      </c>
      <c r="M774" s="6" t="str">
        <f>IF(N774="?","tier - 1",N774)</f>
        <v>tier - 2</v>
      </c>
      <c r="N774" s="6" t="s">
        <v>11</v>
      </c>
      <c r="O774" s="6" t="str">
        <f>IF(P774="?","UNKNOWN",P774)</f>
        <v>R1012</v>
      </c>
      <c r="P774" s="6" t="s">
        <v>23</v>
      </c>
      <c r="Q774" s="6"/>
    </row>
    <row r="775" spans="1:17" x14ac:dyDescent="0.3">
      <c r="A775" s="6" t="s">
        <v>2204</v>
      </c>
      <c r="B775" s="12" t="str">
        <f>SUBSTITUTE(C775,"?",ROUNDUP(AVERAGEIF(C:C,"&lt;&gt;~?",C:C),0))</f>
        <v>1990</v>
      </c>
      <c r="C775" s="6">
        <v>1990</v>
      </c>
      <c r="D775" s="6" t="str">
        <f>SUBSTITUTE(E775,"?","sep")</f>
        <v>Oct</v>
      </c>
      <c r="E775" s="6" t="s">
        <v>37</v>
      </c>
      <c r="F775" s="6">
        <v>17</v>
      </c>
      <c r="G775" s="18" t="str">
        <f>CONCATENATE(F775,"-",D775,"-",B775)</f>
        <v>17-Oct-1990</v>
      </c>
      <c r="H775" s="10">
        <f>DATEDIF(G775,DATE(2023,6,8),"Y")</f>
        <v>32</v>
      </c>
      <c r="I775" s="6">
        <v>3</v>
      </c>
      <c r="J775" s="22">
        <v>37251.22</v>
      </c>
      <c r="K775" s="6" t="str">
        <f>IF(L775="?","tier - 2",L775)</f>
        <v>tier - 2</v>
      </c>
      <c r="L775" s="6" t="s">
        <v>11</v>
      </c>
      <c r="M775" s="6" t="str">
        <f>IF(N775="?","tier - 1",N775)</f>
        <v>tier - 2</v>
      </c>
      <c r="N775" s="6" t="s">
        <v>11</v>
      </c>
      <c r="O775" s="6" t="str">
        <f>IF(P775="?","UNKNOWN",P775)</f>
        <v>R1011</v>
      </c>
      <c r="P775" s="6" t="s">
        <v>42</v>
      </c>
      <c r="Q775" s="6"/>
    </row>
    <row r="776" spans="1:17" x14ac:dyDescent="0.3">
      <c r="A776" s="6" t="s">
        <v>681</v>
      </c>
      <c r="B776" s="12" t="str">
        <f>SUBSTITUTE(C776,"?",ROUNDUP(AVERAGEIF(C:C,"&lt;&gt;~?",C:C),0))</f>
        <v>1981</v>
      </c>
      <c r="C776" s="6">
        <v>1981</v>
      </c>
      <c r="D776" s="6" t="str">
        <f>SUBSTITUTE(E776,"?","sep")</f>
        <v>Nov</v>
      </c>
      <c r="E776" s="6" t="s">
        <v>15</v>
      </c>
      <c r="F776" s="6">
        <v>7</v>
      </c>
      <c r="G776" s="18" t="str">
        <f>CONCATENATE(F776,"-",D776,"-",B776)</f>
        <v>7-Nov-1981</v>
      </c>
      <c r="H776" s="10">
        <f>DATEDIF(G776,DATE(2023,6,8),"Y")</f>
        <v>41</v>
      </c>
      <c r="I776" s="6">
        <v>1</v>
      </c>
      <c r="J776" s="22">
        <v>5539.4</v>
      </c>
      <c r="K776" s="6" t="str">
        <f>IF(L776="?","tier - 2",L776)</f>
        <v>tier - 2</v>
      </c>
      <c r="L776" s="6" t="s">
        <v>11</v>
      </c>
      <c r="M776" s="6" t="str">
        <f>IF(N776="?","tier - 1",N776)</f>
        <v>tier - 2</v>
      </c>
      <c r="N776" s="6" t="s">
        <v>11</v>
      </c>
      <c r="O776" s="6" t="str">
        <f>IF(P776="?","UNKNOWN",P776)</f>
        <v>R1013</v>
      </c>
      <c r="P776" s="6" t="s">
        <v>13</v>
      </c>
      <c r="Q776" s="6"/>
    </row>
    <row r="777" spans="1:17" x14ac:dyDescent="0.3">
      <c r="A777" s="6" t="s">
        <v>680</v>
      </c>
      <c r="B777" s="12" t="str">
        <f>SUBSTITUTE(C777,"?",ROUNDUP(AVERAGEIF(C:C,"&lt;&gt;~?",C:C),0))</f>
        <v>1988</v>
      </c>
      <c r="C777" s="6">
        <v>1988</v>
      </c>
      <c r="D777" s="6" t="str">
        <f>SUBSTITUTE(E777,"?","sep")</f>
        <v>Jul</v>
      </c>
      <c r="E777" s="6" t="s">
        <v>10</v>
      </c>
      <c r="F777" s="6">
        <v>29</v>
      </c>
      <c r="G777" s="18" t="str">
        <f>CONCATENATE(F777,"-",D777,"-",B777)</f>
        <v>29-Jul-1988</v>
      </c>
      <c r="H777" s="10">
        <f>DATEDIF(G777,DATE(2023,6,8),"Y")</f>
        <v>34</v>
      </c>
      <c r="I777" s="6">
        <v>3</v>
      </c>
      <c r="J777" s="22">
        <v>5503.36</v>
      </c>
      <c r="K777" s="6" t="str">
        <f>IF(L777="?","tier - 2",L777)</f>
        <v>tier - 2</v>
      </c>
      <c r="L777" s="6" t="s">
        <v>11</v>
      </c>
      <c r="M777" s="6" t="str">
        <f>IF(N777="?","tier - 1",N777)</f>
        <v>tier - 2</v>
      </c>
      <c r="N777" s="6" t="s">
        <v>11</v>
      </c>
      <c r="O777" s="6" t="str">
        <f>IF(P777="?","UNKNOWN",P777)</f>
        <v>R1012</v>
      </c>
      <c r="P777" s="6" t="s">
        <v>23</v>
      </c>
      <c r="Q777" s="6"/>
    </row>
    <row r="778" spans="1:17" x14ac:dyDescent="0.3">
      <c r="A778" s="6" t="s">
        <v>679</v>
      </c>
      <c r="B778" s="12" t="str">
        <f>SUBSTITUTE(C778,"?",ROUNDUP(AVERAGEIF(C:C,"&lt;&gt;~?",C:C),0))</f>
        <v>1984</v>
      </c>
      <c r="C778" s="6">
        <v>1984</v>
      </c>
      <c r="D778" s="6" t="str">
        <f>SUBSTITUTE(E778,"?","sep")</f>
        <v>Aug</v>
      </c>
      <c r="E778" s="6" t="s">
        <v>35</v>
      </c>
      <c r="F778" s="6">
        <v>17</v>
      </c>
      <c r="G778" s="18" t="str">
        <f>CONCATENATE(F778,"-",D778,"-",B778)</f>
        <v>17-Aug-1984</v>
      </c>
      <c r="H778" s="10">
        <f>DATEDIF(G778,DATE(2023,6,8),"Y")</f>
        <v>38</v>
      </c>
      <c r="I778" s="6">
        <v>1</v>
      </c>
      <c r="J778" s="22">
        <v>5488.26</v>
      </c>
      <c r="K778" s="6" t="str">
        <f>IF(L778="?","tier - 2",L778)</f>
        <v>tier - 2</v>
      </c>
      <c r="L778" s="6" t="s">
        <v>11</v>
      </c>
      <c r="M778" s="6" t="str">
        <f>IF(N778="?","tier - 1",N778)</f>
        <v>tier - 3</v>
      </c>
      <c r="N778" s="6" t="s">
        <v>12</v>
      </c>
      <c r="O778" s="6" t="str">
        <f>IF(P778="?","UNKNOWN",P778)</f>
        <v>R1011</v>
      </c>
      <c r="P778" s="6" t="s">
        <v>42</v>
      </c>
      <c r="Q778" s="6"/>
    </row>
    <row r="779" spans="1:17" x14ac:dyDescent="0.3">
      <c r="A779" s="6" t="s">
        <v>678</v>
      </c>
      <c r="B779" s="12" t="str">
        <f>SUBSTITUTE(C779,"?",ROUNDUP(AVERAGEIF(C:C,"&lt;&gt;~?",C:C),0))</f>
        <v>1984</v>
      </c>
      <c r="C779" s="6">
        <v>1984</v>
      </c>
      <c r="D779" s="6" t="str">
        <f>SUBSTITUTE(E779,"?","sep")</f>
        <v>Aug</v>
      </c>
      <c r="E779" s="6" t="s">
        <v>35</v>
      </c>
      <c r="F779" s="6">
        <v>26</v>
      </c>
      <c r="G779" s="18" t="str">
        <f>CONCATENATE(F779,"-",D779,"-",B779)</f>
        <v>26-Aug-1984</v>
      </c>
      <c r="H779" s="10">
        <f>DATEDIF(G779,DATE(2023,6,8),"Y")</f>
        <v>38</v>
      </c>
      <c r="I779" s="6">
        <v>1</v>
      </c>
      <c r="J779" s="22">
        <v>5484.47</v>
      </c>
      <c r="K779" s="6" t="str">
        <f>IF(L779="?","tier - 2",L779)</f>
        <v>tier - 2</v>
      </c>
      <c r="L779" s="6" t="s">
        <v>11</v>
      </c>
      <c r="M779" s="6" t="str">
        <f>IF(N779="?","tier - 1",N779)</f>
        <v>tier - 2</v>
      </c>
      <c r="N779" s="6" t="s">
        <v>11</v>
      </c>
      <c r="O779" s="6" t="str">
        <f>IF(P779="?","UNKNOWN",P779)</f>
        <v>R1013</v>
      </c>
      <c r="P779" s="6" t="s">
        <v>13</v>
      </c>
      <c r="Q779" s="6"/>
    </row>
    <row r="780" spans="1:17" x14ac:dyDescent="0.3">
      <c r="A780" s="6" t="s">
        <v>677</v>
      </c>
      <c r="B780" s="12" t="str">
        <f>SUBSTITUTE(C780,"?",ROUNDUP(AVERAGEIF(C:C,"&lt;&gt;~?",C:C),0))</f>
        <v>1986</v>
      </c>
      <c r="C780" s="6">
        <v>1986</v>
      </c>
      <c r="D780" s="6" t="str">
        <f>SUBSTITUTE(E780,"?","sep")</f>
        <v>Sep</v>
      </c>
      <c r="E780" s="6" t="s">
        <v>20</v>
      </c>
      <c r="F780" s="6">
        <v>30</v>
      </c>
      <c r="G780" s="18" t="str">
        <f>CONCATENATE(F780,"-",D780,"-",B780)</f>
        <v>30-Sep-1986</v>
      </c>
      <c r="H780" s="10">
        <f>DATEDIF(G780,DATE(2023,6,8),"Y")</f>
        <v>36</v>
      </c>
      <c r="I780" s="6">
        <v>1</v>
      </c>
      <c r="J780" s="22">
        <v>5478.04</v>
      </c>
      <c r="K780" s="6" t="str">
        <f>IF(L780="?","tier - 2",L780)</f>
        <v>tier - 2</v>
      </c>
      <c r="L780" s="6" t="s">
        <v>11</v>
      </c>
      <c r="M780" s="6" t="str">
        <f>IF(N780="?","tier - 1",N780)</f>
        <v>tier - 3</v>
      </c>
      <c r="N780" s="6" t="s">
        <v>12</v>
      </c>
      <c r="O780" s="6" t="str">
        <f>IF(P780="?","UNKNOWN",P780)</f>
        <v>R1013</v>
      </c>
      <c r="P780" s="6" t="s">
        <v>13</v>
      </c>
      <c r="Q780" s="6"/>
    </row>
    <row r="781" spans="1:17" x14ac:dyDescent="0.3">
      <c r="A781" s="6" t="s">
        <v>676</v>
      </c>
      <c r="B781" s="12" t="str">
        <f>SUBSTITUTE(C781,"?",ROUNDUP(AVERAGEIF(C:C,"&lt;&gt;~?",C:C),0))</f>
        <v>1986</v>
      </c>
      <c r="C781" s="6">
        <v>1986</v>
      </c>
      <c r="D781" s="6" t="str">
        <f>SUBSTITUTE(E781,"?","sep")</f>
        <v>Jul</v>
      </c>
      <c r="E781" s="6" t="s">
        <v>10</v>
      </c>
      <c r="F781" s="6">
        <v>12</v>
      </c>
      <c r="G781" s="18" t="str">
        <f>CONCATENATE(F781,"-",D781,"-",B781)</f>
        <v>12-Jul-1986</v>
      </c>
      <c r="H781" s="10">
        <f>DATEDIF(G781,DATE(2023,6,8),"Y")</f>
        <v>36</v>
      </c>
      <c r="I781" s="6">
        <v>1</v>
      </c>
      <c r="J781" s="22">
        <v>5472.45</v>
      </c>
      <c r="K781" s="6" t="str">
        <f>IF(L781="?","tier - 2",L781)</f>
        <v>tier - 2</v>
      </c>
      <c r="L781" s="6" t="s">
        <v>11</v>
      </c>
      <c r="M781" s="6" t="str">
        <f>IF(N781="?","tier - 1",N781)</f>
        <v>tier - 3</v>
      </c>
      <c r="N781" s="6" t="s">
        <v>12</v>
      </c>
      <c r="O781" s="6" t="str">
        <f>IF(P781="?","UNKNOWN",P781)</f>
        <v>R1011</v>
      </c>
      <c r="P781" s="6" t="s">
        <v>42</v>
      </c>
      <c r="Q781" s="6"/>
    </row>
    <row r="782" spans="1:17" x14ac:dyDescent="0.3">
      <c r="A782" s="6" t="s">
        <v>675</v>
      </c>
      <c r="B782" s="12" t="str">
        <f>SUBSTITUTE(C782,"?",ROUNDUP(AVERAGEIF(C:C,"&lt;&gt;~?",C:C),0))</f>
        <v>1986</v>
      </c>
      <c r="C782" s="6">
        <v>1986</v>
      </c>
      <c r="D782" s="6" t="str">
        <f>SUBSTITUTE(E782,"?","sep")</f>
        <v>Dec</v>
      </c>
      <c r="E782" s="6" t="s">
        <v>30</v>
      </c>
      <c r="F782" s="6">
        <v>2</v>
      </c>
      <c r="G782" s="18" t="str">
        <f>CONCATENATE(F782,"-",D782,"-",B782)</f>
        <v>2-Dec-1986</v>
      </c>
      <c r="H782" s="10">
        <f>DATEDIF(G782,DATE(2023,6,8),"Y")</f>
        <v>36</v>
      </c>
      <c r="I782" s="6">
        <v>0</v>
      </c>
      <c r="J782" s="22">
        <v>5469.01</v>
      </c>
      <c r="K782" s="6" t="str">
        <f>IF(L782="?","tier - 2",L782)</f>
        <v>tier - 2</v>
      </c>
      <c r="L782" s="6" t="s">
        <v>11</v>
      </c>
      <c r="M782" s="6" t="str">
        <f>IF(N782="?","tier - 1",N782)</f>
        <v>tier - 2</v>
      </c>
      <c r="N782" s="6" t="s">
        <v>11</v>
      </c>
      <c r="O782" s="6" t="str">
        <f>IF(P782="?","UNKNOWN",P782)</f>
        <v>R1024</v>
      </c>
      <c r="P782" s="6" t="s">
        <v>247</v>
      </c>
      <c r="Q782" s="6"/>
    </row>
    <row r="783" spans="1:17" x14ac:dyDescent="0.3">
      <c r="A783" s="6" t="s">
        <v>674</v>
      </c>
      <c r="B783" s="12" t="str">
        <f>SUBSTITUTE(C783,"?",ROUNDUP(AVERAGEIF(C:C,"&lt;&gt;~?",C:C),0))</f>
        <v>1973</v>
      </c>
      <c r="C783" s="6">
        <v>1973</v>
      </c>
      <c r="D783" s="6" t="str">
        <f>SUBSTITUTE(E783,"?","sep")</f>
        <v>Oct</v>
      </c>
      <c r="E783" s="6" t="s">
        <v>37</v>
      </c>
      <c r="F783" s="6">
        <v>24</v>
      </c>
      <c r="G783" s="18" t="str">
        <f>CONCATENATE(F783,"-",D783,"-",B783)</f>
        <v>24-Oct-1973</v>
      </c>
      <c r="H783" s="10">
        <f>DATEDIF(G783,DATE(2023,6,8),"Y")</f>
        <v>49</v>
      </c>
      <c r="I783" s="6">
        <v>0</v>
      </c>
      <c r="J783" s="22">
        <v>5466.88</v>
      </c>
      <c r="K783" s="6" t="str">
        <f>IF(L783="?","tier - 2",L783)</f>
        <v>tier - 2</v>
      </c>
      <c r="L783" s="6" t="s">
        <v>11</v>
      </c>
      <c r="M783" s="6" t="str">
        <f>IF(N783="?","tier - 1",N783)</f>
        <v>tier - 2</v>
      </c>
      <c r="N783" s="6" t="s">
        <v>11</v>
      </c>
      <c r="O783" s="6" t="str">
        <f>IF(P783="?","UNKNOWN",P783)</f>
        <v>R1013</v>
      </c>
      <c r="P783" s="6" t="s">
        <v>13</v>
      </c>
      <c r="Q783" s="6"/>
    </row>
    <row r="784" spans="1:17" x14ac:dyDescent="0.3">
      <c r="A784" s="6" t="s">
        <v>673</v>
      </c>
      <c r="B784" s="12" t="str">
        <f>SUBSTITUTE(C784,"?",ROUNDUP(AVERAGEIF(C:C,"&lt;&gt;~?",C:C),0))</f>
        <v>1986</v>
      </c>
      <c r="C784" s="6">
        <v>1986</v>
      </c>
      <c r="D784" s="6" t="str">
        <f>SUBSTITUTE(E784,"?","sep")</f>
        <v>Dec</v>
      </c>
      <c r="E784" s="6" t="s">
        <v>30</v>
      </c>
      <c r="F784" s="6">
        <v>25</v>
      </c>
      <c r="G784" s="18" t="str">
        <f>CONCATENATE(F784,"-",D784,"-",B784)</f>
        <v>25-Dec-1986</v>
      </c>
      <c r="H784" s="10">
        <f>DATEDIF(G784,DATE(2023,6,8),"Y")</f>
        <v>36</v>
      </c>
      <c r="I784" s="6">
        <v>0</v>
      </c>
      <c r="J784" s="22">
        <v>5458.05</v>
      </c>
      <c r="K784" s="6" t="str">
        <f>IF(L784="?","tier - 2",L784)</f>
        <v>tier - 2</v>
      </c>
      <c r="L784" s="6" t="s">
        <v>11</v>
      </c>
      <c r="M784" s="6" t="str">
        <f>IF(N784="?","tier - 1",N784)</f>
        <v>tier - 2</v>
      </c>
      <c r="N784" s="6" t="s">
        <v>11</v>
      </c>
      <c r="O784" s="6" t="str">
        <f>IF(P784="?","UNKNOWN",P784)</f>
        <v>R1024</v>
      </c>
      <c r="P784" s="6" t="s">
        <v>247</v>
      </c>
      <c r="Q784" s="6"/>
    </row>
    <row r="785" spans="1:17" x14ac:dyDescent="0.3">
      <c r="A785" s="6" t="s">
        <v>672</v>
      </c>
      <c r="B785" s="12" t="str">
        <f>SUBSTITUTE(C785,"?",ROUNDUP(AVERAGEIF(C:C,"&lt;&gt;~?",C:C),0))</f>
        <v>1982</v>
      </c>
      <c r="C785" s="6">
        <v>1982</v>
      </c>
      <c r="D785" s="6" t="str">
        <f>SUBSTITUTE(E785,"?","sep")</f>
        <v>Aug</v>
      </c>
      <c r="E785" s="6" t="s">
        <v>35</v>
      </c>
      <c r="F785" s="6">
        <v>25</v>
      </c>
      <c r="G785" s="18" t="str">
        <f>CONCATENATE(F785,"-",D785,"-",B785)</f>
        <v>25-Aug-1982</v>
      </c>
      <c r="H785" s="10">
        <f>DATEDIF(G785,DATE(2023,6,8),"Y")</f>
        <v>40</v>
      </c>
      <c r="I785" s="6">
        <v>0</v>
      </c>
      <c r="J785" s="22">
        <v>5438.75</v>
      </c>
      <c r="K785" s="6" t="str">
        <f>IF(L785="?","tier - 2",L785)</f>
        <v>tier - 3</v>
      </c>
      <c r="L785" s="6" t="s">
        <v>12</v>
      </c>
      <c r="M785" s="6" t="str">
        <f>IF(N785="?","tier - 1",N785)</f>
        <v>tier - 2</v>
      </c>
      <c r="N785" s="6" t="s">
        <v>11</v>
      </c>
      <c r="O785" s="6" t="str">
        <f>IF(P785="?","UNKNOWN",P785)</f>
        <v>R1013</v>
      </c>
      <c r="P785" s="6" t="s">
        <v>13</v>
      </c>
      <c r="Q785" s="6"/>
    </row>
    <row r="786" spans="1:17" x14ac:dyDescent="0.3">
      <c r="A786" s="6" t="s">
        <v>2356</v>
      </c>
      <c r="B786" s="12" t="str">
        <f>SUBSTITUTE(C786,"?",ROUNDUP(AVERAGEIF(C:C,"&lt;&gt;~?",C:C),0))</f>
        <v>1958</v>
      </c>
      <c r="C786" s="6">
        <v>1958</v>
      </c>
      <c r="D786" s="6" t="str">
        <f>SUBSTITUTE(E786,"?","sep")</f>
        <v>Nov</v>
      </c>
      <c r="E786" s="6" t="s">
        <v>15</v>
      </c>
      <c r="F786" s="6">
        <v>16</v>
      </c>
      <c r="G786" s="18" t="str">
        <f>CONCATENATE(F786,"-",D786,"-",B786)</f>
        <v>16-Nov-1958</v>
      </c>
      <c r="H786" s="10">
        <f>DATEDIF(G786,DATE(2023,6,8),"Y")</f>
        <v>64</v>
      </c>
      <c r="I786" s="6">
        <v>1</v>
      </c>
      <c r="J786" s="22">
        <v>47928.03</v>
      </c>
      <c r="K786" s="6" t="str">
        <f>IF(L786="?","tier - 2",L786)</f>
        <v>tier - 2</v>
      </c>
      <c r="L786" s="6" t="s">
        <v>11</v>
      </c>
      <c r="M786" s="6" t="str">
        <f>IF(N786="?","tier - 1",N786)</f>
        <v>tier - 3</v>
      </c>
      <c r="N786" s="6" t="s">
        <v>12</v>
      </c>
      <c r="O786" s="6" t="str">
        <f>IF(P786="?","UNKNOWN",P786)</f>
        <v>R1011</v>
      </c>
      <c r="P786" s="6" t="s">
        <v>42</v>
      </c>
      <c r="Q786" s="6"/>
    </row>
    <row r="787" spans="1:17" x14ac:dyDescent="0.3">
      <c r="A787" s="6" t="s">
        <v>2203</v>
      </c>
      <c r="B787" s="12" t="str">
        <f>SUBSTITUTE(C787,"?",ROUNDUP(AVERAGEIF(C:C,"&lt;&gt;~?",C:C),0))</f>
        <v>2000</v>
      </c>
      <c r="C787" s="6">
        <v>2000</v>
      </c>
      <c r="D787" s="6" t="str">
        <f>SUBSTITUTE(E787,"?","sep")</f>
        <v>Sep</v>
      </c>
      <c r="E787" s="6" t="s">
        <v>20</v>
      </c>
      <c r="F787" s="6">
        <v>5</v>
      </c>
      <c r="G787" s="18" t="str">
        <f>CONCATENATE(F787,"-",D787,"-",B787)</f>
        <v>5-Sep-2000</v>
      </c>
      <c r="H787" s="10">
        <f>DATEDIF(G787,DATE(2023,6,8),"Y")</f>
        <v>22</v>
      </c>
      <c r="I787" s="6">
        <v>1</v>
      </c>
      <c r="J787" s="22">
        <v>37165.160000000003</v>
      </c>
      <c r="K787" s="6" t="str">
        <f>IF(L787="?","tier - 2",L787)</f>
        <v>tier - 1</v>
      </c>
      <c r="L787" s="6" t="s">
        <v>16</v>
      </c>
      <c r="M787" s="6" t="str">
        <f>IF(N787="?","tier - 1",N787)</f>
        <v>tier - 3</v>
      </c>
      <c r="N787" s="6" t="s">
        <v>12</v>
      </c>
      <c r="O787" s="6" t="str">
        <f>IF(P787="?","UNKNOWN",P787)</f>
        <v>UNKNOWN</v>
      </c>
      <c r="P787" s="6" t="s">
        <v>31</v>
      </c>
      <c r="Q787" s="6"/>
    </row>
    <row r="788" spans="1:17" x14ac:dyDescent="0.3">
      <c r="A788" s="6" t="s">
        <v>671</v>
      </c>
      <c r="B788" s="12" t="str">
        <f>SUBSTITUTE(C788,"?",ROUNDUP(AVERAGEIF(C:C,"&lt;&gt;~?",C:C),0))</f>
        <v>1978</v>
      </c>
      <c r="C788" s="6">
        <v>1978</v>
      </c>
      <c r="D788" s="6" t="str">
        <f>SUBSTITUTE(E788,"?","sep")</f>
        <v>Jun</v>
      </c>
      <c r="E788" s="6" t="s">
        <v>18</v>
      </c>
      <c r="F788" s="6">
        <v>8</v>
      </c>
      <c r="G788" s="18" t="str">
        <f>CONCATENATE(F788,"-",D788,"-",B788)</f>
        <v>8-Jun-1978</v>
      </c>
      <c r="H788" s="10">
        <f>DATEDIF(G788,DATE(2023,6,8),"Y")</f>
        <v>45</v>
      </c>
      <c r="I788" s="6">
        <v>2</v>
      </c>
      <c r="J788" s="22">
        <v>5428.98</v>
      </c>
      <c r="K788" s="6" t="str">
        <f>IF(L788="?","tier - 2",L788)</f>
        <v>tier - 2</v>
      </c>
      <c r="L788" s="6" t="s">
        <v>11</v>
      </c>
      <c r="M788" s="6" t="str">
        <f>IF(N788="?","tier - 1",N788)</f>
        <v>tier - 2</v>
      </c>
      <c r="N788" s="6" t="s">
        <v>11</v>
      </c>
      <c r="O788" s="6" t="str">
        <f>IF(P788="?","UNKNOWN",P788)</f>
        <v>R1012</v>
      </c>
      <c r="P788" s="6" t="s">
        <v>23</v>
      </c>
      <c r="Q788" s="6"/>
    </row>
    <row r="789" spans="1:17" x14ac:dyDescent="0.3">
      <c r="A789" s="6" t="s">
        <v>670</v>
      </c>
      <c r="B789" s="12" t="str">
        <f>SUBSTITUTE(C789,"?",ROUNDUP(AVERAGEIF(C:C,"&lt;&gt;~?",C:C),0))</f>
        <v>1992</v>
      </c>
      <c r="C789" s="6">
        <v>1992</v>
      </c>
      <c r="D789" s="6" t="str">
        <f>SUBSTITUTE(E789,"?","sep")</f>
        <v>Sep</v>
      </c>
      <c r="E789" s="6" t="s">
        <v>20</v>
      </c>
      <c r="F789" s="6">
        <v>17</v>
      </c>
      <c r="G789" s="18" t="str">
        <f>CONCATENATE(F789,"-",D789,"-",B789)</f>
        <v>17-Sep-1992</v>
      </c>
      <c r="H789" s="10">
        <f>DATEDIF(G789,DATE(2023,6,8),"Y")</f>
        <v>30</v>
      </c>
      <c r="I789" s="6">
        <v>3</v>
      </c>
      <c r="J789" s="22">
        <v>5428.73</v>
      </c>
      <c r="K789" s="6" t="str">
        <f>IF(L789="?","tier - 2",L789)</f>
        <v>tier - 3</v>
      </c>
      <c r="L789" s="6" t="s">
        <v>12</v>
      </c>
      <c r="M789" s="6" t="str">
        <f>IF(N789="?","tier - 1",N789)</f>
        <v>tier - 1</v>
      </c>
      <c r="N789" s="6" t="s">
        <v>16</v>
      </c>
      <c r="O789" s="6" t="str">
        <f>IF(P789="?","UNKNOWN",P789)</f>
        <v>R1017</v>
      </c>
      <c r="P789" s="6" t="s">
        <v>356</v>
      </c>
      <c r="Q789" s="6"/>
    </row>
    <row r="790" spans="1:17" x14ac:dyDescent="0.3">
      <c r="A790" s="6" t="s">
        <v>669</v>
      </c>
      <c r="B790" s="12" t="str">
        <f>SUBSTITUTE(C790,"?",ROUNDUP(AVERAGEIF(C:C,"&lt;&gt;~?",C:C),0))</f>
        <v>1991</v>
      </c>
      <c r="C790" s="6">
        <v>1991</v>
      </c>
      <c r="D790" s="6" t="str">
        <f>SUBSTITUTE(E790,"?","sep")</f>
        <v>Jul</v>
      </c>
      <c r="E790" s="6" t="s">
        <v>10</v>
      </c>
      <c r="F790" s="6">
        <v>6</v>
      </c>
      <c r="G790" s="18" t="str">
        <f>CONCATENATE(F790,"-",D790,"-",B790)</f>
        <v>6-Jul-1991</v>
      </c>
      <c r="H790" s="10">
        <f>DATEDIF(G790,DATE(2023,6,8),"Y")</f>
        <v>31</v>
      </c>
      <c r="I790" s="6">
        <v>3</v>
      </c>
      <c r="J790" s="22">
        <v>5425.02</v>
      </c>
      <c r="K790" s="6" t="str">
        <f>IF(L790="?","tier - 2",L790)</f>
        <v>tier - 2</v>
      </c>
      <c r="L790" s="6" t="s">
        <v>11</v>
      </c>
      <c r="M790" s="6" t="str">
        <f>IF(N790="?","tier - 1",N790)</f>
        <v>tier - 1</v>
      </c>
      <c r="N790" s="6" t="s">
        <v>16</v>
      </c>
      <c r="O790" s="6" t="str">
        <f>IF(P790="?","UNKNOWN",P790)</f>
        <v>R1012</v>
      </c>
      <c r="P790" s="6" t="s">
        <v>23</v>
      </c>
      <c r="Q790" s="6"/>
    </row>
    <row r="791" spans="1:17" x14ac:dyDescent="0.3">
      <c r="A791" s="6" t="s">
        <v>668</v>
      </c>
      <c r="B791" s="12" t="str">
        <f>SUBSTITUTE(C791,"?",ROUNDUP(AVERAGEIF(C:C,"&lt;&gt;~?",C:C),0))</f>
        <v>1982</v>
      </c>
      <c r="C791" s="6">
        <v>1982</v>
      </c>
      <c r="D791" s="6" t="str">
        <f>SUBSTITUTE(E791,"?","sep")</f>
        <v>Sep</v>
      </c>
      <c r="E791" s="6" t="s">
        <v>20</v>
      </c>
      <c r="F791" s="6">
        <v>27</v>
      </c>
      <c r="G791" s="18" t="str">
        <f>CONCATENATE(F791,"-",D791,"-",B791)</f>
        <v>27-Sep-1982</v>
      </c>
      <c r="H791" s="10">
        <f>DATEDIF(G791,DATE(2023,6,8),"Y")</f>
        <v>40</v>
      </c>
      <c r="I791" s="6">
        <v>0</v>
      </c>
      <c r="J791" s="22">
        <v>5415.66</v>
      </c>
      <c r="K791" s="6" t="str">
        <f>IF(L791="?","tier - 2",L791)</f>
        <v>tier - 2</v>
      </c>
      <c r="L791" s="6" t="s">
        <v>11</v>
      </c>
      <c r="M791" s="6" t="str">
        <f>IF(N791="?","tier - 1",N791)</f>
        <v>tier - 3</v>
      </c>
      <c r="N791" s="6" t="s">
        <v>12</v>
      </c>
      <c r="O791" s="6" t="str">
        <f>IF(P791="?","UNKNOWN",P791)</f>
        <v>R1013</v>
      </c>
      <c r="P791" s="6" t="s">
        <v>13</v>
      </c>
      <c r="Q791" s="6"/>
    </row>
    <row r="792" spans="1:17" x14ac:dyDescent="0.3">
      <c r="A792" s="6" t="s">
        <v>667</v>
      </c>
      <c r="B792" s="12" t="str">
        <f>SUBSTITUTE(C792,"?",ROUNDUP(AVERAGEIF(C:C,"&lt;&gt;~?",C:C),0))</f>
        <v>1975</v>
      </c>
      <c r="C792" s="6">
        <v>1975</v>
      </c>
      <c r="D792" s="6" t="str">
        <f>SUBSTITUTE(E792,"?","sep")</f>
        <v>Sep</v>
      </c>
      <c r="E792" s="6" t="s">
        <v>20</v>
      </c>
      <c r="F792" s="6">
        <v>27</v>
      </c>
      <c r="G792" s="18" t="str">
        <f>CONCATENATE(F792,"-",D792,"-",B792)</f>
        <v>27-Sep-1975</v>
      </c>
      <c r="H792" s="10">
        <f>DATEDIF(G792,DATE(2023,6,8),"Y")</f>
        <v>47</v>
      </c>
      <c r="I792" s="6">
        <v>1</v>
      </c>
      <c r="J792" s="22">
        <v>5411.99</v>
      </c>
      <c r="K792" s="6" t="str">
        <f>IF(L792="?","tier - 2",L792)</f>
        <v>tier - 2</v>
      </c>
      <c r="L792" s="6" t="s">
        <v>11</v>
      </c>
      <c r="M792" s="6" t="str">
        <f>IF(N792="?","tier - 1",N792)</f>
        <v>tier - 3</v>
      </c>
      <c r="N792" s="6" t="s">
        <v>12</v>
      </c>
      <c r="O792" s="6" t="str">
        <f>IF(P792="?","UNKNOWN",P792)</f>
        <v>R1012</v>
      </c>
      <c r="P792" s="6" t="s">
        <v>23</v>
      </c>
      <c r="Q792" s="6"/>
    </row>
    <row r="793" spans="1:17" x14ac:dyDescent="0.3">
      <c r="A793" s="6" t="s">
        <v>666</v>
      </c>
      <c r="B793" s="12" t="str">
        <f>SUBSTITUTE(C793,"?",ROUNDUP(AVERAGEIF(C:C,"&lt;&gt;~?",C:C),0))</f>
        <v>1985</v>
      </c>
      <c r="C793" s="6">
        <v>1985</v>
      </c>
      <c r="D793" s="6" t="str">
        <f>SUBSTITUTE(E793,"?","sep")</f>
        <v>Dec</v>
      </c>
      <c r="E793" s="6" t="s">
        <v>30</v>
      </c>
      <c r="F793" s="6">
        <v>23</v>
      </c>
      <c r="G793" s="18" t="str">
        <f>CONCATENATE(F793,"-",D793,"-",B793)</f>
        <v>23-Dec-1985</v>
      </c>
      <c r="H793" s="10">
        <f>DATEDIF(G793,DATE(2023,6,8),"Y")</f>
        <v>37</v>
      </c>
      <c r="I793" s="6">
        <v>3</v>
      </c>
      <c r="J793" s="22">
        <v>5402.89</v>
      </c>
      <c r="K793" s="6" t="str">
        <f>IF(L793="?","tier - 2",L793)</f>
        <v>tier - 2</v>
      </c>
      <c r="L793" s="6" t="s">
        <v>11</v>
      </c>
      <c r="M793" s="6" t="str">
        <f>IF(N793="?","tier - 1",N793)</f>
        <v>tier - 1</v>
      </c>
      <c r="N793" s="6" t="s">
        <v>16</v>
      </c>
      <c r="O793" s="6" t="str">
        <f>IF(P793="?","UNKNOWN",P793)</f>
        <v>R1013</v>
      </c>
      <c r="P793" s="6" t="s">
        <v>13</v>
      </c>
      <c r="Q793" s="6"/>
    </row>
    <row r="794" spans="1:17" x14ac:dyDescent="0.3">
      <c r="A794" s="6" t="s">
        <v>665</v>
      </c>
      <c r="B794" s="12" t="str">
        <f>SUBSTITUTE(C794,"?",ROUNDUP(AVERAGEIF(C:C,"&lt;&gt;~?",C:C),0))</f>
        <v>1984</v>
      </c>
      <c r="C794" s="6">
        <v>1984</v>
      </c>
      <c r="D794" s="6" t="str">
        <f>SUBSTITUTE(E794,"?","sep")</f>
        <v>Aug</v>
      </c>
      <c r="E794" s="6" t="s">
        <v>35</v>
      </c>
      <c r="F794" s="6">
        <v>1</v>
      </c>
      <c r="G794" s="18" t="str">
        <f>CONCATENATE(F794,"-",D794,"-",B794)</f>
        <v>1-Aug-1984</v>
      </c>
      <c r="H794" s="10">
        <f>DATEDIF(G794,DATE(2023,6,8),"Y")</f>
        <v>38</v>
      </c>
      <c r="I794" s="6">
        <v>0</v>
      </c>
      <c r="J794" s="22">
        <v>5400.98</v>
      </c>
      <c r="K794" s="6" t="str">
        <f>IF(L794="?","tier - 2",L794)</f>
        <v>tier - 2</v>
      </c>
      <c r="L794" s="6" t="s">
        <v>11</v>
      </c>
      <c r="M794" s="6" t="str">
        <f>IF(N794="?","tier - 1",N794)</f>
        <v>tier - 2</v>
      </c>
      <c r="N794" s="6" t="s">
        <v>11</v>
      </c>
      <c r="O794" s="6" t="str">
        <f>IF(P794="?","UNKNOWN",P794)</f>
        <v>R1013</v>
      </c>
      <c r="P794" s="6" t="s">
        <v>13</v>
      </c>
      <c r="Q794" s="6"/>
    </row>
    <row r="795" spans="1:17" x14ac:dyDescent="0.3">
      <c r="A795" s="6" t="s">
        <v>664</v>
      </c>
      <c r="B795" s="12" t="str">
        <f>SUBSTITUTE(C795,"?",ROUNDUP(AVERAGEIF(C:C,"&lt;&gt;~?",C:C),0))</f>
        <v>1984</v>
      </c>
      <c r="C795" s="6">
        <v>1984</v>
      </c>
      <c r="D795" s="6" t="str">
        <f>SUBSTITUTE(E795,"?","sep")</f>
        <v>Sep</v>
      </c>
      <c r="E795" s="6" t="s">
        <v>20</v>
      </c>
      <c r="F795" s="6">
        <v>3</v>
      </c>
      <c r="G795" s="18" t="str">
        <f>CONCATENATE(F795,"-",D795,"-",B795)</f>
        <v>3-Sep-1984</v>
      </c>
      <c r="H795" s="10">
        <f>DATEDIF(G795,DATE(2023,6,8),"Y")</f>
        <v>38</v>
      </c>
      <c r="I795" s="6">
        <v>0</v>
      </c>
      <c r="J795" s="22">
        <v>5397.62</v>
      </c>
      <c r="K795" s="6" t="str">
        <f>IF(L795="?","tier - 2",L795)</f>
        <v>tier - 2</v>
      </c>
      <c r="L795" s="6" t="s">
        <v>11</v>
      </c>
      <c r="M795" s="6" t="str">
        <f>IF(N795="?","tier - 1",N795)</f>
        <v>tier - 2</v>
      </c>
      <c r="N795" s="6" t="s">
        <v>11</v>
      </c>
      <c r="O795" s="6" t="str">
        <f>IF(P795="?","UNKNOWN",P795)</f>
        <v>R1013</v>
      </c>
      <c r="P795" s="6" t="s">
        <v>13</v>
      </c>
      <c r="Q795" s="6"/>
    </row>
    <row r="796" spans="1:17" x14ac:dyDescent="0.3">
      <c r="A796" s="6" t="s">
        <v>663</v>
      </c>
      <c r="B796" s="12" t="str">
        <f>SUBSTITUTE(C796,"?",ROUNDUP(AVERAGEIF(C:C,"&lt;&gt;~?",C:C),0))</f>
        <v>1989</v>
      </c>
      <c r="C796" s="6">
        <v>1989</v>
      </c>
      <c r="D796" s="6" t="str">
        <f>SUBSTITUTE(E796,"?","sep")</f>
        <v>Nov</v>
      </c>
      <c r="E796" s="6" t="s">
        <v>15</v>
      </c>
      <c r="F796" s="6">
        <v>6</v>
      </c>
      <c r="G796" s="18" t="str">
        <f>CONCATENATE(F796,"-",D796,"-",B796)</f>
        <v>6-Nov-1989</v>
      </c>
      <c r="H796" s="10">
        <f>DATEDIF(G796,DATE(2023,6,8),"Y")</f>
        <v>33</v>
      </c>
      <c r="I796" s="6">
        <v>3</v>
      </c>
      <c r="J796" s="22">
        <v>5396.44</v>
      </c>
      <c r="K796" s="6" t="str">
        <f>IF(L796="?","tier - 2",L796)</f>
        <v>tier - 2</v>
      </c>
      <c r="L796" s="6" t="s">
        <v>11</v>
      </c>
      <c r="M796" s="6" t="str">
        <f>IF(N796="?","tier - 1",N796)</f>
        <v>tier - 3</v>
      </c>
      <c r="N796" s="6" t="s">
        <v>12</v>
      </c>
      <c r="O796" s="6" t="str">
        <f>IF(P796="?","UNKNOWN",P796)</f>
        <v>R1013</v>
      </c>
      <c r="P796" s="6" t="s">
        <v>13</v>
      </c>
      <c r="Q796" s="6"/>
    </row>
    <row r="797" spans="1:17" x14ac:dyDescent="0.3">
      <c r="A797" s="6" t="s">
        <v>662</v>
      </c>
      <c r="B797" s="12" t="str">
        <f>SUBSTITUTE(C797,"?",ROUNDUP(AVERAGEIF(C:C,"&lt;&gt;~?",C:C),0))</f>
        <v>1988</v>
      </c>
      <c r="C797" s="6">
        <v>1988</v>
      </c>
      <c r="D797" s="6" t="str">
        <f>SUBSTITUTE(E797,"?","sep")</f>
        <v>Aug</v>
      </c>
      <c r="E797" s="6" t="s">
        <v>35</v>
      </c>
      <c r="F797" s="6">
        <v>8</v>
      </c>
      <c r="G797" s="18" t="str">
        <f>CONCATENATE(F797,"-",D797,"-",B797)</f>
        <v>8-Aug-1988</v>
      </c>
      <c r="H797" s="10">
        <f>DATEDIF(G797,DATE(2023,6,8),"Y")</f>
        <v>34</v>
      </c>
      <c r="I797" s="6">
        <v>1</v>
      </c>
      <c r="J797" s="22">
        <v>5385.34</v>
      </c>
      <c r="K797" s="6" t="str">
        <f>IF(L797="?","tier - 2",L797)</f>
        <v>tier - 2</v>
      </c>
      <c r="L797" s="6" t="s">
        <v>11</v>
      </c>
      <c r="M797" s="6" t="str">
        <f>IF(N797="?","tier - 1",N797)</f>
        <v>tier - 3</v>
      </c>
      <c r="N797" s="6" t="s">
        <v>12</v>
      </c>
      <c r="O797" s="6" t="str">
        <f>IF(P797="?","UNKNOWN",P797)</f>
        <v>R1012</v>
      </c>
      <c r="P797" s="6" t="s">
        <v>23</v>
      </c>
      <c r="Q797" s="6"/>
    </row>
    <row r="798" spans="1:17" x14ac:dyDescent="0.3">
      <c r="A798" s="6" t="s">
        <v>2202</v>
      </c>
      <c r="B798" s="12" t="str">
        <f>SUBSTITUTE(C798,"?",ROUNDUP(AVERAGEIF(C:C,"&lt;&gt;~?",C:C),0))</f>
        <v>1995</v>
      </c>
      <c r="C798" s="6">
        <v>1995</v>
      </c>
      <c r="D798" s="6" t="str">
        <f>SUBSTITUTE(E798,"?","sep")</f>
        <v>Oct</v>
      </c>
      <c r="E798" s="6" t="s">
        <v>37</v>
      </c>
      <c r="F798" s="6">
        <v>30</v>
      </c>
      <c r="G798" s="18" t="str">
        <f>CONCATENATE(F798,"-",D798,"-",B798)</f>
        <v>30-Oct-1995</v>
      </c>
      <c r="H798" s="10">
        <f>DATEDIF(G798,DATE(2023,6,8),"Y")</f>
        <v>27</v>
      </c>
      <c r="I798" s="6">
        <v>0</v>
      </c>
      <c r="J798" s="22">
        <v>37133.9</v>
      </c>
      <c r="K798" s="6" t="str">
        <f>IF(L798="?","tier - 2",L798)</f>
        <v>tier - 2</v>
      </c>
      <c r="L798" s="6" t="s">
        <v>11</v>
      </c>
      <c r="M798" s="6" t="str">
        <f>IF(N798="?","tier - 1",N798)</f>
        <v>tier - 2</v>
      </c>
      <c r="N798" s="6" t="s">
        <v>11</v>
      </c>
      <c r="O798" s="6" t="str">
        <f>IF(P798="?","UNKNOWN",P798)</f>
        <v>R1013</v>
      </c>
      <c r="P798" s="6" t="s">
        <v>13</v>
      </c>
      <c r="Q798" s="6"/>
    </row>
    <row r="799" spans="1:17" x14ac:dyDescent="0.3">
      <c r="A799" s="6" t="s">
        <v>661</v>
      </c>
      <c r="B799" s="12" t="str">
        <f>SUBSTITUTE(C799,"?",ROUNDUP(AVERAGEIF(C:C,"&lt;&gt;~?",C:C),0))</f>
        <v>1984</v>
      </c>
      <c r="C799" s="6">
        <v>1984</v>
      </c>
      <c r="D799" s="6" t="str">
        <f>SUBSTITUTE(E799,"?","sep")</f>
        <v>Jun</v>
      </c>
      <c r="E799" s="6" t="s">
        <v>18</v>
      </c>
      <c r="F799" s="6">
        <v>1</v>
      </c>
      <c r="G799" s="18" t="str">
        <f>CONCATENATE(F799,"-",D799,"-",B799)</f>
        <v>1-Jun-1984</v>
      </c>
      <c r="H799" s="10">
        <f>DATEDIF(G799,DATE(2023,6,8),"Y")</f>
        <v>39</v>
      </c>
      <c r="I799" s="6">
        <v>0</v>
      </c>
      <c r="J799" s="22">
        <v>5383.54</v>
      </c>
      <c r="K799" s="6" t="str">
        <f>IF(L799="?","tier - 2",L799)</f>
        <v>tier - 2</v>
      </c>
      <c r="L799" s="6" t="s">
        <v>11</v>
      </c>
      <c r="M799" s="6" t="str">
        <f>IF(N799="?","tier - 1",N799)</f>
        <v>tier - 3</v>
      </c>
      <c r="N799" s="6" t="s">
        <v>12</v>
      </c>
      <c r="O799" s="6" t="str">
        <f>IF(P799="?","UNKNOWN",P799)</f>
        <v>R1011</v>
      </c>
      <c r="P799" s="6" t="s">
        <v>42</v>
      </c>
      <c r="Q799" s="6"/>
    </row>
    <row r="800" spans="1:17" x14ac:dyDescent="0.3">
      <c r="A800" s="6" t="s">
        <v>660</v>
      </c>
      <c r="B800" s="12" t="str">
        <f>SUBSTITUTE(C800,"?",ROUNDUP(AVERAGEIF(C:C,"&lt;&gt;~?",C:C),0))</f>
        <v>1986</v>
      </c>
      <c r="C800" s="6">
        <v>1986</v>
      </c>
      <c r="D800" s="6" t="str">
        <f>SUBSTITUTE(E800,"?","sep")</f>
        <v>Jul</v>
      </c>
      <c r="E800" s="6" t="s">
        <v>10</v>
      </c>
      <c r="F800" s="6">
        <v>22</v>
      </c>
      <c r="G800" s="18" t="str">
        <f>CONCATENATE(F800,"-",D800,"-",B800)</f>
        <v>22-Jul-1986</v>
      </c>
      <c r="H800" s="10">
        <f>DATEDIF(G800,DATE(2023,6,8),"Y")</f>
        <v>36</v>
      </c>
      <c r="I800" s="6">
        <v>1</v>
      </c>
      <c r="J800" s="22">
        <v>5377.46</v>
      </c>
      <c r="K800" s="6" t="str">
        <f>IF(L800="?","tier - 2",L800)</f>
        <v>tier - 2</v>
      </c>
      <c r="L800" s="6" t="s">
        <v>11</v>
      </c>
      <c r="M800" s="6" t="str">
        <f>IF(N800="?","tier - 1",N800)</f>
        <v>tier - 3</v>
      </c>
      <c r="N800" s="6" t="s">
        <v>12</v>
      </c>
      <c r="O800" s="6" t="str">
        <f>IF(P800="?","UNKNOWN",P800)</f>
        <v>R1012</v>
      </c>
      <c r="P800" s="6" t="s">
        <v>23</v>
      </c>
      <c r="Q800" s="6"/>
    </row>
    <row r="801" spans="1:17" x14ac:dyDescent="0.3">
      <c r="A801" s="6" t="s">
        <v>659</v>
      </c>
      <c r="B801" s="12" t="str">
        <f>SUBSTITUTE(C801,"?",ROUNDUP(AVERAGEIF(C:C,"&lt;&gt;~?",C:C),0))</f>
        <v>1989</v>
      </c>
      <c r="C801" s="6">
        <v>1989</v>
      </c>
      <c r="D801" s="6" t="str">
        <f>SUBSTITUTE(E801,"?","sep")</f>
        <v>Nov</v>
      </c>
      <c r="E801" s="6" t="s">
        <v>15</v>
      </c>
      <c r="F801" s="6">
        <v>18</v>
      </c>
      <c r="G801" s="18" t="str">
        <f>CONCATENATE(F801,"-",D801,"-",B801)</f>
        <v>18-Nov-1989</v>
      </c>
      <c r="H801" s="10">
        <f>DATEDIF(G801,DATE(2023,6,8),"Y")</f>
        <v>33</v>
      </c>
      <c r="I801" s="6">
        <v>2</v>
      </c>
      <c r="J801" s="22">
        <v>5375.04</v>
      </c>
      <c r="K801" s="6" t="str">
        <f>IF(L801="?","tier - 2",L801)</f>
        <v>tier - 2</v>
      </c>
      <c r="L801" s="6" t="s">
        <v>11</v>
      </c>
      <c r="M801" s="6" t="str">
        <f>IF(N801="?","tier - 1",N801)</f>
        <v>tier - 1</v>
      </c>
      <c r="N801" s="6" t="s">
        <v>16</v>
      </c>
      <c r="O801" s="6" t="str">
        <f>IF(P801="?","UNKNOWN",P801)</f>
        <v>R1011</v>
      </c>
      <c r="P801" s="6" t="s">
        <v>42</v>
      </c>
      <c r="Q801" s="6"/>
    </row>
    <row r="802" spans="1:17" x14ac:dyDescent="0.3">
      <c r="A802" s="6" t="s">
        <v>658</v>
      </c>
      <c r="B802" s="12" t="str">
        <f>SUBSTITUTE(C802,"?",ROUNDUP(AVERAGEIF(C:C,"&lt;&gt;~?",C:C),0))</f>
        <v>1986</v>
      </c>
      <c r="C802" s="6">
        <v>1986</v>
      </c>
      <c r="D802" s="6" t="str">
        <f>SUBSTITUTE(E802,"?","sep")</f>
        <v>Jun</v>
      </c>
      <c r="E802" s="6" t="s">
        <v>18</v>
      </c>
      <c r="F802" s="6">
        <v>1</v>
      </c>
      <c r="G802" s="18" t="str">
        <f>CONCATENATE(F802,"-",D802,"-",B802)</f>
        <v>1-Jun-1986</v>
      </c>
      <c r="H802" s="10">
        <f>DATEDIF(G802,DATE(2023,6,8),"Y")</f>
        <v>37</v>
      </c>
      <c r="I802" s="6">
        <v>1</v>
      </c>
      <c r="J802" s="22">
        <v>5373.36</v>
      </c>
      <c r="K802" s="6" t="str">
        <f>IF(L802="?","tier - 2",L802)</f>
        <v>tier - 2</v>
      </c>
      <c r="L802" s="6" t="s">
        <v>11</v>
      </c>
      <c r="M802" s="6" t="str">
        <f>IF(N802="?","tier - 1",N802)</f>
        <v>tier - 2</v>
      </c>
      <c r="N802" s="6" t="s">
        <v>11</v>
      </c>
      <c r="O802" s="6" t="str">
        <f>IF(P802="?","UNKNOWN",P802)</f>
        <v>R1012</v>
      </c>
      <c r="P802" s="6" t="s">
        <v>23</v>
      </c>
      <c r="Q802" s="6"/>
    </row>
    <row r="803" spans="1:17" x14ac:dyDescent="0.3">
      <c r="A803" s="6" t="s">
        <v>657</v>
      </c>
      <c r="B803" s="12" t="str">
        <f>SUBSTITUTE(C803,"?",ROUNDUP(AVERAGEIF(C:C,"&lt;&gt;~?",C:C),0))</f>
        <v>1994</v>
      </c>
      <c r="C803" s="6">
        <v>1994</v>
      </c>
      <c r="D803" s="6" t="str">
        <f>SUBSTITUTE(E803,"?","sep")</f>
        <v>Dec</v>
      </c>
      <c r="E803" s="6" t="s">
        <v>30</v>
      </c>
      <c r="F803" s="6">
        <v>7</v>
      </c>
      <c r="G803" s="18" t="str">
        <f>CONCATENATE(F803,"-",D803,"-",B803)</f>
        <v>7-Dec-1994</v>
      </c>
      <c r="H803" s="10">
        <f>DATEDIF(G803,DATE(2023,6,8),"Y")</f>
        <v>28</v>
      </c>
      <c r="I803" s="6">
        <v>0</v>
      </c>
      <c r="J803" s="22">
        <v>5364.66</v>
      </c>
      <c r="K803" s="6" t="str">
        <f>IF(L803="?","tier - 2",L803)</f>
        <v>tier - 2</v>
      </c>
      <c r="L803" s="6" t="s">
        <v>11</v>
      </c>
      <c r="M803" s="6" t="str">
        <f>IF(N803="?","tier - 1",N803)</f>
        <v>tier - 1</v>
      </c>
      <c r="N803" s="6" t="s">
        <v>16</v>
      </c>
      <c r="O803" s="6" t="str">
        <f>IF(P803="?","UNKNOWN",P803)</f>
        <v>R1011</v>
      </c>
      <c r="P803" s="6" t="s">
        <v>42</v>
      </c>
      <c r="Q803" s="6"/>
    </row>
    <row r="804" spans="1:17" x14ac:dyDescent="0.3">
      <c r="A804" s="6" t="s">
        <v>656</v>
      </c>
      <c r="B804" s="12" t="str">
        <f>SUBSTITUTE(C804,"?",ROUNDUP(AVERAGEIF(C:C,"&lt;&gt;~?",C:C),0))</f>
        <v>1989</v>
      </c>
      <c r="C804" s="6">
        <v>1989</v>
      </c>
      <c r="D804" s="6" t="str">
        <f>SUBSTITUTE(E804,"?","sep")</f>
        <v>Nov</v>
      </c>
      <c r="E804" s="6" t="s">
        <v>15</v>
      </c>
      <c r="F804" s="6">
        <v>7</v>
      </c>
      <c r="G804" s="18" t="str">
        <f>CONCATENATE(F804,"-",D804,"-",B804)</f>
        <v>7-Nov-1989</v>
      </c>
      <c r="H804" s="10">
        <f>DATEDIF(G804,DATE(2023,6,8),"Y")</f>
        <v>33</v>
      </c>
      <c r="I804" s="6">
        <v>1</v>
      </c>
      <c r="J804" s="22">
        <v>5354.07</v>
      </c>
      <c r="K804" s="6" t="str">
        <f>IF(L804="?","tier - 2",L804)</f>
        <v>tier - 2</v>
      </c>
      <c r="L804" s="6" t="s">
        <v>11</v>
      </c>
      <c r="M804" s="6" t="str">
        <f>IF(N804="?","tier - 1",N804)</f>
        <v>tier - 3</v>
      </c>
      <c r="N804" s="6" t="s">
        <v>12</v>
      </c>
      <c r="O804" s="6" t="str">
        <f>IF(P804="?","UNKNOWN",P804)</f>
        <v>R1024</v>
      </c>
      <c r="P804" s="6" t="s">
        <v>247</v>
      </c>
      <c r="Q804" s="6"/>
    </row>
    <row r="805" spans="1:17" x14ac:dyDescent="0.3">
      <c r="A805" s="6" t="s">
        <v>655</v>
      </c>
      <c r="B805" s="12" t="str">
        <f>SUBSTITUTE(C805,"?",ROUNDUP(AVERAGEIF(C:C,"&lt;&gt;~?",C:C),0))</f>
        <v>1972</v>
      </c>
      <c r="C805" s="6">
        <v>1972</v>
      </c>
      <c r="D805" s="6" t="str">
        <f>SUBSTITUTE(E805,"?","sep")</f>
        <v>Dec</v>
      </c>
      <c r="E805" s="6" t="s">
        <v>30</v>
      </c>
      <c r="F805" s="6">
        <v>15</v>
      </c>
      <c r="G805" s="18" t="str">
        <f>CONCATENATE(F805,"-",D805,"-",B805)</f>
        <v>15-Dec-1972</v>
      </c>
      <c r="H805" s="10">
        <f>DATEDIF(G805,DATE(2023,6,8),"Y")</f>
        <v>50</v>
      </c>
      <c r="I805" s="6">
        <v>0</v>
      </c>
      <c r="J805" s="22">
        <v>5344.81</v>
      </c>
      <c r="K805" s="6" t="str">
        <f>IF(L805="?","tier - 2",L805)</f>
        <v>tier - 2</v>
      </c>
      <c r="L805" s="6" t="s">
        <v>11</v>
      </c>
      <c r="M805" s="6" t="str">
        <f>IF(N805="?","tier - 1",N805)</f>
        <v>tier - 3</v>
      </c>
      <c r="N805" s="6" t="s">
        <v>12</v>
      </c>
      <c r="O805" s="6" t="str">
        <f>IF(P805="?","UNKNOWN",P805)</f>
        <v>R1013</v>
      </c>
      <c r="P805" s="6" t="s">
        <v>13</v>
      </c>
      <c r="Q805" s="6"/>
    </row>
    <row r="806" spans="1:17" x14ac:dyDescent="0.3">
      <c r="A806" s="6" t="s">
        <v>654</v>
      </c>
      <c r="B806" s="12" t="str">
        <f>SUBSTITUTE(C806,"?",ROUNDUP(AVERAGEIF(C:C,"&lt;&gt;~?",C:C),0))</f>
        <v>1991</v>
      </c>
      <c r="C806" s="6">
        <v>1991</v>
      </c>
      <c r="D806" s="6" t="str">
        <f>SUBSTITUTE(E806,"?","sep")</f>
        <v>Aug</v>
      </c>
      <c r="E806" s="6" t="s">
        <v>35</v>
      </c>
      <c r="F806" s="6">
        <v>28</v>
      </c>
      <c r="G806" s="18" t="str">
        <f>CONCATENATE(F806,"-",D806,"-",B806)</f>
        <v>28-Aug-1991</v>
      </c>
      <c r="H806" s="10">
        <f>DATEDIF(G806,DATE(2023,6,8),"Y")</f>
        <v>31</v>
      </c>
      <c r="I806" s="6">
        <v>2</v>
      </c>
      <c r="J806" s="22">
        <v>5327.4</v>
      </c>
      <c r="K806" s="6" t="str">
        <f>IF(L806="?","tier - 2",L806)</f>
        <v>tier - 2</v>
      </c>
      <c r="L806" s="6" t="s">
        <v>11</v>
      </c>
      <c r="M806" s="6" t="str">
        <f>IF(N806="?","tier - 1",N806)</f>
        <v>tier - 1</v>
      </c>
      <c r="N806" s="6" t="s">
        <v>16</v>
      </c>
      <c r="O806" s="6" t="str">
        <f>IF(P806="?","UNKNOWN",P806)</f>
        <v>R1012</v>
      </c>
      <c r="P806" s="6" t="s">
        <v>23</v>
      </c>
      <c r="Q806" s="6"/>
    </row>
    <row r="807" spans="1:17" x14ac:dyDescent="0.3">
      <c r="A807" s="6" t="s">
        <v>653</v>
      </c>
      <c r="B807" s="12" t="str">
        <f>SUBSTITUTE(C807,"?",ROUNDUP(AVERAGEIF(C:C,"&lt;&gt;~?",C:C),0))</f>
        <v>1992</v>
      </c>
      <c r="C807" s="6">
        <v>1992</v>
      </c>
      <c r="D807" s="6" t="str">
        <f>SUBSTITUTE(E807,"?","sep")</f>
        <v>Jun</v>
      </c>
      <c r="E807" s="6" t="s">
        <v>18</v>
      </c>
      <c r="F807" s="6">
        <v>18</v>
      </c>
      <c r="G807" s="18" t="str">
        <f>CONCATENATE(F807,"-",D807,"-",B807)</f>
        <v>18-Jun-1992</v>
      </c>
      <c r="H807" s="10">
        <f>DATEDIF(G807,DATE(2023,6,8),"Y")</f>
        <v>30</v>
      </c>
      <c r="I807" s="6">
        <v>3</v>
      </c>
      <c r="J807" s="22">
        <v>5325.65</v>
      </c>
      <c r="K807" s="6" t="str">
        <f>IF(L807="?","tier - 2",L807)</f>
        <v>tier - 2</v>
      </c>
      <c r="L807" s="6" t="s">
        <v>11</v>
      </c>
      <c r="M807" s="6" t="str">
        <f>IF(N807="?","tier - 1",N807)</f>
        <v>tier - 1</v>
      </c>
      <c r="N807" s="6" t="s">
        <v>16</v>
      </c>
      <c r="O807" s="6" t="str">
        <f>IF(P807="?","UNKNOWN",P807)</f>
        <v>R1011</v>
      </c>
      <c r="P807" s="6" t="s">
        <v>42</v>
      </c>
      <c r="Q807" s="6"/>
    </row>
    <row r="808" spans="1:17" x14ac:dyDescent="0.3">
      <c r="A808" s="6" t="s">
        <v>652</v>
      </c>
      <c r="B808" s="12" t="str">
        <f>SUBSTITUTE(C808,"?",ROUNDUP(AVERAGEIF(C:C,"&lt;&gt;~?",C:C),0))</f>
        <v>1974</v>
      </c>
      <c r="C808" s="6">
        <v>1974</v>
      </c>
      <c r="D808" s="6" t="str">
        <f>SUBSTITUTE(E808,"?","sep")</f>
        <v>Sep</v>
      </c>
      <c r="E808" s="6" t="s">
        <v>20</v>
      </c>
      <c r="F808" s="6">
        <v>2</v>
      </c>
      <c r="G808" s="18" t="str">
        <f>CONCATENATE(F808,"-",D808,"-",B808)</f>
        <v>2-Sep-1974</v>
      </c>
      <c r="H808" s="10">
        <f>DATEDIF(G808,DATE(2023,6,8),"Y")</f>
        <v>48</v>
      </c>
      <c r="I808" s="6">
        <v>0</v>
      </c>
      <c r="J808" s="22">
        <v>5322.24</v>
      </c>
      <c r="K808" s="6" t="str">
        <f>IF(L808="?","tier - 2",L808)</f>
        <v>tier - 2</v>
      </c>
      <c r="L808" s="6" t="s">
        <v>11</v>
      </c>
      <c r="M808" s="6" t="str">
        <f>IF(N808="?","tier - 1",N808)</f>
        <v>tier - 1</v>
      </c>
      <c r="N808" s="6" t="s">
        <v>16</v>
      </c>
      <c r="O808" s="6" t="str">
        <f>IF(P808="?","UNKNOWN",P808)</f>
        <v>R1012</v>
      </c>
      <c r="P808" s="6" t="s">
        <v>23</v>
      </c>
      <c r="Q808" s="6"/>
    </row>
    <row r="809" spans="1:17" x14ac:dyDescent="0.3">
      <c r="A809" s="6" t="s">
        <v>2201</v>
      </c>
      <c r="B809" s="12" t="str">
        <f>SUBSTITUTE(C809,"?",ROUNDUP(AVERAGEIF(C:C,"&lt;&gt;~?",C:C),0))</f>
        <v>1989</v>
      </c>
      <c r="C809" s="6">
        <v>1989</v>
      </c>
      <c r="D809" s="6" t="str">
        <f>SUBSTITUTE(E809,"?","sep")</f>
        <v>Jun</v>
      </c>
      <c r="E809" s="6" t="s">
        <v>18</v>
      </c>
      <c r="F809" s="6">
        <v>10</v>
      </c>
      <c r="G809" s="18" t="str">
        <f>CONCATENATE(F809,"-",D809,"-",B809)</f>
        <v>10-Jun-1989</v>
      </c>
      <c r="H809" s="10">
        <f>DATEDIF(G809,DATE(2023,6,8),"Y")</f>
        <v>33</v>
      </c>
      <c r="I809" s="6">
        <v>0</v>
      </c>
      <c r="J809" s="22">
        <v>37079.370000000003</v>
      </c>
      <c r="K809" s="6" t="str">
        <f>IF(L809="?","tier - 2",L809)</f>
        <v>tier - 2</v>
      </c>
      <c r="L809" s="6" t="s">
        <v>11</v>
      </c>
      <c r="M809" s="6" t="str">
        <f>IF(N809="?","tier - 1",N809)</f>
        <v>tier - 3</v>
      </c>
      <c r="N809" s="6" t="s">
        <v>12</v>
      </c>
      <c r="O809" s="6" t="str">
        <f>IF(P809="?","UNKNOWN",P809)</f>
        <v>R1011</v>
      </c>
      <c r="P809" s="6" t="s">
        <v>42</v>
      </c>
      <c r="Q809" s="6"/>
    </row>
    <row r="810" spans="1:17" x14ac:dyDescent="0.3">
      <c r="A810" s="6" t="s">
        <v>651</v>
      </c>
      <c r="B810" s="12" t="str">
        <f>SUBSTITUTE(C810,"?",ROUNDUP(AVERAGEIF(C:C,"&lt;&gt;~?",C:C),0))</f>
        <v>1994</v>
      </c>
      <c r="C810" s="6">
        <v>1994</v>
      </c>
      <c r="D810" s="6" t="str">
        <f>SUBSTITUTE(E810,"?","sep")</f>
        <v>Nov</v>
      </c>
      <c r="E810" s="6" t="s">
        <v>15</v>
      </c>
      <c r="F810" s="6">
        <v>13</v>
      </c>
      <c r="G810" s="18" t="str">
        <f>CONCATENATE(F810,"-",D810,"-",B810)</f>
        <v>13-Nov-1994</v>
      </c>
      <c r="H810" s="10">
        <f>DATEDIF(G810,DATE(2023,6,8),"Y")</f>
        <v>28</v>
      </c>
      <c r="I810" s="6">
        <v>3</v>
      </c>
      <c r="J810" s="22">
        <v>5312.17</v>
      </c>
      <c r="K810" s="6" t="str">
        <f>IF(L810="?","tier - 2",L810)</f>
        <v>tier - 2</v>
      </c>
      <c r="L810" s="6" t="s">
        <v>11</v>
      </c>
      <c r="M810" s="6" t="str">
        <f>IF(N810="?","tier - 1",N810)</f>
        <v>tier - 2</v>
      </c>
      <c r="N810" s="6" t="s">
        <v>11</v>
      </c>
      <c r="O810" s="6" t="str">
        <f>IF(P810="?","UNKNOWN",P810)</f>
        <v>R1012</v>
      </c>
      <c r="P810" s="6" t="s">
        <v>23</v>
      </c>
      <c r="Q810" s="6"/>
    </row>
    <row r="811" spans="1:17" x14ac:dyDescent="0.3">
      <c r="A811" s="6" t="s">
        <v>650</v>
      </c>
      <c r="B811" s="12" t="str">
        <f>SUBSTITUTE(C811,"?",ROUNDUP(AVERAGEIF(C:C,"&lt;&gt;~?",C:C),0))</f>
        <v>2000</v>
      </c>
      <c r="C811" s="6">
        <v>2000</v>
      </c>
      <c r="D811" s="6" t="str">
        <f>SUBSTITUTE(E811,"?","sep")</f>
        <v>Sep</v>
      </c>
      <c r="E811" s="6" t="s">
        <v>20</v>
      </c>
      <c r="F811" s="6">
        <v>9</v>
      </c>
      <c r="G811" s="18" t="str">
        <f>CONCATENATE(F811,"-",D811,"-",B811)</f>
        <v>9-Sep-2000</v>
      </c>
      <c r="H811" s="10">
        <f>DATEDIF(G811,DATE(2023,6,8),"Y")</f>
        <v>22</v>
      </c>
      <c r="I811" s="6">
        <v>0</v>
      </c>
      <c r="J811" s="22">
        <v>5306.7</v>
      </c>
      <c r="K811" s="6" t="str">
        <f>IF(L811="?","tier - 2",L811)</f>
        <v>tier - 2</v>
      </c>
      <c r="L811" s="6" t="s">
        <v>11</v>
      </c>
      <c r="M811" s="6" t="str">
        <f>IF(N811="?","tier - 1",N811)</f>
        <v>tier - 3</v>
      </c>
      <c r="N811" s="6" t="s">
        <v>12</v>
      </c>
      <c r="O811" s="6" t="str">
        <f>IF(P811="?","UNKNOWN",P811)</f>
        <v>R1012</v>
      </c>
      <c r="P811" s="6" t="s">
        <v>23</v>
      </c>
      <c r="Q811" s="6"/>
    </row>
    <row r="812" spans="1:17" x14ac:dyDescent="0.3">
      <c r="A812" s="6" t="s">
        <v>649</v>
      </c>
      <c r="B812" s="12" t="str">
        <f>SUBSTITUTE(C812,"?",ROUNDUP(AVERAGEIF(C:C,"&lt;&gt;~?",C:C),0))</f>
        <v>2004</v>
      </c>
      <c r="C812" s="6">
        <v>2004</v>
      </c>
      <c r="D812" s="6" t="str">
        <f>SUBSTITUTE(E812,"?","sep")</f>
        <v>Aug</v>
      </c>
      <c r="E812" s="6" t="s">
        <v>35</v>
      </c>
      <c r="F812" s="6">
        <v>22</v>
      </c>
      <c r="G812" s="18" t="str">
        <f>CONCATENATE(F812,"-",D812,"-",B812)</f>
        <v>22-Aug-2004</v>
      </c>
      <c r="H812" s="10">
        <f>DATEDIF(G812,DATE(2023,6,8),"Y")</f>
        <v>18</v>
      </c>
      <c r="I812" s="6">
        <v>0</v>
      </c>
      <c r="J812" s="22">
        <v>5293.67</v>
      </c>
      <c r="K812" s="6" t="str">
        <f>IF(L812="?","tier - 2",L812)</f>
        <v>tier - 2</v>
      </c>
      <c r="L812" s="6" t="s">
        <v>11</v>
      </c>
      <c r="M812" s="6" t="str">
        <f>IF(N812="?","tier - 1",N812)</f>
        <v>tier - 2</v>
      </c>
      <c r="N812" s="6" t="s">
        <v>11</v>
      </c>
      <c r="O812" s="6" t="str">
        <f>IF(P812="?","UNKNOWN",P812)</f>
        <v>R1022</v>
      </c>
      <c r="P812" s="6" t="s">
        <v>632</v>
      </c>
      <c r="Q812" s="6"/>
    </row>
    <row r="813" spans="1:17" x14ac:dyDescent="0.3">
      <c r="A813" s="6" t="s">
        <v>648</v>
      </c>
      <c r="B813" s="12" t="str">
        <f>SUBSTITUTE(C813,"?",ROUNDUP(AVERAGEIF(C:C,"&lt;&gt;~?",C:C),0))</f>
        <v>1974</v>
      </c>
      <c r="C813" s="6">
        <v>1974</v>
      </c>
      <c r="D813" s="6" t="str">
        <f>SUBSTITUTE(E813,"?","sep")</f>
        <v>Nov</v>
      </c>
      <c r="E813" s="6" t="s">
        <v>15</v>
      </c>
      <c r="F813" s="6">
        <v>12</v>
      </c>
      <c r="G813" s="18" t="str">
        <f>CONCATENATE(F813,"-",D813,"-",B813)</f>
        <v>12-Nov-1974</v>
      </c>
      <c r="H813" s="10">
        <f>DATEDIF(G813,DATE(2023,6,8),"Y")</f>
        <v>48</v>
      </c>
      <c r="I813" s="6">
        <v>0</v>
      </c>
      <c r="J813" s="22">
        <v>5291.71</v>
      </c>
      <c r="K813" s="6" t="str">
        <f>IF(L813="?","tier - 2",L813)</f>
        <v>tier - 2</v>
      </c>
      <c r="L813" s="6" t="s">
        <v>11</v>
      </c>
      <c r="M813" s="6" t="str">
        <f>IF(N813="?","tier - 1",N813)</f>
        <v>tier - 2</v>
      </c>
      <c r="N813" s="6" t="s">
        <v>11</v>
      </c>
      <c r="O813" s="6" t="str">
        <f>IF(P813="?","UNKNOWN",P813)</f>
        <v>R1012</v>
      </c>
      <c r="P813" s="6" t="s">
        <v>23</v>
      </c>
      <c r="Q813" s="6"/>
    </row>
    <row r="814" spans="1:17" x14ac:dyDescent="0.3">
      <c r="A814" s="6" t="s">
        <v>647</v>
      </c>
      <c r="B814" s="12" t="str">
        <f>SUBSTITUTE(C814,"?",ROUNDUP(AVERAGEIF(C:C,"&lt;&gt;~?",C:C),0))</f>
        <v>1987</v>
      </c>
      <c r="C814" s="6">
        <v>1987</v>
      </c>
      <c r="D814" s="6" t="str">
        <f>SUBSTITUTE(E814,"?","sep")</f>
        <v>Sep</v>
      </c>
      <c r="E814" s="6" t="s">
        <v>20</v>
      </c>
      <c r="F814" s="6">
        <v>1</v>
      </c>
      <c r="G814" s="18" t="str">
        <f>CONCATENATE(F814,"-",D814,"-",B814)</f>
        <v>1-Sep-1987</v>
      </c>
      <c r="H814" s="10">
        <f>DATEDIF(G814,DATE(2023,6,8),"Y")</f>
        <v>35</v>
      </c>
      <c r="I814" s="6">
        <v>3</v>
      </c>
      <c r="J814" s="22">
        <v>5275.86</v>
      </c>
      <c r="K814" s="6" t="str">
        <f>IF(L814="?","tier - 2",L814)</f>
        <v>tier - 2</v>
      </c>
      <c r="L814" s="6" t="s">
        <v>11</v>
      </c>
      <c r="M814" s="6" t="str">
        <f>IF(N814="?","tier - 1",N814)</f>
        <v>tier - 2</v>
      </c>
      <c r="N814" s="6" t="s">
        <v>11</v>
      </c>
      <c r="O814" s="6" t="str">
        <f>IF(P814="?","UNKNOWN",P814)</f>
        <v>R1013</v>
      </c>
      <c r="P814" s="6" t="s">
        <v>13</v>
      </c>
      <c r="Q814" s="6"/>
    </row>
    <row r="815" spans="1:17" x14ac:dyDescent="0.3">
      <c r="A815" s="6" t="s">
        <v>646</v>
      </c>
      <c r="B815" s="12" t="str">
        <f>SUBSTITUTE(C815,"?",ROUNDUP(AVERAGEIF(C:C,"&lt;&gt;~?",C:C),0))</f>
        <v>1986</v>
      </c>
      <c r="C815" s="6">
        <v>1986</v>
      </c>
      <c r="D815" s="6" t="str">
        <f>SUBSTITUTE(E815,"?","sep")</f>
        <v>Oct</v>
      </c>
      <c r="E815" s="6" t="s">
        <v>37</v>
      </c>
      <c r="F815" s="6">
        <v>20</v>
      </c>
      <c r="G815" s="18" t="str">
        <f>CONCATENATE(F815,"-",D815,"-",B815)</f>
        <v>20-Oct-1986</v>
      </c>
      <c r="H815" s="10">
        <f>DATEDIF(G815,DATE(2023,6,8),"Y")</f>
        <v>36</v>
      </c>
      <c r="I815" s="6">
        <v>0</v>
      </c>
      <c r="J815" s="22">
        <v>5272.18</v>
      </c>
      <c r="K815" s="6" t="str">
        <f>IF(L815="?","tier - 2",L815)</f>
        <v>tier - 2</v>
      </c>
      <c r="L815" s="6" t="s">
        <v>11</v>
      </c>
      <c r="M815" s="6" t="str">
        <f>IF(N815="?","tier - 1",N815)</f>
        <v>tier - 3</v>
      </c>
      <c r="N815" s="6" t="s">
        <v>12</v>
      </c>
      <c r="O815" s="6" t="str">
        <f>IF(P815="?","UNKNOWN",P815)</f>
        <v>R1012</v>
      </c>
      <c r="P815" s="6" t="s">
        <v>23</v>
      </c>
      <c r="Q815" s="6"/>
    </row>
    <row r="816" spans="1:17" x14ac:dyDescent="0.3">
      <c r="A816" s="6" t="s">
        <v>645</v>
      </c>
      <c r="B816" s="12" t="str">
        <f>SUBSTITUTE(C816,"?",ROUNDUP(AVERAGEIF(C:C,"&lt;&gt;~?",C:C),0))</f>
        <v>1986</v>
      </c>
      <c r="C816" s="6">
        <v>1986</v>
      </c>
      <c r="D816" s="6" t="str">
        <f>SUBSTITUTE(E816,"?","sep")</f>
        <v>Sep</v>
      </c>
      <c r="E816" s="6" t="s">
        <v>20</v>
      </c>
      <c r="F816" s="6">
        <v>20</v>
      </c>
      <c r="G816" s="18" t="str">
        <f>CONCATENATE(F816,"-",D816,"-",B816)</f>
        <v>20-Sep-1986</v>
      </c>
      <c r="H816" s="10">
        <f>DATEDIF(G816,DATE(2023,6,8),"Y")</f>
        <v>36</v>
      </c>
      <c r="I816" s="6">
        <v>0</v>
      </c>
      <c r="J816" s="22">
        <v>5267.82</v>
      </c>
      <c r="K816" s="6" t="str">
        <f>IF(L816="?","tier - 2",L816)</f>
        <v>tier - 2</v>
      </c>
      <c r="L816" s="6" t="s">
        <v>11</v>
      </c>
      <c r="M816" s="6" t="str">
        <f>IF(N816="?","tier - 1",N816)</f>
        <v>tier - 2</v>
      </c>
      <c r="N816" s="6" t="s">
        <v>11</v>
      </c>
      <c r="O816" s="6" t="str">
        <f>IF(P816="?","UNKNOWN",P816)</f>
        <v>R1012</v>
      </c>
      <c r="P816" s="6" t="s">
        <v>23</v>
      </c>
      <c r="Q816" s="6"/>
    </row>
    <row r="817" spans="1:17" x14ac:dyDescent="0.3">
      <c r="A817" s="6" t="s">
        <v>644</v>
      </c>
      <c r="B817" s="12" t="str">
        <f>SUBSTITUTE(C817,"?",ROUNDUP(AVERAGEIF(C:C,"&lt;&gt;~?",C:C),0))</f>
        <v>1986</v>
      </c>
      <c r="C817" s="6">
        <v>1986</v>
      </c>
      <c r="D817" s="6" t="str">
        <f>SUBSTITUTE(E817,"?","sep")</f>
        <v>Oct</v>
      </c>
      <c r="E817" s="6" t="s">
        <v>37</v>
      </c>
      <c r="F817" s="6">
        <v>25</v>
      </c>
      <c r="G817" s="18" t="str">
        <f>CONCATENATE(F817,"-",D817,"-",B817)</f>
        <v>25-Oct-1986</v>
      </c>
      <c r="H817" s="10">
        <f>DATEDIF(G817,DATE(2023,6,8),"Y")</f>
        <v>36</v>
      </c>
      <c r="I817" s="6">
        <v>0</v>
      </c>
      <c r="J817" s="22">
        <v>5266.37</v>
      </c>
      <c r="K817" s="6" t="str">
        <f>IF(L817="?","tier - 2",L817)</f>
        <v>tier - 2</v>
      </c>
      <c r="L817" s="6" t="s">
        <v>11</v>
      </c>
      <c r="M817" s="6" t="str">
        <f>IF(N817="?","tier - 1",N817)</f>
        <v>tier - 2</v>
      </c>
      <c r="N817" s="6" t="s">
        <v>11</v>
      </c>
      <c r="O817" s="6" t="str">
        <f>IF(P817="?","UNKNOWN",P817)</f>
        <v>R1012</v>
      </c>
      <c r="P817" s="6" t="s">
        <v>23</v>
      </c>
      <c r="Q817" s="6"/>
    </row>
    <row r="818" spans="1:17" x14ac:dyDescent="0.3">
      <c r="A818" s="6" t="s">
        <v>643</v>
      </c>
      <c r="B818" s="12" t="str">
        <f>SUBSTITUTE(C818,"?",ROUNDUP(AVERAGEIF(C:C,"&lt;&gt;~?",C:C),0))</f>
        <v>1989</v>
      </c>
      <c r="C818" s="6">
        <v>1989</v>
      </c>
      <c r="D818" s="6" t="str">
        <f>SUBSTITUTE(E818,"?","sep")</f>
        <v>Jul</v>
      </c>
      <c r="E818" s="6" t="s">
        <v>10</v>
      </c>
      <c r="F818" s="6">
        <v>19</v>
      </c>
      <c r="G818" s="18" t="str">
        <f>CONCATENATE(F818,"-",D818,"-",B818)</f>
        <v>19-Jul-1989</v>
      </c>
      <c r="H818" s="10">
        <f>DATEDIF(G818,DATE(2023,6,8),"Y")</f>
        <v>33</v>
      </c>
      <c r="I818" s="6">
        <v>2</v>
      </c>
      <c r="J818" s="22">
        <v>5261.47</v>
      </c>
      <c r="K818" s="6" t="str">
        <f>IF(L818="?","tier - 2",L818)</f>
        <v>tier - 2</v>
      </c>
      <c r="L818" s="6" t="s">
        <v>11</v>
      </c>
      <c r="M818" s="6" t="str">
        <f>IF(N818="?","tier - 1",N818)</f>
        <v>tier - 2</v>
      </c>
      <c r="N818" s="6" t="s">
        <v>11</v>
      </c>
      <c r="O818" s="6" t="str">
        <f>IF(P818="?","UNKNOWN",P818)</f>
        <v>R1012</v>
      </c>
      <c r="P818" s="6" t="s">
        <v>23</v>
      </c>
      <c r="Q818" s="6"/>
    </row>
    <row r="819" spans="1:17" x14ac:dyDescent="0.3">
      <c r="A819" s="6" t="s">
        <v>642</v>
      </c>
      <c r="B819" s="12" t="str">
        <f>SUBSTITUTE(C819,"?",ROUNDUP(AVERAGEIF(C:C,"&lt;&gt;~?",C:C),0))</f>
        <v>1989</v>
      </c>
      <c r="C819" s="6">
        <v>1989</v>
      </c>
      <c r="D819" s="6" t="str">
        <f>SUBSTITUTE(E819,"?","sep")</f>
        <v>Nov</v>
      </c>
      <c r="E819" s="6" t="s">
        <v>15</v>
      </c>
      <c r="F819" s="6">
        <v>25</v>
      </c>
      <c r="G819" s="18" t="str">
        <f>CONCATENATE(F819,"-",D819,"-",B819)</f>
        <v>25-Nov-1989</v>
      </c>
      <c r="H819" s="10">
        <f>DATEDIF(G819,DATE(2023,6,8),"Y")</f>
        <v>33</v>
      </c>
      <c r="I819" s="6">
        <v>2</v>
      </c>
      <c r="J819" s="22">
        <v>5257.51</v>
      </c>
      <c r="K819" s="6" t="str">
        <f>IF(L819="?","tier - 2",L819)</f>
        <v>tier - 2</v>
      </c>
      <c r="L819" s="6" t="s">
        <v>11</v>
      </c>
      <c r="M819" s="6" t="str">
        <f>IF(N819="?","tier - 1",N819)</f>
        <v>tier - 2</v>
      </c>
      <c r="N819" s="6" t="s">
        <v>11</v>
      </c>
      <c r="O819" s="6" t="str">
        <f>IF(P819="?","UNKNOWN",P819)</f>
        <v>R1012</v>
      </c>
      <c r="P819" s="6" t="s">
        <v>23</v>
      </c>
      <c r="Q819" s="6"/>
    </row>
    <row r="820" spans="1:17" x14ac:dyDescent="0.3">
      <c r="A820" s="6" t="s">
        <v>2200</v>
      </c>
      <c r="B820" s="12" t="str">
        <f>SUBSTITUTE(C820,"?",ROUNDUP(AVERAGEIF(C:C,"&lt;&gt;~?",C:C),0))</f>
        <v>1988</v>
      </c>
      <c r="C820" s="6">
        <v>1988</v>
      </c>
      <c r="D820" s="6" t="str">
        <f>SUBSTITUTE(E820,"?","sep")</f>
        <v>Dec</v>
      </c>
      <c r="E820" s="6" t="s">
        <v>30</v>
      </c>
      <c r="F820" s="6">
        <v>17</v>
      </c>
      <c r="G820" s="18" t="str">
        <f>CONCATENATE(F820,"-",D820,"-",B820)</f>
        <v>17-Dec-1988</v>
      </c>
      <c r="H820" s="10">
        <f>DATEDIF(G820,DATE(2023,6,8),"Y")</f>
        <v>34</v>
      </c>
      <c r="I820" s="6">
        <v>3</v>
      </c>
      <c r="J820" s="22">
        <v>37076.370000000003</v>
      </c>
      <c r="K820" s="6" t="str">
        <f>IF(L820="?","tier - 2",L820)</f>
        <v>tier - 2</v>
      </c>
      <c r="L820" s="6" t="s">
        <v>11</v>
      </c>
      <c r="M820" s="6" t="str">
        <f>IF(N820="?","tier - 1",N820)</f>
        <v>tier - 1</v>
      </c>
      <c r="N820" s="6" t="s">
        <v>16</v>
      </c>
      <c r="O820" s="6" t="str">
        <f>IF(P820="?","UNKNOWN",P820)</f>
        <v>R1011</v>
      </c>
      <c r="P820" s="6" t="s">
        <v>42</v>
      </c>
      <c r="Q820" s="6"/>
    </row>
    <row r="821" spans="1:17" x14ac:dyDescent="0.3">
      <c r="A821" s="6" t="s">
        <v>641</v>
      </c>
      <c r="B821" s="12" t="str">
        <f>SUBSTITUTE(C821,"?",ROUNDUP(AVERAGEIF(C:C,"&lt;&gt;~?",C:C),0))</f>
        <v>1990</v>
      </c>
      <c r="C821" s="6">
        <v>1990</v>
      </c>
      <c r="D821" s="6" t="str">
        <f>SUBSTITUTE(E821,"?","sep")</f>
        <v>Jul</v>
      </c>
      <c r="E821" s="6" t="s">
        <v>10</v>
      </c>
      <c r="F821" s="6">
        <v>6</v>
      </c>
      <c r="G821" s="18" t="str">
        <f>CONCATENATE(F821,"-",D821,"-",B821)</f>
        <v>6-Jul-1990</v>
      </c>
      <c r="H821" s="10">
        <f>DATEDIF(G821,DATE(2023,6,8),"Y")</f>
        <v>32</v>
      </c>
      <c r="I821" s="6">
        <v>3</v>
      </c>
      <c r="J821" s="22">
        <v>5253.52</v>
      </c>
      <c r="K821" s="6" t="str">
        <f>IF(L821="?","tier - 2",L821)</f>
        <v>tier - 3</v>
      </c>
      <c r="L821" s="6" t="s">
        <v>12</v>
      </c>
      <c r="M821" s="6" t="str">
        <f>IF(N821="?","tier - 1",N821)</f>
        <v>tier - 3</v>
      </c>
      <c r="N821" s="6" t="s">
        <v>12</v>
      </c>
      <c r="O821" s="6" t="str">
        <f>IF(P821="?","UNKNOWN",P821)</f>
        <v>R1011</v>
      </c>
      <c r="P821" s="6" t="s">
        <v>42</v>
      </c>
      <c r="Q821" s="6"/>
    </row>
    <row r="822" spans="1:17" x14ac:dyDescent="0.3">
      <c r="A822" s="6" t="s">
        <v>640</v>
      </c>
      <c r="B822" s="12" t="str">
        <f>SUBSTITUTE(C822,"?",ROUNDUP(AVERAGEIF(C:C,"&lt;&gt;~?",C:C),0))</f>
        <v>1987</v>
      </c>
      <c r="C822" s="6">
        <v>1987</v>
      </c>
      <c r="D822" s="6" t="str">
        <f>SUBSTITUTE(E822,"?","sep")</f>
        <v>Sep</v>
      </c>
      <c r="E822" s="6" t="s">
        <v>20</v>
      </c>
      <c r="F822" s="6">
        <v>9</v>
      </c>
      <c r="G822" s="18" t="str">
        <f>CONCATENATE(F822,"-",D822,"-",B822)</f>
        <v>9-Sep-1987</v>
      </c>
      <c r="H822" s="10">
        <f>DATEDIF(G822,DATE(2023,6,8),"Y")</f>
        <v>35</v>
      </c>
      <c r="I822" s="6">
        <v>1</v>
      </c>
      <c r="J822" s="22">
        <v>5246.05</v>
      </c>
      <c r="K822" s="6" t="str">
        <f>IF(L822="?","tier - 2",L822)</f>
        <v>tier - 2</v>
      </c>
      <c r="L822" s="6" t="s">
        <v>11</v>
      </c>
      <c r="M822" s="6" t="str">
        <f>IF(N822="?","tier - 1",N822)</f>
        <v>tier - 3</v>
      </c>
      <c r="N822" s="6" t="s">
        <v>12</v>
      </c>
      <c r="O822" s="6" t="str">
        <f>IF(P822="?","UNKNOWN",P822)</f>
        <v>R1011</v>
      </c>
      <c r="P822" s="6" t="s">
        <v>42</v>
      </c>
      <c r="Q822" s="6"/>
    </row>
    <row r="823" spans="1:17" x14ac:dyDescent="0.3">
      <c r="A823" s="6" t="s">
        <v>639</v>
      </c>
      <c r="B823" s="12" t="str">
        <f>SUBSTITUTE(C823,"?",ROUNDUP(AVERAGEIF(C:C,"&lt;&gt;~?",C:C),0))</f>
        <v>1987</v>
      </c>
      <c r="C823" s="6">
        <v>1987</v>
      </c>
      <c r="D823" s="6" t="str">
        <f>SUBSTITUTE(E823,"?","sep")</f>
        <v>Jul</v>
      </c>
      <c r="E823" s="6" t="s">
        <v>10</v>
      </c>
      <c r="F823" s="6">
        <v>5</v>
      </c>
      <c r="G823" s="18" t="str">
        <f>CONCATENATE(F823,"-",D823,"-",B823)</f>
        <v>5-Jul-1987</v>
      </c>
      <c r="H823" s="10">
        <f>DATEDIF(G823,DATE(2023,6,8),"Y")</f>
        <v>35</v>
      </c>
      <c r="I823" s="6">
        <v>1</v>
      </c>
      <c r="J823" s="22">
        <v>5245.23</v>
      </c>
      <c r="K823" s="6" t="str">
        <f>IF(L823="?","tier - 2",L823)</f>
        <v>tier - 2</v>
      </c>
      <c r="L823" s="6" t="s">
        <v>11</v>
      </c>
      <c r="M823" s="6" t="str">
        <f>IF(N823="?","tier - 1",N823)</f>
        <v>tier - 2</v>
      </c>
      <c r="N823" s="6" t="s">
        <v>11</v>
      </c>
      <c r="O823" s="6" t="str">
        <f>IF(P823="?","UNKNOWN",P823)</f>
        <v>R1013</v>
      </c>
      <c r="P823" s="6" t="s">
        <v>13</v>
      </c>
      <c r="Q823" s="6"/>
    </row>
    <row r="824" spans="1:17" x14ac:dyDescent="0.3">
      <c r="A824" s="6" t="s">
        <v>638</v>
      </c>
      <c r="B824" s="12" t="str">
        <f>SUBSTITUTE(C824,"?",ROUNDUP(AVERAGEIF(C:C,"&lt;&gt;~?",C:C),0))</f>
        <v>1987</v>
      </c>
      <c r="C824" s="6">
        <v>1987</v>
      </c>
      <c r="D824" s="6" t="str">
        <f>SUBSTITUTE(E824,"?","sep")</f>
        <v>Dec</v>
      </c>
      <c r="E824" s="6" t="s">
        <v>30</v>
      </c>
      <c r="F824" s="6">
        <v>26</v>
      </c>
      <c r="G824" s="18" t="str">
        <f>CONCATENATE(F824,"-",D824,"-",B824)</f>
        <v>26-Dec-1987</v>
      </c>
      <c r="H824" s="10">
        <f>DATEDIF(G824,DATE(2023,6,8),"Y")</f>
        <v>35</v>
      </c>
      <c r="I824" s="6">
        <v>1</v>
      </c>
      <c r="J824" s="22">
        <v>5240.7700000000004</v>
      </c>
      <c r="K824" s="6" t="str">
        <f>IF(L824="?","tier - 2",L824)</f>
        <v>tier - 2</v>
      </c>
      <c r="L824" s="6" t="s">
        <v>11</v>
      </c>
      <c r="M824" s="6" t="str">
        <f>IF(N824="?","tier - 1",N824)</f>
        <v>tier - 2</v>
      </c>
      <c r="N824" s="6" t="s">
        <v>11</v>
      </c>
      <c r="O824" s="6" t="str">
        <f>IF(P824="?","UNKNOWN",P824)</f>
        <v>R1011</v>
      </c>
      <c r="P824" s="6" t="s">
        <v>42</v>
      </c>
      <c r="Q824" s="6"/>
    </row>
    <row r="825" spans="1:17" x14ac:dyDescent="0.3">
      <c r="A825" s="6" t="s">
        <v>637</v>
      </c>
      <c r="B825" s="12" t="str">
        <f>SUBSTITUTE(C825,"?",ROUNDUP(AVERAGEIF(C:C,"&lt;&gt;~?",C:C),0))</f>
        <v>1987</v>
      </c>
      <c r="C825" s="6">
        <v>1987</v>
      </c>
      <c r="D825" s="6" t="str">
        <f>SUBSTITUTE(E825,"?","sep")</f>
        <v>Jun</v>
      </c>
      <c r="E825" s="6" t="s">
        <v>18</v>
      </c>
      <c r="F825" s="6">
        <v>29</v>
      </c>
      <c r="G825" s="18" t="str">
        <f>CONCATENATE(F825,"-",D825,"-",B825)</f>
        <v>29-Jun-1987</v>
      </c>
      <c r="H825" s="10">
        <f>DATEDIF(G825,DATE(2023,6,8),"Y")</f>
        <v>35</v>
      </c>
      <c r="I825" s="6">
        <v>0</v>
      </c>
      <c r="J825" s="22">
        <v>5227.99</v>
      </c>
      <c r="K825" s="6" t="str">
        <f>IF(L825="?","tier - 2",L825)</f>
        <v>tier - 2</v>
      </c>
      <c r="L825" s="6" t="s">
        <v>11</v>
      </c>
      <c r="M825" s="6" t="str">
        <f>IF(N825="?","tier - 1",N825)</f>
        <v>tier - 1</v>
      </c>
      <c r="N825" s="6" t="s">
        <v>16</v>
      </c>
      <c r="O825" s="6" t="str">
        <f>IF(P825="?","UNKNOWN",P825)</f>
        <v>R1024</v>
      </c>
      <c r="P825" s="6" t="s">
        <v>247</v>
      </c>
      <c r="Q825" s="6"/>
    </row>
    <row r="826" spans="1:17" x14ac:dyDescent="0.3">
      <c r="A826" s="6" t="s">
        <v>636</v>
      </c>
      <c r="B826" s="12" t="str">
        <f>SUBSTITUTE(C826,"?",ROUNDUP(AVERAGEIF(C:C,"&lt;&gt;~?",C:C),0))</f>
        <v>1995</v>
      </c>
      <c r="C826" s="6">
        <v>1995</v>
      </c>
      <c r="D826" s="6" t="str">
        <f>SUBSTITUTE(E826,"?","sep")</f>
        <v>Jun</v>
      </c>
      <c r="E826" s="6" t="s">
        <v>18</v>
      </c>
      <c r="F826" s="6">
        <v>6</v>
      </c>
      <c r="G826" s="18" t="str">
        <f>CONCATENATE(F826,"-",D826,"-",B826)</f>
        <v>6-Jun-1995</v>
      </c>
      <c r="H826" s="10">
        <f>DATEDIF(G826,DATE(2023,6,8),"Y")</f>
        <v>28</v>
      </c>
      <c r="I826" s="6">
        <v>0</v>
      </c>
      <c r="J826" s="22">
        <v>5216.4799999999996</v>
      </c>
      <c r="K826" s="6" t="str">
        <f>IF(L826="?","tier - 2",L826)</f>
        <v>tier - 2</v>
      </c>
      <c r="L826" s="6" t="s">
        <v>11</v>
      </c>
      <c r="M826" s="6" t="str">
        <f>IF(N826="?","tier - 1",N826)</f>
        <v>tier - 2</v>
      </c>
      <c r="N826" s="6" t="s">
        <v>11</v>
      </c>
      <c r="O826" s="6" t="str">
        <f>IF(P826="?","UNKNOWN",P826)</f>
        <v>R1025</v>
      </c>
      <c r="P826" s="6" t="s">
        <v>200</v>
      </c>
      <c r="Q826" s="6"/>
    </row>
    <row r="827" spans="1:17" x14ac:dyDescent="0.3">
      <c r="A827" s="6" t="s">
        <v>635</v>
      </c>
      <c r="B827" s="12" t="str">
        <f>SUBSTITUTE(C827,"?",ROUNDUP(AVERAGEIF(C:C,"&lt;&gt;~?",C:C),0))</f>
        <v>1999</v>
      </c>
      <c r="C827" s="6">
        <v>1999</v>
      </c>
      <c r="D827" s="6" t="str">
        <f>SUBSTITUTE(E827,"?","sep")</f>
        <v>Dec</v>
      </c>
      <c r="E827" s="6" t="s">
        <v>30</v>
      </c>
      <c r="F827" s="6">
        <v>1</v>
      </c>
      <c r="G827" s="18" t="str">
        <f>CONCATENATE(F827,"-",D827,"-",B827)</f>
        <v>1-Dec-1999</v>
      </c>
      <c r="H827" s="10">
        <f>DATEDIF(G827,DATE(2023,6,8),"Y")</f>
        <v>23</v>
      </c>
      <c r="I827" s="6">
        <v>0</v>
      </c>
      <c r="J827" s="22">
        <v>5213.22</v>
      </c>
      <c r="K827" s="6" t="str">
        <f>IF(L827="?","tier - 2",L827)</f>
        <v>tier - 2</v>
      </c>
      <c r="L827" s="6" t="s">
        <v>11</v>
      </c>
      <c r="M827" s="6" t="str">
        <f>IF(N827="?","tier - 1",N827)</f>
        <v>tier - 1</v>
      </c>
      <c r="N827" s="6" t="s">
        <v>16</v>
      </c>
      <c r="O827" s="6" t="str">
        <f>IF(P827="?","UNKNOWN",P827)</f>
        <v>R1012</v>
      </c>
      <c r="P827" s="6" t="s">
        <v>23</v>
      </c>
      <c r="Q827" s="6"/>
    </row>
    <row r="828" spans="1:17" x14ac:dyDescent="0.3">
      <c r="A828" s="6" t="s">
        <v>634</v>
      </c>
      <c r="B828" s="12" t="str">
        <f>SUBSTITUTE(C828,"?",ROUNDUP(AVERAGEIF(C:C,"&lt;&gt;~?",C:C),0))</f>
        <v>1993</v>
      </c>
      <c r="C828" s="6">
        <v>1993</v>
      </c>
      <c r="D828" s="6" t="str">
        <f>SUBSTITUTE(E828,"?","sep")</f>
        <v>Jun</v>
      </c>
      <c r="E828" s="6" t="s">
        <v>18</v>
      </c>
      <c r="F828" s="6">
        <v>17</v>
      </c>
      <c r="G828" s="18" t="str">
        <f>CONCATENATE(F828,"-",D828,"-",B828)</f>
        <v>17-Jun-1993</v>
      </c>
      <c r="H828" s="10">
        <f>DATEDIF(G828,DATE(2023,6,8),"Y")</f>
        <v>29</v>
      </c>
      <c r="I828" s="6">
        <v>3</v>
      </c>
      <c r="J828" s="22">
        <v>5209.58</v>
      </c>
      <c r="K828" s="6" t="str">
        <f>IF(L828="?","tier - 2",L828)</f>
        <v>tier - 3</v>
      </c>
      <c r="L828" s="6" t="s">
        <v>12</v>
      </c>
      <c r="M828" s="6" t="str">
        <f>IF(N828="?","tier - 1",N828)</f>
        <v>tier - 3</v>
      </c>
      <c r="N828" s="6" t="s">
        <v>12</v>
      </c>
      <c r="O828" s="6" t="str">
        <f>IF(P828="?","UNKNOWN",P828)</f>
        <v>R1017</v>
      </c>
      <c r="P828" s="6" t="s">
        <v>356</v>
      </c>
      <c r="Q828" s="6"/>
    </row>
    <row r="829" spans="1:17" x14ac:dyDescent="0.3">
      <c r="A829" s="6" t="s">
        <v>633</v>
      </c>
      <c r="B829" s="12" t="str">
        <f>SUBSTITUTE(C829,"?",ROUNDUP(AVERAGEIF(C:C,"&lt;&gt;~?",C:C),0))</f>
        <v>1983</v>
      </c>
      <c r="C829" s="6">
        <v>1983</v>
      </c>
      <c r="D829" s="6" t="str">
        <f>SUBSTITUTE(E829,"?","sep")</f>
        <v>Oct</v>
      </c>
      <c r="E829" s="6" t="s">
        <v>37</v>
      </c>
      <c r="F829" s="6">
        <v>24</v>
      </c>
      <c r="G829" s="18" t="str">
        <f>CONCATENATE(F829,"-",D829,"-",B829)</f>
        <v>24-Oct-1983</v>
      </c>
      <c r="H829" s="10">
        <f>DATEDIF(G829,DATE(2023,6,8),"Y")</f>
        <v>39</v>
      </c>
      <c r="I829" s="6">
        <v>3</v>
      </c>
      <c r="J829" s="22">
        <v>5207.97</v>
      </c>
      <c r="K829" s="6" t="str">
        <f>IF(L829="?","tier - 2",L829)</f>
        <v>tier - 2</v>
      </c>
      <c r="L829" s="6" t="s">
        <v>11</v>
      </c>
      <c r="M829" s="6" t="str">
        <f>IF(N829="?","tier - 1",N829)</f>
        <v>tier - 2</v>
      </c>
      <c r="N829" s="6" t="s">
        <v>11</v>
      </c>
      <c r="O829" s="6" t="str">
        <f>IF(P829="?","UNKNOWN",P829)</f>
        <v>R1012</v>
      </c>
      <c r="P829" s="6" t="s">
        <v>23</v>
      </c>
      <c r="Q829" s="6"/>
    </row>
    <row r="830" spans="1:17" x14ac:dyDescent="0.3">
      <c r="A830" s="6" t="s">
        <v>631</v>
      </c>
      <c r="B830" s="12" t="str">
        <f>SUBSTITUTE(C830,"?",ROUNDUP(AVERAGEIF(C:C,"&lt;&gt;~?",C:C),0))</f>
        <v>2004</v>
      </c>
      <c r="C830" s="6">
        <v>2004</v>
      </c>
      <c r="D830" s="6" t="str">
        <f>SUBSTITUTE(E830,"?","sep")</f>
        <v>Jun</v>
      </c>
      <c r="E830" s="6" t="s">
        <v>18</v>
      </c>
      <c r="F830" s="6">
        <v>6</v>
      </c>
      <c r="G830" s="18" t="str">
        <f>CONCATENATE(F830,"-",D830,"-",B830)</f>
        <v>6-Jun-2004</v>
      </c>
      <c r="H830" s="10">
        <f>DATEDIF(G830,DATE(2023,6,8),"Y")</f>
        <v>19</v>
      </c>
      <c r="I830" s="6">
        <v>0</v>
      </c>
      <c r="J830" s="22">
        <v>5198.6899999999996</v>
      </c>
      <c r="K830" s="6" t="str">
        <f>IF(L830="?","tier - 2",L830)</f>
        <v>tier - 2</v>
      </c>
      <c r="L830" s="6" t="s">
        <v>11</v>
      </c>
      <c r="M830" s="6" t="str">
        <f>IF(N830="?","tier - 1",N830)</f>
        <v>tier - 2</v>
      </c>
      <c r="N830" s="6" t="s">
        <v>11</v>
      </c>
      <c r="O830" s="6" t="str">
        <f>IF(P830="?","UNKNOWN",P830)</f>
        <v>R1022</v>
      </c>
      <c r="P830" s="6" t="s">
        <v>632</v>
      </c>
      <c r="Q830" s="6"/>
    </row>
    <row r="831" spans="1:17" x14ac:dyDescent="0.3">
      <c r="A831" s="6" t="s">
        <v>2199</v>
      </c>
      <c r="B831" s="12" t="str">
        <f>SUBSTITUTE(C831,"?",ROUNDUP(AVERAGEIF(C:C,"&lt;&gt;~?",C:C),0))</f>
        <v>1991</v>
      </c>
      <c r="C831" s="6">
        <v>1991</v>
      </c>
      <c r="D831" s="6" t="str">
        <f>SUBSTITUTE(E831,"?","sep")</f>
        <v>Nov</v>
      </c>
      <c r="E831" s="6" t="s">
        <v>15</v>
      </c>
      <c r="F831" s="6">
        <v>1</v>
      </c>
      <c r="G831" s="18" t="str">
        <f>CONCATENATE(F831,"-",D831,"-",B831)</f>
        <v>1-Nov-1991</v>
      </c>
      <c r="H831" s="10">
        <f>DATEDIF(G831,DATE(2023,6,8),"Y")</f>
        <v>31</v>
      </c>
      <c r="I831" s="6">
        <v>3</v>
      </c>
      <c r="J831" s="22">
        <v>37040.879999999997</v>
      </c>
      <c r="K831" s="6" t="str">
        <f>IF(L831="?","tier - 2",L831)</f>
        <v>tier - 2</v>
      </c>
      <c r="L831" s="6" t="s">
        <v>11</v>
      </c>
      <c r="M831" s="6" t="str">
        <f>IF(N831="?","tier - 1",N831)</f>
        <v>tier - 2</v>
      </c>
      <c r="N831" s="6" t="s">
        <v>11</v>
      </c>
      <c r="O831" s="6" t="str">
        <f>IF(P831="?","UNKNOWN",P831)</f>
        <v>R1011</v>
      </c>
      <c r="P831" s="6" t="s">
        <v>42</v>
      </c>
      <c r="Q831" s="6"/>
    </row>
    <row r="832" spans="1:17" x14ac:dyDescent="0.3">
      <c r="A832" s="6" t="s">
        <v>630</v>
      </c>
      <c r="B832" s="12" t="str">
        <f>SUBSTITUTE(C832,"?",ROUNDUP(AVERAGEIF(C:C,"&lt;&gt;~?",C:C),0))</f>
        <v>1979</v>
      </c>
      <c r="C832" s="6">
        <v>1979</v>
      </c>
      <c r="D832" s="6" t="str">
        <f>SUBSTITUTE(E832,"?","sep")</f>
        <v>Sep</v>
      </c>
      <c r="E832" s="6" t="s">
        <v>20</v>
      </c>
      <c r="F832" s="6">
        <v>12</v>
      </c>
      <c r="G832" s="18" t="str">
        <f>CONCATENATE(F832,"-",D832,"-",B832)</f>
        <v>12-Sep-1979</v>
      </c>
      <c r="H832" s="10">
        <f>DATEDIF(G832,DATE(2023,6,8),"Y")</f>
        <v>43</v>
      </c>
      <c r="I832" s="6">
        <v>2</v>
      </c>
      <c r="J832" s="22">
        <v>5195.58</v>
      </c>
      <c r="K832" s="6" t="str">
        <f>IF(L832="?","tier - 2",L832)</f>
        <v>tier - 2</v>
      </c>
      <c r="L832" s="6" t="s">
        <v>11</v>
      </c>
      <c r="M832" s="6" t="str">
        <f>IF(N832="?","tier - 1",N832)</f>
        <v>tier - 2</v>
      </c>
      <c r="N832" s="6" t="s">
        <v>11</v>
      </c>
      <c r="O832" s="6" t="str">
        <f>IF(P832="?","UNKNOWN",P832)</f>
        <v>R1013</v>
      </c>
      <c r="P832" s="6" t="s">
        <v>13</v>
      </c>
      <c r="Q832" s="6"/>
    </row>
    <row r="833" spans="1:17" x14ac:dyDescent="0.3">
      <c r="A833" s="6" t="s">
        <v>629</v>
      </c>
      <c r="B833" s="12" t="str">
        <f>SUBSTITUTE(C833,"?",ROUNDUP(AVERAGEIF(C:C,"&lt;&gt;~?",C:C),0))</f>
        <v>1984</v>
      </c>
      <c r="C833" s="6">
        <v>1984</v>
      </c>
      <c r="D833" s="6" t="str">
        <f>SUBSTITUTE(E833,"?","sep")</f>
        <v>Oct</v>
      </c>
      <c r="E833" s="6" t="s">
        <v>37</v>
      </c>
      <c r="F833" s="6">
        <v>16</v>
      </c>
      <c r="G833" s="18" t="str">
        <f>CONCATENATE(F833,"-",D833,"-",B833)</f>
        <v>16-Oct-1984</v>
      </c>
      <c r="H833" s="10">
        <f>DATEDIF(G833,DATE(2023,6,8),"Y")</f>
        <v>38</v>
      </c>
      <c r="I833" s="6">
        <v>3</v>
      </c>
      <c r="J833" s="22">
        <v>5177.12</v>
      </c>
      <c r="K833" s="6" t="str">
        <f>IF(L833="?","tier - 2",L833)</f>
        <v>tier - 2</v>
      </c>
      <c r="L833" s="6" t="s">
        <v>11</v>
      </c>
      <c r="M833" s="6" t="str">
        <f>IF(N833="?","tier - 1",N833)</f>
        <v>tier - 1</v>
      </c>
      <c r="N833" s="6" t="s">
        <v>16</v>
      </c>
      <c r="O833" s="6" t="str">
        <f>IF(P833="?","UNKNOWN",P833)</f>
        <v>R1013</v>
      </c>
      <c r="P833" s="6" t="s">
        <v>13</v>
      </c>
      <c r="Q833" s="6"/>
    </row>
    <row r="834" spans="1:17" x14ac:dyDescent="0.3">
      <c r="A834" s="6" t="s">
        <v>628</v>
      </c>
      <c r="B834" s="12" t="str">
        <f>SUBSTITUTE(C834,"?",ROUNDUP(AVERAGEIF(C:C,"&lt;&gt;~?",C:C),0))</f>
        <v>1991</v>
      </c>
      <c r="C834" s="6">
        <v>1991</v>
      </c>
      <c r="D834" s="6" t="str">
        <f>SUBSTITUTE(E834,"?","sep")</f>
        <v>Aug</v>
      </c>
      <c r="E834" s="6" t="s">
        <v>35</v>
      </c>
      <c r="F834" s="6">
        <v>29</v>
      </c>
      <c r="G834" s="18" t="str">
        <f>CONCATENATE(F834,"-",D834,"-",B834)</f>
        <v>29-Aug-1991</v>
      </c>
      <c r="H834" s="10">
        <f>DATEDIF(G834,DATE(2023,6,8),"Y")</f>
        <v>31</v>
      </c>
      <c r="I834" s="6">
        <v>3</v>
      </c>
      <c r="J834" s="22">
        <v>5166.96</v>
      </c>
      <c r="K834" s="6" t="str">
        <f>IF(L834="?","tier - 2",L834)</f>
        <v>tier - 2</v>
      </c>
      <c r="L834" s="6" t="s">
        <v>11</v>
      </c>
      <c r="M834" s="6" t="str">
        <f>IF(N834="?","tier - 1",N834)</f>
        <v>tier - 2</v>
      </c>
      <c r="N834" s="6" t="s">
        <v>11</v>
      </c>
      <c r="O834" s="6" t="str">
        <f>IF(P834="?","UNKNOWN",P834)</f>
        <v>R1012</v>
      </c>
      <c r="P834" s="6" t="s">
        <v>23</v>
      </c>
      <c r="Q834" s="6"/>
    </row>
    <row r="835" spans="1:17" x14ac:dyDescent="0.3">
      <c r="A835" s="6" t="s">
        <v>627</v>
      </c>
      <c r="B835" s="12" t="str">
        <f>SUBSTITUTE(C835,"?",ROUNDUP(AVERAGEIF(C:C,"&lt;&gt;~?",C:C),0))</f>
        <v>1990</v>
      </c>
      <c r="C835" s="6">
        <v>1990</v>
      </c>
      <c r="D835" s="6" t="str">
        <f>SUBSTITUTE(E835,"?","sep")</f>
        <v>Oct</v>
      </c>
      <c r="E835" s="6" t="s">
        <v>37</v>
      </c>
      <c r="F835" s="6">
        <v>9</v>
      </c>
      <c r="G835" s="18" t="str">
        <f>CONCATENATE(F835,"-",D835,"-",B835)</f>
        <v>9-Oct-1990</v>
      </c>
      <c r="H835" s="10">
        <f>DATEDIF(G835,DATE(2023,6,8),"Y")</f>
        <v>32</v>
      </c>
      <c r="I835" s="6">
        <v>2</v>
      </c>
      <c r="J835" s="22">
        <v>5152.13</v>
      </c>
      <c r="K835" s="6" t="str">
        <f>IF(L835="?","tier - 2",L835)</f>
        <v>tier - 2</v>
      </c>
      <c r="L835" s="6" t="s">
        <v>11</v>
      </c>
      <c r="M835" s="6" t="str">
        <f>IF(N835="?","tier - 1",N835)</f>
        <v>tier - 2</v>
      </c>
      <c r="N835" s="6" t="s">
        <v>11</v>
      </c>
      <c r="O835" s="6" t="str">
        <f>IF(P835="?","UNKNOWN",P835)</f>
        <v>R1011</v>
      </c>
      <c r="P835" s="6" t="s">
        <v>42</v>
      </c>
      <c r="Q835" s="6"/>
    </row>
    <row r="836" spans="1:17" x14ac:dyDescent="0.3">
      <c r="A836" s="6" t="s">
        <v>626</v>
      </c>
      <c r="B836" s="12" t="str">
        <f>SUBSTITUTE(C836,"?",ROUNDUP(AVERAGEIF(C:C,"&lt;&gt;~?",C:C),0))</f>
        <v>1990</v>
      </c>
      <c r="C836" s="6">
        <v>1990</v>
      </c>
      <c r="D836" s="6" t="str">
        <f>SUBSTITUTE(E836,"?","sep")</f>
        <v>Aug</v>
      </c>
      <c r="E836" s="6" t="s">
        <v>35</v>
      </c>
      <c r="F836" s="6">
        <v>22</v>
      </c>
      <c r="G836" s="18" t="str">
        <f>CONCATENATE(F836,"-",D836,"-",B836)</f>
        <v>22-Aug-1990</v>
      </c>
      <c r="H836" s="10">
        <f>DATEDIF(G836,DATE(2023,6,8),"Y")</f>
        <v>32</v>
      </c>
      <c r="I836" s="6">
        <v>1</v>
      </c>
      <c r="J836" s="22">
        <v>5148.55</v>
      </c>
      <c r="K836" s="6" t="str">
        <f>IF(L836="?","tier - 2",L836)</f>
        <v>tier - 2</v>
      </c>
      <c r="L836" s="6" t="s">
        <v>11</v>
      </c>
      <c r="M836" s="6" t="str">
        <f>IF(N836="?","tier - 1",N836)</f>
        <v>tier - 2</v>
      </c>
      <c r="N836" s="6" t="s">
        <v>11</v>
      </c>
      <c r="O836" s="6" t="str">
        <f>IF(P836="?","UNKNOWN",P836)</f>
        <v>R1024</v>
      </c>
      <c r="P836" s="6" t="s">
        <v>247</v>
      </c>
      <c r="Q836" s="6"/>
    </row>
    <row r="837" spans="1:17" x14ac:dyDescent="0.3">
      <c r="A837" s="6" t="s">
        <v>625</v>
      </c>
      <c r="B837" s="12" t="str">
        <f>SUBSTITUTE(C837,"?",ROUNDUP(AVERAGEIF(C:C,"&lt;&gt;~?",C:C),0))</f>
        <v>1984</v>
      </c>
      <c r="C837" s="6">
        <v>1984</v>
      </c>
      <c r="D837" s="6" t="str">
        <f>SUBSTITUTE(E837,"?","sep")</f>
        <v>Aug</v>
      </c>
      <c r="E837" s="6" t="s">
        <v>35</v>
      </c>
      <c r="F837" s="6">
        <v>22</v>
      </c>
      <c r="G837" s="18" t="str">
        <f>CONCATENATE(F837,"-",D837,"-",B837)</f>
        <v>22-Aug-1984</v>
      </c>
      <c r="H837" s="10">
        <f>DATEDIF(G837,DATE(2023,6,8),"Y")</f>
        <v>38</v>
      </c>
      <c r="I837" s="6">
        <v>3</v>
      </c>
      <c r="J837" s="22">
        <v>5144.18</v>
      </c>
      <c r="K837" s="6" t="str">
        <f>IF(L837="?","tier - 2",L837)</f>
        <v>tier - 2</v>
      </c>
      <c r="L837" s="6" t="s">
        <v>11</v>
      </c>
      <c r="M837" s="6" t="str">
        <f>IF(N837="?","tier - 1",N837)</f>
        <v>tier - 1</v>
      </c>
      <c r="N837" s="6" t="s">
        <v>16</v>
      </c>
      <c r="O837" s="6" t="str">
        <f>IF(P837="?","UNKNOWN",P837)</f>
        <v>R1013</v>
      </c>
      <c r="P837" s="6" t="s">
        <v>13</v>
      </c>
      <c r="Q837" s="6"/>
    </row>
    <row r="838" spans="1:17" x14ac:dyDescent="0.3">
      <c r="A838" s="6" t="s">
        <v>624</v>
      </c>
      <c r="B838" s="12" t="str">
        <f>SUBSTITUTE(C838,"?",ROUNDUP(AVERAGEIF(C:C,"&lt;&gt;~?",C:C),0))</f>
        <v>1993</v>
      </c>
      <c r="C838" s="6">
        <v>1993</v>
      </c>
      <c r="D838" s="6" t="str">
        <f>SUBSTITUTE(E838,"?","sep")</f>
        <v>Dec</v>
      </c>
      <c r="E838" s="6" t="s">
        <v>30</v>
      </c>
      <c r="F838" s="6">
        <v>10</v>
      </c>
      <c r="G838" s="18" t="str">
        <f>CONCATENATE(F838,"-",D838,"-",B838)</f>
        <v>10-Dec-1993</v>
      </c>
      <c r="H838" s="10">
        <f>DATEDIF(G838,DATE(2023,6,8),"Y")</f>
        <v>29</v>
      </c>
      <c r="I838" s="6">
        <v>3</v>
      </c>
      <c r="J838" s="22">
        <v>5138.26</v>
      </c>
      <c r="K838" s="6" t="str">
        <f>IF(L838="?","tier - 2",L838)</f>
        <v>tier - 2</v>
      </c>
      <c r="L838" s="6" t="s">
        <v>11</v>
      </c>
      <c r="M838" s="6" t="str">
        <f>IF(N838="?","tier - 1",N838)</f>
        <v>tier - 2</v>
      </c>
      <c r="N838" s="6" t="s">
        <v>11</v>
      </c>
      <c r="O838" s="6" t="str">
        <f>IF(P838="?","UNKNOWN",P838)</f>
        <v>R1013</v>
      </c>
      <c r="P838" s="6" t="s">
        <v>13</v>
      </c>
      <c r="Q838" s="6"/>
    </row>
    <row r="839" spans="1:17" x14ac:dyDescent="0.3">
      <c r="A839" s="6" t="s">
        <v>623</v>
      </c>
      <c r="B839" s="12" t="str">
        <f>SUBSTITUTE(C839,"?",ROUNDUP(AVERAGEIF(C:C,"&lt;&gt;~?",C:C),0))</f>
        <v>1988</v>
      </c>
      <c r="C839" s="6">
        <v>1988</v>
      </c>
      <c r="D839" s="6" t="str">
        <f>SUBSTITUTE(E839,"?","sep")</f>
        <v>Sep</v>
      </c>
      <c r="E839" s="6" t="s">
        <v>20</v>
      </c>
      <c r="F839" s="6">
        <v>15</v>
      </c>
      <c r="G839" s="18" t="str">
        <f>CONCATENATE(F839,"-",D839,"-",B839)</f>
        <v>15-Sep-1988</v>
      </c>
      <c r="H839" s="10">
        <f>DATEDIF(G839,DATE(2023,6,8),"Y")</f>
        <v>34</v>
      </c>
      <c r="I839" s="6">
        <v>3</v>
      </c>
      <c r="J839" s="22">
        <v>5136.75</v>
      </c>
      <c r="K839" s="6" t="str">
        <f>IF(L839="?","tier - 2",L839)</f>
        <v>tier - 2</v>
      </c>
      <c r="L839" s="6" t="s">
        <v>11</v>
      </c>
      <c r="M839" s="6" t="str">
        <f>IF(N839="?","tier - 1",N839)</f>
        <v>tier - 1</v>
      </c>
      <c r="N839" s="6" t="s">
        <v>16</v>
      </c>
      <c r="O839" s="6" t="str">
        <f>IF(P839="?","UNKNOWN",P839)</f>
        <v>R1013</v>
      </c>
      <c r="P839" s="6" t="s">
        <v>13</v>
      </c>
      <c r="Q839" s="6"/>
    </row>
    <row r="840" spans="1:17" x14ac:dyDescent="0.3">
      <c r="A840" s="6" t="s">
        <v>622</v>
      </c>
      <c r="B840" s="12" t="str">
        <f>SUBSTITUTE(C840,"?",ROUNDUP(AVERAGEIF(C:C,"&lt;&gt;~?",C:C),0))</f>
        <v>1987</v>
      </c>
      <c r="C840" s="6">
        <v>1987</v>
      </c>
      <c r="D840" s="6" t="str">
        <f>SUBSTITUTE(E840,"?","sep")</f>
        <v>Sep</v>
      </c>
      <c r="E840" s="6" t="s">
        <v>20</v>
      </c>
      <c r="F840" s="6">
        <v>13</v>
      </c>
      <c r="G840" s="18" t="str">
        <f>CONCATENATE(F840,"-",D840,"-",B840)</f>
        <v>13-Sep-1987</v>
      </c>
      <c r="H840" s="10">
        <f>DATEDIF(G840,DATE(2023,6,8),"Y")</f>
        <v>35</v>
      </c>
      <c r="I840" s="6">
        <v>1</v>
      </c>
      <c r="J840" s="22">
        <v>5125.22</v>
      </c>
      <c r="K840" s="6" t="str">
        <f>IF(L840="?","tier - 2",L840)</f>
        <v>tier - 1</v>
      </c>
      <c r="L840" s="6" t="s">
        <v>16</v>
      </c>
      <c r="M840" s="6" t="str">
        <f>IF(N840="?","tier - 1",N840)</f>
        <v>tier - 2</v>
      </c>
      <c r="N840" s="6" t="s">
        <v>11</v>
      </c>
      <c r="O840" s="6" t="str">
        <f>IF(P840="?","UNKNOWN",P840)</f>
        <v>R1012</v>
      </c>
      <c r="P840" s="6" t="s">
        <v>23</v>
      </c>
      <c r="Q840" s="6"/>
    </row>
    <row r="841" spans="1:17" x14ac:dyDescent="0.3">
      <c r="A841" s="6" t="s">
        <v>621</v>
      </c>
      <c r="B841" s="12" t="str">
        <f>SUBSTITUTE(C841,"?",ROUNDUP(AVERAGEIF(C:C,"&lt;&gt;~?",C:C),0))</f>
        <v>1988</v>
      </c>
      <c r="C841" s="6">
        <v>1988</v>
      </c>
      <c r="D841" s="6" t="str">
        <f>SUBSTITUTE(E841,"?","sep")</f>
        <v>Nov</v>
      </c>
      <c r="E841" s="6" t="s">
        <v>15</v>
      </c>
      <c r="F841" s="6">
        <v>1</v>
      </c>
      <c r="G841" s="18" t="str">
        <f>CONCATENATE(F841,"-",D841,"-",B841)</f>
        <v>1-Nov-1988</v>
      </c>
      <c r="H841" s="10">
        <f>DATEDIF(G841,DATE(2023,6,8),"Y")</f>
        <v>34</v>
      </c>
      <c r="I841" s="6">
        <v>2</v>
      </c>
      <c r="J841" s="22">
        <v>5124.1899999999996</v>
      </c>
      <c r="K841" s="6" t="str">
        <f>IF(L841="?","tier - 2",L841)</f>
        <v>tier - 2</v>
      </c>
      <c r="L841" s="6" t="s">
        <v>11</v>
      </c>
      <c r="M841" s="6" t="str">
        <f>IF(N841="?","tier - 1",N841)</f>
        <v>tier - 3</v>
      </c>
      <c r="N841" s="6" t="s">
        <v>12</v>
      </c>
      <c r="O841" s="6" t="str">
        <f>IF(P841="?","UNKNOWN",P841)</f>
        <v>R1013</v>
      </c>
      <c r="P841" s="6" t="s">
        <v>13</v>
      </c>
      <c r="Q841" s="6"/>
    </row>
    <row r="842" spans="1:17" x14ac:dyDescent="0.3">
      <c r="A842" s="6" t="s">
        <v>2198</v>
      </c>
      <c r="B842" s="12" t="str">
        <f>SUBSTITUTE(C842,"?",ROUNDUP(AVERAGEIF(C:C,"&lt;&gt;~?",C:C),0))</f>
        <v>1992</v>
      </c>
      <c r="C842" s="6">
        <v>1992</v>
      </c>
      <c r="D842" s="6" t="str">
        <f>SUBSTITUTE(E842,"?","sep")</f>
        <v>Sep</v>
      </c>
      <c r="E842" s="6" t="s">
        <v>20</v>
      </c>
      <c r="F842" s="6">
        <v>13</v>
      </c>
      <c r="G842" s="18" t="str">
        <f>CONCATENATE(F842,"-",D842,"-",B842)</f>
        <v>13-Sep-1992</v>
      </c>
      <c r="H842" s="10">
        <f>DATEDIF(G842,DATE(2023,6,8),"Y")</f>
        <v>30</v>
      </c>
      <c r="I842" s="6">
        <v>0</v>
      </c>
      <c r="J842" s="22">
        <v>36976.449999999997</v>
      </c>
      <c r="K842" s="6" t="str">
        <f>IF(L842="?","tier - 2",L842)</f>
        <v>tier - 2</v>
      </c>
      <c r="L842" s="6" t="s">
        <v>11</v>
      </c>
      <c r="M842" s="6" t="str">
        <f>IF(N842="?","tier - 1",N842)</f>
        <v>tier - 3</v>
      </c>
      <c r="N842" s="6" t="s">
        <v>12</v>
      </c>
      <c r="O842" s="6" t="str">
        <f>IF(P842="?","UNKNOWN",P842)</f>
        <v>R1011</v>
      </c>
      <c r="P842" s="6" t="s">
        <v>42</v>
      </c>
      <c r="Q842" s="6"/>
    </row>
    <row r="843" spans="1:17" x14ac:dyDescent="0.3">
      <c r="A843" s="6" t="s">
        <v>620</v>
      </c>
      <c r="B843" s="12" t="str">
        <f>SUBSTITUTE(C843,"?",ROUNDUP(AVERAGEIF(C:C,"&lt;&gt;~?",C:C),0))</f>
        <v>1987</v>
      </c>
      <c r="C843" s="6">
        <v>1987</v>
      </c>
      <c r="D843" s="6" t="str">
        <f>SUBSTITUTE(E843,"?","sep")</f>
        <v>Nov</v>
      </c>
      <c r="E843" s="6" t="s">
        <v>15</v>
      </c>
      <c r="F843" s="6">
        <v>18</v>
      </c>
      <c r="G843" s="18" t="str">
        <f>CONCATENATE(F843,"-",D843,"-",B843)</f>
        <v>18-Nov-1987</v>
      </c>
      <c r="H843" s="10">
        <f>DATEDIF(G843,DATE(2023,6,8),"Y")</f>
        <v>35</v>
      </c>
      <c r="I843" s="6">
        <v>1</v>
      </c>
      <c r="J843" s="22">
        <v>5116.5</v>
      </c>
      <c r="K843" s="6" t="str">
        <f>IF(L843="?","tier - 2",L843)</f>
        <v>tier - 2</v>
      </c>
      <c r="L843" s="6" t="s">
        <v>11</v>
      </c>
      <c r="M843" s="6" t="str">
        <f>IF(N843="?","tier - 1",N843)</f>
        <v>tier - 2</v>
      </c>
      <c r="N843" s="6" t="s">
        <v>11</v>
      </c>
      <c r="O843" s="6" t="str">
        <f>IF(P843="?","UNKNOWN",P843)</f>
        <v>R1012</v>
      </c>
      <c r="P843" s="6" t="s">
        <v>23</v>
      </c>
      <c r="Q843" s="6"/>
    </row>
    <row r="844" spans="1:17" x14ac:dyDescent="0.3">
      <c r="A844" s="6" t="s">
        <v>619</v>
      </c>
      <c r="B844" s="12" t="str">
        <f>SUBSTITUTE(C844,"?",ROUNDUP(AVERAGEIF(C:C,"&lt;&gt;~?",C:C),0))</f>
        <v>1999</v>
      </c>
      <c r="C844" s="6">
        <v>1999</v>
      </c>
      <c r="D844" s="6" t="str">
        <f>SUBSTITUTE(E844,"?","sep")</f>
        <v>Jun</v>
      </c>
      <c r="E844" s="6" t="s">
        <v>18</v>
      </c>
      <c r="F844" s="6">
        <v>19</v>
      </c>
      <c r="G844" s="18" t="str">
        <f>CONCATENATE(F844,"-",D844,"-",B844)</f>
        <v>19-Jun-1999</v>
      </c>
      <c r="H844" s="10">
        <f>DATEDIF(G844,DATE(2023,6,8),"Y")</f>
        <v>23</v>
      </c>
      <c r="I844" s="6">
        <v>0</v>
      </c>
      <c r="J844" s="22">
        <v>5087.92</v>
      </c>
      <c r="K844" s="6" t="str">
        <f>IF(L844="?","tier - 2",L844)</f>
        <v>tier - 2</v>
      </c>
      <c r="L844" s="6" t="s">
        <v>11</v>
      </c>
      <c r="M844" s="6" t="str">
        <f>IF(N844="?","tier - 1",N844)</f>
        <v>tier - 2</v>
      </c>
      <c r="N844" s="6" t="s">
        <v>11</v>
      </c>
      <c r="O844" s="6" t="str">
        <f>IF(P844="?","UNKNOWN",P844)</f>
        <v>R1026</v>
      </c>
      <c r="P844" s="6" t="s">
        <v>535</v>
      </c>
      <c r="Q844" s="6"/>
    </row>
    <row r="845" spans="1:17" x14ac:dyDescent="0.3">
      <c r="A845" s="6" t="s">
        <v>618</v>
      </c>
      <c r="B845" s="12" t="str">
        <f>SUBSTITUTE(C845,"?",ROUNDUP(AVERAGEIF(C:C,"&lt;&gt;~?",C:C),0))</f>
        <v>1997</v>
      </c>
      <c r="C845" s="6">
        <v>1997</v>
      </c>
      <c r="D845" s="6" t="str">
        <f>SUBSTITUTE(E845,"?","sep")</f>
        <v>Jul</v>
      </c>
      <c r="E845" s="6" t="s">
        <v>10</v>
      </c>
      <c r="F845" s="6">
        <v>14</v>
      </c>
      <c r="G845" s="18" t="str">
        <f>CONCATENATE(F845,"-",D845,"-",B845)</f>
        <v>14-Jul-1997</v>
      </c>
      <c r="H845" s="10">
        <f>DATEDIF(G845,DATE(2023,6,8),"Y")</f>
        <v>25</v>
      </c>
      <c r="I845" s="6">
        <v>5</v>
      </c>
      <c r="J845" s="22">
        <v>5080.1000000000004</v>
      </c>
      <c r="K845" s="6" t="str">
        <f>IF(L845="?","tier - 2",L845)</f>
        <v>tier - 3</v>
      </c>
      <c r="L845" s="6" t="s">
        <v>12</v>
      </c>
      <c r="M845" s="6" t="str">
        <f>IF(N845="?","tier - 1",N845)</f>
        <v>tier - 2</v>
      </c>
      <c r="N845" s="6" t="s">
        <v>11</v>
      </c>
      <c r="O845" s="6" t="str">
        <f>IF(P845="?","UNKNOWN",P845)</f>
        <v>R1011</v>
      </c>
      <c r="P845" s="6" t="s">
        <v>42</v>
      </c>
      <c r="Q845" s="6"/>
    </row>
    <row r="846" spans="1:17" x14ac:dyDescent="0.3">
      <c r="A846" s="6" t="s">
        <v>617</v>
      </c>
      <c r="B846" s="12" t="str">
        <f>SUBSTITUTE(C846,"?",ROUNDUP(AVERAGEIF(C:C,"&lt;&gt;~?",C:C),0))</f>
        <v>1978</v>
      </c>
      <c r="C846" s="6">
        <v>1978</v>
      </c>
      <c r="D846" s="6" t="str">
        <f>SUBSTITUTE(E846,"?","sep")</f>
        <v>Nov</v>
      </c>
      <c r="E846" s="6" t="s">
        <v>15</v>
      </c>
      <c r="F846" s="6">
        <v>22</v>
      </c>
      <c r="G846" s="18" t="str">
        <f>CONCATENATE(F846,"-",D846,"-",B846)</f>
        <v>22-Nov-1978</v>
      </c>
      <c r="H846" s="10">
        <f>DATEDIF(G846,DATE(2023,6,8),"Y")</f>
        <v>44</v>
      </c>
      <c r="I846" s="6">
        <v>2</v>
      </c>
      <c r="J846" s="22">
        <v>5077.1899999999996</v>
      </c>
      <c r="K846" s="6" t="str">
        <f>IF(L846="?","tier - 2",L846)</f>
        <v>tier - 2</v>
      </c>
      <c r="L846" s="6" t="s">
        <v>11</v>
      </c>
      <c r="M846" s="6" t="str">
        <f>IF(N846="?","tier - 1",N846)</f>
        <v>tier - 3</v>
      </c>
      <c r="N846" s="6" t="s">
        <v>12</v>
      </c>
      <c r="O846" s="6" t="str">
        <f>IF(P846="?","UNKNOWN",P846)</f>
        <v>R1012</v>
      </c>
      <c r="P846" s="6" t="s">
        <v>23</v>
      </c>
      <c r="Q846" s="6"/>
    </row>
    <row r="847" spans="1:17" x14ac:dyDescent="0.3">
      <c r="A847" s="6" t="s">
        <v>616</v>
      </c>
      <c r="B847" s="12" t="str">
        <f>SUBSTITUTE(C847,"?",ROUNDUP(AVERAGEIF(C:C,"&lt;&gt;~?",C:C),0))</f>
        <v>1993</v>
      </c>
      <c r="C847" s="6">
        <v>1993</v>
      </c>
      <c r="D847" s="6" t="str">
        <f>SUBSTITUTE(E847,"?","sep")</f>
        <v>Jun</v>
      </c>
      <c r="E847" s="6" t="s">
        <v>18</v>
      </c>
      <c r="F847" s="6">
        <v>11</v>
      </c>
      <c r="G847" s="18" t="str">
        <f>CONCATENATE(F847,"-",D847,"-",B847)</f>
        <v>11-Jun-1993</v>
      </c>
      <c r="H847" s="10">
        <f>DATEDIF(G847,DATE(2023,6,8),"Y")</f>
        <v>29</v>
      </c>
      <c r="I847" s="6">
        <v>0</v>
      </c>
      <c r="J847" s="22">
        <v>5059.5600000000004</v>
      </c>
      <c r="K847" s="6" t="str">
        <f>IF(L847="?","tier - 2",L847)</f>
        <v>tier - 2</v>
      </c>
      <c r="L847" s="6" t="s">
        <v>11</v>
      </c>
      <c r="M847" s="6" t="str">
        <f>IF(N847="?","tier - 1",N847)</f>
        <v>tier - 1</v>
      </c>
      <c r="N847" s="6" t="s">
        <v>16</v>
      </c>
      <c r="O847" s="6" t="str">
        <f>IF(P847="?","UNKNOWN",P847)</f>
        <v>R1021</v>
      </c>
      <c r="P847" s="6" t="s">
        <v>300</v>
      </c>
      <c r="Q847" s="6"/>
    </row>
    <row r="848" spans="1:17" x14ac:dyDescent="0.3">
      <c r="A848" s="6" t="s">
        <v>615</v>
      </c>
      <c r="B848" s="12" t="str">
        <f>SUBSTITUTE(C848,"?",ROUNDUP(AVERAGEIF(C:C,"&lt;&gt;~?",C:C),0))</f>
        <v>1980</v>
      </c>
      <c r="C848" s="6">
        <v>1980</v>
      </c>
      <c r="D848" s="6" t="str">
        <f>SUBSTITUTE(E848,"?","sep")</f>
        <v>Sep</v>
      </c>
      <c r="E848" s="6" t="s">
        <v>20</v>
      </c>
      <c r="F848" s="6">
        <v>7</v>
      </c>
      <c r="G848" s="18" t="str">
        <f>CONCATENATE(F848,"-",D848,"-",B848)</f>
        <v>7-Sep-1980</v>
      </c>
      <c r="H848" s="10">
        <f>DATEDIF(G848,DATE(2023,6,8),"Y")</f>
        <v>42</v>
      </c>
      <c r="I848" s="6">
        <v>2</v>
      </c>
      <c r="J848" s="22">
        <v>5054.05</v>
      </c>
      <c r="K848" s="6" t="str">
        <f>IF(L848="?","tier - 2",L848)</f>
        <v>tier - 2</v>
      </c>
      <c r="L848" s="6" t="s">
        <v>11</v>
      </c>
      <c r="M848" s="6" t="str">
        <f>IF(N848="?","tier - 1",N848)</f>
        <v>tier - 2</v>
      </c>
      <c r="N848" s="6" t="s">
        <v>11</v>
      </c>
      <c r="O848" s="6" t="str">
        <f>IF(P848="?","UNKNOWN",P848)</f>
        <v>R1013</v>
      </c>
      <c r="P848" s="6" t="s">
        <v>13</v>
      </c>
      <c r="Q848" s="6"/>
    </row>
    <row r="849" spans="1:17" x14ac:dyDescent="0.3">
      <c r="A849" s="6" t="s">
        <v>614</v>
      </c>
      <c r="B849" s="12" t="str">
        <f>SUBSTITUTE(C849,"?",ROUNDUP(AVERAGEIF(C:C,"&lt;&gt;~?",C:C),0))</f>
        <v>1997</v>
      </c>
      <c r="C849" s="6">
        <v>1997</v>
      </c>
      <c r="D849" s="6" t="str">
        <f>SUBSTITUTE(E849,"?","sep")</f>
        <v>Jul</v>
      </c>
      <c r="E849" s="6" t="s">
        <v>10</v>
      </c>
      <c r="F849" s="6">
        <v>29</v>
      </c>
      <c r="G849" s="18" t="str">
        <f>CONCATENATE(F849,"-",D849,"-",B849)</f>
        <v>29-Jul-1997</v>
      </c>
      <c r="H849" s="10">
        <f>DATEDIF(G849,DATE(2023,6,8),"Y")</f>
        <v>25</v>
      </c>
      <c r="I849" s="6">
        <v>0</v>
      </c>
      <c r="J849" s="22">
        <v>5045.1499999999996</v>
      </c>
      <c r="K849" s="6" t="str">
        <f>IF(L849="?","tier - 2",L849)</f>
        <v>tier - 2</v>
      </c>
      <c r="L849" s="6" t="s">
        <v>11</v>
      </c>
      <c r="M849" s="6" t="str">
        <f>IF(N849="?","tier - 1",N849)</f>
        <v>tier - 2</v>
      </c>
      <c r="N849" s="6" t="s">
        <v>11</v>
      </c>
      <c r="O849" s="6" t="str">
        <f>IF(P849="?","UNKNOWN",P849)</f>
        <v>R1012</v>
      </c>
      <c r="P849" s="6" t="s">
        <v>23</v>
      </c>
      <c r="Q849" s="6"/>
    </row>
    <row r="850" spans="1:17" x14ac:dyDescent="0.3">
      <c r="A850" s="6" t="s">
        <v>613</v>
      </c>
      <c r="B850" s="12" t="str">
        <f>SUBSTITUTE(C850,"?",ROUNDUP(AVERAGEIF(C:C,"&lt;&gt;~?",C:C),0))</f>
        <v>2001</v>
      </c>
      <c r="C850" s="6">
        <v>2001</v>
      </c>
      <c r="D850" s="6" t="str">
        <f>SUBSTITUTE(E850,"?","sep")</f>
        <v>Oct</v>
      </c>
      <c r="E850" s="6" t="s">
        <v>37</v>
      </c>
      <c r="F850" s="6">
        <v>16</v>
      </c>
      <c r="G850" s="18" t="str">
        <f>CONCATENATE(F850,"-",D850,"-",B850)</f>
        <v>16-Oct-2001</v>
      </c>
      <c r="H850" s="10">
        <f>DATEDIF(G850,DATE(2023,6,8),"Y")</f>
        <v>21</v>
      </c>
      <c r="I850" s="6">
        <v>0</v>
      </c>
      <c r="J850" s="22">
        <v>5043.13</v>
      </c>
      <c r="K850" s="6" t="str">
        <f>IF(L850="?","tier - 2",L850)</f>
        <v>tier - 2</v>
      </c>
      <c r="L850" s="6" t="s">
        <v>11</v>
      </c>
      <c r="M850" s="6" t="str">
        <f>IF(N850="?","tier - 1",N850)</f>
        <v>tier - 3</v>
      </c>
      <c r="N850" s="6" t="s">
        <v>12</v>
      </c>
      <c r="O850" s="6" t="str">
        <f>IF(P850="?","UNKNOWN",P850)</f>
        <v>R1011</v>
      </c>
      <c r="P850" s="6" t="s">
        <v>42</v>
      </c>
      <c r="Q850" s="6"/>
    </row>
    <row r="851" spans="1:17" x14ac:dyDescent="0.3">
      <c r="A851" s="6" t="s">
        <v>612</v>
      </c>
      <c r="B851" s="12" t="str">
        <f>SUBSTITUTE(C851,"?",ROUNDUP(AVERAGEIF(C:C,"&lt;&gt;~?",C:C),0))</f>
        <v>1997</v>
      </c>
      <c r="C851" s="6">
        <v>1997</v>
      </c>
      <c r="D851" s="6" t="str">
        <f>SUBSTITUTE(E851,"?","sep")</f>
        <v>Dec</v>
      </c>
      <c r="E851" s="6" t="s">
        <v>30</v>
      </c>
      <c r="F851" s="6">
        <v>4</v>
      </c>
      <c r="G851" s="18" t="str">
        <f>CONCATENATE(F851,"-",D851,"-",B851)</f>
        <v>4-Dec-1997</v>
      </c>
      <c r="H851" s="10">
        <f>DATEDIF(G851,DATE(2023,6,8),"Y")</f>
        <v>25</v>
      </c>
      <c r="I851" s="6">
        <v>0</v>
      </c>
      <c r="J851" s="22">
        <v>5038.57</v>
      </c>
      <c r="K851" s="6" t="str">
        <f>IF(L851="?","tier - 2",L851)</f>
        <v>tier - 2</v>
      </c>
      <c r="L851" s="6" t="s">
        <v>11</v>
      </c>
      <c r="M851" s="6" t="str">
        <f>IF(N851="?","tier - 1",N851)</f>
        <v>tier - 2</v>
      </c>
      <c r="N851" s="6" t="s">
        <v>11</v>
      </c>
      <c r="O851" s="6" t="str">
        <f>IF(P851="?","UNKNOWN",P851)</f>
        <v>R1025</v>
      </c>
      <c r="P851" s="6" t="s">
        <v>200</v>
      </c>
      <c r="Q851" s="6"/>
    </row>
    <row r="852" spans="1:17" x14ac:dyDescent="0.3">
      <c r="A852" s="6" t="s">
        <v>611</v>
      </c>
      <c r="B852" s="12" t="str">
        <f>SUBSTITUTE(C852,"?",ROUNDUP(AVERAGEIF(C:C,"&lt;&gt;~?",C:C),0))</f>
        <v>1986</v>
      </c>
      <c r="C852" s="6">
        <v>1986</v>
      </c>
      <c r="D852" s="6" t="str">
        <f>SUBSTITUTE(E852,"?","sep")</f>
        <v>Jun</v>
      </c>
      <c r="E852" s="6" t="s">
        <v>18</v>
      </c>
      <c r="F852" s="6">
        <v>29</v>
      </c>
      <c r="G852" s="18" t="str">
        <f>CONCATENATE(F852,"-",D852,"-",B852)</f>
        <v>29-Jun-1986</v>
      </c>
      <c r="H852" s="10">
        <f>DATEDIF(G852,DATE(2023,6,8),"Y")</f>
        <v>36</v>
      </c>
      <c r="I852" s="6">
        <v>3</v>
      </c>
      <c r="J852" s="22">
        <v>5034.1000000000004</v>
      </c>
      <c r="K852" s="6" t="str">
        <f>IF(L852="?","tier - 2",L852)</f>
        <v>tier - 2</v>
      </c>
      <c r="L852" s="6" t="s">
        <v>11</v>
      </c>
      <c r="M852" s="6" t="str">
        <f>IF(N852="?","tier - 1",N852)</f>
        <v>tier - 2</v>
      </c>
      <c r="N852" s="6" t="s">
        <v>11</v>
      </c>
      <c r="O852" s="6" t="str">
        <f>IF(P852="?","UNKNOWN",P852)</f>
        <v>R1013</v>
      </c>
      <c r="P852" s="6" t="s">
        <v>13</v>
      </c>
      <c r="Q852" s="6"/>
    </row>
    <row r="853" spans="1:17" x14ac:dyDescent="0.3">
      <c r="A853" s="6" t="s">
        <v>2197</v>
      </c>
      <c r="B853" s="12" t="str">
        <f>SUBSTITUTE(C853,"?",ROUNDUP(AVERAGEIF(C:C,"&lt;&gt;~?",C:C),0))</f>
        <v>1992</v>
      </c>
      <c r="C853" s="6">
        <v>1992</v>
      </c>
      <c r="D853" s="6" t="str">
        <f>SUBSTITUTE(E853,"?","sep")</f>
        <v>Aug</v>
      </c>
      <c r="E853" s="6" t="s">
        <v>35</v>
      </c>
      <c r="F853" s="6">
        <v>25</v>
      </c>
      <c r="G853" s="18" t="str">
        <f>CONCATENATE(F853,"-",D853,"-",B853)</f>
        <v>25-Aug-1992</v>
      </c>
      <c r="H853" s="10">
        <f>DATEDIF(G853,DATE(2023,6,8),"Y")</f>
        <v>30</v>
      </c>
      <c r="I853" s="6">
        <v>0</v>
      </c>
      <c r="J853" s="22">
        <v>36950.26</v>
      </c>
      <c r="K853" s="6" t="str">
        <f>IF(L853="?","tier - 2",L853)</f>
        <v>tier - 1</v>
      </c>
      <c r="L853" s="6" t="s">
        <v>16</v>
      </c>
      <c r="M853" s="6" t="str">
        <f>IF(N853="?","tier - 1",N853)</f>
        <v>tier - 1</v>
      </c>
      <c r="N853" s="6" t="s">
        <v>16</v>
      </c>
      <c r="O853" s="6" t="str">
        <f>IF(P853="?","UNKNOWN",P853)</f>
        <v>R1013</v>
      </c>
      <c r="P853" s="6" t="s">
        <v>13</v>
      </c>
      <c r="Q853" s="6"/>
    </row>
    <row r="854" spans="1:17" x14ac:dyDescent="0.3">
      <c r="A854" s="6" t="s">
        <v>610</v>
      </c>
      <c r="B854" s="12" t="str">
        <f>SUBSTITUTE(C854,"?",ROUNDUP(AVERAGEIF(C:C,"&lt;&gt;~?",C:C),0))</f>
        <v>1991</v>
      </c>
      <c r="C854" s="6">
        <v>1991</v>
      </c>
      <c r="D854" s="6" t="str">
        <f>SUBSTITUTE(E854,"?","sep")</f>
        <v>Sep</v>
      </c>
      <c r="E854" s="6" t="s">
        <v>20</v>
      </c>
      <c r="F854" s="6">
        <v>10</v>
      </c>
      <c r="G854" s="18" t="str">
        <f>CONCATENATE(F854,"-",D854,"-",B854)</f>
        <v>10-Sep-1991</v>
      </c>
      <c r="H854" s="10">
        <f>DATEDIF(G854,DATE(2023,6,8),"Y")</f>
        <v>31</v>
      </c>
      <c r="I854" s="6">
        <v>2</v>
      </c>
      <c r="J854" s="22">
        <v>5031.2700000000004</v>
      </c>
      <c r="K854" s="6" t="str">
        <f>IF(L854="?","tier - 2",L854)</f>
        <v>tier - 3</v>
      </c>
      <c r="L854" s="6" t="s">
        <v>12</v>
      </c>
      <c r="M854" s="6" t="str">
        <f>IF(N854="?","tier - 1",N854)</f>
        <v>tier - 1</v>
      </c>
      <c r="N854" s="6" t="s">
        <v>16</v>
      </c>
      <c r="O854" s="6" t="str">
        <f>IF(P854="?","UNKNOWN",P854)</f>
        <v>R1016</v>
      </c>
      <c r="P854" s="6" t="s">
        <v>168</v>
      </c>
      <c r="Q854" s="6"/>
    </row>
    <row r="855" spans="1:17" x14ac:dyDescent="0.3">
      <c r="A855" s="6" t="s">
        <v>609</v>
      </c>
      <c r="B855" s="12" t="str">
        <f>SUBSTITUTE(C855,"?",ROUNDUP(AVERAGEIF(C:C,"&lt;&gt;~?",C:C),0))</f>
        <v>1985</v>
      </c>
      <c r="C855" s="6">
        <v>1985</v>
      </c>
      <c r="D855" s="6" t="str">
        <f>SUBSTITUTE(E855,"?","sep")</f>
        <v>Dec</v>
      </c>
      <c r="E855" s="6" t="s">
        <v>30</v>
      </c>
      <c r="F855" s="6">
        <v>28</v>
      </c>
      <c r="G855" s="18" t="str">
        <f>CONCATENATE(F855,"-",D855,"-",B855)</f>
        <v>28-Dec-1985</v>
      </c>
      <c r="H855" s="10">
        <f>DATEDIF(G855,DATE(2023,6,8),"Y")</f>
        <v>37</v>
      </c>
      <c r="I855" s="6">
        <v>0</v>
      </c>
      <c r="J855" s="22">
        <v>5028.1499999999996</v>
      </c>
      <c r="K855" s="6" t="str">
        <f>IF(L855="?","tier - 2",L855)</f>
        <v>tier - 1</v>
      </c>
      <c r="L855" s="6" t="s">
        <v>16</v>
      </c>
      <c r="M855" s="6" t="str">
        <f>IF(N855="?","tier - 1",N855)</f>
        <v>tier - 2</v>
      </c>
      <c r="N855" s="6" t="s">
        <v>11</v>
      </c>
      <c r="O855" s="6" t="str">
        <f>IF(P855="?","UNKNOWN",P855)</f>
        <v>R1012</v>
      </c>
      <c r="P855" s="6" t="s">
        <v>23</v>
      </c>
      <c r="Q855" s="6"/>
    </row>
    <row r="856" spans="1:17" x14ac:dyDescent="0.3">
      <c r="A856" s="6" t="s">
        <v>608</v>
      </c>
      <c r="B856" s="12" t="str">
        <f>SUBSTITUTE(C856,"?",ROUNDUP(AVERAGEIF(C:C,"&lt;&gt;~?",C:C),0))</f>
        <v>1988</v>
      </c>
      <c r="C856" s="6">
        <v>1988</v>
      </c>
      <c r="D856" s="6" t="str">
        <f>SUBSTITUTE(E856,"?","sep")</f>
        <v>Nov</v>
      </c>
      <c r="E856" s="6" t="s">
        <v>15</v>
      </c>
      <c r="F856" s="6">
        <v>9</v>
      </c>
      <c r="G856" s="18" t="str">
        <f>CONCATENATE(F856,"-",D856,"-",B856)</f>
        <v>9-Nov-1988</v>
      </c>
      <c r="H856" s="10">
        <f>DATEDIF(G856,DATE(2023,6,8),"Y")</f>
        <v>34</v>
      </c>
      <c r="I856" s="6">
        <v>1</v>
      </c>
      <c r="J856" s="22">
        <v>5012.47</v>
      </c>
      <c r="K856" s="6" t="str">
        <f>IF(L856="?","tier - 2",L856)</f>
        <v>tier - 2</v>
      </c>
      <c r="L856" s="6" t="s">
        <v>11</v>
      </c>
      <c r="M856" s="6" t="str">
        <f>IF(N856="?","tier - 1",N856)</f>
        <v>tier - 3</v>
      </c>
      <c r="N856" s="6" t="s">
        <v>12</v>
      </c>
      <c r="O856" s="6" t="str">
        <f>IF(P856="?","UNKNOWN",P856)</f>
        <v>R1011</v>
      </c>
      <c r="P856" s="6" t="s">
        <v>42</v>
      </c>
      <c r="Q856" s="6"/>
    </row>
    <row r="857" spans="1:17" x14ac:dyDescent="0.3">
      <c r="A857" s="6" t="s">
        <v>607</v>
      </c>
      <c r="B857" s="12" t="str">
        <f>SUBSTITUTE(C857,"?",ROUNDUP(AVERAGEIF(C:C,"&lt;&gt;~?",C:C),0))</f>
        <v>1988</v>
      </c>
      <c r="C857" s="6">
        <v>1988</v>
      </c>
      <c r="D857" s="6" t="str">
        <f>SUBSTITUTE(E857,"?","sep")</f>
        <v>Jul</v>
      </c>
      <c r="E857" s="6" t="s">
        <v>10</v>
      </c>
      <c r="F857" s="6">
        <v>8</v>
      </c>
      <c r="G857" s="18" t="str">
        <f>CONCATENATE(F857,"-",D857,"-",B857)</f>
        <v>8-Jul-1988</v>
      </c>
      <c r="H857" s="10">
        <f>DATEDIF(G857,DATE(2023,6,8),"Y")</f>
        <v>34</v>
      </c>
      <c r="I857" s="6">
        <v>1</v>
      </c>
      <c r="J857" s="22">
        <v>5003.8500000000004</v>
      </c>
      <c r="K857" s="6" t="str">
        <f>IF(L857="?","tier - 2",L857)</f>
        <v>tier - 2</v>
      </c>
      <c r="L857" s="6" t="s">
        <v>11</v>
      </c>
      <c r="M857" s="6" t="str">
        <f>IF(N857="?","tier - 1",N857)</f>
        <v>tier - 3</v>
      </c>
      <c r="N857" s="6" t="s">
        <v>12</v>
      </c>
      <c r="O857" s="6" t="str">
        <f>IF(P857="?","UNKNOWN",P857)</f>
        <v>R1011</v>
      </c>
      <c r="P857" s="6" t="s">
        <v>42</v>
      </c>
      <c r="Q857" s="6"/>
    </row>
    <row r="858" spans="1:17" x14ac:dyDescent="0.3">
      <c r="A858" s="6" t="s">
        <v>606</v>
      </c>
      <c r="B858" s="12" t="str">
        <f>SUBSTITUTE(C858,"?",ROUNDUP(AVERAGEIF(C:C,"&lt;&gt;~?",C:C),0))</f>
        <v>1977</v>
      </c>
      <c r="C858" s="6">
        <v>1977</v>
      </c>
      <c r="D858" s="6" t="str">
        <f>SUBSTITUTE(E858,"?","sep")</f>
        <v>Jun</v>
      </c>
      <c r="E858" s="6" t="s">
        <v>18</v>
      </c>
      <c r="F858" s="6">
        <v>9</v>
      </c>
      <c r="G858" s="18" t="str">
        <f>CONCATENATE(F858,"-",D858,"-",B858)</f>
        <v>9-Jun-1977</v>
      </c>
      <c r="H858" s="10">
        <f>DATEDIF(G858,DATE(2023,6,8),"Y")</f>
        <v>45</v>
      </c>
      <c r="I858" s="6">
        <v>2</v>
      </c>
      <c r="J858" s="22">
        <v>5003.7700000000004</v>
      </c>
      <c r="K858" s="6" t="str">
        <f>IF(L858="?","tier - 2",L858)</f>
        <v>tier - 2</v>
      </c>
      <c r="L858" s="6" t="s">
        <v>11</v>
      </c>
      <c r="M858" s="6" t="str">
        <f>IF(N858="?","tier - 1",N858)</f>
        <v>tier - 3</v>
      </c>
      <c r="N858" s="6" t="s">
        <v>12</v>
      </c>
      <c r="O858" s="6" t="str">
        <f>IF(P858="?","UNKNOWN",P858)</f>
        <v>R1013</v>
      </c>
      <c r="P858" s="6" t="s">
        <v>13</v>
      </c>
      <c r="Q858" s="6"/>
    </row>
    <row r="859" spans="1:17" x14ac:dyDescent="0.3">
      <c r="A859" s="6" t="s">
        <v>605</v>
      </c>
      <c r="B859" s="12" t="str">
        <f>SUBSTITUTE(C859,"?",ROUNDUP(AVERAGEIF(C:C,"&lt;&gt;~?",C:C),0))</f>
        <v>1988</v>
      </c>
      <c r="C859" s="6">
        <v>1988</v>
      </c>
      <c r="D859" s="6" t="str">
        <f>SUBSTITUTE(E859,"?","sep")</f>
        <v>Sep</v>
      </c>
      <c r="E859" s="6" t="s">
        <v>20</v>
      </c>
      <c r="F859" s="6">
        <v>4</v>
      </c>
      <c r="G859" s="18" t="str">
        <f>CONCATENATE(F859,"-",D859,"-",B859)</f>
        <v>4-Sep-1988</v>
      </c>
      <c r="H859" s="10">
        <f>DATEDIF(G859,DATE(2023,6,8),"Y")</f>
        <v>34</v>
      </c>
      <c r="I859" s="6">
        <v>1</v>
      </c>
      <c r="J859" s="22">
        <v>5002.78</v>
      </c>
      <c r="K859" s="6" t="str">
        <f>IF(L859="?","tier - 2",L859)</f>
        <v>tier - 2</v>
      </c>
      <c r="L859" s="6" t="s">
        <v>11</v>
      </c>
      <c r="M859" s="6" t="str">
        <f>IF(N859="?","tier - 1",N859)</f>
        <v>tier - 2</v>
      </c>
      <c r="N859" s="6" t="s">
        <v>11</v>
      </c>
      <c r="O859" s="6" t="str">
        <f>IF(P859="?","UNKNOWN",P859)</f>
        <v>R1013</v>
      </c>
      <c r="P859" s="6" t="s">
        <v>13</v>
      </c>
      <c r="Q859" s="6"/>
    </row>
    <row r="860" spans="1:17" x14ac:dyDescent="0.3">
      <c r="A860" s="6" t="s">
        <v>604</v>
      </c>
      <c r="B860" s="12" t="str">
        <f>SUBSTITUTE(C860,"?",ROUNDUP(AVERAGEIF(C:C,"&lt;&gt;~?",C:C),0))</f>
        <v>2001</v>
      </c>
      <c r="C860" s="6">
        <v>2001</v>
      </c>
      <c r="D860" s="6" t="str">
        <f>SUBSTITUTE(E860,"?","sep")</f>
        <v>Oct</v>
      </c>
      <c r="E860" s="6" t="s">
        <v>37</v>
      </c>
      <c r="F860" s="6">
        <v>5</v>
      </c>
      <c r="G860" s="18" t="str">
        <f>CONCATENATE(F860,"-",D860,"-",B860)</f>
        <v>5-Oct-2001</v>
      </c>
      <c r="H860" s="10">
        <f>DATEDIF(G860,DATE(2023,6,8),"Y")</f>
        <v>21</v>
      </c>
      <c r="I860" s="6">
        <v>0</v>
      </c>
      <c r="J860" s="22">
        <v>4999.04</v>
      </c>
      <c r="K860" s="6" t="str">
        <f>IF(L860="?","tier - 2",L860)</f>
        <v>tier - 2</v>
      </c>
      <c r="L860" s="6" t="s">
        <v>11</v>
      </c>
      <c r="M860" s="6" t="str">
        <f>IF(N860="?","tier - 1",N860)</f>
        <v>tier - 2</v>
      </c>
      <c r="N860" s="6" t="s">
        <v>11</v>
      </c>
      <c r="O860" s="6" t="str">
        <f>IF(P860="?","UNKNOWN",P860)</f>
        <v>R1011</v>
      </c>
      <c r="P860" s="6" t="s">
        <v>42</v>
      </c>
      <c r="Q860" s="6"/>
    </row>
    <row r="861" spans="1:17" x14ac:dyDescent="0.3">
      <c r="A861" s="6" t="s">
        <v>603</v>
      </c>
      <c r="B861" s="12" t="str">
        <f>SUBSTITUTE(C861,"?",ROUNDUP(AVERAGEIF(C:C,"&lt;&gt;~?",C:C),0))</f>
        <v>1988</v>
      </c>
      <c r="C861" s="6">
        <v>1988</v>
      </c>
      <c r="D861" s="6" t="str">
        <f>SUBSTITUTE(E861,"?","sep")</f>
        <v>Jun</v>
      </c>
      <c r="E861" s="6" t="s">
        <v>18</v>
      </c>
      <c r="F861" s="6">
        <v>24</v>
      </c>
      <c r="G861" s="18" t="str">
        <f>CONCATENATE(F861,"-",D861,"-",B861)</f>
        <v>24-Jun-1988</v>
      </c>
      <c r="H861" s="10">
        <f>DATEDIF(G861,DATE(2023,6,8),"Y")</f>
        <v>34</v>
      </c>
      <c r="I861" s="6">
        <v>0</v>
      </c>
      <c r="J861" s="22">
        <v>4992.38</v>
      </c>
      <c r="K861" s="6" t="str">
        <f>IF(L861="?","tier - 2",L861)</f>
        <v>tier - 2</v>
      </c>
      <c r="L861" s="6" t="s">
        <v>11</v>
      </c>
      <c r="M861" s="6" t="str">
        <f>IF(N861="?","tier - 1",N861)</f>
        <v>tier - 3</v>
      </c>
      <c r="N861" s="6" t="s">
        <v>12</v>
      </c>
      <c r="O861" s="6" t="str">
        <f>IF(P861="?","UNKNOWN",P861)</f>
        <v>R1024</v>
      </c>
      <c r="P861" s="6" t="s">
        <v>247</v>
      </c>
      <c r="Q861" s="6"/>
    </row>
    <row r="862" spans="1:17" x14ac:dyDescent="0.3">
      <c r="A862" s="6" t="s">
        <v>602</v>
      </c>
      <c r="B862" s="12" t="str">
        <f>SUBSTITUTE(C862,"?",ROUNDUP(AVERAGEIF(C:C,"&lt;&gt;~?",C:C),0))</f>
        <v>1973</v>
      </c>
      <c r="C862" s="6">
        <v>1973</v>
      </c>
      <c r="D862" s="6" t="str">
        <f>SUBSTITUTE(E862,"?","sep")</f>
        <v>Nov</v>
      </c>
      <c r="E862" s="6" t="s">
        <v>15</v>
      </c>
      <c r="F862" s="6">
        <v>7</v>
      </c>
      <c r="G862" s="18" t="str">
        <f>CONCATENATE(F862,"-",D862,"-",B862)</f>
        <v>7-Nov-1973</v>
      </c>
      <c r="H862" s="10">
        <f>DATEDIF(G862,DATE(2023,6,8),"Y")</f>
        <v>49</v>
      </c>
      <c r="I862" s="6">
        <v>0</v>
      </c>
      <c r="J862" s="22">
        <v>4985.22</v>
      </c>
      <c r="K862" s="6" t="str">
        <f>IF(L862="?","tier - 2",L862)</f>
        <v>tier - 2</v>
      </c>
      <c r="L862" s="6" t="s">
        <v>11</v>
      </c>
      <c r="M862" s="6" t="str">
        <f>IF(N862="?","tier - 1",N862)</f>
        <v>tier - 3</v>
      </c>
      <c r="N862" s="6" t="s">
        <v>12</v>
      </c>
      <c r="O862" s="6" t="str">
        <f>IF(P862="?","UNKNOWN",P862)</f>
        <v>R1013</v>
      </c>
      <c r="P862" s="6" t="s">
        <v>13</v>
      </c>
      <c r="Q862" s="6"/>
    </row>
    <row r="863" spans="1:17" x14ac:dyDescent="0.3">
      <c r="A863" s="6" t="s">
        <v>601</v>
      </c>
      <c r="B863" s="12" t="str">
        <f>SUBSTITUTE(C863,"?",ROUNDUP(AVERAGEIF(C:C,"&lt;&gt;~?",C:C),0))</f>
        <v>1991</v>
      </c>
      <c r="C863" s="6">
        <v>1991</v>
      </c>
      <c r="D863" s="6" t="str">
        <f>SUBSTITUTE(E863,"?","sep")</f>
        <v>Aug</v>
      </c>
      <c r="E863" s="6" t="s">
        <v>35</v>
      </c>
      <c r="F863" s="6">
        <v>30</v>
      </c>
      <c r="G863" s="18" t="str">
        <f>CONCATENATE(F863,"-",D863,"-",B863)</f>
        <v>30-Aug-1991</v>
      </c>
      <c r="H863" s="10">
        <f>DATEDIF(G863,DATE(2023,6,8),"Y")</f>
        <v>31</v>
      </c>
      <c r="I863" s="6">
        <v>2</v>
      </c>
      <c r="J863" s="22">
        <v>4949.76</v>
      </c>
      <c r="K863" s="6" t="str">
        <f>IF(L863="?","tier - 2",L863)</f>
        <v>tier - 2</v>
      </c>
      <c r="L863" s="6" t="s">
        <v>11</v>
      </c>
      <c r="M863" s="6" t="str">
        <f>IF(N863="?","tier - 1",N863)</f>
        <v>tier - 1</v>
      </c>
      <c r="N863" s="6" t="s">
        <v>16</v>
      </c>
      <c r="O863" s="6" t="str">
        <f>IF(P863="?","UNKNOWN",P863)</f>
        <v>R1013</v>
      </c>
      <c r="P863" s="6" t="s">
        <v>13</v>
      </c>
      <c r="Q863" s="6"/>
    </row>
    <row r="864" spans="1:17" x14ac:dyDescent="0.3">
      <c r="A864" s="6" t="s">
        <v>2196</v>
      </c>
      <c r="B864" s="12" t="str">
        <f>SUBSTITUTE(C864,"?",ROUNDUP(AVERAGEIF(C:C,"&lt;&gt;~?",C:C),0))</f>
        <v>1977</v>
      </c>
      <c r="C864" s="6">
        <v>1977</v>
      </c>
      <c r="D864" s="6" t="str">
        <f>SUBSTITUTE(E864,"?","sep")</f>
        <v>Aug</v>
      </c>
      <c r="E864" s="6" t="s">
        <v>35</v>
      </c>
      <c r="F864" s="6">
        <v>13</v>
      </c>
      <c r="G864" s="18" t="str">
        <f>CONCATENATE(F864,"-",D864,"-",B864)</f>
        <v>13-Aug-1977</v>
      </c>
      <c r="H864" s="10">
        <f>DATEDIF(G864,DATE(2023,6,8),"Y")</f>
        <v>45</v>
      </c>
      <c r="I864" s="6">
        <v>2</v>
      </c>
      <c r="J864" s="22">
        <v>36935.64</v>
      </c>
      <c r="K864" s="6" t="str">
        <f>IF(L864="?","tier - 2",L864)</f>
        <v>tier - 2</v>
      </c>
      <c r="L864" s="6" t="s">
        <v>11</v>
      </c>
      <c r="M864" s="6" t="str">
        <f>IF(N864="?","tier - 1",N864)</f>
        <v>tier - 1</v>
      </c>
      <c r="N864" s="6" t="s">
        <v>16</v>
      </c>
      <c r="O864" s="6" t="str">
        <f>IF(P864="?","UNKNOWN",P864)</f>
        <v>R1011</v>
      </c>
      <c r="P864" s="6" t="s">
        <v>42</v>
      </c>
      <c r="Q864" s="6"/>
    </row>
    <row r="865" spans="1:17" x14ac:dyDescent="0.3">
      <c r="A865" s="6" t="s">
        <v>600</v>
      </c>
      <c r="B865" s="12" t="str">
        <f>SUBSTITUTE(C865,"?",ROUNDUP(AVERAGEIF(C:C,"&lt;&gt;~?",C:C),0))</f>
        <v>1974</v>
      </c>
      <c r="C865" s="6">
        <v>1974</v>
      </c>
      <c r="D865" s="6" t="str">
        <f>SUBSTITUTE(E865,"?","sep")</f>
        <v>Jun</v>
      </c>
      <c r="E865" s="6" t="s">
        <v>18</v>
      </c>
      <c r="F865" s="6">
        <v>26</v>
      </c>
      <c r="G865" s="18" t="str">
        <f>CONCATENATE(F865,"-",D865,"-",B865)</f>
        <v>26-Jun-1974</v>
      </c>
      <c r="H865" s="10">
        <f>DATEDIF(G865,DATE(2023,6,8),"Y")</f>
        <v>48</v>
      </c>
      <c r="I865" s="6">
        <v>0</v>
      </c>
      <c r="J865" s="22">
        <v>4942.0600000000004</v>
      </c>
      <c r="K865" s="6" t="str">
        <f>IF(L865="?","tier - 2",L865)</f>
        <v>tier - 2</v>
      </c>
      <c r="L865" s="6" t="s">
        <v>11</v>
      </c>
      <c r="M865" s="6" t="str">
        <f>IF(N865="?","tier - 1",N865)</f>
        <v>tier - 2</v>
      </c>
      <c r="N865" s="6" t="s">
        <v>11</v>
      </c>
      <c r="O865" s="6" t="str">
        <f>IF(P865="?","UNKNOWN",P865)</f>
        <v>R1013</v>
      </c>
      <c r="P865" s="6" t="s">
        <v>13</v>
      </c>
      <c r="Q865" s="6"/>
    </row>
    <row r="866" spans="1:17" x14ac:dyDescent="0.3">
      <c r="A866" s="6" t="s">
        <v>599</v>
      </c>
      <c r="B866" s="12" t="str">
        <f>SUBSTITUTE(C866,"?",ROUNDUP(AVERAGEIF(C:C,"&lt;&gt;~?",C:C),0))</f>
        <v>1991</v>
      </c>
      <c r="C866" s="6">
        <v>1991</v>
      </c>
      <c r="D866" s="6" t="str">
        <f>SUBSTITUTE(E866,"?","sep")</f>
        <v>Nov</v>
      </c>
      <c r="E866" s="6" t="s">
        <v>15</v>
      </c>
      <c r="F866" s="6">
        <v>27</v>
      </c>
      <c r="G866" s="18" t="str">
        <f>CONCATENATE(F866,"-",D866,"-",B866)</f>
        <v>27-Nov-1991</v>
      </c>
      <c r="H866" s="10">
        <f>DATEDIF(G866,DATE(2023,6,8),"Y")</f>
        <v>31</v>
      </c>
      <c r="I866" s="6">
        <v>2</v>
      </c>
      <c r="J866" s="22">
        <v>4934.71</v>
      </c>
      <c r="K866" s="6" t="str">
        <f>IF(L866="?","tier - 2",L866)</f>
        <v>tier - 2</v>
      </c>
      <c r="L866" s="6" t="s">
        <v>11</v>
      </c>
      <c r="M866" s="6" t="str">
        <f>IF(N866="?","tier - 1",N866)</f>
        <v>tier - 3</v>
      </c>
      <c r="N866" s="6" t="s">
        <v>12</v>
      </c>
      <c r="O866" s="6" t="str">
        <f>IF(P866="?","UNKNOWN",P866)</f>
        <v>R1011</v>
      </c>
      <c r="P866" s="6" t="s">
        <v>42</v>
      </c>
      <c r="Q866" s="6"/>
    </row>
    <row r="867" spans="1:17" x14ac:dyDescent="0.3">
      <c r="A867" s="6" t="s">
        <v>598</v>
      </c>
      <c r="B867" s="12" t="str">
        <f>SUBSTITUTE(C867,"?",ROUNDUP(AVERAGEIF(C:C,"&lt;&gt;~?",C:C),0))</f>
        <v>1991</v>
      </c>
      <c r="C867" s="6">
        <v>1991</v>
      </c>
      <c r="D867" s="6" t="str">
        <f>SUBSTITUTE(E867,"?","sep")</f>
        <v>Aug</v>
      </c>
      <c r="E867" s="6" t="s">
        <v>35</v>
      </c>
      <c r="F867" s="6">
        <v>23</v>
      </c>
      <c r="G867" s="18" t="str">
        <f>CONCATENATE(F867,"-",D867,"-",B867)</f>
        <v>23-Aug-1991</v>
      </c>
      <c r="H867" s="10">
        <f>DATEDIF(G867,DATE(2023,6,8),"Y")</f>
        <v>31</v>
      </c>
      <c r="I867" s="6">
        <v>2</v>
      </c>
      <c r="J867" s="22">
        <v>4931.6499999999996</v>
      </c>
      <c r="K867" s="6" t="str">
        <f>IF(L867="?","tier - 2",L867)</f>
        <v>tier - 2</v>
      </c>
      <c r="L867" s="6" t="s">
        <v>11</v>
      </c>
      <c r="M867" s="6" t="str">
        <f>IF(N867="?","tier - 1",N867)</f>
        <v>tier - 3</v>
      </c>
      <c r="N867" s="6" t="s">
        <v>12</v>
      </c>
      <c r="O867" s="6" t="str">
        <f>IF(P867="?","UNKNOWN",P867)</f>
        <v>R1011</v>
      </c>
      <c r="P867" s="6" t="s">
        <v>42</v>
      </c>
      <c r="Q867" s="6"/>
    </row>
    <row r="868" spans="1:17" x14ac:dyDescent="0.3">
      <c r="A868" s="6" t="s">
        <v>597</v>
      </c>
      <c r="B868" s="12" t="str">
        <f>SUBSTITUTE(C868,"?",ROUNDUP(AVERAGEIF(C:C,"&lt;&gt;~?",C:C),0))</f>
        <v>1993</v>
      </c>
      <c r="C868" s="6">
        <v>1993</v>
      </c>
      <c r="D868" s="6" t="str">
        <f>SUBSTITUTE(E868,"?","sep")</f>
        <v>Aug</v>
      </c>
      <c r="E868" s="6" t="s">
        <v>35</v>
      </c>
      <c r="F868" s="6">
        <v>10</v>
      </c>
      <c r="G868" s="18" t="str">
        <f>CONCATENATE(F868,"-",D868,"-",B868)</f>
        <v>10-Aug-1993</v>
      </c>
      <c r="H868" s="10">
        <f>DATEDIF(G868,DATE(2023,6,8),"Y")</f>
        <v>29</v>
      </c>
      <c r="I868" s="6">
        <v>2</v>
      </c>
      <c r="J868" s="22">
        <v>4922.92</v>
      </c>
      <c r="K868" s="6" t="str">
        <f>IF(L868="?","tier - 2",L868)</f>
        <v>tier - 2</v>
      </c>
      <c r="L868" s="6" t="s">
        <v>11</v>
      </c>
      <c r="M868" s="6" t="str">
        <f>IF(N868="?","tier - 1",N868)</f>
        <v>tier - 2</v>
      </c>
      <c r="N868" s="6" t="s">
        <v>11</v>
      </c>
      <c r="O868" s="6" t="str">
        <f>IF(P868="?","UNKNOWN",P868)</f>
        <v>R1012</v>
      </c>
      <c r="P868" s="6" t="s">
        <v>23</v>
      </c>
      <c r="Q868" s="6"/>
    </row>
    <row r="869" spans="1:17" x14ac:dyDescent="0.3">
      <c r="A869" s="6" t="s">
        <v>596</v>
      </c>
      <c r="B869" s="12" t="str">
        <f>SUBSTITUTE(C869,"?",ROUNDUP(AVERAGEIF(C:C,"&lt;&gt;~?",C:C),0))</f>
        <v>2002</v>
      </c>
      <c r="C869" s="6">
        <v>2002</v>
      </c>
      <c r="D869" s="6" t="str">
        <f>SUBSTITUTE(E869,"?","sep")</f>
        <v>Aug</v>
      </c>
      <c r="E869" s="6" t="s">
        <v>35</v>
      </c>
      <c r="F869" s="6">
        <v>21</v>
      </c>
      <c r="G869" s="18" t="str">
        <f>CONCATENATE(F869,"-",D869,"-",B869)</f>
        <v>21-Aug-2002</v>
      </c>
      <c r="H869" s="10">
        <f>DATEDIF(G869,DATE(2023,6,8),"Y")</f>
        <v>20</v>
      </c>
      <c r="I869" s="6">
        <v>5</v>
      </c>
      <c r="J869" s="22">
        <v>4915.0600000000004</v>
      </c>
      <c r="K869" s="6" t="str">
        <f>IF(L869="?","tier - 2",L869)</f>
        <v>tier - 2</v>
      </c>
      <c r="L869" s="6" t="s">
        <v>11</v>
      </c>
      <c r="M869" s="6" t="str">
        <f>IF(N869="?","tier - 1",N869)</f>
        <v>tier - 1</v>
      </c>
      <c r="N869" s="6" t="s">
        <v>16</v>
      </c>
      <c r="O869" s="6" t="str">
        <f>IF(P869="?","UNKNOWN",P869)</f>
        <v>R1017</v>
      </c>
      <c r="P869" s="6" t="s">
        <v>356</v>
      </c>
      <c r="Q869" s="6"/>
    </row>
    <row r="870" spans="1:17" x14ac:dyDescent="0.3">
      <c r="A870" s="6" t="s">
        <v>595</v>
      </c>
      <c r="B870" s="12" t="str">
        <f>SUBSTITUTE(C870,"?",ROUNDUP(AVERAGEIF(C:C,"&lt;&gt;~?",C:C),0))</f>
        <v>1981</v>
      </c>
      <c r="C870" s="6">
        <v>1981</v>
      </c>
      <c r="D870" s="6" t="str">
        <f>SUBSTITUTE(E870,"?","sep")</f>
        <v>Oct</v>
      </c>
      <c r="E870" s="6" t="s">
        <v>37</v>
      </c>
      <c r="F870" s="6">
        <v>18</v>
      </c>
      <c r="G870" s="18" t="str">
        <f>CONCATENATE(F870,"-",D870,"-",B870)</f>
        <v>18-Oct-1981</v>
      </c>
      <c r="H870" s="10">
        <f>DATEDIF(G870,DATE(2023,6,8),"Y")</f>
        <v>41</v>
      </c>
      <c r="I870" s="6">
        <v>1</v>
      </c>
      <c r="J870" s="22">
        <v>4911.8900000000003</v>
      </c>
      <c r="K870" s="6" t="str">
        <f>IF(L870="?","tier - 2",L870)</f>
        <v>tier - 2</v>
      </c>
      <c r="L870" s="6" t="s">
        <v>11</v>
      </c>
      <c r="M870" s="6" t="str">
        <f>IF(N870="?","tier - 1",N870)</f>
        <v>tier - 3</v>
      </c>
      <c r="N870" s="6" t="s">
        <v>12</v>
      </c>
      <c r="O870" s="6" t="str">
        <f>IF(P870="?","UNKNOWN",P870)</f>
        <v>R1013</v>
      </c>
      <c r="P870" s="6" t="s">
        <v>13</v>
      </c>
      <c r="Q870" s="6"/>
    </row>
    <row r="871" spans="1:17" x14ac:dyDescent="0.3">
      <c r="A871" s="6" t="s">
        <v>594</v>
      </c>
      <c r="B871" s="12" t="str">
        <f>SUBSTITUTE(C871,"?",ROUNDUP(AVERAGEIF(C:C,"&lt;&gt;~?",C:C),0))</f>
        <v>1993</v>
      </c>
      <c r="C871" s="6">
        <v>1993</v>
      </c>
      <c r="D871" s="6" t="str">
        <f>SUBSTITUTE(E871,"?","sep")</f>
        <v>Jul</v>
      </c>
      <c r="E871" s="6" t="s">
        <v>10</v>
      </c>
      <c r="F871" s="6">
        <v>10</v>
      </c>
      <c r="G871" s="18" t="str">
        <f>CONCATENATE(F871,"-",D871,"-",B871)</f>
        <v>10-Jul-1993</v>
      </c>
      <c r="H871" s="10">
        <f>DATEDIF(G871,DATE(2023,6,8),"Y")</f>
        <v>29</v>
      </c>
      <c r="I871" s="6">
        <v>2</v>
      </c>
      <c r="J871" s="22">
        <v>4906.41</v>
      </c>
      <c r="K871" s="6" t="str">
        <f>IF(L871="?","tier - 2",L871)</f>
        <v>tier - 2</v>
      </c>
      <c r="L871" s="6" t="s">
        <v>11</v>
      </c>
      <c r="M871" s="6" t="str">
        <f>IF(N871="?","tier - 1",N871)</f>
        <v>tier - 1</v>
      </c>
      <c r="N871" s="6" t="s">
        <v>16</v>
      </c>
      <c r="O871" s="6" t="str">
        <f>IF(P871="?","UNKNOWN",P871)</f>
        <v>R1012</v>
      </c>
      <c r="P871" s="6" t="s">
        <v>23</v>
      </c>
      <c r="Q871" s="6"/>
    </row>
    <row r="872" spans="1:17" x14ac:dyDescent="0.3">
      <c r="A872" s="6" t="s">
        <v>593</v>
      </c>
      <c r="B872" s="12" t="str">
        <f>SUBSTITUTE(C872,"?",ROUNDUP(AVERAGEIF(C:C,"&lt;&gt;~?",C:C),0))</f>
        <v>1988</v>
      </c>
      <c r="C872" s="6">
        <v>1988</v>
      </c>
      <c r="D872" s="6" t="str">
        <f>SUBSTITUTE(E872,"?","sep")</f>
        <v>Sep</v>
      </c>
      <c r="E872" s="6" t="s">
        <v>20</v>
      </c>
      <c r="F872" s="6">
        <v>23</v>
      </c>
      <c r="G872" s="18" t="str">
        <f>CONCATENATE(F872,"-",D872,"-",B872)</f>
        <v>23-Sep-1988</v>
      </c>
      <c r="H872" s="10">
        <f>DATEDIF(G872,DATE(2023,6,8),"Y")</f>
        <v>34</v>
      </c>
      <c r="I872" s="6">
        <v>1</v>
      </c>
      <c r="J872" s="22">
        <v>4894.75</v>
      </c>
      <c r="K872" s="6" t="str">
        <f>IF(L872="?","tier - 2",L872)</f>
        <v>tier - 3</v>
      </c>
      <c r="L872" s="6" t="s">
        <v>12</v>
      </c>
      <c r="M872" s="6" t="str">
        <f>IF(N872="?","tier - 1",N872)</f>
        <v>tier - 3</v>
      </c>
      <c r="N872" s="6" t="s">
        <v>12</v>
      </c>
      <c r="O872" s="6" t="str">
        <f>IF(P872="?","UNKNOWN",P872)</f>
        <v>R1012</v>
      </c>
      <c r="P872" s="6" t="s">
        <v>23</v>
      </c>
      <c r="Q872" s="6"/>
    </row>
    <row r="873" spans="1:17" x14ac:dyDescent="0.3">
      <c r="A873" s="6" t="s">
        <v>592</v>
      </c>
      <c r="B873" s="12" t="str">
        <f>SUBSTITUTE(C873,"?",ROUNDUP(AVERAGEIF(C:C,"&lt;&gt;~?",C:C),0))</f>
        <v>1990</v>
      </c>
      <c r="C873" s="6">
        <v>1990</v>
      </c>
      <c r="D873" s="6" t="str">
        <f>SUBSTITUTE(E873,"?","sep")</f>
        <v>Nov</v>
      </c>
      <c r="E873" s="6" t="s">
        <v>15</v>
      </c>
      <c r="F873" s="6">
        <v>28</v>
      </c>
      <c r="G873" s="18" t="str">
        <f>CONCATENATE(F873,"-",D873,"-",B873)</f>
        <v>28-Nov-1990</v>
      </c>
      <c r="H873" s="10">
        <f>DATEDIF(G873,DATE(2023,6,8),"Y")</f>
        <v>32</v>
      </c>
      <c r="I873" s="6">
        <v>3</v>
      </c>
      <c r="J873" s="22">
        <v>4894.3900000000003</v>
      </c>
      <c r="K873" s="6" t="str">
        <f>IF(L873="?","tier - 2",L873)</f>
        <v>tier - 2</v>
      </c>
      <c r="L873" s="6" t="s">
        <v>11</v>
      </c>
      <c r="M873" s="6" t="str">
        <f>IF(N873="?","tier - 1",N873)</f>
        <v>tier - 3</v>
      </c>
      <c r="N873" s="6" t="s">
        <v>12</v>
      </c>
      <c r="O873" s="6" t="str">
        <f>IF(P873="?","UNKNOWN",P873)</f>
        <v>R1013</v>
      </c>
      <c r="P873" s="6" t="s">
        <v>13</v>
      </c>
      <c r="Q873" s="6"/>
    </row>
    <row r="874" spans="1:17" x14ac:dyDescent="0.3">
      <c r="A874" s="6" t="s">
        <v>591</v>
      </c>
      <c r="B874" s="12" t="str">
        <f>SUBSTITUTE(C874,"?",ROUNDUP(AVERAGEIF(C:C,"&lt;&gt;~?",C:C),0))</f>
        <v>1989</v>
      </c>
      <c r="C874" s="6">
        <v>1989</v>
      </c>
      <c r="D874" s="6" t="str">
        <f>SUBSTITUTE(E874,"?","sep")</f>
        <v>Jul</v>
      </c>
      <c r="E874" s="6" t="s">
        <v>10</v>
      </c>
      <c r="F874" s="6">
        <v>10</v>
      </c>
      <c r="G874" s="18" t="str">
        <f>CONCATENATE(F874,"-",D874,"-",B874)</f>
        <v>10-Jul-1989</v>
      </c>
      <c r="H874" s="10">
        <f>DATEDIF(G874,DATE(2023,6,8),"Y")</f>
        <v>33</v>
      </c>
      <c r="I874" s="6">
        <v>2</v>
      </c>
      <c r="J874" s="22">
        <v>4890</v>
      </c>
      <c r="K874" s="6" t="str">
        <f>IF(L874="?","tier - 2",L874)</f>
        <v>tier - 3</v>
      </c>
      <c r="L874" s="6" t="s">
        <v>12</v>
      </c>
      <c r="M874" s="6" t="str">
        <f>IF(N874="?","tier - 1",N874)</f>
        <v>tier - 2</v>
      </c>
      <c r="N874" s="6" t="s">
        <v>11</v>
      </c>
      <c r="O874" s="6" t="str">
        <f>IF(P874="?","UNKNOWN",P874)</f>
        <v>R1013</v>
      </c>
      <c r="P874" s="6" t="s">
        <v>13</v>
      </c>
      <c r="Q874" s="6"/>
    </row>
    <row r="875" spans="1:17" x14ac:dyDescent="0.3">
      <c r="A875" s="6" t="s">
        <v>2195</v>
      </c>
      <c r="B875" s="12" t="str">
        <f>SUBSTITUTE(C875,"?",ROUNDUP(AVERAGEIF(C:C,"&lt;&gt;~?",C:C),0))</f>
        <v>1968</v>
      </c>
      <c r="C875" s="6">
        <v>1968</v>
      </c>
      <c r="D875" s="6" t="str">
        <f>SUBSTITUTE(E875,"?","sep")</f>
        <v>Oct</v>
      </c>
      <c r="E875" s="6" t="s">
        <v>37</v>
      </c>
      <c r="F875" s="6">
        <v>22</v>
      </c>
      <c r="G875" s="18" t="str">
        <f>CONCATENATE(F875,"-",D875,"-",B875)</f>
        <v>22-Oct-1968</v>
      </c>
      <c r="H875" s="10">
        <f>DATEDIF(G875,DATE(2023,6,8),"Y")</f>
        <v>54</v>
      </c>
      <c r="I875" s="6">
        <v>0</v>
      </c>
      <c r="J875" s="22">
        <v>36922.61</v>
      </c>
      <c r="K875" s="6" t="str">
        <f>IF(L875="?","tier - 2",L875)</f>
        <v>tier - 2</v>
      </c>
      <c r="L875" s="6" t="s">
        <v>11</v>
      </c>
      <c r="M875" s="6" t="str">
        <f>IF(N875="?","tier - 1",N875)</f>
        <v>tier - 1</v>
      </c>
      <c r="N875" s="6" t="s">
        <v>16</v>
      </c>
      <c r="O875" s="6" t="str">
        <f>IF(P875="?","UNKNOWN",P875)</f>
        <v>R1011</v>
      </c>
      <c r="P875" s="6" t="s">
        <v>42</v>
      </c>
      <c r="Q875" s="6"/>
    </row>
    <row r="876" spans="1:17" x14ac:dyDescent="0.3">
      <c r="A876" s="6" t="s">
        <v>590</v>
      </c>
      <c r="B876" s="12" t="str">
        <f>SUBSTITUTE(C876,"?",ROUNDUP(AVERAGEIF(C:C,"&lt;&gt;~?",C:C),0))</f>
        <v>1986</v>
      </c>
      <c r="C876" s="6">
        <v>1986</v>
      </c>
      <c r="D876" s="6" t="str">
        <f>SUBSTITUTE(E876,"?","sep")</f>
        <v>Oct</v>
      </c>
      <c r="E876" s="6" t="s">
        <v>37</v>
      </c>
      <c r="F876" s="6">
        <v>27</v>
      </c>
      <c r="G876" s="18" t="str">
        <f>CONCATENATE(F876,"-",D876,"-",B876)</f>
        <v>27-Oct-1986</v>
      </c>
      <c r="H876" s="10">
        <f>DATEDIF(G876,DATE(2023,6,8),"Y")</f>
        <v>36</v>
      </c>
      <c r="I876" s="6">
        <v>0</v>
      </c>
      <c r="J876" s="22">
        <v>4889.04</v>
      </c>
      <c r="K876" s="6" t="str">
        <f>IF(L876="?","tier - 2",L876)</f>
        <v>tier - 2</v>
      </c>
      <c r="L876" s="6" t="s">
        <v>11</v>
      </c>
      <c r="M876" s="6" t="str">
        <f>IF(N876="?","tier - 1",N876)</f>
        <v>tier - 1</v>
      </c>
      <c r="N876" s="6" t="s">
        <v>16</v>
      </c>
      <c r="O876" s="6" t="str">
        <f>IF(P876="?","UNKNOWN",P876)</f>
        <v>R1013</v>
      </c>
      <c r="P876" s="6" t="s">
        <v>13</v>
      </c>
      <c r="Q876" s="6"/>
    </row>
    <row r="877" spans="1:17" x14ac:dyDescent="0.3">
      <c r="A877" s="6" t="s">
        <v>589</v>
      </c>
      <c r="B877" s="12" t="str">
        <f>SUBSTITUTE(C877,"?",ROUNDUP(AVERAGEIF(C:C,"&lt;&gt;~?",C:C),0))</f>
        <v>1986</v>
      </c>
      <c r="C877" s="6">
        <v>1986</v>
      </c>
      <c r="D877" s="6" t="str">
        <f>SUBSTITUTE(E877,"?","sep")</f>
        <v>Dec</v>
      </c>
      <c r="E877" s="6" t="s">
        <v>30</v>
      </c>
      <c r="F877" s="6">
        <v>23</v>
      </c>
      <c r="G877" s="18" t="str">
        <f>CONCATENATE(F877,"-",D877,"-",B877)</f>
        <v>23-Dec-1986</v>
      </c>
      <c r="H877" s="10">
        <f>DATEDIF(G877,DATE(2023,6,8),"Y")</f>
        <v>36</v>
      </c>
      <c r="I877" s="6">
        <v>0</v>
      </c>
      <c r="J877" s="22">
        <v>4883.87</v>
      </c>
      <c r="K877" s="6" t="str">
        <f>IF(L877="?","tier - 2",L877)</f>
        <v>tier - 2</v>
      </c>
      <c r="L877" s="6" t="s">
        <v>11</v>
      </c>
      <c r="M877" s="6" t="str">
        <f>IF(N877="?","tier - 1",N877)</f>
        <v>tier - 1</v>
      </c>
      <c r="N877" s="6" t="s">
        <v>16</v>
      </c>
      <c r="O877" s="6" t="str">
        <f>IF(P877="?","UNKNOWN",P877)</f>
        <v>R1011</v>
      </c>
      <c r="P877" s="6" t="s">
        <v>42</v>
      </c>
      <c r="Q877" s="6"/>
    </row>
    <row r="878" spans="1:17" x14ac:dyDescent="0.3">
      <c r="A878" s="6" t="s">
        <v>588</v>
      </c>
      <c r="B878" s="12" t="str">
        <f>SUBSTITUTE(C878,"?",ROUNDUP(AVERAGEIF(C:C,"&lt;&gt;~?",C:C),0))</f>
        <v>1997</v>
      </c>
      <c r="C878" s="6">
        <v>1997</v>
      </c>
      <c r="D878" s="6" t="str">
        <f>SUBSTITUTE(E878,"?","sep")</f>
        <v>Sep</v>
      </c>
      <c r="E878" s="6" t="s">
        <v>20</v>
      </c>
      <c r="F878" s="6">
        <v>29</v>
      </c>
      <c r="G878" s="18" t="str">
        <f>CONCATENATE(F878,"-",D878,"-",B878)</f>
        <v>29-Sep-1997</v>
      </c>
      <c r="H878" s="10">
        <f>DATEDIF(G878,DATE(2023,6,8),"Y")</f>
        <v>25</v>
      </c>
      <c r="I878" s="6">
        <v>4</v>
      </c>
      <c r="J878" s="22">
        <v>4877.9799999999996</v>
      </c>
      <c r="K878" s="6" t="str">
        <f>IF(L878="?","tier - 2",L878)</f>
        <v>tier - 2</v>
      </c>
      <c r="L878" s="6" t="s">
        <v>11</v>
      </c>
      <c r="M878" s="6" t="str">
        <f>IF(N878="?","tier - 1",N878)</f>
        <v>tier - 3</v>
      </c>
      <c r="N878" s="6" t="s">
        <v>12</v>
      </c>
      <c r="O878" s="6" t="str">
        <f>IF(P878="?","UNKNOWN",P878)</f>
        <v>R1012</v>
      </c>
      <c r="P878" s="6" t="s">
        <v>23</v>
      </c>
      <c r="Q878" s="6"/>
    </row>
    <row r="879" spans="1:17" x14ac:dyDescent="0.3">
      <c r="A879" s="6" t="s">
        <v>587</v>
      </c>
      <c r="B879" s="12" t="str">
        <f>SUBSTITUTE(C879,"?",ROUNDUP(AVERAGEIF(C:C,"&lt;&gt;~?",C:C),0))</f>
        <v>1989</v>
      </c>
      <c r="C879" s="6">
        <v>1989</v>
      </c>
      <c r="D879" s="6" t="str">
        <f>SUBSTITUTE(E879,"?","sep")</f>
        <v>Sep</v>
      </c>
      <c r="E879" s="6" t="s">
        <v>20</v>
      </c>
      <c r="F879" s="6">
        <v>1</v>
      </c>
      <c r="G879" s="18" t="str">
        <f>CONCATENATE(F879,"-",D879,"-",B879)</f>
        <v>1-Sep-1989</v>
      </c>
      <c r="H879" s="10">
        <f>DATEDIF(G879,DATE(2023,6,8),"Y")</f>
        <v>33</v>
      </c>
      <c r="I879" s="6">
        <v>3</v>
      </c>
      <c r="J879" s="22">
        <v>4859.8900000000003</v>
      </c>
      <c r="K879" s="6" t="str">
        <f>IF(L879="?","tier - 2",L879)</f>
        <v>tier - 2</v>
      </c>
      <c r="L879" s="6" t="s">
        <v>11</v>
      </c>
      <c r="M879" s="6" t="str">
        <f>IF(N879="?","tier - 1",N879)</f>
        <v>tier - 3</v>
      </c>
      <c r="N879" s="6" t="s">
        <v>12</v>
      </c>
      <c r="O879" s="6" t="str">
        <f>IF(P879="?","UNKNOWN",P879)</f>
        <v>R1011</v>
      </c>
      <c r="P879" s="6" t="s">
        <v>42</v>
      </c>
      <c r="Q879" s="6"/>
    </row>
    <row r="880" spans="1:17" x14ac:dyDescent="0.3">
      <c r="A880" s="6" t="s">
        <v>586</v>
      </c>
      <c r="B880" s="12" t="str">
        <f>SUBSTITUTE(C880,"?",ROUNDUP(AVERAGEIF(C:C,"&lt;&gt;~?",C:C),0))</f>
        <v>1995</v>
      </c>
      <c r="C880" s="6">
        <v>1995</v>
      </c>
      <c r="D880" s="6" t="str">
        <f>SUBSTITUTE(E880,"?","sep")</f>
        <v>Dec</v>
      </c>
      <c r="E880" s="6" t="s">
        <v>30</v>
      </c>
      <c r="F880" s="6">
        <v>27</v>
      </c>
      <c r="G880" s="18" t="str">
        <f>CONCATENATE(F880,"-",D880,"-",B880)</f>
        <v>27-Dec-1995</v>
      </c>
      <c r="H880" s="10">
        <f>DATEDIF(G880,DATE(2023,6,8),"Y")</f>
        <v>27</v>
      </c>
      <c r="I880" s="6">
        <v>3</v>
      </c>
      <c r="J880" s="22">
        <v>4846.92</v>
      </c>
      <c r="K880" s="6" t="str">
        <f>IF(L880="?","tier - 2",L880)</f>
        <v>tier - 2</v>
      </c>
      <c r="L880" s="6" t="s">
        <v>11</v>
      </c>
      <c r="M880" s="6" t="str">
        <f>IF(N880="?","tier - 1",N880)</f>
        <v>tier - 3</v>
      </c>
      <c r="N880" s="6" t="s">
        <v>12</v>
      </c>
      <c r="O880" s="6" t="str">
        <f>IF(P880="?","UNKNOWN",P880)</f>
        <v>R1017</v>
      </c>
      <c r="P880" s="6" t="s">
        <v>356</v>
      </c>
      <c r="Q880" s="6"/>
    </row>
    <row r="881" spans="1:17" x14ac:dyDescent="0.3">
      <c r="A881" s="6" t="s">
        <v>585</v>
      </c>
      <c r="B881" s="12" t="str">
        <f>SUBSTITUTE(C881,"?",ROUNDUP(AVERAGEIF(C:C,"&lt;&gt;~?",C:C),0))</f>
        <v>2001</v>
      </c>
      <c r="C881" s="6">
        <v>2001</v>
      </c>
      <c r="D881" s="6" t="str">
        <f>SUBSTITUTE(E881,"?","sep")</f>
        <v>Jun</v>
      </c>
      <c r="E881" s="6" t="s">
        <v>18</v>
      </c>
      <c r="F881" s="6">
        <v>7</v>
      </c>
      <c r="G881" s="18" t="str">
        <f>CONCATENATE(F881,"-",D881,"-",B881)</f>
        <v>7-Jun-2001</v>
      </c>
      <c r="H881" s="10">
        <f>DATEDIF(G881,DATE(2023,6,8),"Y")</f>
        <v>22</v>
      </c>
      <c r="I881" s="6">
        <v>0</v>
      </c>
      <c r="J881" s="22">
        <v>4846.53</v>
      </c>
      <c r="K881" s="6" t="str">
        <f>IF(L881="?","tier - 2",L881)</f>
        <v>tier - 2</v>
      </c>
      <c r="L881" s="6" t="s">
        <v>11</v>
      </c>
      <c r="M881" s="6" t="str">
        <f>IF(N881="?","tier - 1",N881)</f>
        <v>tier - 3</v>
      </c>
      <c r="N881" s="6" t="s">
        <v>12</v>
      </c>
      <c r="O881" s="6" t="str">
        <f>IF(P881="?","UNKNOWN",P881)</f>
        <v>R1021</v>
      </c>
      <c r="P881" s="6" t="s">
        <v>300</v>
      </c>
      <c r="Q881" s="6"/>
    </row>
    <row r="882" spans="1:17" x14ac:dyDescent="0.3">
      <c r="A882" s="6" t="s">
        <v>584</v>
      </c>
      <c r="B882" s="12" t="str">
        <f>SUBSTITUTE(C882,"?",ROUNDUP(AVERAGEIF(C:C,"&lt;&gt;~?",C:C),0))</f>
        <v>1974</v>
      </c>
      <c r="C882" s="6">
        <v>1974</v>
      </c>
      <c r="D882" s="6" t="str">
        <f>SUBSTITUTE(E882,"?","sep")</f>
        <v>Sep</v>
      </c>
      <c r="E882" s="6" t="s">
        <v>20</v>
      </c>
      <c r="F882" s="6">
        <v>11</v>
      </c>
      <c r="G882" s="18" t="str">
        <f>CONCATENATE(F882,"-",D882,"-",B882)</f>
        <v>11-Sep-1974</v>
      </c>
      <c r="H882" s="10">
        <f>DATEDIF(G882,DATE(2023,6,8),"Y")</f>
        <v>48</v>
      </c>
      <c r="I882" s="6">
        <v>0</v>
      </c>
      <c r="J882" s="22">
        <v>4844.67</v>
      </c>
      <c r="K882" s="6" t="str">
        <f>IF(L882="?","tier - 2",L882)</f>
        <v>tier - 2</v>
      </c>
      <c r="L882" s="6" t="s">
        <v>11</v>
      </c>
      <c r="M882" s="6" t="str">
        <f>IF(N882="?","tier - 1",N882)</f>
        <v>tier - 2</v>
      </c>
      <c r="N882" s="6" t="s">
        <v>11</v>
      </c>
      <c r="O882" s="6" t="str">
        <f>IF(P882="?","UNKNOWN",P882)</f>
        <v>R1013</v>
      </c>
      <c r="P882" s="6" t="s">
        <v>13</v>
      </c>
      <c r="Q882" s="6"/>
    </row>
    <row r="883" spans="1:17" x14ac:dyDescent="0.3">
      <c r="A883" s="6" t="s">
        <v>583</v>
      </c>
      <c r="B883" s="12" t="str">
        <f>SUBSTITUTE(C883,"?",ROUNDUP(AVERAGEIF(C:C,"&lt;&gt;~?",C:C),0))</f>
        <v>1979</v>
      </c>
      <c r="C883" s="6">
        <v>1979</v>
      </c>
      <c r="D883" s="6" t="str">
        <f>SUBSTITUTE(E883,"?","sep")</f>
        <v>Dec</v>
      </c>
      <c r="E883" s="6" t="s">
        <v>30</v>
      </c>
      <c r="F883" s="6">
        <v>13</v>
      </c>
      <c r="G883" s="18" t="str">
        <f>CONCATENATE(F883,"-",D883,"-",B883)</f>
        <v>13-Dec-1979</v>
      </c>
      <c r="H883" s="10">
        <f>DATEDIF(G883,DATE(2023,6,8),"Y")</f>
        <v>43</v>
      </c>
      <c r="I883" s="6">
        <v>2</v>
      </c>
      <c r="J883" s="22">
        <v>4843.79</v>
      </c>
      <c r="K883" s="6" t="str">
        <f>IF(L883="?","tier - 2",L883)</f>
        <v>tier - 2</v>
      </c>
      <c r="L883" s="6" t="s">
        <v>11</v>
      </c>
      <c r="M883" s="6" t="str">
        <f>IF(N883="?","tier - 1",N883)</f>
        <v>tier - 3</v>
      </c>
      <c r="N883" s="6" t="s">
        <v>12</v>
      </c>
      <c r="O883" s="6" t="str">
        <f>IF(P883="?","UNKNOWN",P883)</f>
        <v>R1013</v>
      </c>
      <c r="P883" s="6" t="s">
        <v>13</v>
      </c>
      <c r="Q883" s="6"/>
    </row>
    <row r="884" spans="1:17" x14ac:dyDescent="0.3">
      <c r="A884" s="6" t="s">
        <v>582</v>
      </c>
      <c r="B884" s="12" t="str">
        <f>SUBSTITUTE(C884,"?",ROUNDUP(AVERAGEIF(C:C,"&lt;&gt;~?",C:C),0))</f>
        <v>1995</v>
      </c>
      <c r="C884" s="6">
        <v>1995</v>
      </c>
      <c r="D884" s="6" t="str">
        <f>SUBSTITUTE(E884,"?","sep")</f>
        <v>Sep</v>
      </c>
      <c r="E884" s="6" t="s">
        <v>20</v>
      </c>
      <c r="F884" s="6">
        <v>29</v>
      </c>
      <c r="G884" s="18" t="str">
        <f>CONCATENATE(F884,"-",D884,"-",B884)</f>
        <v>29-Sep-1995</v>
      </c>
      <c r="H884" s="10">
        <f>DATEDIF(G884,DATE(2023,6,8),"Y")</f>
        <v>27</v>
      </c>
      <c r="I884" s="6">
        <v>0</v>
      </c>
      <c r="J884" s="22">
        <v>4840.95</v>
      </c>
      <c r="K884" s="6" t="str">
        <f>IF(L884="?","tier - 2",L884)</f>
        <v>tier - 2</v>
      </c>
      <c r="L884" s="6" t="s">
        <v>11</v>
      </c>
      <c r="M884" s="6" t="str">
        <f>IF(N884="?","tier - 1",N884)</f>
        <v>tier - 1</v>
      </c>
      <c r="N884" s="6" t="s">
        <v>16</v>
      </c>
      <c r="O884" s="6" t="str">
        <f>IF(P884="?","UNKNOWN",P884)</f>
        <v>R1021</v>
      </c>
      <c r="P884" s="6" t="s">
        <v>300</v>
      </c>
      <c r="Q884" s="6"/>
    </row>
    <row r="885" spans="1:17" x14ac:dyDescent="0.3">
      <c r="A885" s="6" t="s">
        <v>581</v>
      </c>
      <c r="B885" s="12" t="str">
        <f>SUBSTITUTE(C885,"?",ROUNDUP(AVERAGEIF(C:C,"&lt;&gt;~?",C:C),0))</f>
        <v>1984</v>
      </c>
      <c r="C885" s="6">
        <v>1984</v>
      </c>
      <c r="D885" s="6" t="str">
        <f>SUBSTITUTE(E885,"?","sep")</f>
        <v>Oct</v>
      </c>
      <c r="E885" s="6" t="s">
        <v>37</v>
      </c>
      <c r="F885" s="6">
        <v>15</v>
      </c>
      <c r="G885" s="18" t="str">
        <f>CONCATENATE(F885,"-",D885,"-",B885)</f>
        <v>15-Oct-1984</v>
      </c>
      <c r="H885" s="10">
        <f>DATEDIF(G885,DATE(2023,6,8),"Y")</f>
        <v>38</v>
      </c>
      <c r="I885" s="6">
        <v>3</v>
      </c>
      <c r="J885" s="22">
        <v>4839.18</v>
      </c>
      <c r="K885" s="6" t="str">
        <f>IF(L885="?","tier - 2",L885)</f>
        <v>tier - 2</v>
      </c>
      <c r="L885" s="6" t="s">
        <v>11</v>
      </c>
      <c r="M885" s="6" t="str">
        <f>IF(N885="?","tier - 1",N885)</f>
        <v>tier - 1</v>
      </c>
      <c r="N885" s="6" t="s">
        <v>16</v>
      </c>
      <c r="O885" s="6" t="str">
        <f>IF(P885="?","UNKNOWN",P885)</f>
        <v>R1012</v>
      </c>
      <c r="P885" s="6" t="s">
        <v>23</v>
      </c>
      <c r="Q885" s="6"/>
    </row>
    <row r="886" spans="1:17" x14ac:dyDescent="0.3">
      <c r="A886" s="6" t="s">
        <v>2194</v>
      </c>
      <c r="B886" s="12" t="str">
        <f>SUBSTITUTE(C886,"?",ROUNDUP(AVERAGEIF(C:C,"&lt;&gt;~?",C:C),0))</f>
        <v>1991</v>
      </c>
      <c r="C886" s="6">
        <v>1991</v>
      </c>
      <c r="D886" s="6" t="str">
        <f>SUBSTITUTE(E886,"?","sep")</f>
        <v>Jun</v>
      </c>
      <c r="E886" s="6" t="s">
        <v>18</v>
      </c>
      <c r="F886" s="6">
        <v>10</v>
      </c>
      <c r="G886" s="18" t="str">
        <f>CONCATENATE(F886,"-",D886,"-",B886)</f>
        <v>10-Jun-1991</v>
      </c>
      <c r="H886" s="10">
        <f>DATEDIF(G886,DATE(2023,6,8),"Y")</f>
        <v>31</v>
      </c>
      <c r="I886" s="6">
        <v>3</v>
      </c>
      <c r="J886" s="22">
        <v>36911.99</v>
      </c>
      <c r="K886" s="6" t="str">
        <f>IF(L886="?","tier - 2",L886)</f>
        <v>tier - 2</v>
      </c>
      <c r="L886" s="6" t="s">
        <v>11</v>
      </c>
      <c r="M886" s="6" t="str">
        <f>IF(N886="?","tier - 1",N886)</f>
        <v>tier - 2</v>
      </c>
      <c r="N886" s="6" t="s">
        <v>11</v>
      </c>
      <c r="O886" s="6" t="str">
        <f>IF(P886="?","UNKNOWN",P886)</f>
        <v>R1011</v>
      </c>
      <c r="P886" s="6" t="s">
        <v>42</v>
      </c>
      <c r="Q886" s="6"/>
    </row>
    <row r="887" spans="1:17" x14ac:dyDescent="0.3">
      <c r="A887" s="6" t="s">
        <v>580</v>
      </c>
      <c r="B887" s="12" t="str">
        <f>SUBSTITUTE(C887,"?",ROUNDUP(AVERAGEIF(C:C,"&lt;&gt;~?",C:C),0))</f>
        <v>1992</v>
      </c>
      <c r="C887" s="6">
        <v>1992</v>
      </c>
      <c r="D887" s="6" t="str">
        <f>SUBSTITUTE(E887,"?","sep")</f>
        <v>Sep</v>
      </c>
      <c r="E887" s="6" t="s">
        <v>20</v>
      </c>
      <c r="F887" s="6">
        <v>10</v>
      </c>
      <c r="G887" s="18" t="str">
        <f>CONCATENATE(F887,"-",D887,"-",B887)</f>
        <v>10-Sep-1992</v>
      </c>
      <c r="H887" s="10">
        <f>DATEDIF(G887,DATE(2023,6,8),"Y")</f>
        <v>30</v>
      </c>
      <c r="I887" s="6">
        <v>3</v>
      </c>
      <c r="J887" s="22">
        <v>4837.58</v>
      </c>
      <c r="K887" s="6" t="str">
        <f>IF(L887="?","tier - 2",L887)</f>
        <v>tier - 3</v>
      </c>
      <c r="L887" s="6" t="s">
        <v>12</v>
      </c>
      <c r="M887" s="6" t="str">
        <f>IF(N887="?","tier - 1",N887)</f>
        <v>tier - 2</v>
      </c>
      <c r="N887" s="6" t="s">
        <v>11</v>
      </c>
      <c r="O887" s="6" t="str">
        <f>IF(P887="?","UNKNOWN",P887)</f>
        <v>R1013</v>
      </c>
      <c r="P887" s="6" t="s">
        <v>13</v>
      </c>
      <c r="Q887" s="6"/>
    </row>
    <row r="888" spans="1:17" x14ac:dyDescent="0.3">
      <c r="A888" s="6" t="s">
        <v>579</v>
      </c>
      <c r="B888" s="12" t="str">
        <f>SUBSTITUTE(C888,"?",ROUNDUP(AVERAGEIF(C:C,"&lt;&gt;~?",C:C),0))</f>
        <v>2000</v>
      </c>
      <c r="C888" s="6">
        <v>2000</v>
      </c>
      <c r="D888" s="6" t="str">
        <f>SUBSTITUTE(E888,"?","sep")</f>
        <v>Dec</v>
      </c>
      <c r="E888" s="6" t="s">
        <v>30</v>
      </c>
      <c r="F888" s="6">
        <v>11</v>
      </c>
      <c r="G888" s="18" t="str">
        <f>CONCATENATE(F888,"-",D888,"-",B888)</f>
        <v>11-Dec-2000</v>
      </c>
      <c r="H888" s="10">
        <f>DATEDIF(G888,DATE(2023,6,8),"Y")</f>
        <v>22</v>
      </c>
      <c r="I888" s="6">
        <v>0</v>
      </c>
      <c r="J888" s="22">
        <v>4835.43</v>
      </c>
      <c r="K888" s="6" t="str">
        <f>IF(L888="?","tier - 2",L888)</f>
        <v>tier - 2</v>
      </c>
      <c r="L888" s="6" t="s">
        <v>11</v>
      </c>
      <c r="M888" s="6" t="str">
        <f>IF(N888="?","tier - 1",N888)</f>
        <v>tier - 2</v>
      </c>
      <c r="N888" s="6" t="s">
        <v>11</v>
      </c>
      <c r="O888" s="6" t="str">
        <f>IF(P888="?","UNKNOWN",P888)</f>
        <v>R1021</v>
      </c>
      <c r="P888" s="6" t="s">
        <v>300</v>
      </c>
      <c r="Q888" s="6"/>
    </row>
    <row r="889" spans="1:17" x14ac:dyDescent="0.3">
      <c r="A889" s="6" t="s">
        <v>578</v>
      </c>
      <c r="B889" s="12" t="str">
        <f>SUBSTITUTE(C889,"?",ROUNDUP(AVERAGEIF(C:C,"&lt;&gt;~?",C:C),0))</f>
        <v>2002</v>
      </c>
      <c r="C889" s="6">
        <v>2002</v>
      </c>
      <c r="D889" s="6" t="str">
        <f>SUBSTITUTE(E889,"?","sep")</f>
        <v>Jun</v>
      </c>
      <c r="E889" s="6" t="s">
        <v>18</v>
      </c>
      <c r="F889" s="6">
        <v>27</v>
      </c>
      <c r="G889" s="18" t="str">
        <f>CONCATENATE(F889,"-",D889,"-",B889)</f>
        <v>27-Jun-2002</v>
      </c>
      <c r="H889" s="10">
        <f>DATEDIF(G889,DATE(2023,6,8),"Y")</f>
        <v>20</v>
      </c>
      <c r="I889" s="6">
        <v>5</v>
      </c>
      <c r="J889" s="22">
        <v>4830.63</v>
      </c>
      <c r="K889" s="6" t="str">
        <f>IF(L889="?","tier - 2",L889)</f>
        <v>tier - 2</v>
      </c>
      <c r="L889" s="6" t="s">
        <v>11</v>
      </c>
      <c r="M889" s="6" t="str">
        <f>IF(N889="?","tier - 1",N889)</f>
        <v>tier - 1</v>
      </c>
      <c r="N889" s="6" t="s">
        <v>16</v>
      </c>
      <c r="O889" s="6" t="str">
        <f>IF(P889="?","UNKNOWN",P889)</f>
        <v>R1011</v>
      </c>
      <c r="P889" s="6" t="s">
        <v>42</v>
      </c>
      <c r="Q889" s="6"/>
    </row>
    <row r="890" spans="1:17" x14ac:dyDescent="0.3">
      <c r="A890" s="6" t="s">
        <v>577</v>
      </c>
      <c r="B890" s="12" t="str">
        <f>SUBSTITUTE(C890,"?",ROUNDUP(AVERAGEIF(C:C,"&lt;&gt;~?",C:C),0))</f>
        <v>1995</v>
      </c>
      <c r="C890" s="6">
        <v>1995</v>
      </c>
      <c r="D890" s="6" t="str">
        <f>SUBSTITUTE(E890,"?","sep")</f>
        <v>Dec</v>
      </c>
      <c r="E890" s="6" t="s">
        <v>30</v>
      </c>
      <c r="F890" s="6">
        <v>1</v>
      </c>
      <c r="G890" s="18" t="str">
        <f>CONCATENATE(F890,"-",D890,"-",B890)</f>
        <v>1-Dec-1995</v>
      </c>
      <c r="H890" s="10">
        <f>DATEDIF(G890,DATE(2023,6,8),"Y")</f>
        <v>27</v>
      </c>
      <c r="I890" s="6">
        <v>3</v>
      </c>
      <c r="J890" s="22">
        <v>4827.8999999999996</v>
      </c>
      <c r="K890" s="6" t="str">
        <f>IF(L890="?","tier - 2",L890)</f>
        <v>tier - 1</v>
      </c>
      <c r="L890" s="6" t="s">
        <v>16</v>
      </c>
      <c r="M890" s="6" t="str">
        <f>IF(N890="?","tier - 1",N890)</f>
        <v>tier - 2</v>
      </c>
      <c r="N890" s="6" t="s">
        <v>11</v>
      </c>
      <c r="O890" s="6" t="str">
        <f>IF(P890="?","UNKNOWN",P890)</f>
        <v>UNKNOWN</v>
      </c>
      <c r="P890" s="6" t="s">
        <v>31</v>
      </c>
      <c r="Q890" s="6"/>
    </row>
    <row r="891" spans="1:17" x14ac:dyDescent="0.3">
      <c r="A891" s="6" t="s">
        <v>576</v>
      </c>
      <c r="B891" s="12" t="str">
        <f>SUBSTITUTE(C891,"?",ROUNDUP(AVERAGEIF(C:C,"&lt;&gt;~?",C:C),0))</f>
        <v>1981</v>
      </c>
      <c r="C891" s="6">
        <v>1981</v>
      </c>
      <c r="D891" s="6" t="str">
        <f>SUBSTITUTE(E891,"?","sep")</f>
        <v>Jul</v>
      </c>
      <c r="E891" s="6" t="s">
        <v>10</v>
      </c>
      <c r="F891" s="6">
        <v>3</v>
      </c>
      <c r="G891" s="18" t="str">
        <f>CONCATENATE(F891,"-",D891,"-",B891)</f>
        <v>3-Jul-1981</v>
      </c>
      <c r="H891" s="10">
        <f>DATEDIF(G891,DATE(2023,6,8),"Y")</f>
        <v>41</v>
      </c>
      <c r="I891" s="6">
        <v>1</v>
      </c>
      <c r="J891" s="22">
        <v>4827.1000000000004</v>
      </c>
      <c r="K891" s="6" t="str">
        <f>IF(L891="?","tier - 2",L891)</f>
        <v>tier - 2</v>
      </c>
      <c r="L891" s="6" t="s">
        <v>11</v>
      </c>
      <c r="M891" s="6" t="str">
        <f>IF(N891="?","tier - 1",N891)</f>
        <v>tier - 1</v>
      </c>
      <c r="N891" s="6" t="s">
        <v>16</v>
      </c>
      <c r="O891" s="6" t="str">
        <f>IF(P891="?","UNKNOWN",P891)</f>
        <v>R1013</v>
      </c>
      <c r="P891" s="6" t="s">
        <v>13</v>
      </c>
      <c r="Q891" s="6"/>
    </row>
    <row r="892" spans="1:17" x14ac:dyDescent="0.3">
      <c r="A892" s="6" t="s">
        <v>575</v>
      </c>
      <c r="B892" s="12" t="str">
        <f>SUBSTITUTE(C892,"?",ROUNDUP(AVERAGEIF(C:C,"&lt;&gt;~?",C:C),0))</f>
        <v>1978</v>
      </c>
      <c r="C892" s="6">
        <v>1978</v>
      </c>
      <c r="D892" s="6" t="str">
        <f>SUBSTITUTE(E892,"?","sep")</f>
        <v>Oct</v>
      </c>
      <c r="E892" s="6" t="s">
        <v>37</v>
      </c>
      <c r="F892" s="6">
        <v>3</v>
      </c>
      <c r="G892" s="18" t="str">
        <f>CONCATENATE(F892,"-",D892,"-",B892)</f>
        <v>3-Oct-1978</v>
      </c>
      <c r="H892" s="10">
        <f>DATEDIF(G892,DATE(2023,6,8),"Y")</f>
        <v>44</v>
      </c>
      <c r="I892" s="6">
        <v>2</v>
      </c>
      <c r="J892" s="22">
        <v>4812.34</v>
      </c>
      <c r="K892" s="6" t="str">
        <f>IF(L892="?","tier - 2",L892)</f>
        <v>tier - 2</v>
      </c>
      <c r="L892" s="6" t="s">
        <v>11</v>
      </c>
      <c r="M892" s="6" t="str">
        <f>IF(N892="?","tier - 1",N892)</f>
        <v>tier - 3</v>
      </c>
      <c r="N892" s="6" t="s">
        <v>12</v>
      </c>
      <c r="O892" s="6" t="str">
        <f>IF(P892="?","UNKNOWN",P892)</f>
        <v>R1013</v>
      </c>
      <c r="P892" s="6" t="s">
        <v>13</v>
      </c>
      <c r="Q892" s="6"/>
    </row>
    <row r="893" spans="1:17" x14ac:dyDescent="0.3">
      <c r="A893" s="6" t="s">
        <v>574</v>
      </c>
      <c r="B893" s="12" t="str">
        <f>SUBSTITUTE(C893,"?",ROUNDUP(AVERAGEIF(C:C,"&lt;&gt;~?",C:C),0))</f>
        <v>1989</v>
      </c>
      <c r="C893" s="6">
        <v>1989</v>
      </c>
      <c r="D893" s="6" t="str">
        <f>SUBSTITUTE(E893,"?","sep")</f>
        <v>Dec</v>
      </c>
      <c r="E893" s="6" t="s">
        <v>30</v>
      </c>
      <c r="F893" s="6">
        <v>16</v>
      </c>
      <c r="G893" s="18" t="str">
        <f>CONCATENATE(F893,"-",D893,"-",B893)</f>
        <v>16-Dec-1989</v>
      </c>
      <c r="H893" s="10">
        <f>DATEDIF(G893,DATE(2023,6,8),"Y")</f>
        <v>33</v>
      </c>
      <c r="I893" s="6">
        <v>1</v>
      </c>
      <c r="J893" s="22">
        <v>4795.66</v>
      </c>
      <c r="K893" s="6" t="str">
        <f>IF(L893="?","tier - 2",L893)</f>
        <v>tier - 2</v>
      </c>
      <c r="L893" s="6" t="s">
        <v>11</v>
      </c>
      <c r="M893" s="6" t="str">
        <f>IF(N893="?","tier - 1",N893)</f>
        <v>tier - 1</v>
      </c>
      <c r="N893" s="6" t="s">
        <v>16</v>
      </c>
      <c r="O893" s="6" t="str">
        <f>IF(P893="?","UNKNOWN",P893)</f>
        <v>R1013</v>
      </c>
      <c r="P893" s="6" t="s">
        <v>13</v>
      </c>
      <c r="Q893" s="6"/>
    </row>
    <row r="894" spans="1:17" x14ac:dyDescent="0.3">
      <c r="A894" s="6" t="s">
        <v>573</v>
      </c>
      <c r="B894" s="12" t="str">
        <f>SUBSTITUTE(C894,"?",ROUNDUP(AVERAGEIF(C:C,"&lt;&gt;~?",C:C),0))</f>
        <v>1987</v>
      </c>
      <c r="C894" s="6">
        <v>1987</v>
      </c>
      <c r="D894" s="6" t="str">
        <f>SUBSTITUTE(E894,"?","sep")</f>
        <v>Jun</v>
      </c>
      <c r="E894" s="6" t="s">
        <v>18</v>
      </c>
      <c r="F894" s="6">
        <v>22</v>
      </c>
      <c r="G894" s="18" t="str">
        <f>CONCATENATE(F894,"-",D894,"-",B894)</f>
        <v>22-Jun-1987</v>
      </c>
      <c r="H894" s="10">
        <f>DATEDIF(G894,DATE(2023,6,8),"Y")</f>
        <v>35</v>
      </c>
      <c r="I894" s="6">
        <v>3</v>
      </c>
      <c r="J894" s="22">
        <v>4787.42</v>
      </c>
      <c r="K894" s="6" t="str">
        <f>IF(L894="?","tier - 2",L894)</f>
        <v>tier - 2</v>
      </c>
      <c r="L894" s="6" t="s">
        <v>11</v>
      </c>
      <c r="M894" s="6" t="str">
        <f>IF(N894="?","tier - 1",N894)</f>
        <v>tier - 3</v>
      </c>
      <c r="N894" s="6" t="s">
        <v>12</v>
      </c>
      <c r="O894" s="6" t="str">
        <f>IF(P894="?","UNKNOWN",P894)</f>
        <v>R1013</v>
      </c>
      <c r="P894" s="6" t="s">
        <v>13</v>
      </c>
      <c r="Q894" s="6"/>
    </row>
    <row r="895" spans="1:17" x14ac:dyDescent="0.3">
      <c r="A895" s="6" t="s">
        <v>572</v>
      </c>
      <c r="B895" s="12" t="str">
        <f>SUBSTITUTE(C895,"?",ROUNDUP(AVERAGEIF(C:C,"&lt;&gt;~?",C:C),0))</f>
        <v>1989</v>
      </c>
      <c r="C895" s="6">
        <v>1989</v>
      </c>
      <c r="D895" s="6" t="str">
        <f>SUBSTITUTE(E895,"?","sep")</f>
        <v>Dec</v>
      </c>
      <c r="E895" s="6" t="s">
        <v>30</v>
      </c>
      <c r="F895" s="6">
        <v>9</v>
      </c>
      <c r="G895" s="18" t="str">
        <f>CONCATENATE(F895,"-",D895,"-",B895)</f>
        <v>9-Dec-1989</v>
      </c>
      <c r="H895" s="10">
        <f>DATEDIF(G895,DATE(2023,6,8),"Y")</f>
        <v>33</v>
      </c>
      <c r="I895" s="6">
        <v>1</v>
      </c>
      <c r="J895" s="22">
        <v>4779.6000000000004</v>
      </c>
      <c r="K895" s="6" t="str">
        <f>IF(L895="?","tier - 2",L895)</f>
        <v>tier - 2</v>
      </c>
      <c r="L895" s="6" t="s">
        <v>11</v>
      </c>
      <c r="M895" s="6" t="str">
        <f>IF(N895="?","tier - 1",N895)</f>
        <v>tier - 3</v>
      </c>
      <c r="N895" s="6" t="s">
        <v>12</v>
      </c>
      <c r="O895" s="6" t="str">
        <f>IF(P895="?","UNKNOWN",P895)</f>
        <v>R1013</v>
      </c>
      <c r="P895" s="6" t="s">
        <v>13</v>
      </c>
      <c r="Q895" s="6"/>
    </row>
    <row r="896" spans="1:17" x14ac:dyDescent="0.3">
      <c r="A896" s="6" t="s">
        <v>571</v>
      </c>
      <c r="B896" s="12" t="str">
        <f>SUBSTITUTE(C896,"?",ROUNDUP(AVERAGEIF(C:C,"&lt;&gt;~?",C:C),0))</f>
        <v>1989</v>
      </c>
      <c r="C896" s="6">
        <v>1989</v>
      </c>
      <c r="D896" s="6" t="str">
        <f>SUBSTITUTE(E896,"?","sep")</f>
        <v>Aug</v>
      </c>
      <c r="E896" s="6" t="s">
        <v>35</v>
      </c>
      <c r="F896" s="6">
        <v>1</v>
      </c>
      <c r="G896" s="18" t="str">
        <f>CONCATENATE(F896,"-",D896,"-",B896)</f>
        <v>1-Aug-1989</v>
      </c>
      <c r="H896" s="10">
        <f>DATEDIF(G896,DATE(2023,6,8),"Y")</f>
        <v>33</v>
      </c>
      <c r="I896" s="6">
        <v>1</v>
      </c>
      <c r="J896" s="22">
        <v>4766.0200000000004</v>
      </c>
      <c r="K896" s="6" t="str">
        <f>IF(L896="?","tier - 2",L896)</f>
        <v>tier - 2</v>
      </c>
      <c r="L896" s="6" t="s">
        <v>11</v>
      </c>
      <c r="M896" s="6" t="str">
        <f>IF(N896="?","tier - 1",N896)</f>
        <v>tier - 3</v>
      </c>
      <c r="N896" s="6" t="s">
        <v>12</v>
      </c>
      <c r="O896" s="6" t="str">
        <f>IF(P896="?","UNKNOWN",P896)</f>
        <v>R1011</v>
      </c>
      <c r="P896" s="6" t="s">
        <v>42</v>
      </c>
      <c r="Q896" s="6"/>
    </row>
    <row r="897" spans="1:17" x14ac:dyDescent="0.3">
      <c r="A897" s="6" t="s">
        <v>2355</v>
      </c>
      <c r="B897" s="12" t="str">
        <f>SUBSTITUTE(C897,"?",ROUNDUP(AVERAGEIF(C:C,"&lt;&gt;~?",C:C),0))</f>
        <v>1963</v>
      </c>
      <c r="C897" s="6">
        <v>1963</v>
      </c>
      <c r="D897" s="6" t="str">
        <f>SUBSTITUTE(E897,"?","sep")</f>
        <v>Aug</v>
      </c>
      <c r="E897" s="6" t="s">
        <v>35</v>
      </c>
      <c r="F897" s="6">
        <v>5</v>
      </c>
      <c r="G897" s="18" t="str">
        <f>CONCATENATE(F897,"-",D897,"-",B897)</f>
        <v>5-Aug-1963</v>
      </c>
      <c r="H897" s="10">
        <f>DATEDIF(G897,DATE(2023,6,8),"Y")</f>
        <v>59</v>
      </c>
      <c r="I897" s="6">
        <v>1</v>
      </c>
      <c r="J897" s="22">
        <v>47896.79</v>
      </c>
      <c r="K897" s="6" t="str">
        <f>IF(L897="?","tier - 2",L897)</f>
        <v>tier - 1</v>
      </c>
      <c r="L897" s="6" t="s">
        <v>16</v>
      </c>
      <c r="M897" s="6" t="str">
        <f>IF(N897="?","tier - 1",N897)</f>
        <v>tier - 3</v>
      </c>
      <c r="N897" s="6" t="s">
        <v>12</v>
      </c>
      <c r="O897" s="6" t="str">
        <f>IF(P897="?","UNKNOWN",P897)</f>
        <v>R1024</v>
      </c>
      <c r="P897" s="6" t="s">
        <v>247</v>
      </c>
      <c r="Q897" s="6"/>
    </row>
    <row r="898" spans="1:17" x14ac:dyDescent="0.3">
      <c r="A898" s="6" t="s">
        <v>2193</v>
      </c>
      <c r="B898" s="12" t="str">
        <f>SUBSTITUTE(C898,"?",ROUNDUP(AVERAGEIF(C:C,"&lt;&gt;~?",C:C),0))</f>
        <v>1963</v>
      </c>
      <c r="C898" s="6">
        <v>1963</v>
      </c>
      <c r="D898" s="6" t="str">
        <f>SUBSTITUTE(E898,"?","sep")</f>
        <v>Jul</v>
      </c>
      <c r="E898" s="6" t="s">
        <v>10</v>
      </c>
      <c r="F898" s="6">
        <v>24</v>
      </c>
      <c r="G898" s="18" t="str">
        <f>CONCATENATE(F898,"-",D898,"-",B898)</f>
        <v>24-Jul-1963</v>
      </c>
      <c r="H898" s="10">
        <f>DATEDIF(G898,DATE(2023,6,8),"Y")</f>
        <v>59</v>
      </c>
      <c r="I898" s="6">
        <v>2</v>
      </c>
      <c r="J898" s="22">
        <v>36910.61</v>
      </c>
      <c r="K898" s="6" t="str">
        <f>IF(L898="?","tier - 2",L898)</f>
        <v>tier - 2</v>
      </c>
      <c r="L898" s="6" t="s">
        <v>11</v>
      </c>
      <c r="M898" s="6" t="str">
        <f>IF(N898="?","tier - 1",N898)</f>
        <v>tier - 2</v>
      </c>
      <c r="N898" s="6" t="s">
        <v>11</v>
      </c>
      <c r="O898" s="6" t="str">
        <f>IF(P898="?","UNKNOWN",P898)</f>
        <v>R1011</v>
      </c>
      <c r="P898" s="6" t="s">
        <v>42</v>
      </c>
      <c r="Q898" s="6"/>
    </row>
    <row r="899" spans="1:17" x14ac:dyDescent="0.3">
      <c r="A899" s="6" t="s">
        <v>570</v>
      </c>
      <c r="B899" s="12" t="str">
        <f>SUBSTITUTE(C899,"?",ROUNDUP(AVERAGEIF(C:C,"&lt;&gt;~?",C:C),0))</f>
        <v>1987</v>
      </c>
      <c r="C899" s="6">
        <v>1987</v>
      </c>
      <c r="D899" s="6" t="str">
        <f>SUBSTITUTE(E899,"?","sep")</f>
        <v>Sep</v>
      </c>
      <c r="E899" s="6" t="s">
        <v>20</v>
      </c>
      <c r="F899" s="6">
        <v>27</v>
      </c>
      <c r="G899" s="18" t="str">
        <f>CONCATENATE(F899,"-",D899,"-",B899)</f>
        <v>27-Sep-1987</v>
      </c>
      <c r="H899" s="10">
        <f>DATEDIF(G899,DATE(2023,6,8),"Y")</f>
        <v>35</v>
      </c>
      <c r="I899" s="6">
        <v>1</v>
      </c>
      <c r="J899" s="22">
        <v>4762.33</v>
      </c>
      <c r="K899" s="6" t="str">
        <f>IF(L899="?","tier - 2",L899)</f>
        <v>tier - 3</v>
      </c>
      <c r="L899" s="6" t="s">
        <v>12</v>
      </c>
      <c r="M899" s="6" t="str">
        <f>IF(N899="?","tier - 1",N899)</f>
        <v>tier - 3</v>
      </c>
      <c r="N899" s="6" t="s">
        <v>12</v>
      </c>
      <c r="O899" s="6" t="str">
        <f>IF(P899="?","UNKNOWN",P899)</f>
        <v>R1011</v>
      </c>
      <c r="P899" s="6" t="s">
        <v>42</v>
      </c>
      <c r="Q899" s="6"/>
    </row>
    <row r="900" spans="1:17" x14ac:dyDescent="0.3">
      <c r="A900" s="6" t="s">
        <v>569</v>
      </c>
      <c r="B900" s="12" t="str">
        <f>SUBSTITUTE(C900,"?",ROUNDUP(AVERAGEIF(C:C,"&lt;&gt;~?",C:C),0))</f>
        <v>1992</v>
      </c>
      <c r="C900" s="6">
        <v>1992</v>
      </c>
      <c r="D900" s="6" t="str">
        <f>SUBSTITUTE(E900,"?","sep")</f>
        <v>Aug</v>
      </c>
      <c r="E900" s="6" t="s">
        <v>35</v>
      </c>
      <c r="F900" s="6">
        <v>16</v>
      </c>
      <c r="G900" s="18" t="str">
        <f>CONCATENATE(F900,"-",D900,"-",B900)</f>
        <v>16-Aug-1992</v>
      </c>
      <c r="H900" s="10">
        <f>DATEDIF(G900,DATE(2023,6,8),"Y")</f>
        <v>30</v>
      </c>
      <c r="I900" s="6">
        <v>2</v>
      </c>
      <c r="J900" s="22">
        <v>4753.6400000000003</v>
      </c>
      <c r="K900" s="6" t="str">
        <f>IF(L900="?","tier - 2",L900)</f>
        <v>tier - 2</v>
      </c>
      <c r="L900" s="6" t="s">
        <v>11</v>
      </c>
      <c r="M900" s="6" t="str">
        <f>IF(N900="?","tier - 1",N900)</f>
        <v>tier - 3</v>
      </c>
      <c r="N900" s="6" t="s">
        <v>12</v>
      </c>
      <c r="O900" s="6" t="str">
        <f>IF(P900="?","UNKNOWN",P900)</f>
        <v>R1013</v>
      </c>
      <c r="P900" s="6" t="s">
        <v>13</v>
      </c>
      <c r="Q900" s="6"/>
    </row>
    <row r="901" spans="1:17" x14ac:dyDescent="0.3">
      <c r="A901" s="6" t="s">
        <v>568</v>
      </c>
      <c r="B901" s="12" t="str">
        <f>SUBSTITUTE(C901,"?",ROUNDUP(AVERAGEIF(C:C,"&lt;&gt;~?",C:C),0))</f>
        <v>1987</v>
      </c>
      <c r="C901" s="6">
        <v>1987</v>
      </c>
      <c r="D901" s="6" t="str">
        <f>SUBSTITUTE(E901,"?","sep")</f>
        <v>Nov</v>
      </c>
      <c r="E901" s="6" t="s">
        <v>15</v>
      </c>
      <c r="F901" s="6">
        <v>22</v>
      </c>
      <c r="G901" s="18" t="str">
        <f>CONCATENATE(F901,"-",D901,"-",B901)</f>
        <v>22-Nov-1987</v>
      </c>
      <c r="H901" s="10">
        <f>DATEDIF(G901,DATE(2023,6,8),"Y")</f>
        <v>35</v>
      </c>
      <c r="I901" s="6">
        <v>1</v>
      </c>
      <c r="J901" s="22">
        <v>4751.07</v>
      </c>
      <c r="K901" s="6" t="str">
        <f>IF(L901="?","tier - 2",L901)</f>
        <v>tier - 3</v>
      </c>
      <c r="L901" s="6" t="s">
        <v>12</v>
      </c>
      <c r="M901" s="6" t="str">
        <f>IF(N901="?","tier - 1",N901)</f>
        <v>tier - 1</v>
      </c>
      <c r="N901" s="6" t="s">
        <v>16</v>
      </c>
      <c r="O901" s="6" t="str">
        <f>IF(P901="?","UNKNOWN",P901)</f>
        <v>R1011</v>
      </c>
      <c r="P901" s="6" t="s">
        <v>42</v>
      </c>
      <c r="Q901" s="6"/>
    </row>
    <row r="902" spans="1:17" x14ac:dyDescent="0.3">
      <c r="A902" s="6" t="s">
        <v>567</v>
      </c>
      <c r="B902" s="12" t="str">
        <f>SUBSTITUTE(C902,"?",ROUNDUP(AVERAGEIF(C:C,"&lt;&gt;~?",C:C),0))</f>
        <v>1987</v>
      </c>
      <c r="C902" s="6">
        <v>1987</v>
      </c>
      <c r="D902" s="6" t="str">
        <f>SUBSTITUTE(E902,"?","sep")</f>
        <v>Sep</v>
      </c>
      <c r="E902" s="6" t="s">
        <v>20</v>
      </c>
      <c r="F902" s="6">
        <v>2</v>
      </c>
      <c r="G902" s="18" t="str">
        <f>CONCATENATE(F902,"-",D902,"-",B902)</f>
        <v>2-Sep-1987</v>
      </c>
      <c r="H902" s="10">
        <f>DATEDIF(G902,DATE(2023,6,8),"Y")</f>
        <v>35</v>
      </c>
      <c r="I902" s="6">
        <v>1</v>
      </c>
      <c r="J902" s="22">
        <v>4747.05</v>
      </c>
      <c r="K902" s="6" t="str">
        <f>IF(L902="?","tier - 2",L902)</f>
        <v>tier - 2</v>
      </c>
      <c r="L902" s="6" t="s">
        <v>11</v>
      </c>
      <c r="M902" s="6" t="str">
        <f>IF(N902="?","tier - 1",N902)</f>
        <v>tier - 2</v>
      </c>
      <c r="N902" s="6" t="s">
        <v>11</v>
      </c>
      <c r="O902" s="6" t="str">
        <f>IF(P902="?","UNKNOWN",P902)</f>
        <v>R1013</v>
      </c>
      <c r="P902" s="6" t="s">
        <v>13</v>
      </c>
      <c r="Q902" s="6"/>
    </row>
    <row r="903" spans="1:17" x14ac:dyDescent="0.3">
      <c r="A903" s="6" t="s">
        <v>566</v>
      </c>
      <c r="B903" s="12" t="str">
        <f>SUBSTITUTE(C903,"?",ROUNDUP(AVERAGEIF(C:C,"&lt;&gt;~?",C:C),0))</f>
        <v>1987</v>
      </c>
      <c r="C903" s="6">
        <v>1987</v>
      </c>
      <c r="D903" s="6" t="str">
        <f>SUBSTITUTE(E903,"?","sep")</f>
        <v>Jun</v>
      </c>
      <c r="E903" s="6" t="s">
        <v>18</v>
      </c>
      <c r="F903" s="6">
        <v>5</v>
      </c>
      <c r="G903" s="18" t="str">
        <f>CONCATENATE(F903,"-",D903,"-",B903)</f>
        <v>5-Jun-1987</v>
      </c>
      <c r="H903" s="10">
        <f>DATEDIF(G903,DATE(2023,6,8),"Y")</f>
        <v>36</v>
      </c>
      <c r="I903" s="6">
        <v>1</v>
      </c>
      <c r="J903" s="22">
        <v>4746.34</v>
      </c>
      <c r="K903" s="6" t="str">
        <f>IF(L903="?","tier - 2",L903)</f>
        <v>tier - 2</v>
      </c>
      <c r="L903" s="6" t="s">
        <v>11</v>
      </c>
      <c r="M903" s="6" t="str">
        <f>IF(N903="?","tier - 1",N903)</f>
        <v>tier - 2</v>
      </c>
      <c r="N903" s="6" t="s">
        <v>11</v>
      </c>
      <c r="O903" s="6" t="str">
        <f>IF(P903="?","UNKNOWN",P903)</f>
        <v>R1011</v>
      </c>
      <c r="P903" s="6" t="s">
        <v>42</v>
      </c>
      <c r="Q903" s="6"/>
    </row>
    <row r="904" spans="1:17" x14ac:dyDescent="0.3">
      <c r="A904" s="6" t="s">
        <v>565</v>
      </c>
      <c r="B904" s="12" t="str">
        <f>SUBSTITUTE(C904,"?",ROUNDUP(AVERAGEIF(C:C,"&lt;&gt;~?",C:C),0))</f>
        <v>2004</v>
      </c>
      <c r="C904" s="6">
        <v>2004</v>
      </c>
      <c r="D904" s="6" t="str">
        <f>SUBSTITUTE(E904,"?","sep")</f>
        <v>Nov</v>
      </c>
      <c r="E904" s="6" t="s">
        <v>15</v>
      </c>
      <c r="F904" s="6">
        <v>24</v>
      </c>
      <c r="G904" s="18" t="str">
        <f>CONCATENATE(F904,"-",D904,"-",B904)</f>
        <v>24-Nov-2004</v>
      </c>
      <c r="H904" s="10">
        <f>DATEDIF(G904,DATE(2023,6,8),"Y")</f>
        <v>18</v>
      </c>
      <c r="I904" s="6">
        <v>0</v>
      </c>
      <c r="J904" s="22">
        <v>4740.78</v>
      </c>
      <c r="K904" s="6" t="str">
        <f>IF(L904="?","tier - 2",L904)</f>
        <v>tier - 2</v>
      </c>
      <c r="L904" s="6" t="s">
        <v>11</v>
      </c>
      <c r="M904" s="6" t="str">
        <f>IF(N904="?","tier - 1",N904)</f>
        <v>tier - 3</v>
      </c>
      <c r="N904" s="6" t="s">
        <v>12</v>
      </c>
      <c r="O904" s="6" t="str">
        <f>IF(P904="?","UNKNOWN",P904)</f>
        <v>R1021</v>
      </c>
      <c r="P904" s="6" t="s">
        <v>300</v>
      </c>
      <c r="Q904" s="6"/>
    </row>
    <row r="905" spans="1:17" x14ac:dyDescent="0.3">
      <c r="A905" s="6" t="s">
        <v>564</v>
      </c>
      <c r="B905" s="12" t="str">
        <f>SUBSTITUTE(C905,"?",ROUNDUP(AVERAGEIF(C:C,"&lt;&gt;~?",C:C),0))</f>
        <v>1991</v>
      </c>
      <c r="C905" s="6">
        <v>1991</v>
      </c>
      <c r="D905" s="6" t="str">
        <f>SUBSTITUTE(E905,"?","sep")</f>
        <v>Oct</v>
      </c>
      <c r="E905" s="6" t="s">
        <v>37</v>
      </c>
      <c r="F905" s="6">
        <v>12</v>
      </c>
      <c r="G905" s="18" t="str">
        <f>CONCATENATE(F905,"-",D905,"-",B905)</f>
        <v>12-Oct-1991</v>
      </c>
      <c r="H905" s="10">
        <f>DATEDIF(G905,DATE(2023,6,8),"Y")</f>
        <v>31</v>
      </c>
      <c r="I905" s="6">
        <v>1</v>
      </c>
      <c r="J905" s="22">
        <v>4738.2700000000004</v>
      </c>
      <c r="K905" s="6" t="str">
        <f>IF(L905="?","tier - 2",L905)</f>
        <v>tier - 2</v>
      </c>
      <c r="L905" s="6" t="s">
        <v>11</v>
      </c>
      <c r="M905" s="6" t="str">
        <f>IF(N905="?","tier - 1",N905)</f>
        <v>tier - 3</v>
      </c>
      <c r="N905" s="6" t="s">
        <v>12</v>
      </c>
      <c r="O905" s="6" t="str">
        <f>IF(P905="?","UNKNOWN",P905)</f>
        <v>R1012</v>
      </c>
      <c r="P905" s="6" t="s">
        <v>23</v>
      </c>
      <c r="Q905" s="6"/>
    </row>
    <row r="906" spans="1:17" x14ac:dyDescent="0.3">
      <c r="A906" s="6" t="s">
        <v>563</v>
      </c>
      <c r="B906" s="12" t="str">
        <f>SUBSTITUTE(C906,"?",ROUNDUP(AVERAGEIF(C:C,"&lt;&gt;~?",C:C),0))</f>
        <v>1986</v>
      </c>
      <c r="C906" s="6">
        <v>1986</v>
      </c>
      <c r="D906" s="6" t="str">
        <f>SUBSTITUTE(E906,"?","sep")</f>
        <v>Sep</v>
      </c>
      <c r="E906" s="6" t="s">
        <v>20</v>
      </c>
      <c r="F906" s="6">
        <v>5</v>
      </c>
      <c r="G906" s="18" t="str">
        <f>CONCATENATE(F906,"-",D906,"-",B906)</f>
        <v>5-Sep-1986</v>
      </c>
      <c r="H906" s="10">
        <f>DATEDIF(G906,DATE(2023,6,8),"Y")</f>
        <v>36</v>
      </c>
      <c r="I906" s="6">
        <v>3</v>
      </c>
      <c r="J906" s="22">
        <v>4734.6400000000003</v>
      </c>
      <c r="K906" s="6" t="str">
        <f>IF(L906="?","tier - 2",L906)</f>
        <v>tier - 2</v>
      </c>
      <c r="L906" s="6" t="s">
        <v>11</v>
      </c>
      <c r="M906" s="6" t="str">
        <f>IF(N906="?","tier - 1",N906)</f>
        <v>tier - 1</v>
      </c>
      <c r="N906" s="6" t="s">
        <v>16</v>
      </c>
      <c r="O906" s="6" t="str">
        <f>IF(P906="?","UNKNOWN",P906)</f>
        <v>R1013</v>
      </c>
      <c r="P906" s="6" t="s">
        <v>13</v>
      </c>
      <c r="Q906" s="6"/>
    </row>
    <row r="907" spans="1:17" x14ac:dyDescent="0.3">
      <c r="A907" s="6" t="s">
        <v>562</v>
      </c>
      <c r="B907" s="12" t="str">
        <f>SUBSTITUTE(C907,"?",ROUNDUP(AVERAGEIF(C:C,"&lt;&gt;~?",C:C),0))</f>
        <v>1980</v>
      </c>
      <c r="C907" s="6">
        <v>1980</v>
      </c>
      <c r="D907" s="6" t="str">
        <f>SUBSTITUTE(E907,"?","sep")</f>
        <v>Jul</v>
      </c>
      <c r="E907" s="6" t="s">
        <v>10</v>
      </c>
      <c r="F907" s="6">
        <v>2</v>
      </c>
      <c r="G907" s="18" t="str">
        <f>CONCATENATE(F907,"-",D907,"-",B907)</f>
        <v>2-Jul-1980</v>
      </c>
      <c r="H907" s="10">
        <f>DATEDIF(G907,DATE(2023,6,8),"Y")</f>
        <v>42</v>
      </c>
      <c r="I907" s="6">
        <v>2</v>
      </c>
      <c r="J907" s="22">
        <v>4728.71</v>
      </c>
      <c r="K907" s="6" t="str">
        <f>IF(L907="?","tier - 2",L907)</f>
        <v>tier - 2</v>
      </c>
      <c r="L907" s="6" t="s">
        <v>11</v>
      </c>
      <c r="M907" s="6" t="str">
        <f>IF(N907="?","tier - 1",N907)</f>
        <v>tier - 3</v>
      </c>
      <c r="N907" s="6" t="s">
        <v>12</v>
      </c>
      <c r="O907" s="6" t="str">
        <f>IF(P907="?","UNKNOWN",P907)</f>
        <v>R1012</v>
      </c>
      <c r="P907" s="6" t="s">
        <v>23</v>
      </c>
      <c r="Q907" s="6"/>
    </row>
    <row r="908" spans="1:17" x14ac:dyDescent="0.3">
      <c r="A908" s="6" t="s">
        <v>561</v>
      </c>
      <c r="B908" s="12" t="str">
        <f>SUBSTITUTE(C908,"?",ROUNDUP(AVERAGEIF(C:C,"&lt;&gt;~?",C:C),0))</f>
        <v>1994</v>
      </c>
      <c r="C908" s="6">
        <v>1994</v>
      </c>
      <c r="D908" s="6" t="str">
        <f>SUBSTITUTE(E908,"?","sep")</f>
        <v>Aug</v>
      </c>
      <c r="E908" s="6" t="s">
        <v>35</v>
      </c>
      <c r="F908" s="6">
        <v>12</v>
      </c>
      <c r="G908" s="18" t="str">
        <f>CONCATENATE(F908,"-",D908,"-",B908)</f>
        <v>12-Aug-1994</v>
      </c>
      <c r="H908" s="10">
        <f>DATEDIF(G908,DATE(2023,6,8),"Y")</f>
        <v>28</v>
      </c>
      <c r="I908" s="6">
        <v>2</v>
      </c>
      <c r="J908" s="22">
        <v>4719.74</v>
      </c>
      <c r="K908" s="6" t="str">
        <f>IF(L908="?","tier - 2",L908)</f>
        <v>tier - 2</v>
      </c>
      <c r="L908" s="6" t="s">
        <v>11</v>
      </c>
      <c r="M908" s="6" t="str">
        <f>IF(N908="?","tier - 1",N908)</f>
        <v>tier - 1</v>
      </c>
      <c r="N908" s="6" t="s">
        <v>16</v>
      </c>
      <c r="O908" s="6" t="str">
        <f>IF(P908="?","UNKNOWN",P908)</f>
        <v>R1012</v>
      </c>
      <c r="P908" s="6" t="s">
        <v>23</v>
      </c>
      <c r="Q908" s="6"/>
    </row>
    <row r="909" spans="1:17" x14ac:dyDescent="0.3">
      <c r="A909" s="6" t="s">
        <v>2192</v>
      </c>
      <c r="B909" s="12" t="str">
        <f>SUBSTITUTE(C909,"?",ROUNDUP(AVERAGEIF(C:C,"&lt;&gt;~?",C:C),0))</f>
        <v>2003</v>
      </c>
      <c r="C909" s="6">
        <v>2003</v>
      </c>
      <c r="D909" s="6" t="str">
        <f>SUBSTITUTE(E909,"?","sep")</f>
        <v>Jun</v>
      </c>
      <c r="E909" s="6" t="s">
        <v>18</v>
      </c>
      <c r="F909" s="6">
        <v>21</v>
      </c>
      <c r="G909" s="18" t="str">
        <f>CONCATENATE(F909,"-",D909,"-",B909)</f>
        <v>21-Jun-2003</v>
      </c>
      <c r="H909" s="10">
        <f>DATEDIF(G909,DATE(2023,6,8),"Y")</f>
        <v>19</v>
      </c>
      <c r="I909" s="6">
        <v>0</v>
      </c>
      <c r="J909" s="22">
        <v>36898.730000000003</v>
      </c>
      <c r="K909" s="6" t="str">
        <f>IF(L909="?","tier - 2",L909)</f>
        <v>tier - 2</v>
      </c>
      <c r="L909" s="6" t="s">
        <v>11</v>
      </c>
      <c r="M909" s="6" t="str">
        <f>IF(N909="?","tier - 1",N909)</f>
        <v>tier - 1</v>
      </c>
      <c r="N909" s="6" t="s">
        <v>16</v>
      </c>
      <c r="O909" s="6" t="str">
        <f>IF(P909="?","UNKNOWN",P909)</f>
        <v>R1012</v>
      </c>
      <c r="P909" s="6" t="s">
        <v>23</v>
      </c>
      <c r="Q909" s="6"/>
    </row>
    <row r="910" spans="1:17" x14ac:dyDescent="0.3">
      <c r="A910" s="6" t="s">
        <v>560</v>
      </c>
      <c r="B910" s="12" t="str">
        <f>SUBSTITUTE(C910,"?",ROUNDUP(AVERAGEIF(C:C,"&lt;&gt;~?",C:C),0))</f>
        <v>1992</v>
      </c>
      <c r="C910" s="6">
        <v>1992</v>
      </c>
      <c r="D910" s="6" t="str">
        <f>SUBSTITUTE(E910,"?","sep")</f>
        <v>Sep</v>
      </c>
      <c r="E910" s="6" t="s">
        <v>20</v>
      </c>
      <c r="F910" s="6">
        <v>28</v>
      </c>
      <c r="G910" s="18" t="str">
        <f>CONCATENATE(F910,"-",D910,"-",B910)</f>
        <v>28-Sep-1992</v>
      </c>
      <c r="H910" s="10">
        <f>DATEDIF(G910,DATE(2023,6,8),"Y")</f>
        <v>30</v>
      </c>
      <c r="I910" s="6">
        <v>1</v>
      </c>
      <c r="J910" s="22">
        <v>4719.5200000000004</v>
      </c>
      <c r="K910" s="6" t="str">
        <f>IF(L910="?","tier - 2",L910)</f>
        <v>tier - 2</v>
      </c>
      <c r="L910" s="6" t="s">
        <v>11</v>
      </c>
      <c r="M910" s="6" t="str">
        <f>IF(N910="?","tier - 1",N910)</f>
        <v>tier - 2</v>
      </c>
      <c r="N910" s="6" t="s">
        <v>11</v>
      </c>
      <c r="O910" s="6" t="str">
        <f>IF(P910="?","UNKNOWN",P910)</f>
        <v>R1024</v>
      </c>
      <c r="P910" s="6" t="s">
        <v>247</v>
      </c>
      <c r="Q910" s="6"/>
    </row>
    <row r="911" spans="1:17" x14ac:dyDescent="0.3">
      <c r="A911" s="6" t="s">
        <v>559</v>
      </c>
      <c r="B911" s="12" t="str">
        <f>SUBSTITUTE(C911,"?",ROUNDUP(AVERAGEIF(C:C,"&lt;&gt;~?",C:C),0))</f>
        <v>1992</v>
      </c>
      <c r="C911" s="6">
        <v>1992</v>
      </c>
      <c r="D911" s="6" t="str">
        <f>SUBSTITUTE(E911,"?","sep")</f>
        <v>Oct</v>
      </c>
      <c r="E911" s="6" t="s">
        <v>37</v>
      </c>
      <c r="F911" s="6">
        <v>9</v>
      </c>
      <c r="G911" s="18" t="str">
        <f>CONCATENATE(F911,"-",D911,"-",B911)</f>
        <v>9-Oct-1992</v>
      </c>
      <c r="H911" s="10">
        <f>DATEDIF(G911,DATE(2023,6,8),"Y")</f>
        <v>30</v>
      </c>
      <c r="I911" s="6">
        <v>1</v>
      </c>
      <c r="J911" s="22">
        <v>4718.2</v>
      </c>
      <c r="K911" s="6" t="str">
        <f>IF(L911="?","tier - 2",L911)</f>
        <v>tier - 2</v>
      </c>
      <c r="L911" s="6" t="s">
        <v>11</v>
      </c>
      <c r="M911" s="6" t="str">
        <f>IF(N911="?","tier - 1",N911)</f>
        <v>tier - 3</v>
      </c>
      <c r="N911" s="6" t="s">
        <v>12</v>
      </c>
      <c r="O911" s="6" t="str">
        <f>IF(P911="?","UNKNOWN",P911)</f>
        <v>R1024</v>
      </c>
      <c r="P911" s="6" t="s">
        <v>247</v>
      </c>
      <c r="Q911" s="6"/>
    </row>
    <row r="912" spans="1:17" x14ac:dyDescent="0.3">
      <c r="A912" s="6" t="s">
        <v>558</v>
      </c>
      <c r="B912" s="12" t="str">
        <f>SUBSTITUTE(C912,"?",ROUNDUP(AVERAGEIF(C:C,"&lt;&gt;~?",C:C),0))</f>
        <v>1981</v>
      </c>
      <c r="C912" s="6">
        <v>1981</v>
      </c>
      <c r="D912" s="6" t="str">
        <f>SUBSTITUTE(E912,"?","sep")</f>
        <v>Aug</v>
      </c>
      <c r="E912" s="6" t="s">
        <v>35</v>
      </c>
      <c r="F912" s="6">
        <v>12</v>
      </c>
      <c r="G912" s="18" t="str">
        <f>CONCATENATE(F912,"-",D912,"-",B912)</f>
        <v>12-Aug-1981</v>
      </c>
      <c r="H912" s="10">
        <f>DATEDIF(G912,DATE(2023,6,8),"Y")</f>
        <v>41</v>
      </c>
      <c r="I912" s="6">
        <v>1</v>
      </c>
      <c r="J912" s="22">
        <v>4712.12</v>
      </c>
      <c r="K912" s="6" t="str">
        <f>IF(L912="?","tier - 2",L912)</f>
        <v>tier - 2</v>
      </c>
      <c r="L912" s="6" t="s">
        <v>11</v>
      </c>
      <c r="M912" s="6" t="str">
        <f>IF(N912="?","tier - 1",N912)</f>
        <v>tier - 3</v>
      </c>
      <c r="N912" s="6" t="s">
        <v>12</v>
      </c>
      <c r="O912" s="6" t="str">
        <f>IF(P912="?","UNKNOWN",P912)</f>
        <v>R1011</v>
      </c>
      <c r="P912" s="6" t="s">
        <v>42</v>
      </c>
      <c r="Q912" s="6"/>
    </row>
    <row r="913" spans="1:17" x14ac:dyDescent="0.3">
      <c r="A913" s="6" t="s">
        <v>557</v>
      </c>
      <c r="B913" s="12" t="str">
        <f>SUBSTITUTE(C913,"?",ROUNDUP(AVERAGEIF(C:C,"&lt;&gt;~?",C:C),0))</f>
        <v>1977</v>
      </c>
      <c r="C913" s="6">
        <v>1977</v>
      </c>
      <c r="D913" s="6" t="str">
        <f>SUBSTITUTE(E913,"?","sep")</f>
        <v>Dec</v>
      </c>
      <c r="E913" s="6" t="s">
        <v>30</v>
      </c>
      <c r="F913" s="6">
        <v>4</v>
      </c>
      <c r="G913" s="18" t="str">
        <f>CONCATENATE(F913,"-",D913,"-",B913)</f>
        <v>4-Dec-1977</v>
      </c>
      <c r="H913" s="10">
        <f>DATEDIF(G913,DATE(2023,6,8),"Y")</f>
        <v>45</v>
      </c>
      <c r="I913" s="6">
        <v>2</v>
      </c>
      <c r="J913" s="22">
        <v>4699.47</v>
      </c>
      <c r="K913" s="6" t="str">
        <f>IF(L913="?","tier - 2",L913)</f>
        <v>tier - 2</v>
      </c>
      <c r="L913" s="6" t="s">
        <v>11</v>
      </c>
      <c r="M913" s="6" t="str">
        <f>IF(N913="?","tier - 1",N913)</f>
        <v>tier - 3</v>
      </c>
      <c r="N913" s="6" t="s">
        <v>12</v>
      </c>
      <c r="O913" s="6" t="str">
        <f>IF(P913="?","UNKNOWN",P913)</f>
        <v>R1013</v>
      </c>
      <c r="P913" s="6" t="s">
        <v>13</v>
      </c>
      <c r="Q913" s="6"/>
    </row>
    <row r="914" spans="1:17" x14ac:dyDescent="0.3">
      <c r="A914" s="6" t="s">
        <v>556</v>
      </c>
      <c r="B914" s="12" t="str">
        <f>SUBSTITUTE(C914,"?",ROUNDUP(AVERAGEIF(C:C,"&lt;&gt;~?",C:C),0))</f>
        <v>2003</v>
      </c>
      <c r="C914" s="6">
        <v>2003</v>
      </c>
      <c r="D914" s="6" t="str">
        <f>SUBSTITUTE(E914,"?","sep")</f>
        <v>Jun</v>
      </c>
      <c r="E914" s="6" t="s">
        <v>18</v>
      </c>
      <c r="F914" s="6">
        <v>22</v>
      </c>
      <c r="G914" s="18" t="str">
        <f>CONCATENATE(F914,"-",D914,"-",B914)</f>
        <v>22-Jun-2003</v>
      </c>
      <c r="H914" s="10">
        <f>DATEDIF(G914,DATE(2023,6,8),"Y")</f>
        <v>19</v>
      </c>
      <c r="I914" s="6">
        <v>5</v>
      </c>
      <c r="J914" s="22">
        <v>4687.8</v>
      </c>
      <c r="K914" s="6" t="str">
        <f>IF(L914="?","tier - 2",L914)</f>
        <v>tier - 2</v>
      </c>
      <c r="L914" s="6" t="s">
        <v>11</v>
      </c>
      <c r="M914" s="6" t="str">
        <f>IF(N914="?","tier - 1",N914)</f>
        <v>tier - 3</v>
      </c>
      <c r="N914" s="6" t="s">
        <v>12</v>
      </c>
      <c r="O914" s="6" t="str">
        <f>IF(P914="?","UNKNOWN",P914)</f>
        <v>R1011</v>
      </c>
      <c r="P914" s="6" t="s">
        <v>42</v>
      </c>
      <c r="Q914" s="6"/>
    </row>
    <row r="915" spans="1:17" x14ac:dyDescent="0.3">
      <c r="A915" s="6" t="s">
        <v>555</v>
      </c>
      <c r="B915" s="12" t="str">
        <f>SUBSTITUTE(C915,"?",ROUNDUP(AVERAGEIF(C:C,"&lt;&gt;~?",C:C),0))</f>
        <v>1990</v>
      </c>
      <c r="C915" s="6">
        <v>1990</v>
      </c>
      <c r="D915" s="6" t="str">
        <f>SUBSTITUTE(E915,"?","sep")</f>
        <v>Sep</v>
      </c>
      <c r="E915" s="6" t="s">
        <v>20</v>
      </c>
      <c r="F915" s="6">
        <v>4</v>
      </c>
      <c r="G915" s="18" t="str">
        <f>CONCATENATE(F915,"-",D915,"-",B915)</f>
        <v>4-Sep-1990</v>
      </c>
      <c r="H915" s="10">
        <f>DATEDIF(G915,DATE(2023,6,8),"Y")</f>
        <v>32</v>
      </c>
      <c r="I915" s="6">
        <v>2</v>
      </c>
      <c r="J915" s="22">
        <v>4686.3900000000003</v>
      </c>
      <c r="K915" s="6" t="str">
        <f>IF(L915="?","tier - 2",L915)</f>
        <v>tier - 3</v>
      </c>
      <c r="L915" s="6" t="s">
        <v>12</v>
      </c>
      <c r="M915" s="6" t="str">
        <f>IF(N915="?","tier - 1",N915)</f>
        <v>tier - 3</v>
      </c>
      <c r="N915" s="6" t="s">
        <v>12</v>
      </c>
      <c r="O915" s="6" t="str">
        <f>IF(P915="?","UNKNOWN",P915)</f>
        <v>R1013</v>
      </c>
      <c r="P915" s="6" t="s">
        <v>13</v>
      </c>
      <c r="Q915" s="6"/>
    </row>
    <row r="916" spans="1:17" x14ac:dyDescent="0.3">
      <c r="A916" s="6" t="s">
        <v>554</v>
      </c>
      <c r="B916" s="12" t="str">
        <f>SUBSTITUTE(C916,"?",ROUNDUP(AVERAGEIF(C:C,"&lt;&gt;~?",C:C),0))</f>
        <v>2003</v>
      </c>
      <c r="C916" s="6">
        <v>2003</v>
      </c>
      <c r="D916" s="6" t="str">
        <f>SUBSTITUTE(E916,"?","sep")</f>
        <v>Oct</v>
      </c>
      <c r="E916" s="6" t="s">
        <v>37</v>
      </c>
      <c r="F916" s="6">
        <v>4</v>
      </c>
      <c r="G916" s="18" t="str">
        <f>CONCATENATE(F916,"-",D916,"-",B916)</f>
        <v>4-Oct-2003</v>
      </c>
      <c r="H916" s="10">
        <f>DATEDIF(G916,DATE(2023,6,8),"Y")</f>
        <v>19</v>
      </c>
      <c r="I916" s="6">
        <v>0</v>
      </c>
      <c r="J916" s="22">
        <v>4678.8</v>
      </c>
      <c r="K916" s="6" t="str">
        <f>IF(L916="?","tier - 2",L916)</f>
        <v>tier - 2</v>
      </c>
      <c r="L916" s="6" t="s">
        <v>11</v>
      </c>
      <c r="M916" s="6" t="str">
        <f>IF(N916="?","tier - 1",N916)</f>
        <v>tier - 1</v>
      </c>
      <c r="N916" s="6" t="s">
        <v>16</v>
      </c>
      <c r="O916" s="6" t="str">
        <f>IF(P916="?","UNKNOWN",P916)</f>
        <v>R1021</v>
      </c>
      <c r="P916" s="6" t="s">
        <v>300</v>
      </c>
      <c r="Q916" s="6"/>
    </row>
    <row r="917" spans="1:17" x14ac:dyDescent="0.3">
      <c r="A917" s="6" t="s">
        <v>553</v>
      </c>
      <c r="B917" s="12" t="str">
        <f>SUBSTITUTE(C917,"?",ROUNDUP(AVERAGEIF(C:C,"&lt;&gt;~?",C:C),0))</f>
        <v>1979</v>
      </c>
      <c r="C917" s="6">
        <v>1979</v>
      </c>
      <c r="D917" s="6" t="str">
        <f>SUBSTITUTE(E917,"?","sep")</f>
        <v>Oct</v>
      </c>
      <c r="E917" s="6" t="s">
        <v>37</v>
      </c>
      <c r="F917" s="6">
        <v>18</v>
      </c>
      <c r="G917" s="18" t="str">
        <f>CONCATENATE(F917,"-",D917,"-",B917)</f>
        <v>18-Oct-1979</v>
      </c>
      <c r="H917" s="10">
        <f>DATEDIF(G917,DATE(2023,6,8),"Y")</f>
        <v>43</v>
      </c>
      <c r="I917" s="6">
        <v>2</v>
      </c>
      <c r="J917" s="22">
        <v>4674.2</v>
      </c>
      <c r="K917" s="6" t="str">
        <f>IF(L917="?","tier - 2",L917)</f>
        <v>tier - 2</v>
      </c>
      <c r="L917" s="6" t="s">
        <v>11</v>
      </c>
      <c r="M917" s="6" t="str">
        <f>IF(N917="?","tier - 1",N917)</f>
        <v>tier - 1</v>
      </c>
      <c r="N917" s="6" t="s">
        <v>16</v>
      </c>
      <c r="O917" s="6" t="str">
        <f>IF(P917="?","UNKNOWN",P917)</f>
        <v>R1013</v>
      </c>
      <c r="P917" s="6" t="s">
        <v>13</v>
      </c>
      <c r="Q917" s="6"/>
    </row>
    <row r="918" spans="1:17" x14ac:dyDescent="0.3">
      <c r="A918" s="6" t="s">
        <v>552</v>
      </c>
      <c r="B918" s="12" t="str">
        <f>SUBSTITUTE(C918,"?",ROUNDUP(AVERAGEIF(C:C,"&lt;&gt;~?",C:C),0))</f>
        <v>1990</v>
      </c>
      <c r="C918" s="6">
        <v>1990</v>
      </c>
      <c r="D918" s="6" t="str">
        <f>SUBSTITUTE(E918,"?","sep")</f>
        <v>Jul</v>
      </c>
      <c r="E918" s="6" t="s">
        <v>10</v>
      </c>
      <c r="F918" s="6">
        <v>13</v>
      </c>
      <c r="G918" s="18" t="str">
        <f>CONCATENATE(F918,"-",D918,"-",B918)</f>
        <v>13-Jul-1990</v>
      </c>
      <c r="H918" s="10">
        <f>DATEDIF(G918,DATE(2023,6,8),"Y")</f>
        <v>32</v>
      </c>
      <c r="I918" s="6">
        <v>2</v>
      </c>
      <c r="J918" s="22">
        <v>4673.3900000000003</v>
      </c>
      <c r="K918" s="6" t="str">
        <f>IF(L918="?","tier - 2",L918)</f>
        <v>tier - 2</v>
      </c>
      <c r="L918" s="6" t="s">
        <v>11</v>
      </c>
      <c r="M918" s="6" t="str">
        <f>IF(N918="?","tier - 1",N918)</f>
        <v>tier - 1</v>
      </c>
      <c r="N918" s="6" t="s">
        <v>16</v>
      </c>
      <c r="O918" s="6" t="str">
        <f>IF(P918="?","UNKNOWN",P918)</f>
        <v>R1013</v>
      </c>
      <c r="P918" s="6" t="s">
        <v>13</v>
      </c>
      <c r="Q918" s="6"/>
    </row>
    <row r="919" spans="1:17" x14ac:dyDescent="0.3">
      <c r="A919" s="6" t="s">
        <v>551</v>
      </c>
      <c r="B919" s="12" t="str">
        <f>SUBSTITUTE(C919,"?",ROUNDUP(AVERAGEIF(C:C,"&lt;&gt;~?",C:C),0))</f>
        <v>1990</v>
      </c>
      <c r="C919" s="6">
        <v>1990</v>
      </c>
      <c r="D919" s="6" t="str">
        <f>SUBSTITUTE(E919,"?","sep")</f>
        <v>Sep</v>
      </c>
      <c r="E919" s="6" t="s">
        <v>20</v>
      </c>
      <c r="F919" s="6">
        <v>26</v>
      </c>
      <c r="G919" s="18" t="str">
        <f>CONCATENATE(F919,"-",D919,"-",B919)</f>
        <v>26-Sep-1990</v>
      </c>
      <c r="H919" s="10">
        <f>DATEDIF(G919,DATE(2023,6,8),"Y")</f>
        <v>32</v>
      </c>
      <c r="I919" s="6">
        <v>2</v>
      </c>
      <c r="J919" s="22">
        <v>4670.6400000000003</v>
      </c>
      <c r="K919" s="6" t="str">
        <f>IF(L919="?","tier - 2",L919)</f>
        <v>tier - 2</v>
      </c>
      <c r="L919" s="6" t="s">
        <v>11</v>
      </c>
      <c r="M919" s="6" t="str">
        <f>IF(N919="?","tier - 1",N919)</f>
        <v>tier - 2</v>
      </c>
      <c r="N919" s="6" t="s">
        <v>11</v>
      </c>
      <c r="O919" s="6" t="str">
        <f>IF(P919="?","UNKNOWN",P919)</f>
        <v>R1011</v>
      </c>
      <c r="P919" s="6" t="s">
        <v>42</v>
      </c>
      <c r="Q919" s="6"/>
    </row>
    <row r="920" spans="1:17" x14ac:dyDescent="0.3">
      <c r="A920" s="6" t="s">
        <v>2191</v>
      </c>
      <c r="B920" s="12" t="str">
        <f>SUBSTITUTE(C920,"?",ROUNDUP(AVERAGEIF(C:C,"&lt;&gt;~?",C:C),0))</f>
        <v>1972</v>
      </c>
      <c r="C920" s="6">
        <v>1972</v>
      </c>
      <c r="D920" s="6" t="str">
        <f>SUBSTITUTE(E920,"?","sep")</f>
        <v>Dec</v>
      </c>
      <c r="E920" s="6" t="s">
        <v>30</v>
      </c>
      <c r="F920" s="6">
        <v>5</v>
      </c>
      <c r="G920" s="18" t="str">
        <f>CONCATENATE(F920,"-",D920,"-",B920)</f>
        <v>5-Dec-1972</v>
      </c>
      <c r="H920" s="10">
        <f>DATEDIF(G920,DATE(2023,6,8),"Y")</f>
        <v>50</v>
      </c>
      <c r="I920" s="6">
        <v>0</v>
      </c>
      <c r="J920" s="22">
        <v>36889.99</v>
      </c>
      <c r="K920" s="6" t="str">
        <f>IF(L920="?","tier - 2",L920)</f>
        <v>tier - 1</v>
      </c>
      <c r="L920" s="6" t="s">
        <v>16</v>
      </c>
      <c r="M920" s="6" t="str">
        <f>IF(N920="?","tier - 1",N920)</f>
        <v>tier - 3</v>
      </c>
      <c r="N920" s="6" t="s">
        <v>12</v>
      </c>
      <c r="O920" s="6" t="str">
        <f>IF(P920="?","UNKNOWN",P920)</f>
        <v>R1011</v>
      </c>
      <c r="P920" s="6" t="s">
        <v>42</v>
      </c>
      <c r="Q920" s="6"/>
    </row>
    <row r="921" spans="1:17" x14ac:dyDescent="0.3">
      <c r="A921" s="6" t="s">
        <v>550</v>
      </c>
      <c r="B921" s="12" t="str">
        <f>SUBSTITUTE(C921,"?",ROUNDUP(AVERAGEIF(C:C,"&lt;&gt;~?",C:C),0))</f>
        <v>1990</v>
      </c>
      <c r="C921" s="6">
        <v>1990</v>
      </c>
      <c r="D921" s="6" t="str">
        <f>SUBSTITUTE(E921,"?","sep")</f>
        <v>Aug</v>
      </c>
      <c r="E921" s="6" t="s">
        <v>35</v>
      </c>
      <c r="F921" s="6">
        <v>5</v>
      </c>
      <c r="G921" s="18" t="str">
        <f>CONCATENATE(F921,"-",D921,"-",B921)</f>
        <v>5-Aug-1990</v>
      </c>
      <c r="H921" s="10">
        <f>DATEDIF(G921,DATE(2023,6,8),"Y")</f>
        <v>32</v>
      </c>
      <c r="I921" s="6">
        <v>1</v>
      </c>
      <c r="J921" s="22">
        <v>4667.6099999999997</v>
      </c>
      <c r="K921" s="6" t="str">
        <f>IF(L921="?","tier - 2",L921)</f>
        <v>tier - 3</v>
      </c>
      <c r="L921" s="6" t="s">
        <v>12</v>
      </c>
      <c r="M921" s="6" t="str">
        <f>IF(N921="?","tier - 1",N921)</f>
        <v>tier - 3</v>
      </c>
      <c r="N921" s="6" t="s">
        <v>12</v>
      </c>
      <c r="O921" s="6" t="str">
        <f>IF(P921="?","UNKNOWN",P921)</f>
        <v>R1016</v>
      </c>
      <c r="P921" s="6" t="s">
        <v>168</v>
      </c>
      <c r="Q921" s="6"/>
    </row>
    <row r="922" spans="1:17" x14ac:dyDescent="0.3">
      <c r="A922" s="6" t="s">
        <v>549</v>
      </c>
      <c r="B922" s="12" t="str">
        <f>SUBSTITUTE(C922,"?",ROUNDUP(AVERAGEIF(C:C,"&lt;&gt;~?",C:C),0))</f>
        <v>1996</v>
      </c>
      <c r="C922" s="6">
        <v>1996</v>
      </c>
      <c r="D922" s="6" t="str">
        <f>SUBSTITUTE(E922,"?","sep")</f>
        <v>Oct</v>
      </c>
      <c r="E922" s="6" t="s">
        <v>37</v>
      </c>
      <c r="F922" s="6">
        <v>25</v>
      </c>
      <c r="G922" s="18" t="str">
        <f>CONCATENATE(F922,"-",D922,"-",B922)</f>
        <v>25-Oct-1996</v>
      </c>
      <c r="H922" s="10">
        <f>DATEDIF(G922,DATE(2023,6,8),"Y")</f>
        <v>26</v>
      </c>
      <c r="I922" s="6">
        <v>3</v>
      </c>
      <c r="J922" s="22">
        <v>4661.29</v>
      </c>
      <c r="K922" s="6" t="str">
        <f>IF(L922="?","tier - 2",L922)</f>
        <v>tier - 2</v>
      </c>
      <c r="L922" s="6" t="s">
        <v>11</v>
      </c>
      <c r="M922" s="6" t="str">
        <f>IF(N922="?","tier - 1",N922)</f>
        <v>tier - 1</v>
      </c>
      <c r="N922" s="6" t="s">
        <v>16</v>
      </c>
      <c r="O922" s="6" t="str">
        <f>IF(P922="?","UNKNOWN",P922)</f>
        <v>R1017</v>
      </c>
      <c r="P922" s="6" t="s">
        <v>356</v>
      </c>
      <c r="Q922" s="6"/>
    </row>
    <row r="923" spans="1:17" x14ac:dyDescent="0.3">
      <c r="A923" s="6" t="s">
        <v>548</v>
      </c>
      <c r="B923" s="12" t="str">
        <f>SUBSTITUTE(C923,"?",ROUNDUP(AVERAGEIF(C:C,"&lt;&gt;~?",C:C),0))</f>
        <v>1985</v>
      </c>
      <c r="C923" s="6">
        <v>1985</v>
      </c>
      <c r="D923" s="6" t="str">
        <f>SUBSTITUTE(E923,"?","sep")</f>
        <v>Jun</v>
      </c>
      <c r="E923" s="6" t="s">
        <v>18</v>
      </c>
      <c r="F923" s="6">
        <v>22</v>
      </c>
      <c r="G923" s="18" t="str">
        <f>CONCATENATE(F923,"-",D923,"-",B923)</f>
        <v>22-Jun-1985</v>
      </c>
      <c r="H923" s="10">
        <f>DATEDIF(G923,DATE(2023,6,8),"Y")</f>
        <v>37</v>
      </c>
      <c r="I923" s="6">
        <v>0</v>
      </c>
      <c r="J923" s="22">
        <v>4646.76</v>
      </c>
      <c r="K923" s="6" t="str">
        <f>IF(L923="?","tier - 2",L923)</f>
        <v>tier - 1</v>
      </c>
      <c r="L923" s="6" t="s">
        <v>16</v>
      </c>
      <c r="M923" s="6" t="str">
        <f>IF(N923="?","tier - 1",N923)</f>
        <v>tier - 1</v>
      </c>
      <c r="N923" s="6" t="s">
        <v>16</v>
      </c>
      <c r="O923" s="6" t="str">
        <f>IF(P923="?","UNKNOWN",P923)</f>
        <v>R1011</v>
      </c>
      <c r="P923" s="6" t="s">
        <v>42</v>
      </c>
      <c r="Q923" s="6"/>
    </row>
    <row r="924" spans="1:17" x14ac:dyDescent="0.3">
      <c r="A924" s="6" t="s">
        <v>547</v>
      </c>
      <c r="B924" s="12" t="str">
        <f>SUBSTITUTE(C924,"?",ROUNDUP(AVERAGEIF(C:C,"&lt;&gt;~?",C:C),0))</f>
        <v>1998</v>
      </c>
      <c r="C924" s="6">
        <v>1998</v>
      </c>
      <c r="D924" s="6" t="str">
        <f>SUBSTITUTE(E924,"?","sep")</f>
        <v>Jun</v>
      </c>
      <c r="E924" s="6" t="s">
        <v>18</v>
      </c>
      <c r="F924" s="6">
        <v>29</v>
      </c>
      <c r="G924" s="18" t="str">
        <f>CONCATENATE(F924,"-",D924,"-",B924)</f>
        <v>29-Jun-1998</v>
      </c>
      <c r="H924" s="10">
        <f>DATEDIF(G924,DATE(2023,6,8),"Y")</f>
        <v>24</v>
      </c>
      <c r="I924" s="6">
        <v>3</v>
      </c>
      <c r="J924" s="22">
        <v>4618.08</v>
      </c>
      <c r="K924" s="6" t="str">
        <f>IF(L924="?","tier - 2",L924)</f>
        <v>tier - 2</v>
      </c>
      <c r="L924" s="6" t="s">
        <v>11</v>
      </c>
      <c r="M924" s="6" t="str">
        <f>IF(N924="?","tier - 1",N924)</f>
        <v>tier - 1</v>
      </c>
      <c r="N924" s="6" t="s">
        <v>16</v>
      </c>
      <c r="O924" s="6" t="str">
        <f>IF(P924="?","UNKNOWN",P924)</f>
        <v>R1012</v>
      </c>
      <c r="P924" s="6" t="s">
        <v>23</v>
      </c>
      <c r="Q924" s="6"/>
    </row>
    <row r="925" spans="1:17" x14ac:dyDescent="0.3">
      <c r="A925" s="6" t="s">
        <v>546</v>
      </c>
      <c r="B925" s="12" t="str">
        <f>SUBSTITUTE(C925,"?",ROUNDUP(AVERAGEIF(C:C,"&lt;&gt;~?",C:C),0))</f>
        <v>2000</v>
      </c>
      <c r="C925" s="6">
        <v>2000</v>
      </c>
      <c r="D925" s="6" t="str">
        <f>SUBSTITUTE(E925,"?","sep")</f>
        <v>Jul</v>
      </c>
      <c r="E925" s="6" t="s">
        <v>10</v>
      </c>
      <c r="F925" s="6">
        <v>2</v>
      </c>
      <c r="G925" s="18" t="str">
        <f>CONCATENATE(F925,"-",D925,"-",B925)</f>
        <v>2-Jul-2000</v>
      </c>
      <c r="H925" s="10">
        <f>DATEDIF(G925,DATE(2023,6,8),"Y")</f>
        <v>22</v>
      </c>
      <c r="I925" s="6">
        <v>0</v>
      </c>
      <c r="J925" s="22">
        <v>4608.03</v>
      </c>
      <c r="K925" s="6" t="str">
        <f>IF(L925="?","tier - 2",L925)</f>
        <v>tier - 2</v>
      </c>
      <c r="L925" s="6" t="s">
        <v>11</v>
      </c>
      <c r="M925" s="6" t="str">
        <f>IF(N925="?","tier - 1",N925)</f>
        <v>tier - 3</v>
      </c>
      <c r="N925" s="6" t="s">
        <v>12</v>
      </c>
      <c r="O925" s="6" t="str">
        <f>IF(P925="?","UNKNOWN",P925)</f>
        <v>R1011</v>
      </c>
      <c r="P925" s="6" t="s">
        <v>42</v>
      </c>
      <c r="Q925" s="6"/>
    </row>
    <row r="926" spans="1:17" x14ac:dyDescent="0.3">
      <c r="A926" s="6" t="s">
        <v>545</v>
      </c>
      <c r="B926" s="12" t="str">
        <f>SUBSTITUTE(C926,"?",ROUNDUP(AVERAGEIF(C:C,"&lt;&gt;~?",C:C),0))</f>
        <v>1989</v>
      </c>
      <c r="C926" s="6">
        <v>1989</v>
      </c>
      <c r="D926" s="6" t="str">
        <f>SUBSTITUTE(E926,"?","sep")</f>
        <v>Sep</v>
      </c>
      <c r="E926" s="6" t="s">
        <v>20</v>
      </c>
      <c r="F926" s="6">
        <v>18</v>
      </c>
      <c r="G926" s="18" t="str">
        <f>CONCATENATE(F926,"-",D926,"-",B926)</f>
        <v>18-Sep-1989</v>
      </c>
      <c r="H926" s="10">
        <f>DATEDIF(G926,DATE(2023,6,8),"Y")</f>
        <v>33</v>
      </c>
      <c r="I926" s="6">
        <v>0</v>
      </c>
      <c r="J926" s="22">
        <v>4571.41</v>
      </c>
      <c r="K926" s="6" t="str">
        <f>IF(L926="?","tier - 2",L926)</f>
        <v>tier - 2</v>
      </c>
      <c r="L926" s="6" t="s">
        <v>11</v>
      </c>
      <c r="M926" s="6" t="str">
        <f>IF(N926="?","tier - 1",N926)</f>
        <v>tier - 2</v>
      </c>
      <c r="N926" s="6" t="s">
        <v>11</v>
      </c>
      <c r="O926" s="6" t="str">
        <f>IF(P926="?","UNKNOWN",P926)</f>
        <v>R1012</v>
      </c>
      <c r="P926" s="6" t="s">
        <v>23</v>
      </c>
      <c r="Q926" s="6"/>
    </row>
    <row r="927" spans="1:17" x14ac:dyDescent="0.3">
      <c r="A927" s="6" t="s">
        <v>544</v>
      </c>
      <c r="B927" s="12" t="str">
        <f>SUBSTITUTE(C927,"?",ROUNDUP(AVERAGEIF(C:C,"&lt;&gt;~?",C:C),0))</f>
        <v>1996</v>
      </c>
      <c r="C927" s="6">
        <v>1996</v>
      </c>
      <c r="D927" s="6" t="str">
        <f>SUBSTITUTE(E927,"?","sep")</f>
        <v>Dec</v>
      </c>
      <c r="E927" s="6" t="s">
        <v>30</v>
      </c>
      <c r="F927" s="6">
        <v>25</v>
      </c>
      <c r="G927" s="18" t="str">
        <f>CONCATENATE(F927,"-",D927,"-",B927)</f>
        <v>25-Dec-1996</v>
      </c>
      <c r="H927" s="10">
        <f>DATEDIF(G927,DATE(2023,6,8),"Y")</f>
        <v>26</v>
      </c>
      <c r="I927" s="6">
        <v>2</v>
      </c>
      <c r="J927" s="22">
        <v>4564.1899999999996</v>
      </c>
      <c r="K927" s="6" t="str">
        <f>IF(L927="?","tier - 2",L927)</f>
        <v>tier - 2</v>
      </c>
      <c r="L927" s="6" t="s">
        <v>11</v>
      </c>
      <c r="M927" s="6" t="str">
        <f>IF(N927="?","tier - 1",N927)</f>
        <v>tier - 2</v>
      </c>
      <c r="N927" s="6" t="s">
        <v>11</v>
      </c>
      <c r="O927" s="6" t="str">
        <f>IF(P927="?","UNKNOWN",P927)</f>
        <v>R1024</v>
      </c>
      <c r="P927" s="6" t="s">
        <v>247</v>
      </c>
      <c r="Q927" s="6"/>
    </row>
    <row r="928" spans="1:17" x14ac:dyDescent="0.3">
      <c r="A928" s="6" t="s">
        <v>543</v>
      </c>
      <c r="B928" s="12" t="str">
        <f>SUBSTITUTE(C928,"?",ROUNDUP(AVERAGEIF(C:C,"&lt;&gt;~?",C:C),0))</f>
        <v>1990</v>
      </c>
      <c r="C928" s="6">
        <v>1990</v>
      </c>
      <c r="D928" s="6" t="str">
        <f>SUBSTITUTE(E928,"?","sep")</f>
        <v>Sep</v>
      </c>
      <c r="E928" s="6" t="s">
        <v>20</v>
      </c>
      <c r="F928" s="6">
        <v>20</v>
      </c>
      <c r="G928" s="18" t="str">
        <f>CONCATENATE(F928,"-",D928,"-",B928)</f>
        <v>20-Sep-1990</v>
      </c>
      <c r="H928" s="10">
        <f>DATEDIF(G928,DATE(2023,6,8),"Y")</f>
        <v>32</v>
      </c>
      <c r="I928" s="6">
        <v>1</v>
      </c>
      <c r="J928" s="22">
        <v>4562.84</v>
      </c>
      <c r="K928" s="6" t="str">
        <f>IF(L928="?","tier - 2",L928)</f>
        <v>tier - 2</v>
      </c>
      <c r="L928" s="6" t="s">
        <v>11</v>
      </c>
      <c r="M928" s="6" t="str">
        <f>IF(N928="?","tier - 1",N928)</f>
        <v>tier - 2</v>
      </c>
      <c r="N928" s="6" t="s">
        <v>11</v>
      </c>
      <c r="O928" s="6" t="str">
        <f>IF(P928="?","UNKNOWN",P928)</f>
        <v>R1013</v>
      </c>
      <c r="P928" s="6" t="s">
        <v>13</v>
      </c>
      <c r="Q928" s="6"/>
    </row>
    <row r="929" spans="1:17" x14ac:dyDescent="0.3">
      <c r="A929" s="6" t="s">
        <v>542</v>
      </c>
      <c r="B929" s="12" t="str">
        <f>SUBSTITUTE(C929,"?",ROUNDUP(AVERAGEIF(C:C,"&lt;&gt;~?",C:C),0))</f>
        <v>2004</v>
      </c>
      <c r="C929" s="6">
        <v>2004</v>
      </c>
      <c r="D929" s="6" t="str">
        <f>SUBSTITUTE(E929,"?","sep")</f>
        <v>Dec</v>
      </c>
      <c r="E929" s="6" t="s">
        <v>30</v>
      </c>
      <c r="F929" s="6">
        <v>22</v>
      </c>
      <c r="G929" s="18" t="str">
        <f>CONCATENATE(F929,"-",D929,"-",B929)</f>
        <v>22-Dec-2004</v>
      </c>
      <c r="H929" s="10">
        <f>DATEDIF(G929,DATE(2023,6,8),"Y")</f>
        <v>18</v>
      </c>
      <c r="I929" s="6">
        <v>4</v>
      </c>
      <c r="J929" s="22">
        <v>4561.1899999999996</v>
      </c>
      <c r="K929" s="6" t="str">
        <f>IF(L929="?","tier - 2",L929)</f>
        <v>tier - 2</v>
      </c>
      <c r="L929" s="6" t="s">
        <v>11</v>
      </c>
      <c r="M929" s="6" t="str">
        <f>IF(N929="?","tier - 1",N929)</f>
        <v>tier - 2</v>
      </c>
      <c r="N929" s="6" t="s">
        <v>11</v>
      </c>
      <c r="O929" s="6" t="str">
        <f>IF(P929="?","UNKNOWN",P929)</f>
        <v>R1024</v>
      </c>
      <c r="P929" s="6" t="s">
        <v>247</v>
      </c>
      <c r="Q929" s="6"/>
    </row>
    <row r="930" spans="1:17" x14ac:dyDescent="0.3">
      <c r="A930" s="6" t="s">
        <v>541</v>
      </c>
      <c r="B930" s="12" t="str">
        <f>SUBSTITUTE(C930,"?",ROUNDUP(AVERAGEIF(C:C,"&lt;&gt;~?",C:C),0))</f>
        <v>1990</v>
      </c>
      <c r="C930" s="6">
        <v>1990</v>
      </c>
      <c r="D930" s="6" t="str">
        <f>SUBSTITUTE(E930,"?","sep")</f>
        <v>Nov</v>
      </c>
      <c r="E930" s="6" t="s">
        <v>15</v>
      </c>
      <c r="F930" s="6">
        <v>17</v>
      </c>
      <c r="G930" s="18" t="str">
        <f>CONCATENATE(F930,"-",D930,"-",B930)</f>
        <v>17-Nov-1990</v>
      </c>
      <c r="H930" s="10">
        <f>DATEDIF(G930,DATE(2023,6,8),"Y")</f>
        <v>32</v>
      </c>
      <c r="I930" s="6">
        <v>0</v>
      </c>
      <c r="J930" s="22">
        <v>4544.2299999999996</v>
      </c>
      <c r="K930" s="6" t="str">
        <f>IF(L930="?","tier - 2",L930)</f>
        <v>tier - 2</v>
      </c>
      <c r="L930" s="6" t="s">
        <v>11</v>
      </c>
      <c r="M930" s="6" t="str">
        <f>IF(N930="?","tier - 1",N930)</f>
        <v>tier - 1</v>
      </c>
      <c r="N930" s="6" t="s">
        <v>16</v>
      </c>
      <c r="O930" s="6" t="str">
        <f>IF(P930="?","UNKNOWN",P930)</f>
        <v>R1024</v>
      </c>
      <c r="P930" s="6" t="s">
        <v>247</v>
      </c>
      <c r="Q930" s="6"/>
    </row>
    <row r="931" spans="1:17" x14ac:dyDescent="0.3">
      <c r="A931" s="6" t="s">
        <v>2190</v>
      </c>
      <c r="B931" s="12" t="str">
        <f>SUBSTITUTE(C931,"?",ROUNDUP(AVERAGEIF(C:C,"&lt;&gt;~?",C:C),0))</f>
        <v>1992</v>
      </c>
      <c r="C931" s="6">
        <v>1992</v>
      </c>
      <c r="D931" s="6" t="str">
        <f>SUBSTITUTE(E931,"?","sep")</f>
        <v>Jul</v>
      </c>
      <c r="E931" s="6" t="s">
        <v>10</v>
      </c>
      <c r="F931" s="6">
        <v>4</v>
      </c>
      <c r="G931" s="18" t="str">
        <f>CONCATENATE(F931,"-",D931,"-",B931)</f>
        <v>4-Jul-1992</v>
      </c>
      <c r="H931" s="10">
        <f>DATEDIF(G931,DATE(2023,6,8),"Y")</f>
        <v>30</v>
      </c>
      <c r="I931" s="6">
        <v>0</v>
      </c>
      <c r="J931" s="22">
        <v>36837.47</v>
      </c>
      <c r="K931" s="6" t="str">
        <f>IF(L931="?","tier - 2",L931)</f>
        <v>tier - 2</v>
      </c>
      <c r="L931" s="6" t="s">
        <v>11</v>
      </c>
      <c r="M931" s="6" t="str">
        <f>IF(N931="?","tier - 1",N931)</f>
        <v>tier - 3</v>
      </c>
      <c r="N931" s="6" t="s">
        <v>12</v>
      </c>
      <c r="O931" s="6" t="str">
        <f>IF(P931="?","UNKNOWN",P931)</f>
        <v>R1011</v>
      </c>
      <c r="P931" s="6" t="s">
        <v>42</v>
      </c>
      <c r="Q931" s="6"/>
    </row>
    <row r="932" spans="1:17" x14ac:dyDescent="0.3">
      <c r="A932" s="6" t="s">
        <v>540</v>
      </c>
      <c r="B932" s="12" t="str">
        <f>SUBSTITUTE(C932,"?",ROUNDUP(AVERAGEIF(C:C,"&lt;&gt;~?",C:C),0))</f>
        <v>1988</v>
      </c>
      <c r="C932" s="6">
        <v>1988</v>
      </c>
      <c r="D932" s="6" t="str">
        <f>SUBSTITUTE(E932,"?","sep")</f>
        <v>Jun</v>
      </c>
      <c r="E932" s="6" t="s">
        <v>18</v>
      </c>
      <c r="F932" s="6">
        <v>13</v>
      </c>
      <c r="G932" s="18" t="str">
        <f>CONCATENATE(F932,"-",D932,"-",B932)</f>
        <v>13-Jun-1988</v>
      </c>
      <c r="H932" s="10">
        <f>DATEDIF(G932,DATE(2023,6,8),"Y")</f>
        <v>34</v>
      </c>
      <c r="I932" s="6">
        <v>1</v>
      </c>
      <c r="J932" s="22">
        <v>4536.26</v>
      </c>
      <c r="K932" s="6" t="str">
        <f>IF(L932="?","tier - 2",L932)</f>
        <v>tier - 2</v>
      </c>
      <c r="L932" s="6" t="s">
        <v>11</v>
      </c>
      <c r="M932" s="6" t="str">
        <f>IF(N932="?","tier - 1",N932)</f>
        <v>tier - 2</v>
      </c>
      <c r="N932" s="6" t="s">
        <v>11</v>
      </c>
      <c r="O932" s="6" t="str">
        <f>IF(P932="?","UNKNOWN",P932)</f>
        <v>R1011</v>
      </c>
      <c r="P932" s="6" t="s">
        <v>42</v>
      </c>
      <c r="Q932" s="6"/>
    </row>
    <row r="933" spans="1:17" x14ac:dyDescent="0.3">
      <c r="A933" s="6" t="s">
        <v>539</v>
      </c>
      <c r="B933" s="12" t="str">
        <f>SUBSTITUTE(C933,"?",ROUNDUP(AVERAGEIF(C:C,"&lt;&gt;~?",C:C),0))</f>
        <v>1993</v>
      </c>
      <c r="C933" s="6">
        <v>1993</v>
      </c>
      <c r="D933" s="6" t="str">
        <f>SUBSTITUTE(E933,"?","sep")</f>
        <v>Jun</v>
      </c>
      <c r="E933" s="6" t="s">
        <v>18</v>
      </c>
      <c r="F933" s="6">
        <v>29</v>
      </c>
      <c r="G933" s="18" t="str">
        <f>CONCATENATE(F933,"-",D933,"-",B933)</f>
        <v>29-Jun-1993</v>
      </c>
      <c r="H933" s="10">
        <f>DATEDIF(G933,DATE(2023,6,8),"Y")</f>
        <v>29</v>
      </c>
      <c r="I933" s="6">
        <v>2</v>
      </c>
      <c r="J933" s="22">
        <v>4529.4799999999996</v>
      </c>
      <c r="K933" s="6" t="str">
        <f>IF(L933="?","tier - 2",L933)</f>
        <v>tier - 2</v>
      </c>
      <c r="L933" s="6" t="s">
        <v>11</v>
      </c>
      <c r="M933" s="6" t="str">
        <f>IF(N933="?","tier - 1",N933)</f>
        <v>tier - 1</v>
      </c>
      <c r="N933" s="6" t="s">
        <v>16</v>
      </c>
      <c r="O933" s="6" t="str">
        <f>IF(P933="?","UNKNOWN",P933)</f>
        <v>R1011</v>
      </c>
      <c r="P933" s="6" t="s">
        <v>42</v>
      </c>
      <c r="Q933" s="6"/>
    </row>
    <row r="934" spans="1:17" x14ac:dyDescent="0.3">
      <c r="A934" s="6" t="s">
        <v>538</v>
      </c>
      <c r="B934" s="12" t="str">
        <f>SUBSTITUTE(C934,"?",ROUNDUP(AVERAGEIF(C:C,"&lt;&gt;~?",C:C),0))</f>
        <v>1992</v>
      </c>
      <c r="C934" s="6">
        <v>1992</v>
      </c>
      <c r="D934" s="6" t="str">
        <f>SUBSTITUTE(E934,"?","sep")</f>
        <v>Aug</v>
      </c>
      <c r="E934" s="6" t="s">
        <v>35</v>
      </c>
      <c r="F934" s="6">
        <v>13</v>
      </c>
      <c r="G934" s="18" t="str">
        <f>CONCATENATE(F934,"-",D934,"-",B934)</f>
        <v>13-Aug-1992</v>
      </c>
      <c r="H934" s="10">
        <f>DATEDIF(G934,DATE(2023,6,8),"Y")</f>
        <v>30</v>
      </c>
      <c r="I934" s="6">
        <v>1</v>
      </c>
      <c r="J934" s="22">
        <v>4527.18</v>
      </c>
      <c r="K934" s="6" t="str">
        <f>IF(L934="?","tier - 2",L934)</f>
        <v>tier - 2</v>
      </c>
      <c r="L934" s="6" t="s">
        <v>11</v>
      </c>
      <c r="M934" s="6" t="str">
        <f>IF(N934="?","tier - 1",N934)</f>
        <v>tier - 2</v>
      </c>
      <c r="N934" s="6" t="s">
        <v>11</v>
      </c>
      <c r="O934" s="6" t="str">
        <f>IF(P934="?","UNKNOWN",P934)</f>
        <v>R1012</v>
      </c>
      <c r="P934" s="6" t="s">
        <v>23</v>
      </c>
      <c r="Q934" s="6"/>
    </row>
    <row r="935" spans="1:17" x14ac:dyDescent="0.3">
      <c r="A935" s="6" t="s">
        <v>537</v>
      </c>
      <c r="B935" s="12" t="str">
        <f>SUBSTITUTE(C935,"?",ROUNDUP(AVERAGEIF(C:C,"&lt;&gt;~?",C:C),0))</f>
        <v>1988</v>
      </c>
      <c r="C935" s="6">
        <v>1988</v>
      </c>
      <c r="D935" s="6" t="str">
        <f>SUBSTITUTE(E935,"?","sep")</f>
        <v>Dec</v>
      </c>
      <c r="E935" s="6" t="s">
        <v>30</v>
      </c>
      <c r="F935" s="6">
        <v>21</v>
      </c>
      <c r="G935" s="18" t="str">
        <f>CONCATENATE(F935,"-",D935,"-",B935)</f>
        <v>21-Dec-1988</v>
      </c>
      <c r="H935" s="10">
        <f>DATEDIF(G935,DATE(2023,6,8),"Y")</f>
        <v>34</v>
      </c>
      <c r="I935" s="6">
        <v>0</v>
      </c>
      <c r="J935" s="22">
        <v>4518.83</v>
      </c>
      <c r="K935" s="6" t="str">
        <f>IF(L935="?","tier - 2",L935)</f>
        <v>tier - 2</v>
      </c>
      <c r="L935" s="6" t="s">
        <v>11</v>
      </c>
      <c r="M935" s="6" t="str">
        <f>IF(N935="?","tier - 1",N935)</f>
        <v>tier - 2</v>
      </c>
      <c r="N935" s="6" t="s">
        <v>11</v>
      </c>
      <c r="O935" s="6" t="str">
        <f>IF(P935="?","UNKNOWN",P935)</f>
        <v>R1017</v>
      </c>
      <c r="P935" s="6" t="s">
        <v>356</v>
      </c>
      <c r="Q935" s="6"/>
    </row>
    <row r="936" spans="1:17" x14ac:dyDescent="0.3">
      <c r="A936" s="6" t="s">
        <v>536</v>
      </c>
      <c r="B936" s="12" t="str">
        <f>SUBSTITUTE(C936,"?",ROUNDUP(AVERAGEIF(C:C,"&lt;&gt;~?",C:C),0))</f>
        <v>1987</v>
      </c>
      <c r="C936" s="6">
        <v>1987</v>
      </c>
      <c r="D936" s="6" t="str">
        <f>SUBSTITUTE(E936,"?","sep")</f>
        <v>Dec</v>
      </c>
      <c r="E936" s="6" t="s">
        <v>30</v>
      </c>
      <c r="F936" s="6">
        <v>5</v>
      </c>
      <c r="G936" s="18" t="str">
        <f>CONCATENATE(F936,"-",D936,"-",B936)</f>
        <v>5-Dec-1987</v>
      </c>
      <c r="H936" s="10">
        <f>DATEDIF(G936,DATE(2023,6,8),"Y")</f>
        <v>35</v>
      </c>
      <c r="I936" s="6">
        <v>3</v>
      </c>
      <c r="J936" s="22">
        <v>4518.7700000000004</v>
      </c>
      <c r="K936" s="6" t="str">
        <f>IF(L936="?","tier - 2",L936)</f>
        <v>tier - 2</v>
      </c>
      <c r="L936" s="6" t="s">
        <v>11</v>
      </c>
      <c r="M936" s="6" t="str">
        <f>IF(N936="?","tier - 1",N936)</f>
        <v>tier - 3</v>
      </c>
      <c r="N936" s="6" t="s">
        <v>12</v>
      </c>
      <c r="O936" s="6" t="str">
        <f>IF(P936="?","UNKNOWN",P936)</f>
        <v>R1012</v>
      </c>
      <c r="P936" s="6" t="s">
        <v>23</v>
      </c>
      <c r="Q936" s="6"/>
    </row>
    <row r="937" spans="1:17" x14ac:dyDescent="0.3">
      <c r="A937" s="6" t="s">
        <v>534</v>
      </c>
      <c r="B937" s="12" t="str">
        <f>SUBSTITUTE(C937,"?",ROUNDUP(AVERAGEIF(C:C,"&lt;&gt;~?",C:C),0))</f>
        <v>2003</v>
      </c>
      <c r="C937" s="6">
        <v>2003</v>
      </c>
      <c r="D937" s="6" t="str">
        <f>SUBSTITUTE(E937,"?","sep")</f>
        <v>Oct</v>
      </c>
      <c r="E937" s="6" t="s">
        <v>37</v>
      </c>
      <c r="F937" s="6">
        <v>2</v>
      </c>
      <c r="G937" s="18" t="str">
        <f>CONCATENATE(F937,"-",D937,"-",B937)</f>
        <v>2-Oct-2003</v>
      </c>
      <c r="H937" s="10">
        <f>DATEDIF(G937,DATE(2023,6,8),"Y")</f>
        <v>19</v>
      </c>
      <c r="I937" s="6">
        <v>0</v>
      </c>
      <c r="J937" s="22">
        <v>4518.3999999999996</v>
      </c>
      <c r="K937" s="6" t="str">
        <f>IF(L937="?","tier - 2",L937)</f>
        <v>tier - 2</v>
      </c>
      <c r="L937" s="6" t="s">
        <v>11</v>
      </c>
      <c r="M937" s="6" t="str">
        <f>IF(N937="?","tier - 1",N937)</f>
        <v>tier - 3</v>
      </c>
      <c r="N937" s="6" t="s">
        <v>12</v>
      </c>
      <c r="O937" s="6" t="str">
        <f>IF(P937="?","UNKNOWN",P937)</f>
        <v>R1026</v>
      </c>
      <c r="P937" s="6" t="s">
        <v>535</v>
      </c>
      <c r="Q937" s="6"/>
    </row>
    <row r="938" spans="1:17" x14ac:dyDescent="0.3">
      <c r="A938" s="6" t="s">
        <v>533</v>
      </c>
      <c r="B938" s="12" t="str">
        <f>SUBSTITUTE(C938,"?",ROUNDUP(AVERAGEIF(C:C,"&lt;&gt;~?",C:C),0))</f>
        <v>1980</v>
      </c>
      <c r="C938" s="6">
        <v>1980</v>
      </c>
      <c r="D938" s="6" t="str">
        <f>SUBSTITUTE(E938,"?","sep")</f>
        <v>Jun</v>
      </c>
      <c r="E938" s="6" t="s">
        <v>18</v>
      </c>
      <c r="F938" s="6">
        <v>16</v>
      </c>
      <c r="G938" s="18" t="str">
        <f>CONCATENATE(F938,"-",D938,"-",B938)</f>
        <v>16-Jun-1980</v>
      </c>
      <c r="H938" s="10">
        <f>DATEDIF(G938,DATE(2023,6,8),"Y")</f>
        <v>42</v>
      </c>
      <c r="I938" s="6">
        <v>2</v>
      </c>
      <c r="J938" s="22">
        <v>4515.71</v>
      </c>
      <c r="K938" s="6" t="str">
        <f>IF(L938="?","tier - 2",L938)</f>
        <v>tier - 2</v>
      </c>
      <c r="L938" s="6" t="s">
        <v>11</v>
      </c>
      <c r="M938" s="6" t="str">
        <f>IF(N938="?","tier - 1",N938)</f>
        <v>tier - 3</v>
      </c>
      <c r="N938" s="6" t="s">
        <v>12</v>
      </c>
      <c r="O938" s="6" t="str">
        <f>IF(P938="?","UNKNOWN",P938)</f>
        <v>R1013</v>
      </c>
      <c r="P938" s="6" t="s">
        <v>13</v>
      </c>
      <c r="Q938" s="6"/>
    </row>
    <row r="939" spans="1:17" x14ac:dyDescent="0.3">
      <c r="A939" s="6" t="s">
        <v>532</v>
      </c>
      <c r="B939" s="12" t="str">
        <f>SUBSTITUTE(C939,"?",ROUNDUP(AVERAGEIF(C:C,"&lt;&gt;~?",C:C),0))</f>
        <v>1982</v>
      </c>
      <c r="C939" s="6">
        <v>1982</v>
      </c>
      <c r="D939" s="6" t="str">
        <f>SUBSTITUTE(E939,"?","sep")</f>
        <v>Sep</v>
      </c>
      <c r="E939" s="6" t="s">
        <v>20</v>
      </c>
      <c r="F939" s="6">
        <v>27</v>
      </c>
      <c r="G939" s="18" t="str">
        <f>CONCATENATE(F939,"-",D939,"-",B939)</f>
        <v>27-Sep-1982</v>
      </c>
      <c r="H939" s="10">
        <f>DATEDIF(G939,DATE(2023,6,8),"Y")</f>
        <v>40</v>
      </c>
      <c r="I939" s="6">
        <v>3</v>
      </c>
      <c r="J939" s="22">
        <v>4511.41</v>
      </c>
      <c r="K939" s="6" t="str">
        <f>IF(L939="?","tier - 2",L939)</f>
        <v>tier - 2</v>
      </c>
      <c r="L939" s="6" t="s">
        <v>11</v>
      </c>
      <c r="M939" s="6" t="str">
        <f>IF(N939="?","tier - 1",N939)</f>
        <v>tier - 3</v>
      </c>
      <c r="N939" s="6" t="s">
        <v>12</v>
      </c>
      <c r="O939" s="6" t="str">
        <f>IF(P939="?","UNKNOWN",P939)</f>
        <v>R1013</v>
      </c>
      <c r="P939" s="6" t="s">
        <v>13</v>
      </c>
      <c r="Q939" s="6"/>
    </row>
    <row r="940" spans="1:17" x14ac:dyDescent="0.3">
      <c r="A940" s="6" t="s">
        <v>531</v>
      </c>
      <c r="B940" s="12" t="str">
        <f>SUBSTITUTE(C940,"?",ROUNDUP(AVERAGEIF(C:C,"&lt;&gt;~?",C:C),0))</f>
        <v>1997</v>
      </c>
      <c r="C940" s="6">
        <v>1997</v>
      </c>
      <c r="D940" s="6" t="str">
        <f>SUBSTITUTE(E940,"?","sep")</f>
        <v>Oct</v>
      </c>
      <c r="E940" s="6" t="s">
        <v>37</v>
      </c>
      <c r="F940" s="6">
        <v>13</v>
      </c>
      <c r="G940" s="18" t="str">
        <f>CONCATENATE(F940,"-",D940,"-",B940)</f>
        <v>13-Oct-1997</v>
      </c>
      <c r="H940" s="10">
        <f>DATEDIF(G940,DATE(2023,6,8),"Y")</f>
        <v>25</v>
      </c>
      <c r="I940" s="6">
        <v>4</v>
      </c>
      <c r="J940" s="22">
        <v>4504.66</v>
      </c>
      <c r="K940" s="6" t="str">
        <f>IF(L940="?","tier - 2",L940)</f>
        <v>tier - 1</v>
      </c>
      <c r="L940" s="6" t="s">
        <v>16</v>
      </c>
      <c r="M940" s="6" t="str">
        <f>IF(N940="?","tier - 1",N940)</f>
        <v>tier - 2</v>
      </c>
      <c r="N940" s="6" t="s">
        <v>11</v>
      </c>
      <c r="O940" s="6" t="str">
        <f>IF(P940="?","UNKNOWN",P940)</f>
        <v>R1013</v>
      </c>
      <c r="P940" s="6" t="s">
        <v>13</v>
      </c>
      <c r="Q940" s="6"/>
    </row>
    <row r="941" spans="1:17" x14ac:dyDescent="0.3">
      <c r="A941" s="6" t="s">
        <v>530</v>
      </c>
      <c r="B941" s="12" t="str">
        <f>SUBSTITUTE(C941,"?",ROUNDUP(AVERAGEIF(C:C,"&lt;&gt;~?",C:C),0))</f>
        <v>1988</v>
      </c>
      <c r="C941" s="6">
        <v>1988</v>
      </c>
      <c r="D941" s="6" t="str">
        <f>SUBSTITUTE(E941,"?","sep")</f>
        <v>Jun</v>
      </c>
      <c r="E941" s="6" t="s">
        <v>18</v>
      </c>
      <c r="F941" s="6">
        <v>26</v>
      </c>
      <c r="G941" s="18" t="str">
        <f>CONCATENATE(F941,"-",D941,"-",B941)</f>
        <v>26-Jun-1988</v>
      </c>
      <c r="H941" s="10">
        <f>DATEDIF(G941,DATE(2023,6,8),"Y")</f>
        <v>34</v>
      </c>
      <c r="I941" s="6">
        <v>0</v>
      </c>
      <c r="J941" s="22">
        <v>4500.34</v>
      </c>
      <c r="K941" s="6" t="str">
        <f>IF(L941="?","tier - 2",L941)</f>
        <v>tier - 2</v>
      </c>
      <c r="L941" s="6" t="s">
        <v>11</v>
      </c>
      <c r="M941" s="6" t="str">
        <f>IF(N941="?","tier - 1",N941)</f>
        <v>tier - 1</v>
      </c>
      <c r="N941" s="6" t="s">
        <v>16</v>
      </c>
      <c r="O941" s="6" t="str">
        <f>IF(P941="?","UNKNOWN",P941)</f>
        <v>R1017</v>
      </c>
      <c r="P941" s="6" t="s">
        <v>356</v>
      </c>
      <c r="Q941" s="6"/>
    </row>
    <row r="942" spans="1:17" x14ac:dyDescent="0.3">
      <c r="A942" s="6" t="s">
        <v>2189</v>
      </c>
      <c r="B942" s="12" t="str">
        <f>SUBSTITUTE(C942,"?",ROUNDUP(AVERAGEIF(C:C,"&lt;&gt;~?",C:C),0))</f>
        <v>1965</v>
      </c>
      <c r="C942" s="6">
        <v>1965</v>
      </c>
      <c r="D942" s="6" t="str">
        <f>SUBSTITUTE(E942,"?","sep")</f>
        <v>Dec</v>
      </c>
      <c r="E942" s="6" t="s">
        <v>30</v>
      </c>
      <c r="F942" s="6">
        <v>28</v>
      </c>
      <c r="G942" s="18" t="str">
        <f>CONCATENATE(F942,"-",D942,"-",B942)</f>
        <v>28-Dec-1965</v>
      </c>
      <c r="H942" s="10">
        <f>DATEDIF(G942,DATE(2023,6,8),"Y")</f>
        <v>57</v>
      </c>
      <c r="I942" s="6">
        <v>0</v>
      </c>
      <c r="J942" s="22">
        <v>36795.29</v>
      </c>
      <c r="K942" s="6" t="str">
        <f>IF(L942="?","tier - 2",L942)</f>
        <v>tier - 2</v>
      </c>
      <c r="L942" s="6" t="s">
        <v>11</v>
      </c>
      <c r="M942" s="6" t="str">
        <f>IF(N942="?","tier - 1",N942)</f>
        <v>tier - 1</v>
      </c>
      <c r="N942" s="6" t="s">
        <v>16</v>
      </c>
      <c r="O942" s="6" t="str">
        <f>IF(P942="?","UNKNOWN",P942)</f>
        <v>R1011</v>
      </c>
      <c r="P942" s="6" t="s">
        <v>42</v>
      </c>
      <c r="Q942" s="6"/>
    </row>
    <row r="943" spans="1:17" x14ac:dyDescent="0.3">
      <c r="A943" s="6" t="s">
        <v>529</v>
      </c>
      <c r="B943" s="12" t="str">
        <f>SUBSTITUTE(C943,"?",ROUNDUP(AVERAGEIF(C:C,"&lt;&gt;~?",C:C),0))</f>
        <v>1992</v>
      </c>
      <c r="C943" s="6">
        <v>1992</v>
      </c>
      <c r="D943" s="6" t="str">
        <f>SUBSTITUTE(E943,"?","sep")</f>
        <v>Jul</v>
      </c>
      <c r="E943" s="6" t="s">
        <v>10</v>
      </c>
      <c r="F943" s="6">
        <v>12</v>
      </c>
      <c r="G943" s="18" t="str">
        <f>CONCATENATE(F943,"-",D943,"-",B943)</f>
        <v>12-Jul-1992</v>
      </c>
      <c r="H943" s="10">
        <f>DATEDIF(G943,DATE(2023,6,8),"Y")</f>
        <v>30</v>
      </c>
      <c r="I943" s="6">
        <v>0</v>
      </c>
      <c r="J943" s="22">
        <v>4488.58</v>
      </c>
      <c r="K943" s="6" t="str">
        <f>IF(L943="?","tier - 2",L943)</f>
        <v>tier - 2</v>
      </c>
      <c r="L943" s="6" t="s">
        <v>11</v>
      </c>
      <c r="M943" s="6" t="str">
        <f>IF(N943="?","tier - 1",N943)</f>
        <v>tier - 3</v>
      </c>
      <c r="N943" s="6" t="s">
        <v>12</v>
      </c>
      <c r="O943" s="6" t="str">
        <f>IF(P943="?","UNKNOWN",P943)</f>
        <v>R1012</v>
      </c>
      <c r="P943" s="6" t="s">
        <v>23</v>
      </c>
      <c r="Q943" s="6"/>
    </row>
    <row r="944" spans="1:17" x14ac:dyDescent="0.3">
      <c r="A944" s="6" t="s">
        <v>528</v>
      </c>
      <c r="B944" s="12" t="str">
        <f>SUBSTITUTE(C944,"?",ROUNDUP(AVERAGEIF(C:C,"&lt;&gt;~?",C:C),0))</f>
        <v>2004</v>
      </c>
      <c r="C944" s="6">
        <v>2004</v>
      </c>
      <c r="D944" s="6" t="str">
        <f>SUBSTITUTE(E944,"?","sep")</f>
        <v>Jul</v>
      </c>
      <c r="E944" s="6" t="s">
        <v>10</v>
      </c>
      <c r="F944" s="6">
        <v>18</v>
      </c>
      <c r="G944" s="18" t="str">
        <f>CONCATENATE(F944,"-",D944,"-",B944)</f>
        <v>18-Jul-2004</v>
      </c>
      <c r="H944" s="10">
        <f>DATEDIF(G944,DATE(2023,6,8),"Y")</f>
        <v>18</v>
      </c>
      <c r="I944" s="6">
        <v>0</v>
      </c>
      <c r="J944" s="22">
        <v>4468.25</v>
      </c>
      <c r="K944" s="6" t="str">
        <f>IF(L944="?","tier - 2",L944)</f>
        <v>tier - 2</v>
      </c>
      <c r="L944" s="6" t="s">
        <v>11</v>
      </c>
      <c r="M944" s="6" t="str">
        <f>IF(N944="?","tier - 1",N944)</f>
        <v>tier - 2</v>
      </c>
      <c r="N944" s="6" t="s">
        <v>11</v>
      </c>
      <c r="O944" s="6" t="str">
        <f>IF(P944="?","UNKNOWN",P944)</f>
        <v>R1012</v>
      </c>
      <c r="P944" s="6" t="s">
        <v>23</v>
      </c>
      <c r="Q944" s="6"/>
    </row>
    <row r="945" spans="1:17" x14ac:dyDescent="0.3">
      <c r="A945" s="6" t="s">
        <v>527</v>
      </c>
      <c r="B945" s="12" t="str">
        <f>SUBSTITUTE(C945,"?",ROUNDUP(AVERAGEIF(C:C,"&lt;&gt;~?",C:C),0))</f>
        <v>1999</v>
      </c>
      <c r="C945" s="6">
        <v>1999</v>
      </c>
      <c r="D945" s="6" t="str">
        <f>SUBSTITUTE(E945,"?","sep")</f>
        <v>Nov</v>
      </c>
      <c r="E945" s="6" t="s">
        <v>15</v>
      </c>
      <c r="F945" s="6">
        <v>20</v>
      </c>
      <c r="G945" s="18" t="str">
        <f>CONCATENATE(F945,"-",D945,"-",B945)</f>
        <v>20-Nov-1999</v>
      </c>
      <c r="H945" s="10">
        <f>DATEDIF(G945,DATE(2023,6,8),"Y")</f>
        <v>23</v>
      </c>
      <c r="I945" s="6">
        <v>3</v>
      </c>
      <c r="J945" s="22">
        <v>4466.62</v>
      </c>
      <c r="K945" s="6" t="str">
        <f>IF(L945="?","tier - 2",L945)</f>
        <v>tier - 2</v>
      </c>
      <c r="L945" s="6" t="s">
        <v>11</v>
      </c>
      <c r="M945" s="6" t="str">
        <f>IF(N945="?","tier - 1",N945)</f>
        <v>tier - 2</v>
      </c>
      <c r="N945" s="6" t="s">
        <v>11</v>
      </c>
      <c r="O945" s="6" t="str">
        <f>IF(P945="?","UNKNOWN",P945)</f>
        <v>R1012</v>
      </c>
      <c r="P945" s="6" t="s">
        <v>23</v>
      </c>
      <c r="Q945" s="6"/>
    </row>
    <row r="946" spans="1:17" x14ac:dyDescent="0.3">
      <c r="A946" s="6" t="s">
        <v>526</v>
      </c>
      <c r="B946" s="12" t="str">
        <f>SUBSTITUTE(C946,"?",ROUNDUP(AVERAGEIF(C:C,"&lt;&gt;~?",C:C),0))</f>
        <v>1991</v>
      </c>
      <c r="C946" s="6">
        <v>1991</v>
      </c>
      <c r="D946" s="6" t="str">
        <f>SUBSTITUTE(E946,"?","sep")</f>
        <v>Jul</v>
      </c>
      <c r="E946" s="6" t="s">
        <v>10</v>
      </c>
      <c r="F946" s="6">
        <v>4</v>
      </c>
      <c r="G946" s="18" t="str">
        <f>CONCATENATE(F946,"-",D946,"-",B946)</f>
        <v>4-Jul-1991</v>
      </c>
      <c r="H946" s="10">
        <f>DATEDIF(G946,DATE(2023,6,8),"Y")</f>
        <v>31</v>
      </c>
      <c r="I946" s="6">
        <v>2</v>
      </c>
      <c r="J946" s="22">
        <v>4463.21</v>
      </c>
      <c r="K946" s="6" t="str">
        <f>IF(L946="?","tier - 2",L946)</f>
        <v>tier - 3</v>
      </c>
      <c r="L946" s="6" t="s">
        <v>12</v>
      </c>
      <c r="M946" s="6" t="str">
        <f>IF(N946="?","tier - 1",N946)</f>
        <v>tier - 3</v>
      </c>
      <c r="N946" s="6" t="s">
        <v>12</v>
      </c>
      <c r="O946" s="6" t="str">
        <f>IF(P946="?","UNKNOWN",P946)</f>
        <v>R1013</v>
      </c>
      <c r="P946" s="6" t="s">
        <v>13</v>
      </c>
      <c r="Q946" s="6"/>
    </row>
    <row r="947" spans="1:17" x14ac:dyDescent="0.3">
      <c r="A947" s="6" t="s">
        <v>525</v>
      </c>
      <c r="B947" s="12" t="str">
        <f>SUBSTITUTE(C947,"?",ROUNDUP(AVERAGEIF(C:C,"&lt;&gt;~?",C:C),0))</f>
        <v>1990</v>
      </c>
      <c r="C947" s="6">
        <v>1990</v>
      </c>
      <c r="D947" s="6" t="str">
        <f>SUBSTITUTE(E947,"?","sep")</f>
        <v>Jul</v>
      </c>
      <c r="E947" s="6" t="s">
        <v>10</v>
      </c>
      <c r="F947" s="6">
        <v>15</v>
      </c>
      <c r="G947" s="18" t="str">
        <f>CONCATENATE(F947,"-",D947,"-",B947)</f>
        <v>15-Jul-1990</v>
      </c>
      <c r="H947" s="10">
        <f>DATEDIF(G947,DATE(2023,6,8),"Y")</f>
        <v>32</v>
      </c>
      <c r="I947" s="6">
        <v>1</v>
      </c>
      <c r="J947" s="22">
        <v>4462.72</v>
      </c>
      <c r="K947" s="6" t="str">
        <f>IF(L947="?","tier - 2",L947)</f>
        <v>tier - 2</v>
      </c>
      <c r="L947" s="6" t="s">
        <v>11</v>
      </c>
      <c r="M947" s="6" t="str">
        <f>IF(N947="?","tier - 1",N947)</f>
        <v>tier - 3</v>
      </c>
      <c r="N947" s="6" t="s">
        <v>12</v>
      </c>
      <c r="O947" s="6" t="str">
        <f>IF(P947="?","UNKNOWN",P947)</f>
        <v>R1012</v>
      </c>
      <c r="P947" s="6" t="s">
        <v>23</v>
      </c>
      <c r="Q947" s="6"/>
    </row>
    <row r="948" spans="1:17" x14ac:dyDescent="0.3">
      <c r="A948" s="6" t="s">
        <v>524</v>
      </c>
      <c r="B948" s="12" t="str">
        <f>SUBSTITUTE(C948,"?",ROUNDUP(AVERAGEIF(C:C,"&lt;&gt;~?",C:C),0))</f>
        <v>1990</v>
      </c>
      <c r="C948" s="6">
        <v>1990</v>
      </c>
      <c r="D948" s="6" t="str">
        <f>SUBSTITUTE(E948,"?","sep")</f>
        <v>Aug</v>
      </c>
      <c r="E948" s="6" t="s">
        <v>35</v>
      </c>
      <c r="F948" s="6">
        <v>8</v>
      </c>
      <c r="G948" s="18" t="str">
        <f>CONCATENATE(F948,"-",D948,"-",B948)</f>
        <v>8-Aug-1990</v>
      </c>
      <c r="H948" s="10">
        <f>DATEDIF(G948,DATE(2023,6,8),"Y")</f>
        <v>32</v>
      </c>
      <c r="I948" s="6">
        <v>1</v>
      </c>
      <c r="J948" s="22">
        <v>4454.3999999999996</v>
      </c>
      <c r="K948" s="6" t="str">
        <f>IF(L948="?","tier - 2",L948)</f>
        <v>tier - 2</v>
      </c>
      <c r="L948" s="6" t="s">
        <v>11</v>
      </c>
      <c r="M948" s="6" t="str">
        <f>IF(N948="?","tier - 1",N948)</f>
        <v>tier - 3</v>
      </c>
      <c r="N948" s="6" t="s">
        <v>12</v>
      </c>
      <c r="O948" s="6" t="str">
        <f>IF(P948="?","UNKNOWN",P948)</f>
        <v>R1012</v>
      </c>
      <c r="P948" s="6" t="s">
        <v>23</v>
      </c>
      <c r="Q948" s="6"/>
    </row>
    <row r="949" spans="1:17" x14ac:dyDescent="0.3">
      <c r="A949" s="6" t="s">
        <v>523</v>
      </c>
      <c r="B949" s="12" t="str">
        <f>SUBSTITUTE(C949,"?",ROUNDUP(AVERAGEIF(C:C,"&lt;&gt;~?",C:C),0))</f>
        <v>1994</v>
      </c>
      <c r="C949" s="6">
        <v>1994</v>
      </c>
      <c r="D949" s="6" t="str">
        <f>SUBSTITUTE(E949,"?","sep")</f>
        <v>Jun</v>
      </c>
      <c r="E949" s="6" t="s">
        <v>18</v>
      </c>
      <c r="F949" s="6">
        <v>28</v>
      </c>
      <c r="G949" s="18" t="str">
        <f>CONCATENATE(F949,"-",D949,"-",B949)</f>
        <v>28-Jun-1994</v>
      </c>
      <c r="H949" s="10">
        <f>DATEDIF(G949,DATE(2023,6,8),"Y")</f>
        <v>28</v>
      </c>
      <c r="I949" s="6">
        <v>3</v>
      </c>
      <c r="J949" s="22">
        <v>4449.46</v>
      </c>
      <c r="K949" s="6" t="str">
        <f>IF(L949="?","tier - 2",L949)</f>
        <v>tier - 1</v>
      </c>
      <c r="L949" s="6" t="s">
        <v>16</v>
      </c>
      <c r="M949" s="6" t="str">
        <f>IF(N949="?","tier - 1",N949)</f>
        <v>tier - 2</v>
      </c>
      <c r="N949" s="6" t="s">
        <v>11</v>
      </c>
      <c r="O949" s="6" t="str">
        <f>IF(P949="?","UNKNOWN",P949)</f>
        <v>R1013</v>
      </c>
      <c r="P949" s="6" t="s">
        <v>13</v>
      </c>
      <c r="Q949" s="6"/>
    </row>
    <row r="950" spans="1:17" x14ac:dyDescent="0.3">
      <c r="A950" s="6" t="s">
        <v>522</v>
      </c>
      <c r="B950" s="12" t="str">
        <f>SUBSTITUTE(C950,"?",ROUNDUP(AVERAGEIF(C:C,"&lt;&gt;~?",C:C),0))</f>
        <v>1991</v>
      </c>
      <c r="C950" s="6">
        <v>1991</v>
      </c>
      <c r="D950" s="6" t="str">
        <f>SUBSTITUTE(E950,"?","sep")</f>
        <v>Sep</v>
      </c>
      <c r="E950" s="6" t="s">
        <v>20</v>
      </c>
      <c r="F950" s="6">
        <v>3</v>
      </c>
      <c r="G950" s="18" t="str">
        <f>CONCATENATE(F950,"-",D950,"-",B950)</f>
        <v>3-Sep-1991</v>
      </c>
      <c r="H950" s="10">
        <f>DATEDIF(G950,DATE(2023,6,8),"Y")</f>
        <v>31</v>
      </c>
      <c r="I950" s="6">
        <v>1</v>
      </c>
      <c r="J950" s="22">
        <v>4441.21</v>
      </c>
      <c r="K950" s="6" t="str">
        <f>IF(L950="?","tier - 2",L950)</f>
        <v>tier - 1</v>
      </c>
      <c r="L950" s="6" t="s">
        <v>16</v>
      </c>
      <c r="M950" s="6" t="str">
        <f>IF(N950="?","tier - 1",N950)</f>
        <v>tier - 2</v>
      </c>
      <c r="N950" s="6" t="s">
        <v>11</v>
      </c>
      <c r="O950" s="6" t="str">
        <f>IF(P950="?","UNKNOWN",P950)</f>
        <v>R1014</v>
      </c>
      <c r="P950" s="6" t="s">
        <v>276</v>
      </c>
      <c r="Q950" s="6"/>
    </row>
    <row r="951" spans="1:17" x14ac:dyDescent="0.3">
      <c r="A951" s="6" t="s">
        <v>521</v>
      </c>
      <c r="B951" s="12" t="str">
        <f>SUBSTITUTE(C951,"?",ROUNDUP(AVERAGEIF(C:C,"&lt;&gt;~?",C:C),0))</f>
        <v>1994</v>
      </c>
      <c r="C951" s="6">
        <v>1994</v>
      </c>
      <c r="D951" s="6" t="str">
        <f>SUBSTITUTE(E951,"?","sep")</f>
        <v>Oct</v>
      </c>
      <c r="E951" s="6" t="s">
        <v>37</v>
      </c>
      <c r="F951" s="6">
        <v>24</v>
      </c>
      <c r="G951" s="18" t="str">
        <f>CONCATENATE(F951,"-",D951,"-",B951)</f>
        <v>24-Oct-1994</v>
      </c>
      <c r="H951" s="10">
        <f>DATEDIF(G951,DATE(2023,6,8),"Y")</f>
        <v>28</v>
      </c>
      <c r="I951" s="6">
        <v>2</v>
      </c>
      <c r="J951" s="22">
        <v>4438.26</v>
      </c>
      <c r="K951" s="6" t="str">
        <f>IF(L951="?","tier - 2",L951)</f>
        <v>tier - 2</v>
      </c>
      <c r="L951" s="6" t="s">
        <v>11</v>
      </c>
      <c r="M951" s="6" t="str">
        <f>IF(N951="?","tier - 1",N951)</f>
        <v>tier - 3</v>
      </c>
      <c r="N951" s="6" t="s">
        <v>12</v>
      </c>
      <c r="O951" s="6" t="str">
        <f>IF(P951="?","UNKNOWN",P951)</f>
        <v>R1017</v>
      </c>
      <c r="P951" s="6" t="s">
        <v>356</v>
      </c>
      <c r="Q951" s="6"/>
    </row>
    <row r="952" spans="1:17" x14ac:dyDescent="0.3">
      <c r="A952" s="6" t="s">
        <v>520</v>
      </c>
      <c r="B952" s="12" t="str">
        <f>SUBSTITUTE(C952,"?",ROUNDUP(AVERAGEIF(C:C,"&lt;&gt;~?",C:C),0))</f>
        <v>1994</v>
      </c>
      <c r="C952" s="6">
        <v>1994</v>
      </c>
      <c r="D952" s="6" t="str">
        <f>SUBSTITUTE(E952,"?","sep")</f>
        <v>Oct</v>
      </c>
      <c r="E952" s="6" t="s">
        <v>37</v>
      </c>
      <c r="F952" s="6">
        <v>8</v>
      </c>
      <c r="G952" s="18" t="str">
        <f>CONCATENATE(F952,"-",D952,"-",B952)</f>
        <v>8-Oct-1994</v>
      </c>
      <c r="H952" s="10">
        <f>DATEDIF(G952,DATE(2023,6,8),"Y")</f>
        <v>28</v>
      </c>
      <c r="I952" s="6">
        <v>2</v>
      </c>
      <c r="J952" s="22">
        <v>4435.09</v>
      </c>
      <c r="K952" s="6" t="str">
        <f>IF(L952="?","tier - 2",L952)</f>
        <v>tier - 3</v>
      </c>
      <c r="L952" s="6" t="s">
        <v>12</v>
      </c>
      <c r="M952" s="6" t="str">
        <f>IF(N952="?","tier - 1",N952)</f>
        <v>tier - 2</v>
      </c>
      <c r="N952" s="6" t="s">
        <v>11</v>
      </c>
      <c r="O952" s="6" t="str">
        <f>IF(P952="?","UNKNOWN",P952)</f>
        <v>R1016</v>
      </c>
      <c r="P952" s="6" t="s">
        <v>168</v>
      </c>
      <c r="Q952" s="6"/>
    </row>
    <row r="953" spans="1:17" x14ac:dyDescent="0.3">
      <c r="A953" s="6" t="s">
        <v>2188</v>
      </c>
      <c r="B953" s="12" t="str">
        <f>SUBSTITUTE(C953,"?",ROUNDUP(AVERAGEIF(C:C,"&lt;&gt;~?",C:C),0))</f>
        <v>1970</v>
      </c>
      <c r="C953" s="6">
        <v>1970</v>
      </c>
      <c r="D953" s="6" t="str">
        <f>SUBSTITUTE(E953,"?","sep")</f>
        <v>Jul</v>
      </c>
      <c r="E953" s="6" t="s">
        <v>10</v>
      </c>
      <c r="F953" s="6">
        <v>14</v>
      </c>
      <c r="G953" s="18" t="str">
        <f>CONCATENATE(F953,"-",D953,"-",B953)</f>
        <v>14-Jul-1970</v>
      </c>
      <c r="H953" s="10">
        <f>DATEDIF(G953,DATE(2023,6,8),"Y")</f>
        <v>52</v>
      </c>
      <c r="I953" s="6">
        <v>0</v>
      </c>
      <c r="J953" s="22">
        <v>36786.370000000003</v>
      </c>
      <c r="K953" s="6" t="str">
        <f>IF(L953="?","tier - 2",L953)</f>
        <v>tier - 1</v>
      </c>
      <c r="L953" s="6" t="s">
        <v>16</v>
      </c>
      <c r="M953" s="6" t="str">
        <f>IF(N953="?","tier - 1",N953)</f>
        <v>tier - 1</v>
      </c>
      <c r="N953" s="6" t="s">
        <v>16</v>
      </c>
      <c r="O953" s="6" t="str">
        <f>IF(P953="?","UNKNOWN",P953)</f>
        <v>R1011</v>
      </c>
      <c r="P953" s="6" t="s">
        <v>42</v>
      </c>
      <c r="Q953" s="6"/>
    </row>
    <row r="954" spans="1:17" x14ac:dyDescent="0.3">
      <c r="A954" s="6" t="s">
        <v>519</v>
      </c>
      <c r="B954" s="12" t="str">
        <f>SUBSTITUTE(C954,"?",ROUNDUP(AVERAGEIF(C:C,"&lt;&gt;~?",C:C),0))</f>
        <v>1993</v>
      </c>
      <c r="C954" s="6">
        <v>1993</v>
      </c>
      <c r="D954" s="6" t="str">
        <f>SUBSTITUTE(E954,"?","sep")</f>
        <v>Dec</v>
      </c>
      <c r="E954" s="6" t="s">
        <v>30</v>
      </c>
      <c r="F954" s="6">
        <v>23</v>
      </c>
      <c r="G954" s="18" t="str">
        <f>CONCATENATE(F954,"-",D954,"-",B954)</f>
        <v>23-Dec-1993</v>
      </c>
      <c r="H954" s="10">
        <f>DATEDIF(G954,DATE(2023,6,8),"Y")</f>
        <v>29</v>
      </c>
      <c r="I954" s="6">
        <v>2</v>
      </c>
      <c r="J954" s="22">
        <v>4433.92</v>
      </c>
      <c r="K954" s="6" t="str">
        <f>IF(L954="?","tier - 2",L954)</f>
        <v>tier - 2</v>
      </c>
      <c r="L954" s="6" t="s">
        <v>11</v>
      </c>
      <c r="M954" s="6" t="str">
        <f>IF(N954="?","tier - 1",N954)</f>
        <v>tier - 2</v>
      </c>
      <c r="N954" s="6" t="s">
        <v>11</v>
      </c>
      <c r="O954" s="6" t="str">
        <f>IF(P954="?","UNKNOWN",P954)</f>
        <v>R1012</v>
      </c>
      <c r="P954" s="6" t="s">
        <v>23</v>
      </c>
      <c r="Q954" s="6"/>
    </row>
    <row r="955" spans="1:17" x14ac:dyDescent="0.3">
      <c r="A955" s="6" t="s">
        <v>518</v>
      </c>
      <c r="B955" s="12" t="str">
        <f>SUBSTITUTE(C955,"?",ROUNDUP(AVERAGEIF(C:C,"&lt;&gt;~?",C:C),0))</f>
        <v>1993</v>
      </c>
      <c r="C955" s="6">
        <v>1993</v>
      </c>
      <c r="D955" s="6" t="str">
        <f>SUBSTITUTE(E955,"?","sep")</f>
        <v>Sep</v>
      </c>
      <c r="E955" s="6" t="s">
        <v>20</v>
      </c>
      <c r="F955" s="6">
        <v>4</v>
      </c>
      <c r="G955" s="18" t="str">
        <f>CONCATENATE(F955,"-",D955,"-",B955)</f>
        <v>4-Sep-1993</v>
      </c>
      <c r="H955" s="10">
        <f>DATEDIF(G955,DATE(2023,6,8),"Y")</f>
        <v>29</v>
      </c>
      <c r="I955" s="6">
        <v>2</v>
      </c>
      <c r="J955" s="22">
        <v>4433.3900000000003</v>
      </c>
      <c r="K955" s="6" t="str">
        <f>IF(L955="?","tier - 2",L955)</f>
        <v>tier - 2</v>
      </c>
      <c r="L955" s="6" t="s">
        <v>11</v>
      </c>
      <c r="M955" s="6" t="str">
        <f>IF(N955="?","tier - 1",N955)</f>
        <v>tier - 3</v>
      </c>
      <c r="N955" s="6" t="s">
        <v>12</v>
      </c>
      <c r="O955" s="6" t="str">
        <f>IF(P955="?","UNKNOWN",P955)</f>
        <v>R1012</v>
      </c>
      <c r="P955" s="6" t="s">
        <v>23</v>
      </c>
      <c r="Q955" s="6"/>
    </row>
    <row r="956" spans="1:17" x14ac:dyDescent="0.3">
      <c r="A956" s="6" t="s">
        <v>517</v>
      </c>
      <c r="B956" s="12" t="str">
        <f>SUBSTITUTE(C956,"?",ROUNDUP(AVERAGEIF(C:C,"&lt;&gt;~?",C:C),0))</f>
        <v>1994</v>
      </c>
      <c r="C956" s="6">
        <v>1994</v>
      </c>
      <c r="D956" s="6" t="str">
        <f>SUBSTITUTE(E956,"?","sep")</f>
        <v>Dec</v>
      </c>
      <c r="E956" s="6" t="s">
        <v>30</v>
      </c>
      <c r="F956" s="6">
        <v>29</v>
      </c>
      <c r="G956" s="18" t="str">
        <f>CONCATENATE(F956,"-",D956,"-",B956)</f>
        <v>29-Dec-1994</v>
      </c>
      <c r="H956" s="10">
        <f>DATEDIF(G956,DATE(2023,6,8),"Y")</f>
        <v>28</v>
      </c>
      <c r="I956" s="6">
        <v>2</v>
      </c>
      <c r="J956" s="22">
        <v>4428.8900000000003</v>
      </c>
      <c r="K956" s="6" t="str">
        <f>IF(L956="?","tier - 2",L956)</f>
        <v>tier - 3</v>
      </c>
      <c r="L956" s="6" t="s">
        <v>12</v>
      </c>
      <c r="M956" s="6" t="str">
        <f>IF(N956="?","tier - 1",N956)</f>
        <v>tier - 1</v>
      </c>
      <c r="N956" s="6" t="s">
        <v>16</v>
      </c>
      <c r="O956" s="6" t="str">
        <f>IF(P956="?","UNKNOWN",P956)</f>
        <v>R1017</v>
      </c>
      <c r="P956" s="6" t="s">
        <v>356</v>
      </c>
      <c r="Q956" s="6"/>
    </row>
    <row r="957" spans="1:17" x14ac:dyDescent="0.3">
      <c r="A957" s="6" t="s">
        <v>515</v>
      </c>
      <c r="B957" s="12" t="str">
        <f>SUBSTITUTE(C957,"?",ROUNDUP(AVERAGEIF(C:C,"&lt;&gt;~?",C:C),0))</f>
        <v>1992</v>
      </c>
      <c r="C957" s="6">
        <v>1992</v>
      </c>
      <c r="D957" s="6" t="str">
        <f>SUBSTITUTE(E957,"?","sep")</f>
        <v>Aug</v>
      </c>
      <c r="E957" s="6" t="s">
        <v>35</v>
      </c>
      <c r="F957" s="6">
        <v>15</v>
      </c>
      <c r="G957" s="18" t="str">
        <f>CONCATENATE(F957,"-",D957,"-",B957)</f>
        <v>15-Aug-1992</v>
      </c>
      <c r="H957" s="10">
        <f>DATEDIF(G957,DATE(2023,6,8),"Y")</f>
        <v>30</v>
      </c>
      <c r="I957" s="6">
        <v>0</v>
      </c>
      <c r="J957" s="22">
        <v>4420.95</v>
      </c>
      <c r="K957" s="6" t="str">
        <f>IF(L957="?","tier - 2",L957)</f>
        <v>tier - 2</v>
      </c>
      <c r="L957" s="6" t="s">
        <v>11</v>
      </c>
      <c r="M957" s="6" t="str">
        <f>IF(N957="?","tier - 1",N957)</f>
        <v>tier - 3</v>
      </c>
      <c r="N957" s="6" t="s">
        <v>12</v>
      </c>
      <c r="O957" s="6" t="str">
        <f>IF(P957="?","UNKNOWN",P957)</f>
        <v>R1020</v>
      </c>
      <c r="P957" s="6" t="s">
        <v>516</v>
      </c>
      <c r="Q957" s="6"/>
    </row>
    <row r="958" spans="1:17" x14ac:dyDescent="0.3">
      <c r="A958" s="6" t="s">
        <v>514</v>
      </c>
      <c r="B958" s="12" t="str">
        <f>SUBSTITUTE(C958,"?",ROUNDUP(AVERAGEIF(C:C,"&lt;&gt;~?",C:C),0))</f>
        <v>1988</v>
      </c>
      <c r="C958" s="6">
        <v>1988</v>
      </c>
      <c r="D958" s="6" t="str">
        <f>SUBSTITUTE(E958,"?","sep")</f>
        <v>Sep</v>
      </c>
      <c r="E958" s="6" t="s">
        <v>20</v>
      </c>
      <c r="F958" s="6">
        <v>16</v>
      </c>
      <c r="G958" s="18" t="str">
        <f>CONCATENATE(F958,"-",D958,"-",B958)</f>
        <v>16-Sep-1988</v>
      </c>
      <c r="H958" s="10">
        <f>DATEDIF(G958,DATE(2023,6,8),"Y")</f>
        <v>34</v>
      </c>
      <c r="I958" s="6">
        <v>0</v>
      </c>
      <c r="J958" s="22">
        <v>4415.16</v>
      </c>
      <c r="K958" s="6" t="str">
        <f>IF(L958="?","tier - 2",L958)</f>
        <v>tier - 2</v>
      </c>
      <c r="L958" s="6" t="s">
        <v>11</v>
      </c>
      <c r="M958" s="6" t="str">
        <f>IF(N958="?","tier - 1",N958)</f>
        <v>tier - 1</v>
      </c>
      <c r="N958" s="6" t="s">
        <v>16</v>
      </c>
      <c r="O958" s="6" t="str">
        <f>IF(P958="?","UNKNOWN",P958)</f>
        <v>R1013</v>
      </c>
      <c r="P958" s="6" t="s">
        <v>13</v>
      </c>
      <c r="Q958" s="6"/>
    </row>
    <row r="959" spans="1:17" x14ac:dyDescent="0.3">
      <c r="A959" s="6" t="s">
        <v>513</v>
      </c>
      <c r="B959" s="12" t="str">
        <f>SUBSTITUTE(C959,"?",ROUNDUP(AVERAGEIF(C:C,"&lt;&gt;~?",C:C),0))</f>
        <v>1986</v>
      </c>
      <c r="C959" s="6">
        <v>1986</v>
      </c>
      <c r="D959" s="6" t="str">
        <f>SUBSTITUTE(E959,"?","sep")</f>
        <v>Jul</v>
      </c>
      <c r="E959" s="6" t="s">
        <v>10</v>
      </c>
      <c r="F959" s="6">
        <v>13</v>
      </c>
      <c r="G959" s="18" t="str">
        <f>CONCATENATE(F959,"-",D959,"-",B959)</f>
        <v>13-Jul-1986</v>
      </c>
      <c r="H959" s="10">
        <f>DATEDIF(G959,DATE(2023,6,8),"Y")</f>
        <v>36</v>
      </c>
      <c r="I959" s="6">
        <v>0</v>
      </c>
      <c r="J959" s="22">
        <v>4402.2299999999996</v>
      </c>
      <c r="K959" s="6" t="str">
        <f>IF(L959="?","tier - 2",L959)</f>
        <v>tier - 2</v>
      </c>
      <c r="L959" s="6" t="s">
        <v>11</v>
      </c>
      <c r="M959" s="6" t="str">
        <f>IF(N959="?","tier - 1",N959)</f>
        <v>tier - 2</v>
      </c>
      <c r="N959" s="6" t="s">
        <v>11</v>
      </c>
      <c r="O959" s="6" t="str">
        <f>IF(P959="?","UNKNOWN",P959)</f>
        <v>R1011</v>
      </c>
      <c r="P959" s="6" t="s">
        <v>42</v>
      </c>
      <c r="Q959" s="6"/>
    </row>
    <row r="960" spans="1:17" x14ac:dyDescent="0.3">
      <c r="A960" s="6" t="s">
        <v>512</v>
      </c>
      <c r="B960" s="12" t="str">
        <f>SUBSTITUTE(C960,"?",ROUNDUP(AVERAGEIF(C:C,"&lt;&gt;~?",C:C),0))</f>
        <v>1986</v>
      </c>
      <c r="C960" s="6">
        <v>1986</v>
      </c>
      <c r="D960" s="6" t="str">
        <f>SUBSTITUTE(E960,"?","sep")</f>
        <v>Aug</v>
      </c>
      <c r="E960" s="6" t="s">
        <v>35</v>
      </c>
      <c r="F960" s="6">
        <v>11</v>
      </c>
      <c r="G960" s="18" t="str">
        <f>CONCATENATE(F960,"-",D960,"-",B960)</f>
        <v>11-Aug-1986</v>
      </c>
      <c r="H960" s="10">
        <f>DATEDIF(G960,DATE(2023,6,8),"Y")</f>
        <v>36</v>
      </c>
      <c r="I960" s="6">
        <v>0</v>
      </c>
      <c r="J960" s="22">
        <v>4399.7299999999996</v>
      </c>
      <c r="K960" s="6" t="str">
        <f>IF(L960="?","tier - 2",L960)</f>
        <v>tier - 3</v>
      </c>
      <c r="L960" s="6" t="s">
        <v>12</v>
      </c>
      <c r="M960" s="6" t="str">
        <f>IF(N960="?","tier - 1",N960)</f>
        <v>tier - 2</v>
      </c>
      <c r="N960" s="6" t="s">
        <v>11</v>
      </c>
      <c r="O960" s="6" t="str">
        <f>IF(P960="?","UNKNOWN",P960)</f>
        <v>R1013</v>
      </c>
      <c r="P960" s="6" t="s">
        <v>13</v>
      </c>
      <c r="Q960" s="6"/>
    </row>
    <row r="961" spans="1:17" x14ac:dyDescent="0.3">
      <c r="A961" s="6" t="s">
        <v>511</v>
      </c>
      <c r="B961" s="12" t="str">
        <f>SUBSTITUTE(C961,"?",ROUNDUP(AVERAGEIF(C:C,"&lt;&gt;~?",C:C),0))</f>
        <v>1988</v>
      </c>
      <c r="C961" s="6">
        <v>1988</v>
      </c>
      <c r="D961" s="6" t="str">
        <f>SUBSTITUTE(E961,"?","sep")</f>
        <v>Jul</v>
      </c>
      <c r="E961" s="6" t="s">
        <v>10</v>
      </c>
      <c r="F961" s="6">
        <v>18</v>
      </c>
      <c r="G961" s="18" t="str">
        <f>CONCATENATE(F961,"-",D961,"-",B961)</f>
        <v>18-Jul-1988</v>
      </c>
      <c r="H961" s="10">
        <f>DATEDIF(G961,DATE(2023,6,8),"Y")</f>
        <v>34</v>
      </c>
      <c r="I961" s="6">
        <v>3</v>
      </c>
      <c r="J961" s="22">
        <v>4397.3100000000004</v>
      </c>
      <c r="K961" s="6" t="str">
        <f>IF(L961="?","tier - 2",L961)</f>
        <v>tier - 2</v>
      </c>
      <c r="L961" s="6" t="s">
        <v>11</v>
      </c>
      <c r="M961" s="6" t="str">
        <f>IF(N961="?","tier - 1",N961)</f>
        <v>tier - 2</v>
      </c>
      <c r="N961" s="6" t="s">
        <v>11</v>
      </c>
      <c r="O961" s="6" t="str">
        <f>IF(P961="?","UNKNOWN",P961)</f>
        <v>R1013</v>
      </c>
      <c r="P961" s="6" t="s">
        <v>13</v>
      </c>
      <c r="Q961" s="6"/>
    </row>
    <row r="962" spans="1:17" x14ac:dyDescent="0.3">
      <c r="A962" s="6" t="s">
        <v>510</v>
      </c>
      <c r="B962" s="12" t="str">
        <f>SUBSTITUTE(C962,"?",ROUNDUP(AVERAGEIF(C:C,"&lt;&gt;~?",C:C),0))</f>
        <v>1982</v>
      </c>
      <c r="C962" s="6">
        <v>1982</v>
      </c>
      <c r="D962" s="6" t="str">
        <f>SUBSTITUTE(E962,"?","sep")</f>
        <v>Jun</v>
      </c>
      <c r="E962" s="6" t="s">
        <v>18</v>
      </c>
      <c r="F962" s="6">
        <v>29</v>
      </c>
      <c r="G962" s="18" t="str">
        <f>CONCATENATE(F962,"-",D962,"-",B962)</f>
        <v>29-Jun-1982</v>
      </c>
      <c r="H962" s="10">
        <f>DATEDIF(G962,DATE(2023,6,8),"Y")</f>
        <v>40</v>
      </c>
      <c r="I962" s="6">
        <v>3</v>
      </c>
      <c r="J962" s="22">
        <v>4392.7</v>
      </c>
      <c r="K962" s="6" t="str">
        <f>IF(L962="?","tier - 2",L962)</f>
        <v>tier - 2</v>
      </c>
      <c r="L962" s="6" t="s">
        <v>11</v>
      </c>
      <c r="M962" s="6" t="str">
        <f>IF(N962="?","tier - 1",N962)</f>
        <v>tier - 2</v>
      </c>
      <c r="N962" s="6" t="s">
        <v>11</v>
      </c>
      <c r="O962" s="6" t="str">
        <f>IF(P962="?","UNKNOWN",P962)</f>
        <v>R1013</v>
      </c>
      <c r="P962" s="6" t="s">
        <v>13</v>
      </c>
      <c r="Q962" s="6"/>
    </row>
    <row r="963" spans="1:17" x14ac:dyDescent="0.3">
      <c r="A963" s="6" t="s">
        <v>509</v>
      </c>
      <c r="B963" s="12" t="str">
        <f>SUBSTITUTE(C963,"?",ROUNDUP(AVERAGEIF(C:C,"&lt;&gt;~?",C:C),0))</f>
        <v>1997</v>
      </c>
      <c r="C963" s="6">
        <v>1997</v>
      </c>
      <c r="D963" s="6" t="str">
        <f>SUBSTITUTE(E963,"?","sep")</f>
        <v>Nov</v>
      </c>
      <c r="E963" s="6" t="s">
        <v>15</v>
      </c>
      <c r="F963" s="6">
        <v>29</v>
      </c>
      <c r="G963" s="18" t="str">
        <f>CONCATENATE(F963,"-",D963,"-",B963)</f>
        <v>29-Nov-1997</v>
      </c>
      <c r="H963" s="10">
        <f>DATEDIF(G963,DATE(2023,6,8),"Y")</f>
        <v>25</v>
      </c>
      <c r="I963" s="6">
        <v>3</v>
      </c>
      <c r="J963" s="22">
        <v>4391.6499999999996</v>
      </c>
      <c r="K963" s="6" t="str">
        <f>IF(L963="?","tier - 2",L963)</f>
        <v>tier - 2</v>
      </c>
      <c r="L963" s="6" t="s">
        <v>11</v>
      </c>
      <c r="M963" s="6" t="str">
        <f>IF(N963="?","tier - 1",N963)</f>
        <v>tier - 2</v>
      </c>
      <c r="N963" s="6" t="s">
        <v>11</v>
      </c>
      <c r="O963" s="6" t="str">
        <f>IF(P963="?","UNKNOWN",P963)</f>
        <v>R1011</v>
      </c>
      <c r="P963" s="6" t="s">
        <v>42</v>
      </c>
      <c r="Q963" s="6"/>
    </row>
    <row r="964" spans="1:17" x14ac:dyDescent="0.3">
      <c r="A964" s="6" t="s">
        <v>2187</v>
      </c>
      <c r="B964" s="12" t="str">
        <f>SUBSTITUTE(C964,"?",ROUNDUP(AVERAGEIF(C:C,"&lt;&gt;~?",C:C),0))</f>
        <v>1961</v>
      </c>
      <c r="C964" s="6">
        <v>1961</v>
      </c>
      <c r="D964" s="6" t="str">
        <f>SUBSTITUTE(E964,"?","sep")</f>
        <v>Jul</v>
      </c>
      <c r="E964" s="6" t="s">
        <v>10</v>
      </c>
      <c r="F964" s="6">
        <v>29</v>
      </c>
      <c r="G964" s="18" t="str">
        <f>CONCATENATE(F964,"-",D964,"-",B964)</f>
        <v>29-Jul-1961</v>
      </c>
      <c r="H964" s="10">
        <f>DATEDIF(G964,DATE(2023,6,8),"Y")</f>
        <v>61</v>
      </c>
      <c r="I964" s="6">
        <v>4</v>
      </c>
      <c r="J964" s="22">
        <v>36580.28</v>
      </c>
      <c r="K964" s="6" t="str">
        <f>IF(L964="?","tier - 2",L964)</f>
        <v>tier - 2</v>
      </c>
      <c r="L964" s="6" t="s">
        <v>11</v>
      </c>
      <c r="M964" s="6" t="str">
        <f>IF(N964="?","tier - 1",N964)</f>
        <v>tier - 2</v>
      </c>
      <c r="N964" s="6" t="s">
        <v>11</v>
      </c>
      <c r="O964" s="6" t="str">
        <f>IF(P964="?","UNKNOWN",P964)</f>
        <v>R1013</v>
      </c>
      <c r="P964" s="6" t="s">
        <v>13</v>
      </c>
      <c r="Q964" s="6"/>
    </row>
    <row r="965" spans="1:17" x14ac:dyDescent="0.3">
      <c r="A965" s="6" t="s">
        <v>508</v>
      </c>
      <c r="B965" s="12" t="str">
        <f>SUBSTITUTE(C965,"?",ROUNDUP(AVERAGEIF(C:C,"&lt;&gt;~?",C:C),0))</f>
        <v>1990</v>
      </c>
      <c r="C965" s="6">
        <v>1990</v>
      </c>
      <c r="D965" s="6" t="str">
        <f>SUBSTITUTE(E965,"?","sep")</f>
        <v>Aug</v>
      </c>
      <c r="E965" s="6" t="s">
        <v>35</v>
      </c>
      <c r="F965" s="6">
        <v>28</v>
      </c>
      <c r="G965" s="18" t="str">
        <f>CONCATENATE(F965,"-",D965,"-",B965)</f>
        <v>28-Aug-1990</v>
      </c>
      <c r="H965" s="10">
        <f>DATEDIF(G965,DATE(2023,6,8),"Y")</f>
        <v>32</v>
      </c>
      <c r="I965" s="6">
        <v>0</v>
      </c>
      <c r="J965" s="22">
        <v>4357.04</v>
      </c>
      <c r="K965" s="6" t="str">
        <f>IF(L965="?","tier - 2",L965)</f>
        <v>tier - 2</v>
      </c>
      <c r="L965" s="6" t="s">
        <v>11</v>
      </c>
      <c r="M965" s="6" t="str">
        <f>IF(N965="?","tier - 1",N965)</f>
        <v>tier - 3</v>
      </c>
      <c r="N965" s="6" t="s">
        <v>12</v>
      </c>
      <c r="O965" s="6" t="str">
        <f>IF(P965="?","UNKNOWN",P965)</f>
        <v>R1012</v>
      </c>
      <c r="P965" s="6" t="s">
        <v>23</v>
      </c>
      <c r="Q965" s="6"/>
    </row>
    <row r="966" spans="1:17" x14ac:dyDescent="0.3">
      <c r="A966" s="6" t="s">
        <v>507</v>
      </c>
      <c r="B966" s="12" t="str">
        <f>SUBSTITUTE(C966,"?",ROUNDUP(AVERAGEIF(C:C,"&lt;&gt;~?",C:C),0))</f>
        <v>1991</v>
      </c>
      <c r="C966" s="6">
        <v>1991</v>
      </c>
      <c r="D966" s="6" t="str">
        <f>SUBSTITUTE(E966,"?","sep")</f>
        <v>Sep</v>
      </c>
      <c r="E966" s="6" t="s">
        <v>20</v>
      </c>
      <c r="F966" s="6">
        <v>13</v>
      </c>
      <c r="G966" s="18" t="str">
        <f>CONCATENATE(F966,"-",D966,"-",B966)</f>
        <v>13-Sep-1991</v>
      </c>
      <c r="H966" s="10">
        <f>DATEDIF(G966,DATE(2023,6,8),"Y")</f>
        <v>31</v>
      </c>
      <c r="I966" s="6">
        <v>1</v>
      </c>
      <c r="J966" s="22">
        <v>4350.51</v>
      </c>
      <c r="K966" s="6" t="str">
        <f>IF(L966="?","tier - 2",L966)</f>
        <v>tier - 2</v>
      </c>
      <c r="L966" s="6" t="s">
        <v>11</v>
      </c>
      <c r="M966" s="6" t="str">
        <f>IF(N966="?","tier - 1",N966)</f>
        <v>tier - 2</v>
      </c>
      <c r="N966" s="6" t="s">
        <v>11</v>
      </c>
      <c r="O966" s="6" t="str">
        <f>IF(P966="?","UNKNOWN",P966)</f>
        <v>R1013</v>
      </c>
      <c r="P966" s="6" t="s">
        <v>13</v>
      </c>
      <c r="Q966" s="6"/>
    </row>
    <row r="967" spans="1:17" x14ac:dyDescent="0.3">
      <c r="A967" s="6" t="s">
        <v>506</v>
      </c>
      <c r="B967" s="12" t="str">
        <f>SUBSTITUTE(C967,"?",ROUNDUP(AVERAGEIF(C:C,"&lt;&gt;~?",C:C),0))</f>
        <v>1994</v>
      </c>
      <c r="C967" s="6">
        <v>1994</v>
      </c>
      <c r="D967" s="6" t="str">
        <f>SUBSTITUTE(E967,"?","sep")</f>
        <v>Nov</v>
      </c>
      <c r="E967" s="6" t="s">
        <v>15</v>
      </c>
      <c r="F967" s="6">
        <v>1</v>
      </c>
      <c r="G967" s="18" t="str">
        <f>CONCATENATE(F967,"-",D967,"-",B967)</f>
        <v>1-Nov-1994</v>
      </c>
      <c r="H967" s="10">
        <f>DATEDIF(G967,DATE(2023,6,8),"Y")</f>
        <v>28</v>
      </c>
      <c r="I967" s="6">
        <v>2</v>
      </c>
      <c r="J967" s="22">
        <v>4349.46</v>
      </c>
      <c r="K967" s="6" t="str">
        <f>IF(L967="?","tier - 2",L967)</f>
        <v>tier - 2</v>
      </c>
      <c r="L967" s="6" t="s">
        <v>11</v>
      </c>
      <c r="M967" s="6" t="str">
        <f>IF(N967="?","tier - 1",N967)</f>
        <v>tier - 2</v>
      </c>
      <c r="N967" s="6" t="s">
        <v>11</v>
      </c>
      <c r="O967" s="6" t="str">
        <f>IF(P967="?","UNKNOWN",P967)</f>
        <v>R1013</v>
      </c>
      <c r="P967" s="6" t="s">
        <v>13</v>
      </c>
      <c r="Q967" s="6"/>
    </row>
    <row r="968" spans="1:17" x14ac:dyDescent="0.3">
      <c r="A968" s="6" t="s">
        <v>505</v>
      </c>
      <c r="B968" s="12" t="str">
        <f>SUBSTITUTE(C968,"?",ROUNDUP(AVERAGEIF(C:C,"&lt;&gt;~?",C:C),0))</f>
        <v>1991</v>
      </c>
      <c r="C968" s="6">
        <v>1991</v>
      </c>
      <c r="D968" s="6" t="str">
        <f>SUBSTITUTE(E968,"?","sep")</f>
        <v>Jun</v>
      </c>
      <c r="E968" s="6" t="s">
        <v>18</v>
      </c>
      <c r="F968" s="6">
        <v>1</v>
      </c>
      <c r="G968" s="18" t="str">
        <f>CONCATENATE(F968,"-",D968,"-",B968)</f>
        <v>1-Jun-1991</v>
      </c>
      <c r="H968" s="10">
        <f>DATEDIF(G968,DATE(2023,6,8),"Y")</f>
        <v>32</v>
      </c>
      <c r="I968" s="6">
        <v>0</v>
      </c>
      <c r="J968" s="22">
        <v>4347.0200000000004</v>
      </c>
      <c r="K968" s="6" t="str">
        <f>IF(L968="?","tier - 2",L968)</f>
        <v>tier - 2</v>
      </c>
      <c r="L968" s="6" t="s">
        <v>11</v>
      </c>
      <c r="M968" s="6" t="str">
        <f>IF(N968="?","tier - 1",N968)</f>
        <v>tier - 1</v>
      </c>
      <c r="N968" s="6" t="s">
        <v>16</v>
      </c>
      <c r="O968" s="6" t="str">
        <f>IF(P968="?","UNKNOWN",P968)</f>
        <v>R1024</v>
      </c>
      <c r="P968" s="6" t="s">
        <v>247</v>
      </c>
      <c r="Q968" s="6"/>
    </row>
    <row r="969" spans="1:17" x14ac:dyDescent="0.3">
      <c r="A969" s="6" t="s">
        <v>504</v>
      </c>
      <c r="B969" s="12" t="str">
        <f>SUBSTITUTE(C969,"?",ROUNDUP(AVERAGEIF(C:C,"&lt;&gt;~?",C:C),0))</f>
        <v>1994</v>
      </c>
      <c r="C969" s="6">
        <v>1994</v>
      </c>
      <c r="D969" s="6" t="str">
        <f>SUBSTITUTE(E969,"?","sep")</f>
        <v>Oct</v>
      </c>
      <c r="E969" s="6" t="s">
        <v>37</v>
      </c>
      <c r="F969" s="6">
        <v>26</v>
      </c>
      <c r="G969" s="18" t="str">
        <f>CONCATENATE(F969,"-",D969,"-",B969)</f>
        <v>26-Oct-1994</v>
      </c>
      <c r="H969" s="10">
        <f>DATEDIF(G969,DATE(2023,6,8),"Y")</f>
        <v>28</v>
      </c>
      <c r="I969" s="6">
        <v>2</v>
      </c>
      <c r="J969" s="22">
        <v>4340.4399999999996</v>
      </c>
      <c r="K969" s="6" t="str">
        <f>IF(L969="?","tier - 2",L969)</f>
        <v>tier - 2</v>
      </c>
      <c r="L969" s="6" t="s">
        <v>11</v>
      </c>
      <c r="M969" s="6" t="str">
        <f>IF(N969="?","tier - 1",N969)</f>
        <v>tier - 1</v>
      </c>
      <c r="N969" s="6" t="s">
        <v>16</v>
      </c>
      <c r="O969" s="6" t="str">
        <f>IF(P969="?","UNKNOWN",P969)</f>
        <v>R1013</v>
      </c>
      <c r="P969" s="6" t="s">
        <v>13</v>
      </c>
      <c r="Q969" s="6"/>
    </row>
    <row r="970" spans="1:17" x14ac:dyDescent="0.3">
      <c r="A970" s="6" t="s">
        <v>503</v>
      </c>
      <c r="B970" s="12" t="str">
        <f>SUBSTITUTE(C970,"?",ROUNDUP(AVERAGEIF(C:C,"&lt;&gt;~?",C:C),0))</f>
        <v>1994</v>
      </c>
      <c r="C970" s="6">
        <v>1994</v>
      </c>
      <c r="D970" s="6" t="str">
        <f>SUBSTITUTE(E970,"?","sep")</f>
        <v>Nov</v>
      </c>
      <c r="E970" s="6" t="s">
        <v>15</v>
      </c>
      <c r="F970" s="6">
        <v>2</v>
      </c>
      <c r="G970" s="18" t="str">
        <f>CONCATENATE(F970,"-",D970,"-",B970)</f>
        <v>2-Nov-1994</v>
      </c>
      <c r="H970" s="10">
        <f>DATEDIF(G970,DATE(2023,6,8),"Y")</f>
        <v>28</v>
      </c>
      <c r="I970" s="6">
        <v>1</v>
      </c>
      <c r="J970" s="22">
        <v>4337.74</v>
      </c>
      <c r="K970" s="6" t="str">
        <f>IF(L970="?","tier - 2",L970)</f>
        <v>tier - 2</v>
      </c>
      <c r="L970" s="6" t="s">
        <v>11</v>
      </c>
      <c r="M970" s="6" t="str">
        <f>IF(N970="?","tier - 1",N970)</f>
        <v>tier - 1</v>
      </c>
      <c r="N970" s="6" t="s">
        <v>16</v>
      </c>
      <c r="O970" s="6" t="str">
        <f>IF(P970="?","UNKNOWN",P970)</f>
        <v>R1024</v>
      </c>
      <c r="P970" s="6" t="s">
        <v>247</v>
      </c>
      <c r="Q970" s="6"/>
    </row>
    <row r="971" spans="1:17" x14ac:dyDescent="0.3">
      <c r="A971" s="6" t="s">
        <v>502</v>
      </c>
      <c r="B971" s="12" t="str">
        <f>SUBSTITUTE(C971,"?",ROUNDUP(AVERAGEIF(C:C,"&lt;&gt;~?",C:C),0))</f>
        <v>1988</v>
      </c>
      <c r="C971" s="6">
        <v>1988</v>
      </c>
      <c r="D971" s="6" t="str">
        <f>SUBSTITUTE(E971,"?","sep")</f>
        <v>Dec</v>
      </c>
      <c r="E971" s="6" t="s">
        <v>30</v>
      </c>
      <c r="F971" s="6">
        <v>19</v>
      </c>
      <c r="G971" s="18" t="str">
        <f>CONCATENATE(F971,"-",D971,"-",B971)</f>
        <v>19-Dec-1988</v>
      </c>
      <c r="H971" s="10">
        <f>DATEDIF(G971,DATE(2023,6,8),"Y")</f>
        <v>34</v>
      </c>
      <c r="I971" s="6">
        <v>0</v>
      </c>
      <c r="J971" s="22">
        <v>4320.41</v>
      </c>
      <c r="K971" s="6" t="str">
        <f>IF(L971="?","tier - 2",L971)</f>
        <v>tier - 2</v>
      </c>
      <c r="L971" s="6" t="s">
        <v>11</v>
      </c>
      <c r="M971" s="6" t="str">
        <f>IF(N971="?","tier - 1",N971)</f>
        <v>tier - 1</v>
      </c>
      <c r="N971" s="6" t="s">
        <v>16</v>
      </c>
      <c r="O971" s="6" t="str">
        <f>IF(P971="?","UNKNOWN",P971)</f>
        <v>R1012</v>
      </c>
      <c r="P971" s="6" t="s">
        <v>23</v>
      </c>
      <c r="Q971" s="6"/>
    </row>
    <row r="972" spans="1:17" x14ac:dyDescent="0.3">
      <c r="A972" s="6" t="s">
        <v>501</v>
      </c>
      <c r="B972" s="12" t="str">
        <f>SUBSTITUTE(C972,"?",ROUNDUP(AVERAGEIF(C:C,"&lt;&gt;~?",C:C),0))</f>
        <v>2000</v>
      </c>
      <c r="C972" s="6">
        <v>2000</v>
      </c>
      <c r="D972" s="6" t="str">
        <f>SUBSTITUTE(E972,"?","sep")</f>
        <v>Nov</v>
      </c>
      <c r="E972" s="6" t="s">
        <v>15</v>
      </c>
      <c r="F972" s="6">
        <v>25</v>
      </c>
      <c r="G972" s="18" t="str">
        <f>CONCATENATE(F972,"-",D972,"-",B972)</f>
        <v>25-Nov-2000</v>
      </c>
      <c r="H972" s="10">
        <f>DATEDIF(G972,DATE(2023,6,8),"Y")</f>
        <v>22</v>
      </c>
      <c r="I972" s="6">
        <v>3</v>
      </c>
      <c r="J972" s="22">
        <v>4296.2700000000004</v>
      </c>
      <c r="K972" s="6" t="str">
        <f>IF(L972="?","tier - 2",L972)</f>
        <v>tier - 2</v>
      </c>
      <c r="L972" s="6" t="s">
        <v>11</v>
      </c>
      <c r="M972" s="6" t="str">
        <f>IF(N972="?","tier - 1",N972)</f>
        <v>tier - 3</v>
      </c>
      <c r="N972" s="6" t="s">
        <v>12</v>
      </c>
      <c r="O972" s="6" t="str">
        <f>IF(P972="?","UNKNOWN",P972)</f>
        <v>R1012</v>
      </c>
      <c r="P972" s="6" t="s">
        <v>23</v>
      </c>
      <c r="Q972" s="6"/>
    </row>
    <row r="973" spans="1:17" x14ac:dyDescent="0.3">
      <c r="A973" s="6" t="s">
        <v>500</v>
      </c>
      <c r="B973" s="12" t="str">
        <f>SUBSTITUTE(C973,"?",ROUNDUP(AVERAGEIF(C:C,"&lt;&gt;~?",C:C),0))</f>
        <v>2003</v>
      </c>
      <c r="C973" s="6">
        <v>2003</v>
      </c>
      <c r="D973" s="6" t="str">
        <f>SUBSTITUTE(E973,"?","sep")</f>
        <v>Jun</v>
      </c>
      <c r="E973" s="6" t="s">
        <v>18</v>
      </c>
      <c r="F973" s="6">
        <v>8</v>
      </c>
      <c r="G973" s="18" t="str">
        <f>CONCATENATE(F973,"-",D973,"-",B973)</f>
        <v>8-Jun-2003</v>
      </c>
      <c r="H973" s="10">
        <f>DATEDIF(G973,DATE(2023,6,8),"Y")</f>
        <v>20</v>
      </c>
      <c r="I973" s="6">
        <v>0</v>
      </c>
      <c r="J973" s="22">
        <v>4278.55</v>
      </c>
      <c r="K973" s="6" t="str">
        <f>IF(L973="?","tier - 2",L973)</f>
        <v>tier - 2</v>
      </c>
      <c r="L973" s="6" t="s">
        <v>11</v>
      </c>
      <c r="M973" s="6" t="str">
        <f>IF(N973="?","tier - 1",N973)</f>
        <v>tier - 1</v>
      </c>
      <c r="N973" s="6" t="s">
        <v>16</v>
      </c>
      <c r="O973" s="6" t="str">
        <f>IF(P973="?","UNKNOWN",P973)</f>
        <v>R1021</v>
      </c>
      <c r="P973" s="6" t="s">
        <v>300</v>
      </c>
      <c r="Q973" s="6"/>
    </row>
    <row r="974" spans="1:17" x14ac:dyDescent="0.3">
      <c r="A974" s="6" t="s">
        <v>499</v>
      </c>
      <c r="B974" s="12" t="str">
        <f>SUBSTITUTE(C974,"?",ROUNDUP(AVERAGEIF(C:C,"&lt;&gt;~?",C:C),0))</f>
        <v>1992</v>
      </c>
      <c r="C974" s="6">
        <v>1992</v>
      </c>
      <c r="D974" s="6" t="str">
        <f>SUBSTITUTE(E974,"?","sep")</f>
        <v>Jun</v>
      </c>
      <c r="E974" s="6" t="s">
        <v>18</v>
      </c>
      <c r="F974" s="6">
        <v>18</v>
      </c>
      <c r="G974" s="18" t="str">
        <f>CONCATENATE(F974,"-",D974,"-",B974)</f>
        <v>18-Jun-1992</v>
      </c>
      <c r="H974" s="10">
        <f>DATEDIF(G974,DATE(2023,6,8),"Y")</f>
        <v>30</v>
      </c>
      <c r="I974" s="6">
        <v>2</v>
      </c>
      <c r="J974" s="22">
        <v>4266.17</v>
      </c>
      <c r="K974" s="6" t="str">
        <f>IF(L974="?","tier - 2",L974)</f>
        <v>tier - 3</v>
      </c>
      <c r="L974" s="6" t="s">
        <v>12</v>
      </c>
      <c r="M974" s="6" t="str">
        <f>IF(N974="?","tier - 1",N974)</f>
        <v>tier - 2</v>
      </c>
      <c r="N974" s="6" t="s">
        <v>11</v>
      </c>
      <c r="O974" s="6" t="str">
        <f>IF(P974="?","UNKNOWN",P974)</f>
        <v>R1013</v>
      </c>
      <c r="P974" s="6" t="s">
        <v>13</v>
      </c>
      <c r="Q974" s="6"/>
    </row>
    <row r="975" spans="1:17" x14ac:dyDescent="0.3">
      <c r="A975" s="6" t="s">
        <v>2186</v>
      </c>
      <c r="B975" s="12" t="str">
        <f>SUBSTITUTE(C975,"?",ROUNDUP(AVERAGEIF(C:C,"&lt;&gt;~?",C:C),0))</f>
        <v>1992</v>
      </c>
      <c r="C975" s="6">
        <v>1992</v>
      </c>
      <c r="D975" s="6" t="str">
        <f>SUBSTITUTE(E975,"?","sep")</f>
        <v>Oct</v>
      </c>
      <c r="E975" s="6" t="s">
        <v>37</v>
      </c>
      <c r="F975" s="6">
        <v>9</v>
      </c>
      <c r="G975" s="18" t="str">
        <f>CONCATENATE(F975,"-",D975,"-",B975)</f>
        <v>9-Oct-1992</v>
      </c>
      <c r="H975" s="10">
        <f>DATEDIF(G975,DATE(2023,6,8),"Y")</f>
        <v>30</v>
      </c>
      <c r="I975" s="6">
        <v>0</v>
      </c>
      <c r="J975" s="22">
        <v>36572.800000000003</v>
      </c>
      <c r="K975" s="6" t="str">
        <f>IF(L975="?","tier - 2",L975)</f>
        <v>tier - 1</v>
      </c>
      <c r="L975" s="6" t="s">
        <v>16</v>
      </c>
      <c r="M975" s="6" t="str">
        <f>IF(N975="?","tier - 1",N975)</f>
        <v>tier - 2</v>
      </c>
      <c r="N975" s="6" t="s">
        <v>11</v>
      </c>
      <c r="O975" s="6" t="str">
        <f>IF(P975="?","UNKNOWN",P975)</f>
        <v>R1011</v>
      </c>
      <c r="P975" s="6" t="s">
        <v>42</v>
      </c>
      <c r="Q975" s="6"/>
    </row>
    <row r="976" spans="1:17" x14ac:dyDescent="0.3">
      <c r="A976" s="6" t="s">
        <v>498</v>
      </c>
      <c r="B976" s="12" t="str">
        <f>SUBSTITUTE(C976,"?",ROUNDUP(AVERAGEIF(C:C,"&lt;&gt;~?",C:C),0))</f>
        <v>1983</v>
      </c>
      <c r="C976" s="6">
        <v>1983</v>
      </c>
      <c r="D976" s="6" t="str">
        <f>SUBSTITUTE(E976,"?","sep")</f>
        <v>Nov</v>
      </c>
      <c r="E976" s="6" t="s">
        <v>15</v>
      </c>
      <c r="F976" s="6">
        <v>20</v>
      </c>
      <c r="G976" s="18" t="str">
        <f>CONCATENATE(F976,"-",D976,"-",B976)</f>
        <v>20-Nov-1983</v>
      </c>
      <c r="H976" s="10">
        <f>DATEDIF(G976,DATE(2023,6,8),"Y")</f>
        <v>39</v>
      </c>
      <c r="I976" s="6">
        <v>3</v>
      </c>
      <c r="J976" s="22">
        <v>4265.01</v>
      </c>
      <c r="K976" s="6" t="str">
        <f>IF(L976="?","tier - 2",L976)</f>
        <v>tier - 2</v>
      </c>
      <c r="L976" s="6" t="s">
        <v>11</v>
      </c>
      <c r="M976" s="6" t="str">
        <f>IF(N976="?","tier - 1",N976)</f>
        <v>tier - 1</v>
      </c>
      <c r="N976" s="6" t="s">
        <v>16</v>
      </c>
      <c r="O976" s="6" t="str">
        <f>IF(P976="?","UNKNOWN",P976)</f>
        <v>R1012</v>
      </c>
      <c r="P976" s="6" t="s">
        <v>23</v>
      </c>
      <c r="Q976" s="6"/>
    </row>
    <row r="977" spans="1:17" x14ac:dyDescent="0.3">
      <c r="A977" s="6" t="s">
        <v>497</v>
      </c>
      <c r="B977" s="12" t="str">
        <f>SUBSTITUTE(C977,"?",ROUNDUP(AVERAGEIF(C:C,"&lt;&gt;~?",C:C),0))</f>
        <v>1995</v>
      </c>
      <c r="C977" s="6">
        <v>1995</v>
      </c>
      <c r="D977" s="6" t="str">
        <f>SUBSTITUTE(E977,"?","sep")</f>
        <v>Oct</v>
      </c>
      <c r="E977" s="6" t="s">
        <v>37</v>
      </c>
      <c r="F977" s="6">
        <v>14</v>
      </c>
      <c r="G977" s="18" t="str">
        <f>CONCATENATE(F977,"-",D977,"-",B977)</f>
        <v>14-Oct-1995</v>
      </c>
      <c r="H977" s="10">
        <f>DATEDIF(G977,DATE(2023,6,8),"Y")</f>
        <v>27</v>
      </c>
      <c r="I977" s="6">
        <v>3</v>
      </c>
      <c r="J977" s="22">
        <v>4260.74</v>
      </c>
      <c r="K977" s="6" t="str">
        <f>IF(L977="?","tier - 2",L977)</f>
        <v>tier - 3</v>
      </c>
      <c r="L977" s="6" t="s">
        <v>12</v>
      </c>
      <c r="M977" s="6" t="str">
        <f>IF(N977="?","tier - 1",N977)</f>
        <v>tier - 2</v>
      </c>
      <c r="N977" s="6" t="s">
        <v>11</v>
      </c>
      <c r="O977" s="6" t="str">
        <f>IF(P977="?","UNKNOWN",P977)</f>
        <v>R1011</v>
      </c>
      <c r="P977" s="6" t="s">
        <v>42</v>
      </c>
      <c r="Q977" s="6"/>
    </row>
    <row r="978" spans="1:17" x14ac:dyDescent="0.3">
      <c r="A978" s="6" t="s">
        <v>496</v>
      </c>
      <c r="B978" s="12" t="str">
        <f>SUBSTITUTE(C978,"?",ROUNDUP(AVERAGEIF(C:C,"&lt;&gt;~?",C:C),0))</f>
        <v>1982</v>
      </c>
      <c r="C978" s="6">
        <v>1982</v>
      </c>
      <c r="D978" s="6" t="str">
        <f>SUBSTITUTE(E978,"?","sep")</f>
        <v>Jun</v>
      </c>
      <c r="E978" s="6" t="s">
        <v>18</v>
      </c>
      <c r="F978" s="6">
        <v>16</v>
      </c>
      <c r="G978" s="18" t="str">
        <f>CONCATENATE(F978,"-",D978,"-",B978)</f>
        <v>16-Jun-1982</v>
      </c>
      <c r="H978" s="10">
        <f>DATEDIF(G978,DATE(2023,6,8),"Y")</f>
        <v>40</v>
      </c>
      <c r="I978" s="6">
        <v>3</v>
      </c>
      <c r="J978" s="22">
        <v>4250.24</v>
      </c>
      <c r="K978" s="6" t="str">
        <f>IF(L978="?","tier - 2",L978)</f>
        <v>tier - 2</v>
      </c>
      <c r="L978" s="6" t="s">
        <v>11</v>
      </c>
      <c r="M978" s="6" t="str">
        <f>IF(N978="?","tier - 1",N978)</f>
        <v>tier - 3</v>
      </c>
      <c r="N978" s="6" t="s">
        <v>12</v>
      </c>
      <c r="O978" s="6" t="str">
        <f>IF(P978="?","UNKNOWN",P978)</f>
        <v>R1013</v>
      </c>
      <c r="P978" s="6" t="s">
        <v>13</v>
      </c>
      <c r="Q978" s="6"/>
    </row>
    <row r="979" spans="1:17" x14ac:dyDescent="0.3">
      <c r="A979" s="6" t="s">
        <v>495</v>
      </c>
      <c r="B979" s="12" t="str">
        <f>SUBSTITUTE(C979,"?",ROUNDUP(AVERAGEIF(C:C,"&lt;&gt;~?",C:C),0))</f>
        <v>1991</v>
      </c>
      <c r="C979" s="6">
        <v>1991</v>
      </c>
      <c r="D979" s="6" t="str">
        <f>SUBSTITUTE(E979,"?","sep")</f>
        <v>Dec</v>
      </c>
      <c r="E979" s="6" t="s">
        <v>30</v>
      </c>
      <c r="F979" s="6">
        <v>1</v>
      </c>
      <c r="G979" s="18" t="str">
        <f>CONCATENATE(F979,"-",D979,"-",B979)</f>
        <v>1-Dec-1991</v>
      </c>
      <c r="H979" s="10">
        <f>DATEDIF(G979,DATE(2023,6,8),"Y")</f>
        <v>31</v>
      </c>
      <c r="I979" s="6">
        <v>1</v>
      </c>
      <c r="J979" s="22">
        <v>4243.59</v>
      </c>
      <c r="K979" s="6" t="str">
        <f>IF(L979="?","tier - 2",L979)</f>
        <v>tier - 3</v>
      </c>
      <c r="L979" s="6" t="s">
        <v>12</v>
      </c>
      <c r="M979" s="6" t="str">
        <f>IF(N979="?","tier - 1",N979)</f>
        <v>tier - 1</v>
      </c>
      <c r="N979" s="6" t="s">
        <v>16</v>
      </c>
      <c r="O979" s="6" t="str">
        <f>IF(P979="?","UNKNOWN",P979)</f>
        <v>R1012</v>
      </c>
      <c r="P979" s="6" t="s">
        <v>23</v>
      </c>
      <c r="Q979" s="6"/>
    </row>
    <row r="980" spans="1:17" x14ac:dyDescent="0.3">
      <c r="A980" s="6" t="s">
        <v>494</v>
      </c>
      <c r="B980" s="12" t="str">
        <f>SUBSTITUTE(C980,"?",ROUNDUP(AVERAGEIF(C:C,"&lt;&gt;~?",C:C),0))</f>
        <v>1991</v>
      </c>
      <c r="C980" s="6">
        <v>1991</v>
      </c>
      <c r="D980" s="6" t="str">
        <f>SUBSTITUTE(E980,"?","sep")</f>
        <v>Nov</v>
      </c>
      <c r="E980" s="6" t="s">
        <v>15</v>
      </c>
      <c r="F980" s="6">
        <v>3</v>
      </c>
      <c r="G980" s="18" t="str">
        <f>CONCATENATE(F980,"-",D980,"-",B980)</f>
        <v>3-Nov-1991</v>
      </c>
      <c r="H980" s="10">
        <f>DATEDIF(G980,DATE(2023,6,8),"Y")</f>
        <v>31</v>
      </c>
      <c r="I980" s="6">
        <v>1</v>
      </c>
      <c r="J980" s="22">
        <v>4239.8900000000003</v>
      </c>
      <c r="K980" s="6" t="str">
        <f>IF(L980="?","tier - 2",L980)</f>
        <v>tier - 2</v>
      </c>
      <c r="L980" s="6" t="s">
        <v>11</v>
      </c>
      <c r="M980" s="6" t="str">
        <f>IF(N980="?","tier - 1",N980)</f>
        <v>tier - 2</v>
      </c>
      <c r="N980" s="6" t="s">
        <v>11</v>
      </c>
      <c r="O980" s="6" t="str">
        <f>IF(P980="?","UNKNOWN",P980)</f>
        <v>R1012</v>
      </c>
      <c r="P980" s="6" t="s">
        <v>23</v>
      </c>
      <c r="Q980" s="6"/>
    </row>
    <row r="981" spans="1:17" x14ac:dyDescent="0.3">
      <c r="A981" s="6" t="s">
        <v>493</v>
      </c>
      <c r="B981" s="12" t="str">
        <f>SUBSTITUTE(C981,"?",ROUNDUP(AVERAGEIF(C:C,"&lt;&gt;~?",C:C),0))</f>
        <v>1992</v>
      </c>
      <c r="C981" s="6">
        <v>1992</v>
      </c>
      <c r="D981" s="6" t="str">
        <f>SUBSTITUTE(E981,"?","sep")</f>
        <v>Jun</v>
      </c>
      <c r="E981" s="6" t="s">
        <v>18</v>
      </c>
      <c r="F981" s="6">
        <v>27</v>
      </c>
      <c r="G981" s="18" t="str">
        <f>CONCATENATE(F981,"-",D981,"-",B981)</f>
        <v>27-Jun-1992</v>
      </c>
      <c r="H981" s="10">
        <f>DATEDIF(G981,DATE(2023,6,8),"Y")</f>
        <v>30</v>
      </c>
      <c r="I981" s="6">
        <v>1</v>
      </c>
      <c r="J981" s="22">
        <v>4237.13</v>
      </c>
      <c r="K981" s="6" t="str">
        <f>IF(L981="?","tier - 2",L981)</f>
        <v>tier - 3</v>
      </c>
      <c r="L981" s="6" t="s">
        <v>12</v>
      </c>
      <c r="M981" s="6" t="str">
        <f>IF(N981="?","tier - 1",N981)</f>
        <v>tier - 1</v>
      </c>
      <c r="N981" s="6" t="s">
        <v>16</v>
      </c>
      <c r="O981" s="6" t="str">
        <f>IF(P981="?","UNKNOWN",P981)</f>
        <v>R1016</v>
      </c>
      <c r="P981" s="6" t="s">
        <v>168</v>
      </c>
      <c r="Q981" s="6"/>
    </row>
    <row r="982" spans="1:17" x14ac:dyDescent="0.3">
      <c r="A982" s="6" t="s">
        <v>492</v>
      </c>
      <c r="B982" s="12" t="str">
        <f>SUBSTITUTE(C982,"?",ROUNDUP(AVERAGEIF(C:C,"&lt;&gt;~?",C:C),0))</f>
        <v>1998</v>
      </c>
      <c r="C982" s="6">
        <v>1998</v>
      </c>
      <c r="D982" s="6" t="str">
        <f>SUBSTITUTE(E982,"?","sep")</f>
        <v>Dec</v>
      </c>
      <c r="E982" s="6" t="s">
        <v>30</v>
      </c>
      <c r="F982" s="6">
        <v>14</v>
      </c>
      <c r="G982" s="18" t="str">
        <f>CONCATENATE(F982,"-",D982,"-",B982)</f>
        <v>14-Dec-1998</v>
      </c>
      <c r="H982" s="10">
        <f>DATEDIF(G982,DATE(2023,6,8),"Y")</f>
        <v>24</v>
      </c>
      <c r="I982" s="6">
        <v>3</v>
      </c>
      <c r="J982" s="22">
        <v>4234.93</v>
      </c>
      <c r="K982" s="6" t="str">
        <f>IF(L982="?","tier - 2",L982)</f>
        <v>tier - 2</v>
      </c>
      <c r="L982" s="6" t="s">
        <v>11</v>
      </c>
      <c r="M982" s="6" t="str">
        <f>IF(N982="?","tier - 1",N982)</f>
        <v>tier - 1</v>
      </c>
      <c r="N982" s="6" t="s">
        <v>16</v>
      </c>
      <c r="O982" s="6" t="str">
        <f>IF(P982="?","UNKNOWN",P982)</f>
        <v>R1011</v>
      </c>
      <c r="P982" s="6" t="s">
        <v>42</v>
      </c>
      <c r="Q982" s="6"/>
    </row>
    <row r="983" spans="1:17" x14ac:dyDescent="0.3">
      <c r="A983" s="6" t="s">
        <v>491</v>
      </c>
      <c r="B983" s="12" t="str">
        <f>SUBSTITUTE(C983,"?",ROUNDUP(AVERAGEIF(C:C,"&lt;&gt;~?",C:C),0))</f>
        <v>1997</v>
      </c>
      <c r="C983" s="6">
        <v>1997</v>
      </c>
      <c r="D983" s="6" t="str">
        <f>SUBSTITUTE(E983,"?","sep")</f>
        <v>Sep</v>
      </c>
      <c r="E983" s="6" t="s">
        <v>20</v>
      </c>
      <c r="F983" s="6">
        <v>6</v>
      </c>
      <c r="G983" s="18" t="str">
        <f>CONCATENATE(F983,"-",D983,"-",B983)</f>
        <v>6-Sep-1997</v>
      </c>
      <c r="H983" s="10">
        <f>DATEDIF(G983,DATE(2023,6,8),"Y")</f>
        <v>25</v>
      </c>
      <c r="I983" s="6">
        <v>2</v>
      </c>
      <c r="J983" s="22">
        <v>4189.1099999999997</v>
      </c>
      <c r="K983" s="6" t="str">
        <f>IF(L983="?","tier - 2",L983)</f>
        <v>tier - 2</v>
      </c>
      <c r="L983" s="6" t="s">
        <v>11</v>
      </c>
      <c r="M983" s="6" t="str">
        <f>IF(N983="?","tier - 1",N983)</f>
        <v>tier - 2</v>
      </c>
      <c r="N983" s="6" t="s">
        <v>11</v>
      </c>
      <c r="O983" s="6" t="str">
        <f>IF(P983="?","UNKNOWN",P983)</f>
        <v>R1012</v>
      </c>
      <c r="P983" s="6" t="s">
        <v>23</v>
      </c>
      <c r="Q983" s="6"/>
    </row>
    <row r="984" spans="1:17" x14ac:dyDescent="0.3">
      <c r="A984" s="6" t="s">
        <v>490</v>
      </c>
      <c r="B984" s="12" t="str">
        <f>SUBSTITUTE(C984,"?",ROUNDUP(AVERAGEIF(C:C,"&lt;&gt;~?",C:C),0))</f>
        <v>1995</v>
      </c>
      <c r="C984" s="6">
        <v>1995</v>
      </c>
      <c r="D984" s="6" t="str">
        <f>SUBSTITUTE(E984,"?","sep")</f>
        <v>Oct</v>
      </c>
      <c r="E984" s="6" t="s">
        <v>37</v>
      </c>
      <c r="F984" s="6">
        <v>3</v>
      </c>
      <c r="G984" s="18" t="str">
        <f>CONCATENATE(F984,"-",D984,"-",B984)</f>
        <v>3-Oct-1995</v>
      </c>
      <c r="H984" s="10">
        <f>DATEDIF(G984,DATE(2023,6,8),"Y")</f>
        <v>27</v>
      </c>
      <c r="I984" s="6">
        <v>0</v>
      </c>
      <c r="J984" s="22">
        <v>4188.7299999999996</v>
      </c>
      <c r="K984" s="6" t="str">
        <f>IF(L984="?","tier - 2",L984)</f>
        <v>tier - 2</v>
      </c>
      <c r="L984" s="6" t="s">
        <v>11</v>
      </c>
      <c r="M984" s="6" t="str">
        <f>IF(N984="?","tier - 1",N984)</f>
        <v>tier - 2</v>
      </c>
      <c r="N984" s="6" t="s">
        <v>11</v>
      </c>
      <c r="O984" s="6" t="str">
        <f>IF(P984="?","UNKNOWN",P984)</f>
        <v>R1025</v>
      </c>
      <c r="P984" s="6" t="s">
        <v>200</v>
      </c>
      <c r="Q984" s="6"/>
    </row>
    <row r="985" spans="1:17" x14ac:dyDescent="0.3">
      <c r="A985" s="6" t="s">
        <v>489</v>
      </c>
      <c r="B985" s="12" t="str">
        <f>SUBSTITUTE(C985,"?",ROUNDUP(AVERAGEIF(C:C,"&lt;&gt;~?",C:C),0))</f>
        <v>1989</v>
      </c>
      <c r="C985" s="6">
        <v>1989</v>
      </c>
      <c r="D985" s="6" t="str">
        <f>SUBSTITUTE(E985,"?","sep")</f>
        <v>Jun</v>
      </c>
      <c r="E985" s="6" t="s">
        <v>18</v>
      </c>
      <c r="F985" s="6">
        <v>25</v>
      </c>
      <c r="G985" s="18" t="str">
        <f>CONCATENATE(F985,"-",D985,"-",B985)</f>
        <v>25-Jun-1989</v>
      </c>
      <c r="H985" s="10">
        <f>DATEDIF(G985,DATE(2023,6,8),"Y")</f>
        <v>33</v>
      </c>
      <c r="I985" s="6">
        <v>0</v>
      </c>
      <c r="J985" s="22">
        <v>4185.1000000000004</v>
      </c>
      <c r="K985" s="6" t="str">
        <f>IF(L985="?","tier - 2",L985)</f>
        <v>tier - 2</v>
      </c>
      <c r="L985" s="6" t="s">
        <v>11</v>
      </c>
      <c r="M985" s="6" t="str">
        <f>IF(N985="?","tier - 1",N985)</f>
        <v>tier - 3</v>
      </c>
      <c r="N985" s="6" t="s">
        <v>12</v>
      </c>
      <c r="O985" s="6" t="str">
        <f>IF(P985="?","UNKNOWN",P985)</f>
        <v>R1013</v>
      </c>
      <c r="P985" s="6" t="s">
        <v>13</v>
      </c>
      <c r="Q985" s="6"/>
    </row>
    <row r="986" spans="1:17" x14ac:dyDescent="0.3">
      <c r="A986" s="6" t="s">
        <v>2185</v>
      </c>
      <c r="B986" s="12" t="str">
        <f>SUBSTITUTE(C986,"?",ROUNDUP(AVERAGEIF(C:C,"&lt;&gt;~?",C:C),0))</f>
        <v>1973</v>
      </c>
      <c r="C986" s="6">
        <v>1973</v>
      </c>
      <c r="D986" s="6" t="str">
        <f>SUBSTITUTE(E986,"?","sep")</f>
        <v>Aug</v>
      </c>
      <c r="E986" s="6" t="s">
        <v>35</v>
      </c>
      <c r="F986" s="6">
        <v>9</v>
      </c>
      <c r="G986" s="18" t="str">
        <f>CONCATENATE(F986,"-",D986,"-",B986)</f>
        <v>9-Aug-1973</v>
      </c>
      <c r="H986" s="10">
        <f>DATEDIF(G986,DATE(2023,6,8),"Y")</f>
        <v>49</v>
      </c>
      <c r="I986" s="6">
        <v>0</v>
      </c>
      <c r="J986" s="22">
        <v>36541.550000000003</v>
      </c>
      <c r="K986" s="6" t="str">
        <f>IF(L986="?","tier - 2",L986)</f>
        <v>tier - 2</v>
      </c>
      <c r="L986" s="6" t="s">
        <v>11</v>
      </c>
      <c r="M986" s="6" t="str">
        <f>IF(N986="?","tier - 1",N986)</f>
        <v>tier - 3</v>
      </c>
      <c r="N986" s="6" t="s">
        <v>12</v>
      </c>
      <c r="O986" s="6" t="str">
        <f>IF(P986="?","UNKNOWN",P986)</f>
        <v>R1011</v>
      </c>
      <c r="P986" s="6" t="s">
        <v>42</v>
      </c>
      <c r="Q986" s="6"/>
    </row>
    <row r="987" spans="1:17" x14ac:dyDescent="0.3">
      <c r="A987" s="6" t="s">
        <v>488</v>
      </c>
      <c r="B987" s="12" t="str">
        <f>SUBSTITUTE(C987,"?",ROUNDUP(AVERAGEIF(C:C,"&lt;&gt;~?",C:C),0))</f>
        <v>1984</v>
      </c>
      <c r="C987" s="6">
        <v>1984</v>
      </c>
      <c r="D987" s="6" t="str">
        <f>SUBSTITUTE(E987,"?","sep")</f>
        <v>Sep</v>
      </c>
      <c r="E987" s="6" t="s">
        <v>20</v>
      </c>
      <c r="F987" s="6">
        <v>16</v>
      </c>
      <c r="G987" s="18" t="str">
        <f>CONCATENATE(F987,"-",D987,"-",B987)</f>
        <v>16-Sep-1984</v>
      </c>
      <c r="H987" s="10">
        <f>DATEDIF(G987,DATE(2023,6,8),"Y")</f>
        <v>38</v>
      </c>
      <c r="I987" s="6">
        <v>3</v>
      </c>
      <c r="J987" s="22">
        <v>4163.21</v>
      </c>
      <c r="K987" s="6" t="str">
        <f>IF(L987="?","tier - 2",L987)</f>
        <v>tier - 2</v>
      </c>
      <c r="L987" s="6" t="s">
        <v>11</v>
      </c>
      <c r="M987" s="6" t="str">
        <f>IF(N987="?","tier - 1",N987)</f>
        <v>tier - 2</v>
      </c>
      <c r="N987" s="6" t="s">
        <v>11</v>
      </c>
      <c r="O987" s="6" t="str">
        <f>IF(P987="?","UNKNOWN",P987)</f>
        <v>R1012</v>
      </c>
      <c r="P987" s="6" t="s">
        <v>23</v>
      </c>
      <c r="Q987" s="6"/>
    </row>
    <row r="988" spans="1:17" x14ac:dyDescent="0.3">
      <c r="A988" s="6" t="s">
        <v>487</v>
      </c>
      <c r="B988" s="12" t="str">
        <f>SUBSTITUTE(C988,"?",ROUNDUP(AVERAGEIF(C:C,"&lt;&gt;~?",C:C),0))</f>
        <v>1998</v>
      </c>
      <c r="C988" s="6">
        <v>1998</v>
      </c>
      <c r="D988" s="6" t="str">
        <f>SUBSTITUTE(E988,"?","sep")</f>
        <v>Nov</v>
      </c>
      <c r="E988" s="6" t="s">
        <v>15</v>
      </c>
      <c r="F988" s="6">
        <v>26</v>
      </c>
      <c r="G988" s="18" t="str">
        <f>CONCATENATE(F988,"-",D988,"-",B988)</f>
        <v>26-Nov-1998</v>
      </c>
      <c r="H988" s="10">
        <f>DATEDIF(G988,DATE(2023,6,8),"Y")</f>
        <v>24</v>
      </c>
      <c r="I988" s="6">
        <v>0</v>
      </c>
      <c r="J988" s="22">
        <v>4154.97</v>
      </c>
      <c r="K988" s="6" t="str">
        <f>IF(L988="?","tier - 2",L988)</f>
        <v>tier - 2</v>
      </c>
      <c r="L988" s="6" t="s">
        <v>11</v>
      </c>
      <c r="M988" s="6" t="str">
        <f>IF(N988="?","tier - 1",N988)</f>
        <v>tier - 1</v>
      </c>
      <c r="N988" s="6" t="s">
        <v>16</v>
      </c>
      <c r="O988" s="6" t="str">
        <f>IF(P988="?","UNKNOWN",P988)</f>
        <v>R1012</v>
      </c>
      <c r="P988" s="6" t="s">
        <v>23</v>
      </c>
      <c r="Q988" s="6"/>
    </row>
    <row r="989" spans="1:17" x14ac:dyDescent="0.3">
      <c r="A989" s="6" t="s">
        <v>486</v>
      </c>
      <c r="B989" s="12" t="str">
        <f>SUBSTITUTE(C989,"?",ROUNDUP(AVERAGEIF(C:C,"&lt;&gt;~?",C:C),0))</f>
        <v>1992</v>
      </c>
      <c r="C989" s="6">
        <v>1992</v>
      </c>
      <c r="D989" s="6" t="str">
        <f>SUBSTITUTE(E989,"?","sep")</f>
        <v>Aug</v>
      </c>
      <c r="E989" s="6" t="s">
        <v>35</v>
      </c>
      <c r="F989" s="6">
        <v>4</v>
      </c>
      <c r="G989" s="18" t="str">
        <f>CONCATENATE(F989,"-",D989,"-",B989)</f>
        <v>4-Aug-1992</v>
      </c>
      <c r="H989" s="10">
        <f>DATEDIF(G989,DATE(2023,6,8),"Y")</f>
        <v>30</v>
      </c>
      <c r="I989" s="6">
        <v>1</v>
      </c>
      <c r="J989" s="22">
        <v>4151.03</v>
      </c>
      <c r="K989" s="6" t="str">
        <f>IF(L989="?","tier - 2",L989)</f>
        <v>tier - 2</v>
      </c>
      <c r="L989" s="6" t="s">
        <v>11</v>
      </c>
      <c r="M989" s="6" t="str">
        <f>IF(N989="?","tier - 1",N989)</f>
        <v>tier - 2</v>
      </c>
      <c r="N989" s="6" t="s">
        <v>11</v>
      </c>
      <c r="O989" s="6" t="str">
        <f>IF(P989="?","UNKNOWN",P989)</f>
        <v>R1013</v>
      </c>
      <c r="P989" s="6" t="s">
        <v>13</v>
      </c>
      <c r="Q989" s="6"/>
    </row>
    <row r="990" spans="1:17" x14ac:dyDescent="0.3">
      <c r="A990" s="6" t="s">
        <v>485</v>
      </c>
      <c r="B990" s="12" t="str">
        <f>SUBSTITUTE(C990,"?",ROUNDUP(AVERAGEIF(C:C,"&lt;&gt;~?",C:C),0))</f>
        <v>1992</v>
      </c>
      <c r="C990" s="6">
        <v>1992</v>
      </c>
      <c r="D990" s="6" t="str">
        <f>SUBSTITUTE(E990,"?","sep")</f>
        <v>Jun</v>
      </c>
      <c r="E990" s="6" t="s">
        <v>18</v>
      </c>
      <c r="F990" s="6">
        <v>28</v>
      </c>
      <c r="G990" s="18" t="str">
        <f>CONCATENATE(F990,"-",D990,"-",B990)</f>
        <v>28-Jun-1992</v>
      </c>
      <c r="H990" s="10">
        <f>DATEDIF(G990,DATE(2023,6,8),"Y")</f>
        <v>30</v>
      </c>
      <c r="I990" s="6">
        <v>1</v>
      </c>
      <c r="J990" s="22">
        <v>4149.74</v>
      </c>
      <c r="K990" s="6" t="str">
        <f>IF(L990="?","tier - 2",L990)</f>
        <v>tier - 2</v>
      </c>
      <c r="L990" s="6" t="s">
        <v>11</v>
      </c>
      <c r="M990" s="6" t="str">
        <f>IF(N990="?","tier - 1",N990)</f>
        <v>tier - 1</v>
      </c>
      <c r="N990" s="6" t="s">
        <v>16</v>
      </c>
      <c r="O990" s="6" t="str">
        <f>IF(P990="?","UNKNOWN",P990)</f>
        <v>R1011</v>
      </c>
      <c r="P990" s="6" t="s">
        <v>42</v>
      </c>
      <c r="Q990" s="6"/>
    </row>
    <row r="991" spans="1:17" x14ac:dyDescent="0.3">
      <c r="A991" s="6" t="s">
        <v>484</v>
      </c>
      <c r="B991" s="12" t="str">
        <f>SUBSTITUTE(C991,"?",ROUNDUP(AVERAGEIF(C:C,"&lt;&gt;~?",C:C),0))</f>
        <v>1992</v>
      </c>
      <c r="C991" s="6">
        <v>1992</v>
      </c>
      <c r="D991" s="6" t="str">
        <f>SUBSTITUTE(E991,"?","sep")</f>
        <v>Jun</v>
      </c>
      <c r="E991" s="6" t="s">
        <v>18</v>
      </c>
      <c r="F991" s="6">
        <v>18</v>
      </c>
      <c r="G991" s="18" t="str">
        <f>CONCATENATE(F991,"-",D991,"-",B991)</f>
        <v>18-Jun-1992</v>
      </c>
      <c r="H991" s="10">
        <f>DATEDIF(G991,DATE(2023,6,8),"Y")</f>
        <v>30</v>
      </c>
      <c r="I991" s="6">
        <v>0</v>
      </c>
      <c r="J991" s="22">
        <v>4137.5200000000004</v>
      </c>
      <c r="K991" s="6" t="str">
        <f>IF(L991="?","tier - 2",L991)</f>
        <v>tier - 2</v>
      </c>
      <c r="L991" s="6" t="s">
        <v>11</v>
      </c>
      <c r="M991" s="6" t="str">
        <f>IF(N991="?","tier - 1",N991)</f>
        <v>tier - 3</v>
      </c>
      <c r="N991" s="6" t="s">
        <v>12</v>
      </c>
      <c r="O991" s="6" t="str">
        <f>IF(P991="?","UNKNOWN",P991)</f>
        <v>R1024</v>
      </c>
      <c r="P991" s="6" t="s">
        <v>247</v>
      </c>
      <c r="Q991" s="6"/>
    </row>
    <row r="992" spans="1:17" x14ac:dyDescent="0.3">
      <c r="A992" s="6" t="s">
        <v>483</v>
      </c>
      <c r="B992" s="12" t="str">
        <f>SUBSTITUTE(C992,"?",ROUNDUP(AVERAGEIF(C:C,"&lt;&gt;~?",C:C),0))</f>
        <v>1991</v>
      </c>
      <c r="C992" s="6">
        <v>1991</v>
      </c>
      <c r="D992" s="6" t="str">
        <f>SUBSTITUTE(E992,"?","sep")</f>
        <v>Aug</v>
      </c>
      <c r="E992" s="6" t="s">
        <v>35</v>
      </c>
      <c r="F992" s="6">
        <v>6</v>
      </c>
      <c r="G992" s="18" t="str">
        <f>CONCATENATE(F992,"-",D992,"-",B992)</f>
        <v>6-Aug-1991</v>
      </c>
      <c r="H992" s="10">
        <f>DATEDIF(G992,DATE(2023,6,8),"Y")</f>
        <v>31</v>
      </c>
      <c r="I992" s="6">
        <v>0</v>
      </c>
      <c r="J992" s="22">
        <v>4134.08</v>
      </c>
      <c r="K992" s="6" t="str">
        <f>IF(L992="?","tier - 2",L992)</f>
        <v>tier - 2</v>
      </c>
      <c r="L992" s="6" t="s">
        <v>11</v>
      </c>
      <c r="M992" s="6" t="str">
        <f>IF(N992="?","tier - 1",N992)</f>
        <v>tier - 1</v>
      </c>
      <c r="N992" s="6" t="s">
        <v>16</v>
      </c>
      <c r="O992" s="6" t="str">
        <f>IF(P992="?","UNKNOWN",P992)</f>
        <v>R1012</v>
      </c>
      <c r="P992" s="6" t="s">
        <v>23</v>
      </c>
      <c r="Q992" s="6"/>
    </row>
    <row r="993" spans="1:17" x14ac:dyDescent="0.3">
      <c r="A993" s="6" t="s">
        <v>482</v>
      </c>
      <c r="B993" s="12" t="str">
        <f>SUBSTITUTE(C993,"?",ROUNDUP(AVERAGEIF(C:C,"&lt;&gt;~?",C:C),0))</f>
        <v>1994</v>
      </c>
      <c r="C993" s="6">
        <v>1994</v>
      </c>
      <c r="D993" s="6" t="str">
        <f>SUBSTITUTE(E993,"?","sep")</f>
        <v>Aug</v>
      </c>
      <c r="E993" s="6" t="s">
        <v>35</v>
      </c>
      <c r="F993" s="6">
        <v>21</v>
      </c>
      <c r="G993" s="18" t="str">
        <f>CONCATENATE(F993,"-",D993,"-",B993)</f>
        <v>21-Aug-1994</v>
      </c>
      <c r="H993" s="10">
        <f>DATEDIF(G993,DATE(2023,6,8),"Y")</f>
        <v>28</v>
      </c>
      <c r="I993" s="6">
        <v>1</v>
      </c>
      <c r="J993" s="22">
        <v>4133.6400000000003</v>
      </c>
      <c r="K993" s="6" t="str">
        <f>IF(L993="?","tier - 2",L993)</f>
        <v>tier - 2</v>
      </c>
      <c r="L993" s="6" t="s">
        <v>11</v>
      </c>
      <c r="M993" s="6" t="str">
        <f>IF(N993="?","tier - 1",N993)</f>
        <v>tier - 3</v>
      </c>
      <c r="N993" s="6" t="s">
        <v>12</v>
      </c>
      <c r="O993" s="6" t="str">
        <f>IF(P993="?","UNKNOWN",P993)</f>
        <v>R1012</v>
      </c>
      <c r="P993" s="6" t="s">
        <v>23</v>
      </c>
      <c r="Q993" s="6"/>
    </row>
    <row r="994" spans="1:17" x14ac:dyDescent="0.3">
      <c r="A994" s="6" t="s">
        <v>481</v>
      </c>
      <c r="B994" s="12" t="str">
        <f>SUBSTITUTE(C994,"?",ROUNDUP(AVERAGEIF(C:C,"&lt;&gt;~?",C:C),0))</f>
        <v>1990</v>
      </c>
      <c r="C994" s="6">
        <v>1990</v>
      </c>
      <c r="D994" s="6" t="str">
        <f>SUBSTITUTE(E994,"?","sep")</f>
        <v>Dec</v>
      </c>
      <c r="E994" s="6" t="s">
        <v>30</v>
      </c>
      <c r="F994" s="6">
        <v>14</v>
      </c>
      <c r="G994" s="18" t="str">
        <f>CONCATENATE(F994,"-",D994,"-",B994)</f>
        <v>14-Dec-1990</v>
      </c>
      <c r="H994" s="10">
        <f>DATEDIF(G994,DATE(2023,6,8),"Y")</f>
        <v>32</v>
      </c>
      <c r="I994" s="6">
        <v>1</v>
      </c>
      <c r="J994" s="22">
        <v>4076.5</v>
      </c>
      <c r="K994" s="6" t="str">
        <f>IF(L994="?","tier - 2",L994)</f>
        <v>tier - 2</v>
      </c>
      <c r="L994" s="6" t="s">
        <v>11</v>
      </c>
      <c r="M994" s="6" t="str">
        <f>IF(N994="?","tier - 1",N994)</f>
        <v>tier - 3</v>
      </c>
      <c r="N994" s="6" t="s">
        <v>12</v>
      </c>
      <c r="O994" s="6" t="str">
        <f>IF(P994="?","UNKNOWN",P994)</f>
        <v>R1011</v>
      </c>
      <c r="P994" s="6" t="s">
        <v>42</v>
      </c>
      <c r="Q994" s="6"/>
    </row>
    <row r="995" spans="1:17" x14ac:dyDescent="0.3">
      <c r="A995" s="6" t="s">
        <v>480</v>
      </c>
      <c r="B995" s="12" t="str">
        <f>SUBSTITUTE(C995,"?",ROUNDUP(AVERAGEIF(C:C,"&lt;&gt;~?",C:C),0))</f>
        <v>1990</v>
      </c>
      <c r="C995" s="6">
        <v>1990</v>
      </c>
      <c r="D995" s="6" t="str">
        <f>SUBSTITUTE(E995,"?","sep")</f>
        <v>Dec</v>
      </c>
      <c r="E995" s="6" t="s">
        <v>30</v>
      </c>
      <c r="F995" s="6">
        <v>1</v>
      </c>
      <c r="G995" s="18" t="str">
        <f>CONCATENATE(F995,"-",D995,"-",B995)</f>
        <v>1-Dec-1990</v>
      </c>
      <c r="H995" s="10">
        <f>DATEDIF(G995,DATE(2023,6,8),"Y")</f>
        <v>32</v>
      </c>
      <c r="I995" s="6">
        <v>1</v>
      </c>
      <c r="J995" s="22">
        <v>4074.45</v>
      </c>
      <c r="K995" s="6" t="str">
        <f>IF(L995="?","tier - 2",L995)</f>
        <v>tier - 3</v>
      </c>
      <c r="L995" s="6" t="s">
        <v>12</v>
      </c>
      <c r="M995" s="6" t="str">
        <f>IF(N995="?","tier - 1",N995)</f>
        <v>tier - 2</v>
      </c>
      <c r="N995" s="6" t="s">
        <v>11</v>
      </c>
      <c r="O995" s="6" t="str">
        <f>IF(P995="?","UNKNOWN",P995)</f>
        <v>R1013</v>
      </c>
      <c r="P995" s="6" t="s">
        <v>13</v>
      </c>
      <c r="Q995" s="6"/>
    </row>
    <row r="996" spans="1:17" x14ac:dyDescent="0.3">
      <c r="A996" s="6" t="s">
        <v>479</v>
      </c>
      <c r="B996" s="12" t="str">
        <f>SUBSTITUTE(C996,"?",ROUNDUP(AVERAGEIF(C:C,"&lt;&gt;~?",C:C),0))</f>
        <v>2002</v>
      </c>
      <c r="C996" s="6">
        <v>2002</v>
      </c>
      <c r="D996" s="6" t="str">
        <f>SUBSTITUTE(E996,"?","sep")</f>
        <v>Oct</v>
      </c>
      <c r="E996" s="6" t="s">
        <v>37</v>
      </c>
      <c r="F996" s="6">
        <v>18</v>
      </c>
      <c r="G996" s="18" t="str">
        <f>CONCATENATE(F996,"-",D996,"-",B996)</f>
        <v>18-Oct-2002</v>
      </c>
      <c r="H996" s="10">
        <f>DATEDIF(G996,DATE(2023,6,8),"Y")</f>
        <v>20</v>
      </c>
      <c r="I996" s="6">
        <v>0</v>
      </c>
      <c r="J996" s="22">
        <v>4070.51</v>
      </c>
      <c r="K996" s="6" t="str">
        <f>IF(L996="?","tier - 2",L996)</f>
        <v>tier - 2</v>
      </c>
      <c r="L996" s="6" t="s">
        <v>11</v>
      </c>
      <c r="M996" s="6" t="str">
        <f>IF(N996="?","tier - 1",N996)</f>
        <v>tier - 1</v>
      </c>
      <c r="N996" s="6" t="s">
        <v>16</v>
      </c>
      <c r="O996" s="6" t="str">
        <f>IF(P996="?","UNKNOWN",P996)</f>
        <v>R1012</v>
      </c>
      <c r="P996" s="6" t="s">
        <v>23</v>
      </c>
      <c r="Q996" s="6"/>
    </row>
    <row r="997" spans="1:17" x14ac:dyDescent="0.3">
      <c r="A997" s="6" t="s">
        <v>2184</v>
      </c>
      <c r="B997" s="12" t="str">
        <f>SUBSTITUTE(C997,"?",ROUNDUP(AVERAGEIF(C:C,"&lt;&gt;~?",C:C),0))</f>
        <v>1962</v>
      </c>
      <c r="C997" s="6">
        <v>1962</v>
      </c>
      <c r="D997" s="6" t="str">
        <f>SUBSTITUTE(E997,"?","sep")</f>
        <v>Nov</v>
      </c>
      <c r="E997" s="6" t="s">
        <v>15</v>
      </c>
      <c r="F997" s="6">
        <v>19</v>
      </c>
      <c r="G997" s="18" t="str">
        <f>CONCATENATE(F997,"-",D997,"-",B997)</f>
        <v>19-Nov-1962</v>
      </c>
      <c r="H997" s="10">
        <f>DATEDIF(G997,DATE(2023,6,8),"Y")</f>
        <v>60</v>
      </c>
      <c r="I997" s="6">
        <v>0</v>
      </c>
      <c r="J997" s="22">
        <v>36445.550000000003</v>
      </c>
      <c r="K997" s="6" t="str">
        <f>IF(L997="?","tier - 2",L997)</f>
        <v>tier - 2</v>
      </c>
      <c r="L997" s="6" t="s">
        <v>11</v>
      </c>
      <c r="M997" s="6" t="str">
        <f>IF(N997="?","tier - 1",N997)</f>
        <v>tier - 2</v>
      </c>
      <c r="N997" s="6" t="s">
        <v>11</v>
      </c>
      <c r="O997" s="6" t="str">
        <f>IF(P997="?","UNKNOWN",P997)</f>
        <v>R1011</v>
      </c>
      <c r="P997" s="6" t="s">
        <v>42</v>
      </c>
      <c r="Q997" s="6"/>
    </row>
    <row r="998" spans="1:17" x14ac:dyDescent="0.3">
      <c r="A998" s="6" t="s">
        <v>478</v>
      </c>
      <c r="B998" s="12" t="str">
        <f>SUBSTITUTE(C998,"?",ROUNDUP(AVERAGEIF(C:C,"&lt;&gt;~?",C:C),0))</f>
        <v>1983</v>
      </c>
      <c r="C998" s="6">
        <v>1983</v>
      </c>
      <c r="D998" s="6" t="str">
        <f>SUBSTITUTE(E998,"?","sep")</f>
        <v>Sep</v>
      </c>
      <c r="E998" s="6" t="s">
        <v>20</v>
      </c>
      <c r="F998" s="6">
        <v>16</v>
      </c>
      <c r="G998" s="18" t="str">
        <f>CONCATENATE(F998,"-",D998,"-",B998)</f>
        <v>16-Sep-1983</v>
      </c>
      <c r="H998" s="10">
        <f>DATEDIF(G998,DATE(2023,6,8),"Y")</f>
        <v>39</v>
      </c>
      <c r="I998" s="6">
        <v>3</v>
      </c>
      <c r="J998" s="22">
        <v>4070.42</v>
      </c>
      <c r="K998" s="6" t="str">
        <f>IF(L998="?","tier - 2",L998)</f>
        <v>tier - 2</v>
      </c>
      <c r="L998" s="6" t="s">
        <v>11</v>
      </c>
      <c r="M998" s="6" t="str">
        <f>IF(N998="?","tier - 1",N998)</f>
        <v>tier - 1</v>
      </c>
      <c r="N998" s="6" t="s">
        <v>16</v>
      </c>
      <c r="O998" s="6" t="str">
        <f>IF(P998="?","UNKNOWN",P998)</f>
        <v>R1013</v>
      </c>
      <c r="P998" s="6" t="s">
        <v>13</v>
      </c>
      <c r="Q998" s="6"/>
    </row>
    <row r="999" spans="1:17" x14ac:dyDescent="0.3">
      <c r="A999" s="6" t="s">
        <v>477</v>
      </c>
      <c r="B999" s="12" t="str">
        <f>SUBSTITUTE(C999,"?",ROUNDUP(AVERAGEIF(C:C,"&lt;&gt;~?",C:C),0))</f>
        <v>1995</v>
      </c>
      <c r="C999" s="6">
        <v>1995</v>
      </c>
      <c r="D999" s="6" t="str">
        <f>SUBSTITUTE(E999,"?","sep")</f>
        <v>Sep</v>
      </c>
      <c r="E999" s="6" t="s">
        <v>20</v>
      </c>
      <c r="F999" s="6">
        <v>14</v>
      </c>
      <c r="G999" s="18" t="str">
        <f>CONCATENATE(F999,"-",D999,"-",B999)</f>
        <v>14-Sep-1995</v>
      </c>
      <c r="H999" s="10">
        <f>DATEDIF(G999,DATE(2023,6,8),"Y")</f>
        <v>27</v>
      </c>
      <c r="I999" s="6">
        <v>2</v>
      </c>
      <c r="J999" s="22">
        <v>4058.71</v>
      </c>
      <c r="K999" s="6" t="str">
        <f>IF(L999="?","tier - 2",L999)</f>
        <v>tier - 3</v>
      </c>
      <c r="L999" s="6" t="s">
        <v>12</v>
      </c>
      <c r="M999" s="6" t="str">
        <f>IF(N999="?","tier - 1",N999)</f>
        <v>tier - 3</v>
      </c>
      <c r="N999" s="6" t="s">
        <v>12</v>
      </c>
      <c r="O999" s="6" t="str">
        <f>IF(P999="?","UNKNOWN",P999)</f>
        <v>R1012</v>
      </c>
      <c r="P999" s="6" t="s">
        <v>23</v>
      </c>
      <c r="Q999" s="6"/>
    </row>
    <row r="1000" spans="1:17" x14ac:dyDescent="0.3">
      <c r="A1000" s="6" t="s">
        <v>476</v>
      </c>
      <c r="B1000" s="12" t="str">
        <f>SUBSTITUTE(C1000,"?",ROUNDUP(AVERAGEIF(C:C,"&lt;&gt;~?",C:C),0))</f>
        <v>1993</v>
      </c>
      <c r="C1000" s="6">
        <v>1993</v>
      </c>
      <c r="D1000" s="6" t="str">
        <f>SUBSTITUTE(E1000,"?","sep")</f>
        <v>Aug</v>
      </c>
      <c r="E1000" s="6" t="s">
        <v>35</v>
      </c>
      <c r="F1000" s="6">
        <v>13</v>
      </c>
      <c r="G1000" s="18" t="str">
        <f>CONCATENATE(F1000,"-",D1000,"-",B1000)</f>
        <v>13-Aug-1993</v>
      </c>
      <c r="H1000" s="10">
        <f>DATEDIF(G1000,DATE(2023,6,8),"Y")</f>
        <v>29</v>
      </c>
      <c r="I1000" s="6">
        <v>2</v>
      </c>
      <c r="J1000" s="22">
        <v>4058.12</v>
      </c>
      <c r="K1000" s="6" t="str">
        <f>IF(L1000="?","tier - 2",L1000)</f>
        <v>tier - 2</v>
      </c>
      <c r="L1000" s="6" t="s">
        <v>11</v>
      </c>
      <c r="M1000" s="6" t="str">
        <f>IF(N1000="?","tier - 1",N1000)</f>
        <v>tier - 1</v>
      </c>
      <c r="N1000" s="6" t="s">
        <v>16</v>
      </c>
      <c r="O1000" s="6" t="str">
        <f>IF(P1000="?","UNKNOWN",P1000)</f>
        <v>R1013</v>
      </c>
      <c r="P1000" s="6" t="s">
        <v>13</v>
      </c>
      <c r="Q1000" s="6"/>
    </row>
    <row r="1001" spans="1:17" x14ac:dyDescent="0.3">
      <c r="A1001" s="6" t="s">
        <v>475</v>
      </c>
      <c r="B1001" s="12" t="str">
        <f>SUBSTITUTE(C1001,"?",ROUNDUP(AVERAGEIF(C:C,"&lt;&gt;~?",C:C),0))</f>
        <v>1988</v>
      </c>
      <c r="C1001" s="6">
        <v>1988</v>
      </c>
      <c r="D1001" s="6" t="str">
        <f>SUBSTITUTE(E1001,"?","sep")</f>
        <v>Nov</v>
      </c>
      <c r="E1001" s="6" t="s">
        <v>15</v>
      </c>
      <c r="F1001" s="6">
        <v>30</v>
      </c>
      <c r="G1001" s="18" t="str">
        <f>CONCATENATE(F1001,"-",D1001,"-",B1001)</f>
        <v>30-Nov-1988</v>
      </c>
      <c r="H1001" s="10">
        <f>DATEDIF(G1001,DATE(2023,6,8),"Y")</f>
        <v>34</v>
      </c>
      <c r="I1001" s="6">
        <v>3</v>
      </c>
      <c r="J1001" s="22">
        <v>4047.94</v>
      </c>
      <c r="K1001" s="6" t="str">
        <f>IF(L1001="?","tier - 2",L1001)</f>
        <v>tier - 2</v>
      </c>
      <c r="L1001" s="6" t="s">
        <v>11</v>
      </c>
      <c r="M1001" s="6" t="str">
        <f>IF(N1001="?","tier - 1",N1001)</f>
        <v>tier - 1</v>
      </c>
      <c r="N1001" s="6" t="s">
        <v>16</v>
      </c>
      <c r="O1001" s="6" t="str">
        <f>IF(P1001="?","UNKNOWN",P1001)</f>
        <v>R1013</v>
      </c>
      <c r="P1001" s="6" t="s">
        <v>13</v>
      </c>
      <c r="Q1001" s="6"/>
    </row>
    <row r="1002" spans="1:17" x14ac:dyDescent="0.3">
      <c r="A1002" s="6" t="s">
        <v>474</v>
      </c>
      <c r="B1002" s="12" t="str">
        <f>SUBSTITUTE(C1002,"?",ROUNDUP(AVERAGEIF(C:C,"&lt;&gt;~?",C:C),0))</f>
        <v>1993</v>
      </c>
      <c r="C1002" s="6">
        <v>1993</v>
      </c>
      <c r="D1002" s="6" t="str">
        <f>SUBSTITUTE(E1002,"?","sep")</f>
        <v>Dec</v>
      </c>
      <c r="E1002" s="6" t="s">
        <v>30</v>
      </c>
      <c r="F1002" s="6">
        <v>26</v>
      </c>
      <c r="G1002" s="18" t="str">
        <f>CONCATENATE(F1002,"-",D1002,"-",B1002)</f>
        <v>26-Dec-1993</v>
      </c>
      <c r="H1002" s="10">
        <f>DATEDIF(G1002,DATE(2023,6,8),"Y")</f>
        <v>29</v>
      </c>
      <c r="I1002" s="6">
        <v>1</v>
      </c>
      <c r="J1002" s="22">
        <v>4040.56</v>
      </c>
      <c r="K1002" s="6" t="str">
        <f>IF(L1002="?","tier - 2",L1002)</f>
        <v>tier - 3</v>
      </c>
      <c r="L1002" s="6" t="s">
        <v>12</v>
      </c>
      <c r="M1002" s="6" t="str">
        <f>IF(N1002="?","tier - 1",N1002)</f>
        <v>tier - 3</v>
      </c>
      <c r="N1002" s="6" t="s">
        <v>12</v>
      </c>
      <c r="O1002" s="6" t="str">
        <f>IF(P1002="?","UNKNOWN",P1002)</f>
        <v>R1015</v>
      </c>
      <c r="P1002" s="6" t="s">
        <v>164</v>
      </c>
      <c r="Q1002" s="6"/>
    </row>
    <row r="1003" spans="1:17" x14ac:dyDescent="0.3">
      <c r="A1003" s="6" t="s">
        <v>473</v>
      </c>
      <c r="B1003" s="12" t="str">
        <f>SUBSTITUTE(C1003,"?",ROUNDUP(AVERAGEIF(C:C,"&lt;&gt;~?",C:C),0))</f>
        <v>1983</v>
      </c>
      <c r="C1003" s="6">
        <v>1983</v>
      </c>
      <c r="D1003" s="6" t="str">
        <f>SUBSTITUTE(E1003,"?","sep")</f>
        <v>Nov</v>
      </c>
      <c r="E1003" s="6" t="s">
        <v>15</v>
      </c>
      <c r="F1003" s="6">
        <v>10</v>
      </c>
      <c r="G1003" s="18" t="str">
        <f>CONCATENATE(F1003,"-",D1003,"-",B1003)</f>
        <v>10-Nov-1983</v>
      </c>
      <c r="H1003" s="10">
        <f>DATEDIF(G1003,DATE(2023,6,8),"Y")</f>
        <v>39</v>
      </c>
      <c r="I1003" s="6">
        <v>3</v>
      </c>
      <c r="J1003" s="22">
        <v>4039.9</v>
      </c>
      <c r="K1003" s="6" t="str">
        <f>IF(L1003="?","tier - 2",L1003)</f>
        <v>tier - 2</v>
      </c>
      <c r="L1003" s="6" t="s">
        <v>11</v>
      </c>
      <c r="M1003" s="6" t="str">
        <f>IF(N1003="?","tier - 1",N1003)</f>
        <v>tier - 1</v>
      </c>
      <c r="N1003" s="6" t="s">
        <v>16</v>
      </c>
      <c r="O1003" s="6" t="str">
        <f>IF(P1003="?","UNKNOWN",P1003)</f>
        <v>R1013</v>
      </c>
      <c r="P1003" s="6" t="s">
        <v>13</v>
      </c>
      <c r="Q1003" s="6"/>
    </row>
    <row r="1004" spans="1:17" x14ac:dyDescent="0.3">
      <c r="A1004" s="6" t="s">
        <v>472</v>
      </c>
      <c r="B1004" s="12" t="str">
        <f>SUBSTITUTE(C1004,"?",ROUNDUP(AVERAGEIF(C:C,"&lt;&gt;~?",C:C),0))</f>
        <v>1984</v>
      </c>
      <c r="C1004" s="6">
        <v>1984</v>
      </c>
      <c r="D1004" s="6" t="str">
        <f>SUBSTITUTE(E1004,"?","sep")</f>
        <v>Jul</v>
      </c>
      <c r="E1004" s="6" t="s">
        <v>10</v>
      </c>
      <c r="F1004" s="6">
        <v>7</v>
      </c>
      <c r="G1004" s="18" t="str">
        <f>CONCATENATE(F1004,"-",D1004,"-",B1004)</f>
        <v>7-Jul-1984</v>
      </c>
      <c r="H1004" s="10">
        <f>DATEDIF(G1004,DATE(2023,6,8),"Y")</f>
        <v>38</v>
      </c>
      <c r="I1004" s="6">
        <v>3</v>
      </c>
      <c r="J1004" s="22">
        <v>4038.41</v>
      </c>
      <c r="K1004" s="6" t="str">
        <f>IF(L1004="?","tier - 2",L1004)</f>
        <v>tier - 2</v>
      </c>
      <c r="L1004" s="6" t="s">
        <v>11</v>
      </c>
      <c r="M1004" s="6" t="str">
        <f>IF(N1004="?","tier - 1",N1004)</f>
        <v>tier - 1</v>
      </c>
      <c r="N1004" s="6" t="s">
        <v>16</v>
      </c>
      <c r="O1004" s="6" t="str">
        <f>IF(P1004="?","UNKNOWN",P1004)</f>
        <v>R1013</v>
      </c>
      <c r="P1004" s="6" t="s">
        <v>13</v>
      </c>
      <c r="Q1004" s="6"/>
    </row>
    <row r="1005" spans="1:17" x14ac:dyDescent="0.3">
      <c r="A1005" s="6" t="s">
        <v>471</v>
      </c>
      <c r="B1005" s="12" t="str">
        <f>SUBSTITUTE(C1005,"?",ROUNDUP(AVERAGEIF(C:C,"&lt;&gt;~?",C:C),0))</f>
        <v>1992</v>
      </c>
      <c r="C1005" s="6">
        <v>1992</v>
      </c>
      <c r="D1005" s="6" t="str">
        <f>SUBSTITUTE(E1005,"?","sep")</f>
        <v>Oct</v>
      </c>
      <c r="E1005" s="6" t="s">
        <v>37</v>
      </c>
      <c r="F1005" s="6">
        <v>11</v>
      </c>
      <c r="G1005" s="18" t="str">
        <f>CONCATENATE(F1005,"-",D1005,"-",B1005)</f>
        <v>11-Oct-1992</v>
      </c>
      <c r="H1005" s="10">
        <f>DATEDIF(G1005,DATE(2023,6,8),"Y")</f>
        <v>30</v>
      </c>
      <c r="I1005" s="6">
        <v>1</v>
      </c>
      <c r="J1005" s="22">
        <v>4032.24</v>
      </c>
      <c r="K1005" s="6" t="str">
        <f>IF(L1005="?","tier - 2",L1005)</f>
        <v>tier - 3</v>
      </c>
      <c r="L1005" s="6" t="s">
        <v>12</v>
      </c>
      <c r="M1005" s="6" t="str">
        <f>IF(N1005="?","tier - 1",N1005)</f>
        <v>tier - 3</v>
      </c>
      <c r="N1005" s="6" t="s">
        <v>12</v>
      </c>
      <c r="O1005" s="6" t="str">
        <f>IF(P1005="?","UNKNOWN",P1005)</f>
        <v>R1012</v>
      </c>
      <c r="P1005" s="6" t="s">
        <v>23</v>
      </c>
      <c r="Q1005" s="6"/>
    </row>
    <row r="1006" spans="1:17" x14ac:dyDescent="0.3">
      <c r="A1006" s="6" t="s">
        <v>470</v>
      </c>
      <c r="B1006" s="12" t="str">
        <f>SUBSTITUTE(C1006,"?",ROUNDUP(AVERAGEIF(C:C,"&lt;&gt;~?",C:C),0))</f>
        <v>2000</v>
      </c>
      <c r="C1006" s="6">
        <v>2000</v>
      </c>
      <c r="D1006" s="6" t="str">
        <f>SUBSTITUTE(E1006,"?","sep")</f>
        <v>Sep</v>
      </c>
      <c r="E1006" s="6" t="s">
        <v>20</v>
      </c>
      <c r="F1006" s="6">
        <v>13</v>
      </c>
      <c r="G1006" s="18" t="str">
        <f>CONCATENATE(F1006,"-",D1006,"-",B1006)</f>
        <v>13-Sep-2000</v>
      </c>
      <c r="H1006" s="10">
        <f>DATEDIF(G1006,DATE(2023,6,8),"Y")</f>
        <v>22</v>
      </c>
      <c r="I1006" s="6">
        <v>3</v>
      </c>
      <c r="J1006" s="22">
        <v>4005.42</v>
      </c>
      <c r="K1006" s="6" t="str">
        <f>IF(L1006="?","tier - 2",L1006)</f>
        <v>tier - 2</v>
      </c>
      <c r="L1006" s="6" t="s">
        <v>11</v>
      </c>
      <c r="M1006" s="6" t="str">
        <f>IF(N1006="?","tier - 1",N1006)</f>
        <v>tier - 1</v>
      </c>
      <c r="N1006" s="6" t="s">
        <v>16</v>
      </c>
      <c r="O1006" s="6" t="str">
        <f>IF(P1006="?","UNKNOWN",P1006)</f>
        <v>R1015</v>
      </c>
      <c r="P1006" s="6" t="s">
        <v>164</v>
      </c>
      <c r="Q1006" s="6"/>
    </row>
    <row r="1007" spans="1:17" x14ac:dyDescent="0.3">
      <c r="A1007" s="6" t="s">
        <v>469</v>
      </c>
      <c r="B1007" s="12" t="str">
        <f>SUBSTITUTE(C1007,"?",ROUNDUP(AVERAGEIF(C:C,"&lt;&gt;~?",C:C),0))</f>
        <v>1989</v>
      </c>
      <c r="C1007" s="6">
        <v>1989</v>
      </c>
      <c r="D1007" s="6" t="str">
        <f>SUBSTITUTE(E1007,"?","sep")</f>
        <v>Jul</v>
      </c>
      <c r="E1007" s="6" t="s">
        <v>10</v>
      </c>
      <c r="F1007" s="6">
        <v>10</v>
      </c>
      <c r="G1007" s="18" t="str">
        <f>CONCATENATE(F1007,"-",D1007,"-",B1007)</f>
        <v>10-Jul-1989</v>
      </c>
      <c r="H1007" s="10">
        <f>DATEDIF(G1007,DATE(2023,6,8),"Y")</f>
        <v>33</v>
      </c>
      <c r="I1007" s="6">
        <v>3</v>
      </c>
      <c r="J1007" s="22">
        <v>4002.36</v>
      </c>
      <c r="K1007" s="6" t="str">
        <f>IF(L1007="?","tier - 2",L1007)</f>
        <v>tier - 2</v>
      </c>
      <c r="L1007" s="6" t="s">
        <v>11</v>
      </c>
      <c r="M1007" s="6" t="str">
        <f>IF(N1007="?","tier - 1",N1007)</f>
        <v>tier - 1</v>
      </c>
      <c r="N1007" s="6" t="s">
        <v>16</v>
      </c>
      <c r="O1007" s="6" t="str">
        <f>IF(P1007="?","UNKNOWN",P1007)</f>
        <v>R1013</v>
      </c>
      <c r="P1007" s="6" t="s">
        <v>13</v>
      </c>
      <c r="Q1007" s="6"/>
    </row>
    <row r="1008" spans="1:17" x14ac:dyDescent="0.3">
      <c r="A1008" s="6" t="s">
        <v>2354</v>
      </c>
      <c r="B1008" s="12" t="str">
        <f>SUBSTITUTE(C1008,"?",ROUNDUP(AVERAGEIF(C:C,"&lt;&gt;~?",C:C),0))</f>
        <v>1964</v>
      </c>
      <c r="C1008" s="6">
        <v>1964</v>
      </c>
      <c r="D1008" s="6" t="str">
        <f>SUBSTITUTE(E1008,"?","sep")</f>
        <v>Nov</v>
      </c>
      <c r="E1008" s="6" t="s">
        <v>15</v>
      </c>
      <c r="F1008" s="6">
        <v>7</v>
      </c>
      <c r="G1008" s="18" t="str">
        <f>CONCATENATE(F1008,"-",D1008,"-",B1008)</f>
        <v>7-Nov-1964</v>
      </c>
      <c r="H1008" s="10">
        <f>DATEDIF(G1008,DATE(2023,6,8),"Y")</f>
        <v>58</v>
      </c>
      <c r="I1008" s="6">
        <v>2</v>
      </c>
      <c r="J1008" s="22">
        <v>47496.49</v>
      </c>
      <c r="K1008" s="6" t="str">
        <f>IF(L1008="?","tier - 2",L1008)</f>
        <v>tier - 1</v>
      </c>
      <c r="L1008" s="6" t="s">
        <v>16</v>
      </c>
      <c r="M1008" s="6" t="str">
        <f>IF(N1008="?","tier - 1",N1008)</f>
        <v>tier - 3</v>
      </c>
      <c r="N1008" s="6" t="s">
        <v>12</v>
      </c>
      <c r="O1008" s="6" t="str">
        <f>IF(P1008="?","UNKNOWN",P1008)</f>
        <v>R1012</v>
      </c>
      <c r="P1008" s="6" t="s">
        <v>23</v>
      </c>
      <c r="Q1008" s="6"/>
    </row>
    <row r="1009" spans="1:17" x14ac:dyDescent="0.3">
      <c r="A1009" s="6" t="s">
        <v>2183</v>
      </c>
      <c r="B1009" s="12" t="str">
        <f>SUBSTITUTE(C1009,"?",ROUNDUP(AVERAGEIF(C:C,"&lt;&gt;~?",C:C),0))</f>
        <v>2003</v>
      </c>
      <c r="C1009" s="6">
        <v>2003</v>
      </c>
      <c r="D1009" s="6" t="str">
        <f>SUBSTITUTE(E1009,"?","sep")</f>
        <v>Dec</v>
      </c>
      <c r="E1009" s="6" t="s">
        <v>30</v>
      </c>
      <c r="F1009" s="6">
        <v>9</v>
      </c>
      <c r="G1009" s="18" t="str">
        <f>CONCATENATE(F1009,"-",D1009,"-",B1009)</f>
        <v>9-Dec-2003</v>
      </c>
      <c r="H1009" s="10">
        <f>DATEDIF(G1009,DATE(2023,6,8),"Y")</f>
        <v>19</v>
      </c>
      <c r="I1009" s="6">
        <v>2</v>
      </c>
      <c r="J1009" s="22">
        <v>36397.58</v>
      </c>
      <c r="K1009" s="6" t="str">
        <f>IF(L1009="?","tier - 2",L1009)</f>
        <v>tier - 2</v>
      </c>
      <c r="L1009" s="6" t="s">
        <v>11</v>
      </c>
      <c r="M1009" s="6" t="str">
        <f>IF(N1009="?","tier - 1",N1009)</f>
        <v>tier - 3</v>
      </c>
      <c r="N1009" s="6" t="s">
        <v>12</v>
      </c>
      <c r="O1009" s="6" t="str">
        <f>IF(P1009="?","UNKNOWN",P1009)</f>
        <v>R1011</v>
      </c>
      <c r="P1009" s="6" t="s">
        <v>42</v>
      </c>
      <c r="Q1009" s="6"/>
    </row>
    <row r="1010" spans="1:17" x14ac:dyDescent="0.3">
      <c r="A1010" s="6" t="s">
        <v>468</v>
      </c>
      <c r="B1010" s="12" t="str">
        <f>SUBSTITUTE(C1010,"?",ROUNDUP(AVERAGEIF(C:C,"&lt;&gt;~?",C:C),0))</f>
        <v>1990</v>
      </c>
      <c r="C1010" s="6">
        <v>1990</v>
      </c>
      <c r="D1010" s="6" t="str">
        <f>SUBSTITUTE(E1010,"?","sep")</f>
        <v>Nov</v>
      </c>
      <c r="E1010" s="6" t="s">
        <v>15</v>
      </c>
      <c r="F1010" s="6">
        <v>1</v>
      </c>
      <c r="G1010" s="18" t="str">
        <f>CONCATENATE(F1010,"-",D1010,"-",B1010)</f>
        <v>1-Nov-1990</v>
      </c>
      <c r="H1010" s="10">
        <f>DATEDIF(G1010,DATE(2023,6,8),"Y")</f>
        <v>32</v>
      </c>
      <c r="I1010" s="6">
        <v>0</v>
      </c>
      <c r="J1010" s="22">
        <v>3994.18</v>
      </c>
      <c r="K1010" s="6" t="str">
        <f>IF(L1010="?","tier - 2",L1010)</f>
        <v>tier - 2</v>
      </c>
      <c r="L1010" s="6" t="s">
        <v>11</v>
      </c>
      <c r="M1010" s="6" t="str">
        <f>IF(N1010="?","tier - 1",N1010)</f>
        <v>tier - 2</v>
      </c>
      <c r="N1010" s="6" t="s">
        <v>11</v>
      </c>
      <c r="O1010" s="6" t="str">
        <f>IF(P1010="?","UNKNOWN",P1010)</f>
        <v>R1013</v>
      </c>
      <c r="P1010" s="6" t="s">
        <v>13</v>
      </c>
      <c r="Q1010" s="6"/>
    </row>
    <row r="1011" spans="1:17" x14ac:dyDescent="0.3">
      <c r="A1011" s="6" t="s">
        <v>467</v>
      </c>
      <c r="B1011" s="12" t="str">
        <f>SUBSTITUTE(C1011,"?",ROUNDUP(AVERAGEIF(C:C,"&lt;&gt;~?",C:C),0))</f>
        <v>1990</v>
      </c>
      <c r="C1011" s="6">
        <v>1990</v>
      </c>
      <c r="D1011" s="6" t="str">
        <f>SUBSTITUTE(E1011,"?","sep")</f>
        <v>Nov</v>
      </c>
      <c r="E1011" s="6" t="s">
        <v>15</v>
      </c>
      <c r="F1011" s="6">
        <v>22</v>
      </c>
      <c r="G1011" s="18" t="str">
        <f>CONCATENATE(F1011,"-",D1011,"-",B1011)</f>
        <v>22-Nov-1990</v>
      </c>
      <c r="H1011" s="10">
        <f>DATEDIF(G1011,DATE(2023,6,8),"Y")</f>
        <v>32</v>
      </c>
      <c r="I1011" s="6">
        <v>0</v>
      </c>
      <c r="J1011" s="22">
        <v>3989.84</v>
      </c>
      <c r="K1011" s="6" t="str">
        <f>IF(L1011="?","tier - 2",L1011)</f>
        <v>tier - 2</v>
      </c>
      <c r="L1011" s="6" t="s">
        <v>11</v>
      </c>
      <c r="M1011" s="6" t="str">
        <f>IF(N1011="?","tier - 1",N1011)</f>
        <v>tier - 2</v>
      </c>
      <c r="N1011" s="6" t="s">
        <v>11</v>
      </c>
      <c r="O1011" s="6" t="str">
        <f>IF(P1011="?","UNKNOWN",P1011)</f>
        <v>R1011</v>
      </c>
      <c r="P1011" s="6" t="s">
        <v>42</v>
      </c>
      <c r="Q1011" s="6"/>
    </row>
    <row r="1012" spans="1:17" x14ac:dyDescent="0.3">
      <c r="A1012" s="6" t="s">
        <v>466</v>
      </c>
      <c r="B1012" s="12" t="str">
        <f>SUBSTITUTE(C1012,"?",ROUNDUP(AVERAGEIF(C:C,"&lt;&gt;~?",C:C),0))</f>
        <v>1996</v>
      </c>
      <c r="C1012" s="6">
        <v>1996</v>
      </c>
      <c r="D1012" s="6" t="str">
        <f>SUBSTITUTE(E1012,"?","sep")</f>
        <v>Sep</v>
      </c>
      <c r="E1012" s="6" t="s">
        <v>20</v>
      </c>
      <c r="F1012" s="6">
        <v>8</v>
      </c>
      <c r="G1012" s="18" t="str">
        <f>CONCATENATE(F1012,"-",D1012,"-",B1012)</f>
        <v>8-Sep-1996</v>
      </c>
      <c r="H1012" s="10">
        <f>DATEDIF(G1012,DATE(2023,6,8),"Y")</f>
        <v>26</v>
      </c>
      <c r="I1012" s="6">
        <v>2</v>
      </c>
      <c r="J1012" s="22">
        <v>3987.93</v>
      </c>
      <c r="K1012" s="6" t="str">
        <f>IF(L1012="?","tier - 2",L1012)</f>
        <v>tier - 2</v>
      </c>
      <c r="L1012" s="6" t="s">
        <v>11</v>
      </c>
      <c r="M1012" s="6" t="str">
        <f>IF(N1012="?","tier - 1",N1012)</f>
        <v>tier - 2</v>
      </c>
      <c r="N1012" s="6" t="s">
        <v>11</v>
      </c>
      <c r="O1012" s="6" t="str">
        <f>IF(P1012="?","UNKNOWN",P1012)</f>
        <v>R1011</v>
      </c>
      <c r="P1012" s="6" t="s">
        <v>42</v>
      </c>
      <c r="Q1012" s="6"/>
    </row>
    <row r="1013" spans="1:17" x14ac:dyDescent="0.3">
      <c r="A1013" s="6" t="s">
        <v>465</v>
      </c>
      <c r="B1013" s="12" t="str">
        <f>SUBSTITUTE(C1013,"?",ROUNDUP(AVERAGEIF(C:C,"&lt;&gt;~?",C:C),0))</f>
        <v>1996</v>
      </c>
      <c r="C1013" s="6">
        <v>1996</v>
      </c>
      <c r="D1013" s="6" t="str">
        <f>SUBSTITUTE(E1013,"?","sep")</f>
        <v>Aug</v>
      </c>
      <c r="E1013" s="6" t="s">
        <v>35</v>
      </c>
      <c r="F1013" s="6">
        <v>17</v>
      </c>
      <c r="G1013" s="18" t="str">
        <f>CONCATENATE(F1013,"-",D1013,"-",B1013)</f>
        <v>17-Aug-1996</v>
      </c>
      <c r="H1013" s="10">
        <f>DATEDIF(G1013,DATE(2023,6,8),"Y")</f>
        <v>26</v>
      </c>
      <c r="I1013" s="6">
        <v>2</v>
      </c>
      <c r="J1013" s="22">
        <v>3981.98</v>
      </c>
      <c r="K1013" s="6" t="str">
        <f>IF(L1013="?","tier - 2",L1013)</f>
        <v>tier - 2</v>
      </c>
      <c r="L1013" s="6" t="s">
        <v>11</v>
      </c>
      <c r="M1013" s="6" t="str">
        <f>IF(N1013="?","tier - 1",N1013)</f>
        <v>tier - 2</v>
      </c>
      <c r="N1013" s="6" t="s">
        <v>11</v>
      </c>
      <c r="O1013" s="6" t="str">
        <f>IF(P1013="?","UNKNOWN",P1013)</f>
        <v>R1013</v>
      </c>
      <c r="P1013" s="6" t="s">
        <v>13</v>
      </c>
      <c r="Q1013" s="6"/>
    </row>
    <row r="1014" spans="1:17" x14ac:dyDescent="0.3">
      <c r="A1014" s="6" t="s">
        <v>464</v>
      </c>
      <c r="B1014" s="12" t="str">
        <f>SUBSTITUTE(C1014,"?",ROUNDUP(AVERAGEIF(C:C,"&lt;&gt;~?",C:C),0))</f>
        <v>1990</v>
      </c>
      <c r="C1014" s="6">
        <v>1990</v>
      </c>
      <c r="D1014" s="6" t="str">
        <f>SUBSTITUTE(E1014,"?","sep")</f>
        <v>Jul</v>
      </c>
      <c r="E1014" s="6" t="s">
        <v>10</v>
      </c>
      <c r="F1014" s="6">
        <v>29</v>
      </c>
      <c r="G1014" s="18" t="str">
        <f>CONCATENATE(F1014,"-",D1014,"-",B1014)</f>
        <v>29-Jul-1990</v>
      </c>
      <c r="H1014" s="10">
        <f>DATEDIF(G1014,DATE(2023,6,8),"Y")</f>
        <v>32</v>
      </c>
      <c r="I1014" s="6">
        <v>0</v>
      </c>
      <c r="J1014" s="22">
        <v>3972.92</v>
      </c>
      <c r="K1014" s="6" t="str">
        <f>IF(L1014="?","tier - 2",L1014)</f>
        <v>tier - 2</v>
      </c>
      <c r="L1014" s="6" t="s">
        <v>11</v>
      </c>
      <c r="M1014" s="6" t="str">
        <f>IF(N1014="?","tier - 1",N1014)</f>
        <v>tier - 3</v>
      </c>
      <c r="N1014" s="6" t="s">
        <v>12</v>
      </c>
      <c r="O1014" s="6" t="str">
        <f>IF(P1014="?","UNKNOWN",P1014)</f>
        <v>R1013</v>
      </c>
      <c r="P1014" s="6" t="s">
        <v>13</v>
      </c>
      <c r="Q1014" s="6"/>
    </row>
    <row r="1015" spans="1:17" x14ac:dyDescent="0.3">
      <c r="A1015" s="6" t="s">
        <v>463</v>
      </c>
      <c r="B1015" s="12" t="str">
        <f>SUBSTITUTE(C1015,"?",ROUNDUP(AVERAGEIF(C:C,"&lt;&gt;~?",C:C),0))</f>
        <v>1995</v>
      </c>
      <c r="C1015" s="6">
        <v>1995</v>
      </c>
      <c r="D1015" s="6" t="str">
        <f>SUBSTITUTE(E1015,"?","sep")</f>
        <v>Jul</v>
      </c>
      <c r="E1015" s="6" t="s">
        <v>10</v>
      </c>
      <c r="F1015" s="6">
        <v>11</v>
      </c>
      <c r="G1015" s="18" t="str">
        <f>CONCATENATE(F1015,"-",D1015,"-",B1015)</f>
        <v>11-Jul-1995</v>
      </c>
      <c r="H1015" s="10">
        <f>DATEDIF(G1015,DATE(2023,6,8),"Y")</f>
        <v>27</v>
      </c>
      <c r="I1015" s="6">
        <v>1</v>
      </c>
      <c r="J1015" s="22">
        <v>3956.07</v>
      </c>
      <c r="K1015" s="6" t="str">
        <f>IF(L1015="?","tier - 2",L1015)</f>
        <v>tier - 2</v>
      </c>
      <c r="L1015" s="6" t="s">
        <v>11</v>
      </c>
      <c r="M1015" s="6" t="str">
        <f>IF(N1015="?","tier - 1",N1015)</f>
        <v>tier - 2</v>
      </c>
      <c r="N1015" s="6" t="s">
        <v>11</v>
      </c>
      <c r="O1015" s="6" t="str">
        <f>IF(P1015="?","UNKNOWN",P1015)</f>
        <v>R1012</v>
      </c>
      <c r="P1015" s="6" t="s">
        <v>23</v>
      </c>
      <c r="Q1015" s="6"/>
    </row>
    <row r="1016" spans="1:17" x14ac:dyDescent="0.3">
      <c r="A1016" s="6" t="s">
        <v>462</v>
      </c>
      <c r="B1016" s="12" t="str">
        <f>SUBSTITUTE(C1016,"?",ROUNDUP(AVERAGEIF(C:C,"&lt;&gt;~?",C:C),0))</f>
        <v>1999</v>
      </c>
      <c r="C1016" s="6">
        <v>1999</v>
      </c>
      <c r="D1016" s="6" t="str">
        <f>SUBSTITUTE(E1016,"?","sep")</f>
        <v>Jul</v>
      </c>
      <c r="E1016" s="6" t="s">
        <v>10</v>
      </c>
      <c r="F1016" s="6">
        <v>10</v>
      </c>
      <c r="G1016" s="18" t="str">
        <f>CONCATENATE(F1016,"-",D1016,"-",B1016)</f>
        <v>10-Jul-1999</v>
      </c>
      <c r="H1016" s="10">
        <f>DATEDIF(G1016,DATE(2023,6,8),"Y")</f>
        <v>23</v>
      </c>
      <c r="I1016" s="6">
        <v>0</v>
      </c>
      <c r="J1016" s="22">
        <v>3955.98</v>
      </c>
      <c r="K1016" s="6" t="str">
        <f>IF(L1016="?","tier - 2",L1016)</f>
        <v>tier - 2</v>
      </c>
      <c r="L1016" s="6" t="s">
        <v>11</v>
      </c>
      <c r="M1016" s="6" t="str">
        <f>IF(N1016="?","tier - 1",N1016)</f>
        <v>tier - 3</v>
      </c>
      <c r="N1016" s="6" t="s">
        <v>12</v>
      </c>
      <c r="O1016" s="6" t="str">
        <f>IF(P1016="?","UNKNOWN",P1016)</f>
        <v>R1021</v>
      </c>
      <c r="P1016" s="6" t="s">
        <v>300</v>
      </c>
      <c r="Q1016" s="6"/>
    </row>
    <row r="1017" spans="1:17" x14ac:dyDescent="0.3">
      <c r="A1017" s="6" t="s">
        <v>461</v>
      </c>
      <c r="B1017" s="12" t="str">
        <f>SUBSTITUTE(C1017,"?",ROUNDUP(AVERAGEIF(C:C,"&lt;&gt;~?",C:C),0))</f>
        <v>1993</v>
      </c>
      <c r="C1017" s="6">
        <v>1993</v>
      </c>
      <c r="D1017" s="6" t="str">
        <f>SUBSTITUTE(E1017,"?","sep")</f>
        <v>Nov</v>
      </c>
      <c r="E1017" s="6" t="s">
        <v>15</v>
      </c>
      <c r="F1017" s="6">
        <v>11</v>
      </c>
      <c r="G1017" s="18" t="str">
        <f>CONCATENATE(F1017,"-",D1017,"-",B1017)</f>
        <v>11-Nov-1993</v>
      </c>
      <c r="H1017" s="10">
        <f>DATEDIF(G1017,DATE(2023,6,8),"Y")</f>
        <v>29</v>
      </c>
      <c r="I1017" s="6">
        <v>1</v>
      </c>
      <c r="J1017" s="22">
        <v>3947.41</v>
      </c>
      <c r="K1017" s="6" t="str">
        <f>IF(L1017="?","tier - 2",L1017)</f>
        <v>tier - 2</v>
      </c>
      <c r="L1017" s="6" t="s">
        <v>11</v>
      </c>
      <c r="M1017" s="6" t="str">
        <f>IF(N1017="?","tier - 1",N1017)</f>
        <v>tier - 2</v>
      </c>
      <c r="N1017" s="6" t="s">
        <v>11</v>
      </c>
      <c r="O1017" s="6" t="str">
        <f>IF(P1017="?","UNKNOWN",P1017)</f>
        <v>R1013</v>
      </c>
      <c r="P1017" s="6" t="s">
        <v>13</v>
      </c>
      <c r="Q1017" s="6"/>
    </row>
    <row r="1018" spans="1:17" x14ac:dyDescent="0.3">
      <c r="A1018" s="6" t="s">
        <v>460</v>
      </c>
      <c r="B1018" s="12" t="str">
        <f>SUBSTITUTE(C1018,"?",ROUNDUP(AVERAGEIF(C:C,"&lt;&gt;~?",C:C),0))</f>
        <v>1993</v>
      </c>
      <c r="C1018" s="6">
        <v>1993</v>
      </c>
      <c r="D1018" s="6" t="str">
        <f>SUBSTITUTE(E1018,"?","sep")</f>
        <v>Sep</v>
      </c>
      <c r="E1018" s="6" t="s">
        <v>20</v>
      </c>
      <c r="F1018" s="6">
        <v>29</v>
      </c>
      <c r="G1018" s="18" t="str">
        <f>CONCATENATE(F1018,"-",D1018,"-",B1018)</f>
        <v>29-Sep-1993</v>
      </c>
      <c r="H1018" s="10">
        <f>DATEDIF(G1018,DATE(2023,6,8),"Y")</f>
        <v>29</v>
      </c>
      <c r="I1018" s="6">
        <v>0</v>
      </c>
      <c r="J1018" s="22">
        <v>3943.6</v>
      </c>
      <c r="K1018" s="6" t="str">
        <f>IF(L1018="?","tier - 2",L1018)</f>
        <v>tier - 2</v>
      </c>
      <c r="L1018" s="6" t="s">
        <v>11</v>
      </c>
      <c r="M1018" s="6" t="str">
        <f>IF(N1018="?","tier - 1",N1018)</f>
        <v>tier - 3</v>
      </c>
      <c r="N1018" s="6" t="s">
        <v>12</v>
      </c>
      <c r="O1018" s="6" t="str">
        <f>IF(P1018="?","UNKNOWN",P1018)</f>
        <v>R1024</v>
      </c>
      <c r="P1018" s="6" t="s">
        <v>247</v>
      </c>
      <c r="Q1018" s="6"/>
    </row>
    <row r="1019" spans="1:17" x14ac:dyDescent="0.3">
      <c r="A1019" s="6" t="s">
        <v>459</v>
      </c>
      <c r="B1019" s="12" t="str">
        <f>SUBSTITUTE(C1019,"?",ROUNDUP(AVERAGEIF(C:C,"&lt;&gt;~?",C:C),0))</f>
        <v>1988</v>
      </c>
      <c r="C1019" s="6">
        <v>1988</v>
      </c>
      <c r="D1019" s="6" t="str">
        <f>SUBSTITUTE(E1019,"?","sep")</f>
        <v>Oct</v>
      </c>
      <c r="E1019" s="6" t="s">
        <v>37</v>
      </c>
      <c r="F1019" s="6">
        <v>24</v>
      </c>
      <c r="G1019" s="18" t="str">
        <f>CONCATENATE(F1019,"-",D1019,"-",B1019)</f>
        <v>24-Oct-1988</v>
      </c>
      <c r="H1019" s="10">
        <f>DATEDIF(G1019,DATE(2023,6,8),"Y")</f>
        <v>34</v>
      </c>
      <c r="I1019" s="6">
        <v>0</v>
      </c>
      <c r="J1019" s="22">
        <v>3935.18</v>
      </c>
      <c r="K1019" s="6" t="str">
        <f>IF(L1019="?","tier - 2",L1019)</f>
        <v>tier - 3</v>
      </c>
      <c r="L1019" s="6" t="s">
        <v>12</v>
      </c>
      <c r="M1019" s="6" t="str">
        <f>IF(N1019="?","tier - 1",N1019)</f>
        <v>tier - 1</v>
      </c>
      <c r="N1019" s="6" t="s">
        <v>16</v>
      </c>
      <c r="O1019" s="6" t="str">
        <f>IF(P1019="?","UNKNOWN",P1019)</f>
        <v>R1013</v>
      </c>
      <c r="P1019" s="6" t="s">
        <v>13</v>
      </c>
      <c r="Q1019" s="6"/>
    </row>
    <row r="1020" spans="1:17" x14ac:dyDescent="0.3">
      <c r="A1020" s="6" t="s">
        <v>2182</v>
      </c>
      <c r="B1020" s="12" t="str">
        <f>SUBSTITUTE(C1020,"?",ROUNDUP(AVERAGEIF(C:C,"&lt;&gt;~?",C:C),0))</f>
        <v>1975</v>
      </c>
      <c r="C1020" s="6">
        <v>1975</v>
      </c>
      <c r="D1020" s="6" t="str">
        <f>SUBSTITUTE(E1020,"?","sep")</f>
        <v>Jun</v>
      </c>
      <c r="E1020" s="6" t="s">
        <v>18</v>
      </c>
      <c r="F1020" s="6">
        <v>5</v>
      </c>
      <c r="G1020" s="18" t="str">
        <f>CONCATENATE(F1020,"-",D1020,"-",B1020)</f>
        <v>5-Jun-1975</v>
      </c>
      <c r="H1020" s="10">
        <f>DATEDIF(G1020,DATE(2023,6,8),"Y")</f>
        <v>48</v>
      </c>
      <c r="I1020" s="6">
        <v>1</v>
      </c>
      <c r="J1020" s="22">
        <v>36350.71</v>
      </c>
      <c r="K1020" s="6" t="str">
        <f>IF(L1020="?","tier - 2",L1020)</f>
        <v>tier - 1</v>
      </c>
      <c r="L1020" s="6" t="s">
        <v>16</v>
      </c>
      <c r="M1020" s="6" t="str">
        <f>IF(N1020="?","tier - 1",N1020)</f>
        <v>tier - 2</v>
      </c>
      <c r="N1020" s="6" t="s">
        <v>11</v>
      </c>
      <c r="O1020" s="6" t="str">
        <f>IF(P1020="?","UNKNOWN",P1020)</f>
        <v>R1011</v>
      </c>
      <c r="P1020" s="6" t="s">
        <v>42</v>
      </c>
      <c r="Q1020" s="6"/>
    </row>
    <row r="1021" spans="1:17" x14ac:dyDescent="0.3">
      <c r="A1021" s="6" t="s">
        <v>458</v>
      </c>
      <c r="B1021" s="12" t="str">
        <f>SUBSTITUTE(C1021,"?",ROUNDUP(AVERAGEIF(C:C,"&lt;&gt;~?",C:C),0))</f>
        <v>2002</v>
      </c>
      <c r="C1021" s="6">
        <v>2002</v>
      </c>
      <c r="D1021" s="6" t="str">
        <f>SUBSTITUTE(E1021,"?","sep")</f>
        <v>Jun</v>
      </c>
      <c r="E1021" s="6" t="s">
        <v>18</v>
      </c>
      <c r="F1021" s="6">
        <v>15</v>
      </c>
      <c r="G1021" s="18" t="str">
        <f>CONCATENATE(F1021,"-",D1021,"-",B1021)</f>
        <v>15-Jun-2002</v>
      </c>
      <c r="H1021" s="10">
        <f>DATEDIF(G1021,DATE(2023,6,8),"Y")</f>
        <v>20</v>
      </c>
      <c r="I1021" s="6">
        <v>0</v>
      </c>
      <c r="J1021" s="22">
        <v>3931.51</v>
      </c>
      <c r="K1021" s="6" t="str">
        <f>IF(L1021="?","tier - 2",L1021)</f>
        <v>tier - 2</v>
      </c>
      <c r="L1021" s="6" t="s">
        <v>11</v>
      </c>
      <c r="M1021" s="6" t="str">
        <f>IF(N1021="?","tier - 1",N1021)</f>
        <v>tier - 3</v>
      </c>
      <c r="N1021" s="6" t="s">
        <v>12</v>
      </c>
      <c r="O1021" s="6" t="str">
        <f>IF(P1021="?","UNKNOWN",P1021)</f>
        <v>R1011</v>
      </c>
      <c r="P1021" s="6" t="s">
        <v>42</v>
      </c>
      <c r="Q1021" s="6"/>
    </row>
    <row r="1022" spans="1:17" x14ac:dyDescent="0.3">
      <c r="A1022" s="6" t="s">
        <v>457</v>
      </c>
      <c r="B1022" s="12" t="str">
        <f>SUBSTITUTE(C1022,"?",ROUNDUP(AVERAGEIF(C:C,"&lt;&gt;~?",C:C),0))</f>
        <v>2000</v>
      </c>
      <c r="C1022" s="6">
        <v>2000</v>
      </c>
      <c r="D1022" s="6" t="str">
        <f>SUBSTITUTE(E1022,"?","sep")</f>
        <v>Jul</v>
      </c>
      <c r="E1022" s="6" t="s">
        <v>10</v>
      </c>
      <c r="F1022" s="6">
        <v>10</v>
      </c>
      <c r="G1022" s="18" t="str">
        <f>CONCATENATE(F1022,"-",D1022,"-",B1022)</f>
        <v>10-Jul-2000</v>
      </c>
      <c r="H1022" s="10">
        <f>DATEDIF(G1022,DATE(2023,6,8),"Y")</f>
        <v>22</v>
      </c>
      <c r="I1022" s="6">
        <v>2</v>
      </c>
      <c r="J1022" s="22">
        <v>3925.76</v>
      </c>
      <c r="K1022" s="6" t="str">
        <f>IF(L1022="?","tier - 2",L1022)</f>
        <v>tier - 2</v>
      </c>
      <c r="L1022" s="6" t="s">
        <v>11</v>
      </c>
      <c r="M1022" s="6" t="str">
        <f>IF(N1022="?","tier - 1",N1022)</f>
        <v>tier - 2</v>
      </c>
      <c r="N1022" s="6" t="s">
        <v>11</v>
      </c>
      <c r="O1022" s="6" t="str">
        <f>IF(P1022="?","UNKNOWN",P1022)</f>
        <v>R1024</v>
      </c>
      <c r="P1022" s="6" t="s">
        <v>247</v>
      </c>
      <c r="Q1022" s="6"/>
    </row>
    <row r="1023" spans="1:17" x14ac:dyDescent="0.3">
      <c r="A1023" s="6" t="s">
        <v>456</v>
      </c>
      <c r="B1023" s="12" t="str">
        <f>SUBSTITUTE(C1023,"?",ROUNDUP(AVERAGEIF(C:C,"&lt;&gt;~?",C:C),0))</f>
        <v>1985</v>
      </c>
      <c r="C1023" s="6">
        <v>1985</v>
      </c>
      <c r="D1023" s="6" t="str">
        <f>SUBSTITUTE(E1023,"?","sep")</f>
        <v>Jul</v>
      </c>
      <c r="E1023" s="6" t="s">
        <v>10</v>
      </c>
      <c r="F1023" s="6">
        <v>5</v>
      </c>
      <c r="G1023" s="18" t="str">
        <f>CONCATENATE(F1023,"-",D1023,"-",B1023)</f>
        <v>5-Jul-1985</v>
      </c>
      <c r="H1023" s="10">
        <f>DATEDIF(G1023,DATE(2023,6,8),"Y")</f>
        <v>37</v>
      </c>
      <c r="I1023" s="6">
        <v>3</v>
      </c>
      <c r="J1023" s="22">
        <v>3910.44</v>
      </c>
      <c r="K1023" s="6" t="str">
        <f>IF(L1023="?","tier - 2",L1023)</f>
        <v>tier - 2</v>
      </c>
      <c r="L1023" s="6" t="s">
        <v>11</v>
      </c>
      <c r="M1023" s="6" t="str">
        <f>IF(N1023="?","tier - 1",N1023)</f>
        <v>tier - 2</v>
      </c>
      <c r="N1023" s="6" t="s">
        <v>11</v>
      </c>
      <c r="O1023" s="6" t="str">
        <f>IF(P1023="?","UNKNOWN",P1023)</f>
        <v>R1013</v>
      </c>
      <c r="P1023" s="6" t="s">
        <v>13</v>
      </c>
      <c r="Q1023" s="6"/>
    </row>
    <row r="1024" spans="1:17" x14ac:dyDescent="0.3">
      <c r="A1024" s="6" t="s">
        <v>455</v>
      </c>
      <c r="B1024" s="12" t="str">
        <f>SUBSTITUTE(C1024,"?",ROUNDUP(AVERAGEIF(C:C,"&lt;&gt;~?",C:C),0))</f>
        <v>1997</v>
      </c>
      <c r="C1024" s="6">
        <v>1997</v>
      </c>
      <c r="D1024" s="6" t="str">
        <f>SUBSTITUTE(E1024,"?","sep")</f>
        <v>Nov</v>
      </c>
      <c r="E1024" s="6" t="s">
        <v>15</v>
      </c>
      <c r="F1024" s="6">
        <v>24</v>
      </c>
      <c r="G1024" s="18" t="str">
        <f>CONCATENATE(F1024,"-",D1024,"-",B1024)</f>
        <v>24-Nov-1997</v>
      </c>
      <c r="H1024" s="10">
        <f>DATEDIF(G1024,DATE(2023,6,8),"Y")</f>
        <v>25</v>
      </c>
      <c r="I1024" s="6">
        <v>3</v>
      </c>
      <c r="J1024" s="22">
        <v>3906.13</v>
      </c>
      <c r="K1024" s="6" t="str">
        <f>IF(L1024="?","tier - 2",L1024)</f>
        <v>tier - 3</v>
      </c>
      <c r="L1024" s="6" t="s">
        <v>12</v>
      </c>
      <c r="M1024" s="6" t="str">
        <f>IF(N1024="?","tier - 1",N1024)</f>
        <v>tier - 3</v>
      </c>
      <c r="N1024" s="6" t="s">
        <v>12</v>
      </c>
      <c r="O1024" s="6" t="str">
        <f>IF(P1024="?","UNKNOWN",P1024)</f>
        <v>R1011</v>
      </c>
      <c r="P1024" s="6" t="s">
        <v>42</v>
      </c>
      <c r="Q1024" s="6"/>
    </row>
    <row r="1025" spans="1:17" x14ac:dyDescent="0.3">
      <c r="A1025" s="6" t="s">
        <v>454</v>
      </c>
      <c r="B1025" s="12" t="str">
        <f>SUBSTITUTE(C1025,"?",ROUNDUP(AVERAGEIF(C:C,"&lt;&gt;~?",C:C),0))</f>
        <v>1981</v>
      </c>
      <c r="C1025" s="6">
        <v>1981</v>
      </c>
      <c r="D1025" s="6" t="str">
        <f>SUBSTITUTE(E1025,"?","sep")</f>
        <v>Aug</v>
      </c>
      <c r="E1025" s="6" t="s">
        <v>35</v>
      </c>
      <c r="F1025" s="6">
        <v>27</v>
      </c>
      <c r="G1025" s="18" t="str">
        <f>CONCATENATE(F1025,"-",D1025,"-",B1025)</f>
        <v>27-Aug-1981</v>
      </c>
      <c r="H1025" s="10">
        <f>DATEDIF(G1025,DATE(2023,6,8),"Y")</f>
        <v>41</v>
      </c>
      <c r="I1025" s="6">
        <v>1</v>
      </c>
      <c r="J1025" s="22">
        <v>3902.07</v>
      </c>
      <c r="K1025" s="6" t="str">
        <f>IF(L1025="?","tier - 2",L1025)</f>
        <v>tier - 2</v>
      </c>
      <c r="L1025" s="6" t="s">
        <v>11</v>
      </c>
      <c r="M1025" s="6" t="str">
        <f>IF(N1025="?","tier - 1",N1025)</f>
        <v>tier - 2</v>
      </c>
      <c r="N1025" s="6" t="s">
        <v>11</v>
      </c>
      <c r="O1025" s="6" t="str">
        <f>IF(P1025="?","UNKNOWN",P1025)</f>
        <v>R1013</v>
      </c>
      <c r="P1025" s="6" t="s">
        <v>13</v>
      </c>
      <c r="Q1025" s="6"/>
    </row>
    <row r="1026" spans="1:17" x14ac:dyDescent="0.3">
      <c r="A1026" s="6" t="s">
        <v>453</v>
      </c>
      <c r="B1026" s="12" t="str">
        <f>SUBSTITUTE(C1026,"?",ROUNDUP(AVERAGEIF(C:C,"&lt;&gt;~?",C:C),0))</f>
        <v>1993</v>
      </c>
      <c r="C1026" s="6">
        <v>1993</v>
      </c>
      <c r="D1026" s="6" t="str">
        <f>SUBSTITUTE(E1026,"?","sep")</f>
        <v>Sep</v>
      </c>
      <c r="E1026" s="6" t="s">
        <v>20</v>
      </c>
      <c r="F1026" s="6">
        <v>14</v>
      </c>
      <c r="G1026" s="18" t="str">
        <f>CONCATENATE(F1026,"-",D1026,"-",B1026)</f>
        <v>14-Sep-1993</v>
      </c>
      <c r="H1026" s="10">
        <f>DATEDIF(G1026,DATE(2023,6,8),"Y")</f>
        <v>29</v>
      </c>
      <c r="I1026" s="6">
        <v>0</v>
      </c>
      <c r="J1026" s="22">
        <v>3898.35</v>
      </c>
      <c r="K1026" s="6" t="str">
        <f>IF(L1026="?","tier - 2",L1026)</f>
        <v>tier - 2</v>
      </c>
      <c r="L1026" s="6" t="s">
        <v>11</v>
      </c>
      <c r="M1026" s="6" t="str">
        <f>IF(N1026="?","tier - 1",N1026)</f>
        <v>tier - 2</v>
      </c>
      <c r="N1026" s="6" t="s">
        <v>11</v>
      </c>
      <c r="O1026" s="6" t="str">
        <f>IF(P1026="?","UNKNOWN",P1026)</f>
        <v>R1012</v>
      </c>
      <c r="P1026" s="6" t="s">
        <v>23</v>
      </c>
      <c r="Q1026" s="6"/>
    </row>
    <row r="1027" spans="1:17" x14ac:dyDescent="0.3">
      <c r="A1027" s="6" t="s">
        <v>452</v>
      </c>
      <c r="B1027" s="12" t="str">
        <f>SUBSTITUTE(C1027,"?",ROUNDUP(AVERAGEIF(C:C,"&lt;&gt;~?",C:C),0))</f>
        <v>2004</v>
      </c>
      <c r="C1027" s="6">
        <v>2004</v>
      </c>
      <c r="D1027" s="6" t="str">
        <f>SUBSTITUTE(E1027,"?","sep")</f>
        <v>Jul</v>
      </c>
      <c r="E1027" s="6" t="s">
        <v>10</v>
      </c>
      <c r="F1027" s="6">
        <v>13</v>
      </c>
      <c r="G1027" s="18" t="str">
        <f>CONCATENATE(F1027,"-",D1027,"-",B1027)</f>
        <v>13-Jul-2004</v>
      </c>
      <c r="H1027" s="10">
        <f>DATEDIF(G1027,DATE(2023,6,8),"Y")</f>
        <v>18</v>
      </c>
      <c r="I1027" s="6">
        <v>0</v>
      </c>
      <c r="J1027" s="22">
        <v>3889.2</v>
      </c>
      <c r="K1027" s="6" t="str">
        <f>IF(L1027="?","tier - 2",L1027)</f>
        <v>tier - 2</v>
      </c>
      <c r="L1027" s="6" t="s">
        <v>11</v>
      </c>
      <c r="M1027" s="6" t="str">
        <f>IF(N1027="?","tier - 1",N1027)</f>
        <v>tier - 2</v>
      </c>
      <c r="N1027" s="6" t="s">
        <v>11</v>
      </c>
      <c r="O1027" s="6" t="str">
        <f>IF(P1027="?","UNKNOWN",P1027)</f>
        <v>R1012</v>
      </c>
      <c r="P1027" s="6" t="s">
        <v>23</v>
      </c>
      <c r="Q1027" s="6"/>
    </row>
    <row r="1028" spans="1:17" x14ac:dyDescent="0.3">
      <c r="A1028" s="6" t="s">
        <v>451</v>
      </c>
      <c r="B1028" s="12" t="str">
        <f>SUBSTITUTE(C1028,"?",ROUNDUP(AVERAGEIF(C:C,"&lt;&gt;~?",C:C),0))</f>
        <v>1996</v>
      </c>
      <c r="C1028" s="6">
        <v>1996</v>
      </c>
      <c r="D1028" s="6" t="str">
        <f>SUBSTITUTE(E1028,"?","sep")</f>
        <v>Oct</v>
      </c>
      <c r="E1028" s="6" t="s">
        <v>37</v>
      </c>
      <c r="F1028" s="6">
        <v>23</v>
      </c>
      <c r="G1028" s="18" t="str">
        <f>CONCATENATE(F1028,"-",D1028,"-",B1028)</f>
        <v>23-Oct-1996</v>
      </c>
      <c r="H1028" s="10">
        <f>DATEDIF(G1028,DATE(2023,6,8),"Y")</f>
        <v>26</v>
      </c>
      <c r="I1028" s="6">
        <v>2</v>
      </c>
      <c r="J1028" s="22">
        <v>3877.3</v>
      </c>
      <c r="K1028" s="6" t="str">
        <f>IF(L1028="?","tier - 2",L1028)</f>
        <v>tier - 1</v>
      </c>
      <c r="L1028" s="6" t="s">
        <v>16</v>
      </c>
      <c r="M1028" s="6" t="str">
        <f>IF(N1028="?","tier - 1",N1028)</f>
        <v>tier - 3</v>
      </c>
      <c r="N1028" s="6" t="s">
        <v>12</v>
      </c>
      <c r="O1028" s="6" t="str">
        <f>IF(P1028="?","UNKNOWN",P1028)</f>
        <v>R1012</v>
      </c>
      <c r="P1028" s="6" t="s">
        <v>23</v>
      </c>
      <c r="Q1028" s="6"/>
    </row>
    <row r="1029" spans="1:17" x14ac:dyDescent="0.3">
      <c r="A1029" s="6" t="s">
        <v>450</v>
      </c>
      <c r="B1029" s="12" t="str">
        <f>SUBSTITUTE(C1029,"?",ROUNDUP(AVERAGEIF(C:C,"&lt;&gt;~?",C:C),0))</f>
        <v>1991</v>
      </c>
      <c r="C1029" s="6">
        <v>1991</v>
      </c>
      <c r="D1029" s="6" t="str">
        <f>SUBSTITUTE(E1029,"?","sep")</f>
        <v>Jul</v>
      </c>
      <c r="E1029" s="6" t="s">
        <v>10</v>
      </c>
      <c r="F1029" s="6">
        <v>25</v>
      </c>
      <c r="G1029" s="18" t="str">
        <f>CONCATENATE(F1029,"-",D1029,"-",B1029)</f>
        <v>25-Jul-1991</v>
      </c>
      <c r="H1029" s="10">
        <f>DATEDIF(G1029,DATE(2023,6,8),"Y")</f>
        <v>31</v>
      </c>
      <c r="I1029" s="6">
        <v>1</v>
      </c>
      <c r="J1029" s="22">
        <v>3875.73</v>
      </c>
      <c r="K1029" s="6" t="str">
        <f>IF(L1029="?","tier - 2",L1029)</f>
        <v>tier - 2</v>
      </c>
      <c r="L1029" s="6" t="s">
        <v>11</v>
      </c>
      <c r="M1029" s="6" t="str">
        <f>IF(N1029="?","tier - 1",N1029)</f>
        <v>tier - 3</v>
      </c>
      <c r="N1029" s="6" t="s">
        <v>12</v>
      </c>
      <c r="O1029" s="6" t="str">
        <f>IF(P1029="?","UNKNOWN",P1029)</f>
        <v>R1013</v>
      </c>
      <c r="P1029" s="6" t="s">
        <v>13</v>
      </c>
      <c r="Q1029" s="6"/>
    </row>
    <row r="1030" spans="1:17" x14ac:dyDescent="0.3">
      <c r="A1030" s="6" t="s">
        <v>449</v>
      </c>
      <c r="B1030" s="12" t="str">
        <f>SUBSTITUTE(C1030,"?",ROUNDUP(AVERAGEIF(C:C,"&lt;&gt;~?",C:C),0))</f>
        <v>1990</v>
      </c>
      <c r="C1030" s="6">
        <v>1990</v>
      </c>
      <c r="D1030" s="6" t="str">
        <f>SUBSTITUTE(E1030,"?","sep")</f>
        <v>Jun</v>
      </c>
      <c r="E1030" s="6" t="s">
        <v>18</v>
      </c>
      <c r="F1030" s="6">
        <v>24</v>
      </c>
      <c r="G1030" s="18" t="str">
        <f>CONCATENATE(F1030,"-",D1030,"-",B1030)</f>
        <v>24-Jun-1990</v>
      </c>
      <c r="H1030" s="10">
        <f>DATEDIF(G1030,DATE(2023,6,8),"Y")</f>
        <v>32</v>
      </c>
      <c r="I1030" s="6">
        <v>0</v>
      </c>
      <c r="J1030" s="22">
        <v>3866.86</v>
      </c>
      <c r="K1030" s="6" t="str">
        <f>IF(L1030="?","tier - 2",L1030)</f>
        <v>tier - 1</v>
      </c>
      <c r="L1030" s="6" t="s">
        <v>16</v>
      </c>
      <c r="M1030" s="6" t="str">
        <f>IF(N1030="?","tier - 1",N1030)</f>
        <v>tier - 1</v>
      </c>
      <c r="N1030" s="6" t="s">
        <v>16</v>
      </c>
      <c r="O1030" s="6" t="str">
        <f>IF(P1030="?","UNKNOWN",P1030)</f>
        <v>R1012</v>
      </c>
      <c r="P1030" s="6" t="s">
        <v>23</v>
      </c>
      <c r="Q1030" s="6"/>
    </row>
    <row r="1031" spans="1:17" x14ac:dyDescent="0.3">
      <c r="A1031" s="6" t="s">
        <v>2181</v>
      </c>
      <c r="B1031" s="12" t="str">
        <f>SUBSTITUTE(C1031,"?",ROUNDUP(AVERAGEIF(C:C,"&lt;&gt;~?",C:C),0))</f>
        <v>1967</v>
      </c>
      <c r="C1031" s="6">
        <v>1967</v>
      </c>
      <c r="D1031" s="6" t="str">
        <f>SUBSTITUTE(E1031,"?","sep")</f>
        <v>Oct</v>
      </c>
      <c r="E1031" s="6" t="s">
        <v>37</v>
      </c>
      <c r="F1031" s="6">
        <v>18</v>
      </c>
      <c r="G1031" s="18" t="str">
        <f>CONCATENATE(F1031,"-",D1031,"-",B1031)</f>
        <v>18-Oct-1967</v>
      </c>
      <c r="H1031" s="10">
        <f>DATEDIF(G1031,DATE(2023,6,8),"Y")</f>
        <v>55</v>
      </c>
      <c r="I1031" s="6">
        <v>0</v>
      </c>
      <c r="J1031" s="22">
        <v>36332.449999999997</v>
      </c>
      <c r="K1031" s="6" t="str">
        <f>IF(L1031="?","tier - 2",L1031)</f>
        <v>tier - 1</v>
      </c>
      <c r="L1031" s="6" t="s">
        <v>16</v>
      </c>
      <c r="M1031" s="6" t="str">
        <f>IF(N1031="?","tier - 1",N1031)</f>
        <v>tier - 3</v>
      </c>
      <c r="N1031" s="6" t="s">
        <v>12</v>
      </c>
      <c r="O1031" s="6" t="str">
        <f>IF(P1031="?","UNKNOWN",P1031)</f>
        <v>R1011</v>
      </c>
      <c r="P1031" s="6" t="s">
        <v>42</v>
      </c>
      <c r="Q1031" s="6"/>
    </row>
    <row r="1032" spans="1:17" x14ac:dyDescent="0.3">
      <c r="A1032" s="6" t="s">
        <v>448</v>
      </c>
      <c r="B1032" s="12" t="str">
        <f>SUBSTITUTE(C1032,"?",ROUNDUP(AVERAGEIF(C:C,"&lt;&gt;~?",C:C),0))</f>
        <v>2001</v>
      </c>
      <c r="C1032" s="6">
        <v>2001</v>
      </c>
      <c r="D1032" s="6" t="str">
        <f>SUBSTITUTE(E1032,"?","sep")</f>
        <v>Oct</v>
      </c>
      <c r="E1032" s="6" t="s">
        <v>37</v>
      </c>
      <c r="F1032" s="6">
        <v>18</v>
      </c>
      <c r="G1032" s="18" t="str">
        <f>CONCATENATE(F1032,"-",D1032,"-",B1032)</f>
        <v>18-Oct-2001</v>
      </c>
      <c r="H1032" s="10">
        <f>DATEDIF(G1032,DATE(2023,6,8),"Y")</f>
        <v>21</v>
      </c>
      <c r="I1032" s="6">
        <v>3</v>
      </c>
      <c r="J1032" s="22">
        <v>3861.21</v>
      </c>
      <c r="K1032" s="6" t="str">
        <f>IF(L1032="?","tier - 2",L1032)</f>
        <v>tier - 2</v>
      </c>
      <c r="L1032" s="6" t="s">
        <v>11</v>
      </c>
      <c r="M1032" s="6" t="str">
        <f>IF(N1032="?","tier - 1",N1032)</f>
        <v>tier - 2</v>
      </c>
      <c r="N1032" s="6" t="s">
        <v>11</v>
      </c>
      <c r="O1032" s="6" t="str">
        <f>IF(P1032="?","UNKNOWN",P1032)</f>
        <v>R1016</v>
      </c>
      <c r="P1032" s="6" t="s">
        <v>168</v>
      </c>
      <c r="Q1032" s="6"/>
    </row>
    <row r="1033" spans="1:17" x14ac:dyDescent="0.3">
      <c r="A1033" s="6" t="s">
        <v>447</v>
      </c>
      <c r="B1033" s="12" t="str">
        <f>SUBSTITUTE(C1033,"?",ROUNDUP(AVERAGEIF(C:C,"&lt;&gt;~?",C:C),0))</f>
        <v>2001</v>
      </c>
      <c r="C1033" s="6">
        <v>2001</v>
      </c>
      <c r="D1033" s="6" t="str">
        <f>SUBSTITUTE(E1033,"?","sep")</f>
        <v>Jun</v>
      </c>
      <c r="E1033" s="6" t="s">
        <v>18</v>
      </c>
      <c r="F1033" s="6">
        <v>6</v>
      </c>
      <c r="G1033" s="18" t="str">
        <f>CONCATENATE(F1033,"-",D1033,"-",B1033)</f>
        <v>6-Jun-2001</v>
      </c>
      <c r="H1033" s="10">
        <f>DATEDIF(G1033,DATE(2023,6,8),"Y")</f>
        <v>22</v>
      </c>
      <c r="I1033" s="6">
        <v>0</v>
      </c>
      <c r="J1033" s="22">
        <v>3858.51</v>
      </c>
      <c r="K1033" s="6" t="str">
        <f>IF(L1033="?","tier - 2",L1033)</f>
        <v>tier - 2</v>
      </c>
      <c r="L1033" s="6" t="s">
        <v>11</v>
      </c>
      <c r="M1033" s="6" t="str">
        <f>IF(N1033="?","tier - 1",N1033)</f>
        <v>tier - 3</v>
      </c>
      <c r="N1033" s="6" t="s">
        <v>12</v>
      </c>
      <c r="O1033" s="6" t="str">
        <f>IF(P1033="?","UNKNOWN",P1033)</f>
        <v>R1025</v>
      </c>
      <c r="P1033" s="6" t="s">
        <v>200</v>
      </c>
      <c r="Q1033" s="6"/>
    </row>
    <row r="1034" spans="1:17" x14ac:dyDescent="0.3">
      <c r="A1034" s="6" t="s">
        <v>446</v>
      </c>
      <c r="B1034" s="12" t="str">
        <f>SUBSTITUTE(C1034,"?",ROUNDUP(AVERAGEIF(C:C,"&lt;&gt;~?",C:C),0))</f>
        <v>1991</v>
      </c>
      <c r="C1034" s="6">
        <v>1991</v>
      </c>
      <c r="D1034" s="6" t="str">
        <f>SUBSTITUTE(E1034,"?","sep")</f>
        <v>Aug</v>
      </c>
      <c r="E1034" s="6" t="s">
        <v>35</v>
      </c>
      <c r="F1034" s="6">
        <v>19</v>
      </c>
      <c r="G1034" s="18" t="str">
        <f>CONCATENATE(F1034,"-",D1034,"-",B1034)</f>
        <v>19-Aug-1991</v>
      </c>
      <c r="H1034" s="10">
        <f>DATEDIF(G1034,DATE(2023,6,8),"Y")</f>
        <v>31</v>
      </c>
      <c r="I1034" s="6">
        <v>0</v>
      </c>
      <c r="J1034" s="22">
        <v>3857.76</v>
      </c>
      <c r="K1034" s="6" t="str">
        <f>IF(L1034="?","tier - 2",L1034)</f>
        <v>tier - 3</v>
      </c>
      <c r="L1034" s="6" t="s">
        <v>12</v>
      </c>
      <c r="M1034" s="6" t="str">
        <f>IF(N1034="?","tier - 1",N1034)</f>
        <v>tier - 1</v>
      </c>
      <c r="N1034" s="6" t="s">
        <v>16</v>
      </c>
      <c r="O1034" s="6" t="str">
        <f>IF(P1034="?","UNKNOWN",P1034)</f>
        <v>R1016</v>
      </c>
      <c r="P1034" s="6" t="s">
        <v>168</v>
      </c>
      <c r="Q1034" s="6"/>
    </row>
    <row r="1035" spans="1:17" x14ac:dyDescent="0.3">
      <c r="A1035" s="6" t="s">
        <v>445</v>
      </c>
      <c r="B1035" s="12" t="str">
        <f>SUBSTITUTE(C1035,"?",ROUNDUP(AVERAGEIF(C:C,"&lt;&gt;~?",C:C),0))</f>
        <v>1994</v>
      </c>
      <c r="C1035" s="6">
        <v>1994</v>
      </c>
      <c r="D1035" s="6" t="str">
        <f>SUBSTITUTE(E1035,"?","sep")</f>
        <v>Aug</v>
      </c>
      <c r="E1035" s="6" t="s">
        <v>35</v>
      </c>
      <c r="F1035" s="6">
        <v>12</v>
      </c>
      <c r="G1035" s="18" t="str">
        <f>CONCATENATE(F1035,"-",D1035,"-",B1035)</f>
        <v>12-Aug-1994</v>
      </c>
      <c r="H1035" s="10">
        <f>DATEDIF(G1035,DATE(2023,6,8),"Y")</f>
        <v>28</v>
      </c>
      <c r="I1035" s="6">
        <v>2</v>
      </c>
      <c r="J1035" s="22">
        <v>3847.67</v>
      </c>
      <c r="K1035" s="6" t="str">
        <f>IF(L1035="?","tier - 2",L1035)</f>
        <v>tier - 3</v>
      </c>
      <c r="L1035" s="6" t="s">
        <v>12</v>
      </c>
      <c r="M1035" s="6" t="str">
        <f>IF(N1035="?","tier - 1",N1035)</f>
        <v>tier - 2</v>
      </c>
      <c r="N1035" s="6" t="s">
        <v>11</v>
      </c>
      <c r="O1035" s="6" t="str">
        <f>IF(P1035="?","UNKNOWN",P1035)</f>
        <v>R1011</v>
      </c>
      <c r="P1035" s="6" t="s">
        <v>42</v>
      </c>
      <c r="Q1035" s="6"/>
    </row>
    <row r="1036" spans="1:17" x14ac:dyDescent="0.3">
      <c r="A1036" s="6" t="s">
        <v>444</v>
      </c>
      <c r="B1036" s="12" t="str">
        <f>SUBSTITUTE(C1036,"?",ROUNDUP(AVERAGEIF(C:C,"&lt;&gt;~?",C:C),0))</f>
        <v>1981</v>
      </c>
      <c r="C1036" s="6">
        <v>1981</v>
      </c>
      <c r="D1036" s="6" t="str">
        <f>SUBSTITUTE(E1036,"?","sep")</f>
        <v>Sep</v>
      </c>
      <c r="E1036" s="6" t="s">
        <v>20</v>
      </c>
      <c r="F1036" s="6">
        <v>29</v>
      </c>
      <c r="G1036" s="18" t="str">
        <f>CONCATENATE(F1036,"-",D1036,"-",B1036)</f>
        <v>29-Sep-1981</v>
      </c>
      <c r="H1036" s="10">
        <f>DATEDIF(G1036,DATE(2023,6,8),"Y")</f>
        <v>41</v>
      </c>
      <c r="I1036" s="6">
        <v>1</v>
      </c>
      <c r="J1036" s="22">
        <v>3797.2</v>
      </c>
      <c r="K1036" s="6" t="str">
        <f>IF(L1036="?","tier - 2",L1036)</f>
        <v>tier - 2</v>
      </c>
      <c r="L1036" s="6" t="s">
        <v>11</v>
      </c>
      <c r="M1036" s="6" t="str">
        <f>IF(N1036="?","tier - 1",N1036)</f>
        <v>tier - 3</v>
      </c>
      <c r="N1036" s="6" t="s">
        <v>12</v>
      </c>
      <c r="O1036" s="6" t="str">
        <f>IF(P1036="?","UNKNOWN",P1036)</f>
        <v>R1012</v>
      </c>
      <c r="P1036" s="6" t="s">
        <v>23</v>
      </c>
      <c r="Q1036" s="6"/>
    </row>
    <row r="1037" spans="1:17" x14ac:dyDescent="0.3">
      <c r="A1037" s="6" t="s">
        <v>443</v>
      </c>
      <c r="B1037" s="12" t="str">
        <f>SUBSTITUTE(C1037,"?",ROUNDUP(AVERAGEIF(C:C,"&lt;&gt;~?",C:C),0))</f>
        <v>1999</v>
      </c>
      <c r="C1037" s="6">
        <v>1999</v>
      </c>
      <c r="D1037" s="6" t="str">
        <f>SUBSTITUTE(E1037,"?","sep")</f>
        <v>Jun</v>
      </c>
      <c r="E1037" s="6" t="s">
        <v>18</v>
      </c>
      <c r="F1037" s="6">
        <v>24</v>
      </c>
      <c r="G1037" s="18" t="str">
        <f>CONCATENATE(F1037,"-",D1037,"-",B1037)</f>
        <v>24-Jun-1999</v>
      </c>
      <c r="H1037" s="10">
        <f>DATEDIF(G1037,DATE(2023,6,8),"Y")</f>
        <v>23</v>
      </c>
      <c r="I1037" s="6">
        <v>0</v>
      </c>
      <c r="J1037" s="22">
        <v>3796.36</v>
      </c>
      <c r="K1037" s="6" t="str">
        <f>IF(L1037="?","tier - 2",L1037)</f>
        <v>tier - 2</v>
      </c>
      <c r="L1037" s="6" t="s">
        <v>11</v>
      </c>
      <c r="M1037" s="6" t="str">
        <f>IF(N1037="?","tier - 1",N1037)</f>
        <v>tier - 3</v>
      </c>
      <c r="N1037" s="6" t="s">
        <v>12</v>
      </c>
      <c r="O1037" s="6" t="str">
        <f>IF(P1037="?","UNKNOWN",P1037)</f>
        <v>R1012</v>
      </c>
      <c r="P1037" s="6" t="s">
        <v>23</v>
      </c>
      <c r="Q1037" s="6"/>
    </row>
    <row r="1038" spans="1:17" x14ac:dyDescent="0.3">
      <c r="A1038" s="6" t="s">
        <v>442</v>
      </c>
      <c r="B1038" s="12" t="str">
        <f>SUBSTITUTE(C1038,"?",ROUNDUP(AVERAGEIF(C:C,"&lt;&gt;~?",C:C),0))</f>
        <v>1988</v>
      </c>
      <c r="C1038" s="6">
        <v>1988</v>
      </c>
      <c r="D1038" s="6" t="str">
        <f>SUBSTITUTE(E1038,"?","sep")</f>
        <v>Aug</v>
      </c>
      <c r="E1038" s="6" t="s">
        <v>35</v>
      </c>
      <c r="F1038" s="6">
        <v>28</v>
      </c>
      <c r="G1038" s="18" t="str">
        <f>CONCATENATE(F1038,"-",D1038,"-",B1038)</f>
        <v>28-Aug-1988</v>
      </c>
      <c r="H1038" s="10">
        <f>DATEDIF(G1038,DATE(2023,6,8),"Y")</f>
        <v>34</v>
      </c>
      <c r="I1038" s="6">
        <v>3</v>
      </c>
      <c r="J1038" s="22">
        <v>3793.55</v>
      </c>
      <c r="K1038" s="6" t="str">
        <f>IF(L1038="?","tier - 2",L1038)</f>
        <v>tier - 2</v>
      </c>
      <c r="L1038" s="6" t="s">
        <v>11</v>
      </c>
      <c r="M1038" s="6" t="str">
        <f>IF(N1038="?","tier - 1",N1038)</f>
        <v>tier - 3</v>
      </c>
      <c r="N1038" s="6" t="s">
        <v>12</v>
      </c>
      <c r="O1038" s="6" t="str">
        <f>IF(P1038="?","UNKNOWN",P1038)</f>
        <v>R1013</v>
      </c>
      <c r="P1038" s="6" t="s">
        <v>13</v>
      </c>
      <c r="Q1038" s="6"/>
    </row>
    <row r="1039" spans="1:17" x14ac:dyDescent="0.3">
      <c r="A1039" s="6" t="s">
        <v>441</v>
      </c>
      <c r="B1039" s="12" t="str">
        <f>SUBSTITUTE(C1039,"?",ROUNDUP(AVERAGEIF(C:C,"&lt;&gt;~?",C:C),0))</f>
        <v>1981</v>
      </c>
      <c r="C1039" s="6">
        <v>1981</v>
      </c>
      <c r="D1039" s="6" t="str">
        <f>SUBSTITUTE(E1039,"?","sep")</f>
        <v>Dec</v>
      </c>
      <c r="E1039" s="6" t="s">
        <v>30</v>
      </c>
      <c r="F1039" s="6">
        <v>13</v>
      </c>
      <c r="G1039" s="18" t="str">
        <f>CONCATENATE(F1039,"-",D1039,"-",B1039)</f>
        <v>13-Dec-1981</v>
      </c>
      <c r="H1039" s="10">
        <f>DATEDIF(G1039,DATE(2023,6,8),"Y")</f>
        <v>41</v>
      </c>
      <c r="I1039" s="6">
        <v>1</v>
      </c>
      <c r="J1039" s="22">
        <v>3785.77</v>
      </c>
      <c r="K1039" s="6" t="str">
        <f>IF(L1039="?","tier - 2",L1039)</f>
        <v>tier - 2</v>
      </c>
      <c r="L1039" s="6" t="s">
        <v>11</v>
      </c>
      <c r="M1039" s="6" t="str">
        <f>IF(N1039="?","tier - 1",N1039)</f>
        <v>tier - 1</v>
      </c>
      <c r="N1039" s="6" t="s">
        <v>16</v>
      </c>
      <c r="O1039" s="6" t="str">
        <f>IF(P1039="?","UNKNOWN",P1039)</f>
        <v>R1013</v>
      </c>
      <c r="P1039" s="6" t="s">
        <v>13</v>
      </c>
      <c r="Q1039" s="6"/>
    </row>
    <row r="1040" spans="1:17" x14ac:dyDescent="0.3">
      <c r="A1040" s="6" t="s">
        <v>440</v>
      </c>
      <c r="B1040" s="12" t="str">
        <f>SUBSTITUTE(C1040,"?",ROUNDUP(AVERAGEIF(C:C,"&lt;&gt;~?",C:C),0))</f>
        <v>1987</v>
      </c>
      <c r="C1040" s="6">
        <v>1987</v>
      </c>
      <c r="D1040" s="6" t="str">
        <f>SUBSTITUTE(E1040,"?","sep")</f>
        <v>Oct</v>
      </c>
      <c r="E1040" s="6" t="s">
        <v>37</v>
      </c>
      <c r="F1040" s="6">
        <v>24</v>
      </c>
      <c r="G1040" s="18" t="str">
        <f>CONCATENATE(F1040,"-",D1040,"-",B1040)</f>
        <v>24-Oct-1987</v>
      </c>
      <c r="H1040" s="10">
        <f>DATEDIF(G1040,DATE(2023,6,8),"Y")</f>
        <v>35</v>
      </c>
      <c r="I1040" s="6">
        <v>3</v>
      </c>
      <c r="J1040" s="22">
        <v>3773.23</v>
      </c>
      <c r="K1040" s="6" t="str">
        <f>IF(L1040="?","tier - 2",L1040)</f>
        <v>tier - 2</v>
      </c>
      <c r="L1040" s="6" t="s">
        <v>11</v>
      </c>
      <c r="M1040" s="6" t="str">
        <f>IF(N1040="?","tier - 1",N1040)</f>
        <v>tier - 3</v>
      </c>
      <c r="N1040" s="6" t="s">
        <v>12</v>
      </c>
      <c r="O1040" s="6" t="str">
        <f>IF(P1040="?","UNKNOWN",P1040)</f>
        <v>R1013</v>
      </c>
      <c r="P1040" s="6" t="s">
        <v>13</v>
      </c>
      <c r="Q1040" s="6"/>
    </row>
    <row r="1041" spans="1:17" x14ac:dyDescent="0.3">
      <c r="A1041" s="6" t="s">
        <v>439</v>
      </c>
      <c r="B1041" s="12" t="str">
        <f>SUBSTITUTE(C1041,"?",ROUNDUP(AVERAGEIF(C:C,"&lt;&gt;~?",C:C),0))</f>
        <v>1994</v>
      </c>
      <c r="C1041" s="6">
        <v>1994</v>
      </c>
      <c r="D1041" s="6" t="str">
        <f>SUBSTITUTE(E1041,"?","sep")</f>
        <v>Nov</v>
      </c>
      <c r="E1041" s="6" t="s">
        <v>15</v>
      </c>
      <c r="F1041" s="6">
        <v>21</v>
      </c>
      <c r="G1041" s="18" t="str">
        <f>CONCATENATE(F1041,"-",D1041,"-",B1041)</f>
        <v>21-Nov-1994</v>
      </c>
      <c r="H1041" s="10">
        <f>DATEDIF(G1041,DATE(2023,6,8),"Y")</f>
        <v>28</v>
      </c>
      <c r="I1041" s="6">
        <v>1</v>
      </c>
      <c r="J1041" s="22">
        <v>3766.88</v>
      </c>
      <c r="K1041" s="6" t="str">
        <f>IF(L1041="?","tier - 2",L1041)</f>
        <v>tier - 2</v>
      </c>
      <c r="L1041" s="6" t="s">
        <v>11</v>
      </c>
      <c r="M1041" s="6" t="str">
        <f>IF(N1041="?","tier - 1",N1041)</f>
        <v>tier - 1</v>
      </c>
      <c r="N1041" s="6" t="s">
        <v>16</v>
      </c>
      <c r="O1041" s="6" t="str">
        <f>IF(P1041="?","UNKNOWN",P1041)</f>
        <v>R1013</v>
      </c>
      <c r="P1041" s="6" t="s">
        <v>13</v>
      </c>
      <c r="Q1041" s="6"/>
    </row>
    <row r="1042" spans="1:17" x14ac:dyDescent="0.3">
      <c r="A1042" s="6" t="s">
        <v>2180</v>
      </c>
      <c r="B1042" s="12" t="str">
        <f>SUBSTITUTE(C1042,"?",ROUNDUP(AVERAGEIF(C:C,"&lt;&gt;~?",C:C),0))</f>
        <v>1992</v>
      </c>
      <c r="C1042" s="6">
        <v>1992</v>
      </c>
      <c r="D1042" s="6" t="str">
        <f>SUBSTITUTE(E1042,"?","sep")</f>
        <v>Jun</v>
      </c>
      <c r="E1042" s="6" t="s">
        <v>18</v>
      </c>
      <c r="F1042" s="6">
        <v>16</v>
      </c>
      <c r="G1042" s="18" t="str">
        <f>CONCATENATE(F1042,"-",D1042,"-",B1042)</f>
        <v>16-Jun-1992</v>
      </c>
      <c r="H1042" s="10">
        <f>DATEDIF(G1042,DATE(2023,6,8),"Y")</f>
        <v>30</v>
      </c>
      <c r="I1042" s="6">
        <v>0</v>
      </c>
      <c r="J1042" s="22">
        <v>36314.050000000003</v>
      </c>
      <c r="K1042" s="6" t="str">
        <f>IF(L1042="?","tier - 2",L1042)</f>
        <v>tier - 2</v>
      </c>
      <c r="L1042" s="6" t="s">
        <v>11</v>
      </c>
      <c r="M1042" s="6" t="str">
        <f>IF(N1042="?","tier - 1",N1042)</f>
        <v>tier - 2</v>
      </c>
      <c r="N1042" s="6" t="s">
        <v>11</v>
      </c>
      <c r="O1042" s="6" t="str">
        <f>IF(P1042="?","UNKNOWN",P1042)</f>
        <v>R1011</v>
      </c>
      <c r="P1042" s="6" t="s">
        <v>42</v>
      </c>
      <c r="Q1042" s="6"/>
    </row>
    <row r="1043" spans="1:17" x14ac:dyDescent="0.3">
      <c r="A1043" s="6" t="s">
        <v>438</v>
      </c>
      <c r="B1043" s="12" t="str">
        <f>SUBSTITUTE(C1043,"?",ROUNDUP(AVERAGEIF(C:C,"&lt;&gt;~?",C:C),0))</f>
        <v>1991</v>
      </c>
      <c r="C1043" s="6">
        <v>1991</v>
      </c>
      <c r="D1043" s="6" t="str">
        <f>SUBSTITUTE(E1043,"?","sep")</f>
        <v>Oct</v>
      </c>
      <c r="E1043" s="6" t="s">
        <v>37</v>
      </c>
      <c r="F1043" s="6">
        <v>24</v>
      </c>
      <c r="G1043" s="18" t="str">
        <f>CONCATENATE(F1043,"-",D1043,"-",B1043)</f>
        <v>24-Oct-1991</v>
      </c>
      <c r="H1043" s="10">
        <f>DATEDIF(G1043,DATE(2023,6,8),"Y")</f>
        <v>31</v>
      </c>
      <c r="I1043" s="6">
        <v>0</v>
      </c>
      <c r="J1043" s="22">
        <v>3761.29</v>
      </c>
      <c r="K1043" s="6" t="str">
        <f>IF(L1043="?","tier - 2",L1043)</f>
        <v>tier - 2</v>
      </c>
      <c r="L1043" s="6" t="s">
        <v>11</v>
      </c>
      <c r="M1043" s="6" t="str">
        <f>IF(N1043="?","tier - 1",N1043)</f>
        <v>tier - 3</v>
      </c>
      <c r="N1043" s="6" t="s">
        <v>12</v>
      </c>
      <c r="O1043" s="6" t="str">
        <f>IF(P1043="?","UNKNOWN",P1043)</f>
        <v>R1011</v>
      </c>
      <c r="P1043" s="6" t="s">
        <v>42</v>
      </c>
      <c r="Q1043" s="6"/>
    </row>
    <row r="1044" spans="1:17" x14ac:dyDescent="0.3">
      <c r="A1044" s="6" t="s">
        <v>437</v>
      </c>
      <c r="B1044" s="12" t="str">
        <f>SUBSTITUTE(C1044,"?",ROUNDUP(AVERAGEIF(C:C,"&lt;&gt;~?",C:C),0))</f>
        <v>1991</v>
      </c>
      <c r="C1044" s="6">
        <v>1991</v>
      </c>
      <c r="D1044" s="6" t="str">
        <f>SUBSTITUTE(E1044,"?","sep")</f>
        <v>Aug</v>
      </c>
      <c r="E1044" s="6" t="s">
        <v>35</v>
      </c>
      <c r="F1044" s="6">
        <v>25</v>
      </c>
      <c r="G1044" s="18" t="str">
        <f>CONCATENATE(F1044,"-",D1044,"-",B1044)</f>
        <v>25-Aug-1991</v>
      </c>
      <c r="H1044" s="10">
        <f>DATEDIF(G1044,DATE(2023,6,8),"Y")</f>
        <v>31</v>
      </c>
      <c r="I1044" s="6">
        <v>0</v>
      </c>
      <c r="J1044" s="22">
        <v>3757.84</v>
      </c>
      <c r="K1044" s="6" t="str">
        <f>IF(L1044="?","tier - 2",L1044)</f>
        <v>tier - 2</v>
      </c>
      <c r="L1044" s="6" t="s">
        <v>11</v>
      </c>
      <c r="M1044" s="6" t="str">
        <f>IF(N1044="?","tier - 1",N1044)</f>
        <v>tier - 1</v>
      </c>
      <c r="N1044" s="6" t="s">
        <v>16</v>
      </c>
      <c r="O1044" s="6" t="str">
        <f>IF(P1044="?","UNKNOWN",P1044)</f>
        <v>R1013</v>
      </c>
      <c r="P1044" s="6" t="s">
        <v>13</v>
      </c>
      <c r="Q1044" s="6"/>
    </row>
    <row r="1045" spans="1:17" x14ac:dyDescent="0.3">
      <c r="A1045" s="6" t="s">
        <v>436</v>
      </c>
      <c r="B1045" s="12" t="str">
        <f>SUBSTITUTE(C1045,"?",ROUNDUP(AVERAGEIF(C:C,"&lt;&gt;~?",C:C),0))</f>
        <v>1991</v>
      </c>
      <c r="C1045" s="6">
        <v>1991</v>
      </c>
      <c r="D1045" s="6" t="str">
        <f>SUBSTITUTE(E1045,"?","sep")</f>
        <v>Oct</v>
      </c>
      <c r="E1045" s="6" t="s">
        <v>37</v>
      </c>
      <c r="F1045" s="6">
        <v>28</v>
      </c>
      <c r="G1045" s="18" t="str">
        <f>CONCATENATE(F1045,"-",D1045,"-",B1045)</f>
        <v>28-Oct-1991</v>
      </c>
      <c r="H1045" s="10">
        <f>DATEDIF(G1045,DATE(2023,6,8),"Y")</f>
        <v>31</v>
      </c>
      <c r="I1045" s="6">
        <v>0</v>
      </c>
      <c r="J1045" s="22">
        <v>3756.62</v>
      </c>
      <c r="K1045" s="6" t="str">
        <f>IF(L1045="?","tier - 2",L1045)</f>
        <v>tier - 2</v>
      </c>
      <c r="L1045" s="6" t="s">
        <v>11</v>
      </c>
      <c r="M1045" s="6" t="str">
        <f>IF(N1045="?","tier - 1",N1045)</f>
        <v>tier - 2</v>
      </c>
      <c r="N1045" s="6" t="s">
        <v>11</v>
      </c>
      <c r="O1045" s="6" t="str">
        <f>IF(P1045="?","UNKNOWN",P1045)</f>
        <v>R1013</v>
      </c>
      <c r="P1045" s="6" t="s">
        <v>13</v>
      </c>
      <c r="Q1045" s="6"/>
    </row>
    <row r="1046" spans="1:17" x14ac:dyDescent="0.3">
      <c r="A1046" s="6" t="s">
        <v>435</v>
      </c>
      <c r="B1046" s="12" t="str">
        <f>SUBSTITUTE(C1046,"?",ROUNDUP(AVERAGEIF(C:C,"&lt;&gt;~?",C:C),0))</f>
        <v>1986</v>
      </c>
      <c r="C1046" s="6">
        <v>1986</v>
      </c>
      <c r="D1046" s="6" t="str">
        <f>SUBSTITUTE(E1046,"?","sep")</f>
        <v>Sep</v>
      </c>
      <c r="E1046" s="6" t="s">
        <v>20</v>
      </c>
      <c r="F1046" s="6">
        <v>9</v>
      </c>
      <c r="G1046" s="18" t="str">
        <f>CONCATENATE(F1046,"-",D1046,"-",B1046)</f>
        <v>9-Sep-1986</v>
      </c>
      <c r="H1046" s="10">
        <f>DATEDIF(G1046,DATE(2023,6,8),"Y")</f>
        <v>36</v>
      </c>
      <c r="I1046" s="6">
        <v>3</v>
      </c>
      <c r="J1046" s="22">
        <v>3748.56</v>
      </c>
      <c r="K1046" s="6" t="str">
        <f>IF(L1046="?","tier - 2",L1046)</f>
        <v>tier - 2</v>
      </c>
      <c r="L1046" s="6" t="s">
        <v>11</v>
      </c>
      <c r="M1046" s="6" t="str">
        <f>IF(N1046="?","tier - 1",N1046)</f>
        <v>tier - 2</v>
      </c>
      <c r="N1046" s="6" t="s">
        <v>11</v>
      </c>
      <c r="O1046" s="6" t="str">
        <f>IF(P1046="?","UNKNOWN",P1046)</f>
        <v>R1013</v>
      </c>
      <c r="P1046" s="6" t="s">
        <v>13</v>
      </c>
      <c r="Q1046" s="6"/>
    </row>
    <row r="1047" spans="1:17" x14ac:dyDescent="0.3">
      <c r="A1047" s="6" t="s">
        <v>434</v>
      </c>
      <c r="B1047" s="12" t="str">
        <f>SUBSTITUTE(C1047,"?",ROUNDUP(AVERAGEIF(C:C,"&lt;&gt;~?",C:C),0))</f>
        <v>1993</v>
      </c>
      <c r="C1047" s="6">
        <v>1993</v>
      </c>
      <c r="D1047" s="6" t="str">
        <f>SUBSTITUTE(E1047,"?","sep")</f>
        <v>Jun</v>
      </c>
      <c r="E1047" s="6" t="s">
        <v>18</v>
      </c>
      <c r="F1047" s="6">
        <v>22</v>
      </c>
      <c r="G1047" s="18" t="str">
        <f>CONCATENATE(F1047,"-",D1047,"-",B1047)</f>
        <v>22-Jun-1993</v>
      </c>
      <c r="H1047" s="10">
        <f>DATEDIF(G1047,DATE(2023,6,8),"Y")</f>
        <v>29</v>
      </c>
      <c r="I1047" s="6">
        <v>0</v>
      </c>
      <c r="J1047" s="22">
        <v>3736.46</v>
      </c>
      <c r="K1047" s="6" t="str">
        <f>IF(L1047="?","tier - 2",L1047)</f>
        <v>tier - 2</v>
      </c>
      <c r="L1047" s="6" t="s">
        <v>11</v>
      </c>
      <c r="M1047" s="6" t="str">
        <f>IF(N1047="?","tier - 1",N1047)</f>
        <v>tier - 2</v>
      </c>
      <c r="N1047" s="6" t="s">
        <v>11</v>
      </c>
      <c r="O1047" s="6" t="str">
        <f>IF(P1047="?","UNKNOWN",P1047)</f>
        <v>R1012</v>
      </c>
      <c r="P1047" s="6" t="s">
        <v>23</v>
      </c>
      <c r="Q1047" s="6"/>
    </row>
    <row r="1048" spans="1:17" x14ac:dyDescent="0.3">
      <c r="A1048" s="6" t="s">
        <v>433</v>
      </c>
      <c r="B1048" s="12" t="str">
        <f>SUBSTITUTE(C1048,"?",ROUNDUP(AVERAGEIF(C:C,"&lt;&gt;~?",C:C),0))</f>
        <v>1994</v>
      </c>
      <c r="C1048" s="6">
        <v>1994</v>
      </c>
      <c r="D1048" s="6" t="str">
        <f>SUBSTITUTE(E1048,"?","sep")</f>
        <v>Aug</v>
      </c>
      <c r="E1048" s="6" t="s">
        <v>35</v>
      </c>
      <c r="F1048" s="6">
        <v>22</v>
      </c>
      <c r="G1048" s="18" t="str">
        <f>CONCATENATE(F1048,"-",D1048,"-",B1048)</f>
        <v>22-Aug-1994</v>
      </c>
      <c r="H1048" s="10">
        <f>DATEDIF(G1048,DATE(2023,6,8),"Y")</f>
        <v>28</v>
      </c>
      <c r="I1048" s="6">
        <v>0</v>
      </c>
      <c r="J1048" s="22">
        <v>3732.63</v>
      </c>
      <c r="K1048" s="6" t="str">
        <f>IF(L1048="?","tier - 2",L1048)</f>
        <v>tier - 2</v>
      </c>
      <c r="L1048" s="6" t="s">
        <v>11</v>
      </c>
      <c r="M1048" s="6" t="str">
        <f>IF(N1048="?","tier - 1",N1048)</f>
        <v>tier - 3</v>
      </c>
      <c r="N1048" s="6" t="s">
        <v>12</v>
      </c>
      <c r="O1048" s="6" t="str">
        <f>IF(P1048="?","UNKNOWN",P1048)</f>
        <v>R1024</v>
      </c>
      <c r="P1048" s="6" t="s">
        <v>247</v>
      </c>
      <c r="Q1048" s="6"/>
    </row>
    <row r="1049" spans="1:17" x14ac:dyDescent="0.3">
      <c r="A1049" s="6" t="s">
        <v>432</v>
      </c>
      <c r="B1049" s="12" t="str">
        <f>SUBSTITUTE(C1049,"?",ROUNDUP(AVERAGEIF(C:C,"&lt;&gt;~?",C:C),0))</f>
        <v>1986</v>
      </c>
      <c r="C1049" s="6">
        <v>1986</v>
      </c>
      <c r="D1049" s="6" t="str">
        <f>SUBSTITUTE(E1049,"?","sep")</f>
        <v>Dec</v>
      </c>
      <c r="E1049" s="6" t="s">
        <v>30</v>
      </c>
      <c r="F1049" s="6">
        <v>1</v>
      </c>
      <c r="G1049" s="18" t="str">
        <f>CONCATENATE(F1049,"-",D1049,"-",B1049)</f>
        <v>1-Dec-1986</v>
      </c>
      <c r="H1049" s="10">
        <f>DATEDIF(G1049,DATE(2023,6,8),"Y")</f>
        <v>36</v>
      </c>
      <c r="I1049" s="6">
        <v>3</v>
      </c>
      <c r="J1049" s="22">
        <v>3731.6</v>
      </c>
      <c r="K1049" s="6" t="str">
        <f>IF(L1049="?","tier - 2",L1049)</f>
        <v>tier - 2</v>
      </c>
      <c r="L1049" s="6" t="s">
        <v>11</v>
      </c>
      <c r="M1049" s="6" t="str">
        <f>IF(N1049="?","tier - 1",N1049)</f>
        <v>tier - 2</v>
      </c>
      <c r="N1049" s="6" t="s">
        <v>11</v>
      </c>
      <c r="O1049" s="6" t="str">
        <f>IF(P1049="?","UNKNOWN",P1049)</f>
        <v>R1013</v>
      </c>
      <c r="P1049" s="6" t="s">
        <v>13</v>
      </c>
      <c r="Q1049" s="6"/>
    </row>
    <row r="1050" spans="1:17" x14ac:dyDescent="0.3">
      <c r="A1050" s="6" t="s">
        <v>431</v>
      </c>
      <c r="B1050" s="12" t="str">
        <f>SUBSTITUTE(C1050,"?",ROUNDUP(AVERAGEIF(C:C,"&lt;&gt;~?",C:C),0))</f>
        <v>2004</v>
      </c>
      <c r="C1050" s="6">
        <v>2004</v>
      </c>
      <c r="D1050" s="6" t="str">
        <f>SUBSTITUTE(E1050,"?","sep")</f>
        <v>Nov</v>
      </c>
      <c r="E1050" s="6" t="s">
        <v>15</v>
      </c>
      <c r="F1050" s="6">
        <v>5</v>
      </c>
      <c r="G1050" s="18" t="str">
        <f>CONCATENATE(F1050,"-",D1050,"-",B1050)</f>
        <v>5-Nov-2004</v>
      </c>
      <c r="H1050" s="10">
        <f>DATEDIF(G1050,DATE(2023,6,8),"Y")</f>
        <v>18</v>
      </c>
      <c r="I1050" s="6">
        <v>0</v>
      </c>
      <c r="J1050" s="22">
        <v>3722.23</v>
      </c>
      <c r="K1050" s="6" t="str">
        <f>IF(L1050="?","tier - 2",L1050)</f>
        <v>tier - 2</v>
      </c>
      <c r="L1050" s="6" t="s">
        <v>11</v>
      </c>
      <c r="M1050" s="6" t="str">
        <f>IF(N1050="?","tier - 1",N1050)</f>
        <v>tier - 2</v>
      </c>
      <c r="N1050" s="6" t="s">
        <v>11</v>
      </c>
      <c r="O1050" s="6" t="str">
        <f>IF(P1050="?","UNKNOWN",P1050)</f>
        <v>R1025</v>
      </c>
      <c r="P1050" s="6" t="s">
        <v>200</v>
      </c>
      <c r="Q1050" s="6"/>
    </row>
    <row r="1051" spans="1:17" x14ac:dyDescent="0.3">
      <c r="A1051" s="6" t="s">
        <v>430</v>
      </c>
      <c r="B1051" s="12" t="str">
        <f>SUBSTITUTE(C1051,"?",ROUNDUP(AVERAGEIF(C:C,"&lt;&gt;~?",C:C),0))</f>
        <v>1989</v>
      </c>
      <c r="C1051" s="6">
        <v>1989</v>
      </c>
      <c r="D1051" s="6" t="str">
        <f>SUBSTITUTE(E1051,"?","sep")</f>
        <v>Dec</v>
      </c>
      <c r="E1051" s="6" t="s">
        <v>30</v>
      </c>
      <c r="F1051" s="6">
        <v>2</v>
      </c>
      <c r="G1051" s="18" t="str">
        <f>CONCATENATE(F1051,"-",D1051,"-",B1051)</f>
        <v>2-Dec-1989</v>
      </c>
      <c r="H1051" s="10">
        <f>DATEDIF(G1051,DATE(2023,6,8),"Y")</f>
        <v>33</v>
      </c>
      <c r="I1051" s="6">
        <v>0</v>
      </c>
      <c r="J1051" s="22">
        <v>3704.35</v>
      </c>
      <c r="K1051" s="6" t="str">
        <f>IF(L1051="?","tier - 2",L1051)</f>
        <v>tier - 2</v>
      </c>
      <c r="L1051" s="6" t="s">
        <v>11</v>
      </c>
      <c r="M1051" s="6" t="str">
        <f>IF(N1051="?","tier - 1",N1051)</f>
        <v>tier - 2</v>
      </c>
      <c r="N1051" s="6" t="s">
        <v>11</v>
      </c>
      <c r="O1051" s="6" t="str">
        <f>IF(P1051="?","UNKNOWN",P1051)</f>
        <v>R1013</v>
      </c>
      <c r="P1051" s="6" t="s">
        <v>13</v>
      </c>
      <c r="Q1051" s="6"/>
    </row>
    <row r="1052" spans="1:17" x14ac:dyDescent="0.3">
      <c r="A1052" s="6" t="s">
        <v>429</v>
      </c>
      <c r="B1052" s="12" t="str">
        <f>SUBSTITUTE(C1052,"?",ROUNDUP(AVERAGEIF(C:C,"&lt;&gt;~?",C:C),0))</f>
        <v>1988</v>
      </c>
      <c r="C1052" s="6">
        <v>1988</v>
      </c>
      <c r="D1052" s="6" t="str">
        <f>SUBSTITUTE(E1052,"?","sep")</f>
        <v>Aug</v>
      </c>
      <c r="E1052" s="6" t="s">
        <v>35</v>
      </c>
      <c r="F1052" s="6">
        <v>18</v>
      </c>
      <c r="G1052" s="18" t="str">
        <f>CONCATENATE(F1052,"-",D1052,"-",B1052)</f>
        <v>18-Aug-1988</v>
      </c>
      <c r="H1052" s="10">
        <f>DATEDIF(G1052,DATE(2023,6,8),"Y")</f>
        <v>34</v>
      </c>
      <c r="I1052" s="6">
        <v>3</v>
      </c>
      <c r="J1052" s="22">
        <v>3699.54</v>
      </c>
      <c r="K1052" s="6" t="str">
        <f>IF(L1052="?","tier - 2",L1052)</f>
        <v>tier - 2</v>
      </c>
      <c r="L1052" s="6" t="s">
        <v>11</v>
      </c>
      <c r="M1052" s="6" t="str">
        <f>IF(N1052="?","tier - 1",N1052)</f>
        <v>tier - 3</v>
      </c>
      <c r="N1052" s="6" t="s">
        <v>12</v>
      </c>
      <c r="O1052" s="6" t="str">
        <f>IF(P1052="?","UNKNOWN",P1052)</f>
        <v>R1013</v>
      </c>
      <c r="P1052" s="6" t="s">
        <v>13</v>
      </c>
      <c r="Q1052" s="6"/>
    </row>
    <row r="1053" spans="1:17" x14ac:dyDescent="0.3">
      <c r="A1053" s="6" t="s">
        <v>2179</v>
      </c>
      <c r="B1053" s="12" t="str">
        <f>SUBSTITUTE(C1053,"?",ROUNDUP(AVERAGEIF(C:C,"&lt;&gt;~?",C:C),0))</f>
        <v>2004</v>
      </c>
      <c r="C1053" s="6">
        <v>2004</v>
      </c>
      <c r="D1053" s="6" t="str">
        <f>SUBSTITUTE(E1053,"?","sep")</f>
        <v>Dec</v>
      </c>
      <c r="E1053" s="6" t="s">
        <v>30</v>
      </c>
      <c r="F1053" s="6">
        <v>25</v>
      </c>
      <c r="G1053" s="18" t="str">
        <f>CONCATENATE(F1053,"-",D1053,"-",B1053)</f>
        <v>25-Dec-2004</v>
      </c>
      <c r="H1053" s="10">
        <f>DATEDIF(G1053,DATE(2023,6,8),"Y")</f>
        <v>18</v>
      </c>
      <c r="I1053" s="6">
        <v>0</v>
      </c>
      <c r="J1053" s="22">
        <v>36307.800000000003</v>
      </c>
      <c r="K1053" s="6" t="str">
        <f>IF(L1053="?","tier - 2",L1053)</f>
        <v>tier - 1</v>
      </c>
      <c r="L1053" s="6" t="s">
        <v>16</v>
      </c>
      <c r="M1053" s="6" t="str">
        <f>IF(N1053="?","tier - 1",N1053)</f>
        <v>tier - 2</v>
      </c>
      <c r="N1053" s="6" t="s">
        <v>11</v>
      </c>
      <c r="O1053" s="6" t="str">
        <f>IF(P1053="?","UNKNOWN",P1053)</f>
        <v>R1013</v>
      </c>
      <c r="P1053" s="6" t="s">
        <v>13</v>
      </c>
      <c r="Q1053" s="6"/>
    </row>
    <row r="1054" spans="1:17" x14ac:dyDescent="0.3">
      <c r="A1054" s="6" t="s">
        <v>428</v>
      </c>
      <c r="B1054" s="12" t="str">
        <f>SUBSTITUTE(C1054,"?",ROUNDUP(AVERAGEIF(C:C,"&lt;&gt;~?",C:C),0))</f>
        <v>1995</v>
      </c>
      <c r="C1054" s="6">
        <v>1995</v>
      </c>
      <c r="D1054" s="6" t="str">
        <f>SUBSTITUTE(E1054,"?","sep")</f>
        <v>Oct</v>
      </c>
      <c r="E1054" s="6" t="s">
        <v>37</v>
      </c>
      <c r="F1054" s="6">
        <v>21</v>
      </c>
      <c r="G1054" s="18" t="str">
        <f>CONCATENATE(F1054,"-",D1054,"-",B1054)</f>
        <v>21-Oct-1995</v>
      </c>
      <c r="H1054" s="10">
        <f>DATEDIF(G1054,DATE(2023,6,8),"Y")</f>
        <v>27</v>
      </c>
      <c r="I1054" s="6">
        <v>2</v>
      </c>
      <c r="J1054" s="22">
        <v>3693.43</v>
      </c>
      <c r="K1054" s="6" t="str">
        <f>IF(L1054="?","tier - 2",L1054)</f>
        <v>tier - 2</v>
      </c>
      <c r="L1054" s="6" t="s">
        <v>11</v>
      </c>
      <c r="M1054" s="6" t="str">
        <f>IF(N1054="?","tier - 1",N1054)</f>
        <v>tier - 3</v>
      </c>
      <c r="N1054" s="6" t="s">
        <v>12</v>
      </c>
      <c r="O1054" s="6" t="str">
        <f>IF(P1054="?","UNKNOWN",P1054)</f>
        <v>R1011</v>
      </c>
      <c r="P1054" s="6" t="s">
        <v>42</v>
      </c>
      <c r="Q1054" s="6"/>
    </row>
    <row r="1055" spans="1:17" x14ac:dyDescent="0.3">
      <c r="A1055" s="6" t="s">
        <v>427</v>
      </c>
      <c r="B1055" s="12" t="str">
        <f>SUBSTITUTE(C1055,"?",ROUNDUP(AVERAGEIF(C:C,"&lt;&gt;~?",C:C),0))</f>
        <v>1981</v>
      </c>
      <c r="C1055" s="6">
        <v>1981</v>
      </c>
      <c r="D1055" s="6" t="str">
        <f>SUBSTITUTE(E1055,"?","sep")</f>
        <v>Dec</v>
      </c>
      <c r="E1055" s="6" t="s">
        <v>30</v>
      </c>
      <c r="F1055" s="6">
        <v>14</v>
      </c>
      <c r="G1055" s="18" t="str">
        <f>CONCATENATE(F1055,"-",D1055,"-",B1055)</f>
        <v>14-Dec-1981</v>
      </c>
      <c r="H1055" s="10">
        <f>DATEDIF(G1055,DATE(2023,6,8),"Y")</f>
        <v>41</v>
      </c>
      <c r="I1055" s="6">
        <v>1</v>
      </c>
      <c r="J1055" s="22">
        <v>3688.38</v>
      </c>
      <c r="K1055" s="6" t="str">
        <f>IF(L1055="?","tier - 2",L1055)</f>
        <v>tier - 2</v>
      </c>
      <c r="L1055" s="6" t="s">
        <v>11</v>
      </c>
      <c r="M1055" s="6" t="str">
        <f>IF(N1055="?","tier - 1",N1055)</f>
        <v>tier - 2</v>
      </c>
      <c r="N1055" s="6" t="s">
        <v>11</v>
      </c>
      <c r="O1055" s="6" t="str">
        <f>IF(P1055="?","UNKNOWN",P1055)</f>
        <v>R1013</v>
      </c>
      <c r="P1055" s="6" t="s">
        <v>13</v>
      </c>
      <c r="Q1055" s="6"/>
    </row>
    <row r="1056" spans="1:17" x14ac:dyDescent="0.3">
      <c r="A1056" s="6" t="s">
        <v>426</v>
      </c>
      <c r="B1056" s="12" t="str">
        <f>SUBSTITUTE(C1056,"?",ROUNDUP(AVERAGEIF(C:C,"&lt;&gt;~?",C:C),0))</f>
        <v>2003</v>
      </c>
      <c r="C1056" s="6">
        <v>2003</v>
      </c>
      <c r="D1056" s="6" t="str">
        <f>SUBSTITUTE(E1056,"?","sep")</f>
        <v>Jul</v>
      </c>
      <c r="E1056" s="6" t="s">
        <v>10</v>
      </c>
      <c r="F1056" s="6">
        <v>10</v>
      </c>
      <c r="G1056" s="18" t="str">
        <f>CONCATENATE(F1056,"-",D1056,"-",B1056)</f>
        <v>10-Jul-2003</v>
      </c>
      <c r="H1056" s="10">
        <f>DATEDIF(G1056,DATE(2023,6,8),"Y")</f>
        <v>19</v>
      </c>
      <c r="I1056" s="6">
        <v>0</v>
      </c>
      <c r="J1056" s="22">
        <v>3688.35</v>
      </c>
      <c r="K1056" s="6" t="str">
        <f>IF(L1056="?","tier - 2",L1056)</f>
        <v>tier - 2</v>
      </c>
      <c r="L1056" s="6" t="s">
        <v>11</v>
      </c>
      <c r="M1056" s="6" t="str">
        <f>IF(N1056="?","tier - 1",N1056)</f>
        <v>tier - 2</v>
      </c>
      <c r="N1056" s="6" t="s">
        <v>11</v>
      </c>
      <c r="O1056" s="6" t="str">
        <f>IF(P1056="?","UNKNOWN",P1056)</f>
        <v>R1021</v>
      </c>
      <c r="P1056" s="6" t="s">
        <v>300</v>
      </c>
      <c r="Q1056" s="6"/>
    </row>
    <row r="1057" spans="1:17" x14ac:dyDescent="0.3">
      <c r="A1057" s="6" t="s">
        <v>425</v>
      </c>
      <c r="B1057" s="12" t="str">
        <f>SUBSTITUTE(C1057,"?",ROUNDUP(AVERAGEIF(C:C,"&lt;&gt;~?",C:C),0))</f>
        <v>1984</v>
      </c>
      <c r="C1057" s="6">
        <v>1984</v>
      </c>
      <c r="D1057" s="6" t="str">
        <f>SUBSTITUTE(E1057,"?","sep")</f>
        <v>Jul</v>
      </c>
      <c r="E1057" s="6" t="s">
        <v>10</v>
      </c>
      <c r="F1057" s="6">
        <v>6</v>
      </c>
      <c r="G1057" s="18" t="str">
        <f>CONCATENATE(F1057,"-",D1057,"-",B1057)</f>
        <v>6-Jul-1984</v>
      </c>
      <c r="H1057" s="10">
        <f>DATEDIF(G1057,DATE(2023,6,8),"Y")</f>
        <v>38</v>
      </c>
      <c r="I1057" s="6">
        <v>3</v>
      </c>
      <c r="J1057" s="22">
        <v>3678.86</v>
      </c>
      <c r="K1057" s="6" t="str">
        <f>IF(L1057="?","tier - 2",L1057)</f>
        <v>tier - 2</v>
      </c>
      <c r="L1057" s="6" t="s">
        <v>11</v>
      </c>
      <c r="M1057" s="6" t="str">
        <f>IF(N1057="?","tier - 1",N1057)</f>
        <v>tier - 3</v>
      </c>
      <c r="N1057" s="6" t="s">
        <v>12</v>
      </c>
      <c r="O1057" s="6" t="str">
        <f>IF(P1057="?","UNKNOWN",P1057)</f>
        <v>R1013</v>
      </c>
      <c r="P1057" s="6" t="s">
        <v>13</v>
      </c>
      <c r="Q1057" s="6"/>
    </row>
    <row r="1058" spans="1:17" x14ac:dyDescent="0.3">
      <c r="A1058" s="6" t="s">
        <v>424</v>
      </c>
      <c r="B1058" s="12" t="str">
        <f>SUBSTITUTE(C1058,"?",ROUNDUP(AVERAGEIF(C:C,"&lt;&gt;~?",C:C),0))</f>
        <v>1992</v>
      </c>
      <c r="C1058" s="6">
        <v>1992</v>
      </c>
      <c r="D1058" s="6" t="str">
        <f>SUBSTITUTE(E1058,"?","sep")</f>
        <v>Sep</v>
      </c>
      <c r="E1058" s="6" t="s">
        <v>20</v>
      </c>
      <c r="F1058" s="6">
        <v>14</v>
      </c>
      <c r="G1058" s="18" t="str">
        <f>CONCATENATE(F1058,"-",D1058,"-",B1058)</f>
        <v>14-Sep-1992</v>
      </c>
      <c r="H1058" s="10">
        <f>DATEDIF(G1058,DATE(2023,6,8),"Y")</f>
        <v>30</v>
      </c>
      <c r="I1058" s="6">
        <v>1</v>
      </c>
      <c r="J1058" s="22">
        <v>3659.35</v>
      </c>
      <c r="K1058" s="6" t="str">
        <f>IF(L1058="?","tier - 2",L1058)</f>
        <v>tier - 3</v>
      </c>
      <c r="L1058" s="6" t="s">
        <v>12</v>
      </c>
      <c r="M1058" s="6" t="str">
        <f>IF(N1058="?","tier - 1",N1058)</f>
        <v>tier - 1</v>
      </c>
      <c r="N1058" s="6" t="s">
        <v>16</v>
      </c>
      <c r="O1058" s="6" t="str">
        <f>IF(P1058="?","UNKNOWN",P1058)</f>
        <v>R1011</v>
      </c>
      <c r="P1058" s="6" t="s">
        <v>42</v>
      </c>
      <c r="Q1058" s="6"/>
    </row>
    <row r="1059" spans="1:17" x14ac:dyDescent="0.3">
      <c r="A1059" s="6" t="s">
        <v>423</v>
      </c>
      <c r="B1059" s="12" t="str">
        <f>SUBSTITUTE(C1059,"?",ROUNDUP(AVERAGEIF(C:C,"&lt;&gt;~?",C:C),0))</f>
        <v>1990</v>
      </c>
      <c r="C1059" s="6">
        <v>1990</v>
      </c>
      <c r="D1059" s="6" t="str">
        <f>SUBSTITUTE(E1059,"?","sep")</f>
        <v>Nov</v>
      </c>
      <c r="E1059" s="6" t="s">
        <v>15</v>
      </c>
      <c r="F1059" s="6">
        <v>8</v>
      </c>
      <c r="G1059" s="18" t="str">
        <f>CONCATENATE(F1059,"-",D1059,"-",B1059)</f>
        <v>8-Nov-1990</v>
      </c>
      <c r="H1059" s="10">
        <f>DATEDIF(G1059,DATE(2023,6,8),"Y")</f>
        <v>32</v>
      </c>
      <c r="I1059" s="6">
        <v>3</v>
      </c>
      <c r="J1059" s="22">
        <v>3653.29</v>
      </c>
      <c r="K1059" s="6" t="str">
        <f>IF(L1059="?","tier - 2",L1059)</f>
        <v>tier - 2</v>
      </c>
      <c r="L1059" s="6" t="s">
        <v>11</v>
      </c>
      <c r="M1059" s="6" t="str">
        <f>IF(N1059="?","tier - 1",N1059)</f>
        <v>tier - 3</v>
      </c>
      <c r="N1059" s="6" t="s">
        <v>12</v>
      </c>
      <c r="O1059" s="6" t="str">
        <f>IF(P1059="?","UNKNOWN",P1059)</f>
        <v>R1011</v>
      </c>
      <c r="P1059" s="6" t="s">
        <v>42</v>
      </c>
      <c r="Q1059" s="6"/>
    </row>
    <row r="1060" spans="1:17" x14ac:dyDescent="0.3">
      <c r="A1060" s="6" t="s">
        <v>422</v>
      </c>
      <c r="B1060" s="12" t="str">
        <f>SUBSTITUTE(C1060,"?",ROUNDUP(AVERAGEIF(C:C,"&lt;&gt;~?",C:C),0))</f>
        <v>1992</v>
      </c>
      <c r="C1060" s="6">
        <v>1992</v>
      </c>
      <c r="D1060" s="6" t="str">
        <f>SUBSTITUTE(E1060,"?","sep")</f>
        <v>Nov</v>
      </c>
      <c r="E1060" s="6" t="s">
        <v>15</v>
      </c>
      <c r="F1060" s="6">
        <v>17</v>
      </c>
      <c r="G1060" s="18" t="str">
        <f>CONCATENATE(F1060,"-",D1060,"-",B1060)</f>
        <v>17-Nov-1992</v>
      </c>
      <c r="H1060" s="10">
        <f>DATEDIF(G1060,DATE(2023,6,8),"Y")</f>
        <v>30</v>
      </c>
      <c r="I1060" s="6">
        <v>0</v>
      </c>
      <c r="J1060" s="22">
        <v>3645.09</v>
      </c>
      <c r="K1060" s="6" t="str">
        <f>IF(L1060="?","tier - 2",L1060)</f>
        <v>tier - 1</v>
      </c>
      <c r="L1060" s="6" t="s">
        <v>16</v>
      </c>
      <c r="M1060" s="6" t="str">
        <f>IF(N1060="?","tier - 1",N1060)</f>
        <v>tier - 2</v>
      </c>
      <c r="N1060" s="6" t="s">
        <v>11</v>
      </c>
      <c r="O1060" s="6" t="str">
        <f>IF(P1060="?","UNKNOWN",P1060)</f>
        <v>R1014</v>
      </c>
      <c r="P1060" s="6" t="s">
        <v>276</v>
      </c>
      <c r="Q1060" s="6"/>
    </row>
    <row r="1061" spans="1:17" x14ac:dyDescent="0.3">
      <c r="A1061" s="6" t="s">
        <v>421</v>
      </c>
      <c r="B1061" s="12" t="str">
        <f>SUBSTITUTE(C1061,"?",ROUNDUP(AVERAGEIF(C:C,"&lt;&gt;~?",C:C),0))</f>
        <v>1985</v>
      </c>
      <c r="C1061" s="6">
        <v>1985</v>
      </c>
      <c r="D1061" s="6" t="str">
        <f>SUBSTITUTE(E1061,"?","sep")</f>
        <v>Jun</v>
      </c>
      <c r="E1061" s="6" t="s">
        <v>18</v>
      </c>
      <c r="F1061" s="6">
        <v>14</v>
      </c>
      <c r="G1061" s="18" t="str">
        <f>CONCATENATE(F1061,"-",D1061,"-",B1061)</f>
        <v>14-Jun-1985</v>
      </c>
      <c r="H1061" s="10">
        <f>DATEDIF(G1061,DATE(2023,6,8),"Y")</f>
        <v>37</v>
      </c>
      <c r="I1061" s="6">
        <v>3</v>
      </c>
      <c r="J1061" s="22">
        <v>3622.13</v>
      </c>
      <c r="K1061" s="6" t="str">
        <f>IF(L1061="?","tier - 2",L1061)</f>
        <v>tier - 2</v>
      </c>
      <c r="L1061" s="6" t="s">
        <v>11</v>
      </c>
      <c r="M1061" s="6" t="str">
        <f>IF(N1061="?","tier - 1",N1061)</f>
        <v>tier - 1</v>
      </c>
      <c r="N1061" s="6" t="s">
        <v>16</v>
      </c>
      <c r="O1061" s="6" t="str">
        <f>IF(P1061="?","UNKNOWN",P1061)</f>
        <v>R1013</v>
      </c>
      <c r="P1061" s="6" t="s">
        <v>13</v>
      </c>
      <c r="Q1061" s="6"/>
    </row>
    <row r="1062" spans="1:17" x14ac:dyDescent="0.3">
      <c r="A1062" s="6" t="s">
        <v>420</v>
      </c>
      <c r="B1062" s="12" t="str">
        <f>SUBSTITUTE(C1062,"?",ROUNDUP(AVERAGEIF(C:C,"&lt;&gt;~?",C:C),0))</f>
        <v>1990</v>
      </c>
      <c r="C1062" s="6">
        <v>1990</v>
      </c>
      <c r="D1062" s="6" t="str">
        <f>SUBSTITUTE(E1062,"?","sep")</f>
        <v>Oct</v>
      </c>
      <c r="E1062" s="6" t="s">
        <v>37</v>
      </c>
      <c r="F1062" s="6">
        <v>11</v>
      </c>
      <c r="G1062" s="18" t="str">
        <f>CONCATENATE(F1062,"-",D1062,"-",B1062)</f>
        <v>11-Oct-1990</v>
      </c>
      <c r="H1062" s="10">
        <f>DATEDIF(G1062,DATE(2023,6,8),"Y")</f>
        <v>32</v>
      </c>
      <c r="I1062" s="6">
        <v>3</v>
      </c>
      <c r="J1062" s="22">
        <v>3606.43</v>
      </c>
      <c r="K1062" s="6" t="str">
        <f>IF(L1062="?","tier - 2",L1062)</f>
        <v>tier - 2</v>
      </c>
      <c r="L1062" s="6" t="s">
        <v>11</v>
      </c>
      <c r="M1062" s="6" t="str">
        <f>IF(N1062="?","tier - 1",N1062)</f>
        <v>tier - 1</v>
      </c>
      <c r="N1062" s="6" t="s">
        <v>16</v>
      </c>
      <c r="O1062" s="6" t="str">
        <f>IF(P1062="?","UNKNOWN",P1062)</f>
        <v>R1013</v>
      </c>
      <c r="P1062" s="6" t="s">
        <v>13</v>
      </c>
      <c r="Q1062" s="6"/>
    </row>
    <row r="1063" spans="1:17" x14ac:dyDescent="0.3">
      <c r="A1063" s="6" t="s">
        <v>419</v>
      </c>
      <c r="B1063" s="12" t="str">
        <f>SUBSTITUTE(C1063,"?",ROUNDUP(AVERAGEIF(C:C,"&lt;&gt;~?",C:C),0))</f>
        <v>1988</v>
      </c>
      <c r="C1063" s="6">
        <v>1988</v>
      </c>
      <c r="D1063" s="6" t="str">
        <f>SUBSTITUTE(E1063,"?","sep")</f>
        <v>Nov</v>
      </c>
      <c r="E1063" s="6" t="s">
        <v>15</v>
      </c>
      <c r="F1063" s="6">
        <v>4</v>
      </c>
      <c r="G1063" s="18" t="str">
        <f>CONCATENATE(F1063,"-",D1063,"-",B1063)</f>
        <v>4-Nov-1988</v>
      </c>
      <c r="H1063" s="10">
        <f>DATEDIF(G1063,DATE(2023,6,8),"Y")</f>
        <v>34</v>
      </c>
      <c r="I1063" s="6">
        <v>3</v>
      </c>
      <c r="J1063" s="22">
        <v>3603.6</v>
      </c>
      <c r="K1063" s="6" t="str">
        <f>IF(L1063="?","tier - 2",L1063)</f>
        <v>tier - 2</v>
      </c>
      <c r="L1063" s="6" t="s">
        <v>11</v>
      </c>
      <c r="M1063" s="6" t="str">
        <f>IF(N1063="?","tier - 1",N1063)</f>
        <v>tier - 1</v>
      </c>
      <c r="N1063" s="6" t="s">
        <v>16</v>
      </c>
      <c r="O1063" s="6" t="str">
        <f>IF(P1063="?","UNKNOWN",P1063)</f>
        <v>R1013</v>
      </c>
      <c r="P1063" s="6" t="s">
        <v>13</v>
      </c>
      <c r="Q1063" s="6"/>
    </row>
    <row r="1064" spans="1:17" x14ac:dyDescent="0.3">
      <c r="A1064" s="6" t="s">
        <v>2178</v>
      </c>
      <c r="B1064" s="12" t="str">
        <f>SUBSTITUTE(C1064,"?",ROUNDUP(AVERAGEIF(C:C,"&lt;&gt;~?",C:C),0))</f>
        <v>2003</v>
      </c>
      <c r="C1064" s="6">
        <v>2003</v>
      </c>
      <c r="D1064" s="6" t="str">
        <f>SUBSTITUTE(E1064,"?","sep")</f>
        <v>Sep</v>
      </c>
      <c r="E1064" s="6" t="s">
        <v>20</v>
      </c>
      <c r="F1064" s="6">
        <v>5</v>
      </c>
      <c r="G1064" s="18" t="str">
        <f>CONCATENATE(F1064,"-",D1064,"-",B1064)</f>
        <v>5-Sep-2003</v>
      </c>
      <c r="H1064" s="10">
        <f>DATEDIF(G1064,DATE(2023,6,8),"Y")</f>
        <v>19</v>
      </c>
      <c r="I1064" s="6">
        <v>0</v>
      </c>
      <c r="J1064" s="22">
        <v>36219.410000000003</v>
      </c>
      <c r="K1064" s="6" t="str">
        <f>IF(L1064="?","tier - 2",L1064)</f>
        <v>tier - 1</v>
      </c>
      <c r="L1064" s="6" t="s">
        <v>16</v>
      </c>
      <c r="M1064" s="6" t="str">
        <f>IF(N1064="?","tier - 1",N1064)</f>
        <v>tier - 1</v>
      </c>
      <c r="N1064" s="6" t="s">
        <v>16</v>
      </c>
      <c r="O1064" s="6" t="str">
        <f>IF(P1064="?","UNKNOWN",P1064)</f>
        <v>R1012</v>
      </c>
      <c r="P1064" s="6" t="s">
        <v>23</v>
      </c>
      <c r="Q1064" s="6"/>
    </row>
    <row r="1065" spans="1:17" x14ac:dyDescent="0.3">
      <c r="A1065" s="6" t="s">
        <v>418</v>
      </c>
      <c r="B1065" s="12" t="str">
        <f>SUBSTITUTE(C1065,"?",ROUNDUP(AVERAGEIF(C:C,"&lt;&gt;~?",C:C),0))</f>
        <v>1999</v>
      </c>
      <c r="C1065" s="6">
        <v>1999</v>
      </c>
      <c r="D1065" s="6" t="str">
        <f>SUBSTITUTE(E1065,"?","sep")</f>
        <v>Aug</v>
      </c>
      <c r="E1065" s="6" t="s">
        <v>35</v>
      </c>
      <c r="F1065" s="6">
        <v>12</v>
      </c>
      <c r="G1065" s="18" t="str">
        <f>CONCATENATE(F1065,"-",D1065,"-",B1065)</f>
        <v>12-Aug-1999</v>
      </c>
      <c r="H1065" s="10">
        <f>DATEDIF(G1065,DATE(2023,6,8),"Y")</f>
        <v>23</v>
      </c>
      <c r="I1065" s="6">
        <v>3</v>
      </c>
      <c r="J1065" s="22">
        <v>3597.6</v>
      </c>
      <c r="K1065" s="6" t="str">
        <f>IF(L1065="?","tier - 2",L1065)</f>
        <v>tier - 2</v>
      </c>
      <c r="L1065" s="6" t="s">
        <v>11</v>
      </c>
      <c r="M1065" s="6" t="str">
        <f>IF(N1065="?","tier - 1",N1065)</f>
        <v>tier - 2</v>
      </c>
      <c r="N1065" s="6" t="s">
        <v>11</v>
      </c>
      <c r="O1065" s="6" t="str">
        <f>IF(P1065="?","UNKNOWN",P1065)</f>
        <v>R1011</v>
      </c>
      <c r="P1065" s="6" t="s">
        <v>42</v>
      </c>
      <c r="Q1065" s="6"/>
    </row>
    <row r="1066" spans="1:17" x14ac:dyDescent="0.3">
      <c r="A1066" s="6" t="s">
        <v>417</v>
      </c>
      <c r="B1066" s="12" t="str">
        <f>SUBSTITUTE(C1066,"?",ROUNDUP(AVERAGEIF(C:C,"&lt;&gt;~?",C:C),0))</f>
        <v>1997</v>
      </c>
      <c r="C1066" s="6">
        <v>1997</v>
      </c>
      <c r="D1066" s="6" t="str">
        <f>SUBSTITUTE(E1066,"?","sep")</f>
        <v>Nov</v>
      </c>
      <c r="E1066" s="6" t="s">
        <v>15</v>
      </c>
      <c r="F1066" s="6">
        <v>4</v>
      </c>
      <c r="G1066" s="18" t="str">
        <f>CONCATENATE(F1066,"-",D1066,"-",B1066)</f>
        <v>4-Nov-1997</v>
      </c>
      <c r="H1066" s="10">
        <f>DATEDIF(G1066,DATE(2023,6,8),"Y")</f>
        <v>25</v>
      </c>
      <c r="I1066" s="6">
        <v>1</v>
      </c>
      <c r="J1066" s="22">
        <v>3594.17</v>
      </c>
      <c r="K1066" s="6" t="str">
        <f>IF(L1066="?","tier - 2",L1066)</f>
        <v>tier - 2</v>
      </c>
      <c r="L1066" s="6" t="s">
        <v>11</v>
      </c>
      <c r="M1066" s="6" t="str">
        <f>IF(N1066="?","tier - 1",N1066)</f>
        <v>tier - 2</v>
      </c>
      <c r="N1066" s="6" t="s">
        <v>11</v>
      </c>
      <c r="O1066" s="6" t="str">
        <f>IF(P1066="?","UNKNOWN",P1066)</f>
        <v>R1012</v>
      </c>
      <c r="P1066" s="6" t="s">
        <v>23</v>
      </c>
      <c r="Q1066" s="6"/>
    </row>
    <row r="1067" spans="1:17" x14ac:dyDescent="0.3">
      <c r="A1067" s="6" t="s">
        <v>416</v>
      </c>
      <c r="B1067" s="12" t="str">
        <f>SUBSTITUTE(C1067,"?",ROUNDUP(AVERAGEIF(C:C,"&lt;&gt;~?",C:C),0))</f>
        <v>1999</v>
      </c>
      <c r="C1067" s="6">
        <v>1999</v>
      </c>
      <c r="D1067" s="6" t="str">
        <f>SUBSTITUTE(E1067,"?","sep")</f>
        <v>Jun</v>
      </c>
      <c r="E1067" s="6" t="s">
        <v>18</v>
      </c>
      <c r="F1067" s="6">
        <v>6</v>
      </c>
      <c r="G1067" s="18" t="str">
        <f>CONCATENATE(F1067,"-",D1067,"-",B1067)</f>
        <v>6-Jun-1999</v>
      </c>
      <c r="H1067" s="10">
        <f>DATEDIF(G1067,DATE(2023,6,8),"Y")</f>
        <v>24</v>
      </c>
      <c r="I1067" s="6">
        <v>3</v>
      </c>
      <c r="J1067" s="22">
        <v>3591.48</v>
      </c>
      <c r="K1067" s="6" t="str">
        <f>IF(L1067="?","tier - 2",L1067)</f>
        <v>tier - 2</v>
      </c>
      <c r="L1067" s="6" t="s">
        <v>11</v>
      </c>
      <c r="M1067" s="6" t="str">
        <f>IF(N1067="?","tier - 1",N1067)</f>
        <v>tier - 3</v>
      </c>
      <c r="N1067" s="6" t="s">
        <v>12</v>
      </c>
      <c r="O1067" s="6" t="str">
        <f>IF(P1067="?","UNKNOWN",P1067)</f>
        <v>R1011</v>
      </c>
      <c r="P1067" s="6" t="s">
        <v>42</v>
      </c>
      <c r="Q1067" s="6"/>
    </row>
    <row r="1068" spans="1:17" x14ac:dyDescent="0.3">
      <c r="A1068" s="6" t="s">
        <v>415</v>
      </c>
      <c r="B1068" s="12" t="str">
        <f>SUBSTITUTE(C1068,"?",ROUNDUP(AVERAGEIF(C:C,"&lt;&gt;~?",C:C),0))</f>
        <v>1986</v>
      </c>
      <c r="C1068" s="6">
        <v>1986</v>
      </c>
      <c r="D1068" s="6" t="str">
        <f>SUBSTITUTE(E1068,"?","sep")</f>
        <v>Dec</v>
      </c>
      <c r="E1068" s="6" t="s">
        <v>30</v>
      </c>
      <c r="F1068" s="6">
        <v>27</v>
      </c>
      <c r="G1068" s="18" t="str">
        <f>CONCATENATE(F1068,"-",D1068,"-",B1068)</f>
        <v>27-Dec-1986</v>
      </c>
      <c r="H1068" s="10">
        <f>DATEDIF(G1068,DATE(2023,6,8),"Y")</f>
        <v>36</v>
      </c>
      <c r="I1068" s="6">
        <v>3</v>
      </c>
      <c r="J1068" s="22">
        <v>3589.14</v>
      </c>
      <c r="K1068" s="6" t="str">
        <f>IF(L1068="?","tier - 2",L1068)</f>
        <v>tier - 2</v>
      </c>
      <c r="L1068" s="6" t="s">
        <v>11</v>
      </c>
      <c r="M1068" s="6" t="str">
        <f>IF(N1068="?","tier - 1",N1068)</f>
        <v>tier - 2</v>
      </c>
      <c r="N1068" s="6" t="s">
        <v>11</v>
      </c>
      <c r="O1068" s="6" t="str">
        <f>IF(P1068="?","UNKNOWN",P1068)</f>
        <v>R1013</v>
      </c>
      <c r="P1068" s="6" t="s">
        <v>13</v>
      </c>
      <c r="Q1068" s="6"/>
    </row>
    <row r="1069" spans="1:17" x14ac:dyDescent="0.3">
      <c r="A1069" s="6" t="s">
        <v>414</v>
      </c>
      <c r="B1069" s="12" t="str">
        <f>SUBSTITUTE(C1069,"?",ROUNDUP(AVERAGEIF(C:C,"&lt;&gt;~?",C:C),0))</f>
        <v>2001</v>
      </c>
      <c r="C1069" s="6">
        <v>2001</v>
      </c>
      <c r="D1069" s="6" t="str">
        <f>SUBSTITUTE(E1069,"?","sep")</f>
        <v>Nov</v>
      </c>
      <c r="E1069" s="6" t="s">
        <v>15</v>
      </c>
      <c r="F1069" s="6">
        <v>11</v>
      </c>
      <c r="G1069" s="18" t="str">
        <f>CONCATENATE(F1069,"-",D1069,"-",B1069)</f>
        <v>11-Nov-2001</v>
      </c>
      <c r="H1069" s="10">
        <f>DATEDIF(G1069,DATE(2023,6,8),"Y")</f>
        <v>21</v>
      </c>
      <c r="I1069" s="6">
        <v>2</v>
      </c>
      <c r="J1069" s="22">
        <v>3579.83</v>
      </c>
      <c r="K1069" s="6" t="str">
        <f>IF(L1069="?","tier - 2",L1069)</f>
        <v>tier - 2</v>
      </c>
      <c r="L1069" s="6" t="s">
        <v>11</v>
      </c>
      <c r="M1069" s="6" t="str">
        <f>IF(N1069="?","tier - 1",N1069)</f>
        <v>tier - 2</v>
      </c>
      <c r="N1069" s="6" t="s">
        <v>11</v>
      </c>
      <c r="O1069" s="6" t="str">
        <f>IF(P1069="?","UNKNOWN",P1069)</f>
        <v>R1012</v>
      </c>
      <c r="P1069" s="6" t="s">
        <v>23</v>
      </c>
      <c r="Q1069" s="6"/>
    </row>
    <row r="1070" spans="1:17" x14ac:dyDescent="0.3">
      <c r="A1070" s="6" t="s">
        <v>413</v>
      </c>
      <c r="B1070" s="12" t="str">
        <f>SUBSTITUTE(C1070,"?",ROUNDUP(AVERAGEIF(C:C,"&lt;&gt;~?",C:C),0))</f>
        <v>1995</v>
      </c>
      <c r="C1070" s="6">
        <v>1995</v>
      </c>
      <c r="D1070" s="6" t="str">
        <f>SUBSTITUTE(E1070,"?","sep")</f>
        <v>Aug</v>
      </c>
      <c r="E1070" s="6" t="s">
        <v>35</v>
      </c>
      <c r="F1070" s="6">
        <v>23</v>
      </c>
      <c r="G1070" s="18" t="str">
        <f>CONCATENATE(F1070,"-",D1070,"-",B1070)</f>
        <v>23-Aug-1995</v>
      </c>
      <c r="H1070" s="10">
        <f>DATEDIF(G1070,DATE(2023,6,8),"Y")</f>
        <v>27</v>
      </c>
      <c r="I1070" s="6">
        <v>1</v>
      </c>
      <c r="J1070" s="22">
        <v>3578</v>
      </c>
      <c r="K1070" s="6" t="str">
        <f>IF(L1070="?","tier - 2",L1070)</f>
        <v>tier - 2</v>
      </c>
      <c r="L1070" s="6" t="s">
        <v>11</v>
      </c>
      <c r="M1070" s="6" t="str">
        <f>IF(N1070="?","tier - 1",N1070)</f>
        <v>tier - 3</v>
      </c>
      <c r="N1070" s="6" t="s">
        <v>12</v>
      </c>
      <c r="O1070" s="6" t="str">
        <f>IF(P1070="?","UNKNOWN",P1070)</f>
        <v>R1011</v>
      </c>
      <c r="P1070" s="6" t="s">
        <v>42</v>
      </c>
      <c r="Q1070" s="6"/>
    </row>
    <row r="1071" spans="1:17" x14ac:dyDescent="0.3">
      <c r="A1071" s="6" t="s">
        <v>412</v>
      </c>
      <c r="B1071" s="12" t="str">
        <f>SUBSTITUTE(C1071,"?",ROUNDUP(AVERAGEIF(C:C,"&lt;&gt;~?",C:C),0))</f>
        <v>1988</v>
      </c>
      <c r="C1071" s="6">
        <v>1988</v>
      </c>
      <c r="D1071" s="6" t="str">
        <f>SUBSTITUTE(E1071,"?","sep")</f>
        <v>Aug</v>
      </c>
      <c r="E1071" s="6" t="s">
        <v>35</v>
      </c>
      <c r="F1071" s="6">
        <v>18</v>
      </c>
      <c r="G1071" s="18" t="str">
        <f>CONCATENATE(F1071,"-",D1071,"-",B1071)</f>
        <v>18-Aug-1988</v>
      </c>
      <c r="H1071" s="10">
        <f>DATEDIF(G1071,DATE(2023,6,8),"Y")</f>
        <v>34</v>
      </c>
      <c r="I1071" s="6">
        <v>3</v>
      </c>
      <c r="J1071" s="22">
        <v>3569.96</v>
      </c>
      <c r="K1071" s="6" t="str">
        <f>IF(L1071="?","tier - 2",L1071)</f>
        <v>tier - 2</v>
      </c>
      <c r="L1071" s="6" t="s">
        <v>11</v>
      </c>
      <c r="M1071" s="6" t="str">
        <f>IF(N1071="?","tier - 1",N1071)</f>
        <v>tier - 1</v>
      </c>
      <c r="N1071" s="6" t="s">
        <v>16</v>
      </c>
      <c r="O1071" s="6" t="str">
        <f>IF(P1071="?","UNKNOWN",P1071)</f>
        <v>R1012</v>
      </c>
      <c r="P1071" s="6" t="s">
        <v>23</v>
      </c>
      <c r="Q1071" s="6"/>
    </row>
    <row r="1072" spans="1:17" x14ac:dyDescent="0.3">
      <c r="A1072" s="6" t="s">
        <v>411</v>
      </c>
      <c r="B1072" s="12" t="str">
        <f>SUBSTITUTE(C1072,"?",ROUNDUP(AVERAGEIF(C:C,"&lt;&gt;~?",C:C),0))</f>
        <v>1981</v>
      </c>
      <c r="C1072" s="6">
        <v>1981</v>
      </c>
      <c r="D1072" s="6" t="str">
        <f>SUBSTITUTE(E1072,"?","sep")</f>
        <v>Oct</v>
      </c>
      <c r="E1072" s="6" t="s">
        <v>37</v>
      </c>
      <c r="F1072" s="6">
        <v>10</v>
      </c>
      <c r="G1072" s="18" t="str">
        <f>CONCATENATE(F1072,"-",D1072,"-",B1072)</f>
        <v>10-Oct-1981</v>
      </c>
      <c r="H1072" s="10">
        <f>DATEDIF(G1072,DATE(2023,6,8),"Y")</f>
        <v>41</v>
      </c>
      <c r="I1072" s="6">
        <v>1</v>
      </c>
      <c r="J1072" s="22">
        <v>3562.87</v>
      </c>
      <c r="K1072" s="6" t="str">
        <f>IF(L1072="?","tier - 2",L1072)</f>
        <v>tier - 2</v>
      </c>
      <c r="L1072" s="6" t="s">
        <v>11</v>
      </c>
      <c r="M1072" s="6" t="str">
        <f>IF(N1072="?","tier - 1",N1072)</f>
        <v>tier - 1</v>
      </c>
      <c r="N1072" s="6" t="s">
        <v>16</v>
      </c>
      <c r="O1072" s="6" t="str">
        <f>IF(P1072="?","UNKNOWN",P1072)</f>
        <v>R1013</v>
      </c>
      <c r="P1072" s="6" t="s">
        <v>13</v>
      </c>
      <c r="Q1072" s="6"/>
    </row>
    <row r="1073" spans="1:17" x14ac:dyDescent="0.3">
      <c r="A1073" s="6" t="s">
        <v>410</v>
      </c>
      <c r="B1073" s="12" t="str">
        <f>SUBSTITUTE(C1073,"?",ROUNDUP(AVERAGEIF(C:C,"&lt;&gt;~?",C:C),0))</f>
        <v>1995</v>
      </c>
      <c r="C1073" s="6">
        <v>1995</v>
      </c>
      <c r="D1073" s="6" t="str">
        <f>SUBSTITUTE(E1073,"?","sep")</f>
        <v>Jun</v>
      </c>
      <c r="E1073" s="6" t="s">
        <v>18</v>
      </c>
      <c r="F1073" s="6">
        <v>16</v>
      </c>
      <c r="G1073" s="18" t="str">
        <f>CONCATENATE(F1073,"-",D1073,"-",B1073)</f>
        <v>16-Jun-1995</v>
      </c>
      <c r="H1073" s="10">
        <f>DATEDIF(G1073,DATE(2023,6,8),"Y")</f>
        <v>27</v>
      </c>
      <c r="I1073" s="6">
        <v>1</v>
      </c>
      <c r="J1073" s="22">
        <v>3561.89</v>
      </c>
      <c r="K1073" s="6" t="str">
        <f>IF(L1073="?","tier - 2",L1073)</f>
        <v>tier - 2</v>
      </c>
      <c r="L1073" s="6" t="s">
        <v>11</v>
      </c>
      <c r="M1073" s="6" t="str">
        <f>IF(N1073="?","tier - 1",N1073)</f>
        <v>tier - 1</v>
      </c>
      <c r="N1073" s="6" t="s">
        <v>16</v>
      </c>
      <c r="O1073" s="6" t="str">
        <f>IF(P1073="?","UNKNOWN",P1073)</f>
        <v>R1013</v>
      </c>
      <c r="P1073" s="6" t="s">
        <v>13</v>
      </c>
      <c r="Q1073" s="6"/>
    </row>
    <row r="1074" spans="1:17" x14ac:dyDescent="0.3">
      <c r="A1074" s="6" t="s">
        <v>409</v>
      </c>
      <c r="B1074" s="12" t="str">
        <f>SUBSTITUTE(C1074,"?",ROUNDUP(AVERAGEIF(C:C,"&lt;&gt;~?",C:C),0))</f>
        <v>1995</v>
      </c>
      <c r="C1074" s="6">
        <v>1995</v>
      </c>
      <c r="D1074" s="6" t="str">
        <f>SUBSTITUTE(E1074,"?","sep")</f>
        <v>Oct</v>
      </c>
      <c r="E1074" s="6" t="s">
        <v>37</v>
      </c>
      <c r="F1074" s="6">
        <v>9</v>
      </c>
      <c r="G1074" s="18" t="str">
        <f>CONCATENATE(F1074,"-",D1074,"-",B1074)</f>
        <v>9-Oct-1995</v>
      </c>
      <c r="H1074" s="10">
        <f>DATEDIF(G1074,DATE(2023,6,8),"Y")</f>
        <v>27</v>
      </c>
      <c r="I1074" s="6">
        <v>0</v>
      </c>
      <c r="J1074" s="22">
        <v>3558.62</v>
      </c>
      <c r="K1074" s="6" t="str">
        <f>IF(L1074="?","tier - 2",L1074)</f>
        <v>tier - 2</v>
      </c>
      <c r="L1074" s="6" t="s">
        <v>11</v>
      </c>
      <c r="M1074" s="6" t="str">
        <f>IF(N1074="?","tier - 1",N1074)</f>
        <v>tier - 3</v>
      </c>
      <c r="N1074" s="6" t="s">
        <v>12</v>
      </c>
      <c r="O1074" s="6" t="str">
        <f>IF(P1074="?","UNKNOWN",P1074)</f>
        <v>R1024</v>
      </c>
      <c r="P1074" s="6" t="s">
        <v>247</v>
      </c>
      <c r="Q1074" s="6"/>
    </row>
    <row r="1075" spans="1:17" x14ac:dyDescent="0.3">
      <c r="A1075" s="6" t="s">
        <v>2177</v>
      </c>
      <c r="B1075" s="12" t="str">
        <f>SUBSTITUTE(C1075,"?",ROUNDUP(AVERAGEIF(C:C,"&lt;&gt;~?",C:C),0))</f>
        <v>1993</v>
      </c>
      <c r="C1075" s="6">
        <v>1993</v>
      </c>
      <c r="D1075" s="6" t="str">
        <f>SUBSTITUTE(E1075,"?","sep")</f>
        <v>Dec</v>
      </c>
      <c r="E1075" s="6" t="s">
        <v>30</v>
      </c>
      <c r="F1075" s="6">
        <v>28</v>
      </c>
      <c r="G1075" s="18" t="str">
        <f>CONCATENATE(F1075,"-",D1075,"-",B1075)</f>
        <v>28-Dec-1993</v>
      </c>
      <c r="H1075" s="10">
        <f>DATEDIF(G1075,DATE(2023,6,8),"Y")</f>
        <v>29</v>
      </c>
      <c r="I1075" s="6">
        <v>0</v>
      </c>
      <c r="J1075" s="22">
        <v>36197.699999999997</v>
      </c>
      <c r="K1075" s="6" t="str">
        <f>IF(L1075="?","tier - 2",L1075)</f>
        <v>tier - 1</v>
      </c>
      <c r="L1075" s="6" t="s">
        <v>16</v>
      </c>
      <c r="M1075" s="6" t="str">
        <f>IF(N1075="?","tier - 1",N1075)</f>
        <v>tier - 3</v>
      </c>
      <c r="N1075" s="6" t="s">
        <v>12</v>
      </c>
      <c r="O1075" s="6" t="str">
        <f>IF(P1075="?","UNKNOWN",P1075)</f>
        <v>R1011</v>
      </c>
      <c r="P1075" s="6" t="s">
        <v>42</v>
      </c>
      <c r="Q1075" s="6"/>
    </row>
    <row r="1076" spans="1:17" x14ac:dyDescent="0.3">
      <c r="A1076" s="6" t="s">
        <v>408</v>
      </c>
      <c r="B1076" s="12" t="str">
        <f>SUBSTITUTE(C1076,"?",ROUNDUP(AVERAGEIF(C:C,"&lt;&gt;~?",C:C),0))</f>
        <v>1994</v>
      </c>
      <c r="C1076" s="6">
        <v>1994</v>
      </c>
      <c r="D1076" s="6" t="str">
        <f>SUBSTITUTE(E1076,"?","sep")</f>
        <v>Sep</v>
      </c>
      <c r="E1076" s="6" t="s">
        <v>20</v>
      </c>
      <c r="F1076" s="6">
        <v>24</v>
      </c>
      <c r="G1076" s="18" t="str">
        <f>CONCATENATE(F1076,"-",D1076,"-",B1076)</f>
        <v>24-Sep-1994</v>
      </c>
      <c r="H1076" s="10">
        <f>DATEDIF(G1076,DATE(2023,6,8),"Y")</f>
        <v>28</v>
      </c>
      <c r="I1076" s="6">
        <v>0</v>
      </c>
      <c r="J1076" s="22">
        <v>3556.92</v>
      </c>
      <c r="K1076" s="6" t="str">
        <f>IF(L1076="?","tier - 2",L1076)</f>
        <v>tier - 2</v>
      </c>
      <c r="L1076" s="6" t="s">
        <v>11</v>
      </c>
      <c r="M1076" s="6" t="str">
        <f>IF(N1076="?","tier - 1",N1076)</f>
        <v>tier - 3</v>
      </c>
      <c r="N1076" s="6" t="s">
        <v>12</v>
      </c>
      <c r="O1076" s="6" t="str">
        <f>IF(P1076="?","UNKNOWN",P1076)</f>
        <v>R1012</v>
      </c>
      <c r="P1076" s="6" t="s">
        <v>23</v>
      </c>
      <c r="Q1076" s="6"/>
    </row>
    <row r="1077" spans="1:17" x14ac:dyDescent="0.3">
      <c r="A1077" s="6" t="s">
        <v>407</v>
      </c>
      <c r="B1077" s="12" t="str">
        <f>SUBSTITUTE(C1077,"?",ROUNDUP(AVERAGEIF(C:C,"&lt;&gt;~?",C:C),0))</f>
        <v>1992</v>
      </c>
      <c r="C1077" s="6">
        <v>1992</v>
      </c>
      <c r="D1077" s="6" t="str">
        <f>SUBSTITUTE(E1077,"?","sep")</f>
        <v>Dec</v>
      </c>
      <c r="E1077" s="6" t="s">
        <v>30</v>
      </c>
      <c r="F1077" s="6">
        <v>22</v>
      </c>
      <c r="G1077" s="18" t="str">
        <f>CONCATENATE(F1077,"-",D1077,"-",B1077)</f>
        <v>22-Dec-1992</v>
      </c>
      <c r="H1077" s="10">
        <f>DATEDIF(G1077,DATE(2023,6,8),"Y")</f>
        <v>30</v>
      </c>
      <c r="I1077" s="6">
        <v>0</v>
      </c>
      <c r="J1077" s="22">
        <v>3554.2</v>
      </c>
      <c r="K1077" s="6" t="str">
        <f>IF(L1077="?","tier - 2",L1077)</f>
        <v>tier - 2</v>
      </c>
      <c r="L1077" s="6" t="s">
        <v>11</v>
      </c>
      <c r="M1077" s="6" t="str">
        <f>IF(N1077="?","tier - 1",N1077)</f>
        <v>tier - 3</v>
      </c>
      <c r="N1077" s="6" t="s">
        <v>12</v>
      </c>
      <c r="O1077" s="6" t="str">
        <f>IF(P1077="?","UNKNOWN",P1077)</f>
        <v>R1011</v>
      </c>
      <c r="P1077" s="6" t="s">
        <v>42</v>
      </c>
      <c r="Q1077" s="6"/>
    </row>
    <row r="1078" spans="1:17" x14ac:dyDescent="0.3">
      <c r="A1078" s="6" t="s">
        <v>406</v>
      </c>
      <c r="B1078" s="12" t="str">
        <f>SUBSTITUTE(C1078,"?",ROUNDUP(AVERAGEIF(C:C,"&lt;&gt;~?",C:C),0))</f>
        <v>1988</v>
      </c>
      <c r="C1078" s="6">
        <v>1988</v>
      </c>
      <c r="D1078" s="6" t="str">
        <f>SUBSTITUTE(E1078,"?","sep")</f>
        <v>Oct</v>
      </c>
      <c r="E1078" s="6" t="s">
        <v>37</v>
      </c>
      <c r="F1078" s="6">
        <v>15</v>
      </c>
      <c r="G1078" s="18" t="str">
        <f>CONCATENATE(F1078,"-",D1078,"-",B1078)</f>
        <v>15-Oct-1988</v>
      </c>
      <c r="H1078" s="10">
        <f>DATEDIF(G1078,DATE(2023,6,8),"Y")</f>
        <v>34</v>
      </c>
      <c r="I1078" s="6">
        <v>3</v>
      </c>
      <c r="J1078" s="22">
        <v>3540.12</v>
      </c>
      <c r="K1078" s="6" t="str">
        <f>IF(L1078="?","tier - 2",L1078)</f>
        <v>tier - 2</v>
      </c>
      <c r="L1078" s="6" t="s">
        <v>11</v>
      </c>
      <c r="M1078" s="6" t="str">
        <f>IF(N1078="?","tier - 1",N1078)</f>
        <v>tier - 1</v>
      </c>
      <c r="N1078" s="6" t="s">
        <v>16</v>
      </c>
      <c r="O1078" s="6" t="str">
        <f>IF(P1078="?","UNKNOWN",P1078)</f>
        <v>R1013</v>
      </c>
      <c r="P1078" s="6" t="s">
        <v>13</v>
      </c>
      <c r="Q1078" s="6"/>
    </row>
    <row r="1079" spans="1:17" x14ac:dyDescent="0.3">
      <c r="A1079" s="6" t="s">
        <v>405</v>
      </c>
      <c r="B1079" s="12" t="str">
        <f>SUBSTITUTE(C1079,"?",ROUNDUP(AVERAGEIF(C:C,"&lt;&gt;~?",C:C),0))</f>
        <v>2003</v>
      </c>
      <c r="C1079" s="6">
        <v>2003</v>
      </c>
      <c r="D1079" s="6" t="str">
        <f>SUBSTITUTE(E1079,"?","sep")</f>
        <v>Aug</v>
      </c>
      <c r="E1079" s="6" t="s">
        <v>35</v>
      </c>
      <c r="F1079" s="6">
        <v>24</v>
      </c>
      <c r="G1079" s="18" t="str">
        <f>CONCATENATE(F1079,"-",D1079,"-",B1079)</f>
        <v>24-Aug-2003</v>
      </c>
      <c r="H1079" s="10">
        <f>DATEDIF(G1079,DATE(2023,6,8),"Y")</f>
        <v>19</v>
      </c>
      <c r="I1079" s="6">
        <v>0</v>
      </c>
      <c r="J1079" s="22">
        <v>3538.9</v>
      </c>
      <c r="K1079" s="6" t="str">
        <f>IF(L1079="?","tier - 2",L1079)</f>
        <v>tier - 2</v>
      </c>
      <c r="L1079" s="6" t="s">
        <v>11</v>
      </c>
      <c r="M1079" s="6" t="str">
        <f>IF(N1079="?","tier - 1",N1079)</f>
        <v>tier - 2</v>
      </c>
      <c r="N1079" s="6" t="s">
        <v>11</v>
      </c>
      <c r="O1079" s="6" t="str">
        <f>IF(P1079="?","UNKNOWN",P1079)</f>
        <v>R1012</v>
      </c>
      <c r="P1079" s="6" t="s">
        <v>23</v>
      </c>
      <c r="Q1079" s="6"/>
    </row>
    <row r="1080" spans="1:17" x14ac:dyDescent="0.3">
      <c r="A1080" s="6" t="s">
        <v>404</v>
      </c>
      <c r="B1080" s="12" t="str">
        <f>SUBSTITUTE(C1080,"?",ROUNDUP(AVERAGEIF(C:C,"&lt;&gt;~?",C:C),0))</f>
        <v>1998</v>
      </c>
      <c r="C1080" s="6">
        <v>1998</v>
      </c>
      <c r="D1080" s="6" t="str">
        <f>SUBSTITUTE(E1080,"?","sep")</f>
        <v>Sep</v>
      </c>
      <c r="E1080" s="6" t="s">
        <v>20</v>
      </c>
      <c r="F1080" s="6">
        <v>16</v>
      </c>
      <c r="G1080" s="18" t="str">
        <f>CONCATENATE(F1080,"-",D1080,"-",B1080)</f>
        <v>16-Sep-1998</v>
      </c>
      <c r="H1080" s="10">
        <f>DATEDIF(G1080,DATE(2023,6,8),"Y")</f>
        <v>24</v>
      </c>
      <c r="I1080" s="6">
        <v>2</v>
      </c>
      <c r="J1080" s="22">
        <v>3537.7</v>
      </c>
      <c r="K1080" s="6" t="str">
        <f>IF(L1080="?","tier - 2",L1080)</f>
        <v>tier - 3</v>
      </c>
      <c r="L1080" s="6" t="s">
        <v>12</v>
      </c>
      <c r="M1080" s="6" t="str">
        <f>IF(N1080="?","tier - 1",N1080)</f>
        <v>tier - 3</v>
      </c>
      <c r="N1080" s="6" t="s">
        <v>12</v>
      </c>
      <c r="O1080" s="6" t="str">
        <f>IF(P1080="?","UNKNOWN",P1080)</f>
        <v>R1012</v>
      </c>
      <c r="P1080" s="6" t="s">
        <v>23</v>
      </c>
      <c r="Q1080" s="6"/>
    </row>
    <row r="1081" spans="1:17" x14ac:dyDescent="0.3">
      <c r="A1081" s="6" t="s">
        <v>403</v>
      </c>
      <c r="B1081" s="12" t="str">
        <f>SUBSTITUTE(C1081,"?",ROUNDUP(AVERAGEIF(C:C,"&lt;&gt;~?",C:C),0))</f>
        <v>1999</v>
      </c>
      <c r="C1081" s="6">
        <v>1999</v>
      </c>
      <c r="D1081" s="6" t="str">
        <f>SUBSTITUTE(E1081,"?","sep")</f>
        <v>Sep</v>
      </c>
      <c r="E1081" s="6" t="s">
        <v>20</v>
      </c>
      <c r="F1081" s="6">
        <v>22</v>
      </c>
      <c r="G1081" s="18" t="str">
        <f>CONCATENATE(F1081,"-",D1081,"-",B1081)</f>
        <v>22-Sep-1999</v>
      </c>
      <c r="H1081" s="10">
        <f>DATEDIF(G1081,DATE(2023,6,8),"Y")</f>
        <v>23</v>
      </c>
      <c r="I1081" s="6">
        <v>2</v>
      </c>
      <c r="J1081" s="22">
        <v>3500.61</v>
      </c>
      <c r="K1081" s="6" t="str">
        <f>IF(L1081="?","tier - 2",L1081)</f>
        <v>tier - 2</v>
      </c>
      <c r="L1081" s="6" t="s">
        <v>11</v>
      </c>
      <c r="M1081" s="6" t="str">
        <f>IF(N1081="?","tier - 1",N1081)</f>
        <v>tier - 2</v>
      </c>
      <c r="N1081" s="6" t="s">
        <v>11</v>
      </c>
      <c r="O1081" s="6" t="str">
        <f>IF(P1081="?","UNKNOWN",P1081)</f>
        <v>R1013</v>
      </c>
      <c r="P1081" s="6" t="s">
        <v>13</v>
      </c>
      <c r="Q1081" s="6"/>
    </row>
    <row r="1082" spans="1:17" x14ac:dyDescent="0.3">
      <c r="A1082" s="6" t="s">
        <v>402</v>
      </c>
      <c r="B1082" s="12" t="str">
        <f>SUBSTITUTE(C1082,"?",ROUNDUP(AVERAGEIF(C:C,"&lt;&gt;~?",C:C),0))</f>
        <v>1996</v>
      </c>
      <c r="C1082" s="6">
        <v>1996</v>
      </c>
      <c r="D1082" s="6" t="str">
        <f>SUBSTITUTE(E1082,"?","sep")</f>
        <v>Sep</v>
      </c>
      <c r="E1082" s="6" t="s">
        <v>20</v>
      </c>
      <c r="F1082" s="6">
        <v>18</v>
      </c>
      <c r="G1082" s="18" t="str">
        <f>CONCATENATE(F1082,"-",D1082,"-",B1082)</f>
        <v>18-Sep-1996</v>
      </c>
      <c r="H1082" s="10">
        <f>DATEDIF(G1082,DATE(2023,6,8),"Y")</f>
        <v>26</v>
      </c>
      <c r="I1082" s="6">
        <v>1</v>
      </c>
      <c r="J1082" s="22">
        <v>3490.55</v>
      </c>
      <c r="K1082" s="6" t="str">
        <f>IF(L1082="?","tier - 2",L1082)</f>
        <v>tier - 1</v>
      </c>
      <c r="L1082" s="6" t="s">
        <v>16</v>
      </c>
      <c r="M1082" s="6" t="str">
        <f>IF(N1082="?","tier - 1",N1082)</f>
        <v>tier - 2</v>
      </c>
      <c r="N1082" s="6" t="s">
        <v>11</v>
      </c>
      <c r="O1082" s="6" t="str">
        <f>IF(P1082="?","UNKNOWN",P1082)</f>
        <v>R1015</v>
      </c>
      <c r="P1082" s="6" t="s">
        <v>164</v>
      </c>
      <c r="Q1082" s="6"/>
    </row>
    <row r="1083" spans="1:17" x14ac:dyDescent="0.3">
      <c r="A1083" s="6" t="s">
        <v>401</v>
      </c>
      <c r="B1083" s="12" t="str">
        <f>SUBSTITUTE(C1083,"?",ROUNDUP(AVERAGEIF(C:C,"&lt;&gt;~?",C:C),0))</f>
        <v>1996</v>
      </c>
      <c r="C1083" s="6">
        <v>1996</v>
      </c>
      <c r="D1083" s="6" t="str">
        <f>SUBSTITUTE(E1083,"?","sep")</f>
        <v>Sep</v>
      </c>
      <c r="E1083" s="6" t="s">
        <v>20</v>
      </c>
      <c r="F1083" s="6">
        <v>19</v>
      </c>
      <c r="G1083" s="18" t="str">
        <f>CONCATENATE(F1083,"-",D1083,"-",B1083)</f>
        <v>19-Sep-1996</v>
      </c>
      <c r="H1083" s="10">
        <f>DATEDIF(G1083,DATE(2023,6,8),"Y")</f>
        <v>26</v>
      </c>
      <c r="I1083" s="6">
        <v>2</v>
      </c>
      <c r="J1083" s="22">
        <v>3484.33</v>
      </c>
      <c r="K1083" s="6" t="str">
        <f>IF(L1083="?","tier - 2",L1083)</f>
        <v>tier - 3</v>
      </c>
      <c r="L1083" s="6" t="s">
        <v>12</v>
      </c>
      <c r="M1083" s="6" t="str">
        <f>IF(N1083="?","tier - 1",N1083)</f>
        <v>tier - 3</v>
      </c>
      <c r="N1083" s="6" t="s">
        <v>12</v>
      </c>
      <c r="O1083" s="6" t="str">
        <f>IF(P1083="?","UNKNOWN",P1083)</f>
        <v>R1011</v>
      </c>
      <c r="P1083" s="6" t="s">
        <v>42</v>
      </c>
      <c r="Q1083" s="6"/>
    </row>
    <row r="1084" spans="1:17" x14ac:dyDescent="0.3">
      <c r="A1084" s="6" t="s">
        <v>400</v>
      </c>
      <c r="B1084" s="12" t="str">
        <f>SUBSTITUTE(C1084,"?",ROUNDUP(AVERAGEIF(C:C,"&lt;&gt;~?",C:C),0))</f>
        <v>2004</v>
      </c>
      <c r="C1084" s="6">
        <v>2004</v>
      </c>
      <c r="D1084" s="6" t="str">
        <f>SUBSTITUTE(E1084,"?","sep")</f>
        <v>Jun</v>
      </c>
      <c r="E1084" s="6" t="s">
        <v>18</v>
      </c>
      <c r="F1084" s="6">
        <v>26</v>
      </c>
      <c r="G1084" s="18" t="str">
        <f>CONCATENATE(F1084,"-",D1084,"-",B1084)</f>
        <v>26-Jun-2004</v>
      </c>
      <c r="H1084" s="10">
        <f>DATEDIF(G1084,DATE(2023,6,8),"Y")</f>
        <v>18</v>
      </c>
      <c r="I1084" s="6">
        <v>3</v>
      </c>
      <c r="J1084" s="22">
        <v>3481.87</v>
      </c>
      <c r="K1084" s="6" t="str">
        <f>IF(L1084="?","tier - 2",L1084)</f>
        <v>tier - 2</v>
      </c>
      <c r="L1084" s="6" t="s">
        <v>11</v>
      </c>
      <c r="M1084" s="6" t="str">
        <f>IF(N1084="?","tier - 1",N1084)</f>
        <v>tier - 3</v>
      </c>
      <c r="N1084" s="6" t="s">
        <v>12</v>
      </c>
      <c r="O1084" s="6" t="str">
        <f>IF(P1084="?","UNKNOWN",P1084)</f>
        <v>R1016</v>
      </c>
      <c r="P1084" s="6" t="s">
        <v>168</v>
      </c>
      <c r="Q1084" s="6"/>
    </row>
    <row r="1085" spans="1:17" x14ac:dyDescent="0.3">
      <c r="A1085" s="6" t="s">
        <v>399</v>
      </c>
      <c r="B1085" s="12" t="str">
        <f>SUBSTITUTE(C1085,"?",ROUNDUP(AVERAGEIF(C:C,"&lt;&gt;~?",C:C),0))</f>
        <v>1993</v>
      </c>
      <c r="C1085" s="6">
        <v>1993</v>
      </c>
      <c r="D1085" s="6" t="str">
        <f>SUBSTITUTE(E1085,"?","sep")</f>
        <v>Oct</v>
      </c>
      <c r="E1085" s="6" t="s">
        <v>37</v>
      </c>
      <c r="F1085" s="6">
        <v>12</v>
      </c>
      <c r="G1085" s="18" t="str">
        <f>CONCATENATE(F1085,"-",D1085,"-",B1085)</f>
        <v>12-Oct-1993</v>
      </c>
      <c r="H1085" s="10">
        <f>DATEDIF(G1085,DATE(2023,6,8),"Y")</f>
        <v>29</v>
      </c>
      <c r="I1085" s="6">
        <v>1</v>
      </c>
      <c r="J1085" s="22">
        <v>3471.41</v>
      </c>
      <c r="K1085" s="6" t="str">
        <f>IF(L1085="?","tier - 2",L1085)</f>
        <v>tier - 2</v>
      </c>
      <c r="L1085" s="6" t="s">
        <v>11</v>
      </c>
      <c r="M1085" s="6" t="str">
        <f>IF(N1085="?","tier - 1",N1085)</f>
        <v>tier - 2</v>
      </c>
      <c r="N1085" s="6" t="s">
        <v>11</v>
      </c>
      <c r="O1085" s="6" t="str">
        <f>IF(P1085="?","UNKNOWN",P1085)</f>
        <v>R1013</v>
      </c>
      <c r="P1085" s="6" t="s">
        <v>13</v>
      </c>
      <c r="Q1085" s="6"/>
    </row>
    <row r="1086" spans="1:17" x14ac:dyDescent="0.3">
      <c r="A1086" s="6" t="s">
        <v>2176</v>
      </c>
      <c r="B1086" s="12" t="str">
        <f>SUBSTITUTE(C1086,"?",ROUNDUP(AVERAGEIF(C:C,"&lt;&gt;~?",C:C),0))</f>
        <v>1999</v>
      </c>
      <c r="C1086" s="6">
        <v>1999</v>
      </c>
      <c r="D1086" s="6" t="str">
        <f>SUBSTITUTE(E1086,"?","sep")</f>
        <v>Oct</v>
      </c>
      <c r="E1086" s="6" t="s">
        <v>37</v>
      </c>
      <c r="F1086" s="6">
        <v>1</v>
      </c>
      <c r="G1086" s="18" t="str">
        <f>CONCATENATE(F1086,"-",D1086,"-",B1086)</f>
        <v>1-Oct-1999</v>
      </c>
      <c r="H1086" s="10">
        <f>DATEDIF(G1086,DATE(2023,6,8),"Y")</f>
        <v>23</v>
      </c>
      <c r="I1086" s="6">
        <v>3</v>
      </c>
      <c r="J1086" s="22">
        <v>36189.1</v>
      </c>
      <c r="K1086" s="6" t="str">
        <f>IF(L1086="?","tier - 2",L1086)</f>
        <v>tier - 1</v>
      </c>
      <c r="L1086" s="6" t="s">
        <v>16</v>
      </c>
      <c r="M1086" s="6" t="str">
        <f>IF(N1086="?","tier - 1",N1086)</f>
        <v>tier - 3</v>
      </c>
      <c r="N1086" s="6" t="s">
        <v>12</v>
      </c>
      <c r="O1086" s="6" t="str">
        <f>IF(P1086="?","UNKNOWN",P1086)</f>
        <v>R1016</v>
      </c>
      <c r="P1086" s="6" t="s">
        <v>168</v>
      </c>
      <c r="Q1086" s="6"/>
    </row>
    <row r="1087" spans="1:17" x14ac:dyDescent="0.3">
      <c r="A1087" s="6" t="s">
        <v>398</v>
      </c>
      <c r="B1087" s="12" t="str">
        <f>SUBSTITUTE(C1087,"?",ROUNDUP(AVERAGEIF(C:C,"&lt;&gt;~?",C:C),0))</f>
        <v>2003</v>
      </c>
      <c r="C1087" s="6">
        <v>2003</v>
      </c>
      <c r="D1087" s="6" t="str">
        <f>SUBSTITUTE(E1087,"?","sep")</f>
        <v>Jul</v>
      </c>
      <c r="E1087" s="6" t="s">
        <v>10</v>
      </c>
      <c r="F1087" s="6">
        <v>29</v>
      </c>
      <c r="G1087" s="18" t="str">
        <f>CONCATENATE(F1087,"-",D1087,"-",B1087)</f>
        <v>29-Jul-2003</v>
      </c>
      <c r="H1087" s="10">
        <f>DATEDIF(G1087,DATE(2023,6,8),"Y")</f>
        <v>19</v>
      </c>
      <c r="I1087" s="6">
        <v>0</v>
      </c>
      <c r="J1087" s="22">
        <v>3463.51</v>
      </c>
      <c r="K1087" s="6" t="str">
        <f>IF(L1087="?","tier - 2",L1087)</f>
        <v>tier - 2</v>
      </c>
      <c r="L1087" s="6" t="s">
        <v>11</v>
      </c>
      <c r="M1087" s="6" t="str">
        <f>IF(N1087="?","tier - 1",N1087)</f>
        <v>tier - 1</v>
      </c>
      <c r="N1087" s="6" t="s">
        <v>16</v>
      </c>
      <c r="O1087" s="6" t="str">
        <f>IF(P1087="?","UNKNOWN",P1087)</f>
        <v>R1025</v>
      </c>
      <c r="P1087" s="6" t="s">
        <v>200</v>
      </c>
      <c r="Q1087" s="6"/>
    </row>
    <row r="1088" spans="1:17" x14ac:dyDescent="0.3">
      <c r="A1088" s="6" t="s">
        <v>397</v>
      </c>
      <c r="B1088" s="12" t="str">
        <f>SUBSTITUTE(C1088,"?",ROUNDUP(AVERAGEIF(C:C,"&lt;&gt;~?",C:C),0))</f>
        <v>1987</v>
      </c>
      <c r="C1088" s="6">
        <v>1987</v>
      </c>
      <c r="D1088" s="6" t="str">
        <f>SUBSTITUTE(E1088,"?","sep")</f>
        <v>Sep</v>
      </c>
      <c r="E1088" s="6" t="s">
        <v>20</v>
      </c>
      <c r="F1088" s="6">
        <v>14</v>
      </c>
      <c r="G1088" s="18" t="str">
        <f>CONCATENATE(F1088,"-",D1088,"-",B1088)</f>
        <v>14-Sep-1987</v>
      </c>
      <c r="H1088" s="10">
        <f>DATEDIF(G1088,DATE(2023,6,8),"Y")</f>
        <v>35</v>
      </c>
      <c r="I1088" s="6">
        <v>3</v>
      </c>
      <c r="J1088" s="22">
        <v>3453.77</v>
      </c>
      <c r="K1088" s="6" t="str">
        <f>IF(L1088="?","tier - 2",L1088)</f>
        <v>tier - 2</v>
      </c>
      <c r="L1088" s="6" t="s">
        <v>11</v>
      </c>
      <c r="M1088" s="6" t="str">
        <f>IF(N1088="?","tier - 1",N1088)</f>
        <v>tier - 1</v>
      </c>
      <c r="N1088" s="6" t="s">
        <v>16</v>
      </c>
      <c r="O1088" s="6" t="str">
        <f>IF(P1088="?","UNKNOWN",P1088)</f>
        <v>R1011</v>
      </c>
      <c r="P1088" s="6" t="s">
        <v>42</v>
      </c>
      <c r="Q1088" s="6"/>
    </row>
    <row r="1089" spans="1:17" x14ac:dyDescent="0.3">
      <c r="A1089" s="6" t="s">
        <v>396</v>
      </c>
      <c r="B1089" s="12" t="str">
        <f>SUBSTITUTE(C1089,"?",ROUNDUP(AVERAGEIF(C:C,"&lt;&gt;~?",C:C),0))</f>
        <v>2000</v>
      </c>
      <c r="C1089" s="6">
        <v>2000</v>
      </c>
      <c r="D1089" s="6" t="str">
        <f>SUBSTITUTE(E1089,"?","sep")</f>
        <v>Jun</v>
      </c>
      <c r="E1089" s="6" t="s">
        <v>18</v>
      </c>
      <c r="F1089" s="6">
        <v>20</v>
      </c>
      <c r="G1089" s="18" t="str">
        <f>CONCATENATE(F1089,"-",D1089,"-",B1089)</f>
        <v>20-Jun-2000</v>
      </c>
      <c r="H1089" s="10">
        <f>DATEDIF(G1089,DATE(2023,6,8),"Y")</f>
        <v>22</v>
      </c>
      <c r="I1089" s="6">
        <v>3</v>
      </c>
      <c r="J1089" s="22">
        <v>3443.06</v>
      </c>
      <c r="K1089" s="6" t="str">
        <f>IF(L1089="?","tier - 2",L1089)</f>
        <v>tier - 2</v>
      </c>
      <c r="L1089" s="6" t="s">
        <v>11</v>
      </c>
      <c r="M1089" s="6" t="str">
        <f>IF(N1089="?","tier - 1",N1089)</f>
        <v>tier - 1</v>
      </c>
      <c r="N1089" s="6" t="s">
        <v>16</v>
      </c>
      <c r="O1089" s="6" t="str">
        <f>IF(P1089="?","UNKNOWN",P1089)</f>
        <v>R1011</v>
      </c>
      <c r="P1089" s="6" t="s">
        <v>42</v>
      </c>
      <c r="Q1089" s="6"/>
    </row>
    <row r="1090" spans="1:17" x14ac:dyDescent="0.3">
      <c r="A1090" s="6" t="s">
        <v>395</v>
      </c>
      <c r="B1090" s="12" t="str">
        <f>SUBSTITUTE(C1090,"?",ROUNDUP(AVERAGEIF(C:C,"&lt;&gt;~?",C:C),0))</f>
        <v>1986</v>
      </c>
      <c r="C1090" s="6">
        <v>1986</v>
      </c>
      <c r="D1090" s="6" t="str">
        <f>SUBSTITUTE(E1090,"?","sep")</f>
        <v>Aug</v>
      </c>
      <c r="E1090" s="6" t="s">
        <v>35</v>
      </c>
      <c r="F1090" s="6">
        <v>27</v>
      </c>
      <c r="G1090" s="18" t="str">
        <f>CONCATENATE(F1090,"-",D1090,"-",B1090)</f>
        <v>27-Aug-1986</v>
      </c>
      <c r="H1090" s="10">
        <f>DATEDIF(G1090,DATE(2023,6,8),"Y")</f>
        <v>36</v>
      </c>
      <c r="I1090" s="6">
        <v>3</v>
      </c>
      <c r="J1090" s="22">
        <v>3436.5</v>
      </c>
      <c r="K1090" s="6" t="str">
        <f>IF(L1090="?","tier - 2",L1090)</f>
        <v>tier - 2</v>
      </c>
      <c r="L1090" s="6" t="s">
        <v>11</v>
      </c>
      <c r="M1090" s="6" t="str">
        <f>IF(N1090="?","tier - 1",N1090)</f>
        <v>tier - 1</v>
      </c>
      <c r="N1090" s="6" t="s">
        <v>16</v>
      </c>
      <c r="O1090" s="6" t="str">
        <f>IF(P1090="?","UNKNOWN",P1090)</f>
        <v>R1013</v>
      </c>
      <c r="P1090" s="6" t="s">
        <v>13</v>
      </c>
      <c r="Q1090" s="6"/>
    </row>
    <row r="1091" spans="1:17" x14ac:dyDescent="0.3">
      <c r="A1091" s="6" t="s">
        <v>394</v>
      </c>
      <c r="B1091" s="12" t="str">
        <f>SUBSTITUTE(C1091,"?",ROUNDUP(AVERAGEIF(C:C,"&lt;&gt;~?",C:C),0))</f>
        <v>2001</v>
      </c>
      <c r="C1091" s="6">
        <v>2001</v>
      </c>
      <c r="D1091" s="6" t="str">
        <f>SUBSTITUTE(E1091,"?","sep")</f>
        <v>Dec</v>
      </c>
      <c r="E1091" s="6" t="s">
        <v>30</v>
      </c>
      <c r="F1091" s="6">
        <v>26</v>
      </c>
      <c r="G1091" s="18" t="str">
        <f>CONCATENATE(F1091,"-",D1091,"-",B1091)</f>
        <v>26-Dec-2001</v>
      </c>
      <c r="H1091" s="10">
        <f>DATEDIF(G1091,DATE(2023,6,8),"Y")</f>
        <v>21</v>
      </c>
      <c r="I1091" s="6">
        <v>0</v>
      </c>
      <c r="J1091" s="22">
        <v>3434.38</v>
      </c>
      <c r="K1091" s="6" t="str">
        <f>IF(L1091="?","tier - 2",L1091)</f>
        <v>tier - 2</v>
      </c>
      <c r="L1091" s="6" t="s">
        <v>11</v>
      </c>
      <c r="M1091" s="6" t="str">
        <f>IF(N1091="?","tier - 1",N1091)</f>
        <v>tier - 2</v>
      </c>
      <c r="N1091" s="6" t="s">
        <v>11</v>
      </c>
      <c r="O1091" s="6" t="str">
        <f>IF(P1091="?","UNKNOWN",P1091)</f>
        <v>R1011</v>
      </c>
      <c r="P1091" s="6" t="s">
        <v>42</v>
      </c>
      <c r="Q1091" s="6"/>
    </row>
    <row r="1092" spans="1:17" x14ac:dyDescent="0.3">
      <c r="A1092" s="6" t="s">
        <v>393</v>
      </c>
      <c r="B1092" s="12" t="str">
        <f>SUBSTITUTE(C1092,"?",ROUNDUP(AVERAGEIF(C:C,"&lt;&gt;~?",C:C),0))</f>
        <v>1996</v>
      </c>
      <c r="C1092" s="6">
        <v>1996</v>
      </c>
      <c r="D1092" s="6" t="str">
        <f>SUBSTITUTE(E1092,"?","sep")</f>
        <v>Dec</v>
      </c>
      <c r="E1092" s="6" t="s">
        <v>30</v>
      </c>
      <c r="F1092" s="6">
        <v>19</v>
      </c>
      <c r="G1092" s="18" t="str">
        <f>CONCATENATE(F1092,"-",D1092,"-",B1092)</f>
        <v>19-Dec-1996</v>
      </c>
      <c r="H1092" s="10">
        <f>DATEDIF(G1092,DATE(2023,6,8),"Y")</f>
        <v>26</v>
      </c>
      <c r="I1092" s="6">
        <v>1</v>
      </c>
      <c r="J1092" s="22">
        <v>3410.32</v>
      </c>
      <c r="K1092" s="6" t="str">
        <f>IF(L1092="?","tier - 2",L1092)</f>
        <v>tier - 2</v>
      </c>
      <c r="L1092" s="6" t="s">
        <v>11</v>
      </c>
      <c r="M1092" s="6" t="str">
        <f>IF(N1092="?","tier - 1",N1092)</f>
        <v>tier - 2</v>
      </c>
      <c r="N1092" s="6" t="s">
        <v>11</v>
      </c>
      <c r="O1092" s="6" t="str">
        <f>IF(P1092="?","UNKNOWN",P1092)</f>
        <v>R1011</v>
      </c>
      <c r="P1092" s="6" t="s">
        <v>42</v>
      </c>
      <c r="Q1092" s="6"/>
    </row>
    <row r="1093" spans="1:17" x14ac:dyDescent="0.3">
      <c r="A1093" s="6" t="s">
        <v>392</v>
      </c>
      <c r="B1093" s="12" t="str">
        <f>SUBSTITUTE(C1093,"?",ROUNDUP(AVERAGEIF(C:C,"&lt;&gt;~?",C:C),0))</f>
        <v>2004</v>
      </c>
      <c r="C1093" s="6">
        <v>2004</v>
      </c>
      <c r="D1093" s="6" t="str">
        <f>SUBSTITUTE(E1093,"?","sep")</f>
        <v>Jul</v>
      </c>
      <c r="E1093" s="6" t="s">
        <v>10</v>
      </c>
      <c r="F1093" s="6">
        <v>16</v>
      </c>
      <c r="G1093" s="18" t="str">
        <f>CONCATENATE(F1093,"-",D1093,"-",B1093)</f>
        <v>16-Jul-2004</v>
      </c>
      <c r="H1093" s="10">
        <f>DATEDIF(G1093,DATE(2023,6,8),"Y")</f>
        <v>18</v>
      </c>
      <c r="I1093" s="6">
        <v>2</v>
      </c>
      <c r="J1093" s="22">
        <v>3393.36</v>
      </c>
      <c r="K1093" s="6" t="str">
        <f>IF(L1093="?","tier - 2",L1093)</f>
        <v>tier - 2</v>
      </c>
      <c r="L1093" s="6" t="s">
        <v>11</v>
      </c>
      <c r="M1093" s="6" t="str">
        <f>IF(N1093="?","tier - 1",N1093)</f>
        <v>tier - 2</v>
      </c>
      <c r="N1093" s="6" t="s">
        <v>11</v>
      </c>
      <c r="O1093" s="6" t="str">
        <f>IF(P1093="?","UNKNOWN",P1093)</f>
        <v>R1023</v>
      </c>
      <c r="P1093" s="6" t="s">
        <v>249</v>
      </c>
      <c r="Q1093" s="6"/>
    </row>
    <row r="1094" spans="1:17" x14ac:dyDescent="0.3">
      <c r="A1094" s="6" t="s">
        <v>391</v>
      </c>
      <c r="B1094" s="12" t="str">
        <f>SUBSTITUTE(C1094,"?",ROUNDUP(AVERAGEIF(C:C,"&lt;&gt;~?",C:C),0))</f>
        <v>1996</v>
      </c>
      <c r="C1094" s="6">
        <v>1996</v>
      </c>
      <c r="D1094" s="6" t="str">
        <f>SUBSTITUTE(E1094,"?","sep")</f>
        <v>Oct</v>
      </c>
      <c r="E1094" s="6" t="s">
        <v>37</v>
      </c>
      <c r="F1094" s="6">
        <v>27</v>
      </c>
      <c r="G1094" s="18" t="str">
        <f>CONCATENATE(F1094,"-",D1094,"-",B1094)</f>
        <v>27-Oct-1996</v>
      </c>
      <c r="H1094" s="10">
        <f>DATEDIF(G1094,DATE(2023,6,8),"Y")</f>
        <v>26</v>
      </c>
      <c r="I1094" s="6">
        <v>1</v>
      </c>
      <c r="J1094" s="22">
        <v>3392.98</v>
      </c>
      <c r="K1094" s="6" t="str">
        <f>IF(L1094="?","tier - 2",L1094)</f>
        <v>tier - 2</v>
      </c>
      <c r="L1094" s="6" t="s">
        <v>11</v>
      </c>
      <c r="M1094" s="6" t="str">
        <f>IF(N1094="?","tier - 1",N1094)</f>
        <v>tier - 3</v>
      </c>
      <c r="N1094" s="6" t="s">
        <v>12</v>
      </c>
      <c r="O1094" s="6" t="str">
        <f>IF(P1094="?","UNKNOWN",P1094)</f>
        <v>R1013</v>
      </c>
      <c r="P1094" s="6" t="s">
        <v>13</v>
      </c>
      <c r="Q1094" s="6"/>
    </row>
    <row r="1095" spans="1:17" x14ac:dyDescent="0.3">
      <c r="A1095" s="6" t="s">
        <v>390</v>
      </c>
      <c r="B1095" s="12" t="str">
        <f>SUBSTITUTE(C1095,"?",ROUNDUP(AVERAGEIF(C:C,"&lt;&gt;~?",C:C),0))</f>
        <v>1996</v>
      </c>
      <c r="C1095" s="6">
        <v>1996</v>
      </c>
      <c r="D1095" s="6" t="str">
        <f>SUBSTITUTE(E1095,"?","sep")</f>
        <v>Aug</v>
      </c>
      <c r="E1095" s="6" t="s">
        <v>35</v>
      </c>
      <c r="F1095" s="6">
        <v>10</v>
      </c>
      <c r="G1095" s="18" t="str">
        <f>CONCATENATE(F1095,"-",D1095,"-",B1095)</f>
        <v>10-Aug-1996</v>
      </c>
      <c r="H1095" s="10">
        <f>DATEDIF(G1095,DATE(2023,6,8),"Y")</f>
        <v>26</v>
      </c>
      <c r="I1095" s="6">
        <v>1</v>
      </c>
      <c r="J1095" s="22">
        <v>3392.37</v>
      </c>
      <c r="K1095" s="6" t="str">
        <f>IF(L1095="?","tier - 2",L1095)</f>
        <v>tier - 2</v>
      </c>
      <c r="L1095" s="6" t="s">
        <v>11</v>
      </c>
      <c r="M1095" s="6" t="str">
        <f>IF(N1095="?","tier - 1",N1095)</f>
        <v>tier - 3</v>
      </c>
      <c r="N1095" s="6" t="s">
        <v>12</v>
      </c>
      <c r="O1095" s="6" t="str">
        <f>IF(P1095="?","UNKNOWN",P1095)</f>
        <v>R1013</v>
      </c>
      <c r="P1095" s="6" t="s">
        <v>13</v>
      </c>
      <c r="Q1095" s="6"/>
    </row>
    <row r="1096" spans="1:17" x14ac:dyDescent="0.3">
      <c r="A1096" s="6" t="s">
        <v>389</v>
      </c>
      <c r="B1096" s="12" t="str">
        <f>SUBSTITUTE(C1096,"?",ROUNDUP(AVERAGEIF(C:C,"&lt;&gt;~?",C:C),0))</f>
        <v>1996</v>
      </c>
      <c r="C1096" s="6">
        <v>1996</v>
      </c>
      <c r="D1096" s="6" t="str">
        <f>SUBSTITUTE(E1096,"?","sep")</f>
        <v>Nov</v>
      </c>
      <c r="E1096" s="6" t="s">
        <v>15</v>
      </c>
      <c r="F1096" s="6">
        <v>13</v>
      </c>
      <c r="G1096" s="18" t="str">
        <f>CONCATENATE(F1096,"-",D1096,"-",B1096)</f>
        <v>13-Nov-1996</v>
      </c>
      <c r="H1096" s="10">
        <f>DATEDIF(G1096,DATE(2023,6,8),"Y")</f>
        <v>26</v>
      </c>
      <c r="I1096" s="6">
        <v>0</v>
      </c>
      <c r="J1096" s="22">
        <v>3385.4</v>
      </c>
      <c r="K1096" s="6" t="str">
        <f>IF(L1096="?","tier - 2",L1096)</f>
        <v>tier - 2</v>
      </c>
      <c r="L1096" s="6" t="s">
        <v>11</v>
      </c>
      <c r="M1096" s="6" t="str">
        <f>IF(N1096="?","tier - 1",N1096)</f>
        <v>tier - 2</v>
      </c>
      <c r="N1096" s="6" t="s">
        <v>11</v>
      </c>
      <c r="O1096" s="6" t="str">
        <f>IF(P1096="?","UNKNOWN",P1096)</f>
        <v>R1024</v>
      </c>
      <c r="P1096" s="6" t="s">
        <v>247</v>
      </c>
      <c r="Q1096" s="6"/>
    </row>
    <row r="1097" spans="1:17" x14ac:dyDescent="0.3">
      <c r="A1097" s="6" t="s">
        <v>2175</v>
      </c>
      <c r="B1097" s="12" t="str">
        <f>SUBSTITUTE(C1097,"?",ROUNDUP(AVERAGEIF(C:C,"&lt;&gt;~?",C:C),0))</f>
        <v>1974</v>
      </c>
      <c r="C1097" s="6">
        <v>1974</v>
      </c>
      <c r="D1097" s="6" t="str">
        <f>SUBSTITUTE(E1097,"?","sep")</f>
        <v>Dec</v>
      </c>
      <c r="E1097" s="6" t="s">
        <v>30</v>
      </c>
      <c r="F1097" s="6">
        <v>6</v>
      </c>
      <c r="G1097" s="18" t="str">
        <f>CONCATENATE(F1097,"-",D1097,"-",B1097)</f>
        <v>6-Dec-1974</v>
      </c>
      <c r="H1097" s="10">
        <f>DATEDIF(G1097,DATE(2023,6,8),"Y")</f>
        <v>48</v>
      </c>
      <c r="I1097" s="6">
        <v>0</v>
      </c>
      <c r="J1097" s="22">
        <v>36182.870000000003</v>
      </c>
      <c r="K1097" s="6" t="str">
        <f>IF(L1097="?","tier - 2",L1097)</f>
        <v>tier - 2</v>
      </c>
      <c r="L1097" s="6" t="s">
        <v>11</v>
      </c>
      <c r="M1097" s="6" t="str">
        <f>IF(N1097="?","tier - 1",N1097)</f>
        <v>tier - 3</v>
      </c>
      <c r="N1097" s="6" t="s">
        <v>12</v>
      </c>
      <c r="O1097" s="6" t="str">
        <f>IF(P1097="?","UNKNOWN",P1097)</f>
        <v>R1012</v>
      </c>
      <c r="P1097" s="6" t="s">
        <v>23</v>
      </c>
      <c r="Q1097" s="6"/>
    </row>
    <row r="1098" spans="1:17" x14ac:dyDescent="0.3">
      <c r="A1098" s="6" t="s">
        <v>388</v>
      </c>
      <c r="B1098" s="12" t="str">
        <f>SUBSTITUTE(C1098,"?",ROUNDUP(AVERAGEIF(C:C,"&lt;&gt;~?",C:C),0))</f>
        <v>1996</v>
      </c>
      <c r="C1098" s="6">
        <v>1996</v>
      </c>
      <c r="D1098" s="6" t="str">
        <f>SUBSTITUTE(E1098,"?","sep")</f>
        <v>Dec</v>
      </c>
      <c r="E1098" s="6" t="s">
        <v>30</v>
      </c>
      <c r="F1098" s="6">
        <v>14</v>
      </c>
      <c r="G1098" s="18" t="str">
        <f>CONCATENATE(F1098,"-",D1098,"-",B1098)</f>
        <v>14-Dec-1996</v>
      </c>
      <c r="H1098" s="10">
        <f>DATEDIF(G1098,DATE(2023,6,8),"Y")</f>
        <v>26</v>
      </c>
      <c r="I1098" s="6">
        <v>1</v>
      </c>
      <c r="J1098" s="22">
        <v>3378.91</v>
      </c>
      <c r="K1098" s="6" t="str">
        <f>IF(L1098="?","tier - 2",L1098)</f>
        <v>tier - 2</v>
      </c>
      <c r="L1098" s="6" t="s">
        <v>11</v>
      </c>
      <c r="M1098" s="6" t="str">
        <f>IF(N1098="?","tier - 1",N1098)</f>
        <v>tier - 1</v>
      </c>
      <c r="N1098" s="6" t="s">
        <v>16</v>
      </c>
      <c r="O1098" s="6" t="str">
        <f>IF(P1098="?","UNKNOWN",P1098)</f>
        <v>R1011</v>
      </c>
      <c r="P1098" s="6" t="s">
        <v>42</v>
      </c>
      <c r="Q1098" s="6"/>
    </row>
    <row r="1099" spans="1:17" x14ac:dyDescent="0.3">
      <c r="A1099" s="6" t="s">
        <v>387</v>
      </c>
      <c r="B1099" s="12" t="str">
        <f>SUBSTITUTE(C1099,"?",ROUNDUP(AVERAGEIF(C:C,"&lt;&gt;~?",C:C),0))</f>
        <v>1993</v>
      </c>
      <c r="C1099" s="6">
        <v>1993</v>
      </c>
      <c r="D1099" s="6" t="str">
        <f>SUBSTITUTE(E1099,"?","sep")</f>
        <v>Oct</v>
      </c>
      <c r="E1099" s="6" t="s">
        <v>37</v>
      </c>
      <c r="F1099" s="6">
        <v>7</v>
      </c>
      <c r="G1099" s="18" t="str">
        <f>CONCATENATE(F1099,"-",D1099,"-",B1099)</f>
        <v>7-Oct-1993</v>
      </c>
      <c r="H1099" s="10">
        <f>DATEDIF(G1099,DATE(2023,6,8),"Y")</f>
        <v>29</v>
      </c>
      <c r="I1099" s="6">
        <v>0</v>
      </c>
      <c r="J1099" s="22">
        <v>3366.67</v>
      </c>
      <c r="K1099" s="6" t="str">
        <f>IF(L1099="?","tier - 2",L1099)</f>
        <v>tier - 2</v>
      </c>
      <c r="L1099" s="6" t="s">
        <v>11</v>
      </c>
      <c r="M1099" s="6" t="str">
        <f>IF(N1099="?","tier - 1",N1099)</f>
        <v>tier - 2</v>
      </c>
      <c r="N1099" s="6" t="s">
        <v>11</v>
      </c>
      <c r="O1099" s="6" t="str">
        <f>IF(P1099="?","UNKNOWN",P1099)</f>
        <v>R1013</v>
      </c>
      <c r="P1099" s="6" t="s">
        <v>13</v>
      </c>
      <c r="Q1099" s="6"/>
    </row>
    <row r="1100" spans="1:17" x14ac:dyDescent="0.3">
      <c r="A1100" s="6" t="s">
        <v>386</v>
      </c>
      <c r="B1100" s="12" t="str">
        <f>SUBSTITUTE(C1100,"?",ROUNDUP(AVERAGEIF(C:C,"&lt;&gt;~?",C:C),0))</f>
        <v>1995</v>
      </c>
      <c r="C1100" s="6">
        <v>1995</v>
      </c>
      <c r="D1100" s="6" t="str">
        <f>SUBSTITUTE(E1100,"?","sep")</f>
        <v>Jun</v>
      </c>
      <c r="E1100" s="6" t="s">
        <v>18</v>
      </c>
      <c r="F1100" s="6">
        <v>23</v>
      </c>
      <c r="G1100" s="18" t="str">
        <f>CONCATENATE(F1100,"-",D1100,"-",B1100)</f>
        <v>23-Jun-1995</v>
      </c>
      <c r="H1100" s="10">
        <f>DATEDIF(G1100,DATE(2023,6,8),"Y")</f>
        <v>27</v>
      </c>
      <c r="I1100" s="6">
        <v>0</v>
      </c>
      <c r="J1100" s="22">
        <v>3353.47</v>
      </c>
      <c r="K1100" s="6" t="str">
        <f>IF(L1100="?","tier - 2",L1100)</f>
        <v>tier - 2</v>
      </c>
      <c r="L1100" s="6" t="s">
        <v>11</v>
      </c>
      <c r="M1100" s="6" t="str">
        <f>IF(N1100="?","tier - 1",N1100)</f>
        <v>tier - 3</v>
      </c>
      <c r="N1100" s="6" t="s">
        <v>12</v>
      </c>
      <c r="O1100" s="6" t="str">
        <f>IF(P1100="?","UNKNOWN",P1100)</f>
        <v>R1012</v>
      </c>
      <c r="P1100" s="6" t="s">
        <v>23</v>
      </c>
      <c r="Q1100" s="6"/>
    </row>
    <row r="1101" spans="1:17" x14ac:dyDescent="0.3">
      <c r="A1101" s="6" t="s">
        <v>385</v>
      </c>
      <c r="B1101" s="12" t="str">
        <f>SUBSTITUTE(C1101,"?",ROUNDUP(AVERAGEIF(C:C,"&lt;&gt;~?",C:C),0))</f>
        <v>1993</v>
      </c>
      <c r="C1101" s="6">
        <v>1993</v>
      </c>
      <c r="D1101" s="6" t="str">
        <f>SUBSTITUTE(E1101,"?","sep")</f>
        <v>Oct</v>
      </c>
      <c r="E1101" s="6" t="s">
        <v>37</v>
      </c>
      <c r="F1101" s="6">
        <v>28</v>
      </c>
      <c r="G1101" s="18" t="str">
        <f>CONCATENATE(F1101,"-",D1101,"-",B1101)</f>
        <v>28-Oct-1993</v>
      </c>
      <c r="H1101" s="10">
        <f>DATEDIF(G1101,DATE(2023,6,8),"Y")</f>
        <v>29</v>
      </c>
      <c r="I1101" s="6">
        <v>0</v>
      </c>
      <c r="J1101" s="22">
        <v>3353.28</v>
      </c>
      <c r="K1101" s="6" t="str">
        <f>IF(L1101="?","tier - 2",L1101)</f>
        <v>tier - 2</v>
      </c>
      <c r="L1101" s="6" t="s">
        <v>11</v>
      </c>
      <c r="M1101" s="6" t="str">
        <f>IF(N1101="?","tier - 1",N1101)</f>
        <v>tier - 1</v>
      </c>
      <c r="N1101" s="6" t="s">
        <v>16</v>
      </c>
      <c r="O1101" s="6" t="str">
        <f>IF(P1101="?","UNKNOWN",P1101)</f>
        <v>R1011</v>
      </c>
      <c r="P1101" s="6" t="s">
        <v>42</v>
      </c>
      <c r="Q1101" s="6"/>
    </row>
    <row r="1102" spans="1:17" x14ac:dyDescent="0.3">
      <c r="A1102" s="6" t="s">
        <v>384</v>
      </c>
      <c r="B1102" s="12" t="str">
        <f>SUBSTITUTE(C1102,"?",ROUNDUP(AVERAGEIF(C:C,"&lt;&gt;~?",C:C),0))</f>
        <v>1991</v>
      </c>
      <c r="C1102" s="6">
        <v>1991</v>
      </c>
      <c r="D1102" s="6" t="str">
        <f>SUBSTITUTE(E1102,"?","sep")</f>
        <v>Sep</v>
      </c>
      <c r="E1102" s="6" t="s">
        <v>20</v>
      </c>
      <c r="F1102" s="6">
        <v>1</v>
      </c>
      <c r="G1102" s="18" t="str">
        <f>CONCATENATE(F1102,"-",D1102,"-",B1102)</f>
        <v>1-Sep-1991</v>
      </c>
      <c r="H1102" s="10">
        <f>DATEDIF(G1102,DATE(2023,6,8),"Y")</f>
        <v>31</v>
      </c>
      <c r="I1102" s="6">
        <v>3</v>
      </c>
      <c r="J1102" s="22">
        <v>3342.79</v>
      </c>
      <c r="K1102" s="6" t="str">
        <f>IF(L1102="?","tier - 2",L1102)</f>
        <v>tier - 2</v>
      </c>
      <c r="L1102" s="6" t="s">
        <v>11</v>
      </c>
      <c r="M1102" s="6" t="str">
        <f>IF(N1102="?","tier - 1",N1102)</f>
        <v>tier - 1</v>
      </c>
      <c r="N1102" s="6" t="s">
        <v>16</v>
      </c>
      <c r="O1102" s="6" t="str">
        <f>IF(P1102="?","UNKNOWN",P1102)</f>
        <v>R1013</v>
      </c>
      <c r="P1102" s="6" t="s">
        <v>13</v>
      </c>
      <c r="Q1102" s="6"/>
    </row>
    <row r="1103" spans="1:17" x14ac:dyDescent="0.3">
      <c r="A1103" s="6" t="s">
        <v>383</v>
      </c>
      <c r="B1103" s="12" t="str">
        <f>SUBSTITUTE(C1103,"?",ROUNDUP(AVERAGEIF(C:C,"&lt;&gt;~?",C:C),0))</f>
        <v>1997</v>
      </c>
      <c r="C1103" s="6">
        <v>1997</v>
      </c>
      <c r="D1103" s="6" t="str">
        <f>SUBSTITUTE(E1103,"?","sep")</f>
        <v>Jun</v>
      </c>
      <c r="E1103" s="6" t="s">
        <v>18</v>
      </c>
      <c r="F1103" s="6">
        <v>20</v>
      </c>
      <c r="G1103" s="18" t="str">
        <f>CONCATENATE(F1103,"-",D1103,"-",B1103)</f>
        <v>20-Jun-1997</v>
      </c>
      <c r="H1103" s="10">
        <f>DATEDIF(G1103,DATE(2023,6,8),"Y")</f>
        <v>25</v>
      </c>
      <c r="I1103" s="6">
        <v>1</v>
      </c>
      <c r="J1103" s="22">
        <v>3309.79</v>
      </c>
      <c r="K1103" s="6" t="str">
        <f>IF(L1103="?","tier - 2",L1103)</f>
        <v>tier - 3</v>
      </c>
      <c r="L1103" s="6" t="s">
        <v>12</v>
      </c>
      <c r="M1103" s="6" t="str">
        <f>IF(N1103="?","tier - 1",N1103)</f>
        <v>tier - 3</v>
      </c>
      <c r="N1103" s="6" t="s">
        <v>12</v>
      </c>
      <c r="O1103" s="6" t="str">
        <f>IF(P1103="?","UNKNOWN",P1103)</f>
        <v>R1017</v>
      </c>
      <c r="P1103" s="6" t="s">
        <v>356</v>
      </c>
      <c r="Q1103" s="6"/>
    </row>
    <row r="1104" spans="1:17" x14ac:dyDescent="0.3">
      <c r="A1104" s="6" t="s">
        <v>382</v>
      </c>
      <c r="B1104" s="12" t="str">
        <f>SUBSTITUTE(C1104,"?",ROUNDUP(AVERAGEIF(C:C,"&lt;&gt;~?",C:C),0))</f>
        <v>2003</v>
      </c>
      <c r="C1104" s="6">
        <v>2003</v>
      </c>
      <c r="D1104" s="6" t="str">
        <f>SUBSTITUTE(E1104,"?","sep")</f>
        <v>Nov</v>
      </c>
      <c r="E1104" s="6" t="s">
        <v>15</v>
      </c>
      <c r="F1104" s="6">
        <v>18</v>
      </c>
      <c r="G1104" s="18" t="str">
        <f>CONCATENATE(F1104,"-",D1104,"-",B1104)</f>
        <v>18-Nov-2003</v>
      </c>
      <c r="H1104" s="10">
        <f>DATEDIF(G1104,DATE(2023,6,8),"Y")</f>
        <v>19</v>
      </c>
      <c r="I1104" s="6">
        <v>0</v>
      </c>
      <c r="J1104" s="22">
        <v>3308.46</v>
      </c>
      <c r="K1104" s="6" t="str">
        <f>IF(L1104="?","tier - 2",L1104)</f>
        <v>tier - 2</v>
      </c>
      <c r="L1104" s="6" t="s">
        <v>11</v>
      </c>
      <c r="M1104" s="6" t="str">
        <f>IF(N1104="?","tier - 1",N1104)</f>
        <v>tier - 1</v>
      </c>
      <c r="N1104" s="6" t="s">
        <v>16</v>
      </c>
      <c r="O1104" s="6" t="str">
        <f>IF(P1104="?","UNKNOWN",P1104)</f>
        <v>R1021</v>
      </c>
      <c r="P1104" s="6" t="s">
        <v>300</v>
      </c>
      <c r="Q1104" s="6"/>
    </row>
    <row r="1105" spans="1:17" x14ac:dyDescent="0.3">
      <c r="A1105" s="6" t="s">
        <v>381</v>
      </c>
      <c r="B1105" s="12" t="str">
        <f>SUBSTITUTE(C1105,"?",ROUNDUP(AVERAGEIF(C:C,"&lt;&gt;~?",C:C),0))</f>
        <v>2003</v>
      </c>
      <c r="C1105" s="6">
        <v>2003</v>
      </c>
      <c r="D1105" s="6" t="str">
        <f>SUBSTITUTE(E1105,"?","sep")</f>
        <v>Dec</v>
      </c>
      <c r="E1105" s="6" t="s">
        <v>30</v>
      </c>
      <c r="F1105" s="6">
        <v>5</v>
      </c>
      <c r="G1105" s="18" t="str">
        <f>CONCATENATE(F1105,"-",D1105,"-",B1105)</f>
        <v>5-Dec-2003</v>
      </c>
      <c r="H1105" s="10">
        <f>DATEDIF(G1105,DATE(2023,6,8),"Y")</f>
        <v>19</v>
      </c>
      <c r="I1105" s="6">
        <v>0</v>
      </c>
      <c r="J1105" s="22">
        <v>3300.7</v>
      </c>
      <c r="K1105" s="6" t="str">
        <f>IF(L1105="?","tier - 2",L1105)</f>
        <v>tier - 2</v>
      </c>
      <c r="L1105" s="6" t="s">
        <v>11</v>
      </c>
      <c r="M1105" s="6" t="str">
        <f>IF(N1105="?","tier - 1",N1105)</f>
        <v>tier - 2</v>
      </c>
      <c r="N1105" s="6" t="s">
        <v>11</v>
      </c>
      <c r="O1105" s="6" t="str">
        <f>IF(P1105="?","UNKNOWN",P1105)</f>
        <v>R1025</v>
      </c>
      <c r="P1105" s="6" t="s">
        <v>200</v>
      </c>
      <c r="Q1105" s="6"/>
    </row>
    <row r="1106" spans="1:17" x14ac:dyDescent="0.3">
      <c r="A1106" s="6" t="s">
        <v>380</v>
      </c>
      <c r="B1106" s="12" t="str">
        <f>SUBSTITUTE(C1106,"?",ROUNDUP(AVERAGEIF(C:C,"&lt;&gt;~?",C:C),0))</f>
        <v>1996</v>
      </c>
      <c r="C1106" s="6">
        <v>1996</v>
      </c>
      <c r="D1106" s="6" t="str">
        <f>SUBSTITUTE(E1106,"?","sep")</f>
        <v>Nov</v>
      </c>
      <c r="E1106" s="6" t="s">
        <v>15</v>
      </c>
      <c r="F1106" s="6">
        <v>17</v>
      </c>
      <c r="G1106" s="18" t="str">
        <f>CONCATENATE(F1106,"-",D1106,"-",B1106)</f>
        <v>17-Nov-1996</v>
      </c>
      <c r="H1106" s="10">
        <f>DATEDIF(G1106,DATE(2023,6,8),"Y")</f>
        <v>26</v>
      </c>
      <c r="I1106" s="6">
        <v>1</v>
      </c>
      <c r="J1106" s="22">
        <v>3292.53</v>
      </c>
      <c r="K1106" s="6" t="str">
        <f>IF(L1106="?","tier - 2",L1106)</f>
        <v>tier - 2</v>
      </c>
      <c r="L1106" s="6" t="s">
        <v>11</v>
      </c>
      <c r="M1106" s="6" t="str">
        <f>IF(N1106="?","tier - 1",N1106)</f>
        <v>tier - 2</v>
      </c>
      <c r="N1106" s="6" t="s">
        <v>11</v>
      </c>
      <c r="O1106" s="6" t="str">
        <f>IF(P1106="?","UNKNOWN",P1106)</f>
        <v>R1012</v>
      </c>
      <c r="P1106" s="6" t="s">
        <v>23</v>
      </c>
      <c r="Q1106" s="6"/>
    </row>
    <row r="1107" spans="1:17" x14ac:dyDescent="0.3">
      <c r="A1107" s="6" t="s">
        <v>379</v>
      </c>
      <c r="B1107" s="12" t="str">
        <f>SUBSTITUTE(C1107,"?",ROUNDUP(AVERAGEIF(C:C,"&lt;&gt;~?",C:C),0))</f>
        <v>2003</v>
      </c>
      <c r="C1107" s="6">
        <v>2003</v>
      </c>
      <c r="D1107" s="6" t="str">
        <f>SUBSTITUTE(E1107,"?","sep")</f>
        <v>Jul</v>
      </c>
      <c r="E1107" s="6" t="s">
        <v>10</v>
      </c>
      <c r="F1107" s="6">
        <v>3</v>
      </c>
      <c r="G1107" s="18" t="str">
        <f>CONCATENATE(F1107,"-",D1107,"-",B1107)</f>
        <v>3-Jul-2003</v>
      </c>
      <c r="H1107" s="10">
        <f>DATEDIF(G1107,DATE(2023,6,8),"Y")</f>
        <v>19</v>
      </c>
      <c r="I1107" s="6">
        <v>0</v>
      </c>
      <c r="J1107" s="22">
        <v>3280.22</v>
      </c>
      <c r="K1107" s="6" t="str">
        <f>IF(L1107="?","tier - 2",L1107)</f>
        <v>tier - 2</v>
      </c>
      <c r="L1107" s="6" t="s">
        <v>11</v>
      </c>
      <c r="M1107" s="6" t="str">
        <f>IF(N1107="?","tier - 1",N1107)</f>
        <v>tier - 3</v>
      </c>
      <c r="N1107" s="6" t="s">
        <v>12</v>
      </c>
      <c r="O1107" s="6" t="str">
        <f>IF(P1107="?","UNKNOWN",P1107)</f>
        <v>R1011</v>
      </c>
      <c r="P1107" s="6" t="s">
        <v>42</v>
      </c>
      <c r="Q1107" s="6"/>
    </row>
    <row r="1108" spans="1:17" x14ac:dyDescent="0.3">
      <c r="A1108" s="6" t="s">
        <v>2174</v>
      </c>
      <c r="B1108" s="12" t="str">
        <f>SUBSTITUTE(C1108,"?",ROUNDUP(AVERAGEIF(C:C,"&lt;&gt;~?",C:C),0))</f>
        <v>2004</v>
      </c>
      <c r="C1108" s="6">
        <v>2004</v>
      </c>
      <c r="D1108" s="6" t="str">
        <f>SUBSTITUTE(E1108,"?","sep")</f>
        <v>Aug</v>
      </c>
      <c r="E1108" s="6" t="s">
        <v>35</v>
      </c>
      <c r="F1108" s="6">
        <v>30</v>
      </c>
      <c r="G1108" s="18" t="str">
        <f>CONCATENATE(F1108,"-",D1108,"-",B1108)</f>
        <v>30-Aug-2004</v>
      </c>
      <c r="H1108" s="10">
        <f>DATEDIF(G1108,DATE(2023,6,8),"Y")</f>
        <v>18</v>
      </c>
      <c r="I1108" s="6">
        <v>0</v>
      </c>
      <c r="J1108" s="22">
        <v>36149.480000000003</v>
      </c>
      <c r="K1108" s="6" t="str">
        <f>IF(L1108="?","tier - 2",L1108)</f>
        <v>tier - 2</v>
      </c>
      <c r="L1108" s="6" t="s">
        <v>11</v>
      </c>
      <c r="M1108" s="6" t="str">
        <f>IF(N1108="?","tier - 1",N1108)</f>
        <v>tier - 2</v>
      </c>
      <c r="N1108" s="6" t="s">
        <v>11</v>
      </c>
      <c r="O1108" s="6" t="str">
        <f>IF(P1108="?","UNKNOWN",P1108)</f>
        <v>R1013</v>
      </c>
      <c r="P1108" s="6" t="s">
        <v>13</v>
      </c>
      <c r="Q1108" s="6"/>
    </row>
    <row r="1109" spans="1:17" x14ac:dyDescent="0.3">
      <c r="A1109" s="6" t="s">
        <v>378</v>
      </c>
      <c r="B1109" s="12" t="str">
        <f>SUBSTITUTE(C1109,"?",ROUNDUP(AVERAGEIF(C:C,"&lt;&gt;~?",C:C),0))</f>
        <v>2001</v>
      </c>
      <c r="C1109" s="6">
        <v>2001</v>
      </c>
      <c r="D1109" s="6" t="str">
        <f>SUBSTITUTE(E1109,"?","sep")</f>
        <v>Oct</v>
      </c>
      <c r="E1109" s="6" t="s">
        <v>37</v>
      </c>
      <c r="F1109" s="6">
        <v>6</v>
      </c>
      <c r="G1109" s="18" t="str">
        <f>CONCATENATE(F1109,"-",D1109,"-",B1109)</f>
        <v>6-Oct-2001</v>
      </c>
      <c r="H1109" s="10">
        <f>DATEDIF(G1109,DATE(2023,6,8),"Y")</f>
        <v>21</v>
      </c>
      <c r="I1109" s="6">
        <v>2</v>
      </c>
      <c r="J1109" s="22">
        <v>3279.87</v>
      </c>
      <c r="K1109" s="6" t="str">
        <f>IF(L1109="?","tier - 2",L1109)</f>
        <v>tier - 2</v>
      </c>
      <c r="L1109" s="6" t="s">
        <v>11</v>
      </c>
      <c r="M1109" s="6" t="str">
        <f>IF(N1109="?","tier - 1",N1109)</f>
        <v>tier - 1</v>
      </c>
      <c r="N1109" s="6" t="s">
        <v>16</v>
      </c>
      <c r="O1109" s="6" t="str">
        <f>IF(P1109="?","UNKNOWN",P1109)</f>
        <v>R1017</v>
      </c>
      <c r="P1109" s="6" t="s">
        <v>356</v>
      </c>
      <c r="Q1109" s="6"/>
    </row>
    <row r="1110" spans="1:17" x14ac:dyDescent="0.3">
      <c r="A1110" s="6" t="s">
        <v>377</v>
      </c>
      <c r="B1110" s="12" t="str">
        <f>SUBSTITUTE(C1110,"?",ROUNDUP(AVERAGEIF(C:C,"&lt;&gt;~?",C:C),0))</f>
        <v>1994</v>
      </c>
      <c r="C1110" s="6">
        <v>1994</v>
      </c>
      <c r="D1110" s="6" t="str">
        <f>SUBSTITUTE(E1110,"?","sep")</f>
        <v>Jul</v>
      </c>
      <c r="E1110" s="6" t="s">
        <v>10</v>
      </c>
      <c r="F1110" s="6">
        <v>1</v>
      </c>
      <c r="G1110" s="18" t="str">
        <f>CONCATENATE(F1110,"-",D1110,"-",B1110)</f>
        <v>1-Jul-1994</v>
      </c>
      <c r="H1110" s="10">
        <f>DATEDIF(G1110,DATE(2023,6,8),"Y")</f>
        <v>28</v>
      </c>
      <c r="I1110" s="6">
        <v>1</v>
      </c>
      <c r="J1110" s="22">
        <v>3277.16</v>
      </c>
      <c r="K1110" s="6" t="str">
        <f>IF(L1110="?","tier - 2",L1110)</f>
        <v>tier - 2</v>
      </c>
      <c r="L1110" s="6" t="s">
        <v>11</v>
      </c>
      <c r="M1110" s="6" t="str">
        <f>IF(N1110="?","tier - 1",N1110)</f>
        <v>tier - 3</v>
      </c>
      <c r="N1110" s="6" t="s">
        <v>12</v>
      </c>
      <c r="O1110" s="6" t="str">
        <f>IF(P1110="?","UNKNOWN",P1110)</f>
        <v>R1011</v>
      </c>
      <c r="P1110" s="6" t="s">
        <v>42</v>
      </c>
      <c r="Q1110" s="6"/>
    </row>
    <row r="1111" spans="1:17" x14ac:dyDescent="0.3">
      <c r="A1111" s="6" t="s">
        <v>376</v>
      </c>
      <c r="B1111" s="12" t="str">
        <f>SUBSTITUTE(C1111,"?",ROUNDUP(AVERAGEIF(C:C,"&lt;&gt;~?",C:C),0))</f>
        <v>1994</v>
      </c>
      <c r="C1111" s="6">
        <v>1994</v>
      </c>
      <c r="D1111" s="6" t="str">
        <f>SUBSTITUTE(E1111,"?","sep")</f>
        <v>Dec</v>
      </c>
      <c r="E1111" s="6" t="s">
        <v>30</v>
      </c>
      <c r="F1111" s="6">
        <v>2</v>
      </c>
      <c r="G1111" s="18" t="str">
        <f>CONCATENATE(F1111,"-",D1111,"-",B1111)</f>
        <v>2-Dec-1994</v>
      </c>
      <c r="H1111" s="10">
        <f>DATEDIF(G1111,DATE(2023,6,8),"Y")</f>
        <v>28</v>
      </c>
      <c r="I1111" s="6">
        <v>0</v>
      </c>
      <c r="J1111" s="22">
        <v>3268.85</v>
      </c>
      <c r="K1111" s="6" t="str">
        <f>IF(L1111="?","tier - 2",L1111)</f>
        <v>tier - 3</v>
      </c>
      <c r="L1111" s="6" t="s">
        <v>12</v>
      </c>
      <c r="M1111" s="6" t="str">
        <f>IF(N1111="?","tier - 1",N1111)</f>
        <v>tier - 1</v>
      </c>
      <c r="N1111" s="6" t="s">
        <v>16</v>
      </c>
      <c r="O1111" s="6" t="str">
        <f>IF(P1111="?","UNKNOWN",P1111)</f>
        <v>R1016</v>
      </c>
      <c r="P1111" s="6" t="s">
        <v>168</v>
      </c>
      <c r="Q1111" s="6"/>
    </row>
    <row r="1112" spans="1:17" x14ac:dyDescent="0.3">
      <c r="A1112" s="6" t="s">
        <v>375</v>
      </c>
      <c r="B1112" s="12" t="str">
        <f>SUBSTITUTE(C1112,"?",ROUNDUP(AVERAGEIF(C:C,"&lt;&gt;~?",C:C),0))</f>
        <v>1991</v>
      </c>
      <c r="C1112" s="6">
        <v>1991</v>
      </c>
      <c r="D1112" s="6" t="str">
        <f>SUBSTITUTE(E1112,"?","sep")</f>
        <v>Nov</v>
      </c>
      <c r="E1112" s="6" t="s">
        <v>15</v>
      </c>
      <c r="F1112" s="6">
        <v>13</v>
      </c>
      <c r="G1112" s="18" t="str">
        <f>CONCATENATE(F1112,"-",D1112,"-",B1112)</f>
        <v>13-Nov-1991</v>
      </c>
      <c r="H1112" s="10">
        <f>DATEDIF(G1112,DATE(2023,6,8),"Y")</f>
        <v>31</v>
      </c>
      <c r="I1112" s="6">
        <v>0</v>
      </c>
      <c r="J1112" s="22">
        <v>3260.2</v>
      </c>
      <c r="K1112" s="6" t="str">
        <f>IF(L1112="?","tier - 2",L1112)</f>
        <v>tier - 3</v>
      </c>
      <c r="L1112" s="6" t="s">
        <v>12</v>
      </c>
      <c r="M1112" s="6" t="str">
        <f>IF(N1112="?","tier - 1",N1112)</f>
        <v>tier - 2</v>
      </c>
      <c r="N1112" s="6" t="s">
        <v>11</v>
      </c>
      <c r="O1112" s="6" t="str">
        <f>IF(P1112="?","UNKNOWN",P1112)</f>
        <v>R1011</v>
      </c>
      <c r="P1112" s="6" t="s">
        <v>42</v>
      </c>
      <c r="Q1112" s="6"/>
    </row>
    <row r="1113" spans="1:17" x14ac:dyDescent="0.3">
      <c r="A1113" s="6" t="s">
        <v>374</v>
      </c>
      <c r="B1113" s="12" t="str">
        <f>SUBSTITUTE(C1113,"?",ROUNDUP(AVERAGEIF(C:C,"&lt;&gt;~?",C:C),0))</f>
        <v>1997</v>
      </c>
      <c r="C1113" s="6">
        <v>1997</v>
      </c>
      <c r="D1113" s="6" t="str">
        <f>SUBSTITUTE(E1113,"?","sep")</f>
        <v>Sep</v>
      </c>
      <c r="E1113" s="6" t="s">
        <v>20</v>
      </c>
      <c r="F1113" s="6">
        <v>2</v>
      </c>
      <c r="G1113" s="18" t="str">
        <f>CONCATENATE(F1113,"-",D1113,"-",B1113)</f>
        <v>2-Sep-1997</v>
      </c>
      <c r="H1113" s="10">
        <f>DATEDIF(G1113,DATE(2023,6,8),"Y")</f>
        <v>25</v>
      </c>
      <c r="I1113" s="6">
        <v>1</v>
      </c>
      <c r="J1113" s="22">
        <v>3238.44</v>
      </c>
      <c r="K1113" s="6" t="str">
        <f>IF(L1113="?","tier - 2",L1113)</f>
        <v>tier - 2</v>
      </c>
      <c r="L1113" s="6" t="s">
        <v>11</v>
      </c>
      <c r="M1113" s="6" t="str">
        <f>IF(N1113="?","tier - 1",N1113)</f>
        <v>tier - 3</v>
      </c>
      <c r="N1113" s="6" t="s">
        <v>12</v>
      </c>
      <c r="O1113" s="6" t="str">
        <f>IF(P1113="?","UNKNOWN",P1113)</f>
        <v>R1013</v>
      </c>
      <c r="P1113" s="6" t="s">
        <v>13</v>
      </c>
      <c r="Q1113" s="6"/>
    </row>
    <row r="1114" spans="1:17" x14ac:dyDescent="0.3">
      <c r="A1114" s="6" t="s">
        <v>373</v>
      </c>
      <c r="B1114" s="12" t="str">
        <f>SUBSTITUTE(C1114,"?",ROUNDUP(AVERAGEIF(C:C,"&lt;&gt;~?",C:C),0))</f>
        <v>1997</v>
      </c>
      <c r="C1114" s="6">
        <v>1997</v>
      </c>
      <c r="D1114" s="6" t="str">
        <f>SUBSTITUTE(E1114,"?","sep")</f>
        <v>Aug</v>
      </c>
      <c r="E1114" s="6" t="s">
        <v>35</v>
      </c>
      <c r="F1114" s="6">
        <v>2</v>
      </c>
      <c r="G1114" s="18" t="str">
        <f>CONCATENATE(F1114,"-",D1114,"-",B1114)</f>
        <v>2-Aug-1997</v>
      </c>
      <c r="H1114" s="10">
        <f>DATEDIF(G1114,DATE(2023,6,8),"Y")</f>
        <v>25</v>
      </c>
      <c r="I1114" s="6">
        <v>1</v>
      </c>
      <c r="J1114" s="22">
        <v>3227.12</v>
      </c>
      <c r="K1114" s="6" t="str">
        <f>IF(L1114="?","tier - 2",L1114)</f>
        <v>tier - 2</v>
      </c>
      <c r="L1114" s="6" t="s">
        <v>11</v>
      </c>
      <c r="M1114" s="6" t="str">
        <f>IF(N1114="?","tier - 1",N1114)</f>
        <v>tier - 3</v>
      </c>
      <c r="N1114" s="6" t="s">
        <v>12</v>
      </c>
      <c r="O1114" s="6" t="str">
        <f>IF(P1114="?","UNKNOWN",P1114)</f>
        <v>R1013</v>
      </c>
      <c r="P1114" s="6" t="s">
        <v>13</v>
      </c>
      <c r="Q1114" s="6"/>
    </row>
    <row r="1115" spans="1:17" x14ac:dyDescent="0.3">
      <c r="A1115" s="6" t="s">
        <v>372</v>
      </c>
      <c r="B1115" s="12" t="str">
        <f>SUBSTITUTE(C1115,"?",ROUNDUP(AVERAGEIF(C:C,"&lt;&gt;~?",C:C),0))</f>
        <v>1997</v>
      </c>
      <c r="C1115" s="6">
        <v>1997</v>
      </c>
      <c r="D1115" s="6" t="str">
        <f>SUBSTITUTE(E1115,"?","sep")</f>
        <v>Jul</v>
      </c>
      <c r="E1115" s="6" t="s">
        <v>10</v>
      </c>
      <c r="F1115" s="6">
        <v>6</v>
      </c>
      <c r="G1115" s="18" t="str">
        <f>CONCATENATE(F1115,"-",D1115,"-",B1115)</f>
        <v>6-Jul-1997</v>
      </c>
      <c r="H1115" s="10">
        <f>DATEDIF(G1115,DATE(2023,6,8),"Y")</f>
        <v>25</v>
      </c>
      <c r="I1115" s="6">
        <v>0</v>
      </c>
      <c r="J1115" s="22">
        <v>3213.62</v>
      </c>
      <c r="K1115" s="6" t="str">
        <f>IF(L1115="?","tier - 2",L1115)</f>
        <v>tier - 2</v>
      </c>
      <c r="L1115" s="6" t="s">
        <v>11</v>
      </c>
      <c r="M1115" s="6" t="str">
        <f>IF(N1115="?","tier - 1",N1115)</f>
        <v>tier - 2</v>
      </c>
      <c r="N1115" s="6" t="s">
        <v>11</v>
      </c>
      <c r="O1115" s="6" t="str">
        <f>IF(P1115="?","UNKNOWN",P1115)</f>
        <v>R1024</v>
      </c>
      <c r="P1115" s="6" t="s">
        <v>247</v>
      </c>
      <c r="Q1115" s="6"/>
    </row>
    <row r="1116" spans="1:17" x14ac:dyDescent="0.3">
      <c r="A1116" s="6" t="s">
        <v>371</v>
      </c>
      <c r="B1116" s="12" t="str">
        <f>SUBSTITUTE(C1116,"?",ROUNDUP(AVERAGEIF(C:C,"&lt;&gt;~?",C:C),0))</f>
        <v>1997</v>
      </c>
      <c r="C1116" s="6">
        <v>1997</v>
      </c>
      <c r="D1116" s="6" t="str">
        <f>SUBSTITUTE(E1116,"?","sep")</f>
        <v>Dec</v>
      </c>
      <c r="E1116" s="6" t="s">
        <v>30</v>
      </c>
      <c r="F1116" s="6">
        <v>22</v>
      </c>
      <c r="G1116" s="18" t="str">
        <f>CONCATENATE(F1116,"-",D1116,"-",B1116)</f>
        <v>22-Dec-1997</v>
      </c>
      <c r="H1116" s="10">
        <f>DATEDIF(G1116,DATE(2023,6,8),"Y")</f>
        <v>25</v>
      </c>
      <c r="I1116" s="6">
        <v>1</v>
      </c>
      <c r="J1116" s="22">
        <v>3208.79</v>
      </c>
      <c r="K1116" s="6" t="str">
        <f>IF(L1116="?","tier - 2",L1116)</f>
        <v>tier - 2</v>
      </c>
      <c r="L1116" s="6" t="s">
        <v>11</v>
      </c>
      <c r="M1116" s="6" t="str">
        <f>IF(N1116="?","tier - 1",N1116)</f>
        <v>tier - 3</v>
      </c>
      <c r="N1116" s="6" t="s">
        <v>12</v>
      </c>
      <c r="O1116" s="6" t="str">
        <f>IF(P1116="?","UNKNOWN",P1116)</f>
        <v>R1011</v>
      </c>
      <c r="P1116" s="6" t="s">
        <v>42</v>
      </c>
      <c r="Q1116" s="6"/>
    </row>
    <row r="1117" spans="1:17" x14ac:dyDescent="0.3">
      <c r="A1117" s="6" t="s">
        <v>370</v>
      </c>
      <c r="B1117" s="12" t="str">
        <f>SUBSTITUTE(C1117,"?",ROUNDUP(AVERAGEIF(C:C,"&lt;&gt;~?",C:C),0))</f>
        <v>1997</v>
      </c>
      <c r="C1117" s="6">
        <v>1997</v>
      </c>
      <c r="D1117" s="6" t="str">
        <f>SUBSTITUTE(E1117,"?","sep")</f>
        <v>Jul</v>
      </c>
      <c r="E1117" s="6" t="s">
        <v>10</v>
      </c>
      <c r="F1117" s="6">
        <v>5</v>
      </c>
      <c r="G1117" s="18" t="str">
        <f>CONCATENATE(F1117,"-",D1117,"-",B1117)</f>
        <v>5-Jul-1997</v>
      </c>
      <c r="H1117" s="10">
        <f>DATEDIF(G1117,DATE(2023,6,8),"Y")</f>
        <v>25</v>
      </c>
      <c r="I1117" s="6">
        <v>0</v>
      </c>
      <c r="J1117" s="22">
        <v>3206.49</v>
      </c>
      <c r="K1117" s="6" t="str">
        <f>IF(L1117="?","tier - 2",L1117)</f>
        <v>tier - 2</v>
      </c>
      <c r="L1117" s="6" t="s">
        <v>11</v>
      </c>
      <c r="M1117" s="6" t="str">
        <f>IF(N1117="?","tier - 1",N1117)</f>
        <v>tier - 3</v>
      </c>
      <c r="N1117" s="6" t="s">
        <v>12</v>
      </c>
      <c r="O1117" s="6" t="str">
        <f>IF(P1117="?","UNKNOWN",P1117)</f>
        <v>R1024</v>
      </c>
      <c r="P1117" s="6" t="s">
        <v>247</v>
      </c>
      <c r="Q1117" s="6"/>
    </row>
    <row r="1118" spans="1:17" x14ac:dyDescent="0.3">
      <c r="A1118" s="6" t="s">
        <v>369</v>
      </c>
      <c r="B1118" s="12" t="str">
        <f>SUBSTITUTE(C1118,"?",ROUNDUP(AVERAGEIF(C:C,"&lt;&gt;~?",C:C),0))</f>
        <v>1996</v>
      </c>
      <c r="C1118" s="6">
        <v>1996</v>
      </c>
      <c r="D1118" s="6" t="str">
        <f>SUBSTITUTE(E1118,"?","sep")</f>
        <v>Oct</v>
      </c>
      <c r="E1118" s="6" t="s">
        <v>37</v>
      </c>
      <c r="F1118" s="6">
        <v>11</v>
      </c>
      <c r="G1118" s="18" t="str">
        <f>CONCATENATE(F1118,"-",D1118,"-",B1118)</f>
        <v>11-Oct-1996</v>
      </c>
      <c r="H1118" s="10">
        <f>DATEDIF(G1118,DATE(2023,6,8),"Y")</f>
        <v>26</v>
      </c>
      <c r="I1118" s="6">
        <v>0</v>
      </c>
      <c r="J1118" s="22">
        <v>3201.25</v>
      </c>
      <c r="K1118" s="6" t="str">
        <f>IF(L1118="?","tier - 2",L1118)</f>
        <v>tier - 2</v>
      </c>
      <c r="L1118" s="6" t="s">
        <v>11</v>
      </c>
      <c r="M1118" s="6" t="str">
        <f>IF(N1118="?","tier - 1",N1118)</f>
        <v>tier - 3</v>
      </c>
      <c r="N1118" s="6" t="s">
        <v>12</v>
      </c>
      <c r="O1118" s="6" t="str">
        <f>IF(P1118="?","UNKNOWN",P1118)</f>
        <v>R1012</v>
      </c>
      <c r="P1118" s="6" t="s">
        <v>23</v>
      </c>
      <c r="Q1118" s="6"/>
    </row>
    <row r="1119" spans="1:17" x14ac:dyDescent="0.3">
      <c r="A1119" s="6" t="s">
        <v>2371</v>
      </c>
      <c r="B1119" s="12" t="str">
        <f>SUBSTITUTE(C1119,"?",ROUNDUP(AVERAGEIF(C:C,"&lt;&gt;~?",C:C),0))</f>
        <v>1977</v>
      </c>
      <c r="C1119" s="6">
        <v>1977</v>
      </c>
      <c r="D1119" s="6" t="str">
        <f>SUBSTITUTE(E1119,"?","sep")</f>
        <v>Jun</v>
      </c>
      <c r="E1119" s="6" t="s">
        <v>18</v>
      </c>
      <c r="F1119" s="6">
        <v>8</v>
      </c>
      <c r="G1119" s="18" t="str">
        <f>CONCATENATE(F1119,"-",D1119,"-",B1119)</f>
        <v>8-Jun-1977</v>
      </c>
      <c r="H1119" s="10">
        <f>DATEDIF(G1119,DATE(2023,6,8),"Y")</f>
        <v>46</v>
      </c>
      <c r="I1119" s="6">
        <v>0</v>
      </c>
      <c r="J1119" s="22">
        <v>62592.87</v>
      </c>
      <c r="K1119" s="6" t="str">
        <f>IF(L1119="?","tier - 2",L1119)</f>
        <v>tier - 2</v>
      </c>
      <c r="L1119" s="6" t="s">
        <v>11</v>
      </c>
      <c r="M1119" s="6" t="str">
        <f>IF(N1119="?","tier - 1",N1119)</f>
        <v>tier - 3</v>
      </c>
      <c r="N1119" s="6" t="s">
        <v>12</v>
      </c>
      <c r="O1119" s="6" t="str">
        <f>IF(P1119="?","UNKNOWN",P1119)</f>
        <v>R1013</v>
      </c>
      <c r="P1119" s="6" t="s">
        <v>13</v>
      </c>
      <c r="Q1119" s="6"/>
    </row>
    <row r="1120" spans="1:17" x14ac:dyDescent="0.3">
      <c r="A1120" s="6" t="s">
        <v>2353</v>
      </c>
      <c r="B1120" s="12" t="str">
        <f>SUBSTITUTE(C1120,"?",ROUNDUP(AVERAGEIF(C:C,"&lt;&gt;~?",C:C),0))</f>
        <v>1971</v>
      </c>
      <c r="C1120" s="6">
        <v>1971</v>
      </c>
      <c r="D1120" s="6" t="str">
        <f>SUBSTITUTE(E1120,"?","sep")</f>
        <v>Sep</v>
      </c>
      <c r="E1120" s="6" t="s">
        <v>20</v>
      </c>
      <c r="F1120" s="6">
        <v>27</v>
      </c>
      <c r="G1120" s="18" t="str">
        <f>CONCATENATE(F1120,"-",D1120,"-",B1120)</f>
        <v>27-Sep-1971</v>
      </c>
      <c r="H1120" s="10">
        <f>DATEDIF(G1120,DATE(2023,6,8),"Y")</f>
        <v>51</v>
      </c>
      <c r="I1120" s="6">
        <v>2</v>
      </c>
      <c r="J1120" s="22">
        <v>47462.89</v>
      </c>
      <c r="K1120" s="6" t="str">
        <f>IF(L1120="?","tier - 2",L1120)</f>
        <v>tier - 1</v>
      </c>
      <c r="L1120" s="6" t="s">
        <v>16</v>
      </c>
      <c r="M1120" s="6" t="str">
        <f>IF(N1120="?","tier - 1",N1120)</f>
        <v>tier - 2</v>
      </c>
      <c r="N1120" s="6" t="s">
        <v>11</v>
      </c>
      <c r="O1120" s="6" t="str">
        <f>IF(P1120="?","UNKNOWN",P1120)</f>
        <v>R1013</v>
      </c>
      <c r="P1120" s="6" t="s">
        <v>13</v>
      </c>
      <c r="Q1120" s="6"/>
    </row>
    <row r="1121" spans="1:17" x14ac:dyDescent="0.3">
      <c r="A1121" s="6" t="s">
        <v>2173</v>
      </c>
      <c r="B1121" s="12" t="str">
        <f>SUBSTITUTE(C1121,"?",ROUNDUP(AVERAGEIF(C:C,"&lt;&gt;~?",C:C),0))</f>
        <v>1997</v>
      </c>
      <c r="C1121" s="6">
        <v>1997</v>
      </c>
      <c r="D1121" s="6" t="str">
        <f>SUBSTITUTE(E1121,"?","sep")</f>
        <v>Jun</v>
      </c>
      <c r="E1121" s="6" t="s">
        <v>18</v>
      </c>
      <c r="F1121" s="6">
        <v>12</v>
      </c>
      <c r="G1121" s="18" t="str">
        <f>CONCATENATE(F1121,"-",D1121,"-",B1121)</f>
        <v>12-Jun-1997</v>
      </c>
      <c r="H1121" s="10">
        <f>DATEDIF(G1121,DATE(2023,6,8),"Y")</f>
        <v>25</v>
      </c>
      <c r="I1121" s="6">
        <v>2</v>
      </c>
      <c r="J1121" s="22">
        <v>36124.57</v>
      </c>
      <c r="K1121" s="6" t="str">
        <f>IF(L1121="?","tier - 2",L1121)</f>
        <v>tier - 1</v>
      </c>
      <c r="L1121" s="6" t="s">
        <v>16</v>
      </c>
      <c r="M1121" s="6" t="str">
        <f>IF(N1121="?","tier - 1",N1121)</f>
        <v>tier - 3</v>
      </c>
      <c r="N1121" s="6" t="s">
        <v>12</v>
      </c>
      <c r="O1121" s="6" t="str">
        <f>IF(P1121="?","UNKNOWN",P1121)</f>
        <v>R1013</v>
      </c>
      <c r="P1121" s="6" t="s">
        <v>13</v>
      </c>
      <c r="Q1121" s="6"/>
    </row>
    <row r="1122" spans="1:17" x14ac:dyDescent="0.3">
      <c r="A1122" s="6" t="s">
        <v>368</v>
      </c>
      <c r="B1122" s="12" t="str">
        <f>SUBSTITUTE(C1122,"?",ROUNDUP(AVERAGEIF(C:C,"&lt;&gt;~?",C:C),0))</f>
        <v>2001</v>
      </c>
      <c r="C1122" s="6">
        <v>2001</v>
      </c>
      <c r="D1122" s="6" t="str">
        <f>SUBSTITUTE(E1122,"?","sep")</f>
        <v>Sep</v>
      </c>
      <c r="E1122" s="6" t="s">
        <v>20</v>
      </c>
      <c r="F1122" s="6">
        <v>2</v>
      </c>
      <c r="G1122" s="18" t="str">
        <f>CONCATENATE(F1122,"-",D1122,"-",B1122)</f>
        <v>2-Sep-2001</v>
      </c>
      <c r="H1122" s="10">
        <f>DATEDIF(G1122,DATE(2023,6,8),"Y")</f>
        <v>21</v>
      </c>
      <c r="I1122" s="6">
        <v>2</v>
      </c>
      <c r="J1122" s="22">
        <v>3180.51</v>
      </c>
      <c r="K1122" s="6" t="str">
        <f>IF(L1122="?","tier - 2",L1122)</f>
        <v>tier - 2</v>
      </c>
      <c r="L1122" s="6" t="s">
        <v>11</v>
      </c>
      <c r="M1122" s="6" t="str">
        <f>IF(N1122="?","tier - 1",N1122)</f>
        <v>tier - 2</v>
      </c>
      <c r="N1122" s="6" t="s">
        <v>11</v>
      </c>
      <c r="O1122" s="6" t="str">
        <f>IF(P1122="?","UNKNOWN",P1122)</f>
        <v>R1013</v>
      </c>
      <c r="P1122" s="6" t="s">
        <v>13</v>
      </c>
      <c r="Q1122" s="6"/>
    </row>
    <row r="1123" spans="1:17" x14ac:dyDescent="0.3">
      <c r="A1123" s="6" t="s">
        <v>367</v>
      </c>
      <c r="B1123" s="12" t="str">
        <f>SUBSTITUTE(C1123,"?",ROUNDUP(AVERAGEIF(C:C,"&lt;&gt;~?",C:C),0))</f>
        <v>2000</v>
      </c>
      <c r="C1123" s="6">
        <v>2000</v>
      </c>
      <c r="D1123" s="6" t="str">
        <f>SUBSTITUTE(E1123,"?","sep")</f>
        <v>Sep</v>
      </c>
      <c r="E1123" s="6" t="s">
        <v>20</v>
      </c>
      <c r="F1123" s="6">
        <v>23</v>
      </c>
      <c r="G1123" s="18" t="str">
        <f>CONCATENATE(F1123,"-",D1123,"-",B1123)</f>
        <v>23-Sep-2000</v>
      </c>
      <c r="H1123" s="10">
        <f>DATEDIF(G1123,DATE(2023,6,8),"Y")</f>
        <v>22</v>
      </c>
      <c r="I1123" s="6">
        <v>0</v>
      </c>
      <c r="J1123" s="22">
        <v>3179.96</v>
      </c>
      <c r="K1123" s="6" t="str">
        <f>IF(L1123="?","tier - 2",L1123)</f>
        <v>tier - 2</v>
      </c>
      <c r="L1123" s="6" t="s">
        <v>11</v>
      </c>
      <c r="M1123" s="6" t="str">
        <f>IF(N1123="?","tier - 1",N1123)</f>
        <v>tier - 2</v>
      </c>
      <c r="N1123" s="6" t="s">
        <v>11</v>
      </c>
      <c r="O1123" s="6" t="str">
        <f>IF(P1123="?","UNKNOWN",P1123)</f>
        <v>R1012</v>
      </c>
      <c r="P1123" s="6" t="s">
        <v>23</v>
      </c>
      <c r="Q1123" s="6"/>
    </row>
    <row r="1124" spans="1:17" x14ac:dyDescent="0.3">
      <c r="A1124" s="6" t="s">
        <v>366</v>
      </c>
      <c r="B1124" s="12" t="str">
        <f>SUBSTITUTE(C1124,"?",ROUNDUP(AVERAGEIF(C:C,"&lt;&gt;~?",C:C),0))</f>
        <v>1996</v>
      </c>
      <c r="C1124" s="6">
        <v>1996</v>
      </c>
      <c r="D1124" s="6" t="str">
        <f>SUBSTITUTE(E1124,"?","sep")</f>
        <v>Jul</v>
      </c>
      <c r="E1124" s="6" t="s">
        <v>10</v>
      </c>
      <c r="F1124" s="6">
        <v>3</v>
      </c>
      <c r="G1124" s="18" t="str">
        <f>CONCATENATE(F1124,"-",D1124,"-",B1124)</f>
        <v>3-Jul-1996</v>
      </c>
      <c r="H1124" s="10">
        <f>DATEDIF(G1124,DATE(2023,6,8),"Y")</f>
        <v>26</v>
      </c>
      <c r="I1124" s="6">
        <v>0</v>
      </c>
      <c r="J1124" s="22">
        <v>3176.82</v>
      </c>
      <c r="K1124" s="6" t="str">
        <f>IF(L1124="?","tier - 2",L1124)</f>
        <v>tier - 2</v>
      </c>
      <c r="L1124" s="6" t="s">
        <v>11</v>
      </c>
      <c r="M1124" s="6" t="str">
        <f>IF(N1124="?","tier - 1",N1124)</f>
        <v>tier - 1</v>
      </c>
      <c r="N1124" s="6" t="s">
        <v>16</v>
      </c>
      <c r="O1124" s="6" t="str">
        <f>IF(P1124="?","UNKNOWN",P1124)</f>
        <v>R1012</v>
      </c>
      <c r="P1124" s="6" t="s">
        <v>23</v>
      </c>
      <c r="Q1124" s="6"/>
    </row>
    <row r="1125" spans="1:17" x14ac:dyDescent="0.3">
      <c r="A1125" s="6" t="s">
        <v>365</v>
      </c>
      <c r="B1125" s="12" t="str">
        <f>SUBSTITUTE(C1125,"?",ROUNDUP(AVERAGEIF(C:C,"&lt;&gt;~?",C:C),0))</f>
        <v>1996</v>
      </c>
      <c r="C1125" s="6">
        <v>1996</v>
      </c>
      <c r="D1125" s="6" t="str">
        <f>SUBSTITUTE(E1125,"?","sep")</f>
        <v>Aug</v>
      </c>
      <c r="E1125" s="6" t="s">
        <v>35</v>
      </c>
      <c r="F1125" s="6">
        <v>14</v>
      </c>
      <c r="G1125" s="18" t="str">
        <f>CONCATENATE(F1125,"-",D1125,"-",B1125)</f>
        <v>14-Aug-1996</v>
      </c>
      <c r="H1125" s="10">
        <f>DATEDIF(G1125,DATE(2023,6,8),"Y")</f>
        <v>26</v>
      </c>
      <c r="I1125" s="6">
        <v>0</v>
      </c>
      <c r="J1125" s="22">
        <v>3176.29</v>
      </c>
      <c r="K1125" s="6" t="str">
        <f>IF(L1125="?","tier - 2",L1125)</f>
        <v>tier - 2</v>
      </c>
      <c r="L1125" s="6" t="s">
        <v>11</v>
      </c>
      <c r="M1125" s="6" t="str">
        <f>IF(N1125="?","tier - 1",N1125)</f>
        <v>tier - 2</v>
      </c>
      <c r="N1125" s="6" t="s">
        <v>11</v>
      </c>
      <c r="O1125" s="6" t="str">
        <f>IF(P1125="?","UNKNOWN",P1125)</f>
        <v>R1012</v>
      </c>
      <c r="P1125" s="6" t="s">
        <v>23</v>
      </c>
      <c r="Q1125" s="6"/>
    </row>
    <row r="1126" spans="1:17" x14ac:dyDescent="0.3">
      <c r="A1126" s="6" t="s">
        <v>364</v>
      </c>
      <c r="B1126" s="12" t="str">
        <f>SUBSTITUTE(C1126,"?",ROUNDUP(AVERAGEIF(C:C,"&lt;&gt;~?",C:C),0))</f>
        <v>1994</v>
      </c>
      <c r="C1126" s="6">
        <v>1994</v>
      </c>
      <c r="D1126" s="6" t="str">
        <f>SUBSTITUTE(E1126,"?","sep")</f>
        <v>Jul</v>
      </c>
      <c r="E1126" s="6" t="s">
        <v>10</v>
      </c>
      <c r="F1126" s="6">
        <v>6</v>
      </c>
      <c r="G1126" s="18" t="str">
        <f>CONCATENATE(F1126,"-",D1126,"-",B1126)</f>
        <v>6-Jul-1994</v>
      </c>
      <c r="H1126" s="10">
        <f>DATEDIF(G1126,DATE(2023,6,8),"Y")</f>
        <v>28</v>
      </c>
      <c r="I1126" s="6">
        <v>0</v>
      </c>
      <c r="J1126" s="22">
        <v>3172.02</v>
      </c>
      <c r="K1126" s="6" t="str">
        <f>IF(L1126="?","tier - 2",L1126)</f>
        <v>tier - 2</v>
      </c>
      <c r="L1126" s="6" t="s">
        <v>11</v>
      </c>
      <c r="M1126" s="6" t="str">
        <f>IF(N1126="?","tier - 1",N1126)</f>
        <v>tier - 1</v>
      </c>
      <c r="N1126" s="6" t="s">
        <v>16</v>
      </c>
      <c r="O1126" s="6" t="str">
        <f>IF(P1126="?","UNKNOWN",P1126)</f>
        <v>R1011</v>
      </c>
      <c r="P1126" s="6" t="s">
        <v>42</v>
      </c>
      <c r="Q1126" s="6"/>
    </row>
    <row r="1127" spans="1:17" x14ac:dyDescent="0.3">
      <c r="A1127" s="6" t="s">
        <v>363</v>
      </c>
      <c r="B1127" s="12" t="str">
        <f>SUBSTITUTE(C1127,"?",ROUNDUP(AVERAGEIF(C:C,"&lt;&gt;~?",C:C),0))</f>
        <v>1994</v>
      </c>
      <c r="C1127" s="6">
        <v>1994</v>
      </c>
      <c r="D1127" s="6" t="str">
        <f>SUBSTITUTE(E1127,"?","sep")</f>
        <v>Oct</v>
      </c>
      <c r="E1127" s="6" t="s">
        <v>37</v>
      </c>
      <c r="F1127" s="6">
        <v>25</v>
      </c>
      <c r="G1127" s="18" t="str">
        <f>CONCATENATE(F1127,"-",D1127,"-",B1127)</f>
        <v>25-Oct-1994</v>
      </c>
      <c r="H1127" s="10">
        <f>DATEDIF(G1127,DATE(2023,6,8),"Y")</f>
        <v>28</v>
      </c>
      <c r="I1127" s="6">
        <v>0</v>
      </c>
      <c r="J1127" s="22">
        <v>3171.61</v>
      </c>
      <c r="K1127" s="6" t="str">
        <f>IF(L1127="?","tier - 2",L1127)</f>
        <v>tier - 2</v>
      </c>
      <c r="L1127" s="6" t="s">
        <v>11</v>
      </c>
      <c r="M1127" s="6" t="str">
        <f>IF(N1127="?","tier - 1",N1127)</f>
        <v>tier - 3</v>
      </c>
      <c r="N1127" s="6" t="s">
        <v>12</v>
      </c>
      <c r="O1127" s="6" t="str">
        <f>IF(P1127="?","UNKNOWN",P1127)</f>
        <v>R1013</v>
      </c>
      <c r="P1127" s="6" t="s">
        <v>13</v>
      </c>
      <c r="Q1127" s="6"/>
    </row>
    <row r="1128" spans="1:17" x14ac:dyDescent="0.3">
      <c r="A1128" s="6" t="s">
        <v>362</v>
      </c>
      <c r="B1128" s="12" t="str">
        <f>SUBSTITUTE(C1128,"?",ROUNDUP(AVERAGEIF(C:C,"&lt;&gt;~?",C:C),0))</f>
        <v>2001</v>
      </c>
      <c r="C1128" s="6">
        <v>2001</v>
      </c>
      <c r="D1128" s="6" t="str">
        <f>SUBSTITUTE(E1128,"?","sep")</f>
        <v>Aug</v>
      </c>
      <c r="E1128" s="6" t="s">
        <v>35</v>
      </c>
      <c r="F1128" s="6">
        <v>29</v>
      </c>
      <c r="G1128" s="18" t="str">
        <f>CONCATENATE(F1128,"-",D1128,"-",B1128)</f>
        <v>29-Aug-2001</v>
      </c>
      <c r="H1128" s="10">
        <f>DATEDIF(G1128,DATE(2023,6,8),"Y")</f>
        <v>21</v>
      </c>
      <c r="I1128" s="6">
        <v>1</v>
      </c>
      <c r="J1128" s="22">
        <v>3167.46</v>
      </c>
      <c r="K1128" s="6" t="str">
        <f>IF(L1128="?","tier - 2",L1128)</f>
        <v>tier - 2</v>
      </c>
      <c r="L1128" s="6" t="s">
        <v>11</v>
      </c>
      <c r="M1128" s="6" t="str">
        <f>IF(N1128="?","tier - 1",N1128)</f>
        <v>tier - 3</v>
      </c>
      <c r="N1128" s="6" t="s">
        <v>12</v>
      </c>
      <c r="O1128" s="6" t="str">
        <f>IF(P1128="?","UNKNOWN",P1128)</f>
        <v>R1024</v>
      </c>
      <c r="P1128" s="6" t="s">
        <v>247</v>
      </c>
      <c r="Q1128" s="6"/>
    </row>
    <row r="1129" spans="1:17" x14ac:dyDescent="0.3">
      <c r="A1129" s="6" t="s">
        <v>361</v>
      </c>
      <c r="B1129" s="12" t="str">
        <f>SUBSTITUTE(C1129,"?",ROUNDUP(AVERAGEIF(C:C,"&lt;&gt;~?",C:C),0))</f>
        <v>1993</v>
      </c>
      <c r="C1129" s="6">
        <v>1993</v>
      </c>
      <c r="D1129" s="6" t="str">
        <f>SUBSTITUTE(E1129,"?","sep")</f>
        <v>Sep</v>
      </c>
      <c r="E1129" s="6" t="s">
        <v>20</v>
      </c>
      <c r="F1129" s="6">
        <v>25</v>
      </c>
      <c r="G1129" s="18" t="str">
        <f>CONCATENATE(F1129,"-",D1129,"-",B1129)</f>
        <v>25-Sep-1993</v>
      </c>
      <c r="H1129" s="10">
        <f>DATEDIF(G1129,DATE(2023,6,8),"Y")</f>
        <v>29</v>
      </c>
      <c r="I1129" s="6">
        <v>0</v>
      </c>
      <c r="J1129" s="22">
        <v>3162.02</v>
      </c>
      <c r="K1129" s="6" t="str">
        <f>IF(L1129="?","tier - 2",L1129)</f>
        <v>tier - 2</v>
      </c>
      <c r="L1129" s="6" t="s">
        <v>11</v>
      </c>
      <c r="M1129" s="6" t="str">
        <f>IF(N1129="?","tier - 1",N1129)</f>
        <v>tier - 3</v>
      </c>
      <c r="N1129" s="6" t="s">
        <v>12</v>
      </c>
      <c r="O1129" s="6" t="str">
        <f>IF(P1129="?","UNKNOWN",P1129)</f>
        <v>R1013</v>
      </c>
      <c r="P1129" s="6" t="s">
        <v>13</v>
      </c>
      <c r="Q1129" s="6"/>
    </row>
    <row r="1130" spans="1:17" x14ac:dyDescent="0.3">
      <c r="A1130" s="6" t="s">
        <v>360</v>
      </c>
      <c r="B1130" s="12" t="str">
        <f>SUBSTITUTE(C1130,"?",ROUNDUP(AVERAGEIF(C:C,"&lt;&gt;~?",C:C),0))</f>
        <v>1994</v>
      </c>
      <c r="C1130" s="6">
        <v>1994</v>
      </c>
      <c r="D1130" s="6" t="str">
        <f>SUBSTITUTE(E1130,"?","sep")</f>
        <v>Jul</v>
      </c>
      <c r="E1130" s="6" t="s">
        <v>10</v>
      </c>
      <c r="F1130" s="6">
        <v>10</v>
      </c>
      <c r="G1130" s="18" t="str">
        <f>CONCATENATE(F1130,"-",D1130,"-",B1130)</f>
        <v>10-Jul-1994</v>
      </c>
      <c r="H1130" s="10">
        <f>DATEDIF(G1130,DATE(2023,6,8),"Y")</f>
        <v>28</v>
      </c>
      <c r="I1130" s="6">
        <v>0</v>
      </c>
      <c r="J1130" s="22">
        <v>3161.45</v>
      </c>
      <c r="K1130" s="6" t="str">
        <f>IF(L1130="?","tier - 2",L1130)</f>
        <v>tier - 2</v>
      </c>
      <c r="L1130" s="6" t="s">
        <v>11</v>
      </c>
      <c r="M1130" s="6" t="str">
        <f>IF(N1130="?","tier - 1",N1130)</f>
        <v>tier - 1</v>
      </c>
      <c r="N1130" s="6" t="s">
        <v>16</v>
      </c>
      <c r="O1130" s="6" t="str">
        <f>IF(P1130="?","UNKNOWN",P1130)</f>
        <v>R1011</v>
      </c>
      <c r="P1130" s="6" t="s">
        <v>42</v>
      </c>
      <c r="Q1130" s="6"/>
    </row>
    <row r="1131" spans="1:17" x14ac:dyDescent="0.3">
      <c r="A1131" s="6" t="s">
        <v>359</v>
      </c>
      <c r="B1131" s="12" t="str">
        <f>SUBSTITUTE(C1131,"?",ROUNDUP(AVERAGEIF(C:C,"&lt;&gt;~?",C:C),0))</f>
        <v>1999</v>
      </c>
      <c r="C1131" s="6">
        <v>1999</v>
      </c>
      <c r="D1131" s="6" t="str">
        <f>SUBSTITUTE(E1131,"?","sep")</f>
        <v>Jun</v>
      </c>
      <c r="E1131" s="6" t="s">
        <v>18</v>
      </c>
      <c r="F1131" s="6">
        <v>25</v>
      </c>
      <c r="G1131" s="18" t="str">
        <f>CONCATENATE(F1131,"-",D1131,"-",B1131)</f>
        <v>25-Jun-1999</v>
      </c>
      <c r="H1131" s="10">
        <f>DATEDIF(G1131,DATE(2023,6,8),"Y")</f>
        <v>23</v>
      </c>
      <c r="I1131" s="6">
        <v>0</v>
      </c>
      <c r="J1131" s="22">
        <v>3128.35</v>
      </c>
      <c r="K1131" s="6" t="str">
        <f>IF(L1131="?","tier - 2",L1131)</f>
        <v>tier - 2</v>
      </c>
      <c r="L1131" s="6" t="s">
        <v>11</v>
      </c>
      <c r="M1131" s="6" t="str">
        <f>IF(N1131="?","tier - 1",N1131)</f>
        <v>tier - 3</v>
      </c>
      <c r="N1131" s="6" t="s">
        <v>12</v>
      </c>
      <c r="O1131" s="6" t="str">
        <f>IF(P1131="?","UNKNOWN",P1131)</f>
        <v>R1021</v>
      </c>
      <c r="P1131" s="6" t="s">
        <v>300</v>
      </c>
      <c r="Q1131" s="6"/>
    </row>
    <row r="1132" spans="1:17" x14ac:dyDescent="0.3">
      <c r="A1132" s="6" t="s">
        <v>2172</v>
      </c>
      <c r="B1132" s="12" t="str">
        <f>SUBSTITUTE(C1132,"?",ROUNDUP(AVERAGEIF(C:C,"&lt;&gt;~?",C:C),0))</f>
        <v>1979</v>
      </c>
      <c r="C1132" s="6">
        <v>1979</v>
      </c>
      <c r="D1132" s="6" t="str">
        <f>SUBSTITUTE(E1132,"?","sep")</f>
        <v>Nov</v>
      </c>
      <c r="E1132" s="6" t="s">
        <v>15</v>
      </c>
      <c r="F1132" s="6">
        <v>4</v>
      </c>
      <c r="G1132" s="18" t="str">
        <f>CONCATENATE(F1132,"-",D1132,"-",B1132)</f>
        <v>4-Nov-1979</v>
      </c>
      <c r="H1132" s="10">
        <f>DATEDIF(G1132,DATE(2023,6,8),"Y")</f>
        <v>43</v>
      </c>
      <c r="I1132" s="6">
        <v>2</v>
      </c>
      <c r="J1132" s="22">
        <v>36090.49</v>
      </c>
      <c r="K1132" s="6" t="str">
        <f>IF(L1132="?","tier - 2",L1132)</f>
        <v>tier - 2</v>
      </c>
      <c r="L1132" s="6" t="s">
        <v>11</v>
      </c>
      <c r="M1132" s="6" t="str">
        <f>IF(N1132="?","tier - 1",N1132)</f>
        <v>tier - 2</v>
      </c>
      <c r="N1132" s="6" t="s">
        <v>11</v>
      </c>
      <c r="O1132" s="6" t="str">
        <f>IF(P1132="?","UNKNOWN",P1132)</f>
        <v>R1011</v>
      </c>
      <c r="P1132" s="6" t="s">
        <v>42</v>
      </c>
      <c r="Q1132" s="6"/>
    </row>
    <row r="1133" spans="1:17" x14ac:dyDescent="0.3">
      <c r="A1133" s="6" t="s">
        <v>358</v>
      </c>
      <c r="B1133" s="12" t="str">
        <f>SUBSTITUTE(C1133,"?",ROUNDUP(AVERAGEIF(C:C,"&lt;&gt;~?",C:C),0))</f>
        <v>1987</v>
      </c>
      <c r="C1133" s="6">
        <v>1987</v>
      </c>
      <c r="D1133" s="6" t="str">
        <f>SUBSTITUTE(E1133,"?","sep")</f>
        <v>Aug</v>
      </c>
      <c r="E1133" s="6" t="s">
        <v>35</v>
      </c>
      <c r="F1133" s="6">
        <v>1</v>
      </c>
      <c r="G1133" s="18" t="str">
        <f>CONCATENATE(F1133,"-",D1133,"-",B1133)</f>
        <v>1-Aug-1987</v>
      </c>
      <c r="H1133" s="10">
        <f>DATEDIF(G1133,DATE(2023,6,8),"Y")</f>
        <v>35</v>
      </c>
      <c r="I1133" s="6">
        <v>3</v>
      </c>
      <c r="J1133" s="22">
        <v>3088.06</v>
      </c>
      <c r="K1133" s="6" t="str">
        <f>IF(L1133="?","tier - 2",L1133)</f>
        <v>tier - 2</v>
      </c>
      <c r="L1133" s="6" t="s">
        <v>11</v>
      </c>
      <c r="M1133" s="6" t="str">
        <f>IF(N1133="?","tier - 1",N1133)</f>
        <v>tier - 2</v>
      </c>
      <c r="N1133" s="6" t="s">
        <v>11</v>
      </c>
      <c r="O1133" s="6" t="str">
        <f>IF(P1133="?","UNKNOWN",P1133)</f>
        <v>R1013</v>
      </c>
      <c r="P1133" s="6" t="s">
        <v>13</v>
      </c>
      <c r="Q1133" s="6"/>
    </row>
    <row r="1134" spans="1:17" x14ac:dyDescent="0.3">
      <c r="A1134" s="6" t="s">
        <v>357</v>
      </c>
      <c r="B1134" s="12" t="str">
        <f>SUBSTITUTE(C1134,"?",ROUNDUP(AVERAGEIF(C:C,"&lt;&gt;~?",C:C),0))</f>
        <v>2001</v>
      </c>
      <c r="C1134" s="6">
        <v>2001</v>
      </c>
      <c r="D1134" s="6" t="str">
        <f>SUBSTITUTE(E1134,"?","sep")</f>
        <v>Oct</v>
      </c>
      <c r="E1134" s="6" t="s">
        <v>37</v>
      </c>
      <c r="F1134" s="6">
        <v>13</v>
      </c>
      <c r="G1134" s="18" t="str">
        <f>CONCATENATE(F1134,"-",D1134,"-",B1134)</f>
        <v>13-Oct-2001</v>
      </c>
      <c r="H1134" s="10">
        <f>DATEDIF(G1134,DATE(2023,6,8),"Y")</f>
        <v>21</v>
      </c>
      <c r="I1134" s="6">
        <v>2</v>
      </c>
      <c r="J1134" s="22">
        <v>3077.1</v>
      </c>
      <c r="K1134" s="6" t="str">
        <f>IF(L1134="?","tier - 2",L1134)</f>
        <v>tier - 2</v>
      </c>
      <c r="L1134" s="6" t="s">
        <v>11</v>
      </c>
      <c r="M1134" s="6" t="str">
        <f>IF(N1134="?","tier - 1",N1134)</f>
        <v>tier - 1</v>
      </c>
      <c r="N1134" s="6" t="s">
        <v>16</v>
      </c>
      <c r="O1134" s="6" t="str">
        <f>IF(P1134="?","UNKNOWN",P1134)</f>
        <v>R1012</v>
      </c>
      <c r="P1134" s="6" t="s">
        <v>23</v>
      </c>
      <c r="Q1134" s="6"/>
    </row>
    <row r="1135" spans="1:17" x14ac:dyDescent="0.3">
      <c r="A1135" s="6" t="s">
        <v>355</v>
      </c>
      <c r="B1135" s="12" t="str">
        <f>SUBSTITUTE(C1135,"?",ROUNDUP(AVERAGEIF(C:C,"&lt;&gt;~?",C:C),0))</f>
        <v>1995</v>
      </c>
      <c r="C1135" s="6">
        <v>1995</v>
      </c>
      <c r="D1135" s="6" t="str">
        <f>SUBSTITUTE(E1135,"?","sep")</f>
        <v>Sep</v>
      </c>
      <c r="E1135" s="6" t="s">
        <v>20</v>
      </c>
      <c r="F1135" s="6">
        <v>10</v>
      </c>
      <c r="G1135" s="18" t="str">
        <f>CONCATENATE(F1135,"-",D1135,"-",B1135)</f>
        <v>10-Sep-1995</v>
      </c>
      <c r="H1135" s="10">
        <f>DATEDIF(G1135,DATE(2023,6,8),"Y")</f>
        <v>27</v>
      </c>
      <c r="I1135" s="6">
        <v>0</v>
      </c>
      <c r="J1135" s="22">
        <v>3070.81</v>
      </c>
      <c r="K1135" s="6" t="str">
        <f>IF(L1135="?","tier - 2",L1135)</f>
        <v>tier - 3</v>
      </c>
      <c r="L1135" s="6" t="s">
        <v>12</v>
      </c>
      <c r="M1135" s="6" t="str">
        <f>IF(N1135="?","tier - 1",N1135)</f>
        <v>tier - 1</v>
      </c>
      <c r="N1135" s="6" t="s">
        <v>16</v>
      </c>
      <c r="O1135" s="6" t="str">
        <f>IF(P1135="?","UNKNOWN",P1135)</f>
        <v>R1017</v>
      </c>
      <c r="P1135" s="6" t="s">
        <v>356</v>
      </c>
      <c r="Q1135" s="6"/>
    </row>
    <row r="1136" spans="1:17" x14ac:dyDescent="0.3">
      <c r="A1136" s="6" t="s">
        <v>354</v>
      </c>
      <c r="B1136" s="12" t="str">
        <f>SUBSTITUTE(C1136,"?",ROUNDUP(AVERAGEIF(C:C,"&lt;&gt;~?",C:C),0))</f>
        <v>1989</v>
      </c>
      <c r="C1136" s="6">
        <v>1989</v>
      </c>
      <c r="D1136" s="6" t="str">
        <f>SUBSTITUTE(E1136,"?","sep")</f>
        <v>Oct</v>
      </c>
      <c r="E1136" s="6" t="s">
        <v>37</v>
      </c>
      <c r="F1136" s="6">
        <v>1</v>
      </c>
      <c r="G1136" s="18" t="str">
        <f>CONCATENATE(F1136,"-",D1136,"-",B1136)</f>
        <v>1-Oct-1989</v>
      </c>
      <c r="H1136" s="10">
        <f>DATEDIF(G1136,DATE(2023,6,8),"Y")</f>
        <v>33</v>
      </c>
      <c r="I1136" s="6">
        <v>3</v>
      </c>
      <c r="J1136" s="22">
        <v>3065.49</v>
      </c>
      <c r="K1136" s="6" t="str">
        <f>IF(L1136="?","tier - 2",L1136)</f>
        <v>tier - 2</v>
      </c>
      <c r="L1136" s="6" t="s">
        <v>11</v>
      </c>
      <c r="M1136" s="6" t="str">
        <f>IF(N1136="?","tier - 1",N1136)</f>
        <v>tier - 1</v>
      </c>
      <c r="N1136" s="6" t="s">
        <v>16</v>
      </c>
      <c r="O1136" s="6" t="str">
        <f>IF(P1136="?","UNKNOWN",P1136)</f>
        <v>R1012</v>
      </c>
      <c r="P1136" s="6" t="s">
        <v>23</v>
      </c>
      <c r="Q1136" s="6"/>
    </row>
    <row r="1137" spans="1:17" x14ac:dyDescent="0.3">
      <c r="A1137" s="6" t="s">
        <v>353</v>
      </c>
      <c r="B1137" s="12" t="str">
        <f>SUBSTITUTE(C1137,"?",ROUNDUP(AVERAGEIF(C:C,"&lt;&gt;~?",C:C),0))</f>
        <v>1994</v>
      </c>
      <c r="C1137" s="6">
        <v>1994</v>
      </c>
      <c r="D1137" s="6" t="str">
        <f>SUBSTITUTE(E1137,"?","sep")</f>
        <v>Sep</v>
      </c>
      <c r="E1137" s="6" t="s">
        <v>20</v>
      </c>
      <c r="F1137" s="6">
        <v>26</v>
      </c>
      <c r="G1137" s="18" t="str">
        <f>CONCATENATE(F1137,"-",D1137,"-",B1137)</f>
        <v>26-Sep-1994</v>
      </c>
      <c r="H1137" s="10">
        <f>DATEDIF(G1137,DATE(2023,6,8),"Y")</f>
        <v>28</v>
      </c>
      <c r="I1137" s="6">
        <v>0</v>
      </c>
      <c r="J1137" s="22">
        <v>3062.51</v>
      </c>
      <c r="K1137" s="6" t="str">
        <f>IF(L1137="?","tier - 2",L1137)</f>
        <v>tier - 3</v>
      </c>
      <c r="L1137" s="6" t="s">
        <v>12</v>
      </c>
      <c r="M1137" s="6" t="str">
        <f>IF(N1137="?","tier - 1",N1137)</f>
        <v>tier - 1</v>
      </c>
      <c r="N1137" s="6" t="s">
        <v>16</v>
      </c>
      <c r="O1137" s="6" t="str">
        <f>IF(P1137="?","UNKNOWN",P1137)</f>
        <v>R1012</v>
      </c>
      <c r="P1137" s="6" t="s">
        <v>23</v>
      </c>
      <c r="Q1137" s="6"/>
    </row>
    <row r="1138" spans="1:17" x14ac:dyDescent="0.3">
      <c r="A1138" s="6" t="s">
        <v>352</v>
      </c>
      <c r="B1138" s="12" t="str">
        <f>SUBSTITUTE(C1138,"?",ROUNDUP(AVERAGEIF(C:C,"&lt;&gt;~?",C:C),0))</f>
        <v>2002</v>
      </c>
      <c r="C1138" s="6">
        <v>2002</v>
      </c>
      <c r="D1138" s="6" t="str">
        <f>SUBSTITUTE(E1138,"?","sep")</f>
        <v>Jun</v>
      </c>
      <c r="E1138" s="6" t="s">
        <v>18</v>
      </c>
      <c r="F1138" s="6">
        <v>21</v>
      </c>
      <c r="G1138" s="18" t="str">
        <f>CONCATENATE(F1138,"-",D1138,"-",B1138)</f>
        <v>21-Jun-2002</v>
      </c>
      <c r="H1138" s="10">
        <f>DATEDIF(G1138,DATE(2023,6,8),"Y")</f>
        <v>20</v>
      </c>
      <c r="I1138" s="6">
        <v>2</v>
      </c>
      <c r="J1138" s="22">
        <v>3056.39</v>
      </c>
      <c r="K1138" s="6" t="str">
        <f>IF(L1138="?","tier - 2",L1138)</f>
        <v>tier - 2</v>
      </c>
      <c r="L1138" s="6" t="s">
        <v>11</v>
      </c>
      <c r="M1138" s="6" t="str">
        <f>IF(N1138="?","tier - 1",N1138)</f>
        <v>tier - 3</v>
      </c>
      <c r="N1138" s="6" t="s">
        <v>12</v>
      </c>
      <c r="O1138" s="6" t="str">
        <f>IF(P1138="?","UNKNOWN",P1138)</f>
        <v>R1013</v>
      </c>
      <c r="P1138" s="6" t="s">
        <v>13</v>
      </c>
      <c r="Q1138" s="6"/>
    </row>
    <row r="1139" spans="1:17" x14ac:dyDescent="0.3">
      <c r="A1139" s="6" t="s">
        <v>351</v>
      </c>
      <c r="B1139" s="12" t="str">
        <f>SUBSTITUTE(C1139,"?",ROUNDUP(AVERAGEIF(C:C,"&lt;&gt;~?",C:C),0))</f>
        <v>1997</v>
      </c>
      <c r="C1139" s="6">
        <v>1997</v>
      </c>
      <c r="D1139" s="6" t="str">
        <f>SUBSTITUTE(E1139,"?","sep")</f>
        <v>Dec</v>
      </c>
      <c r="E1139" s="6" t="s">
        <v>30</v>
      </c>
      <c r="F1139" s="6">
        <v>22</v>
      </c>
      <c r="G1139" s="18" t="str">
        <f>CONCATENATE(F1139,"-",D1139,"-",B1139)</f>
        <v>22-Dec-1997</v>
      </c>
      <c r="H1139" s="10">
        <f>DATEDIF(G1139,DATE(2023,6,8),"Y")</f>
        <v>25</v>
      </c>
      <c r="I1139" s="6">
        <v>0</v>
      </c>
      <c r="J1139" s="22">
        <v>3051.73</v>
      </c>
      <c r="K1139" s="6" t="str">
        <f>IF(L1139="?","tier - 2",L1139)</f>
        <v>tier - 2</v>
      </c>
      <c r="L1139" s="6" t="s">
        <v>11</v>
      </c>
      <c r="M1139" s="6" t="str">
        <f>IF(N1139="?","tier - 1",N1139)</f>
        <v>tier - 2</v>
      </c>
      <c r="N1139" s="6" t="s">
        <v>11</v>
      </c>
      <c r="O1139" s="6" t="str">
        <f>IF(P1139="?","UNKNOWN",P1139)</f>
        <v>R1011</v>
      </c>
      <c r="P1139" s="6" t="s">
        <v>42</v>
      </c>
      <c r="Q1139" s="6"/>
    </row>
    <row r="1140" spans="1:17" x14ac:dyDescent="0.3">
      <c r="A1140" s="6" t="s">
        <v>350</v>
      </c>
      <c r="B1140" s="12" t="str">
        <f>SUBSTITUTE(C1140,"?",ROUNDUP(AVERAGEIF(C:C,"&lt;&gt;~?",C:C),0))</f>
        <v>1998</v>
      </c>
      <c r="C1140" s="6">
        <v>1998</v>
      </c>
      <c r="D1140" s="6" t="str">
        <f>SUBSTITUTE(E1140,"?","sep")</f>
        <v>Aug</v>
      </c>
      <c r="E1140" s="6" t="s">
        <v>35</v>
      </c>
      <c r="F1140" s="6">
        <v>9</v>
      </c>
      <c r="G1140" s="18" t="str">
        <f>CONCATENATE(F1140,"-",D1140,"-",B1140)</f>
        <v>9-Aug-1998</v>
      </c>
      <c r="H1140" s="10">
        <f>DATEDIF(G1140,DATE(2023,6,8),"Y")</f>
        <v>24</v>
      </c>
      <c r="I1140" s="6">
        <v>0</v>
      </c>
      <c r="J1140" s="22">
        <v>3046.06</v>
      </c>
      <c r="K1140" s="6" t="str">
        <f>IF(L1140="?","tier - 2",L1140)</f>
        <v>tier - 2</v>
      </c>
      <c r="L1140" s="6" t="s">
        <v>11</v>
      </c>
      <c r="M1140" s="6" t="str">
        <f>IF(N1140="?","tier - 1",N1140)</f>
        <v>tier - 1</v>
      </c>
      <c r="N1140" s="6" t="s">
        <v>16</v>
      </c>
      <c r="O1140" s="6" t="str">
        <f>IF(P1140="?","UNKNOWN",P1140)</f>
        <v>R1023</v>
      </c>
      <c r="P1140" s="6" t="s">
        <v>249</v>
      </c>
      <c r="Q1140" s="6"/>
    </row>
    <row r="1141" spans="1:17" x14ac:dyDescent="0.3">
      <c r="A1141" s="6" t="s">
        <v>349</v>
      </c>
      <c r="B1141" s="12" t="str">
        <f>SUBSTITUTE(C1141,"?",ROUNDUP(AVERAGEIF(C:C,"&lt;&gt;~?",C:C),0))</f>
        <v>1998</v>
      </c>
      <c r="C1141" s="6">
        <v>1998</v>
      </c>
      <c r="D1141" s="6" t="str">
        <f>SUBSTITUTE(E1141,"?","sep")</f>
        <v>Sep</v>
      </c>
      <c r="E1141" s="6" t="s">
        <v>20</v>
      </c>
      <c r="F1141" s="6">
        <v>15</v>
      </c>
      <c r="G1141" s="18" t="str">
        <f>CONCATENATE(F1141,"-",D1141,"-",B1141)</f>
        <v>15-Sep-1998</v>
      </c>
      <c r="H1141" s="10">
        <f>DATEDIF(G1141,DATE(2023,6,8),"Y")</f>
        <v>24</v>
      </c>
      <c r="I1141" s="6">
        <v>0</v>
      </c>
      <c r="J1141" s="22">
        <v>3044.21</v>
      </c>
      <c r="K1141" s="6" t="str">
        <f>IF(L1141="?","tier - 2",L1141)</f>
        <v>tier - 2</v>
      </c>
      <c r="L1141" s="6" t="s">
        <v>11</v>
      </c>
      <c r="M1141" s="6" t="str">
        <f>IF(N1141="?","tier - 1",N1141)</f>
        <v>tier - 3</v>
      </c>
      <c r="N1141" s="6" t="s">
        <v>12</v>
      </c>
      <c r="O1141" s="6" t="str">
        <f>IF(P1141="?","UNKNOWN",P1141)</f>
        <v>R1024</v>
      </c>
      <c r="P1141" s="6" t="s">
        <v>247</v>
      </c>
      <c r="Q1141" s="6"/>
    </row>
    <row r="1142" spans="1:17" x14ac:dyDescent="0.3">
      <c r="A1142" s="6" t="s">
        <v>348</v>
      </c>
      <c r="B1142" s="12" t="str">
        <f>SUBSTITUTE(C1142,"?",ROUNDUP(AVERAGEIF(C:C,"&lt;&gt;~?",C:C),0))</f>
        <v>1997</v>
      </c>
      <c r="C1142" s="6">
        <v>1997</v>
      </c>
      <c r="D1142" s="6" t="str">
        <f>SUBSTITUTE(E1142,"?","sep")</f>
        <v>Dec</v>
      </c>
      <c r="E1142" s="6" t="s">
        <v>30</v>
      </c>
      <c r="F1142" s="6">
        <v>19</v>
      </c>
      <c r="G1142" s="18" t="str">
        <f>CONCATENATE(F1142,"-",D1142,"-",B1142)</f>
        <v>19-Dec-1997</v>
      </c>
      <c r="H1142" s="10">
        <f>DATEDIF(G1142,DATE(2023,6,8),"Y")</f>
        <v>25</v>
      </c>
      <c r="I1142" s="6">
        <v>0</v>
      </c>
      <c r="J1142" s="22">
        <v>3021.81</v>
      </c>
      <c r="K1142" s="6" t="str">
        <f>IF(L1142="?","tier - 2",L1142)</f>
        <v>tier - 2</v>
      </c>
      <c r="L1142" s="6" t="s">
        <v>11</v>
      </c>
      <c r="M1142" s="6" t="str">
        <f>IF(N1142="?","tier - 1",N1142)</f>
        <v>tier - 3</v>
      </c>
      <c r="N1142" s="6" t="s">
        <v>12</v>
      </c>
      <c r="O1142" s="6" t="str">
        <f>IF(P1142="?","UNKNOWN",P1142)</f>
        <v>R1012</v>
      </c>
      <c r="P1142" s="6" t="s">
        <v>23</v>
      </c>
      <c r="Q1142" s="6"/>
    </row>
    <row r="1143" spans="1:17" x14ac:dyDescent="0.3">
      <c r="A1143" s="6" t="s">
        <v>2171</v>
      </c>
      <c r="B1143" s="12" t="str">
        <f>SUBSTITUTE(C1143,"?",ROUNDUP(AVERAGEIF(C:C,"&lt;&gt;~?",C:C),0))</f>
        <v>1996</v>
      </c>
      <c r="C1143" s="6">
        <v>1996</v>
      </c>
      <c r="D1143" s="6" t="str">
        <f>SUBSTITUTE(E1143,"?","sep")</f>
        <v>Aug</v>
      </c>
      <c r="E1143" s="6" t="s">
        <v>35</v>
      </c>
      <c r="F1143" s="6">
        <v>20</v>
      </c>
      <c r="G1143" s="18" t="str">
        <f>CONCATENATE(F1143,"-",D1143,"-",B1143)</f>
        <v>20-Aug-1996</v>
      </c>
      <c r="H1143" s="10">
        <f>DATEDIF(G1143,DATE(2023,6,8),"Y")</f>
        <v>26</v>
      </c>
      <c r="I1143" s="6">
        <v>2</v>
      </c>
      <c r="J1143" s="22">
        <v>36085.22</v>
      </c>
      <c r="K1143" s="6" t="str">
        <f>IF(L1143="?","tier - 2",L1143)</f>
        <v>tier - 1</v>
      </c>
      <c r="L1143" s="6" t="s">
        <v>16</v>
      </c>
      <c r="M1143" s="6" t="str">
        <f>IF(N1143="?","tier - 1",N1143)</f>
        <v>tier - 1</v>
      </c>
      <c r="N1143" s="6" t="s">
        <v>16</v>
      </c>
      <c r="O1143" s="6" t="str">
        <f>IF(P1143="?","UNKNOWN",P1143)</f>
        <v>R1011</v>
      </c>
      <c r="P1143" s="6" t="s">
        <v>42</v>
      </c>
      <c r="Q1143" s="6"/>
    </row>
    <row r="1144" spans="1:17" x14ac:dyDescent="0.3">
      <c r="A1144" s="6" t="s">
        <v>347</v>
      </c>
      <c r="B1144" s="12" t="str">
        <f>SUBSTITUTE(C1144,"?",ROUNDUP(AVERAGEIF(C:C,"&lt;&gt;~?",C:C),0))</f>
        <v>1988</v>
      </c>
      <c r="C1144" s="6">
        <v>1988</v>
      </c>
      <c r="D1144" s="6" t="str">
        <f>SUBSTITUTE(E1144,"?","sep")</f>
        <v>Sep</v>
      </c>
      <c r="E1144" s="6" t="s">
        <v>20</v>
      </c>
      <c r="F1144" s="6">
        <v>28</v>
      </c>
      <c r="G1144" s="18" t="str">
        <f>CONCATENATE(F1144,"-",D1144,"-",B1144)</f>
        <v>28-Sep-1988</v>
      </c>
      <c r="H1144" s="10">
        <f>DATEDIF(G1144,DATE(2023,6,8),"Y")</f>
        <v>34</v>
      </c>
      <c r="I1144" s="6">
        <v>3</v>
      </c>
      <c r="J1144" s="22">
        <v>3018.04</v>
      </c>
      <c r="K1144" s="6" t="str">
        <f>IF(L1144="?","tier - 2",L1144)</f>
        <v>tier - 2</v>
      </c>
      <c r="L1144" s="6" t="s">
        <v>11</v>
      </c>
      <c r="M1144" s="6" t="str">
        <f>IF(N1144="?","tier - 1",N1144)</f>
        <v>tier - 2</v>
      </c>
      <c r="N1144" s="6" t="s">
        <v>11</v>
      </c>
      <c r="O1144" s="6" t="str">
        <f>IF(P1144="?","UNKNOWN",P1144)</f>
        <v>R1012</v>
      </c>
      <c r="P1144" s="6" t="s">
        <v>23</v>
      </c>
      <c r="Q1144" s="6"/>
    </row>
    <row r="1145" spans="1:17" x14ac:dyDescent="0.3">
      <c r="A1145" s="6" t="s">
        <v>346</v>
      </c>
      <c r="B1145" s="12" t="str">
        <f>SUBSTITUTE(C1145,"?",ROUNDUP(AVERAGEIF(C:C,"&lt;&gt;~?",C:C),0))</f>
        <v>2002</v>
      </c>
      <c r="C1145" s="6">
        <v>2002</v>
      </c>
      <c r="D1145" s="6" t="str">
        <f>SUBSTITUTE(E1145,"?","sep")</f>
        <v>Dec</v>
      </c>
      <c r="E1145" s="6" t="s">
        <v>30</v>
      </c>
      <c r="F1145" s="6">
        <v>15</v>
      </c>
      <c r="G1145" s="18" t="str">
        <f>CONCATENATE(F1145,"-",D1145,"-",B1145)</f>
        <v>15-Dec-2002</v>
      </c>
      <c r="H1145" s="10">
        <f>DATEDIF(G1145,DATE(2023,6,8),"Y")</f>
        <v>20</v>
      </c>
      <c r="I1145" s="6">
        <v>0</v>
      </c>
      <c r="J1145" s="22">
        <v>3012.22</v>
      </c>
      <c r="K1145" s="6" t="str">
        <f>IF(L1145="?","tier - 2",L1145)</f>
        <v>tier - 2</v>
      </c>
      <c r="L1145" s="6" t="s">
        <v>11</v>
      </c>
      <c r="M1145" s="6" t="str">
        <f>IF(N1145="?","tier - 1",N1145)</f>
        <v>tier - 3</v>
      </c>
      <c r="N1145" s="6" t="s">
        <v>12</v>
      </c>
      <c r="O1145" s="6" t="str">
        <f>IF(P1145="?","UNKNOWN",P1145)</f>
        <v>R1012</v>
      </c>
      <c r="P1145" s="6" t="s">
        <v>23</v>
      </c>
      <c r="Q1145" s="6"/>
    </row>
    <row r="1146" spans="1:17" x14ac:dyDescent="0.3">
      <c r="A1146" s="6" t="s">
        <v>345</v>
      </c>
      <c r="B1146" s="12" t="str">
        <f>SUBSTITUTE(C1146,"?",ROUNDUP(AVERAGEIF(C:C,"&lt;&gt;~?",C:C),0))</f>
        <v>1991</v>
      </c>
      <c r="C1146" s="6">
        <v>1991</v>
      </c>
      <c r="D1146" s="6" t="str">
        <f>SUBSTITUTE(E1146,"?","sep")</f>
        <v>Nov</v>
      </c>
      <c r="E1146" s="6" t="s">
        <v>15</v>
      </c>
      <c r="F1146" s="6">
        <v>20</v>
      </c>
      <c r="G1146" s="18" t="str">
        <f>CONCATENATE(F1146,"-",D1146,"-",B1146)</f>
        <v>20-Nov-1991</v>
      </c>
      <c r="H1146" s="10">
        <f>DATEDIF(G1146,DATE(2023,6,8),"Y")</f>
        <v>31</v>
      </c>
      <c r="I1146" s="6">
        <v>3</v>
      </c>
      <c r="J1146" s="22">
        <v>2985.67</v>
      </c>
      <c r="K1146" s="6" t="str">
        <f>IF(L1146="?","tier - 2",L1146)</f>
        <v>tier - 2</v>
      </c>
      <c r="L1146" s="6" t="s">
        <v>11</v>
      </c>
      <c r="M1146" s="6" t="str">
        <f>IF(N1146="?","tier - 1",N1146)</f>
        <v>tier - 2</v>
      </c>
      <c r="N1146" s="6" t="s">
        <v>11</v>
      </c>
      <c r="O1146" s="6" t="str">
        <f>IF(P1146="?","UNKNOWN",P1146)</f>
        <v>R1013</v>
      </c>
      <c r="P1146" s="6" t="s">
        <v>13</v>
      </c>
      <c r="Q1146" s="6"/>
    </row>
    <row r="1147" spans="1:17" x14ac:dyDescent="0.3">
      <c r="A1147" s="6" t="s">
        <v>344</v>
      </c>
      <c r="B1147" s="12" t="str">
        <f>SUBSTITUTE(C1147,"?",ROUNDUP(AVERAGEIF(C:C,"&lt;&gt;~?",C:C),0))</f>
        <v>1987</v>
      </c>
      <c r="C1147" s="6">
        <v>1987</v>
      </c>
      <c r="D1147" s="6" t="str">
        <f>SUBSTITUTE(E1147,"?","sep")</f>
        <v>Jun</v>
      </c>
      <c r="E1147" s="6" t="s">
        <v>18</v>
      </c>
      <c r="F1147" s="6">
        <v>18</v>
      </c>
      <c r="G1147" s="18" t="str">
        <f>CONCATENATE(F1147,"-",D1147,"-",B1147)</f>
        <v>18-Jun-1987</v>
      </c>
      <c r="H1147" s="10">
        <f>DATEDIF(G1147,DATE(2023,6,8),"Y")</f>
        <v>35</v>
      </c>
      <c r="I1147" s="6">
        <v>3</v>
      </c>
      <c r="J1147" s="22">
        <v>2979.52</v>
      </c>
      <c r="K1147" s="6" t="str">
        <f>IF(L1147="?","tier - 2",L1147)</f>
        <v>tier - 2</v>
      </c>
      <c r="L1147" s="6" t="s">
        <v>11</v>
      </c>
      <c r="M1147" s="6" t="str">
        <f>IF(N1147="?","tier - 1",N1147)</f>
        <v>tier - 3</v>
      </c>
      <c r="N1147" s="6" t="s">
        <v>12</v>
      </c>
      <c r="O1147" s="6" t="str">
        <f>IF(P1147="?","UNKNOWN",P1147)</f>
        <v>R1013</v>
      </c>
      <c r="P1147" s="6" t="s">
        <v>13</v>
      </c>
      <c r="Q1147" s="6"/>
    </row>
    <row r="1148" spans="1:17" x14ac:dyDescent="0.3">
      <c r="A1148" s="6" t="s">
        <v>343</v>
      </c>
      <c r="B1148" s="12" t="str">
        <f>SUBSTITUTE(C1148,"?",ROUNDUP(AVERAGEIF(C:C,"&lt;&gt;~?",C:C),0))</f>
        <v>1995</v>
      </c>
      <c r="C1148" s="6">
        <v>1995</v>
      </c>
      <c r="D1148" s="6" t="str">
        <f>SUBSTITUTE(E1148,"?","sep")</f>
        <v>Sep</v>
      </c>
      <c r="E1148" s="6" t="s">
        <v>20</v>
      </c>
      <c r="F1148" s="6">
        <v>24</v>
      </c>
      <c r="G1148" s="18" t="str">
        <f>CONCATENATE(F1148,"-",D1148,"-",B1148)</f>
        <v>24-Sep-1995</v>
      </c>
      <c r="H1148" s="10">
        <f>DATEDIF(G1148,DATE(2023,6,8),"Y")</f>
        <v>27</v>
      </c>
      <c r="I1148" s="6">
        <v>0</v>
      </c>
      <c r="J1148" s="22">
        <v>2974.13</v>
      </c>
      <c r="K1148" s="6" t="str">
        <f>IF(L1148="?","tier - 2",L1148)</f>
        <v>tier - 2</v>
      </c>
      <c r="L1148" s="6" t="s">
        <v>11</v>
      </c>
      <c r="M1148" s="6" t="str">
        <f>IF(N1148="?","tier - 1",N1148)</f>
        <v>tier - 1</v>
      </c>
      <c r="N1148" s="6" t="s">
        <v>16</v>
      </c>
      <c r="O1148" s="6" t="str">
        <f>IF(P1148="?","UNKNOWN",P1148)</f>
        <v>R1011</v>
      </c>
      <c r="P1148" s="6" t="s">
        <v>42</v>
      </c>
      <c r="Q1148" s="6"/>
    </row>
    <row r="1149" spans="1:17" x14ac:dyDescent="0.3">
      <c r="A1149" s="6" t="s">
        <v>342</v>
      </c>
      <c r="B1149" s="12" t="str">
        <f>SUBSTITUTE(C1149,"?",ROUNDUP(AVERAGEIF(C:C,"&lt;&gt;~?",C:C),0))</f>
        <v>2002</v>
      </c>
      <c r="C1149" s="6">
        <v>2002</v>
      </c>
      <c r="D1149" s="6" t="str">
        <f>SUBSTITUTE(E1149,"?","sep")</f>
        <v>Sep</v>
      </c>
      <c r="E1149" s="6" t="s">
        <v>20</v>
      </c>
      <c r="F1149" s="6">
        <v>30</v>
      </c>
      <c r="G1149" s="18" t="str">
        <f>CONCATENATE(F1149,"-",D1149,"-",B1149)</f>
        <v>30-Sep-2002</v>
      </c>
      <c r="H1149" s="10">
        <f>DATEDIF(G1149,DATE(2023,6,8),"Y")</f>
        <v>20</v>
      </c>
      <c r="I1149" s="6">
        <v>0</v>
      </c>
      <c r="J1149" s="22">
        <v>2943.41</v>
      </c>
      <c r="K1149" s="6" t="str">
        <f>IF(L1149="?","tier - 2",L1149)</f>
        <v>tier - 2</v>
      </c>
      <c r="L1149" s="6" t="s">
        <v>11</v>
      </c>
      <c r="M1149" s="6" t="str">
        <f>IF(N1149="?","tier - 1",N1149)</f>
        <v>tier - 3</v>
      </c>
      <c r="N1149" s="6" t="s">
        <v>12</v>
      </c>
      <c r="O1149" s="6" t="str">
        <f>IF(P1149="?","UNKNOWN",P1149)</f>
        <v>R1012</v>
      </c>
      <c r="P1149" s="6" t="s">
        <v>23</v>
      </c>
      <c r="Q1149" s="6"/>
    </row>
    <row r="1150" spans="1:17" x14ac:dyDescent="0.3">
      <c r="A1150" s="6" t="s">
        <v>341</v>
      </c>
      <c r="B1150" s="12" t="str">
        <f>SUBSTITUTE(C1150,"?",ROUNDUP(AVERAGEIF(C:C,"&lt;&gt;~?",C:C),0))</f>
        <v>1996</v>
      </c>
      <c r="C1150" s="6">
        <v>1996</v>
      </c>
      <c r="D1150" s="6" t="str">
        <f>SUBSTITUTE(E1150,"?","sep")</f>
        <v>Jun</v>
      </c>
      <c r="E1150" s="6" t="s">
        <v>18</v>
      </c>
      <c r="F1150" s="6">
        <v>30</v>
      </c>
      <c r="G1150" s="18" t="str">
        <f>CONCATENATE(F1150,"-",D1150,"-",B1150)</f>
        <v>30-Jun-1996</v>
      </c>
      <c r="H1150" s="10">
        <f>DATEDIF(G1150,DATE(2023,6,8),"Y")</f>
        <v>26</v>
      </c>
      <c r="I1150" s="6">
        <v>1</v>
      </c>
      <c r="J1150" s="22">
        <v>2927.06</v>
      </c>
      <c r="K1150" s="6" t="str">
        <f>IF(L1150="?","tier - 2",L1150)</f>
        <v>tier - 2</v>
      </c>
      <c r="L1150" s="6" t="s">
        <v>11</v>
      </c>
      <c r="M1150" s="6" t="str">
        <f>IF(N1150="?","tier - 1",N1150)</f>
        <v>tier - 2</v>
      </c>
      <c r="N1150" s="6" t="s">
        <v>11</v>
      </c>
      <c r="O1150" s="6" t="str">
        <f>IF(P1150="?","UNKNOWN",P1150)</f>
        <v>R1013</v>
      </c>
      <c r="P1150" s="6" t="s">
        <v>13</v>
      </c>
      <c r="Q1150" s="6"/>
    </row>
    <row r="1151" spans="1:17" x14ac:dyDescent="0.3">
      <c r="A1151" s="6" t="s">
        <v>340</v>
      </c>
      <c r="B1151" s="12" t="str">
        <f>SUBSTITUTE(C1151,"?",ROUNDUP(AVERAGEIF(C:C,"&lt;&gt;~?",C:C),0))</f>
        <v>2003</v>
      </c>
      <c r="C1151" s="6">
        <v>2003</v>
      </c>
      <c r="D1151" s="6" t="str">
        <f>SUBSTITUTE(E1151,"?","sep")</f>
        <v>Jun</v>
      </c>
      <c r="E1151" s="6" t="s">
        <v>18</v>
      </c>
      <c r="F1151" s="6">
        <v>5</v>
      </c>
      <c r="G1151" s="18" t="str">
        <f>CONCATENATE(F1151,"-",D1151,"-",B1151)</f>
        <v>5-Jun-2003</v>
      </c>
      <c r="H1151" s="10">
        <f>DATEDIF(G1151,DATE(2023,6,8),"Y")</f>
        <v>20</v>
      </c>
      <c r="I1151" s="6">
        <v>2</v>
      </c>
      <c r="J1151" s="22">
        <v>2913.57</v>
      </c>
      <c r="K1151" s="6" t="str">
        <f>IF(L1151="?","tier - 2",L1151)</f>
        <v>tier - 2</v>
      </c>
      <c r="L1151" s="6" t="s">
        <v>11</v>
      </c>
      <c r="M1151" s="6" t="str">
        <f>IF(N1151="?","tier - 1",N1151)</f>
        <v>tier - 2</v>
      </c>
      <c r="N1151" s="6" t="s">
        <v>11</v>
      </c>
      <c r="O1151" s="6" t="str">
        <f>IF(P1151="?","UNKNOWN",P1151)</f>
        <v>R1011</v>
      </c>
      <c r="P1151" s="6" t="s">
        <v>42</v>
      </c>
      <c r="Q1151" s="6"/>
    </row>
    <row r="1152" spans="1:17" x14ac:dyDescent="0.3">
      <c r="A1152" s="6" t="s">
        <v>339</v>
      </c>
      <c r="B1152" s="12" t="str">
        <f>SUBSTITUTE(C1152,"?",ROUNDUP(AVERAGEIF(C:C,"&lt;&gt;~?",C:C),0))</f>
        <v>1996</v>
      </c>
      <c r="C1152" s="6">
        <v>1996</v>
      </c>
      <c r="D1152" s="6" t="str">
        <f>SUBSTITUTE(E1152,"?","sep")</f>
        <v>Jun</v>
      </c>
      <c r="E1152" s="6" t="s">
        <v>18</v>
      </c>
      <c r="F1152" s="6">
        <v>13</v>
      </c>
      <c r="G1152" s="18" t="str">
        <f>CONCATENATE(F1152,"-",D1152,"-",B1152)</f>
        <v>13-Jun-1996</v>
      </c>
      <c r="H1152" s="10">
        <f>DATEDIF(G1152,DATE(2023,6,8),"Y")</f>
        <v>26</v>
      </c>
      <c r="I1152" s="6">
        <v>1</v>
      </c>
      <c r="J1152" s="22">
        <v>2904.09</v>
      </c>
      <c r="K1152" s="6" t="str">
        <f>IF(L1152="?","tier - 2",L1152)</f>
        <v>tier - 2</v>
      </c>
      <c r="L1152" s="6" t="s">
        <v>11</v>
      </c>
      <c r="M1152" s="6" t="str">
        <f>IF(N1152="?","tier - 1",N1152)</f>
        <v>tier - 2</v>
      </c>
      <c r="N1152" s="6" t="s">
        <v>11</v>
      </c>
      <c r="O1152" s="6" t="str">
        <f>IF(P1152="?","UNKNOWN",P1152)</f>
        <v>R1011</v>
      </c>
      <c r="P1152" s="6" t="s">
        <v>42</v>
      </c>
      <c r="Q1152" s="6"/>
    </row>
    <row r="1153" spans="1:17" x14ac:dyDescent="0.3">
      <c r="A1153" s="6" t="s">
        <v>338</v>
      </c>
      <c r="B1153" s="12" t="str">
        <f>SUBSTITUTE(C1153,"?",ROUNDUP(AVERAGEIF(C:C,"&lt;&gt;~?",C:C),0))</f>
        <v>1996</v>
      </c>
      <c r="C1153" s="6">
        <v>1996</v>
      </c>
      <c r="D1153" s="6" t="str">
        <f>SUBSTITUTE(E1153,"?","sep")</f>
        <v>Oct</v>
      </c>
      <c r="E1153" s="6" t="s">
        <v>37</v>
      </c>
      <c r="F1153" s="6">
        <v>24</v>
      </c>
      <c r="G1153" s="18" t="str">
        <f>CONCATENATE(F1153,"-",D1153,"-",B1153)</f>
        <v>24-Oct-1996</v>
      </c>
      <c r="H1153" s="10">
        <f>DATEDIF(G1153,DATE(2023,6,8),"Y")</f>
        <v>26</v>
      </c>
      <c r="I1153" s="6">
        <v>1</v>
      </c>
      <c r="J1153" s="22">
        <v>2902.91</v>
      </c>
      <c r="K1153" s="6" t="str">
        <f>IF(L1153="?","tier - 2",L1153)</f>
        <v>tier - 2</v>
      </c>
      <c r="L1153" s="6" t="s">
        <v>11</v>
      </c>
      <c r="M1153" s="6" t="str">
        <f>IF(N1153="?","tier - 1",N1153)</f>
        <v>tier - 2</v>
      </c>
      <c r="N1153" s="6" t="s">
        <v>11</v>
      </c>
      <c r="O1153" s="6" t="str">
        <f>IF(P1153="?","UNKNOWN",P1153)</f>
        <v>R1013</v>
      </c>
      <c r="P1153" s="6" t="s">
        <v>13</v>
      </c>
      <c r="Q1153" s="6"/>
    </row>
    <row r="1154" spans="1:17" x14ac:dyDescent="0.3">
      <c r="A1154" s="6" t="s">
        <v>2170</v>
      </c>
      <c r="B1154" s="12" t="str">
        <f>SUBSTITUTE(C1154,"?",ROUNDUP(AVERAGEIF(C:C,"&lt;&gt;~?",C:C),0))</f>
        <v>1963</v>
      </c>
      <c r="C1154" s="6">
        <v>1963</v>
      </c>
      <c r="D1154" s="6" t="str">
        <f>SUBSTITUTE(E1154,"?","sep")</f>
        <v>Jul</v>
      </c>
      <c r="E1154" s="6" t="s">
        <v>10</v>
      </c>
      <c r="F1154" s="6">
        <v>22</v>
      </c>
      <c r="G1154" s="18" t="str">
        <f>CONCATENATE(F1154,"-",D1154,"-",B1154)</f>
        <v>22-Jul-1963</v>
      </c>
      <c r="H1154" s="10">
        <f>DATEDIF(G1154,DATE(2023,6,8),"Y")</f>
        <v>59</v>
      </c>
      <c r="I1154" s="6">
        <v>0</v>
      </c>
      <c r="J1154" s="22">
        <v>36074.339999999997</v>
      </c>
      <c r="K1154" s="6" t="str">
        <f>IF(L1154="?","tier - 2",L1154)</f>
        <v>tier - 2</v>
      </c>
      <c r="L1154" s="6" t="s">
        <v>11</v>
      </c>
      <c r="M1154" s="6" t="str">
        <f>IF(N1154="?","tier - 1",N1154)</f>
        <v>tier - 1</v>
      </c>
      <c r="N1154" s="6" t="s">
        <v>16</v>
      </c>
      <c r="O1154" s="6" t="str">
        <f>IF(P1154="?","UNKNOWN",P1154)</f>
        <v>R1011</v>
      </c>
      <c r="P1154" s="6" t="s">
        <v>42</v>
      </c>
      <c r="Q1154" s="6"/>
    </row>
    <row r="1155" spans="1:17" x14ac:dyDescent="0.3">
      <c r="A1155" s="6" t="s">
        <v>337</v>
      </c>
      <c r="B1155" s="12" t="str">
        <f>SUBSTITUTE(C1155,"?",ROUNDUP(AVERAGEIF(C:C,"&lt;&gt;~?",C:C),0))</f>
        <v>1999</v>
      </c>
      <c r="C1155" s="6">
        <v>1999</v>
      </c>
      <c r="D1155" s="6" t="str">
        <f>SUBSTITUTE(E1155,"?","sep")</f>
        <v>Nov</v>
      </c>
      <c r="E1155" s="6" t="s">
        <v>15</v>
      </c>
      <c r="F1155" s="6">
        <v>1</v>
      </c>
      <c r="G1155" s="18" t="str">
        <f>CONCATENATE(F1155,"-",D1155,"-",B1155)</f>
        <v>1-Nov-1999</v>
      </c>
      <c r="H1155" s="10">
        <f>DATEDIF(G1155,DATE(2023,6,8),"Y")</f>
        <v>23</v>
      </c>
      <c r="I1155" s="6">
        <v>0</v>
      </c>
      <c r="J1155" s="22">
        <v>2899.49</v>
      </c>
      <c r="K1155" s="6" t="str">
        <f>IF(L1155="?","tier - 2",L1155)</f>
        <v>tier - 2</v>
      </c>
      <c r="L1155" s="6" t="s">
        <v>11</v>
      </c>
      <c r="M1155" s="6" t="str">
        <f>IF(N1155="?","tier - 1",N1155)</f>
        <v>tier - 2</v>
      </c>
      <c r="N1155" s="6" t="s">
        <v>11</v>
      </c>
      <c r="O1155" s="6" t="str">
        <f>IF(P1155="?","UNKNOWN",P1155)</f>
        <v>R1024</v>
      </c>
      <c r="P1155" s="6" t="s">
        <v>247</v>
      </c>
      <c r="Q1155" s="6"/>
    </row>
    <row r="1156" spans="1:17" x14ac:dyDescent="0.3">
      <c r="A1156" s="6" t="s">
        <v>336</v>
      </c>
      <c r="B1156" s="12" t="str">
        <f>SUBSTITUTE(C1156,"?",ROUNDUP(AVERAGEIF(C:C,"&lt;&gt;~?",C:C),0))</f>
        <v>2000</v>
      </c>
      <c r="C1156" s="6">
        <v>2000</v>
      </c>
      <c r="D1156" s="6" t="str">
        <f>SUBSTITUTE(E1156,"?","sep")</f>
        <v>Jul</v>
      </c>
      <c r="E1156" s="6" t="s">
        <v>10</v>
      </c>
      <c r="F1156" s="6">
        <v>14</v>
      </c>
      <c r="G1156" s="18" t="str">
        <f>CONCATENATE(F1156,"-",D1156,"-",B1156)</f>
        <v>14-Jul-2000</v>
      </c>
      <c r="H1156" s="10">
        <f>DATEDIF(G1156,DATE(2023,6,8),"Y")</f>
        <v>22</v>
      </c>
      <c r="I1156" s="6">
        <v>0</v>
      </c>
      <c r="J1156" s="22">
        <v>2897.46</v>
      </c>
      <c r="K1156" s="6" t="str">
        <f>IF(L1156="?","tier - 2",L1156)</f>
        <v>tier - 2</v>
      </c>
      <c r="L1156" s="6" t="s">
        <v>11</v>
      </c>
      <c r="M1156" s="6" t="str">
        <f>IF(N1156="?","tier - 1",N1156)</f>
        <v>tier - 1</v>
      </c>
      <c r="N1156" s="6" t="s">
        <v>16</v>
      </c>
      <c r="O1156" s="6" t="str">
        <f>IF(P1156="?","UNKNOWN",P1156)</f>
        <v>R1012</v>
      </c>
      <c r="P1156" s="6" t="s">
        <v>23</v>
      </c>
      <c r="Q1156" s="6"/>
    </row>
    <row r="1157" spans="1:17" x14ac:dyDescent="0.3">
      <c r="A1157" s="6" t="s">
        <v>335</v>
      </c>
      <c r="B1157" s="12" t="str">
        <f>SUBSTITUTE(C1157,"?",ROUNDUP(AVERAGEIF(C:C,"&lt;&gt;~?",C:C),0))</f>
        <v>1996</v>
      </c>
      <c r="C1157" s="6">
        <v>1996</v>
      </c>
      <c r="D1157" s="6" t="str">
        <f>SUBSTITUTE(E1157,"?","sep")</f>
        <v>Jun</v>
      </c>
      <c r="E1157" s="6" t="s">
        <v>18</v>
      </c>
      <c r="F1157" s="6">
        <v>21</v>
      </c>
      <c r="G1157" s="18" t="str">
        <f>CONCATENATE(F1157,"-",D1157,"-",B1157)</f>
        <v>21-Jun-1996</v>
      </c>
      <c r="H1157" s="10">
        <f>DATEDIF(G1157,DATE(2023,6,8),"Y")</f>
        <v>26</v>
      </c>
      <c r="I1157" s="6">
        <v>0</v>
      </c>
      <c r="J1157" s="22">
        <v>2897.32</v>
      </c>
      <c r="K1157" s="6" t="str">
        <f>IF(L1157="?","tier - 2",L1157)</f>
        <v>tier - 3</v>
      </c>
      <c r="L1157" s="6" t="s">
        <v>12</v>
      </c>
      <c r="M1157" s="6" t="str">
        <f>IF(N1157="?","tier - 1",N1157)</f>
        <v>tier - 3</v>
      </c>
      <c r="N1157" s="6" t="s">
        <v>12</v>
      </c>
      <c r="O1157" s="6" t="str">
        <f>IF(P1157="?","UNKNOWN",P1157)</f>
        <v>R1016</v>
      </c>
      <c r="P1157" s="6" t="s">
        <v>168</v>
      </c>
      <c r="Q1157" s="6"/>
    </row>
    <row r="1158" spans="1:17" x14ac:dyDescent="0.3">
      <c r="A1158" s="6" t="s">
        <v>334</v>
      </c>
      <c r="B1158" s="12" t="str">
        <f>SUBSTITUTE(C1158,"?",ROUNDUP(AVERAGEIF(C:C,"&lt;&gt;~?",C:C),0))</f>
        <v>1993</v>
      </c>
      <c r="C1158" s="6">
        <v>1993</v>
      </c>
      <c r="D1158" s="6" t="str">
        <f>SUBSTITUTE(E1158,"?","sep")</f>
        <v>Aug</v>
      </c>
      <c r="E1158" s="6" t="s">
        <v>35</v>
      </c>
      <c r="F1158" s="6">
        <v>12</v>
      </c>
      <c r="G1158" s="18" t="str">
        <f>CONCATENATE(F1158,"-",D1158,"-",B1158)</f>
        <v>12-Aug-1993</v>
      </c>
      <c r="H1158" s="10">
        <f>DATEDIF(G1158,DATE(2023,6,8),"Y")</f>
        <v>29</v>
      </c>
      <c r="I1158" s="6">
        <v>0</v>
      </c>
      <c r="J1158" s="22">
        <v>2867.12</v>
      </c>
      <c r="K1158" s="6" t="str">
        <f>IF(L1158="?","tier - 2",L1158)</f>
        <v>tier - 1</v>
      </c>
      <c r="L1158" s="6" t="s">
        <v>16</v>
      </c>
      <c r="M1158" s="6" t="str">
        <f>IF(N1158="?","tier - 1",N1158)</f>
        <v>tier - 3</v>
      </c>
      <c r="N1158" s="6" t="s">
        <v>12</v>
      </c>
      <c r="O1158" s="6" t="str">
        <f>IF(P1158="?","UNKNOWN",P1158)</f>
        <v>R1013</v>
      </c>
      <c r="P1158" s="6" t="s">
        <v>13</v>
      </c>
      <c r="Q1158" s="6"/>
    </row>
    <row r="1159" spans="1:17" x14ac:dyDescent="0.3">
      <c r="A1159" s="6" t="s">
        <v>333</v>
      </c>
      <c r="B1159" s="12" t="str">
        <f>SUBSTITUTE(C1159,"?",ROUNDUP(AVERAGEIF(C:C,"&lt;&gt;~?",C:C),0))</f>
        <v>1993</v>
      </c>
      <c r="C1159" s="6">
        <v>1993</v>
      </c>
      <c r="D1159" s="6" t="str">
        <f>SUBSTITUTE(E1159,"?","sep")</f>
        <v>Nov</v>
      </c>
      <c r="E1159" s="6" t="s">
        <v>15</v>
      </c>
      <c r="F1159" s="6">
        <v>1</v>
      </c>
      <c r="G1159" s="18" t="str">
        <f>CONCATENATE(F1159,"-",D1159,"-",B1159)</f>
        <v>1-Nov-1993</v>
      </c>
      <c r="H1159" s="10">
        <f>DATEDIF(G1159,DATE(2023,6,8),"Y")</f>
        <v>29</v>
      </c>
      <c r="I1159" s="6">
        <v>0</v>
      </c>
      <c r="J1159" s="22">
        <v>2866.09</v>
      </c>
      <c r="K1159" s="6" t="str">
        <f>IF(L1159="?","tier - 2",L1159)</f>
        <v>tier - 3</v>
      </c>
      <c r="L1159" s="6" t="s">
        <v>12</v>
      </c>
      <c r="M1159" s="6" t="str">
        <f>IF(N1159="?","tier - 1",N1159)</f>
        <v>tier - 3</v>
      </c>
      <c r="N1159" s="6" t="s">
        <v>12</v>
      </c>
      <c r="O1159" s="6" t="str">
        <f>IF(P1159="?","UNKNOWN",P1159)</f>
        <v>R1011</v>
      </c>
      <c r="P1159" s="6" t="s">
        <v>42</v>
      </c>
      <c r="Q1159" s="6"/>
    </row>
    <row r="1160" spans="1:17" x14ac:dyDescent="0.3">
      <c r="A1160" s="6" t="s">
        <v>332</v>
      </c>
      <c r="B1160" s="12" t="str">
        <f>SUBSTITUTE(C1160,"?",ROUNDUP(AVERAGEIF(C:C,"&lt;&gt;~?",C:C),0))</f>
        <v>1998</v>
      </c>
      <c r="C1160" s="6">
        <v>1998</v>
      </c>
      <c r="D1160" s="6" t="str">
        <f>SUBSTITUTE(E1160,"?","sep")</f>
        <v>Sep</v>
      </c>
      <c r="E1160" s="6" t="s">
        <v>20</v>
      </c>
      <c r="F1160" s="6">
        <v>4</v>
      </c>
      <c r="G1160" s="18" t="str">
        <f>CONCATENATE(F1160,"-",D1160,"-",B1160)</f>
        <v>4-Sep-1998</v>
      </c>
      <c r="H1160" s="10">
        <f>DATEDIF(G1160,DATE(2023,6,8),"Y")</f>
        <v>24</v>
      </c>
      <c r="I1160" s="6">
        <v>0</v>
      </c>
      <c r="J1160" s="22">
        <v>2855.44</v>
      </c>
      <c r="K1160" s="6" t="str">
        <f>IF(L1160="?","tier - 2",L1160)</f>
        <v>tier - 2</v>
      </c>
      <c r="L1160" s="6" t="s">
        <v>11</v>
      </c>
      <c r="M1160" s="6" t="str">
        <f>IF(N1160="?","tier - 1",N1160)</f>
        <v>tier - 3</v>
      </c>
      <c r="N1160" s="6" t="s">
        <v>12</v>
      </c>
      <c r="O1160" s="6" t="str">
        <f>IF(P1160="?","UNKNOWN",P1160)</f>
        <v>R1012</v>
      </c>
      <c r="P1160" s="6" t="s">
        <v>23</v>
      </c>
      <c r="Q1160" s="6"/>
    </row>
    <row r="1161" spans="1:17" x14ac:dyDescent="0.3">
      <c r="A1161" s="6" t="s">
        <v>331</v>
      </c>
      <c r="B1161" s="12" t="str">
        <f>SUBSTITUTE(C1161,"?",ROUNDUP(AVERAGEIF(C:C,"&lt;&gt;~?",C:C),0))</f>
        <v>1998</v>
      </c>
      <c r="C1161" s="6">
        <v>1998</v>
      </c>
      <c r="D1161" s="6" t="str">
        <f>SUBSTITUTE(E1161,"?","sep")</f>
        <v>Jun</v>
      </c>
      <c r="E1161" s="6" t="s">
        <v>18</v>
      </c>
      <c r="F1161" s="6">
        <v>17</v>
      </c>
      <c r="G1161" s="18" t="str">
        <f>CONCATENATE(F1161,"-",D1161,"-",B1161)</f>
        <v>17-Jun-1998</v>
      </c>
      <c r="H1161" s="10">
        <f>DATEDIF(G1161,DATE(2023,6,8),"Y")</f>
        <v>24</v>
      </c>
      <c r="I1161" s="6">
        <v>0</v>
      </c>
      <c r="J1161" s="22">
        <v>2850.68</v>
      </c>
      <c r="K1161" s="6" t="str">
        <f>IF(L1161="?","tier - 2",L1161)</f>
        <v>tier - 2</v>
      </c>
      <c r="L1161" s="6" t="s">
        <v>11</v>
      </c>
      <c r="M1161" s="6" t="str">
        <f>IF(N1161="?","tier - 1",N1161)</f>
        <v>tier - 3</v>
      </c>
      <c r="N1161" s="6" t="s">
        <v>12</v>
      </c>
      <c r="O1161" s="6" t="str">
        <f>IF(P1161="?","UNKNOWN",P1161)</f>
        <v>R1012</v>
      </c>
      <c r="P1161" s="6" t="s">
        <v>23</v>
      </c>
      <c r="Q1161" s="6"/>
    </row>
    <row r="1162" spans="1:17" x14ac:dyDescent="0.3">
      <c r="A1162" s="6" t="s">
        <v>330</v>
      </c>
      <c r="B1162" s="12" t="str">
        <f>SUBSTITUTE(C1162,"?",ROUNDUP(AVERAGEIF(C:C,"&lt;&gt;~?",C:C),0))</f>
        <v>1998</v>
      </c>
      <c r="C1162" s="6">
        <v>1998</v>
      </c>
      <c r="D1162" s="6" t="str">
        <f>SUBSTITUTE(E1162,"?","sep")</f>
        <v>Nov</v>
      </c>
      <c r="E1162" s="6" t="s">
        <v>15</v>
      </c>
      <c r="F1162" s="6">
        <v>15</v>
      </c>
      <c r="G1162" s="18" t="str">
        <f>CONCATENATE(F1162,"-",D1162,"-",B1162)</f>
        <v>15-Nov-1998</v>
      </c>
      <c r="H1162" s="10">
        <f>DATEDIF(G1162,DATE(2023,6,8),"Y")</f>
        <v>24</v>
      </c>
      <c r="I1162" s="6">
        <v>0</v>
      </c>
      <c r="J1162" s="22">
        <v>2842.76</v>
      </c>
      <c r="K1162" s="6" t="str">
        <f>IF(L1162="?","tier - 2",L1162)</f>
        <v>tier - 2</v>
      </c>
      <c r="L1162" s="6" t="s">
        <v>11</v>
      </c>
      <c r="M1162" s="6" t="str">
        <f>IF(N1162="?","tier - 1",N1162)</f>
        <v>tier - 3</v>
      </c>
      <c r="N1162" s="6" t="s">
        <v>12</v>
      </c>
      <c r="O1162" s="6" t="str">
        <f>IF(P1162="?","UNKNOWN",P1162)</f>
        <v>R1012</v>
      </c>
      <c r="P1162" s="6" t="s">
        <v>23</v>
      </c>
      <c r="Q1162" s="6"/>
    </row>
    <row r="1163" spans="1:17" x14ac:dyDescent="0.3">
      <c r="A1163" s="6" t="s">
        <v>329</v>
      </c>
      <c r="B1163" s="12" t="str">
        <f>SUBSTITUTE(C1163,"?",ROUNDUP(AVERAGEIF(C:C,"&lt;&gt;~?",C:C),0))</f>
        <v>2000</v>
      </c>
      <c r="C1163" s="6">
        <v>2000</v>
      </c>
      <c r="D1163" s="6" t="str">
        <f>SUBSTITUTE(E1163,"?","sep")</f>
        <v>Oct</v>
      </c>
      <c r="E1163" s="6" t="s">
        <v>37</v>
      </c>
      <c r="F1163" s="6">
        <v>1</v>
      </c>
      <c r="G1163" s="18" t="str">
        <f>CONCATENATE(F1163,"-",D1163,"-",B1163)</f>
        <v>1-Oct-2000</v>
      </c>
      <c r="H1163" s="10">
        <f>DATEDIF(G1163,DATE(2023,6,8),"Y")</f>
        <v>22</v>
      </c>
      <c r="I1163" s="6">
        <v>0</v>
      </c>
      <c r="J1163" s="22">
        <v>2819.51</v>
      </c>
      <c r="K1163" s="6" t="str">
        <f>IF(L1163="?","tier - 2",L1163)</f>
        <v>tier - 2</v>
      </c>
      <c r="L1163" s="6" t="s">
        <v>11</v>
      </c>
      <c r="M1163" s="6" t="str">
        <f>IF(N1163="?","tier - 1",N1163)</f>
        <v>tier - 3</v>
      </c>
      <c r="N1163" s="6" t="s">
        <v>12</v>
      </c>
      <c r="O1163" s="6" t="str">
        <f>IF(P1163="?","UNKNOWN",P1163)</f>
        <v>R1011</v>
      </c>
      <c r="P1163" s="6" t="s">
        <v>42</v>
      </c>
      <c r="Q1163" s="6"/>
    </row>
    <row r="1164" spans="1:17" x14ac:dyDescent="0.3">
      <c r="A1164" s="6" t="s">
        <v>328</v>
      </c>
      <c r="B1164" s="12" t="str">
        <f>SUBSTITUTE(C1164,"?",ROUNDUP(AVERAGEIF(C:C,"&lt;&gt;~?",C:C),0))</f>
        <v>2003</v>
      </c>
      <c r="C1164" s="6">
        <v>2003</v>
      </c>
      <c r="D1164" s="6" t="str">
        <f>SUBSTITUTE(E1164,"?","sep")</f>
        <v>Sep</v>
      </c>
      <c r="E1164" s="6" t="s">
        <v>20</v>
      </c>
      <c r="F1164" s="6">
        <v>23</v>
      </c>
      <c r="G1164" s="18" t="str">
        <f>CONCATENATE(F1164,"-",D1164,"-",B1164)</f>
        <v>23-Sep-2003</v>
      </c>
      <c r="H1164" s="10">
        <f>DATEDIF(G1164,DATE(2023,6,8),"Y")</f>
        <v>19</v>
      </c>
      <c r="I1164" s="6">
        <v>2</v>
      </c>
      <c r="J1164" s="22">
        <v>2803.7</v>
      </c>
      <c r="K1164" s="6" t="str">
        <f>IF(L1164="?","tier - 2",L1164)</f>
        <v>tier - 2</v>
      </c>
      <c r="L1164" s="6" t="s">
        <v>11</v>
      </c>
      <c r="M1164" s="6" t="str">
        <f>IF(N1164="?","tier - 1",N1164)</f>
        <v>tier - 1</v>
      </c>
      <c r="N1164" s="6" t="s">
        <v>16</v>
      </c>
      <c r="O1164" s="6" t="str">
        <f>IF(P1164="?","UNKNOWN",P1164)</f>
        <v>R1012</v>
      </c>
      <c r="P1164" s="6" t="s">
        <v>23</v>
      </c>
      <c r="Q1164" s="6"/>
    </row>
    <row r="1165" spans="1:17" x14ac:dyDescent="0.3">
      <c r="A1165" s="6" t="s">
        <v>2169</v>
      </c>
      <c r="B1165" s="12" t="str">
        <f>SUBSTITUTE(C1165,"?",ROUNDUP(AVERAGEIF(C:C,"&lt;&gt;~?",C:C),0))</f>
        <v>1999</v>
      </c>
      <c r="C1165" s="6">
        <v>1999</v>
      </c>
      <c r="D1165" s="6" t="str">
        <f>SUBSTITUTE(E1165,"?","sep")</f>
        <v>Sep</v>
      </c>
      <c r="E1165" s="6" t="s">
        <v>20</v>
      </c>
      <c r="F1165" s="6">
        <v>4</v>
      </c>
      <c r="G1165" s="18" t="str">
        <f>CONCATENATE(F1165,"-",D1165,"-",B1165)</f>
        <v>4-Sep-1999</v>
      </c>
      <c r="H1165" s="10">
        <f>DATEDIF(G1165,DATE(2023,6,8),"Y")</f>
        <v>23</v>
      </c>
      <c r="I1165" s="6">
        <v>2</v>
      </c>
      <c r="J1165" s="22">
        <v>36021.01</v>
      </c>
      <c r="K1165" s="6" t="str">
        <f>IF(L1165="?","tier - 2",L1165)</f>
        <v>tier - 2</v>
      </c>
      <c r="L1165" s="6" t="s">
        <v>11</v>
      </c>
      <c r="M1165" s="6" t="str">
        <f>IF(N1165="?","tier - 1",N1165)</f>
        <v>tier - 3</v>
      </c>
      <c r="N1165" s="6" t="s">
        <v>12</v>
      </c>
      <c r="O1165" s="6" t="str">
        <f>IF(P1165="?","UNKNOWN",P1165)</f>
        <v>R1013</v>
      </c>
      <c r="P1165" s="6" t="s">
        <v>13</v>
      </c>
      <c r="Q1165" s="6"/>
    </row>
    <row r="1166" spans="1:17" x14ac:dyDescent="0.3">
      <c r="A1166" s="6" t="s">
        <v>327</v>
      </c>
      <c r="B1166" s="12" t="str">
        <f>SUBSTITUTE(C1166,"?",ROUNDUP(AVERAGEIF(C:C,"&lt;&gt;~?",C:C),0))</f>
        <v>2004</v>
      </c>
      <c r="C1166" s="6">
        <v>2004</v>
      </c>
      <c r="D1166" s="6" t="str">
        <f>SUBSTITUTE(E1166,"?","sep")</f>
        <v>Aug</v>
      </c>
      <c r="E1166" s="6" t="s">
        <v>35</v>
      </c>
      <c r="F1166" s="6">
        <v>4</v>
      </c>
      <c r="G1166" s="18" t="str">
        <f>CONCATENATE(F1166,"-",D1166,"-",B1166)</f>
        <v>4-Aug-2004</v>
      </c>
      <c r="H1166" s="10">
        <f>DATEDIF(G1166,DATE(2023,6,8),"Y")</f>
        <v>18</v>
      </c>
      <c r="I1166" s="6">
        <v>2</v>
      </c>
      <c r="J1166" s="22">
        <v>2801.26</v>
      </c>
      <c r="K1166" s="6" t="str">
        <f>IF(L1166="?","tier - 2",L1166)</f>
        <v>tier - 2</v>
      </c>
      <c r="L1166" s="6" t="s">
        <v>11</v>
      </c>
      <c r="M1166" s="6" t="str">
        <f>IF(N1166="?","tier - 1",N1166)</f>
        <v>tier - 3</v>
      </c>
      <c r="N1166" s="6" t="s">
        <v>12</v>
      </c>
      <c r="O1166" s="6" t="str">
        <f>IF(P1166="?","UNKNOWN",P1166)</f>
        <v>R1013</v>
      </c>
      <c r="P1166" s="6" t="s">
        <v>13</v>
      </c>
      <c r="Q1166" s="6"/>
    </row>
    <row r="1167" spans="1:17" x14ac:dyDescent="0.3">
      <c r="A1167" s="6" t="s">
        <v>326</v>
      </c>
      <c r="B1167" s="12" t="str">
        <f>SUBSTITUTE(C1167,"?",ROUNDUP(AVERAGEIF(C:C,"&lt;&gt;~?",C:C),0))</f>
        <v>1999</v>
      </c>
      <c r="C1167" s="6">
        <v>1999</v>
      </c>
      <c r="D1167" s="6" t="str">
        <f>SUBSTITUTE(E1167,"?","sep")</f>
        <v>Dec</v>
      </c>
      <c r="E1167" s="6" t="s">
        <v>30</v>
      </c>
      <c r="F1167" s="6">
        <v>24</v>
      </c>
      <c r="G1167" s="18" t="str">
        <f>CONCATENATE(F1167,"-",D1167,"-",B1167)</f>
        <v>24-Dec-1999</v>
      </c>
      <c r="H1167" s="10">
        <f>DATEDIF(G1167,DATE(2023,6,8),"Y")</f>
        <v>23</v>
      </c>
      <c r="I1167" s="6">
        <v>1</v>
      </c>
      <c r="J1167" s="22">
        <v>2789.06</v>
      </c>
      <c r="K1167" s="6" t="str">
        <f>IF(L1167="?","tier - 2",L1167)</f>
        <v>tier - 2</v>
      </c>
      <c r="L1167" s="6" t="s">
        <v>11</v>
      </c>
      <c r="M1167" s="6" t="str">
        <f>IF(N1167="?","tier - 1",N1167)</f>
        <v>tier - 3</v>
      </c>
      <c r="N1167" s="6" t="s">
        <v>12</v>
      </c>
      <c r="O1167" s="6" t="str">
        <f>IF(P1167="?","UNKNOWN",P1167)</f>
        <v>R1012</v>
      </c>
      <c r="P1167" s="6" t="s">
        <v>23</v>
      </c>
      <c r="Q1167" s="6"/>
    </row>
    <row r="1168" spans="1:17" x14ac:dyDescent="0.3">
      <c r="A1168" s="6" t="s">
        <v>325</v>
      </c>
      <c r="B1168" s="12" t="str">
        <f>SUBSTITUTE(C1168,"?",ROUNDUP(AVERAGEIF(C:C,"&lt;&gt;~?",C:C),0))</f>
        <v>1999</v>
      </c>
      <c r="C1168" s="6">
        <v>1999</v>
      </c>
      <c r="D1168" s="6" t="str">
        <f>SUBSTITUTE(E1168,"?","sep")</f>
        <v>Aug</v>
      </c>
      <c r="E1168" s="6" t="s">
        <v>35</v>
      </c>
      <c r="F1168" s="6">
        <v>29</v>
      </c>
      <c r="G1168" s="18" t="str">
        <f>CONCATENATE(F1168,"-",D1168,"-",B1168)</f>
        <v>29-Aug-1999</v>
      </c>
      <c r="H1168" s="10">
        <f>DATEDIF(G1168,DATE(2023,6,8),"Y")</f>
        <v>23</v>
      </c>
      <c r="I1168" s="6">
        <v>1</v>
      </c>
      <c r="J1168" s="22">
        <v>2775.19</v>
      </c>
      <c r="K1168" s="6" t="str">
        <f>IF(L1168="?","tier - 2",L1168)</f>
        <v>tier - 2</v>
      </c>
      <c r="L1168" s="6" t="s">
        <v>11</v>
      </c>
      <c r="M1168" s="6" t="str">
        <f>IF(N1168="?","tier - 1",N1168)</f>
        <v>tier - 1</v>
      </c>
      <c r="N1168" s="6" t="s">
        <v>16</v>
      </c>
      <c r="O1168" s="6" t="str">
        <f>IF(P1168="?","UNKNOWN",P1168)</f>
        <v>R1012</v>
      </c>
      <c r="P1168" s="6" t="s">
        <v>23</v>
      </c>
      <c r="Q1168" s="6"/>
    </row>
    <row r="1169" spans="1:17" x14ac:dyDescent="0.3">
      <c r="A1169" s="6" t="s">
        <v>324</v>
      </c>
      <c r="B1169" s="12" t="str">
        <f>SUBSTITUTE(C1169,"?",ROUNDUP(AVERAGEIF(C:C,"&lt;&gt;~?",C:C),0))</f>
        <v>2004</v>
      </c>
      <c r="C1169" s="6">
        <v>2004</v>
      </c>
      <c r="D1169" s="6" t="str">
        <f>SUBSTITUTE(E1169,"?","sep")</f>
        <v>Nov</v>
      </c>
      <c r="E1169" s="6" t="s">
        <v>15</v>
      </c>
      <c r="F1169" s="6">
        <v>14</v>
      </c>
      <c r="G1169" s="18" t="str">
        <f>CONCATENATE(F1169,"-",D1169,"-",B1169)</f>
        <v>14-Nov-2004</v>
      </c>
      <c r="H1169" s="10">
        <f>DATEDIF(G1169,DATE(2023,6,8),"Y")</f>
        <v>18</v>
      </c>
      <c r="I1169" s="6">
        <v>0</v>
      </c>
      <c r="J1169" s="22">
        <v>2773.46</v>
      </c>
      <c r="K1169" s="6" t="str">
        <f>IF(L1169="?","tier - 2",L1169)</f>
        <v>tier - 2</v>
      </c>
      <c r="L1169" s="6" t="s">
        <v>11</v>
      </c>
      <c r="M1169" s="6" t="str">
        <f>IF(N1169="?","tier - 1",N1169)</f>
        <v>tier - 1</v>
      </c>
      <c r="N1169" s="6" t="s">
        <v>16</v>
      </c>
      <c r="O1169" s="6" t="str">
        <f>IF(P1169="?","UNKNOWN",P1169)</f>
        <v>R1021</v>
      </c>
      <c r="P1169" s="6" t="s">
        <v>300</v>
      </c>
      <c r="Q1169" s="6"/>
    </row>
    <row r="1170" spans="1:17" x14ac:dyDescent="0.3">
      <c r="A1170" s="6" t="s">
        <v>323</v>
      </c>
      <c r="B1170" s="12" t="str">
        <f>SUBSTITUTE(C1170,"?",ROUNDUP(AVERAGEIF(C:C,"&lt;&gt;~?",C:C),0))</f>
        <v>1997</v>
      </c>
      <c r="C1170" s="6">
        <v>1997</v>
      </c>
      <c r="D1170" s="6" t="str">
        <f>SUBSTITUTE(E1170,"?","sep")</f>
        <v>Aug</v>
      </c>
      <c r="E1170" s="6" t="s">
        <v>35</v>
      </c>
      <c r="F1170" s="6">
        <v>10</v>
      </c>
      <c r="G1170" s="18" t="str">
        <f>CONCATENATE(F1170,"-",D1170,"-",B1170)</f>
        <v>10-Aug-1997</v>
      </c>
      <c r="H1170" s="10">
        <f>DATEDIF(G1170,DATE(2023,6,8),"Y")</f>
        <v>25</v>
      </c>
      <c r="I1170" s="6">
        <v>0</v>
      </c>
      <c r="J1170" s="22">
        <v>2758.99</v>
      </c>
      <c r="K1170" s="6" t="str">
        <f>IF(L1170="?","tier - 2",L1170)</f>
        <v>tier - 2</v>
      </c>
      <c r="L1170" s="6" t="s">
        <v>11</v>
      </c>
      <c r="M1170" s="6" t="str">
        <f>IF(N1170="?","tier - 1",N1170)</f>
        <v>tier - 1</v>
      </c>
      <c r="N1170" s="6" t="s">
        <v>16</v>
      </c>
      <c r="O1170" s="6" t="str">
        <f>IF(P1170="?","UNKNOWN",P1170)</f>
        <v>R1012</v>
      </c>
      <c r="P1170" s="6" t="s">
        <v>23</v>
      </c>
      <c r="Q1170" s="6"/>
    </row>
    <row r="1171" spans="1:17" x14ac:dyDescent="0.3">
      <c r="A1171" s="6" t="s">
        <v>322</v>
      </c>
      <c r="B1171" s="12" t="str">
        <f>SUBSTITUTE(C1171,"?",ROUNDUP(AVERAGEIF(C:C,"&lt;&gt;~?",C:C),0))</f>
        <v>2000</v>
      </c>
      <c r="C1171" s="6">
        <v>2000</v>
      </c>
      <c r="D1171" s="6" t="str">
        <f>SUBSTITUTE(E1171,"?","sep")</f>
        <v>Oct</v>
      </c>
      <c r="E1171" s="6" t="s">
        <v>37</v>
      </c>
      <c r="F1171" s="6">
        <v>11</v>
      </c>
      <c r="G1171" s="18" t="str">
        <f>CONCATENATE(F1171,"-",D1171,"-",B1171)</f>
        <v>11-Oct-2000</v>
      </c>
      <c r="H1171" s="10">
        <f>DATEDIF(G1171,DATE(2023,6,8),"Y")</f>
        <v>22</v>
      </c>
      <c r="I1171" s="6">
        <v>0</v>
      </c>
      <c r="J1171" s="22">
        <v>2755.02</v>
      </c>
      <c r="K1171" s="6" t="str">
        <f>IF(L1171="?","tier - 2",L1171)</f>
        <v>tier - 2</v>
      </c>
      <c r="L1171" s="6" t="s">
        <v>11</v>
      </c>
      <c r="M1171" s="6" t="str">
        <f>IF(N1171="?","tier - 1",N1171)</f>
        <v>tier - 1</v>
      </c>
      <c r="N1171" s="6" t="s">
        <v>16</v>
      </c>
      <c r="O1171" s="6" t="str">
        <f>IF(P1171="?","UNKNOWN",P1171)</f>
        <v>R1024</v>
      </c>
      <c r="P1171" s="6" t="s">
        <v>247</v>
      </c>
      <c r="Q1171" s="6"/>
    </row>
    <row r="1172" spans="1:17" x14ac:dyDescent="0.3">
      <c r="A1172" s="6" t="s">
        <v>321</v>
      </c>
      <c r="B1172" s="12" t="str">
        <f>SUBSTITUTE(C1172,"?",ROUNDUP(AVERAGEIF(C:C,"&lt;&gt;~?",C:C),0))</f>
        <v>2000</v>
      </c>
      <c r="C1172" s="6">
        <v>2000</v>
      </c>
      <c r="D1172" s="6" t="str">
        <f>SUBSTITUTE(E1172,"?","sep")</f>
        <v>Oct</v>
      </c>
      <c r="E1172" s="6" t="s">
        <v>37</v>
      </c>
      <c r="F1172" s="6">
        <v>3</v>
      </c>
      <c r="G1172" s="18" t="str">
        <f>CONCATENATE(F1172,"-",D1172,"-",B1172)</f>
        <v>3-Oct-2000</v>
      </c>
      <c r="H1172" s="10">
        <f>DATEDIF(G1172,DATE(2023,6,8),"Y")</f>
        <v>22</v>
      </c>
      <c r="I1172" s="6">
        <v>0</v>
      </c>
      <c r="J1172" s="22">
        <v>2741.95</v>
      </c>
      <c r="K1172" s="6" t="str">
        <f>IF(L1172="?","tier - 2",L1172)</f>
        <v>tier - 2</v>
      </c>
      <c r="L1172" s="6" t="s">
        <v>11</v>
      </c>
      <c r="M1172" s="6" t="str">
        <f>IF(N1172="?","tier - 1",N1172)</f>
        <v>tier - 3</v>
      </c>
      <c r="N1172" s="6" t="s">
        <v>12</v>
      </c>
      <c r="O1172" s="6" t="str">
        <f>IF(P1172="?","UNKNOWN",P1172)</f>
        <v>R1024</v>
      </c>
      <c r="P1172" s="6" t="s">
        <v>247</v>
      </c>
      <c r="Q1172" s="6"/>
    </row>
    <row r="1173" spans="1:17" x14ac:dyDescent="0.3">
      <c r="A1173" s="6" t="s">
        <v>320</v>
      </c>
      <c r="B1173" s="12" t="str">
        <f>SUBSTITUTE(C1173,"?",ROUNDUP(AVERAGEIF(C:C,"&lt;&gt;~?",C:C),0))</f>
        <v>2000</v>
      </c>
      <c r="C1173" s="6">
        <v>2000</v>
      </c>
      <c r="D1173" s="6" t="str">
        <f>SUBSTITUTE(E1173,"?","sep")</f>
        <v>Dec</v>
      </c>
      <c r="E1173" s="6" t="s">
        <v>30</v>
      </c>
      <c r="F1173" s="6">
        <v>17</v>
      </c>
      <c r="G1173" s="18" t="str">
        <f>CONCATENATE(F1173,"-",D1173,"-",B1173)</f>
        <v>17-Dec-2000</v>
      </c>
      <c r="H1173" s="10">
        <f>DATEDIF(G1173,DATE(2023,6,8),"Y")</f>
        <v>22</v>
      </c>
      <c r="I1173" s="6">
        <v>0</v>
      </c>
      <c r="J1173" s="22">
        <v>2731.91</v>
      </c>
      <c r="K1173" s="6" t="str">
        <f>IF(L1173="?","tier - 2",L1173)</f>
        <v>tier - 2</v>
      </c>
      <c r="L1173" s="6" t="s">
        <v>11</v>
      </c>
      <c r="M1173" s="6" t="str">
        <f>IF(N1173="?","tier - 1",N1173)</f>
        <v>tier - 3</v>
      </c>
      <c r="N1173" s="6" t="s">
        <v>12</v>
      </c>
      <c r="O1173" s="6" t="str">
        <f>IF(P1173="?","UNKNOWN",P1173)</f>
        <v>R1024</v>
      </c>
      <c r="P1173" s="6" t="s">
        <v>247</v>
      </c>
      <c r="Q1173" s="6"/>
    </row>
    <row r="1174" spans="1:17" x14ac:dyDescent="0.3">
      <c r="A1174" s="6" t="s">
        <v>319</v>
      </c>
      <c r="B1174" s="12" t="str">
        <f>SUBSTITUTE(C1174,"?",ROUNDUP(AVERAGEIF(C:C,"&lt;&gt;~?",C:C),0))</f>
        <v>2003</v>
      </c>
      <c r="C1174" s="6">
        <v>2003</v>
      </c>
      <c r="D1174" s="6" t="str">
        <f>SUBSTITUTE(E1174,"?","sep")</f>
        <v>Dec</v>
      </c>
      <c r="E1174" s="6" t="s">
        <v>30</v>
      </c>
      <c r="F1174" s="6">
        <v>3</v>
      </c>
      <c r="G1174" s="18" t="str">
        <f>CONCATENATE(F1174,"-",D1174,"-",B1174)</f>
        <v>3-Dec-2003</v>
      </c>
      <c r="H1174" s="10">
        <f>DATEDIF(G1174,DATE(2023,6,8),"Y")</f>
        <v>19</v>
      </c>
      <c r="I1174" s="6">
        <v>1</v>
      </c>
      <c r="J1174" s="22">
        <v>2730.11</v>
      </c>
      <c r="K1174" s="6" t="str">
        <f>IF(L1174="?","tier - 2",L1174)</f>
        <v>tier - 2</v>
      </c>
      <c r="L1174" s="6" t="s">
        <v>11</v>
      </c>
      <c r="M1174" s="6" t="str">
        <f>IF(N1174="?","tier - 1",N1174)</f>
        <v>tier - 3</v>
      </c>
      <c r="N1174" s="6" t="s">
        <v>12</v>
      </c>
      <c r="O1174" s="6" t="str">
        <f>IF(P1174="?","UNKNOWN",P1174)</f>
        <v>R1012</v>
      </c>
      <c r="P1174" s="6" t="s">
        <v>23</v>
      </c>
      <c r="Q1174" s="6"/>
    </row>
    <row r="1175" spans="1:17" x14ac:dyDescent="0.3">
      <c r="A1175" s="6" t="s">
        <v>318</v>
      </c>
      <c r="B1175" s="12" t="str">
        <f>SUBSTITUTE(C1175,"?",ROUNDUP(AVERAGEIF(C:C,"&lt;&gt;~?",C:C),0))</f>
        <v>1997</v>
      </c>
      <c r="C1175" s="6">
        <v>1997</v>
      </c>
      <c r="D1175" s="6" t="str">
        <f>SUBSTITUTE(E1175,"?","sep")</f>
        <v>Oct</v>
      </c>
      <c r="E1175" s="6" t="s">
        <v>37</v>
      </c>
      <c r="F1175" s="6">
        <v>6</v>
      </c>
      <c r="G1175" s="18" t="str">
        <f>CONCATENATE(F1175,"-",D1175,"-",B1175)</f>
        <v>6-Oct-1997</v>
      </c>
      <c r="H1175" s="10">
        <f>DATEDIF(G1175,DATE(2023,6,8),"Y")</f>
        <v>25</v>
      </c>
      <c r="I1175" s="6">
        <v>0</v>
      </c>
      <c r="J1175" s="22">
        <v>2727.4</v>
      </c>
      <c r="K1175" s="6" t="str">
        <f>IF(L1175="?","tier - 2",L1175)</f>
        <v>tier - 3</v>
      </c>
      <c r="L1175" s="6" t="s">
        <v>12</v>
      </c>
      <c r="M1175" s="6" t="str">
        <f>IF(N1175="?","tier - 1",N1175)</f>
        <v>tier - 3</v>
      </c>
      <c r="N1175" s="6" t="s">
        <v>12</v>
      </c>
      <c r="O1175" s="6" t="str">
        <f>IF(P1175="?","UNKNOWN",P1175)</f>
        <v>R1016</v>
      </c>
      <c r="P1175" s="6" t="s">
        <v>168</v>
      </c>
      <c r="Q1175" s="6"/>
    </row>
    <row r="1176" spans="1:17" x14ac:dyDescent="0.3">
      <c r="A1176" s="6" t="s">
        <v>2168</v>
      </c>
      <c r="B1176" s="12" t="str">
        <f>SUBSTITUTE(C1176,"?",ROUNDUP(AVERAGEIF(C:C,"&lt;&gt;~?",C:C),0))</f>
        <v>1981</v>
      </c>
      <c r="C1176" s="6">
        <v>1981</v>
      </c>
      <c r="D1176" s="6" t="str">
        <f>SUBSTITUTE(E1176,"?","sep")</f>
        <v>Nov</v>
      </c>
      <c r="E1176" s="6" t="s">
        <v>15</v>
      </c>
      <c r="F1176" s="6">
        <v>22</v>
      </c>
      <c r="G1176" s="18" t="str">
        <f>CONCATENATE(F1176,"-",D1176,"-",B1176)</f>
        <v>22-Nov-1981</v>
      </c>
      <c r="H1176" s="10">
        <f>DATEDIF(G1176,DATE(2023,6,8),"Y")</f>
        <v>41</v>
      </c>
      <c r="I1176" s="6">
        <v>1</v>
      </c>
      <c r="J1176" s="22">
        <v>35952.65</v>
      </c>
      <c r="K1176" s="6" t="str">
        <f>IF(L1176="?","tier - 2",L1176)</f>
        <v>tier - 1</v>
      </c>
      <c r="L1176" s="6" t="s">
        <v>16</v>
      </c>
      <c r="M1176" s="6" t="str">
        <f>IF(N1176="?","tier - 1",N1176)</f>
        <v>tier - 3</v>
      </c>
      <c r="N1176" s="6" t="s">
        <v>12</v>
      </c>
      <c r="O1176" s="6" t="str">
        <f>IF(P1176="?","UNKNOWN",P1176)</f>
        <v>R1011</v>
      </c>
      <c r="P1176" s="6" t="s">
        <v>42</v>
      </c>
      <c r="Q1176" s="6"/>
    </row>
    <row r="1177" spans="1:17" x14ac:dyDescent="0.3">
      <c r="A1177" s="6" t="s">
        <v>317</v>
      </c>
      <c r="B1177" s="12" t="str">
        <f>SUBSTITUTE(C1177,"?",ROUNDUP(AVERAGEIF(C:C,"&lt;&gt;~?",C:C),0))</f>
        <v>1988</v>
      </c>
      <c r="C1177" s="6">
        <v>1988</v>
      </c>
      <c r="D1177" s="6" t="str">
        <f>SUBSTITUTE(E1177,"?","sep")</f>
        <v>Aug</v>
      </c>
      <c r="E1177" s="6" t="s">
        <v>35</v>
      </c>
      <c r="F1177" s="6">
        <v>20</v>
      </c>
      <c r="G1177" s="18" t="str">
        <f>CONCATENATE(F1177,"-",D1177,"-",B1177)</f>
        <v>20-Aug-1988</v>
      </c>
      <c r="H1177" s="10">
        <f>DATEDIF(G1177,DATE(2023,6,8),"Y")</f>
        <v>34</v>
      </c>
      <c r="I1177" s="6">
        <v>3</v>
      </c>
      <c r="J1177" s="22">
        <v>2726.06</v>
      </c>
      <c r="K1177" s="6" t="str">
        <f>IF(L1177="?","tier - 2",L1177)</f>
        <v>tier - 2</v>
      </c>
      <c r="L1177" s="6" t="s">
        <v>11</v>
      </c>
      <c r="M1177" s="6" t="str">
        <f>IF(N1177="?","tier - 1",N1177)</f>
        <v>tier - 2</v>
      </c>
      <c r="N1177" s="6" t="s">
        <v>11</v>
      </c>
      <c r="O1177" s="6" t="str">
        <f>IF(P1177="?","UNKNOWN",P1177)</f>
        <v>R1013</v>
      </c>
      <c r="P1177" s="6" t="s">
        <v>13</v>
      </c>
      <c r="Q1177" s="6"/>
    </row>
    <row r="1178" spans="1:17" x14ac:dyDescent="0.3">
      <c r="A1178" s="6" t="s">
        <v>316</v>
      </c>
      <c r="B1178" s="12" t="str">
        <f>SUBSTITUTE(C1178,"?",ROUNDUP(AVERAGEIF(C:C,"&lt;&gt;~?",C:C),0))</f>
        <v>1997</v>
      </c>
      <c r="C1178" s="6">
        <v>1997</v>
      </c>
      <c r="D1178" s="6" t="str">
        <f>SUBSTITUTE(E1178,"?","sep")</f>
        <v>Oct</v>
      </c>
      <c r="E1178" s="6" t="s">
        <v>37</v>
      </c>
      <c r="F1178" s="6">
        <v>30</v>
      </c>
      <c r="G1178" s="18" t="str">
        <f>CONCATENATE(F1178,"-",D1178,"-",B1178)</f>
        <v>30-Oct-1997</v>
      </c>
      <c r="H1178" s="10">
        <f>DATEDIF(G1178,DATE(2023,6,8),"Y")</f>
        <v>25</v>
      </c>
      <c r="I1178" s="6">
        <v>0</v>
      </c>
      <c r="J1178" s="22">
        <v>2721.32</v>
      </c>
      <c r="K1178" s="6" t="str">
        <f>IF(L1178="?","tier - 2",L1178)</f>
        <v>tier - 1</v>
      </c>
      <c r="L1178" s="6" t="s">
        <v>16</v>
      </c>
      <c r="M1178" s="6" t="str">
        <f>IF(N1178="?","tier - 1",N1178)</f>
        <v>tier - 3</v>
      </c>
      <c r="N1178" s="6" t="s">
        <v>12</v>
      </c>
      <c r="O1178" s="6" t="str">
        <f>IF(P1178="?","UNKNOWN",P1178)</f>
        <v>R1014</v>
      </c>
      <c r="P1178" s="6" t="s">
        <v>276</v>
      </c>
      <c r="Q1178" s="6"/>
    </row>
    <row r="1179" spans="1:17" x14ac:dyDescent="0.3">
      <c r="A1179" s="6" t="s">
        <v>315</v>
      </c>
      <c r="B1179" s="12" t="str">
        <f>SUBSTITUTE(C1179,"?",ROUNDUP(AVERAGEIF(C:C,"&lt;&gt;~?",C:C),0))</f>
        <v>2003</v>
      </c>
      <c r="C1179" s="6">
        <v>2003</v>
      </c>
      <c r="D1179" s="6" t="str">
        <f>SUBSTITUTE(E1179,"?","sep")</f>
        <v>Aug</v>
      </c>
      <c r="E1179" s="6" t="s">
        <v>35</v>
      </c>
      <c r="F1179" s="6">
        <v>6</v>
      </c>
      <c r="G1179" s="18" t="str">
        <f>CONCATENATE(F1179,"-",D1179,"-",B1179)</f>
        <v>6-Aug-2003</v>
      </c>
      <c r="H1179" s="10">
        <f>DATEDIF(G1179,DATE(2023,6,8),"Y")</f>
        <v>19</v>
      </c>
      <c r="I1179" s="6">
        <v>1</v>
      </c>
      <c r="J1179" s="22">
        <v>2719.28</v>
      </c>
      <c r="K1179" s="6" t="str">
        <f>IF(L1179="?","tier - 2",L1179)</f>
        <v>tier - 2</v>
      </c>
      <c r="L1179" s="6" t="s">
        <v>11</v>
      </c>
      <c r="M1179" s="6" t="str">
        <f>IF(N1179="?","tier - 1",N1179)</f>
        <v>tier - 2</v>
      </c>
      <c r="N1179" s="6" t="s">
        <v>11</v>
      </c>
      <c r="O1179" s="6" t="str">
        <f>IF(P1179="?","UNKNOWN",P1179)</f>
        <v>R1012</v>
      </c>
      <c r="P1179" s="6" t="s">
        <v>23</v>
      </c>
      <c r="Q1179" s="6"/>
    </row>
    <row r="1180" spans="1:17" x14ac:dyDescent="0.3">
      <c r="A1180" s="6" t="s">
        <v>314</v>
      </c>
      <c r="B1180" s="12" t="str">
        <f>SUBSTITUTE(C1180,"?",ROUNDUP(AVERAGEIF(C:C,"&lt;&gt;~?",C:C),0))</f>
        <v>2003</v>
      </c>
      <c r="C1180" s="6">
        <v>2003</v>
      </c>
      <c r="D1180" s="6" t="str">
        <f>SUBSTITUTE(E1180,"?","sep")</f>
        <v>Dec</v>
      </c>
      <c r="E1180" s="6" t="s">
        <v>30</v>
      </c>
      <c r="F1180" s="6">
        <v>1</v>
      </c>
      <c r="G1180" s="18" t="str">
        <f>CONCATENATE(F1180,"-",D1180,"-",B1180)</f>
        <v>1-Dec-2003</v>
      </c>
      <c r="H1180" s="10">
        <f>DATEDIF(G1180,DATE(2023,6,8),"Y")</f>
        <v>19</v>
      </c>
      <c r="I1180" s="6">
        <v>1</v>
      </c>
      <c r="J1180" s="22">
        <v>2710.83</v>
      </c>
      <c r="K1180" s="6" t="str">
        <f>IF(L1180="?","tier - 2",L1180)</f>
        <v>tier - 2</v>
      </c>
      <c r="L1180" s="6" t="s">
        <v>11</v>
      </c>
      <c r="M1180" s="6" t="str">
        <f>IF(N1180="?","tier - 1",N1180)</f>
        <v>tier - 3</v>
      </c>
      <c r="N1180" s="6" t="s">
        <v>12</v>
      </c>
      <c r="O1180" s="6" t="str">
        <f>IF(P1180="?","UNKNOWN",P1180)</f>
        <v>R1012</v>
      </c>
      <c r="P1180" s="6" t="s">
        <v>23</v>
      </c>
      <c r="Q1180" s="6"/>
    </row>
    <row r="1181" spans="1:17" x14ac:dyDescent="0.3">
      <c r="A1181" s="6" t="s">
        <v>313</v>
      </c>
      <c r="B1181" s="12" t="str">
        <f>SUBSTITUTE(C1181,"?",ROUNDUP(AVERAGEIF(C:C,"&lt;&gt;~?",C:C),0))</f>
        <v>2003</v>
      </c>
      <c r="C1181" s="6">
        <v>2003</v>
      </c>
      <c r="D1181" s="6" t="str">
        <f>SUBSTITUTE(E1181,"?","sep")</f>
        <v>Nov</v>
      </c>
      <c r="E1181" s="6" t="s">
        <v>15</v>
      </c>
      <c r="F1181" s="6">
        <v>21</v>
      </c>
      <c r="G1181" s="18" t="str">
        <f>CONCATENATE(F1181,"-",D1181,"-",B1181)</f>
        <v>21-Nov-2003</v>
      </c>
      <c r="H1181" s="10">
        <f>DATEDIF(G1181,DATE(2023,6,8),"Y")</f>
        <v>19</v>
      </c>
      <c r="I1181" s="6">
        <v>1</v>
      </c>
      <c r="J1181" s="22">
        <v>2709.24</v>
      </c>
      <c r="K1181" s="6" t="str">
        <f>IF(L1181="?","tier - 2",L1181)</f>
        <v>tier - 2</v>
      </c>
      <c r="L1181" s="6" t="s">
        <v>11</v>
      </c>
      <c r="M1181" s="6" t="str">
        <f>IF(N1181="?","tier - 1",N1181)</f>
        <v>tier - 2</v>
      </c>
      <c r="N1181" s="6" t="s">
        <v>11</v>
      </c>
      <c r="O1181" s="6" t="str">
        <f>IF(P1181="?","UNKNOWN",P1181)</f>
        <v>R1012</v>
      </c>
      <c r="P1181" s="6" t="s">
        <v>23</v>
      </c>
      <c r="Q1181" s="6"/>
    </row>
    <row r="1182" spans="1:17" x14ac:dyDescent="0.3">
      <c r="A1182" s="6" t="s">
        <v>312</v>
      </c>
      <c r="B1182" s="12" t="str">
        <f>SUBSTITUTE(C1182,"?",ROUNDUP(AVERAGEIF(C:C,"&lt;&gt;~?",C:C),0))</f>
        <v>2003</v>
      </c>
      <c r="C1182" s="6">
        <v>2003</v>
      </c>
      <c r="D1182" s="6" t="str">
        <f>SUBSTITUTE(E1182,"?","sep")</f>
        <v>Jul</v>
      </c>
      <c r="E1182" s="6" t="s">
        <v>10</v>
      </c>
      <c r="F1182" s="6">
        <v>17</v>
      </c>
      <c r="G1182" s="18" t="str">
        <f>CONCATENATE(F1182,"-",D1182,"-",B1182)</f>
        <v>17-Jul-2003</v>
      </c>
      <c r="H1182" s="10">
        <f>DATEDIF(G1182,DATE(2023,6,8),"Y")</f>
        <v>19</v>
      </c>
      <c r="I1182" s="6">
        <v>1</v>
      </c>
      <c r="J1182" s="22">
        <v>2709.11</v>
      </c>
      <c r="K1182" s="6" t="str">
        <f>IF(L1182="?","tier - 2",L1182)</f>
        <v>tier - 2</v>
      </c>
      <c r="L1182" s="6" t="s">
        <v>11</v>
      </c>
      <c r="M1182" s="6" t="str">
        <f>IF(N1182="?","tier - 1",N1182)</f>
        <v>tier - 2</v>
      </c>
      <c r="N1182" s="6" t="s">
        <v>11</v>
      </c>
      <c r="O1182" s="6" t="str">
        <f>IF(P1182="?","UNKNOWN",P1182)</f>
        <v>R1012</v>
      </c>
      <c r="P1182" s="6" t="s">
        <v>23</v>
      </c>
      <c r="Q1182" s="6"/>
    </row>
    <row r="1183" spans="1:17" x14ac:dyDescent="0.3">
      <c r="A1183" s="6" t="s">
        <v>311</v>
      </c>
      <c r="B1183" s="12" t="str">
        <f>SUBSTITUTE(C1183,"?",ROUNDUP(AVERAGEIF(C:C,"&lt;&gt;~?",C:C),0))</f>
        <v>1996</v>
      </c>
      <c r="C1183" s="6">
        <v>1996</v>
      </c>
      <c r="D1183" s="6" t="str">
        <f>SUBSTITUTE(E1183,"?","sep")</f>
        <v>Jun</v>
      </c>
      <c r="E1183" s="6" t="s">
        <v>18</v>
      </c>
      <c r="F1183" s="6">
        <v>13</v>
      </c>
      <c r="G1183" s="18" t="str">
        <f>CONCATENATE(F1183,"-",D1183,"-",B1183)</f>
        <v>13-Jun-1996</v>
      </c>
      <c r="H1183" s="10">
        <f>DATEDIF(G1183,DATE(2023,6,8),"Y")</f>
        <v>26</v>
      </c>
      <c r="I1183" s="6">
        <v>0</v>
      </c>
      <c r="J1183" s="22">
        <v>2699.57</v>
      </c>
      <c r="K1183" s="6" t="str">
        <f>IF(L1183="?","tier - 2",L1183)</f>
        <v>tier - 2</v>
      </c>
      <c r="L1183" s="6" t="s">
        <v>11</v>
      </c>
      <c r="M1183" s="6" t="str">
        <f>IF(N1183="?","tier - 1",N1183)</f>
        <v>tier - 1</v>
      </c>
      <c r="N1183" s="6" t="s">
        <v>16</v>
      </c>
      <c r="O1183" s="6" t="str">
        <f>IF(P1183="?","UNKNOWN",P1183)</f>
        <v>R1012</v>
      </c>
      <c r="P1183" s="6" t="s">
        <v>23</v>
      </c>
      <c r="Q1183" s="6"/>
    </row>
    <row r="1184" spans="1:17" x14ac:dyDescent="0.3">
      <c r="A1184" s="6" t="s">
        <v>310</v>
      </c>
      <c r="B1184" s="12" t="str">
        <f>SUBSTITUTE(C1184,"?",ROUNDUP(AVERAGEIF(C:C,"&lt;&gt;~?",C:C),0))</f>
        <v>1999</v>
      </c>
      <c r="C1184" s="6">
        <v>1999</v>
      </c>
      <c r="D1184" s="6" t="str">
        <f>SUBSTITUTE(E1184,"?","sep")</f>
        <v>Jun</v>
      </c>
      <c r="E1184" s="6" t="s">
        <v>18</v>
      </c>
      <c r="F1184" s="6">
        <v>11</v>
      </c>
      <c r="G1184" s="18" t="str">
        <f>CONCATENATE(F1184,"-",D1184,"-",B1184)</f>
        <v>11-Jun-1999</v>
      </c>
      <c r="H1184" s="10">
        <f>DATEDIF(G1184,DATE(2023,6,8),"Y")</f>
        <v>23</v>
      </c>
      <c r="I1184" s="6">
        <v>0</v>
      </c>
      <c r="J1184" s="22">
        <v>2690.11</v>
      </c>
      <c r="K1184" s="6" t="str">
        <f>IF(L1184="?","tier - 2",L1184)</f>
        <v>tier - 2</v>
      </c>
      <c r="L1184" s="6" t="s">
        <v>11</v>
      </c>
      <c r="M1184" s="6" t="str">
        <f>IF(N1184="?","tier - 1",N1184)</f>
        <v>tier - 2</v>
      </c>
      <c r="N1184" s="6" t="s">
        <v>11</v>
      </c>
      <c r="O1184" s="6" t="str">
        <f>IF(P1184="?","UNKNOWN",P1184)</f>
        <v>R1012</v>
      </c>
      <c r="P1184" s="6" t="s">
        <v>23</v>
      </c>
      <c r="Q1184" s="6"/>
    </row>
    <row r="1185" spans="1:17" x14ac:dyDescent="0.3">
      <c r="A1185" s="6" t="s">
        <v>309</v>
      </c>
      <c r="B1185" s="12" t="str">
        <f>SUBSTITUTE(C1185,"?",ROUNDUP(AVERAGEIF(C:C,"&lt;&gt;~?",C:C),0))</f>
        <v>1994</v>
      </c>
      <c r="C1185" s="6">
        <v>1994</v>
      </c>
      <c r="D1185" s="6" t="str">
        <f>SUBSTITUTE(E1185,"?","sep")</f>
        <v>Oct</v>
      </c>
      <c r="E1185" s="6" t="s">
        <v>37</v>
      </c>
      <c r="F1185" s="6">
        <v>2</v>
      </c>
      <c r="G1185" s="18" t="str">
        <f>CONCATENATE(F1185,"-",D1185,"-",B1185)</f>
        <v>2-Oct-1994</v>
      </c>
      <c r="H1185" s="10">
        <f>DATEDIF(G1185,DATE(2023,6,8),"Y")</f>
        <v>28</v>
      </c>
      <c r="I1185" s="6">
        <v>0</v>
      </c>
      <c r="J1185" s="22">
        <v>2689.5</v>
      </c>
      <c r="K1185" s="6" t="str">
        <f>IF(L1185="?","tier - 2",L1185)</f>
        <v>tier - 3</v>
      </c>
      <c r="L1185" s="6" t="s">
        <v>12</v>
      </c>
      <c r="M1185" s="6" t="str">
        <f>IF(N1185="?","tier - 1",N1185)</f>
        <v>tier - 2</v>
      </c>
      <c r="N1185" s="6" t="s">
        <v>11</v>
      </c>
      <c r="O1185" s="6" t="str">
        <f>IF(P1185="?","UNKNOWN",P1185)</f>
        <v>R1013</v>
      </c>
      <c r="P1185" s="6" t="s">
        <v>13</v>
      </c>
      <c r="Q1185" s="6"/>
    </row>
    <row r="1186" spans="1:17" x14ac:dyDescent="0.3">
      <c r="A1186" s="6" t="s">
        <v>308</v>
      </c>
      <c r="B1186" s="12" t="str">
        <f>SUBSTITUTE(C1186,"?",ROUNDUP(AVERAGEIF(C:C,"&lt;&gt;~?",C:C),0))</f>
        <v>1994</v>
      </c>
      <c r="C1186" s="6">
        <v>1994</v>
      </c>
      <c r="D1186" s="6" t="str">
        <f>SUBSTITUTE(E1186,"?","sep")</f>
        <v>Sep</v>
      </c>
      <c r="E1186" s="6" t="s">
        <v>20</v>
      </c>
      <c r="F1186" s="6">
        <v>17</v>
      </c>
      <c r="G1186" s="18" t="str">
        <f>CONCATENATE(F1186,"-",D1186,"-",B1186)</f>
        <v>17-Sep-1994</v>
      </c>
      <c r="H1186" s="10">
        <f>DATEDIF(G1186,DATE(2023,6,8),"Y")</f>
        <v>28</v>
      </c>
      <c r="I1186" s="6">
        <v>0</v>
      </c>
      <c r="J1186" s="22">
        <v>2684.69</v>
      </c>
      <c r="K1186" s="6" t="str">
        <f>IF(L1186="?","tier - 2",L1186)</f>
        <v>tier - 2</v>
      </c>
      <c r="L1186" s="6" t="s">
        <v>11</v>
      </c>
      <c r="M1186" s="6" t="str">
        <f>IF(N1186="?","tier - 1",N1186)</f>
        <v>tier - 2</v>
      </c>
      <c r="N1186" s="6" t="s">
        <v>11</v>
      </c>
      <c r="O1186" s="6" t="str">
        <f>IF(P1186="?","UNKNOWN",P1186)</f>
        <v>R1013</v>
      </c>
      <c r="P1186" s="6" t="s">
        <v>13</v>
      </c>
      <c r="Q1186" s="6"/>
    </row>
    <row r="1187" spans="1:17" x14ac:dyDescent="0.3">
      <c r="A1187" s="6" t="s">
        <v>2167</v>
      </c>
      <c r="B1187" s="12" t="str">
        <f>SUBSTITUTE(C1187,"?",ROUNDUP(AVERAGEIF(C:C,"&lt;&gt;~?",C:C),0))</f>
        <v>1992</v>
      </c>
      <c r="C1187" s="6">
        <v>1992</v>
      </c>
      <c r="D1187" s="6" t="str">
        <f>SUBSTITUTE(E1187,"?","sep")</f>
        <v>Jun</v>
      </c>
      <c r="E1187" s="6" t="s">
        <v>18</v>
      </c>
      <c r="F1187" s="6">
        <v>18</v>
      </c>
      <c r="G1187" s="18" t="str">
        <f>CONCATENATE(F1187,"-",D1187,"-",B1187)</f>
        <v>18-Jun-1992</v>
      </c>
      <c r="H1187" s="10">
        <f>DATEDIF(G1187,DATE(2023,6,8),"Y")</f>
        <v>30</v>
      </c>
      <c r="I1187" s="6">
        <v>0</v>
      </c>
      <c r="J1187" s="22">
        <v>35883.269999999997</v>
      </c>
      <c r="K1187" s="6" t="str">
        <f>IF(L1187="?","tier - 2",L1187)</f>
        <v>tier - 2</v>
      </c>
      <c r="L1187" s="6" t="s">
        <v>11</v>
      </c>
      <c r="M1187" s="6" t="str">
        <f>IF(N1187="?","tier - 1",N1187)</f>
        <v>tier - 1</v>
      </c>
      <c r="N1187" s="6" t="s">
        <v>16</v>
      </c>
      <c r="O1187" s="6" t="str">
        <f>IF(P1187="?","UNKNOWN",P1187)</f>
        <v>R1011</v>
      </c>
      <c r="P1187" s="6" t="s">
        <v>42</v>
      </c>
      <c r="Q1187" s="6"/>
    </row>
    <row r="1188" spans="1:17" x14ac:dyDescent="0.3">
      <c r="A1188" s="6" t="s">
        <v>307</v>
      </c>
      <c r="B1188" s="12" t="str">
        <f>SUBSTITUTE(C1188,"?",ROUNDUP(AVERAGEIF(C:C,"&lt;&gt;~?",C:C),0))</f>
        <v>1996</v>
      </c>
      <c r="C1188" s="6">
        <v>1996</v>
      </c>
      <c r="D1188" s="6" t="str">
        <f>SUBSTITUTE(E1188,"?","sep")</f>
        <v>Aug</v>
      </c>
      <c r="E1188" s="6" t="s">
        <v>35</v>
      </c>
      <c r="F1188" s="6">
        <v>5</v>
      </c>
      <c r="G1188" s="18" t="str">
        <f>CONCATENATE(F1188,"-",D1188,"-",B1188)</f>
        <v>5-Aug-1996</v>
      </c>
      <c r="H1188" s="10">
        <f>DATEDIF(G1188,DATE(2023,6,8),"Y")</f>
        <v>26</v>
      </c>
      <c r="I1188" s="6">
        <v>0</v>
      </c>
      <c r="J1188" s="22">
        <v>2680.95</v>
      </c>
      <c r="K1188" s="6" t="str">
        <f>IF(L1188="?","tier - 2",L1188)</f>
        <v>tier - 3</v>
      </c>
      <c r="L1188" s="6" t="s">
        <v>12</v>
      </c>
      <c r="M1188" s="6" t="str">
        <f>IF(N1188="?","tier - 1",N1188)</f>
        <v>tier - 2</v>
      </c>
      <c r="N1188" s="6" t="s">
        <v>11</v>
      </c>
      <c r="O1188" s="6" t="str">
        <f>IF(P1188="?","UNKNOWN",P1188)</f>
        <v>R1012</v>
      </c>
      <c r="P1188" s="6" t="s">
        <v>23</v>
      </c>
      <c r="Q1188" s="6"/>
    </row>
    <row r="1189" spans="1:17" x14ac:dyDescent="0.3">
      <c r="A1189" s="6" t="s">
        <v>306</v>
      </c>
      <c r="B1189" s="12" t="str">
        <f>SUBSTITUTE(C1189,"?",ROUNDUP(AVERAGEIF(C:C,"&lt;&gt;~?",C:C),0))</f>
        <v>2000</v>
      </c>
      <c r="C1189" s="6">
        <v>2000</v>
      </c>
      <c r="D1189" s="6" t="str">
        <f>SUBSTITUTE(E1189,"?","sep")</f>
        <v>Dec</v>
      </c>
      <c r="E1189" s="6" t="s">
        <v>30</v>
      </c>
      <c r="F1189" s="6">
        <v>9</v>
      </c>
      <c r="G1189" s="18" t="str">
        <f>CONCATENATE(F1189,"-",D1189,"-",B1189)</f>
        <v>9-Dec-2000</v>
      </c>
      <c r="H1189" s="10">
        <f>DATEDIF(G1189,DATE(2023,6,8),"Y")</f>
        <v>22</v>
      </c>
      <c r="I1189" s="6">
        <v>1</v>
      </c>
      <c r="J1189" s="22">
        <v>2643.27</v>
      </c>
      <c r="K1189" s="6" t="str">
        <f>IF(L1189="?","tier - 2",L1189)</f>
        <v>tier - 2</v>
      </c>
      <c r="L1189" s="6" t="s">
        <v>11</v>
      </c>
      <c r="M1189" s="6" t="str">
        <f>IF(N1189="?","tier - 1",N1189)</f>
        <v>tier - 1</v>
      </c>
      <c r="N1189" s="6" t="s">
        <v>16</v>
      </c>
      <c r="O1189" s="6" t="str">
        <f>IF(P1189="?","UNKNOWN",P1189)</f>
        <v>R1012</v>
      </c>
      <c r="P1189" s="6" t="s">
        <v>23</v>
      </c>
      <c r="Q1189" s="6"/>
    </row>
    <row r="1190" spans="1:17" x14ac:dyDescent="0.3">
      <c r="A1190" s="6" t="s">
        <v>305</v>
      </c>
      <c r="B1190" s="12" t="str">
        <f>SUBSTITUTE(C1190,"?",ROUNDUP(AVERAGEIF(C:C,"&lt;&gt;~?",C:C),0))</f>
        <v>2000</v>
      </c>
      <c r="C1190" s="6">
        <v>2000</v>
      </c>
      <c r="D1190" s="6" t="str">
        <f>SUBSTITUTE(E1190,"?","sep")</f>
        <v>Jun</v>
      </c>
      <c r="E1190" s="6" t="s">
        <v>18</v>
      </c>
      <c r="F1190" s="6">
        <v>24</v>
      </c>
      <c r="G1190" s="18" t="str">
        <f>CONCATENATE(F1190,"-",D1190,"-",B1190)</f>
        <v>24-Jun-2000</v>
      </c>
      <c r="H1190" s="10">
        <f>DATEDIF(G1190,DATE(2023,6,8),"Y")</f>
        <v>22</v>
      </c>
      <c r="I1190" s="6">
        <v>1</v>
      </c>
      <c r="J1190" s="22">
        <v>2639.04</v>
      </c>
      <c r="K1190" s="6" t="str">
        <f>IF(L1190="?","tier - 2",L1190)</f>
        <v>tier - 2</v>
      </c>
      <c r="L1190" s="6" t="s">
        <v>11</v>
      </c>
      <c r="M1190" s="6" t="str">
        <f>IF(N1190="?","tier - 1",N1190)</f>
        <v>tier - 2</v>
      </c>
      <c r="N1190" s="6" t="s">
        <v>11</v>
      </c>
      <c r="O1190" s="6" t="str">
        <f>IF(P1190="?","UNKNOWN",P1190)</f>
        <v>R1012</v>
      </c>
      <c r="P1190" s="6" t="s">
        <v>23</v>
      </c>
      <c r="Q1190" s="6"/>
    </row>
    <row r="1191" spans="1:17" x14ac:dyDescent="0.3">
      <c r="A1191" s="6" t="s">
        <v>304</v>
      </c>
      <c r="B1191" s="12" t="str">
        <f>SUBSTITUTE(C1191,"?",ROUNDUP(AVERAGEIF(C:C,"&lt;&gt;~?",C:C),0))</f>
        <v>1997</v>
      </c>
      <c r="C1191" s="6">
        <v>1997</v>
      </c>
      <c r="D1191" s="6" t="str">
        <f>SUBSTITUTE(E1191,"?","sep")</f>
        <v>Aug</v>
      </c>
      <c r="E1191" s="6" t="s">
        <v>35</v>
      </c>
      <c r="F1191" s="6">
        <v>26</v>
      </c>
      <c r="G1191" s="18" t="str">
        <f>CONCATENATE(F1191,"-",D1191,"-",B1191)</f>
        <v>26-Aug-1997</v>
      </c>
      <c r="H1191" s="10">
        <f>DATEDIF(G1191,DATE(2023,6,8),"Y")</f>
        <v>25</v>
      </c>
      <c r="I1191" s="6">
        <v>0</v>
      </c>
      <c r="J1191" s="22">
        <v>2632.99</v>
      </c>
      <c r="K1191" s="6" t="str">
        <f>IF(L1191="?","tier - 2",L1191)</f>
        <v>tier - 2</v>
      </c>
      <c r="L1191" s="6" t="s">
        <v>11</v>
      </c>
      <c r="M1191" s="6" t="str">
        <f>IF(N1191="?","tier - 1",N1191)</f>
        <v>tier - 1</v>
      </c>
      <c r="N1191" s="6" t="s">
        <v>16</v>
      </c>
      <c r="O1191" s="6" t="str">
        <f>IF(P1191="?","UNKNOWN",P1191)</f>
        <v>R1011</v>
      </c>
      <c r="P1191" s="6" t="s">
        <v>42</v>
      </c>
      <c r="Q1191" s="6"/>
    </row>
    <row r="1192" spans="1:17" x14ac:dyDescent="0.3">
      <c r="A1192" s="6" t="s">
        <v>303</v>
      </c>
      <c r="B1192" s="12" t="str">
        <f>SUBSTITUTE(C1192,"?",ROUNDUP(AVERAGEIF(C:C,"&lt;&gt;~?",C:C),0))</f>
        <v>2001</v>
      </c>
      <c r="C1192" s="6">
        <v>2001</v>
      </c>
      <c r="D1192" s="6" t="str">
        <f>SUBSTITUTE(E1192,"?","sep")</f>
        <v>Aug</v>
      </c>
      <c r="E1192" s="6" t="s">
        <v>35</v>
      </c>
      <c r="F1192" s="6">
        <v>26</v>
      </c>
      <c r="G1192" s="18" t="str">
        <f>CONCATENATE(F1192,"-",D1192,"-",B1192)</f>
        <v>26-Aug-2001</v>
      </c>
      <c r="H1192" s="10">
        <f>DATEDIF(G1192,DATE(2023,6,8),"Y")</f>
        <v>21</v>
      </c>
      <c r="I1192" s="6">
        <v>1</v>
      </c>
      <c r="J1192" s="22">
        <v>2597.7800000000002</v>
      </c>
      <c r="K1192" s="6" t="str">
        <f>IF(L1192="?","tier - 2",L1192)</f>
        <v>tier - 2</v>
      </c>
      <c r="L1192" s="6" t="s">
        <v>11</v>
      </c>
      <c r="M1192" s="6" t="str">
        <f>IF(N1192="?","tier - 1",N1192)</f>
        <v>tier - 1</v>
      </c>
      <c r="N1192" s="6" t="s">
        <v>16</v>
      </c>
      <c r="O1192" s="6" t="str">
        <f>IF(P1192="?","UNKNOWN",P1192)</f>
        <v>R1011</v>
      </c>
      <c r="P1192" s="6" t="s">
        <v>42</v>
      </c>
      <c r="Q1192" s="6"/>
    </row>
    <row r="1193" spans="1:17" x14ac:dyDescent="0.3">
      <c r="A1193" s="6" t="s">
        <v>302</v>
      </c>
      <c r="B1193" s="12" t="str">
        <f>SUBSTITUTE(C1193,"?",ROUNDUP(AVERAGEIF(C:C,"&lt;&gt;~?",C:C),0))</f>
        <v>2001</v>
      </c>
      <c r="C1193" s="6">
        <v>2001</v>
      </c>
      <c r="D1193" s="6" t="str">
        <f>SUBSTITUTE(E1193,"?","sep")</f>
        <v>Jul</v>
      </c>
      <c r="E1193" s="6" t="s">
        <v>10</v>
      </c>
      <c r="F1193" s="6">
        <v>28</v>
      </c>
      <c r="G1193" s="18" t="str">
        <f>CONCATENATE(F1193,"-",D1193,"-",B1193)</f>
        <v>28-Jul-2001</v>
      </c>
      <c r="H1193" s="10">
        <f>DATEDIF(G1193,DATE(2023,6,8),"Y")</f>
        <v>21</v>
      </c>
      <c r="I1193" s="6">
        <v>0</v>
      </c>
      <c r="J1193" s="22">
        <v>2585.85</v>
      </c>
      <c r="K1193" s="6" t="str">
        <f>IF(L1193="?","tier - 2",L1193)</f>
        <v>tier - 2</v>
      </c>
      <c r="L1193" s="6" t="s">
        <v>11</v>
      </c>
      <c r="M1193" s="6" t="str">
        <f>IF(N1193="?","tier - 1",N1193)</f>
        <v>tier - 2</v>
      </c>
      <c r="N1193" s="6" t="s">
        <v>11</v>
      </c>
      <c r="O1193" s="6" t="str">
        <f>IF(P1193="?","UNKNOWN",P1193)</f>
        <v>R1024</v>
      </c>
      <c r="P1193" s="6" t="s">
        <v>247</v>
      </c>
      <c r="Q1193" s="6"/>
    </row>
    <row r="1194" spans="1:17" x14ac:dyDescent="0.3">
      <c r="A1194" s="6" t="s">
        <v>301</v>
      </c>
      <c r="B1194" s="12" t="str">
        <f>SUBSTITUTE(C1194,"?",ROUNDUP(AVERAGEIF(C:C,"&lt;&gt;~?",C:C),0))</f>
        <v>2001</v>
      </c>
      <c r="C1194" s="6">
        <v>2001</v>
      </c>
      <c r="D1194" s="6" t="str">
        <f>SUBSTITUTE(E1194,"?","sep")</f>
        <v>Oct</v>
      </c>
      <c r="E1194" s="6" t="s">
        <v>37</v>
      </c>
      <c r="F1194" s="6">
        <v>15</v>
      </c>
      <c r="G1194" s="18" t="str">
        <f>CONCATENATE(F1194,"-",D1194,"-",B1194)</f>
        <v>15-Oct-2001</v>
      </c>
      <c r="H1194" s="10">
        <f>DATEDIF(G1194,DATE(2023,6,8),"Y")</f>
        <v>21</v>
      </c>
      <c r="I1194" s="6">
        <v>1</v>
      </c>
      <c r="J1194" s="22">
        <v>2585.27</v>
      </c>
      <c r="K1194" s="6" t="str">
        <f>IF(L1194="?","tier - 2",L1194)</f>
        <v>tier - 2</v>
      </c>
      <c r="L1194" s="6" t="s">
        <v>11</v>
      </c>
      <c r="M1194" s="6" t="str">
        <f>IF(N1194="?","tier - 1",N1194)</f>
        <v>tier - 3</v>
      </c>
      <c r="N1194" s="6" t="s">
        <v>12</v>
      </c>
      <c r="O1194" s="6" t="str">
        <f>IF(P1194="?","UNKNOWN",P1194)</f>
        <v>R1011</v>
      </c>
      <c r="P1194" s="6" t="s">
        <v>42</v>
      </c>
      <c r="Q1194" s="6"/>
    </row>
    <row r="1195" spans="1:17" x14ac:dyDescent="0.3">
      <c r="A1195" s="6" t="s">
        <v>299</v>
      </c>
      <c r="B1195" s="12" t="str">
        <f>SUBSTITUTE(C1195,"?",ROUNDUP(AVERAGEIF(C:C,"&lt;&gt;~?",C:C),0))</f>
        <v>2002</v>
      </c>
      <c r="C1195" s="6">
        <v>2002</v>
      </c>
      <c r="D1195" s="6" t="str">
        <f>SUBSTITUTE(E1195,"?","sep")</f>
        <v>Jul</v>
      </c>
      <c r="E1195" s="6" t="s">
        <v>10</v>
      </c>
      <c r="F1195" s="6">
        <v>20</v>
      </c>
      <c r="G1195" s="18" t="str">
        <f>CONCATENATE(F1195,"-",D1195,"-",B1195)</f>
        <v>20-Jul-2002</v>
      </c>
      <c r="H1195" s="10">
        <f>DATEDIF(G1195,DATE(2023,6,8),"Y")</f>
        <v>20</v>
      </c>
      <c r="I1195" s="6">
        <v>0</v>
      </c>
      <c r="J1195" s="22">
        <v>2585.04</v>
      </c>
      <c r="K1195" s="6" t="str">
        <f>IF(L1195="?","tier - 2",L1195)</f>
        <v>tier - 2</v>
      </c>
      <c r="L1195" s="6" t="s">
        <v>11</v>
      </c>
      <c r="M1195" s="6" t="str">
        <f>IF(N1195="?","tier - 1",N1195)</f>
        <v>tier - 2</v>
      </c>
      <c r="N1195" s="6" t="s">
        <v>11</v>
      </c>
      <c r="O1195" s="6" t="str">
        <f>IF(P1195="?","UNKNOWN",P1195)</f>
        <v>R1021</v>
      </c>
      <c r="P1195" s="6" t="s">
        <v>300</v>
      </c>
      <c r="Q1195" s="6"/>
    </row>
    <row r="1196" spans="1:17" x14ac:dyDescent="0.3">
      <c r="A1196" s="6" t="s">
        <v>298</v>
      </c>
      <c r="B1196" s="12" t="str">
        <f>SUBSTITUTE(C1196,"?",ROUNDUP(AVERAGEIF(C:C,"&lt;&gt;~?",C:C),0))</f>
        <v>2002</v>
      </c>
      <c r="C1196" s="6">
        <v>2002</v>
      </c>
      <c r="D1196" s="6" t="str">
        <f>SUBSTITUTE(E1196,"?","sep")</f>
        <v>Oct</v>
      </c>
      <c r="E1196" s="6" t="s">
        <v>37</v>
      </c>
      <c r="F1196" s="6">
        <v>11</v>
      </c>
      <c r="G1196" s="18" t="str">
        <f>CONCATENATE(F1196,"-",D1196,"-",B1196)</f>
        <v>11-Oct-2002</v>
      </c>
      <c r="H1196" s="10">
        <f>DATEDIF(G1196,DATE(2023,6,8),"Y")</f>
        <v>20</v>
      </c>
      <c r="I1196" s="6">
        <v>2</v>
      </c>
      <c r="J1196" s="22">
        <v>2566.4699999999998</v>
      </c>
      <c r="K1196" s="6" t="str">
        <f>IF(L1196="?","tier - 2",L1196)</f>
        <v>tier - 2</v>
      </c>
      <c r="L1196" s="6" t="s">
        <v>11</v>
      </c>
      <c r="M1196" s="6" t="str">
        <f>IF(N1196="?","tier - 1",N1196)</f>
        <v>tier - 3</v>
      </c>
      <c r="N1196" s="6" t="s">
        <v>12</v>
      </c>
      <c r="O1196" s="6" t="str">
        <f>IF(P1196="?","UNKNOWN",P1196)</f>
        <v>R1013</v>
      </c>
      <c r="P1196" s="6" t="s">
        <v>13</v>
      </c>
      <c r="Q1196" s="6"/>
    </row>
    <row r="1197" spans="1:17" x14ac:dyDescent="0.3">
      <c r="A1197" s="6" t="s">
        <v>297</v>
      </c>
      <c r="B1197" s="12" t="str">
        <f>SUBSTITUTE(C1197,"?",ROUNDUP(AVERAGEIF(C:C,"&lt;&gt;~?",C:C),0))</f>
        <v>1991</v>
      </c>
      <c r="C1197" s="6">
        <v>1991</v>
      </c>
      <c r="D1197" s="6" t="str">
        <f>SUBSTITUTE(E1197,"?","sep")</f>
        <v>Nov</v>
      </c>
      <c r="E1197" s="6" t="s">
        <v>15</v>
      </c>
      <c r="F1197" s="6">
        <v>17</v>
      </c>
      <c r="G1197" s="18" t="str">
        <f>CONCATENATE(F1197,"-",D1197,"-",B1197)</f>
        <v>17-Nov-1991</v>
      </c>
      <c r="H1197" s="10">
        <f>DATEDIF(G1197,DATE(2023,6,8),"Y")</f>
        <v>31</v>
      </c>
      <c r="I1197" s="6">
        <v>3</v>
      </c>
      <c r="J1197" s="22">
        <v>2545.6799999999998</v>
      </c>
      <c r="K1197" s="6" t="str">
        <f>IF(L1197="?","tier - 2",L1197)</f>
        <v>tier - 2</v>
      </c>
      <c r="L1197" s="6" t="s">
        <v>11</v>
      </c>
      <c r="M1197" s="6" t="str">
        <f>IF(N1197="?","tier - 1",N1197)</f>
        <v>tier - 1</v>
      </c>
      <c r="N1197" s="6" t="s">
        <v>16</v>
      </c>
      <c r="O1197" s="6" t="str">
        <f>IF(P1197="?","UNKNOWN",P1197)</f>
        <v>R1013</v>
      </c>
      <c r="P1197" s="6" t="s">
        <v>13</v>
      </c>
      <c r="Q1197" s="6"/>
    </row>
    <row r="1198" spans="1:17" x14ac:dyDescent="0.3">
      <c r="A1198" s="6" t="s">
        <v>2166</v>
      </c>
      <c r="B1198" s="12" t="str">
        <f>SUBSTITUTE(C1198,"?",ROUNDUP(AVERAGEIF(C:C,"&lt;&gt;~?",C:C),0))</f>
        <v>1976</v>
      </c>
      <c r="C1198" s="6">
        <v>1976</v>
      </c>
      <c r="D1198" s="6" t="str">
        <f>SUBSTITUTE(E1198,"?","sep")</f>
        <v>Oct</v>
      </c>
      <c r="E1198" s="6" t="s">
        <v>37</v>
      </c>
      <c r="F1198" s="6">
        <v>4</v>
      </c>
      <c r="G1198" s="18" t="str">
        <f>CONCATENATE(F1198,"-",D1198,"-",B1198)</f>
        <v>4-Oct-1976</v>
      </c>
      <c r="H1198" s="10">
        <f>DATEDIF(G1198,DATE(2023,6,8),"Y")</f>
        <v>46</v>
      </c>
      <c r="I1198" s="6">
        <v>2</v>
      </c>
      <c r="J1198" s="22">
        <v>35733.96</v>
      </c>
      <c r="K1198" s="6" t="str">
        <f>IF(L1198="?","tier - 2",L1198)</f>
        <v>tier - 2</v>
      </c>
      <c r="L1198" s="6" t="s">
        <v>11</v>
      </c>
      <c r="M1198" s="6" t="str">
        <f>IF(N1198="?","tier - 1",N1198)</f>
        <v>tier - 2</v>
      </c>
      <c r="N1198" s="6" t="s">
        <v>11</v>
      </c>
      <c r="O1198" s="6" t="str">
        <f>IF(P1198="?","UNKNOWN",P1198)</f>
        <v>R1011</v>
      </c>
      <c r="P1198" s="6" t="s">
        <v>42</v>
      </c>
      <c r="Q1198" s="6"/>
    </row>
    <row r="1199" spans="1:17" x14ac:dyDescent="0.3">
      <c r="A1199" s="6" t="s">
        <v>296</v>
      </c>
      <c r="B1199" s="12" t="str">
        <f>SUBSTITUTE(C1199,"?",ROUNDUP(AVERAGEIF(C:C,"&lt;&gt;~?",C:C),0))</f>
        <v>1990</v>
      </c>
      <c r="C1199" s="6">
        <v>1990</v>
      </c>
      <c r="D1199" s="6" t="str">
        <f>SUBSTITUTE(E1199,"?","sep")</f>
        <v>Oct</v>
      </c>
      <c r="E1199" s="6" t="s">
        <v>37</v>
      </c>
      <c r="F1199" s="6">
        <v>1</v>
      </c>
      <c r="G1199" s="18" t="str">
        <f>CONCATENATE(F1199,"-",D1199,"-",B1199)</f>
        <v>1-Oct-1990</v>
      </c>
      <c r="H1199" s="10">
        <f>DATEDIF(G1199,DATE(2023,6,8),"Y")</f>
        <v>32</v>
      </c>
      <c r="I1199" s="6">
        <v>3</v>
      </c>
      <c r="J1199" s="22">
        <v>2540.39</v>
      </c>
      <c r="K1199" s="6" t="str">
        <f>IF(L1199="?","tier - 2",L1199)</f>
        <v>tier - 2</v>
      </c>
      <c r="L1199" s="6" t="s">
        <v>11</v>
      </c>
      <c r="M1199" s="6" t="str">
        <f>IF(N1199="?","tier - 1",N1199)</f>
        <v>tier - 2</v>
      </c>
      <c r="N1199" s="6" t="s">
        <v>11</v>
      </c>
      <c r="O1199" s="6" t="str">
        <f>IF(P1199="?","UNKNOWN",P1199)</f>
        <v>R1013</v>
      </c>
      <c r="P1199" s="6" t="s">
        <v>13</v>
      </c>
      <c r="Q1199" s="6"/>
    </row>
    <row r="1200" spans="1:17" x14ac:dyDescent="0.3">
      <c r="A1200" s="6" t="s">
        <v>295</v>
      </c>
      <c r="B1200" s="12" t="str">
        <f>SUBSTITUTE(C1200,"?",ROUNDUP(AVERAGEIF(C:C,"&lt;&gt;~?",C:C),0))</f>
        <v>1997</v>
      </c>
      <c r="C1200" s="6">
        <v>1997</v>
      </c>
      <c r="D1200" s="6" t="str">
        <f>SUBSTITUTE(E1200,"?","sep")</f>
        <v>Jul</v>
      </c>
      <c r="E1200" s="6" t="s">
        <v>10</v>
      </c>
      <c r="F1200" s="6">
        <v>28</v>
      </c>
      <c r="G1200" s="18" t="str">
        <f>CONCATENATE(F1200,"-",D1200,"-",B1200)</f>
        <v>28-Jul-1997</v>
      </c>
      <c r="H1200" s="10">
        <f>DATEDIF(G1200,DATE(2023,6,8),"Y")</f>
        <v>25</v>
      </c>
      <c r="I1200" s="6">
        <v>0</v>
      </c>
      <c r="J1200" s="22">
        <v>2534.39</v>
      </c>
      <c r="K1200" s="6" t="str">
        <f>IF(L1200="?","tier - 2",L1200)</f>
        <v>tier - 3</v>
      </c>
      <c r="L1200" s="6" t="s">
        <v>12</v>
      </c>
      <c r="M1200" s="6" t="str">
        <f>IF(N1200="?","tier - 1",N1200)</f>
        <v>tier - 3</v>
      </c>
      <c r="N1200" s="6" t="s">
        <v>12</v>
      </c>
      <c r="O1200" s="6" t="str">
        <f>IF(P1200="?","UNKNOWN",P1200)</f>
        <v>R1012</v>
      </c>
      <c r="P1200" s="6" t="s">
        <v>23</v>
      </c>
      <c r="Q1200" s="6"/>
    </row>
    <row r="1201" spans="1:17" x14ac:dyDescent="0.3">
      <c r="A1201" s="6" t="s">
        <v>294</v>
      </c>
      <c r="B1201" s="12" t="str">
        <f>SUBSTITUTE(C1201,"?",ROUNDUP(AVERAGEIF(C:C,"&lt;&gt;~?",C:C),0))</f>
        <v>2000</v>
      </c>
      <c r="C1201" s="6">
        <v>2000</v>
      </c>
      <c r="D1201" s="6" t="str">
        <f>SUBSTITUTE(E1201,"?","sep")</f>
        <v>Aug</v>
      </c>
      <c r="E1201" s="6" t="s">
        <v>35</v>
      </c>
      <c r="F1201" s="6">
        <v>25</v>
      </c>
      <c r="G1201" s="18" t="str">
        <f>CONCATENATE(F1201,"-",D1201,"-",B1201)</f>
        <v>25-Aug-2000</v>
      </c>
      <c r="H1201" s="10">
        <f>DATEDIF(G1201,DATE(2023,6,8),"Y")</f>
        <v>22</v>
      </c>
      <c r="I1201" s="6">
        <v>0</v>
      </c>
      <c r="J1201" s="22">
        <v>2527.8200000000002</v>
      </c>
      <c r="K1201" s="6" t="str">
        <f>IF(L1201="?","tier - 2",L1201)</f>
        <v>tier - 2</v>
      </c>
      <c r="L1201" s="6" t="s">
        <v>11</v>
      </c>
      <c r="M1201" s="6" t="str">
        <f>IF(N1201="?","tier - 1",N1201)</f>
        <v>tier - 3</v>
      </c>
      <c r="N1201" s="6" t="s">
        <v>12</v>
      </c>
      <c r="O1201" s="6" t="str">
        <f>IF(P1201="?","UNKNOWN",P1201)</f>
        <v>R1012</v>
      </c>
      <c r="P1201" s="6" t="s">
        <v>23</v>
      </c>
      <c r="Q1201" s="6"/>
    </row>
    <row r="1202" spans="1:17" x14ac:dyDescent="0.3">
      <c r="A1202" s="6" t="s">
        <v>293</v>
      </c>
      <c r="B1202" s="12" t="str">
        <f>SUBSTITUTE(C1202,"?",ROUNDUP(AVERAGEIF(C:C,"&lt;&gt;~?",C:C),0))</f>
        <v>1997</v>
      </c>
      <c r="C1202" s="6">
        <v>1997</v>
      </c>
      <c r="D1202" s="6" t="str">
        <f>SUBSTITUTE(E1202,"?","sep")</f>
        <v>Nov</v>
      </c>
      <c r="E1202" s="6" t="s">
        <v>15</v>
      </c>
      <c r="F1202" s="6">
        <v>2</v>
      </c>
      <c r="G1202" s="18" t="str">
        <f>CONCATENATE(F1202,"-",D1202,"-",B1202)</f>
        <v>2-Nov-1997</v>
      </c>
      <c r="H1202" s="10">
        <f>DATEDIF(G1202,DATE(2023,6,8),"Y")</f>
        <v>25</v>
      </c>
      <c r="I1202" s="6">
        <v>0</v>
      </c>
      <c r="J1202" s="22">
        <v>2523.17</v>
      </c>
      <c r="K1202" s="6" t="str">
        <f>IF(L1202="?","tier - 2",L1202)</f>
        <v>tier - 3</v>
      </c>
      <c r="L1202" s="6" t="s">
        <v>12</v>
      </c>
      <c r="M1202" s="6" t="str">
        <f>IF(N1202="?","tier - 1",N1202)</f>
        <v>tier - 1</v>
      </c>
      <c r="N1202" s="6" t="s">
        <v>16</v>
      </c>
      <c r="O1202" s="6" t="str">
        <f>IF(P1202="?","UNKNOWN",P1202)</f>
        <v>R1012</v>
      </c>
      <c r="P1202" s="6" t="s">
        <v>23</v>
      </c>
      <c r="Q1202" s="6"/>
    </row>
    <row r="1203" spans="1:17" x14ac:dyDescent="0.3">
      <c r="A1203" s="6" t="s">
        <v>292</v>
      </c>
      <c r="B1203" s="12" t="str">
        <f>SUBSTITUTE(C1203,"?",ROUNDUP(AVERAGEIF(C:C,"&lt;&gt;~?",C:C),0))</f>
        <v>1991</v>
      </c>
      <c r="C1203" s="6">
        <v>1991</v>
      </c>
      <c r="D1203" s="6" t="str">
        <f>SUBSTITUTE(E1203,"?","sep")</f>
        <v>Aug</v>
      </c>
      <c r="E1203" s="6" t="s">
        <v>35</v>
      </c>
      <c r="F1203" s="6">
        <v>5</v>
      </c>
      <c r="G1203" s="18" t="str">
        <f>CONCATENATE(F1203,"-",D1203,"-",B1203)</f>
        <v>5-Aug-1991</v>
      </c>
      <c r="H1203" s="10">
        <f>DATEDIF(G1203,DATE(2023,6,8),"Y")</f>
        <v>31</v>
      </c>
      <c r="I1203" s="6">
        <v>3</v>
      </c>
      <c r="J1203" s="22">
        <v>2510.79</v>
      </c>
      <c r="K1203" s="6" t="str">
        <f>IF(L1203="?","tier - 2",L1203)</f>
        <v>tier - 2</v>
      </c>
      <c r="L1203" s="6" t="s">
        <v>11</v>
      </c>
      <c r="M1203" s="6" t="str">
        <f>IF(N1203="?","tier - 1",N1203)</f>
        <v>tier - 1</v>
      </c>
      <c r="N1203" s="6" t="s">
        <v>16</v>
      </c>
      <c r="O1203" s="6" t="str">
        <f>IF(P1203="?","UNKNOWN",P1203)</f>
        <v>R1013</v>
      </c>
      <c r="P1203" s="6" t="s">
        <v>13</v>
      </c>
      <c r="Q1203" s="6"/>
    </row>
    <row r="1204" spans="1:17" x14ac:dyDescent="0.3">
      <c r="A1204" s="6" t="s">
        <v>291</v>
      </c>
      <c r="B1204" s="12" t="str">
        <f>SUBSTITUTE(C1204,"?",ROUNDUP(AVERAGEIF(C:C,"&lt;&gt;~?",C:C),0))</f>
        <v>2004</v>
      </c>
      <c r="C1204" s="6">
        <v>2004</v>
      </c>
      <c r="D1204" s="6" t="str">
        <f>SUBSTITUTE(E1204,"?","sep")</f>
        <v>Sep</v>
      </c>
      <c r="E1204" s="6" t="s">
        <v>20</v>
      </c>
      <c r="F1204" s="6">
        <v>6</v>
      </c>
      <c r="G1204" s="18" t="str">
        <f>CONCATENATE(F1204,"-",D1204,"-",B1204)</f>
        <v>6-Sep-2004</v>
      </c>
      <c r="H1204" s="10">
        <f>DATEDIF(G1204,DATE(2023,6,8),"Y")</f>
        <v>18</v>
      </c>
      <c r="I1204" s="6">
        <v>0</v>
      </c>
      <c r="J1204" s="22">
        <v>2500.9299999999998</v>
      </c>
      <c r="K1204" s="6" t="str">
        <f>IF(L1204="?","tier - 2",L1204)</f>
        <v>tier - 2</v>
      </c>
      <c r="L1204" s="6" t="s">
        <v>11</v>
      </c>
      <c r="M1204" s="6" t="str">
        <f>IF(N1204="?","tier - 1",N1204)</f>
        <v>tier - 2</v>
      </c>
      <c r="N1204" s="6" t="s">
        <v>11</v>
      </c>
      <c r="O1204" s="6" t="str">
        <f>IF(P1204="?","UNKNOWN",P1204)</f>
        <v>R1012</v>
      </c>
      <c r="P1204" s="6" t="s">
        <v>23</v>
      </c>
      <c r="Q1204" s="6"/>
    </row>
    <row r="1205" spans="1:17" x14ac:dyDescent="0.3">
      <c r="A1205" s="6" t="s">
        <v>290</v>
      </c>
      <c r="B1205" s="12" t="str">
        <f>SUBSTITUTE(C1205,"?",ROUNDUP(AVERAGEIF(C:C,"&lt;&gt;~?",C:C),0))</f>
        <v>1995</v>
      </c>
      <c r="C1205" s="6">
        <v>1995</v>
      </c>
      <c r="D1205" s="6" t="str">
        <f>SUBSTITUTE(E1205,"?","sep")</f>
        <v>Oct</v>
      </c>
      <c r="E1205" s="6" t="s">
        <v>37</v>
      </c>
      <c r="F1205" s="6">
        <v>15</v>
      </c>
      <c r="G1205" s="18" t="str">
        <f>CONCATENATE(F1205,"-",D1205,"-",B1205)</f>
        <v>15-Oct-1995</v>
      </c>
      <c r="H1205" s="10">
        <f>DATEDIF(G1205,DATE(2023,6,8),"Y")</f>
        <v>27</v>
      </c>
      <c r="I1205" s="6">
        <v>0</v>
      </c>
      <c r="J1205" s="22">
        <v>2498.41</v>
      </c>
      <c r="K1205" s="6" t="str">
        <f>IF(L1205="?","tier - 2",L1205)</f>
        <v>tier - 3</v>
      </c>
      <c r="L1205" s="6" t="s">
        <v>12</v>
      </c>
      <c r="M1205" s="6" t="str">
        <f>IF(N1205="?","tier - 1",N1205)</f>
        <v>tier - 3</v>
      </c>
      <c r="N1205" s="6" t="s">
        <v>12</v>
      </c>
      <c r="O1205" s="6" t="str">
        <f>IF(P1205="?","UNKNOWN",P1205)</f>
        <v>R1013</v>
      </c>
      <c r="P1205" s="6" t="s">
        <v>13</v>
      </c>
      <c r="Q1205" s="6"/>
    </row>
    <row r="1206" spans="1:17" x14ac:dyDescent="0.3">
      <c r="A1206" s="6" t="s">
        <v>289</v>
      </c>
      <c r="B1206" s="12" t="str">
        <f>SUBSTITUTE(C1206,"?",ROUNDUP(AVERAGEIF(C:C,"&lt;&gt;~?",C:C),0))</f>
        <v>1995</v>
      </c>
      <c r="C1206" s="6">
        <v>1995</v>
      </c>
      <c r="D1206" s="6" t="str">
        <f>SUBSTITUTE(E1206,"?","sep")</f>
        <v>Jul</v>
      </c>
      <c r="E1206" s="6" t="s">
        <v>10</v>
      </c>
      <c r="F1206" s="6">
        <v>9</v>
      </c>
      <c r="G1206" s="18" t="str">
        <f>CONCATENATE(F1206,"-",D1206,"-",B1206)</f>
        <v>9-Jul-1995</v>
      </c>
      <c r="H1206" s="10">
        <f>DATEDIF(G1206,DATE(2023,6,8),"Y")</f>
        <v>27</v>
      </c>
      <c r="I1206" s="6">
        <v>0</v>
      </c>
      <c r="J1206" s="22">
        <v>2497.04</v>
      </c>
      <c r="K1206" s="6" t="str">
        <f>IF(L1206="?","tier - 2",L1206)</f>
        <v>tier - 3</v>
      </c>
      <c r="L1206" s="6" t="s">
        <v>12</v>
      </c>
      <c r="M1206" s="6" t="str">
        <f>IF(N1206="?","tier - 1",N1206)</f>
        <v>tier - 3</v>
      </c>
      <c r="N1206" s="6" t="s">
        <v>12</v>
      </c>
      <c r="O1206" s="6" t="str">
        <f>IF(P1206="?","UNKNOWN",P1206)</f>
        <v>R1013</v>
      </c>
      <c r="P1206" s="6" t="s">
        <v>13</v>
      </c>
      <c r="Q1206" s="6"/>
    </row>
    <row r="1207" spans="1:17" x14ac:dyDescent="0.3">
      <c r="A1207" s="6" t="s">
        <v>288</v>
      </c>
      <c r="B1207" s="12" t="str">
        <f>SUBSTITUTE(C1207,"?",ROUNDUP(AVERAGEIF(C:C,"&lt;&gt;~?",C:C),0))</f>
        <v>1995</v>
      </c>
      <c r="C1207" s="6">
        <v>1995</v>
      </c>
      <c r="D1207" s="6" t="str">
        <f>SUBSTITUTE(E1207,"?","sep")</f>
        <v>Oct</v>
      </c>
      <c r="E1207" s="6" t="s">
        <v>37</v>
      </c>
      <c r="F1207" s="6">
        <v>14</v>
      </c>
      <c r="G1207" s="18" t="str">
        <f>CONCATENATE(F1207,"-",D1207,"-",B1207)</f>
        <v>14-Oct-1995</v>
      </c>
      <c r="H1207" s="10">
        <f>DATEDIF(G1207,DATE(2023,6,8),"Y")</f>
        <v>27</v>
      </c>
      <c r="I1207" s="6">
        <v>0</v>
      </c>
      <c r="J1207" s="22">
        <v>2494.02</v>
      </c>
      <c r="K1207" s="6" t="str">
        <f>IF(L1207="?","tier - 2",L1207)</f>
        <v>tier - 3</v>
      </c>
      <c r="L1207" s="6" t="s">
        <v>12</v>
      </c>
      <c r="M1207" s="6" t="str">
        <f>IF(N1207="?","tier - 1",N1207)</f>
        <v>tier - 1</v>
      </c>
      <c r="N1207" s="6" t="s">
        <v>16</v>
      </c>
      <c r="O1207" s="6" t="str">
        <f>IF(P1207="?","UNKNOWN",P1207)</f>
        <v>R1011</v>
      </c>
      <c r="P1207" s="6" t="s">
        <v>42</v>
      </c>
      <c r="Q1207" s="6"/>
    </row>
    <row r="1208" spans="1:17" x14ac:dyDescent="0.3">
      <c r="A1208" s="6" t="s">
        <v>287</v>
      </c>
      <c r="B1208" s="12" t="str">
        <f>SUBSTITUTE(C1208,"?",ROUNDUP(AVERAGEIF(C:C,"&lt;&gt;~?",C:C),0))</f>
        <v>1995</v>
      </c>
      <c r="C1208" s="6">
        <v>1995</v>
      </c>
      <c r="D1208" s="6" t="str">
        <f>SUBSTITUTE(E1208,"?","sep")</f>
        <v>Nov</v>
      </c>
      <c r="E1208" s="6" t="s">
        <v>15</v>
      </c>
      <c r="F1208" s="6">
        <v>6</v>
      </c>
      <c r="G1208" s="18" t="str">
        <f>CONCATENATE(F1208,"-",D1208,"-",B1208)</f>
        <v>6-Nov-1995</v>
      </c>
      <c r="H1208" s="10">
        <f>DATEDIF(G1208,DATE(2023,6,8),"Y")</f>
        <v>27</v>
      </c>
      <c r="I1208" s="6">
        <v>0</v>
      </c>
      <c r="J1208" s="22">
        <v>2483.7399999999998</v>
      </c>
      <c r="K1208" s="6" t="str">
        <f>IF(L1208="?","tier - 2",L1208)</f>
        <v>tier - 3</v>
      </c>
      <c r="L1208" s="6" t="s">
        <v>12</v>
      </c>
      <c r="M1208" s="6" t="str">
        <f>IF(N1208="?","tier - 1",N1208)</f>
        <v>tier - 2</v>
      </c>
      <c r="N1208" s="6" t="s">
        <v>11</v>
      </c>
      <c r="O1208" s="6" t="str">
        <f>IF(P1208="?","UNKNOWN",P1208)</f>
        <v>R1013</v>
      </c>
      <c r="P1208" s="6" t="s">
        <v>13</v>
      </c>
      <c r="Q1208" s="6"/>
    </row>
    <row r="1209" spans="1:17" x14ac:dyDescent="0.3">
      <c r="A1209" s="6" t="s">
        <v>2165</v>
      </c>
      <c r="B1209" s="12" t="str">
        <f>SUBSTITUTE(C1209,"?",ROUNDUP(AVERAGEIF(C:C,"&lt;&gt;~?",C:C),0))</f>
        <v>1974</v>
      </c>
      <c r="C1209" s="6">
        <v>1974</v>
      </c>
      <c r="D1209" s="6" t="str">
        <f>SUBSTITUTE(E1209,"?","sep")</f>
        <v>Jul</v>
      </c>
      <c r="E1209" s="6" t="s">
        <v>10</v>
      </c>
      <c r="F1209" s="6">
        <v>15</v>
      </c>
      <c r="G1209" s="18" t="str">
        <f>CONCATENATE(F1209,"-",D1209,"-",B1209)</f>
        <v>15-Jul-1974</v>
      </c>
      <c r="H1209" s="10">
        <f>DATEDIF(G1209,DATE(2023,6,8),"Y")</f>
        <v>48</v>
      </c>
      <c r="I1209" s="6">
        <v>0</v>
      </c>
      <c r="J1209" s="22">
        <v>35711.39</v>
      </c>
      <c r="K1209" s="6" t="str">
        <f>IF(L1209="?","tier - 2",L1209)</f>
        <v>tier - 2</v>
      </c>
      <c r="L1209" s="6" t="s">
        <v>11</v>
      </c>
      <c r="M1209" s="6" t="str">
        <f>IF(N1209="?","tier - 1",N1209)</f>
        <v>tier - 3</v>
      </c>
      <c r="N1209" s="6" t="s">
        <v>12</v>
      </c>
      <c r="O1209" s="6" t="str">
        <f>IF(P1209="?","UNKNOWN",P1209)</f>
        <v>R1012</v>
      </c>
      <c r="P1209" s="6" t="s">
        <v>23</v>
      </c>
      <c r="Q1209" s="6"/>
    </row>
    <row r="1210" spans="1:17" x14ac:dyDescent="0.3">
      <c r="A1210" s="6" t="s">
        <v>286</v>
      </c>
      <c r="B1210" s="12" t="str">
        <f>SUBSTITUTE(C1210,"?",ROUNDUP(AVERAGEIF(C:C,"&lt;&gt;~?",C:C),0))</f>
        <v>1998</v>
      </c>
      <c r="C1210" s="6">
        <v>1998</v>
      </c>
      <c r="D1210" s="6" t="str">
        <f>SUBSTITUTE(E1210,"?","sep")</f>
        <v>Jun</v>
      </c>
      <c r="E1210" s="6" t="s">
        <v>18</v>
      </c>
      <c r="F1210" s="6">
        <v>20</v>
      </c>
      <c r="G1210" s="18" t="str">
        <f>CONCATENATE(F1210,"-",D1210,"-",B1210)</f>
        <v>20-Jun-1998</v>
      </c>
      <c r="H1210" s="10">
        <f>DATEDIF(G1210,DATE(2023,6,8),"Y")</f>
        <v>24</v>
      </c>
      <c r="I1210" s="6">
        <v>0</v>
      </c>
      <c r="J1210" s="22">
        <v>2480.98</v>
      </c>
      <c r="K1210" s="6" t="str">
        <f>IF(L1210="?","tier - 2",L1210)</f>
        <v>tier - 2</v>
      </c>
      <c r="L1210" s="6" t="s">
        <v>11</v>
      </c>
      <c r="M1210" s="6" t="str">
        <f>IF(N1210="?","tier - 1",N1210)</f>
        <v>tier - 2</v>
      </c>
      <c r="N1210" s="6" t="s">
        <v>11</v>
      </c>
      <c r="O1210" s="6" t="str">
        <f>IF(P1210="?","UNKNOWN",P1210)</f>
        <v>R1013</v>
      </c>
      <c r="P1210" s="6" t="s">
        <v>13</v>
      </c>
      <c r="Q1210" s="6"/>
    </row>
    <row r="1211" spans="1:17" x14ac:dyDescent="0.3">
      <c r="A1211" s="6" t="s">
        <v>285</v>
      </c>
      <c r="B1211" s="12" t="str">
        <f>SUBSTITUTE(C1211,"?",ROUNDUP(AVERAGEIF(C:C,"&lt;&gt;~?",C:C),0))</f>
        <v>1998</v>
      </c>
      <c r="C1211" s="6">
        <v>1998</v>
      </c>
      <c r="D1211" s="6" t="str">
        <f>SUBSTITUTE(E1211,"?","sep")</f>
        <v>Jul</v>
      </c>
      <c r="E1211" s="6" t="s">
        <v>10</v>
      </c>
      <c r="F1211" s="6">
        <v>2</v>
      </c>
      <c r="G1211" s="18" t="str">
        <f>CONCATENATE(F1211,"-",D1211,"-",B1211)</f>
        <v>2-Jul-1998</v>
      </c>
      <c r="H1211" s="10">
        <f>DATEDIF(G1211,DATE(2023,6,8),"Y")</f>
        <v>24</v>
      </c>
      <c r="I1211" s="6">
        <v>0</v>
      </c>
      <c r="J1211" s="22">
        <v>2473.33</v>
      </c>
      <c r="K1211" s="6" t="str">
        <f>IF(L1211="?","tier - 2",L1211)</f>
        <v>tier - 2</v>
      </c>
      <c r="L1211" s="6" t="s">
        <v>11</v>
      </c>
      <c r="M1211" s="6" t="str">
        <f>IF(N1211="?","tier - 1",N1211)</f>
        <v>tier - 3</v>
      </c>
      <c r="N1211" s="6" t="s">
        <v>12</v>
      </c>
      <c r="O1211" s="6" t="str">
        <f>IF(P1211="?","UNKNOWN",P1211)</f>
        <v>R1013</v>
      </c>
      <c r="P1211" s="6" t="s">
        <v>13</v>
      </c>
      <c r="Q1211" s="6"/>
    </row>
    <row r="1212" spans="1:17" x14ac:dyDescent="0.3">
      <c r="A1212" s="6" t="s">
        <v>284</v>
      </c>
      <c r="B1212" s="12" t="str">
        <f>SUBSTITUTE(C1212,"?",ROUNDUP(AVERAGEIF(C:C,"&lt;&gt;~?",C:C),0))</f>
        <v>1998</v>
      </c>
      <c r="C1212" s="6">
        <v>1998</v>
      </c>
      <c r="D1212" s="6" t="str">
        <f>SUBSTITUTE(E1212,"?","sep")</f>
        <v>Aug</v>
      </c>
      <c r="E1212" s="6" t="s">
        <v>35</v>
      </c>
      <c r="F1212" s="6">
        <v>17</v>
      </c>
      <c r="G1212" s="18" t="str">
        <f>CONCATENATE(F1212,"-",D1212,"-",B1212)</f>
        <v>17-Aug-1998</v>
      </c>
      <c r="H1212" s="10">
        <f>DATEDIF(G1212,DATE(2023,6,8),"Y")</f>
        <v>24</v>
      </c>
      <c r="I1212" s="6">
        <v>0</v>
      </c>
      <c r="J1212" s="22">
        <v>2464.62</v>
      </c>
      <c r="K1212" s="6" t="str">
        <f>IF(L1212="?","tier - 2",L1212)</f>
        <v>tier - 2</v>
      </c>
      <c r="L1212" s="6" t="s">
        <v>11</v>
      </c>
      <c r="M1212" s="6" t="str">
        <f>IF(N1212="?","tier - 1",N1212)</f>
        <v>tier - 3</v>
      </c>
      <c r="N1212" s="6" t="s">
        <v>12</v>
      </c>
      <c r="O1212" s="6" t="str">
        <f>IF(P1212="?","UNKNOWN",P1212)</f>
        <v>R1013</v>
      </c>
      <c r="P1212" s="6" t="s">
        <v>13</v>
      </c>
      <c r="Q1212" s="6"/>
    </row>
    <row r="1213" spans="1:17" x14ac:dyDescent="0.3">
      <c r="A1213" s="6" t="s">
        <v>283</v>
      </c>
      <c r="B1213" s="12" t="str">
        <f>SUBSTITUTE(C1213,"?",ROUNDUP(AVERAGEIF(C:C,"&lt;&gt;~?",C:C),0))</f>
        <v>2002</v>
      </c>
      <c r="C1213" s="6">
        <v>2002</v>
      </c>
      <c r="D1213" s="6" t="str">
        <f>SUBSTITUTE(E1213,"?","sep")</f>
        <v>Jul</v>
      </c>
      <c r="E1213" s="6" t="s">
        <v>10</v>
      </c>
      <c r="F1213" s="6">
        <v>11</v>
      </c>
      <c r="G1213" s="18" t="str">
        <f>CONCATENATE(F1213,"-",D1213,"-",B1213)</f>
        <v>11-Jul-2002</v>
      </c>
      <c r="H1213" s="10">
        <f>DATEDIF(G1213,DATE(2023,6,8),"Y")</f>
        <v>20</v>
      </c>
      <c r="I1213" s="6">
        <v>0</v>
      </c>
      <c r="J1213" s="22">
        <v>2459.7199999999998</v>
      </c>
      <c r="K1213" s="6" t="str">
        <f>IF(L1213="?","tier - 2",L1213)</f>
        <v>tier - 2</v>
      </c>
      <c r="L1213" s="6" t="s">
        <v>11</v>
      </c>
      <c r="M1213" s="6" t="str">
        <f>IF(N1213="?","tier - 1",N1213)</f>
        <v>tier - 2</v>
      </c>
      <c r="N1213" s="6" t="s">
        <v>11</v>
      </c>
      <c r="O1213" s="6" t="str">
        <f>IF(P1213="?","UNKNOWN",P1213)</f>
        <v>R1024</v>
      </c>
      <c r="P1213" s="6" t="s">
        <v>247</v>
      </c>
      <c r="Q1213" s="6"/>
    </row>
    <row r="1214" spans="1:17" x14ac:dyDescent="0.3">
      <c r="A1214" s="6" t="s">
        <v>282</v>
      </c>
      <c r="B1214" s="12" t="str">
        <f>SUBSTITUTE(C1214,"?",ROUNDUP(AVERAGEIF(C:C,"&lt;&gt;~?",C:C),0))</f>
        <v>1998</v>
      </c>
      <c r="C1214" s="6">
        <v>1998</v>
      </c>
      <c r="D1214" s="6" t="str">
        <f>SUBSTITUTE(E1214,"?","sep")</f>
        <v>Nov</v>
      </c>
      <c r="E1214" s="6" t="s">
        <v>15</v>
      </c>
      <c r="F1214" s="6">
        <v>19</v>
      </c>
      <c r="G1214" s="18" t="str">
        <f>CONCATENATE(F1214,"-",D1214,"-",B1214)</f>
        <v>19-Nov-1998</v>
      </c>
      <c r="H1214" s="10">
        <f>DATEDIF(G1214,DATE(2023,6,8),"Y")</f>
        <v>24</v>
      </c>
      <c r="I1214" s="6">
        <v>0</v>
      </c>
      <c r="J1214" s="22">
        <v>2457.5</v>
      </c>
      <c r="K1214" s="6" t="str">
        <f>IF(L1214="?","tier - 2",L1214)</f>
        <v>tier - 2</v>
      </c>
      <c r="L1214" s="6" t="s">
        <v>11</v>
      </c>
      <c r="M1214" s="6" t="str">
        <f>IF(N1214="?","tier - 1",N1214)</f>
        <v>tier - 1</v>
      </c>
      <c r="N1214" s="6" t="s">
        <v>16</v>
      </c>
      <c r="O1214" s="6" t="str">
        <f>IF(P1214="?","UNKNOWN",P1214)</f>
        <v>R1011</v>
      </c>
      <c r="P1214" s="6" t="s">
        <v>42</v>
      </c>
      <c r="Q1214" s="6"/>
    </row>
    <row r="1215" spans="1:17" x14ac:dyDescent="0.3">
      <c r="A1215" s="6" t="s">
        <v>281</v>
      </c>
      <c r="B1215" s="12" t="str">
        <f>SUBSTITUTE(C1215,"?",ROUNDUP(AVERAGEIF(C:C,"&lt;&gt;~?",C:C),0))</f>
        <v>2002</v>
      </c>
      <c r="C1215" s="6">
        <v>2002</v>
      </c>
      <c r="D1215" s="6" t="str">
        <f>SUBSTITUTE(E1215,"?","sep")</f>
        <v>Jul</v>
      </c>
      <c r="E1215" s="6" t="s">
        <v>10</v>
      </c>
      <c r="F1215" s="6">
        <v>29</v>
      </c>
      <c r="G1215" s="18" t="str">
        <f>CONCATENATE(F1215,"-",D1215,"-",B1215)</f>
        <v>29-Jul-2002</v>
      </c>
      <c r="H1215" s="10">
        <f>DATEDIF(G1215,DATE(2023,6,8),"Y")</f>
        <v>20</v>
      </c>
      <c r="I1215" s="6">
        <v>0</v>
      </c>
      <c r="J1215" s="22">
        <v>2457.21</v>
      </c>
      <c r="K1215" s="6" t="str">
        <f>IF(L1215="?","tier - 2",L1215)</f>
        <v>tier - 2</v>
      </c>
      <c r="L1215" s="6" t="s">
        <v>11</v>
      </c>
      <c r="M1215" s="6" t="str">
        <f>IF(N1215="?","tier - 1",N1215)</f>
        <v>tier - 1</v>
      </c>
      <c r="N1215" s="6" t="s">
        <v>16</v>
      </c>
      <c r="O1215" s="6" t="str">
        <f>IF(P1215="?","UNKNOWN",P1215)</f>
        <v>R1024</v>
      </c>
      <c r="P1215" s="6" t="s">
        <v>247</v>
      </c>
      <c r="Q1215" s="6"/>
    </row>
    <row r="1216" spans="1:17" x14ac:dyDescent="0.3">
      <c r="A1216" s="6" t="s">
        <v>280</v>
      </c>
      <c r="B1216" s="12" t="str">
        <f>SUBSTITUTE(C1216,"?",ROUNDUP(AVERAGEIF(C:C,"&lt;&gt;~?",C:C),0))</f>
        <v>1999</v>
      </c>
      <c r="C1216" s="6">
        <v>1999</v>
      </c>
      <c r="D1216" s="6" t="str">
        <f>SUBSTITUTE(E1216,"?","sep")</f>
        <v>Nov</v>
      </c>
      <c r="E1216" s="6" t="s">
        <v>15</v>
      </c>
      <c r="F1216" s="6">
        <v>21</v>
      </c>
      <c r="G1216" s="18" t="str">
        <f>CONCATENATE(F1216,"-",D1216,"-",B1216)</f>
        <v>21-Nov-1999</v>
      </c>
      <c r="H1216" s="10">
        <f>DATEDIF(G1216,DATE(2023,6,8),"Y")</f>
        <v>23</v>
      </c>
      <c r="I1216" s="6">
        <v>1</v>
      </c>
      <c r="J1216" s="22">
        <v>2438.06</v>
      </c>
      <c r="K1216" s="6" t="str">
        <f>IF(L1216="?","tier - 2",L1216)</f>
        <v>tier - 2</v>
      </c>
      <c r="L1216" s="6" t="s">
        <v>11</v>
      </c>
      <c r="M1216" s="6" t="str">
        <f>IF(N1216="?","tier - 1",N1216)</f>
        <v>tier - 2</v>
      </c>
      <c r="N1216" s="6" t="s">
        <v>11</v>
      </c>
      <c r="O1216" s="6" t="str">
        <f>IF(P1216="?","UNKNOWN",P1216)</f>
        <v>R1013</v>
      </c>
      <c r="P1216" s="6" t="s">
        <v>13</v>
      </c>
      <c r="Q1216" s="6"/>
    </row>
    <row r="1217" spans="1:17" x14ac:dyDescent="0.3">
      <c r="A1217" s="6" t="s">
        <v>279</v>
      </c>
      <c r="B1217" s="12" t="str">
        <f>SUBSTITUTE(C1217,"?",ROUNDUP(AVERAGEIF(C:C,"&lt;&gt;~?",C:C),0))</f>
        <v>1999</v>
      </c>
      <c r="C1217" s="6">
        <v>1999</v>
      </c>
      <c r="D1217" s="6" t="str">
        <f>SUBSTITUTE(E1217,"?","sep")</f>
        <v>Nov</v>
      </c>
      <c r="E1217" s="6" t="s">
        <v>15</v>
      </c>
      <c r="F1217" s="6">
        <v>12</v>
      </c>
      <c r="G1217" s="18" t="str">
        <f>CONCATENATE(F1217,"-",D1217,"-",B1217)</f>
        <v>12-Nov-1999</v>
      </c>
      <c r="H1217" s="10">
        <f>DATEDIF(G1217,DATE(2023,6,8),"Y")</f>
        <v>23</v>
      </c>
      <c r="I1217" s="6">
        <v>1</v>
      </c>
      <c r="J1217" s="22">
        <v>2416.96</v>
      </c>
      <c r="K1217" s="6" t="str">
        <f>IF(L1217="?","tier - 2",L1217)</f>
        <v>tier - 2</v>
      </c>
      <c r="L1217" s="6" t="s">
        <v>11</v>
      </c>
      <c r="M1217" s="6" t="str">
        <f>IF(N1217="?","tier - 1",N1217)</f>
        <v>tier - 2</v>
      </c>
      <c r="N1217" s="6" t="s">
        <v>11</v>
      </c>
      <c r="O1217" s="6" t="str">
        <f>IF(P1217="?","UNKNOWN",P1217)</f>
        <v>R1011</v>
      </c>
      <c r="P1217" s="6" t="s">
        <v>42</v>
      </c>
      <c r="Q1217" s="6"/>
    </row>
    <row r="1218" spans="1:17" x14ac:dyDescent="0.3">
      <c r="A1218" s="6" t="s">
        <v>278</v>
      </c>
      <c r="B1218" s="12" t="str">
        <f>SUBSTITUTE(C1218,"?",ROUNDUP(AVERAGEIF(C:C,"&lt;&gt;~?",C:C),0))</f>
        <v>2001</v>
      </c>
      <c r="C1218" s="6">
        <v>2001</v>
      </c>
      <c r="D1218" s="6" t="str">
        <f>SUBSTITUTE(E1218,"?","sep")</f>
        <v>Jun</v>
      </c>
      <c r="E1218" s="6" t="s">
        <v>18</v>
      </c>
      <c r="F1218" s="6">
        <v>3</v>
      </c>
      <c r="G1218" s="18" t="str">
        <f>CONCATENATE(F1218,"-",D1218,"-",B1218)</f>
        <v>3-Jun-2001</v>
      </c>
      <c r="H1218" s="10">
        <f>DATEDIF(G1218,DATE(2023,6,8),"Y")</f>
        <v>22</v>
      </c>
      <c r="I1218" s="6">
        <v>0</v>
      </c>
      <c r="J1218" s="22">
        <v>2404.73</v>
      </c>
      <c r="K1218" s="6" t="str">
        <f>IF(L1218="?","tier - 2",L1218)</f>
        <v>tier - 2</v>
      </c>
      <c r="L1218" s="6" t="s">
        <v>11</v>
      </c>
      <c r="M1218" s="6" t="str">
        <f>IF(N1218="?","tier - 1",N1218)</f>
        <v>tier - 3</v>
      </c>
      <c r="N1218" s="6" t="s">
        <v>12</v>
      </c>
      <c r="O1218" s="6" t="str">
        <f>IF(P1218="?","UNKNOWN",P1218)</f>
        <v>R1012</v>
      </c>
      <c r="P1218" s="6" t="s">
        <v>23</v>
      </c>
      <c r="Q1218" s="6"/>
    </row>
    <row r="1219" spans="1:17" x14ac:dyDescent="0.3">
      <c r="A1219" s="6" t="s">
        <v>277</v>
      </c>
      <c r="B1219" s="12" t="str">
        <f>SUBSTITUTE(C1219,"?",ROUNDUP(AVERAGEIF(C:C,"&lt;&gt;~?",C:C),0))</f>
        <v>1999</v>
      </c>
      <c r="C1219" s="6">
        <v>1999</v>
      </c>
      <c r="D1219" s="6" t="str">
        <f>SUBSTITUTE(E1219,"?","sep")</f>
        <v>Aug</v>
      </c>
      <c r="E1219" s="6" t="s">
        <v>35</v>
      </c>
      <c r="F1219" s="6">
        <v>10</v>
      </c>
      <c r="G1219" s="18" t="str">
        <f>CONCATENATE(F1219,"-",D1219,"-",B1219)</f>
        <v>10-Aug-1999</v>
      </c>
      <c r="H1219" s="10">
        <f>DATEDIF(G1219,DATE(2023,6,8),"Y")</f>
        <v>23</v>
      </c>
      <c r="I1219" s="6">
        <v>0</v>
      </c>
      <c r="J1219" s="22">
        <v>2396.1</v>
      </c>
      <c r="K1219" s="6" t="str">
        <f>IF(L1219="?","tier - 2",L1219)</f>
        <v>tier - 2</v>
      </c>
      <c r="L1219" s="6" t="s">
        <v>11</v>
      </c>
      <c r="M1219" s="6" t="str">
        <f>IF(N1219="?","tier - 1",N1219)</f>
        <v>tier - 1</v>
      </c>
      <c r="N1219" s="6" t="s">
        <v>16</v>
      </c>
      <c r="O1219" s="6" t="str">
        <f>IF(P1219="?","UNKNOWN",P1219)</f>
        <v>R1019</v>
      </c>
      <c r="P1219" s="6" t="s">
        <v>166</v>
      </c>
      <c r="Q1219" s="6"/>
    </row>
    <row r="1220" spans="1:17" x14ac:dyDescent="0.3">
      <c r="A1220" s="6" t="s">
        <v>2164</v>
      </c>
      <c r="B1220" s="12" t="str">
        <f>SUBSTITUTE(C1220,"?",ROUNDUP(AVERAGEIF(C:C,"&lt;&gt;~?",C:C),0))</f>
        <v>1978</v>
      </c>
      <c r="C1220" s="6">
        <v>1978</v>
      </c>
      <c r="D1220" s="6" t="str">
        <f>SUBSTITUTE(E1220,"?","sep")</f>
        <v>Dec</v>
      </c>
      <c r="E1220" s="6" t="s">
        <v>30</v>
      </c>
      <c r="F1220" s="6">
        <v>19</v>
      </c>
      <c r="G1220" s="18" t="str">
        <f>CONCATENATE(F1220,"-",D1220,"-",B1220)</f>
        <v>19-Dec-1978</v>
      </c>
      <c r="H1220" s="10">
        <f>DATEDIF(G1220,DATE(2023,6,8),"Y")</f>
        <v>44</v>
      </c>
      <c r="I1220" s="6">
        <v>2</v>
      </c>
      <c r="J1220" s="22">
        <v>35701.9</v>
      </c>
      <c r="K1220" s="6" t="str">
        <f>IF(L1220="?","tier - 2",L1220)</f>
        <v>tier - 2</v>
      </c>
      <c r="L1220" s="6" t="s">
        <v>11</v>
      </c>
      <c r="M1220" s="6" t="str">
        <f>IF(N1220="?","tier - 1",N1220)</f>
        <v>tier - 1</v>
      </c>
      <c r="N1220" s="6" t="s">
        <v>16</v>
      </c>
      <c r="O1220" s="6" t="str">
        <f>IF(P1220="?","UNKNOWN",P1220)</f>
        <v>R1011</v>
      </c>
      <c r="P1220" s="6" t="s">
        <v>42</v>
      </c>
      <c r="Q1220" s="6"/>
    </row>
    <row r="1221" spans="1:17" x14ac:dyDescent="0.3">
      <c r="A1221" s="6" t="s">
        <v>275</v>
      </c>
      <c r="B1221" s="12" t="str">
        <f>SUBSTITUTE(C1221,"?",ROUNDUP(AVERAGEIF(C:C,"&lt;&gt;~?",C:C),0))</f>
        <v>1999</v>
      </c>
      <c r="C1221" s="6">
        <v>1999</v>
      </c>
      <c r="D1221" s="6" t="str">
        <f>SUBSTITUTE(E1221,"?","sep")</f>
        <v>Dec</v>
      </c>
      <c r="E1221" s="6" t="s">
        <v>30</v>
      </c>
      <c r="F1221" s="6">
        <v>17</v>
      </c>
      <c r="G1221" s="18" t="str">
        <f>CONCATENATE(F1221,"-",D1221,"-",B1221)</f>
        <v>17-Dec-1999</v>
      </c>
      <c r="H1221" s="10">
        <f>DATEDIF(G1221,DATE(2023,6,8),"Y")</f>
        <v>23</v>
      </c>
      <c r="I1221" s="6">
        <v>0</v>
      </c>
      <c r="J1221" s="22">
        <v>2395.17</v>
      </c>
      <c r="K1221" s="6" t="str">
        <f>IF(L1221="?","tier - 2",L1221)</f>
        <v>tier - 2</v>
      </c>
      <c r="L1221" s="6" t="s">
        <v>11</v>
      </c>
      <c r="M1221" s="6" t="str">
        <f>IF(N1221="?","tier - 1",N1221)</f>
        <v>tier - 1</v>
      </c>
      <c r="N1221" s="6" t="s">
        <v>16</v>
      </c>
      <c r="O1221" s="6" t="str">
        <f>IF(P1221="?","UNKNOWN",P1221)</f>
        <v>R1014</v>
      </c>
      <c r="P1221" s="6" t="s">
        <v>276</v>
      </c>
      <c r="Q1221" s="6"/>
    </row>
    <row r="1222" spans="1:17" x14ac:dyDescent="0.3">
      <c r="A1222" s="6" t="s">
        <v>274</v>
      </c>
      <c r="B1222" s="12" t="str">
        <f>SUBSTITUTE(C1222,"?",ROUNDUP(AVERAGEIF(C:C,"&lt;&gt;~?",C:C),0))</f>
        <v>1988</v>
      </c>
      <c r="C1222" s="6">
        <v>1988</v>
      </c>
      <c r="D1222" s="6" t="str">
        <f>SUBSTITUTE(E1222,"?","sep")</f>
        <v>Dec</v>
      </c>
      <c r="E1222" s="6" t="s">
        <v>30</v>
      </c>
      <c r="F1222" s="6">
        <v>12</v>
      </c>
      <c r="G1222" s="18" t="str">
        <f>CONCATENATE(F1222,"-",D1222,"-",B1222)</f>
        <v>12-Dec-1988</v>
      </c>
      <c r="H1222" s="10">
        <f>DATEDIF(G1222,DATE(2023,6,8),"Y")</f>
        <v>34</v>
      </c>
      <c r="I1222" s="6">
        <v>3</v>
      </c>
      <c r="J1222" s="22">
        <v>2373.3000000000002</v>
      </c>
      <c r="K1222" s="6" t="str">
        <f>IF(L1222="?","tier - 2",L1222)</f>
        <v>tier - 2</v>
      </c>
      <c r="L1222" s="6" t="s">
        <v>11</v>
      </c>
      <c r="M1222" s="6" t="str">
        <f>IF(N1222="?","tier - 1",N1222)</f>
        <v>tier - 2</v>
      </c>
      <c r="N1222" s="6" t="s">
        <v>11</v>
      </c>
      <c r="O1222" s="6" t="str">
        <f>IF(P1222="?","UNKNOWN",P1222)</f>
        <v>R1013</v>
      </c>
      <c r="P1222" s="6" t="s">
        <v>13</v>
      </c>
      <c r="Q1222" s="6"/>
    </row>
    <row r="1223" spans="1:17" x14ac:dyDescent="0.3">
      <c r="A1223" s="6" t="s">
        <v>273</v>
      </c>
      <c r="B1223" s="12" t="str">
        <f>SUBSTITUTE(C1223,"?",ROUNDUP(AVERAGEIF(C:C,"&lt;&gt;~?",C:C),0))</f>
        <v>2002</v>
      </c>
      <c r="C1223" s="6">
        <v>2002</v>
      </c>
      <c r="D1223" s="6" t="str">
        <f>SUBSTITUTE(E1223,"?","sep")</f>
        <v>Nov</v>
      </c>
      <c r="E1223" s="6" t="s">
        <v>15</v>
      </c>
      <c r="F1223" s="6">
        <v>5</v>
      </c>
      <c r="G1223" s="18" t="str">
        <f>CONCATENATE(F1223,"-",D1223,"-",B1223)</f>
        <v>5-Nov-2002</v>
      </c>
      <c r="H1223" s="10">
        <f>DATEDIF(G1223,DATE(2023,6,8),"Y")</f>
        <v>20</v>
      </c>
      <c r="I1223" s="6">
        <v>1</v>
      </c>
      <c r="J1223" s="22">
        <v>2362.23</v>
      </c>
      <c r="K1223" s="6" t="str">
        <f>IF(L1223="?","tier - 2",L1223)</f>
        <v>tier - 2</v>
      </c>
      <c r="L1223" s="6" t="s">
        <v>11</v>
      </c>
      <c r="M1223" s="6" t="str">
        <f>IF(N1223="?","tier - 1",N1223)</f>
        <v>tier - 1</v>
      </c>
      <c r="N1223" s="6" t="s">
        <v>16</v>
      </c>
      <c r="O1223" s="6" t="str">
        <f>IF(P1223="?","UNKNOWN",P1223)</f>
        <v>R1012</v>
      </c>
      <c r="P1223" s="6" t="s">
        <v>23</v>
      </c>
      <c r="Q1223" s="6"/>
    </row>
    <row r="1224" spans="1:17" x14ac:dyDescent="0.3">
      <c r="A1224" s="6" t="s">
        <v>272</v>
      </c>
      <c r="B1224" s="12" t="str">
        <f>SUBSTITUTE(C1224,"?",ROUNDUP(AVERAGEIF(C:C,"&lt;&gt;~?",C:C),0))</f>
        <v>1998</v>
      </c>
      <c r="C1224" s="6">
        <v>1998</v>
      </c>
      <c r="D1224" s="6" t="str">
        <f>SUBSTITUTE(E1224,"?","sep")</f>
        <v>Oct</v>
      </c>
      <c r="E1224" s="6" t="s">
        <v>37</v>
      </c>
      <c r="F1224" s="6">
        <v>21</v>
      </c>
      <c r="G1224" s="18" t="str">
        <f>CONCATENATE(F1224,"-",D1224,"-",B1224)</f>
        <v>21-Oct-1998</v>
      </c>
      <c r="H1224" s="10">
        <f>DATEDIF(G1224,DATE(2023,6,8),"Y")</f>
        <v>24</v>
      </c>
      <c r="I1224" s="6">
        <v>0</v>
      </c>
      <c r="J1224" s="22">
        <v>2352.9699999999998</v>
      </c>
      <c r="K1224" s="6" t="str">
        <f>IF(L1224="?","tier - 2",L1224)</f>
        <v>tier - 3</v>
      </c>
      <c r="L1224" s="6" t="s">
        <v>12</v>
      </c>
      <c r="M1224" s="6" t="str">
        <f>IF(N1224="?","tier - 1",N1224)</f>
        <v>tier - 3</v>
      </c>
      <c r="N1224" s="6" t="s">
        <v>12</v>
      </c>
      <c r="O1224" s="6" t="str">
        <f>IF(P1224="?","UNKNOWN",P1224)</f>
        <v>R1012</v>
      </c>
      <c r="P1224" s="6" t="s">
        <v>23</v>
      </c>
      <c r="Q1224" s="6"/>
    </row>
    <row r="1225" spans="1:17" x14ac:dyDescent="0.3">
      <c r="A1225" s="6" t="s">
        <v>271</v>
      </c>
      <c r="B1225" s="12" t="str">
        <f>SUBSTITUTE(C1225,"?",ROUNDUP(AVERAGEIF(C:C,"&lt;&gt;~?",C:C),0))</f>
        <v>2003</v>
      </c>
      <c r="C1225" s="6">
        <v>2003</v>
      </c>
      <c r="D1225" s="6" t="str">
        <f>SUBSTITUTE(E1225,"?","sep")</f>
        <v>Nov</v>
      </c>
      <c r="E1225" s="6" t="s">
        <v>15</v>
      </c>
      <c r="F1225" s="6">
        <v>18</v>
      </c>
      <c r="G1225" s="18" t="str">
        <f>CONCATENATE(F1225,"-",D1225,"-",B1225)</f>
        <v>18-Nov-2003</v>
      </c>
      <c r="H1225" s="10">
        <f>DATEDIF(G1225,DATE(2023,6,8),"Y")</f>
        <v>19</v>
      </c>
      <c r="I1225" s="6">
        <v>1</v>
      </c>
      <c r="J1225" s="22">
        <v>2331.52</v>
      </c>
      <c r="K1225" s="6" t="str">
        <f>IF(L1225="?","tier - 2",L1225)</f>
        <v>tier - 2</v>
      </c>
      <c r="L1225" s="6" t="s">
        <v>11</v>
      </c>
      <c r="M1225" s="6" t="str">
        <f>IF(N1225="?","tier - 1",N1225)</f>
        <v>tier - 3</v>
      </c>
      <c r="N1225" s="6" t="s">
        <v>12</v>
      </c>
      <c r="O1225" s="6" t="str">
        <f>IF(P1225="?","UNKNOWN",P1225)</f>
        <v>R1011</v>
      </c>
      <c r="P1225" s="6" t="s">
        <v>42</v>
      </c>
      <c r="Q1225" s="6"/>
    </row>
    <row r="1226" spans="1:17" x14ac:dyDescent="0.3">
      <c r="A1226" s="6" t="s">
        <v>270</v>
      </c>
      <c r="B1226" s="12" t="str">
        <f>SUBSTITUTE(C1226,"?",ROUNDUP(AVERAGEIF(C:C,"&lt;&gt;~?",C:C),0))</f>
        <v>1996</v>
      </c>
      <c r="C1226" s="6">
        <v>1996</v>
      </c>
      <c r="D1226" s="6" t="str">
        <f>SUBSTITUTE(E1226,"?","sep")</f>
        <v>Dec</v>
      </c>
      <c r="E1226" s="6" t="s">
        <v>30</v>
      </c>
      <c r="F1226" s="6">
        <v>17</v>
      </c>
      <c r="G1226" s="18" t="str">
        <f>CONCATENATE(F1226,"-",D1226,"-",B1226)</f>
        <v>17-Dec-1996</v>
      </c>
      <c r="H1226" s="10">
        <f>DATEDIF(G1226,DATE(2023,6,8),"Y")</f>
        <v>26</v>
      </c>
      <c r="I1226" s="6">
        <v>0</v>
      </c>
      <c r="J1226" s="22">
        <v>2322.62</v>
      </c>
      <c r="K1226" s="6" t="str">
        <f>IF(L1226="?","tier - 2",L1226)</f>
        <v>tier - 2</v>
      </c>
      <c r="L1226" s="6" t="s">
        <v>11</v>
      </c>
      <c r="M1226" s="6" t="str">
        <f>IF(N1226="?","tier - 1",N1226)</f>
        <v>tier - 1</v>
      </c>
      <c r="N1226" s="6" t="s">
        <v>16</v>
      </c>
      <c r="O1226" s="6" t="str">
        <f>IF(P1226="?","UNKNOWN",P1226)</f>
        <v>R1013</v>
      </c>
      <c r="P1226" s="6" t="s">
        <v>13</v>
      </c>
      <c r="Q1226" s="6"/>
    </row>
    <row r="1227" spans="1:17" x14ac:dyDescent="0.3">
      <c r="A1227" s="6" t="s">
        <v>269</v>
      </c>
      <c r="B1227" s="12" t="str">
        <f>SUBSTITUTE(C1227,"?",ROUNDUP(AVERAGEIF(C:C,"&lt;&gt;~?",C:C),0))</f>
        <v>2004</v>
      </c>
      <c r="C1227" s="6">
        <v>2004</v>
      </c>
      <c r="D1227" s="6" t="str">
        <f>SUBSTITUTE(E1227,"?","sep")</f>
        <v>Sep</v>
      </c>
      <c r="E1227" s="6" t="s">
        <v>20</v>
      </c>
      <c r="F1227" s="6">
        <v>6</v>
      </c>
      <c r="G1227" s="18" t="str">
        <f>CONCATENATE(F1227,"-",D1227,"-",B1227)</f>
        <v>6-Sep-2004</v>
      </c>
      <c r="H1227" s="10">
        <f>DATEDIF(G1227,DATE(2023,6,8),"Y")</f>
        <v>18</v>
      </c>
      <c r="I1227" s="6">
        <v>2</v>
      </c>
      <c r="J1227" s="22">
        <v>2304</v>
      </c>
      <c r="K1227" s="6" t="str">
        <f>IF(L1227="?","tier - 2",L1227)</f>
        <v>tier - 2</v>
      </c>
      <c r="L1227" s="6" t="s">
        <v>11</v>
      </c>
      <c r="M1227" s="6" t="str">
        <f>IF(N1227="?","tier - 1",N1227)</f>
        <v>tier - 3</v>
      </c>
      <c r="N1227" s="6" t="s">
        <v>12</v>
      </c>
      <c r="O1227" s="6" t="str">
        <f>IF(P1227="?","UNKNOWN",P1227)</f>
        <v>R1013</v>
      </c>
      <c r="P1227" s="6" t="s">
        <v>13</v>
      </c>
      <c r="Q1227" s="6"/>
    </row>
    <row r="1228" spans="1:17" x14ac:dyDescent="0.3">
      <c r="A1228" s="6" t="s">
        <v>268</v>
      </c>
      <c r="B1228" s="12" t="str">
        <f>SUBSTITUTE(C1228,"?",ROUNDUP(AVERAGEIF(C:C,"&lt;&gt;~?",C:C),0))</f>
        <v>1996</v>
      </c>
      <c r="C1228" s="6">
        <v>1996</v>
      </c>
      <c r="D1228" s="6" t="str">
        <f>SUBSTITUTE(E1228,"?","sep")</f>
        <v>Nov</v>
      </c>
      <c r="E1228" s="6" t="s">
        <v>15</v>
      </c>
      <c r="F1228" s="6">
        <v>28</v>
      </c>
      <c r="G1228" s="18" t="str">
        <f>CONCATENATE(F1228,"-",D1228,"-",B1228)</f>
        <v>28-Nov-1996</v>
      </c>
      <c r="H1228" s="10">
        <f>DATEDIF(G1228,DATE(2023,6,8),"Y")</f>
        <v>26</v>
      </c>
      <c r="I1228" s="6">
        <v>0</v>
      </c>
      <c r="J1228" s="22">
        <v>2302.3000000000002</v>
      </c>
      <c r="K1228" s="6" t="str">
        <f>IF(L1228="?","tier - 2",L1228)</f>
        <v>tier - 1</v>
      </c>
      <c r="L1228" s="6" t="s">
        <v>16</v>
      </c>
      <c r="M1228" s="6" t="str">
        <f>IF(N1228="?","tier - 1",N1228)</f>
        <v>tier - 2</v>
      </c>
      <c r="N1228" s="6" t="s">
        <v>11</v>
      </c>
      <c r="O1228" s="6" t="str">
        <f>IF(P1228="?","UNKNOWN",P1228)</f>
        <v>R1011</v>
      </c>
      <c r="P1228" s="6" t="s">
        <v>42</v>
      </c>
      <c r="Q1228" s="6"/>
    </row>
    <row r="1229" spans="1:17" x14ac:dyDescent="0.3">
      <c r="A1229" s="6" t="s">
        <v>267</v>
      </c>
      <c r="B1229" s="12" t="str">
        <f>SUBSTITUTE(C1229,"?",ROUNDUP(AVERAGEIF(C:C,"&lt;&gt;~?",C:C),0))</f>
        <v>1989</v>
      </c>
      <c r="C1229" s="6">
        <v>1989</v>
      </c>
      <c r="D1229" s="6" t="str">
        <f>SUBSTITUTE(E1229,"?","sep")</f>
        <v>Oct</v>
      </c>
      <c r="E1229" s="6" t="s">
        <v>37</v>
      </c>
      <c r="F1229" s="6">
        <v>5</v>
      </c>
      <c r="G1229" s="18" t="str">
        <f>CONCATENATE(F1229,"-",D1229,"-",B1229)</f>
        <v>5-Oct-1989</v>
      </c>
      <c r="H1229" s="10">
        <f>DATEDIF(G1229,DATE(2023,6,8),"Y")</f>
        <v>33</v>
      </c>
      <c r="I1229" s="6">
        <v>3</v>
      </c>
      <c r="J1229" s="22">
        <v>2295.2399999999998</v>
      </c>
      <c r="K1229" s="6" t="str">
        <f>IF(L1229="?","tier - 2",L1229)</f>
        <v>tier - 2</v>
      </c>
      <c r="L1229" s="6" t="s">
        <v>11</v>
      </c>
      <c r="M1229" s="6" t="str">
        <f>IF(N1229="?","tier - 1",N1229)</f>
        <v>tier - 1</v>
      </c>
      <c r="N1229" s="6" t="s">
        <v>16</v>
      </c>
      <c r="O1229" s="6" t="str">
        <f>IF(P1229="?","UNKNOWN",P1229)</f>
        <v>R1013</v>
      </c>
      <c r="P1229" s="6" t="s">
        <v>13</v>
      </c>
      <c r="Q1229" s="6"/>
    </row>
    <row r="1230" spans="1:17" x14ac:dyDescent="0.3">
      <c r="A1230" s="6" t="s">
        <v>266</v>
      </c>
      <c r="B1230" s="12" t="str">
        <f>SUBSTITUTE(C1230,"?",ROUNDUP(AVERAGEIF(C:C,"&lt;&gt;~?",C:C),0))</f>
        <v>1991</v>
      </c>
      <c r="C1230" s="6">
        <v>1991</v>
      </c>
      <c r="D1230" s="6" t="str">
        <f>SUBSTITUTE(E1230,"?","sep")</f>
        <v>Jun</v>
      </c>
      <c r="E1230" s="6" t="s">
        <v>18</v>
      </c>
      <c r="F1230" s="6">
        <v>16</v>
      </c>
      <c r="G1230" s="18" t="str">
        <f>CONCATENATE(F1230,"-",D1230,"-",B1230)</f>
        <v>16-Jun-1991</v>
      </c>
      <c r="H1230" s="10">
        <f>DATEDIF(G1230,DATE(2023,6,8),"Y")</f>
        <v>31</v>
      </c>
      <c r="I1230" s="6">
        <v>3</v>
      </c>
      <c r="J1230" s="22">
        <v>2277.7199999999998</v>
      </c>
      <c r="K1230" s="6" t="str">
        <f>IF(L1230="?","tier - 2",L1230)</f>
        <v>tier - 2</v>
      </c>
      <c r="L1230" s="6" t="s">
        <v>11</v>
      </c>
      <c r="M1230" s="6" t="str">
        <f>IF(N1230="?","tier - 1",N1230)</f>
        <v>tier - 1</v>
      </c>
      <c r="N1230" s="6" t="s">
        <v>16</v>
      </c>
      <c r="O1230" s="6" t="str">
        <f>IF(P1230="?","UNKNOWN",P1230)</f>
        <v>R1013</v>
      </c>
      <c r="P1230" s="6" t="s">
        <v>13</v>
      </c>
      <c r="Q1230" s="6"/>
    </row>
    <row r="1231" spans="1:17" x14ac:dyDescent="0.3">
      <c r="A1231" s="6" t="s">
        <v>2352</v>
      </c>
      <c r="B1231" s="12" t="str">
        <f>SUBSTITUTE(C1231,"?",ROUNDUP(AVERAGEIF(C:C,"&lt;&gt;~?",C:C),0))</f>
        <v>1961</v>
      </c>
      <c r="C1231" s="6">
        <v>1961</v>
      </c>
      <c r="D1231" s="6" t="str">
        <f>SUBSTITUTE(E1231,"?","sep")</f>
        <v>Jun</v>
      </c>
      <c r="E1231" s="6" t="s">
        <v>18</v>
      </c>
      <c r="F1231" s="6">
        <v>13</v>
      </c>
      <c r="G1231" s="18" t="str">
        <f>CONCATENATE(F1231,"-",D1231,"-",B1231)</f>
        <v>13-Jun-1961</v>
      </c>
      <c r="H1231" s="10">
        <f>DATEDIF(G1231,DATE(2023,6,8),"Y")</f>
        <v>61</v>
      </c>
      <c r="I1231" s="6">
        <v>1</v>
      </c>
      <c r="J1231" s="22">
        <v>47403.88</v>
      </c>
      <c r="K1231" s="6" t="str">
        <f>IF(L1231="?","tier - 2",L1231)</f>
        <v>tier - 1</v>
      </c>
      <c r="L1231" s="6" t="s">
        <v>16</v>
      </c>
      <c r="M1231" s="6" t="str">
        <f>IF(N1231="?","tier - 1",N1231)</f>
        <v>tier - 3</v>
      </c>
      <c r="N1231" s="6" t="s">
        <v>12</v>
      </c>
      <c r="O1231" s="6" t="str">
        <f>IF(P1231="?","UNKNOWN",P1231)</f>
        <v>R1011</v>
      </c>
      <c r="P1231" s="6" t="s">
        <v>42</v>
      </c>
      <c r="Q1231" s="6"/>
    </row>
    <row r="1232" spans="1:17" x14ac:dyDescent="0.3">
      <c r="A1232" s="6" t="s">
        <v>2163</v>
      </c>
      <c r="B1232" s="12" t="str">
        <f>SUBSTITUTE(C1232,"?",ROUNDUP(AVERAGEIF(C:C,"&lt;&gt;~?",C:C),0))</f>
        <v>2000</v>
      </c>
      <c r="C1232" s="6">
        <v>2000</v>
      </c>
      <c r="D1232" s="6" t="str">
        <f>SUBSTITUTE(E1232,"?","sep")</f>
        <v>Dec</v>
      </c>
      <c r="E1232" s="6" t="s">
        <v>30</v>
      </c>
      <c r="F1232" s="6">
        <v>17</v>
      </c>
      <c r="G1232" s="18" t="str">
        <f>CONCATENATE(F1232,"-",D1232,"-",B1232)</f>
        <v>17-Dec-2000</v>
      </c>
      <c r="H1232" s="10">
        <f>DATEDIF(G1232,DATE(2023,6,8),"Y")</f>
        <v>22</v>
      </c>
      <c r="I1232" s="6">
        <v>3</v>
      </c>
      <c r="J1232" s="22">
        <v>35595.589999999997</v>
      </c>
      <c r="K1232" s="6" t="str">
        <f>IF(L1232="?","tier - 2",L1232)</f>
        <v>tier - 2</v>
      </c>
      <c r="L1232" s="6" t="s">
        <v>11</v>
      </c>
      <c r="M1232" s="6" t="str">
        <f>IF(N1232="?","tier - 1",N1232)</f>
        <v>tier - 3</v>
      </c>
      <c r="N1232" s="6" t="s">
        <v>12</v>
      </c>
      <c r="O1232" s="6" t="str">
        <f>IF(P1232="?","UNKNOWN",P1232)</f>
        <v>R1013</v>
      </c>
      <c r="P1232" s="6" t="s">
        <v>13</v>
      </c>
      <c r="Q1232" s="6"/>
    </row>
    <row r="1233" spans="1:17" x14ac:dyDescent="0.3">
      <c r="A1233" s="6" t="s">
        <v>265</v>
      </c>
      <c r="B1233" s="12" t="str">
        <f>SUBSTITUTE(C1233,"?",ROUNDUP(AVERAGEIF(C:C,"&lt;&gt;~?",C:C),0))</f>
        <v>2002</v>
      </c>
      <c r="C1233" s="6">
        <v>2002</v>
      </c>
      <c r="D1233" s="6" t="str">
        <f>SUBSTITUTE(E1233,"?","sep")</f>
        <v>Nov</v>
      </c>
      <c r="E1233" s="6" t="s">
        <v>15</v>
      </c>
      <c r="F1233" s="6">
        <v>12</v>
      </c>
      <c r="G1233" s="18" t="str">
        <f>CONCATENATE(F1233,"-",D1233,"-",B1233)</f>
        <v>12-Nov-2002</v>
      </c>
      <c r="H1233" s="10">
        <f>DATEDIF(G1233,DATE(2023,6,8),"Y")</f>
        <v>20</v>
      </c>
      <c r="I1233" s="6">
        <v>0</v>
      </c>
      <c r="J1233" s="22">
        <v>2261.5700000000002</v>
      </c>
      <c r="K1233" s="6" t="str">
        <f>IF(L1233="?","tier - 2",L1233)</f>
        <v>tier - 2</v>
      </c>
      <c r="L1233" s="6" t="s">
        <v>11</v>
      </c>
      <c r="M1233" s="6" t="str">
        <f>IF(N1233="?","tier - 1",N1233)</f>
        <v>tier - 1</v>
      </c>
      <c r="N1233" s="6" t="s">
        <v>16</v>
      </c>
      <c r="O1233" s="6" t="str">
        <f>IF(P1233="?","UNKNOWN",P1233)</f>
        <v>R1012</v>
      </c>
      <c r="P1233" s="6" t="s">
        <v>23</v>
      </c>
      <c r="Q1233" s="6"/>
    </row>
    <row r="1234" spans="1:17" x14ac:dyDescent="0.3">
      <c r="A1234" s="6" t="s">
        <v>264</v>
      </c>
      <c r="B1234" s="12" t="str">
        <f>SUBSTITUTE(C1234,"?",ROUNDUP(AVERAGEIF(C:C,"&lt;&gt;~?",C:C),0))</f>
        <v>2002</v>
      </c>
      <c r="C1234" s="6">
        <v>2002</v>
      </c>
      <c r="D1234" s="6" t="str">
        <f>SUBSTITUTE(E1234,"?","sep")</f>
        <v>Jul</v>
      </c>
      <c r="E1234" s="6" t="s">
        <v>10</v>
      </c>
      <c r="F1234" s="6">
        <v>15</v>
      </c>
      <c r="G1234" s="18" t="str">
        <f>CONCATENATE(F1234,"-",D1234,"-",B1234)</f>
        <v>15-Jul-2002</v>
      </c>
      <c r="H1234" s="10">
        <f>DATEDIF(G1234,DATE(2023,6,8),"Y")</f>
        <v>20</v>
      </c>
      <c r="I1234" s="6">
        <v>0</v>
      </c>
      <c r="J1234" s="22">
        <v>2257.48</v>
      </c>
      <c r="K1234" s="6" t="str">
        <f>IF(L1234="?","tier - 2",L1234)</f>
        <v>tier - 2</v>
      </c>
      <c r="L1234" s="6" t="s">
        <v>11</v>
      </c>
      <c r="M1234" s="6" t="str">
        <f>IF(N1234="?","tier - 1",N1234)</f>
        <v>tier - 1</v>
      </c>
      <c r="N1234" s="6" t="s">
        <v>16</v>
      </c>
      <c r="O1234" s="6" t="str">
        <f>IF(P1234="?","UNKNOWN",P1234)</f>
        <v>R1012</v>
      </c>
      <c r="P1234" s="6" t="s">
        <v>23</v>
      </c>
      <c r="Q1234" s="6"/>
    </row>
    <row r="1235" spans="1:17" x14ac:dyDescent="0.3">
      <c r="A1235" s="6" t="s">
        <v>263</v>
      </c>
      <c r="B1235" s="12" t="str">
        <f>SUBSTITUTE(C1235,"?",ROUNDUP(AVERAGEIF(C:C,"&lt;&gt;~?",C:C),0))</f>
        <v>2000</v>
      </c>
      <c r="C1235" s="6">
        <v>2000</v>
      </c>
      <c r="D1235" s="6" t="str">
        <f>SUBSTITUTE(E1235,"?","sep")</f>
        <v>Dec</v>
      </c>
      <c r="E1235" s="6" t="s">
        <v>30</v>
      </c>
      <c r="F1235" s="6">
        <v>11</v>
      </c>
      <c r="G1235" s="18" t="str">
        <f>CONCATENATE(F1235,"-",D1235,"-",B1235)</f>
        <v>11-Dec-2000</v>
      </c>
      <c r="H1235" s="10">
        <f>DATEDIF(G1235,DATE(2023,6,8),"Y")</f>
        <v>22</v>
      </c>
      <c r="I1235" s="6">
        <v>0</v>
      </c>
      <c r="J1235" s="22">
        <v>2254.8000000000002</v>
      </c>
      <c r="K1235" s="6" t="str">
        <f>IF(L1235="?","tier - 2",L1235)</f>
        <v>tier - 2</v>
      </c>
      <c r="L1235" s="6" t="s">
        <v>11</v>
      </c>
      <c r="M1235" s="6" t="str">
        <f>IF(N1235="?","tier - 1",N1235)</f>
        <v>tier - 3</v>
      </c>
      <c r="N1235" s="6" t="s">
        <v>12</v>
      </c>
      <c r="O1235" s="6" t="str">
        <f>IF(P1235="?","UNKNOWN",P1235)</f>
        <v>R1016</v>
      </c>
      <c r="P1235" s="6" t="s">
        <v>168</v>
      </c>
      <c r="Q1235" s="6"/>
    </row>
    <row r="1236" spans="1:17" x14ac:dyDescent="0.3">
      <c r="A1236" s="6" t="s">
        <v>262</v>
      </c>
      <c r="B1236" s="12" t="str">
        <f>SUBSTITUTE(C1236,"?",ROUNDUP(AVERAGEIF(C:C,"&lt;&gt;~?",C:C),0))</f>
        <v>2000</v>
      </c>
      <c r="C1236" s="6">
        <v>2000</v>
      </c>
      <c r="D1236" s="6" t="str">
        <f>SUBSTITUTE(E1236,"?","sep")</f>
        <v>Jun</v>
      </c>
      <c r="E1236" s="6" t="s">
        <v>18</v>
      </c>
      <c r="F1236" s="6">
        <v>30</v>
      </c>
      <c r="G1236" s="18" t="str">
        <f>CONCATENATE(F1236,"-",D1236,"-",B1236)</f>
        <v>30-Jun-2000</v>
      </c>
      <c r="H1236" s="10">
        <f>DATEDIF(G1236,DATE(2023,6,8),"Y")</f>
        <v>22</v>
      </c>
      <c r="I1236" s="6">
        <v>0</v>
      </c>
      <c r="J1236" s="22">
        <v>2250.84</v>
      </c>
      <c r="K1236" s="6" t="str">
        <f>IF(L1236="?","tier - 2",L1236)</f>
        <v>tier - 2</v>
      </c>
      <c r="L1236" s="6" t="s">
        <v>11</v>
      </c>
      <c r="M1236" s="6" t="str">
        <f>IF(N1236="?","tier - 1",N1236)</f>
        <v>tier - 2</v>
      </c>
      <c r="N1236" s="6" t="s">
        <v>11</v>
      </c>
      <c r="O1236" s="6" t="str">
        <f>IF(P1236="?","UNKNOWN",P1236)</f>
        <v>R1018</v>
      </c>
      <c r="P1236" s="6" t="s">
        <v>170</v>
      </c>
      <c r="Q1236" s="6"/>
    </row>
    <row r="1237" spans="1:17" x14ac:dyDescent="0.3">
      <c r="A1237" s="6" t="s">
        <v>261</v>
      </c>
      <c r="B1237" s="12" t="str">
        <f>SUBSTITUTE(C1237,"?",ROUNDUP(AVERAGEIF(C:C,"&lt;&gt;~?",C:C),0))</f>
        <v>2003</v>
      </c>
      <c r="C1237" s="6">
        <v>2003</v>
      </c>
      <c r="D1237" s="6" t="str">
        <f>SUBSTITUTE(E1237,"?","sep")</f>
        <v>Dec</v>
      </c>
      <c r="E1237" s="6" t="s">
        <v>30</v>
      </c>
      <c r="F1237" s="6">
        <v>10</v>
      </c>
      <c r="G1237" s="18" t="str">
        <f>CONCATENATE(F1237,"-",D1237,"-",B1237)</f>
        <v>10-Dec-2003</v>
      </c>
      <c r="H1237" s="10">
        <f>DATEDIF(G1237,DATE(2023,6,8),"Y")</f>
        <v>19</v>
      </c>
      <c r="I1237" s="6">
        <v>1</v>
      </c>
      <c r="J1237" s="22">
        <v>2221.56</v>
      </c>
      <c r="K1237" s="6" t="str">
        <f>IF(L1237="?","tier - 2",L1237)</f>
        <v>tier - 2</v>
      </c>
      <c r="L1237" s="6" t="s">
        <v>11</v>
      </c>
      <c r="M1237" s="6" t="str">
        <f>IF(N1237="?","tier - 1",N1237)</f>
        <v>tier - 3</v>
      </c>
      <c r="N1237" s="6" t="s">
        <v>12</v>
      </c>
      <c r="O1237" s="6" t="str">
        <f>IF(P1237="?","UNKNOWN",P1237)</f>
        <v>R1012</v>
      </c>
      <c r="P1237" s="6" t="s">
        <v>23</v>
      </c>
      <c r="Q1237" s="6"/>
    </row>
    <row r="1238" spans="1:17" x14ac:dyDescent="0.3">
      <c r="A1238" s="6" t="s">
        <v>260</v>
      </c>
      <c r="B1238" s="12" t="str">
        <f>SUBSTITUTE(C1238,"?",ROUNDUP(AVERAGEIF(C:C,"&lt;&gt;~?",C:C),0))</f>
        <v>2004</v>
      </c>
      <c r="C1238" s="6">
        <v>2004</v>
      </c>
      <c r="D1238" s="6" t="str">
        <f>SUBSTITUTE(E1238,"?","sep")</f>
        <v>Dec</v>
      </c>
      <c r="E1238" s="6" t="s">
        <v>30</v>
      </c>
      <c r="F1238" s="6">
        <v>12</v>
      </c>
      <c r="G1238" s="18" t="str">
        <f>CONCATENATE(F1238,"-",D1238,"-",B1238)</f>
        <v>12-Dec-2004</v>
      </c>
      <c r="H1238" s="10">
        <f>DATEDIF(G1238,DATE(2023,6,8),"Y")</f>
        <v>18</v>
      </c>
      <c r="I1238" s="6">
        <v>1</v>
      </c>
      <c r="J1238" s="22">
        <v>2219.4499999999998</v>
      </c>
      <c r="K1238" s="6" t="str">
        <f>IF(L1238="?","tier - 2",L1238)</f>
        <v>tier - 2</v>
      </c>
      <c r="L1238" s="6" t="s">
        <v>11</v>
      </c>
      <c r="M1238" s="6" t="str">
        <f>IF(N1238="?","tier - 1",N1238)</f>
        <v>tier - 1</v>
      </c>
      <c r="N1238" s="6" t="s">
        <v>16</v>
      </c>
      <c r="O1238" s="6" t="str">
        <f>IF(P1238="?","UNKNOWN",P1238)</f>
        <v>R1013</v>
      </c>
      <c r="P1238" s="6" t="s">
        <v>13</v>
      </c>
      <c r="Q1238" s="6"/>
    </row>
    <row r="1239" spans="1:17" x14ac:dyDescent="0.3">
      <c r="A1239" s="6" t="s">
        <v>259</v>
      </c>
      <c r="B1239" s="12" t="str">
        <f>SUBSTITUTE(C1239,"?",ROUNDUP(AVERAGEIF(C:C,"&lt;&gt;~?",C:C),0))</f>
        <v>2004</v>
      </c>
      <c r="C1239" s="6">
        <v>2004</v>
      </c>
      <c r="D1239" s="6" t="str">
        <f>SUBSTITUTE(E1239,"?","sep")</f>
        <v>Sep</v>
      </c>
      <c r="E1239" s="6" t="s">
        <v>20</v>
      </c>
      <c r="F1239" s="6">
        <v>25</v>
      </c>
      <c r="G1239" s="18" t="str">
        <f>CONCATENATE(F1239,"-",D1239,"-",B1239)</f>
        <v>25-Sep-2004</v>
      </c>
      <c r="H1239" s="10">
        <f>DATEDIF(G1239,DATE(2023,6,8),"Y")</f>
        <v>18</v>
      </c>
      <c r="I1239" s="6">
        <v>0</v>
      </c>
      <c r="J1239" s="22">
        <v>2217.6</v>
      </c>
      <c r="K1239" s="6" t="str">
        <f>IF(L1239="?","tier - 2",L1239)</f>
        <v>tier - 2</v>
      </c>
      <c r="L1239" s="6" t="s">
        <v>11</v>
      </c>
      <c r="M1239" s="6" t="str">
        <f>IF(N1239="?","tier - 1",N1239)</f>
        <v>tier - 1</v>
      </c>
      <c r="N1239" s="6" t="s">
        <v>16</v>
      </c>
      <c r="O1239" s="6" t="str">
        <f>IF(P1239="?","UNKNOWN",P1239)</f>
        <v>R1024</v>
      </c>
      <c r="P1239" s="6" t="s">
        <v>247</v>
      </c>
      <c r="Q1239" s="6"/>
    </row>
    <row r="1240" spans="1:17" x14ac:dyDescent="0.3">
      <c r="A1240" s="6" t="s">
        <v>258</v>
      </c>
      <c r="B1240" s="12" t="str">
        <f>SUBSTITUTE(C1240,"?",ROUNDUP(AVERAGEIF(C:C,"&lt;&gt;~?",C:C),0))</f>
        <v>2004</v>
      </c>
      <c r="C1240" s="6">
        <v>2004</v>
      </c>
      <c r="D1240" s="6" t="str">
        <f>SUBSTITUTE(E1240,"?","sep")</f>
        <v>Jun</v>
      </c>
      <c r="E1240" s="6" t="s">
        <v>18</v>
      </c>
      <c r="F1240" s="6">
        <v>13</v>
      </c>
      <c r="G1240" s="18" t="str">
        <f>CONCATENATE(F1240,"-",D1240,"-",B1240)</f>
        <v>13-Jun-2004</v>
      </c>
      <c r="H1240" s="10">
        <f>DATEDIF(G1240,DATE(2023,6,8),"Y")</f>
        <v>18</v>
      </c>
      <c r="I1240" s="6">
        <v>0</v>
      </c>
      <c r="J1240" s="22">
        <v>2217.4699999999998</v>
      </c>
      <c r="K1240" s="6" t="str">
        <f>IF(L1240="?","tier - 2",L1240)</f>
        <v>tier - 2</v>
      </c>
      <c r="L1240" s="6" t="s">
        <v>11</v>
      </c>
      <c r="M1240" s="6" t="str">
        <f>IF(N1240="?","tier - 1",N1240)</f>
        <v>tier - 1</v>
      </c>
      <c r="N1240" s="6" t="s">
        <v>16</v>
      </c>
      <c r="O1240" s="6" t="str">
        <f>IF(P1240="?","UNKNOWN",P1240)</f>
        <v>R1024</v>
      </c>
      <c r="P1240" s="6" t="s">
        <v>247</v>
      </c>
      <c r="Q1240" s="6"/>
    </row>
    <row r="1241" spans="1:17" x14ac:dyDescent="0.3">
      <c r="A1241" s="6" t="s">
        <v>257</v>
      </c>
      <c r="B1241" s="12" t="str">
        <f>SUBSTITUTE(C1241,"?",ROUNDUP(AVERAGEIF(C:C,"&lt;&gt;~?",C:C),0))</f>
        <v>1994</v>
      </c>
      <c r="C1241" s="6">
        <v>1994</v>
      </c>
      <c r="D1241" s="6" t="str">
        <f>SUBSTITUTE(E1241,"?","sep")</f>
        <v>Nov</v>
      </c>
      <c r="E1241" s="6" t="s">
        <v>15</v>
      </c>
      <c r="F1241" s="6">
        <v>17</v>
      </c>
      <c r="G1241" s="18" t="str">
        <f>CONCATENATE(F1241,"-",D1241,"-",B1241)</f>
        <v>17-Nov-1994</v>
      </c>
      <c r="H1241" s="10">
        <f>DATEDIF(G1241,DATE(2023,6,8),"Y")</f>
        <v>28</v>
      </c>
      <c r="I1241" s="6">
        <v>0</v>
      </c>
      <c r="J1241" s="22">
        <v>2213.21</v>
      </c>
      <c r="K1241" s="6" t="str">
        <f>IF(L1241="?","tier - 2",L1241)</f>
        <v>tier - 2</v>
      </c>
      <c r="L1241" s="6" t="s">
        <v>11</v>
      </c>
      <c r="M1241" s="6" t="str">
        <f>IF(N1241="?","tier - 1",N1241)</f>
        <v>tier - 2</v>
      </c>
      <c r="N1241" s="6" t="s">
        <v>11</v>
      </c>
      <c r="O1241" s="6" t="str">
        <f>IF(P1241="?","UNKNOWN",P1241)</f>
        <v>R1013</v>
      </c>
      <c r="P1241" s="6" t="s">
        <v>13</v>
      </c>
      <c r="Q1241" s="6"/>
    </row>
    <row r="1242" spans="1:17" x14ac:dyDescent="0.3">
      <c r="A1242" s="6" t="s">
        <v>256</v>
      </c>
      <c r="B1242" s="12" t="str">
        <f>SUBSTITUTE(C1242,"?",ROUNDUP(AVERAGEIF(C:C,"&lt;&gt;~?",C:C),0))</f>
        <v>2004</v>
      </c>
      <c r="C1242" s="6">
        <v>2004</v>
      </c>
      <c r="D1242" s="6" t="str">
        <f>SUBSTITUTE(E1242,"?","sep")</f>
        <v>Jul</v>
      </c>
      <c r="E1242" s="6" t="s">
        <v>10</v>
      </c>
      <c r="F1242" s="6">
        <v>27</v>
      </c>
      <c r="G1242" s="18" t="str">
        <f>CONCATENATE(F1242,"-",D1242,"-",B1242)</f>
        <v>27-Jul-2004</v>
      </c>
      <c r="H1242" s="10">
        <f>DATEDIF(G1242,DATE(2023,6,8),"Y")</f>
        <v>18</v>
      </c>
      <c r="I1242" s="6">
        <v>0</v>
      </c>
      <c r="J1242" s="22">
        <v>2211.13</v>
      </c>
      <c r="K1242" s="6" t="str">
        <f>IF(L1242="?","tier - 2",L1242)</f>
        <v>tier - 2</v>
      </c>
      <c r="L1242" s="6" t="s">
        <v>11</v>
      </c>
      <c r="M1242" s="6" t="str">
        <f>IF(N1242="?","tier - 1",N1242)</f>
        <v>tier - 2</v>
      </c>
      <c r="N1242" s="6" t="s">
        <v>11</v>
      </c>
      <c r="O1242" s="6" t="str">
        <f>IF(P1242="?","UNKNOWN",P1242)</f>
        <v>R1024</v>
      </c>
      <c r="P1242" s="6" t="s">
        <v>247</v>
      </c>
      <c r="Q1242" s="6"/>
    </row>
    <row r="1243" spans="1:17" x14ac:dyDescent="0.3">
      <c r="A1243" s="6" t="s">
        <v>2162</v>
      </c>
      <c r="B1243" s="12" t="str">
        <f>SUBSTITUTE(C1243,"?",ROUNDUP(AVERAGEIF(C:C,"&lt;&gt;~?",C:C),0))</f>
        <v>2000</v>
      </c>
      <c r="C1243" s="6">
        <v>2000</v>
      </c>
      <c r="D1243" s="6" t="str">
        <f>SUBSTITUTE(E1243,"?","sep")</f>
        <v>Nov</v>
      </c>
      <c r="E1243" s="6" t="s">
        <v>15</v>
      </c>
      <c r="F1243" s="6">
        <v>19</v>
      </c>
      <c r="G1243" s="18" t="str">
        <f>CONCATENATE(F1243,"-",D1243,"-",B1243)</f>
        <v>19-Nov-2000</v>
      </c>
      <c r="H1243" s="10">
        <f>DATEDIF(G1243,DATE(2023,6,8),"Y")</f>
        <v>22</v>
      </c>
      <c r="I1243" s="6">
        <v>0</v>
      </c>
      <c r="J1243" s="22">
        <v>35585.58</v>
      </c>
      <c r="K1243" s="6" t="str">
        <f>IF(L1243="?","tier - 2",L1243)</f>
        <v>tier - 2</v>
      </c>
      <c r="L1243" s="6" t="s">
        <v>11</v>
      </c>
      <c r="M1243" s="6" t="str">
        <f>IF(N1243="?","tier - 1",N1243)</f>
        <v>tier - 3</v>
      </c>
      <c r="N1243" s="6" t="s">
        <v>12</v>
      </c>
      <c r="O1243" s="6" t="str">
        <f>IF(P1243="?","UNKNOWN",P1243)</f>
        <v>R1011</v>
      </c>
      <c r="P1243" s="6" t="s">
        <v>42</v>
      </c>
      <c r="Q1243" s="6"/>
    </row>
    <row r="1244" spans="1:17" x14ac:dyDescent="0.3">
      <c r="A1244" s="6" t="s">
        <v>255</v>
      </c>
      <c r="B1244" s="12" t="str">
        <f>SUBSTITUTE(C1244,"?",ROUNDUP(AVERAGEIF(C:C,"&lt;&gt;~?",C:C),0))</f>
        <v>2004</v>
      </c>
      <c r="C1244" s="6">
        <v>2004</v>
      </c>
      <c r="D1244" s="6" t="str">
        <f>SUBSTITUTE(E1244,"?","sep")</f>
        <v>Aug</v>
      </c>
      <c r="E1244" s="6" t="s">
        <v>35</v>
      </c>
      <c r="F1244" s="6">
        <v>6</v>
      </c>
      <c r="G1244" s="18" t="str">
        <f>CONCATENATE(F1244,"-",D1244,"-",B1244)</f>
        <v>6-Aug-2004</v>
      </c>
      <c r="H1244" s="10">
        <f>DATEDIF(G1244,DATE(2023,6,8),"Y")</f>
        <v>18</v>
      </c>
      <c r="I1244" s="6">
        <v>0</v>
      </c>
      <c r="J1244" s="22">
        <v>2207.6999999999998</v>
      </c>
      <c r="K1244" s="6" t="str">
        <f>IF(L1244="?","tier - 2",L1244)</f>
        <v>tier - 2</v>
      </c>
      <c r="L1244" s="6" t="s">
        <v>11</v>
      </c>
      <c r="M1244" s="6" t="str">
        <f>IF(N1244="?","tier - 1",N1244)</f>
        <v>tier - 2</v>
      </c>
      <c r="N1244" s="6" t="s">
        <v>11</v>
      </c>
      <c r="O1244" s="6" t="str">
        <f>IF(P1244="?","UNKNOWN",P1244)</f>
        <v>R1024</v>
      </c>
      <c r="P1244" s="6" t="s">
        <v>247</v>
      </c>
      <c r="Q1244" s="6"/>
    </row>
    <row r="1245" spans="1:17" x14ac:dyDescent="0.3">
      <c r="A1245" s="6" t="s">
        <v>254</v>
      </c>
      <c r="B1245" s="12" t="str">
        <f>SUBSTITUTE(C1245,"?",ROUNDUP(AVERAGEIF(C:C,"&lt;&gt;~?",C:C),0))</f>
        <v>2004</v>
      </c>
      <c r="C1245" s="6">
        <v>2004</v>
      </c>
      <c r="D1245" s="6" t="str">
        <f>SUBSTITUTE(E1245,"?","sep")</f>
        <v>Nov</v>
      </c>
      <c r="E1245" s="6" t="s">
        <v>15</v>
      </c>
      <c r="F1245" s="6">
        <v>13</v>
      </c>
      <c r="G1245" s="18" t="str">
        <f>CONCATENATE(F1245,"-",D1245,"-",B1245)</f>
        <v>13-Nov-2004</v>
      </c>
      <c r="H1245" s="10">
        <f>DATEDIF(G1245,DATE(2023,6,8),"Y")</f>
        <v>18</v>
      </c>
      <c r="I1245" s="6">
        <v>0</v>
      </c>
      <c r="J1245" s="22">
        <v>2205.98</v>
      </c>
      <c r="K1245" s="6" t="str">
        <f>IF(L1245="?","tier - 2",L1245)</f>
        <v>tier - 2</v>
      </c>
      <c r="L1245" s="6" t="s">
        <v>11</v>
      </c>
      <c r="M1245" s="6" t="str">
        <f>IF(N1245="?","tier - 1",N1245)</f>
        <v>tier - 3</v>
      </c>
      <c r="N1245" s="6" t="s">
        <v>12</v>
      </c>
      <c r="O1245" s="6" t="str">
        <f>IF(P1245="?","UNKNOWN",P1245)</f>
        <v>R1024</v>
      </c>
      <c r="P1245" s="6" t="s">
        <v>247</v>
      </c>
      <c r="Q1245" s="6"/>
    </row>
    <row r="1246" spans="1:17" x14ac:dyDescent="0.3">
      <c r="A1246" s="6" t="s">
        <v>253</v>
      </c>
      <c r="B1246" s="12" t="str">
        <f>SUBSTITUTE(C1246,"?",ROUNDUP(AVERAGEIF(C:C,"&lt;&gt;~?",C:C),0))</f>
        <v>2004</v>
      </c>
      <c r="C1246" s="6">
        <v>2004</v>
      </c>
      <c r="D1246" s="6" t="str">
        <f>SUBSTITUTE(E1246,"?","sep")</f>
        <v>Oct</v>
      </c>
      <c r="E1246" s="6" t="s">
        <v>37</v>
      </c>
      <c r="F1246" s="6">
        <v>28</v>
      </c>
      <c r="G1246" s="18" t="str">
        <f>CONCATENATE(F1246,"-",D1246,"-",B1246)</f>
        <v>28-Oct-2004</v>
      </c>
      <c r="H1246" s="10">
        <f>DATEDIF(G1246,DATE(2023,6,8),"Y")</f>
        <v>18</v>
      </c>
      <c r="I1246" s="6">
        <v>0</v>
      </c>
      <c r="J1246" s="22">
        <v>2203.7399999999998</v>
      </c>
      <c r="K1246" s="6" t="str">
        <f>IF(L1246="?","tier - 2",L1246)</f>
        <v>tier - 2</v>
      </c>
      <c r="L1246" s="6" t="s">
        <v>11</v>
      </c>
      <c r="M1246" s="6" t="str">
        <f>IF(N1246="?","tier - 1",N1246)</f>
        <v>tier - 2</v>
      </c>
      <c r="N1246" s="6" t="s">
        <v>11</v>
      </c>
      <c r="O1246" s="6" t="str">
        <f>IF(P1246="?","UNKNOWN",P1246)</f>
        <v>R1024</v>
      </c>
      <c r="P1246" s="6" t="s">
        <v>247</v>
      </c>
      <c r="Q1246" s="6"/>
    </row>
    <row r="1247" spans="1:17" x14ac:dyDescent="0.3">
      <c r="A1247" s="6" t="s">
        <v>252</v>
      </c>
      <c r="B1247" s="12" t="str">
        <f>SUBSTITUTE(C1247,"?",ROUNDUP(AVERAGEIF(C:C,"&lt;&gt;~?",C:C),0))</f>
        <v>2004</v>
      </c>
      <c r="C1247" s="6">
        <v>2004</v>
      </c>
      <c r="D1247" s="6" t="str">
        <f>SUBSTITUTE(E1247,"?","sep")</f>
        <v>Aug</v>
      </c>
      <c r="E1247" s="6" t="s">
        <v>35</v>
      </c>
      <c r="F1247" s="6">
        <v>6</v>
      </c>
      <c r="G1247" s="18" t="str">
        <f>CONCATENATE(F1247,"-",D1247,"-",B1247)</f>
        <v>6-Aug-2004</v>
      </c>
      <c r="H1247" s="10">
        <f>DATEDIF(G1247,DATE(2023,6,8),"Y")</f>
        <v>18</v>
      </c>
      <c r="I1247" s="6">
        <v>0</v>
      </c>
      <c r="J1247" s="22">
        <v>2203.4699999999998</v>
      </c>
      <c r="K1247" s="6" t="str">
        <f>IF(L1247="?","tier - 2",L1247)</f>
        <v>tier - 2</v>
      </c>
      <c r="L1247" s="6" t="s">
        <v>11</v>
      </c>
      <c r="M1247" s="6" t="str">
        <f>IF(N1247="?","tier - 1",N1247)</f>
        <v>tier - 2</v>
      </c>
      <c r="N1247" s="6" t="s">
        <v>11</v>
      </c>
      <c r="O1247" s="6" t="str">
        <f>IF(P1247="?","UNKNOWN",P1247)</f>
        <v>R1024</v>
      </c>
      <c r="P1247" s="6" t="s">
        <v>247</v>
      </c>
      <c r="Q1247" s="6"/>
    </row>
    <row r="1248" spans="1:17" x14ac:dyDescent="0.3">
      <c r="A1248" s="6" t="s">
        <v>251</v>
      </c>
      <c r="B1248" s="12" t="str">
        <f>SUBSTITUTE(C1248,"?",ROUNDUP(AVERAGEIF(C:C,"&lt;&gt;~?",C:C),0))</f>
        <v>2004</v>
      </c>
      <c r="C1248" s="6">
        <v>2004</v>
      </c>
      <c r="D1248" s="6" t="str">
        <f>SUBSTITUTE(E1248,"?","sep")</f>
        <v>Jul</v>
      </c>
      <c r="E1248" s="6" t="s">
        <v>10</v>
      </c>
      <c r="F1248" s="6">
        <v>27</v>
      </c>
      <c r="G1248" s="18" t="str">
        <f>CONCATENATE(F1248,"-",D1248,"-",B1248)</f>
        <v>27-Jul-2004</v>
      </c>
      <c r="H1248" s="10">
        <f>DATEDIF(G1248,DATE(2023,6,8),"Y")</f>
        <v>18</v>
      </c>
      <c r="I1248" s="6">
        <v>1</v>
      </c>
      <c r="J1248" s="22">
        <v>2201.1</v>
      </c>
      <c r="K1248" s="6" t="str">
        <f>IF(L1248="?","tier - 2",L1248)</f>
        <v>tier - 2</v>
      </c>
      <c r="L1248" s="6" t="s">
        <v>11</v>
      </c>
      <c r="M1248" s="6" t="str">
        <f>IF(N1248="?","tier - 1",N1248)</f>
        <v>tier - 3</v>
      </c>
      <c r="N1248" s="6" t="s">
        <v>12</v>
      </c>
      <c r="O1248" s="6" t="str">
        <f>IF(P1248="?","UNKNOWN",P1248)</f>
        <v>R1013</v>
      </c>
      <c r="P1248" s="6" t="s">
        <v>13</v>
      </c>
      <c r="Q1248" s="6"/>
    </row>
    <row r="1249" spans="1:17" x14ac:dyDescent="0.3">
      <c r="A1249" s="6" t="s">
        <v>250</v>
      </c>
      <c r="B1249" s="12" t="str">
        <f>SUBSTITUTE(C1249,"?",ROUNDUP(AVERAGEIF(C:C,"&lt;&gt;~?",C:C),0))</f>
        <v>2004</v>
      </c>
      <c r="C1249" s="6">
        <v>2004</v>
      </c>
      <c r="D1249" s="6" t="str">
        <f>SUBSTITUTE(E1249,"?","sep")</f>
        <v>Sep</v>
      </c>
      <c r="E1249" s="6" t="s">
        <v>20</v>
      </c>
      <c r="F1249" s="6">
        <v>12</v>
      </c>
      <c r="G1249" s="18" t="str">
        <f>CONCATENATE(F1249,"-",D1249,"-",B1249)</f>
        <v>12-Sep-2004</v>
      </c>
      <c r="H1249" s="10">
        <f>DATEDIF(G1249,DATE(2023,6,8),"Y")</f>
        <v>18</v>
      </c>
      <c r="I1249" s="6">
        <v>0</v>
      </c>
      <c r="J1249" s="22">
        <v>2200.83</v>
      </c>
      <c r="K1249" s="6" t="str">
        <f>IF(L1249="?","tier - 2",L1249)</f>
        <v>tier - 2</v>
      </c>
      <c r="L1249" s="6" t="s">
        <v>11</v>
      </c>
      <c r="M1249" s="6" t="str">
        <f>IF(N1249="?","tier - 1",N1249)</f>
        <v>tier - 2</v>
      </c>
      <c r="N1249" s="6" t="s">
        <v>11</v>
      </c>
      <c r="O1249" s="6" t="str">
        <f>IF(P1249="?","UNKNOWN",P1249)</f>
        <v>R1024</v>
      </c>
      <c r="P1249" s="6" t="s">
        <v>247</v>
      </c>
      <c r="Q1249" s="6"/>
    </row>
    <row r="1250" spans="1:17" x14ac:dyDescent="0.3">
      <c r="A1250" s="6" t="s">
        <v>248</v>
      </c>
      <c r="B1250" s="12" t="str">
        <f>SUBSTITUTE(C1250,"?",ROUNDUP(AVERAGEIF(C:C,"&lt;&gt;~?",C:C),0))</f>
        <v>2004</v>
      </c>
      <c r="C1250" s="6">
        <v>2004</v>
      </c>
      <c r="D1250" s="6" t="str">
        <f>SUBSTITUTE(E1250,"?","sep")</f>
        <v>Sep</v>
      </c>
      <c r="E1250" s="6" t="s">
        <v>20</v>
      </c>
      <c r="F1250" s="6">
        <v>3</v>
      </c>
      <c r="G1250" s="18" t="str">
        <f>CONCATENATE(F1250,"-",D1250,"-",B1250)</f>
        <v>3-Sep-2004</v>
      </c>
      <c r="H1250" s="10">
        <f>DATEDIF(G1250,DATE(2023,6,8),"Y")</f>
        <v>18</v>
      </c>
      <c r="I1250" s="6">
        <v>0</v>
      </c>
      <c r="J1250" s="22">
        <v>2198.19</v>
      </c>
      <c r="K1250" s="6" t="str">
        <f>IF(L1250="?","tier - 2",L1250)</f>
        <v>tier - 2</v>
      </c>
      <c r="L1250" s="6" t="s">
        <v>11</v>
      </c>
      <c r="M1250" s="6" t="str">
        <f>IF(N1250="?","tier - 1",N1250)</f>
        <v>tier - 1</v>
      </c>
      <c r="N1250" s="6" t="s">
        <v>16</v>
      </c>
      <c r="O1250" s="6" t="str">
        <f>IF(P1250="?","UNKNOWN",P1250)</f>
        <v>R1023</v>
      </c>
      <c r="P1250" s="6" t="s">
        <v>249</v>
      </c>
      <c r="Q1250" s="6"/>
    </row>
    <row r="1251" spans="1:17" x14ac:dyDescent="0.3">
      <c r="A1251" s="6" t="s">
        <v>246</v>
      </c>
      <c r="B1251" s="12" t="str">
        <f>SUBSTITUTE(C1251,"?",ROUNDUP(AVERAGEIF(C:C,"&lt;&gt;~?",C:C),0))</f>
        <v>2004</v>
      </c>
      <c r="C1251" s="6">
        <v>2004</v>
      </c>
      <c r="D1251" s="6" t="str">
        <f>SUBSTITUTE(E1251,"?","sep")</f>
        <v>Dec</v>
      </c>
      <c r="E1251" s="6" t="s">
        <v>30</v>
      </c>
      <c r="F1251" s="6">
        <v>7</v>
      </c>
      <c r="G1251" s="18" t="str">
        <f>CONCATENATE(F1251,"-",D1251,"-",B1251)</f>
        <v>7-Dec-2004</v>
      </c>
      <c r="H1251" s="10">
        <f>DATEDIF(G1251,DATE(2023,6,8),"Y")</f>
        <v>18</v>
      </c>
      <c r="I1251" s="6">
        <v>0</v>
      </c>
      <c r="J1251" s="22">
        <v>2196.4699999999998</v>
      </c>
      <c r="K1251" s="6" t="str">
        <f>IF(L1251="?","tier - 2",L1251)</f>
        <v>tier - 2</v>
      </c>
      <c r="L1251" s="6" t="s">
        <v>11</v>
      </c>
      <c r="M1251" s="6" t="str">
        <f>IF(N1251="?","tier - 1",N1251)</f>
        <v>tier - 3</v>
      </c>
      <c r="N1251" s="6" t="s">
        <v>12</v>
      </c>
      <c r="O1251" s="6" t="str">
        <f>IF(P1251="?","UNKNOWN",P1251)</f>
        <v>R1024</v>
      </c>
      <c r="P1251" s="6" t="s">
        <v>247</v>
      </c>
      <c r="Q1251" s="6"/>
    </row>
    <row r="1252" spans="1:17" x14ac:dyDescent="0.3">
      <c r="A1252" s="6" t="s">
        <v>245</v>
      </c>
      <c r="B1252" s="12" t="str">
        <f>SUBSTITUTE(C1252,"?",ROUNDUP(AVERAGEIF(C:C,"&lt;&gt;~?",C:C),0))</f>
        <v>1991</v>
      </c>
      <c r="C1252" s="6">
        <v>1991</v>
      </c>
      <c r="D1252" s="6" t="str">
        <f>SUBSTITUTE(E1252,"?","sep")</f>
        <v>Dec</v>
      </c>
      <c r="E1252" s="6" t="s">
        <v>30</v>
      </c>
      <c r="F1252" s="6">
        <v>16</v>
      </c>
      <c r="G1252" s="18" t="str">
        <f>CONCATENATE(F1252,"-",D1252,"-",B1252)</f>
        <v>16-Dec-1991</v>
      </c>
      <c r="H1252" s="10">
        <f>DATEDIF(G1252,DATE(2023,6,8),"Y")</f>
        <v>31</v>
      </c>
      <c r="I1252" s="6">
        <v>3</v>
      </c>
      <c r="J1252" s="22">
        <v>2193.1999999999998</v>
      </c>
      <c r="K1252" s="6" t="str">
        <f>IF(L1252="?","tier - 2",L1252)</f>
        <v>tier - 2</v>
      </c>
      <c r="L1252" s="6" t="s">
        <v>11</v>
      </c>
      <c r="M1252" s="6" t="str">
        <f>IF(N1252="?","tier - 1",N1252)</f>
        <v>tier - 2</v>
      </c>
      <c r="N1252" s="6" t="s">
        <v>11</v>
      </c>
      <c r="O1252" s="6" t="str">
        <f>IF(P1252="?","UNKNOWN",P1252)</f>
        <v>R1012</v>
      </c>
      <c r="P1252" s="6" t="s">
        <v>23</v>
      </c>
      <c r="Q1252" s="6"/>
    </row>
    <row r="1253" spans="1:17" x14ac:dyDescent="0.3">
      <c r="A1253" s="6" t="s">
        <v>244</v>
      </c>
      <c r="B1253" s="12" t="str">
        <f>SUBSTITUTE(C1253,"?",ROUNDUP(AVERAGEIF(C:C,"&lt;&gt;~?",C:C),0))</f>
        <v>1994</v>
      </c>
      <c r="C1253" s="6">
        <v>1994</v>
      </c>
      <c r="D1253" s="6" t="str">
        <f>SUBSTITUTE(E1253,"?","sep")</f>
        <v>Sep</v>
      </c>
      <c r="E1253" s="6" t="s">
        <v>20</v>
      </c>
      <c r="F1253" s="6">
        <v>27</v>
      </c>
      <c r="G1253" s="18" t="str">
        <f>CONCATENATE(F1253,"-",D1253,"-",B1253)</f>
        <v>27-Sep-1994</v>
      </c>
      <c r="H1253" s="10">
        <f>DATEDIF(G1253,DATE(2023,6,8),"Y")</f>
        <v>28</v>
      </c>
      <c r="I1253" s="6">
        <v>0</v>
      </c>
      <c r="J1253" s="22">
        <v>2170.08</v>
      </c>
      <c r="K1253" s="6" t="str">
        <f>IF(L1253="?","tier - 2",L1253)</f>
        <v>tier - 2</v>
      </c>
      <c r="L1253" s="6" t="s">
        <v>11</v>
      </c>
      <c r="M1253" s="6" t="str">
        <f>IF(N1253="?","tier - 1",N1253)</f>
        <v>tier - 2</v>
      </c>
      <c r="N1253" s="6" t="s">
        <v>11</v>
      </c>
      <c r="O1253" s="6" t="str">
        <f>IF(P1253="?","UNKNOWN",P1253)</f>
        <v>R1013</v>
      </c>
      <c r="P1253" s="6" t="s">
        <v>13</v>
      </c>
      <c r="Q1253" s="6"/>
    </row>
    <row r="1254" spans="1:17" x14ac:dyDescent="0.3">
      <c r="A1254" s="6" t="s">
        <v>2161</v>
      </c>
      <c r="B1254" s="12" t="str">
        <f>SUBSTITUTE(C1254,"?",ROUNDUP(AVERAGEIF(C:C,"&lt;&gt;~?",C:C),0))</f>
        <v>1971</v>
      </c>
      <c r="C1254" s="6">
        <v>1971</v>
      </c>
      <c r="D1254" s="6" t="str">
        <f>SUBSTITUTE(E1254,"?","sep")</f>
        <v>Aug</v>
      </c>
      <c r="E1254" s="6" t="s">
        <v>35</v>
      </c>
      <c r="F1254" s="6">
        <v>10</v>
      </c>
      <c r="G1254" s="18" t="str">
        <f>CONCATENATE(F1254,"-",D1254,"-",B1254)</f>
        <v>10-Aug-1971</v>
      </c>
      <c r="H1254" s="10">
        <f>DATEDIF(G1254,DATE(2023,6,8),"Y")</f>
        <v>51</v>
      </c>
      <c r="I1254" s="6">
        <v>0</v>
      </c>
      <c r="J1254" s="22">
        <v>35583.17</v>
      </c>
      <c r="K1254" s="6" t="str">
        <f>IF(L1254="?","tier - 2",L1254)</f>
        <v>tier - 1</v>
      </c>
      <c r="L1254" s="6" t="s">
        <v>16</v>
      </c>
      <c r="M1254" s="6" t="str">
        <f>IF(N1254="?","tier - 1",N1254)</f>
        <v>tier - 3</v>
      </c>
      <c r="N1254" s="6" t="s">
        <v>12</v>
      </c>
      <c r="O1254" s="6" t="str">
        <f>IF(P1254="?","UNKNOWN",P1254)</f>
        <v>R1011</v>
      </c>
      <c r="P1254" s="6" t="s">
        <v>42</v>
      </c>
      <c r="Q1254" s="6"/>
    </row>
    <row r="1255" spans="1:17" x14ac:dyDescent="0.3">
      <c r="A1255" s="6" t="s">
        <v>243</v>
      </c>
      <c r="B1255" s="12" t="str">
        <f>SUBSTITUTE(C1255,"?",ROUNDUP(AVERAGEIF(C:C,"&lt;&gt;~?",C:C),0))</f>
        <v>2000</v>
      </c>
      <c r="C1255" s="6">
        <v>2000</v>
      </c>
      <c r="D1255" s="6" t="str">
        <f>SUBSTITUTE(E1255,"?","sep")</f>
        <v>Aug</v>
      </c>
      <c r="E1255" s="6" t="s">
        <v>35</v>
      </c>
      <c r="F1255" s="6">
        <v>23</v>
      </c>
      <c r="G1255" s="18" t="str">
        <f>CONCATENATE(F1255,"-",D1255,"-",B1255)</f>
        <v>23-Aug-2000</v>
      </c>
      <c r="H1255" s="10">
        <f>DATEDIF(G1255,DATE(2023,6,8),"Y")</f>
        <v>22</v>
      </c>
      <c r="I1255" s="6">
        <v>0</v>
      </c>
      <c r="J1255" s="22">
        <v>2166.73</v>
      </c>
      <c r="K1255" s="6" t="str">
        <f>IF(L1255="?","tier - 2",L1255)</f>
        <v>tier - 2</v>
      </c>
      <c r="L1255" s="6" t="s">
        <v>11</v>
      </c>
      <c r="M1255" s="6" t="str">
        <f>IF(N1255="?","tier - 1",N1255)</f>
        <v>tier - 2</v>
      </c>
      <c r="N1255" s="6" t="s">
        <v>11</v>
      </c>
      <c r="O1255" s="6" t="str">
        <f>IF(P1255="?","UNKNOWN",P1255)</f>
        <v>R1011</v>
      </c>
      <c r="P1255" s="6" t="s">
        <v>42</v>
      </c>
      <c r="Q1255" s="6"/>
    </row>
    <row r="1256" spans="1:17" x14ac:dyDescent="0.3">
      <c r="A1256" s="6" t="s">
        <v>242</v>
      </c>
      <c r="B1256" s="12" t="str">
        <f>SUBSTITUTE(C1256,"?",ROUNDUP(AVERAGEIF(C:C,"&lt;&gt;~?",C:C),0))</f>
        <v>2000</v>
      </c>
      <c r="C1256" s="6">
        <v>2000</v>
      </c>
      <c r="D1256" s="6" t="str">
        <f>SUBSTITUTE(E1256,"?","sep")</f>
        <v>Dec</v>
      </c>
      <c r="E1256" s="6" t="s">
        <v>30</v>
      </c>
      <c r="F1256" s="6">
        <v>10</v>
      </c>
      <c r="G1256" s="18" t="str">
        <f>CONCATENATE(F1256,"-",D1256,"-",B1256)</f>
        <v>10-Dec-2000</v>
      </c>
      <c r="H1256" s="10">
        <f>DATEDIF(G1256,DATE(2023,6,8),"Y")</f>
        <v>22</v>
      </c>
      <c r="I1256" s="6">
        <v>0</v>
      </c>
      <c r="J1256" s="22">
        <v>2156.75</v>
      </c>
      <c r="K1256" s="6" t="str">
        <f>IF(L1256="?","tier - 2",L1256)</f>
        <v>tier - 2</v>
      </c>
      <c r="L1256" s="6" t="s">
        <v>11</v>
      </c>
      <c r="M1256" s="6" t="str">
        <f>IF(N1256="?","tier - 1",N1256)</f>
        <v>tier - 2</v>
      </c>
      <c r="N1256" s="6" t="s">
        <v>11</v>
      </c>
      <c r="O1256" s="6" t="str">
        <f>IF(P1256="?","UNKNOWN",P1256)</f>
        <v>R1013</v>
      </c>
      <c r="P1256" s="6" t="s">
        <v>13</v>
      </c>
      <c r="Q1256" s="6"/>
    </row>
    <row r="1257" spans="1:17" x14ac:dyDescent="0.3">
      <c r="A1257" s="6" t="s">
        <v>241</v>
      </c>
      <c r="B1257" s="12" t="str">
        <f>SUBSTITUTE(C1257,"?",ROUNDUP(AVERAGEIF(C:C,"&lt;&gt;~?",C:C),0))</f>
        <v>2000</v>
      </c>
      <c r="C1257" s="6">
        <v>2000</v>
      </c>
      <c r="D1257" s="6" t="str">
        <f>SUBSTITUTE(E1257,"?","sep")</f>
        <v>Nov</v>
      </c>
      <c r="E1257" s="6" t="s">
        <v>15</v>
      </c>
      <c r="F1257" s="6">
        <v>29</v>
      </c>
      <c r="G1257" s="18" t="str">
        <f>CONCATENATE(F1257,"-",D1257,"-",B1257)</f>
        <v>29-Nov-2000</v>
      </c>
      <c r="H1257" s="10">
        <f>DATEDIF(G1257,DATE(2023,6,8),"Y")</f>
        <v>22</v>
      </c>
      <c r="I1257" s="6">
        <v>0</v>
      </c>
      <c r="J1257" s="22">
        <v>2155.6799999999998</v>
      </c>
      <c r="K1257" s="6" t="str">
        <f>IF(L1257="?","tier - 2",L1257)</f>
        <v>tier - 2</v>
      </c>
      <c r="L1257" s="6" t="s">
        <v>11</v>
      </c>
      <c r="M1257" s="6" t="str">
        <f>IF(N1257="?","tier - 1",N1257)</f>
        <v>tier - 3</v>
      </c>
      <c r="N1257" s="6" t="s">
        <v>12</v>
      </c>
      <c r="O1257" s="6" t="str">
        <f>IF(P1257="?","UNKNOWN",P1257)</f>
        <v>R1013</v>
      </c>
      <c r="P1257" s="6" t="s">
        <v>13</v>
      </c>
      <c r="Q1257" s="6"/>
    </row>
    <row r="1258" spans="1:17" x14ac:dyDescent="0.3">
      <c r="A1258" s="6" t="s">
        <v>240</v>
      </c>
      <c r="B1258" s="12" t="str">
        <f>SUBSTITUTE(C1258,"?",ROUNDUP(AVERAGEIF(C:C,"&lt;&gt;~?",C:C),0))</f>
        <v>2000</v>
      </c>
      <c r="C1258" s="6">
        <v>2000</v>
      </c>
      <c r="D1258" s="6" t="str">
        <f>SUBSTITUTE(E1258,"?","sep")</f>
        <v>Oct</v>
      </c>
      <c r="E1258" s="6" t="s">
        <v>37</v>
      </c>
      <c r="F1258" s="6">
        <v>22</v>
      </c>
      <c r="G1258" s="18" t="str">
        <f>CONCATENATE(F1258,"-",D1258,"-",B1258)</f>
        <v>22-Oct-2000</v>
      </c>
      <c r="H1258" s="10">
        <f>DATEDIF(G1258,DATE(2023,6,8),"Y")</f>
        <v>22</v>
      </c>
      <c r="I1258" s="6">
        <v>0</v>
      </c>
      <c r="J1258" s="22">
        <v>2154.36</v>
      </c>
      <c r="K1258" s="6" t="str">
        <f>IF(L1258="?","tier - 2",L1258)</f>
        <v>tier - 2</v>
      </c>
      <c r="L1258" s="6" t="s">
        <v>11</v>
      </c>
      <c r="M1258" s="6" t="str">
        <f>IF(N1258="?","tier - 1",N1258)</f>
        <v>tier - 2</v>
      </c>
      <c r="N1258" s="6" t="s">
        <v>11</v>
      </c>
      <c r="O1258" s="6" t="str">
        <f>IF(P1258="?","UNKNOWN",P1258)</f>
        <v>R1011</v>
      </c>
      <c r="P1258" s="6" t="s">
        <v>42</v>
      </c>
      <c r="Q1258" s="6"/>
    </row>
    <row r="1259" spans="1:17" x14ac:dyDescent="0.3">
      <c r="A1259" s="6" t="s">
        <v>239</v>
      </c>
      <c r="B1259" s="12" t="str">
        <f>SUBSTITUTE(C1259,"?",ROUNDUP(AVERAGEIF(C:C,"&lt;&gt;~?",C:C),0))</f>
        <v>2000</v>
      </c>
      <c r="C1259" s="6">
        <v>2000</v>
      </c>
      <c r="D1259" s="6" t="str">
        <f>SUBSTITUTE(E1259,"?","sep")</f>
        <v>Dec</v>
      </c>
      <c r="E1259" s="6" t="s">
        <v>30</v>
      </c>
      <c r="F1259" s="6">
        <v>27</v>
      </c>
      <c r="G1259" s="18" t="str">
        <f>CONCATENATE(F1259,"-",D1259,"-",B1259)</f>
        <v>27-Dec-2000</v>
      </c>
      <c r="H1259" s="10">
        <f>DATEDIF(G1259,DATE(2023,6,8),"Y")</f>
        <v>22</v>
      </c>
      <c r="I1259" s="6">
        <v>0</v>
      </c>
      <c r="J1259" s="22">
        <v>2150.4699999999998</v>
      </c>
      <c r="K1259" s="6" t="str">
        <f>IF(L1259="?","tier - 2",L1259)</f>
        <v>tier - 2</v>
      </c>
      <c r="L1259" s="6" t="s">
        <v>11</v>
      </c>
      <c r="M1259" s="6" t="str">
        <f>IF(N1259="?","tier - 1",N1259)</f>
        <v>tier - 3</v>
      </c>
      <c r="N1259" s="6" t="s">
        <v>12</v>
      </c>
      <c r="O1259" s="6" t="str">
        <f>IF(P1259="?","UNKNOWN",P1259)</f>
        <v>R1011</v>
      </c>
      <c r="P1259" s="6" t="s">
        <v>42</v>
      </c>
      <c r="Q1259" s="6"/>
    </row>
    <row r="1260" spans="1:17" x14ac:dyDescent="0.3">
      <c r="A1260" s="6" t="s">
        <v>238</v>
      </c>
      <c r="B1260" s="12" t="str">
        <f>SUBSTITUTE(C1260,"?",ROUNDUP(AVERAGEIF(C:C,"&lt;&gt;~?",C:C),0))</f>
        <v>2004</v>
      </c>
      <c r="C1260" s="6">
        <v>2004</v>
      </c>
      <c r="D1260" s="6" t="str">
        <f>SUBSTITUTE(E1260,"?","sep")</f>
        <v>Oct</v>
      </c>
      <c r="E1260" s="6" t="s">
        <v>37</v>
      </c>
      <c r="F1260" s="6">
        <v>4</v>
      </c>
      <c r="G1260" s="18" t="str">
        <f>CONCATENATE(F1260,"-",D1260,"-",B1260)</f>
        <v>4-Oct-2004</v>
      </c>
      <c r="H1260" s="10">
        <f>DATEDIF(G1260,DATE(2023,6,8),"Y")</f>
        <v>18</v>
      </c>
      <c r="I1260" s="6">
        <v>0</v>
      </c>
      <c r="J1260" s="22">
        <v>2144.85</v>
      </c>
      <c r="K1260" s="6" t="str">
        <f>IF(L1260="?","tier - 2",L1260)</f>
        <v>tier - 2</v>
      </c>
      <c r="L1260" s="6" t="s">
        <v>11</v>
      </c>
      <c r="M1260" s="6" t="str">
        <f>IF(N1260="?","tier - 1",N1260)</f>
        <v>tier - 1</v>
      </c>
      <c r="N1260" s="6" t="s">
        <v>16</v>
      </c>
      <c r="O1260" s="6" t="str">
        <f>IF(P1260="?","UNKNOWN",P1260)</f>
        <v>R1011</v>
      </c>
      <c r="P1260" s="6" t="s">
        <v>42</v>
      </c>
      <c r="Q1260" s="6"/>
    </row>
    <row r="1261" spans="1:17" x14ac:dyDescent="0.3">
      <c r="A1261" s="6" t="s">
        <v>237</v>
      </c>
      <c r="B1261" s="12" t="str">
        <f>SUBSTITUTE(C1261,"?",ROUNDUP(AVERAGEIF(C:C,"&lt;&gt;~?",C:C),0))</f>
        <v>2003</v>
      </c>
      <c r="C1261" s="6">
        <v>2003</v>
      </c>
      <c r="D1261" s="6" t="str">
        <f>SUBSTITUTE(E1261,"?","sep")</f>
        <v>Aug</v>
      </c>
      <c r="E1261" s="6" t="s">
        <v>35</v>
      </c>
      <c r="F1261" s="6">
        <v>19</v>
      </c>
      <c r="G1261" s="18" t="str">
        <f>CONCATENATE(F1261,"-",D1261,"-",B1261)</f>
        <v>19-Aug-2003</v>
      </c>
      <c r="H1261" s="10">
        <f>DATEDIF(G1261,DATE(2023,6,8),"Y")</f>
        <v>19</v>
      </c>
      <c r="I1261" s="6">
        <v>0</v>
      </c>
      <c r="J1261" s="22">
        <v>2138.0700000000002</v>
      </c>
      <c r="K1261" s="6" t="str">
        <f>IF(L1261="?","tier - 2",L1261)</f>
        <v>tier - 2</v>
      </c>
      <c r="L1261" s="6" t="s">
        <v>11</v>
      </c>
      <c r="M1261" s="6" t="str">
        <f>IF(N1261="?","tier - 1",N1261)</f>
        <v>tier - 1</v>
      </c>
      <c r="N1261" s="6" t="s">
        <v>16</v>
      </c>
      <c r="O1261" s="6" t="str">
        <f>IF(P1261="?","UNKNOWN",P1261)</f>
        <v>R1012</v>
      </c>
      <c r="P1261" s="6" t="s">
        <v>23</v>
      </c>
      <c r="Q1261" s="6"/>
    </row>
    <row r="1262" spans="1:17" x14ac:dyDescent="0.3">
      <c r="A1262" s="6" t="s">
        <v>236</v>
      </c>
      <c r="B1262" s="12" t="str">
        <f>SUBSTITUTE(C1262,"?",ROUNDUP(AVERAGEIF(C:C,"&lt;&gt;~?",C:C),0))</f>
        <v>1997</v>
      </c>
      <c r="C1262" s="6">
        <v>1997</v>
      </c>
      <c r="D1262" s="6" t="str">
        <f>SUBSTITUTE(E1262,"?","sep")</f>
        <v>Sep</v>
      </c>
      <c r="E1262" s="6" t="s">
        <v>20</v>
      </c>
      <c r="F1262" s="6">
        <v>3</v>
      </c>
      <c r="G1262" s="18" t="str">
        <f>CONCATENATE(F1262,"-",D1262,"-",B1262)</f>
        <v>3-Sep-1997</v>
      </c>
      <c r="H1262" s="10">
        <f>DATEDIF(G1262,DATE(2023,6,8),"Y")</f>
        <v>25</v>
      </c>
      <c r="I1262" s="6">
        <v>0</v>
      </c>
      <c r="J1262" s="22">
        <v>2137.65</v>
      </c>
      <c r="K1262" s="6" t="str">
        <f>IF(L1262="?","tier - 2",L1262)</f>
        <v>tier - 3</v>
      </c>
      <c r="L1262" s="6" t="s">
        <v>12</v>
      </c>
      <c r="M1262" s="6" t="str">
        <f>IF(N1262="?","tier - 1",N1262)</f>
        <v>tier - 1</v>
      </c>
      <c r="N1262" s="6" t="s">
        <v>16</v>
      </c>
      <c r="O1262" s="6" t="str">
        <f>IF(P1262="?","UNKNOWN",P1262)</f>
        <v>R1013</v>
      </c>
      <c r="P1262" s="6" t="s">
        <v>13</v>
      </c>
      <c r="Q1262" s="6"/>
    </row>
    <row r="1263" spans="1:17" x14ac:dyDescent="0.3">
      <c r="A1263" s="6" t="s">
        <v>235</v>
      </c>
      <c r="B1263" s="12" t="str">
        <f>SUBSTITUTE(C1263,"?",ROUNDUP(AVERAGEIF(C:C,"&lt;&gt;~?",C:C),0))</f>
        <v>2003</v>
      </c>
      <c r="C1263" s="6">
        <v>2003</v>
      </c>
      <c r="D1263" s="6" t="str">
        <f>SUBSTITUTE(E1263,"?","sep")</f>
        <v>Sep</v>
      </c>
      <c r="E1263" s="6" t="s">
        <v>20</v>
      </c>
      <c r="F1263" s="6">
        <v>26</v>
      </c>
      <c r="G1263" s="18" t="str">
        <f>CONCATENATE(F1263,"-",D1263,"-",B1263)</f>
        <v>26-Sep-2003</v>
      </c>
      <c r="H1263" s="10">
        <f>DATEDIF(G1263,DATE(2023,6,8),"Y")</f>
        <v>19</v>
      </c>
      <c r="I1263" s="6">
        <v>0</v>
      </c>
      <c r="J1263" s="22">
        <v>2136.88</v>
      </c>
      <c r="K1263" s="6" t="str">
        <f>IF(L1263="?","tier - 2",L1263)</f>
        <v>tier - 2</v>
      </c>
      <c r="L1263" s="6" t="s">
        <v>11</v>
      </c>
      <c r="M1263" s="6" t="str">
        <f>IF(N1263="?","tier - 1",N1263)</f>
        <v>tier - 2</v>
      </c>
      <c r="N1263" s="6" t="s">
        <v>11</v>
      </c>
      <c r="O1263" s="6" t="str">
        <f>IF(P1263="?","UNKNOWN",P1263)</f>
        <v>R1012</v>
      </c>
      <c r="P1263" s="6" t="s">
        <v>23</v>
      </c>
      <c r="Q1263" s="6"/>
    </row>
    <row r="1264" spans="1:17" x14ac:dyDescent="0.3">
      <c r="A1264" s="6" t="s">
        <v>234</v>
      </c>
      <c r="B1264" s="12" t="str">
        <f>SUBSTITUTE(C1264,"?",ROUNDUP(AVERAGEIF(C:C,"&lt;&gt;~?",C:C),0))</f>
        <v>2003</v>
      </c>
      <c r="C1264" s="6">
        <v>2003</v>
      </c>
      <c r="D1264" s="6" t="str">
        <f>SUBSTITUTE(E1264,"?","sep")</f>
        <v>Sep</v>
      </c>
      <c r="E1264" s="6" t="s">
        <v>20</v>
      </c>
      <c r="F1264" s="6">
        <v>1</v>
      </c>
      <c r="G1264" s="18" t="str">
        <f>CONCATENATE(F1264,"-",D1264,"-",B1264)</f>
        <v>1-Sep-2003</v>
      </c>
      <c r="H1264" s="10">
        <f>DATEDIF(G1264,DATE(2023,6,8),"Y")</f>
        <v>19</v>
      </c>
      <c r="I1264" s="6">
        <v>0</v>
      </c>
      <c r="J1264" s="22">
        <v>2134.9</v>
      </c>
      <c r="K1264" s="6" t="str">
        <f>IF(L1264="?","tier - 2",L1264)</f>
        <v>tier - 2</v>
      </c>
      <c r="L1264" s="6" t="s">
        <v>11</v>
      </c>
      <c r="M1264" s="6" t="str">
        <f>IF(N1264="?","tier - 1",N1264)</f>
        <v>tier - 3</v>
      </c>
      <c r="N1264" s="6" t="s">
        <v>12</v>
      </c>
      <c r="O1264" s="6" t="str">
        <f>IF(P1264="?","UNKNOWN",P1264)</f>
        <v>R1012</v>
      </c>
      <c r="P1264" s="6" t="s">
        <v>23</v>
      </c>
      <c r="Q1264" s="6"/>
    </row>
    <row r="1265" spans="1:17" x14ac:dyDescent="0.3">
      <c r="A1265" s="6" t="s">
        <v>2160</v>
      </c>
      <c r="B1265" s="12" t="str">
        <f>SUBSTITUTE(C1265,"?",ROUNDUP(AVERAGEIF(C:C,"&lt;&gt;~?",C:C),0))</f>
        <v>1964</v>
      </c>
      <c r="C1265" s="6">
        <v>1964</v>
      </c>
      <c r="D1265" s="6" t="str">
        <f>SUBSTITUTE(E1265,"?","sep")</f>
        <v>Aug</v>
      </c>
      <c r="E1265" s="6" t="s">
        <v>35</v>
      </c>
      <c r="F1265" s="6">
        <v>29</v>
      </c>
      <c r="G1265" s="18" t="str">
        <f>CONCATENATE(F1265,"-",D1265,"-",B1265)</f>
        <v>29-Aug-1964</v>
      </c>
      <c r="H1265" s="10">
        <f>DATEDIF(G1265,DATE(2023,6,8),"Y")</f>
        <v>58</v>
      </c>
      <c r="I1265" s="6">
        <v>0</v>
      </c>
      <c r="J1265" s="22">
        <v>35573.26</v>
      </c>
      <c r="K1265" s="6" t="str">
        <f>IF(L1265="?","tier - 2",L1265)</f>
        <v>tier - 2</v>
      </c>
      <c r="L1265" s="6" t="s">
        <v>11</v>
      </c>
      <c r="M1265" s="6" t="str">
        <f>IF(N1265="?","tier - 1",N1265)</f>
        <v>tier - 1</v>
      </c>
      <c r="N1265" s="6" t="s">
        <v>16</v>
      </c>
      <c r="O1265" s="6" t="str">
        <f>IF(P1265="?","UNKNOWN",P1265)</f>
        <v>R1011</v>
      </c>
      <c r="P1265" s="6" t="s">
        <v>42</v>
      </c>
      <c r="Q1265" s="6"/>
    </row>
    <row r="1266" spans="1:17" x14ac:dyDescent="0.3">
      <c r="A1266" s="6" t="s">
        <v>233</v>
      </c>
      <c r="B1266" s="12" t="str">
        <f>SUBSTITUTE(C1266,"?",ROUNDUP(AVERAGEIF(C:C,"&lt;&gt;~?",C:C),0))</f>
        <v>2003</v>
      </c>
      <c r="C1266" s="6">
        <v>2003</v>
      </c>
      <c r="D1266" s="6" t="str">
        <f>SUBSTITUTE(E1266,"?","sep")</f>
        <v>Dec</v>
      </c>
      <c r="E1266" s="6" t="s">
        <v>30</v>
      </c>
      <c r="F1266" s="6">
        <v>22</v>
      </c>
      <c r="G1266" s="18" t="str">
        <f>CONCATENATE(F1266,"-",D1266,"-",B1266)</f>
        <v>22-Dec-2003</v>
      </c>
      <c r="H1266" s="10">
        <f>DATEDIF(G1266,DATE(2023,6,8),"Y")</f>
        <v>19</v>
      </c>
      <c r="I1266" s="6">
        <v>0</v>
      </c>
      <c r="J1266" s="22">
        <v>2130.6799999999998</v>
      </c>
      <c r="K1266" s="6" t="str">
        <f>IF(L1266="?","tier - 2",L1266)</f>
        <v>tier - 2</v>
      </c>
      <c r="L1266" s="6" t="s">
        <v>11</v>
      </c>
      <c r="M1266" s="6" t="str">
        <f>IF(N1266="?","tier - 1",N1266)</f>
        <v>tier - 3</v>
      </c>
      <c r="N1266" s="6" t="s">
        <v>12</v>
      </c>
      <c r="O1266" s="6" t="str">
        <f>IF(P1266="?","UNKNOWN",P1266)</f>
        <v>R1012</v>
      </c>
      <c r="P1266" s="6" t="s">
        <v>23</v>
      </c>
      <c r="Q1266" s="6"/>
    </row>
    <row r="1267" spans="1:17" x14ac:dyDescent="0.3">
      <c r="A1267" s="6" t="s">
        <v>232</v>
      </c>
      <c r="B1267" s="12" t="str">
        <f>SUBSTITUTE(C1267,"?",ROUNDUP(AVERAGEIF(C:C,"&lt;&gt;~?",C:C),0))</f>
        <v>2003</v>
      </c>
      <c r="C1267" s="6">
        <v>2003</v>
      </c>
      <c r="D1267" s="6" t="str">
        <f>SUBSTITUTE(E1267,"?","sep")</f>
        <v>Aug</v>
      </c>
      <c r="E1267" s="6" t="s">
        <v>35</v>
      </c>
      <c r="F1267" s="6">
        <v>30</v>
      </c>
      <c r="G1267" s="18" t="str">
        <f>CONCATENATE(F1267,"-",D1267,"-",B1267)</f>
        <v>30-Aug-2003</v>
      </c>
      <c r="H1267" s="10">
        <f>DATEDIF(G1267,DATE(2023,6,8),"Y")</f>
        <v>19</v>
      </c>
      <c r="I1267" s="6">
        <v>0</v>
      </c>
      <c r="J1267" s="22">
        <v>2128.4299999999998</v>
      </c>
      <c r="K1267" s="6" t="str">
        <f>IF(L1267="?","tier - 2",L1267)</f>
        <v>tier - 2</v>
      </c>
      <c r="L1267" s="6" t="s">
        <v>11</v>
      </c>
      <c r="M1267" s="6" t="str">
        <f>IF(N1267="?","tier - 1",N1267)</f>
        <v>tier - 1</v>
      </c>
      <c r="N1267" s="6" t="s">
        <v>16</v>
      </c>
      <c r="O1267" s="6" t="str">
        <f>IF(P1267="?","UNKNOWN",P1267)</f>
        <v>R1012</v>
      </c>
      <c r="P1267" s="6" t="s">
        <v>23</v>
      </c>
      <c r="Q1267" s="6"/>
    </row>
    <row r="1268" spans="1:17" x14ac:dyDescent="0.3">
      <c r="A1268" s="6" t="s">
        <v>231</v>
      </c>
      <c r="B1268" s="12" t="str">
        <f>SUBSTITUTE(C1268,"?",ROUNDUP(AVERAGEIF(C:C,"&lt;&gt;~?",C:C),0))</f>
        <v>2004</v>
      </c>
      <c r="C1268" s="6">
        <v>2004</v>
      </c>
      <c r="D1268" s="6" t="str">
        <f>SUBSTITUTE(E1268,"?","sep")</f>
        <v>Nov</v>
      </c>
      <c r="E1268" s="6" t="s">
        <v>15</v>
      </c>
      <c r="F1268" s="6">
        <v>4</v>
      </c>
      <c r="G1268" s="18" t="str">
        <f>CONCATENATE(F1268,"-",D1268,"-",B1268)</f>
        <v>4-Nov-2004</v>
      </c>
      <c r="H1268" s="10">
        <f>DATEDIF(G1268,DATE(2023,6,8),"Y")</f>
        <v>18</v>
      </c>
      <c r="I1268" s="6">
        <v>0</v>
      </c>
      <c r="J1268" s="22">
        <v>2118.61</v>
      </c>
      <c r="K1268" s="6" t="str">
        <f>IF(L1268="?","tier - 2",L1268)</f>
        <v>tier - 2</v>
      </c>
      <c r="L1268" s="6" t="s">
        <v>11</v>
      </c>
      <c r="M1268" s="6" t="str">
        <f>IF(N1268="?","tier - 1",N1268)</f>
        <v>tier - 1</v>
      </c>
      <c r="N1268" s="6" t="s">
        <v>16</v>
      </c>
      <c r="O1268" s="6" t="str">
        <f>IF(P1268="?","UNKNOWN",P1268)</f>
        <v>R1012</v>
      </c>
      <c r="P1268" s="6" t="s">
        <v>23</v>
      </c>
      <c r="Q1268" s="6"/>
    </row>
    <row r="1269" spans="1:17" x14ac:dyDescent="0.3">
      <c r="A1269" s="6" t="s">
        <v>230</v>
      </c>
      <c r="B1269" s="12" t="str">
        <f>SUBSTITUTE(C1269,"?",ROUNDUP(AVERAGEIF(C:C,"&lt;&gt;~?",C:C),0))</f>
        <v>2003</v>
      </c>
      <c r="C1269" s="6">
        <v>2003</v>
      </c>
      <c r="D1269" s="6" t="str">
        <f>SUBSTITUTE(E1269,"?","sep")</f>
        <v>Sep</v>
      </c>
      <c r="E1269" s="6" t="s">
        <v>20</v>
      </c>
      <c r="F1269" s="6">
        <v>30</v>
      </c>
      <c r="G1269" s="18" t="str">
        <f>CONCATENATE(F1269,"-",D1269,"-",B1269)</f>
        <v>30-Sep-2003</v>
      </c>
      <c r="H1269" s="10">
        <f>DATEDIF(G1269,DATE(2023,6,8),"Y")</f>
        <v>19</v>
      </c>
      <c r="I1269" s="6">
        <v>0</v>
      </c>
      <c r="J1269" s="22">
        <v>2117.34</v>
      </c>
      <c r="K1269" s="6" t="str">
        <f>IF(L1269="?","tier - 2",L1269)</f>
        <v>tier - 2</v>
      </c>
      <c r="L1269" s="6" t="s">
        <v>11</v>
      </c>
      <c r="M1269" s="6" t="str">
        <f>IF(N1269="?","tier - 1",N1269)</f>
        <v>tier - 3</v>
      </c>
      <c r="N1269" s="6" t="s">
        <v>12</v>
      </c>
      <c r="O1269" s="6" t="str">
        <f>IF(P1269="?","UNKNOWN",P1269)</f>
        <v>R1012</v>
      </c>
      <c r="P1269" s="6" t="s">
        <v>23</v>
      </c>
      <c r="Q1269" s="6"/>
    </row>
    <row r="1270" spans="1:17" x14ac:dyDescent="0.3">
      <c r="A1270" s="6" t="s">
        <v>229</v>
      </c>
      <c r="B1270" s="12" t="str">
        <f>SUBSTITUTE(C1270,"?",ROUNDUP(AVERAGEIF(C:C,"&lt;&gt;~?",C:C),0))</f>
        <v>1989</v>
      </c>
      <c r="C1270" s="6">
        <v>1989</v>
      </c>
      <c r="D1270" s="6" t="str">
        <f>SUBSTITUTE(E1270,"?","sep")</f>
        <v>Jul</v>
      </c>
      <c r="E1270" s="6" t="s">
        <v>10</v>
      </c>
      <c r="F1270" s="6">
        <v>21</v>
      </c>
      <c r="G1270" s="18" t="str">
        <f>CONCATENATE(F1270,"-",D1270,"-",B1270)</f>
        <v>21-Jul-1989</v>
      </c>
      <c r="H1270" s="10">
        <f>DATEDIF(G1270,DATE(2023,6,8),"Y")</f>
        <v>33</v>
      </c>
      <c r="I1270" s="6">
        <v>3</v>
      </c>
      <c r="J1270" s="22">
        <v>2106.2600000000002</v>
      </c>
      <c r="K1270" s="6" t="str">
        <f>IF(L1270="?","tier - 2",L1270)</f>
        <v>tier - 2</v>
      </c>
      <c r="L1270" s="6" t="s">
        <v>11</v>
      </c>
      <c r="M1270" s="6" t="str">
        <f>IF(N1270="?","tier - 1",N1270)</f>
        <v>tier - 2</v>
      </c>
      <c r="N1270" s="6" t="s">
        <v>11</v>
      </c>
      <c r="O1270" s="6" t="str">
        <f>IF(P1270="?","UNKNOWN",P1270)</f>
        <v>R1013</v>
      </c>
      <c r="P1270" s="6" t="s">
        <v>13</v>
      </c>
      <c r="Q1270" s="6"/>
    </row>
    <row r="1271" spans="1:17" x14ac:dyDescent="0.3">
      <c r="A1271" s="6" t="s">
        <v>228</v>
      </c>
      <c r="B1271" s="12" t="str">
        <f>SUBSTITUTE(C1271,"?",ROUNDUP(AVERAGEIF(C:C,"&lt;&gt;~?",C:C),0))</f>
        <v>2001</v>
      </c>
      <c r="C1271" s="6">
        <v>2001</v>
      </c>
      <c r="D1271" s="6" t="str">
        <f>SUBSTITUTE(E1271,"?","sep")</f>
        <v>Nov</v>
      </c>
      <c r="E1271" s="6" t="s">
        <v>15</v>
      </c>
      <c r="F1271" s="6">
        <v>28</v>
      </c>
      <c r="G1271" s="18" t="str">
        <f>CONCATENATE(F1271,"-",D1271,"-",B1271)</f>
        <v>28-Nov-2001</v>
      </c>
      <c r="H1271" s="10">
        <f>DATEDIF(G1271,DATE(2023,6,8),"Y")</f>
        <v>21</v>
      </c>
      <c r="I1271" s="6">
        <v>0</v>
      </c>
      <c r="J1271" s="22">
        <v>2104.11</v>
      </c>
      <c r="K1271" s="6" t="str">
        <f>IF(L1271="?","tier - 2",L1271)</f>
        <v>tier - 2</v>
      </c>
      <c r="L1271" s="6" t="s">
        <v>11</v>
      </c>
      <c r="M1271" s="6" t="str">
        <f>IF(N1271="?","tier - 1",N1271)</f>
        <v>tier - 1</v>
      </c>
      <c r="N1271" s="6" t="s">
        <v>16</v>
      </c>
      <c r="O1271" s="6" t="str">
        <f>IF(P1271="?","UNKNOWN",P1271)</f>
        <v>R1016</v>
      </c>
      <c r="P1271" s="6" t="s">
        <v>168</v>
      </c>
      <c r="Q1271" s="6"/>
    </row>
    <row r="1272" spans="1:17" x14ac:dyDescent="0.3">
      <c r="A1272" s="6" t="s">
        <v>227</v>
      </c>
      <c r="B1272" s="12" t="str">
        <f>SUBSTITUTE(C1272,"?",ROUNDUP(AVERAGEIF(C:C,"&lt;&gt;~?",C:C),0))</f>
        <v>2001</v>
      </c>
      <c r="C1272" s="6">
        <v>2001</v>
      </c>
      <c r="D1272" s="6" t="str">
        <f>SUBSTITUTE(E1272,"?","sep")</f>
        <v>Jun</v>
      </c>
      <c r="E1272" s="6" t="s">
        <v>18</v>
      </c>
      <c r="F1272" s="6">
        <v>22</v>
      </c>
      <c r="G1272" s="18" t="str">
        <f>CONCATENATE(F1272,"-",D1272,"-",B1272)</f>
        <v>22-Jun-2001</v>
      </c>
      <c r="H1272" s="10">
        <f>DATEDIF(G1272,DATE(2023,6,8),"Y")</f>
        <v>21</v>
      </c>
      <c r="I1272" s="6">
        <v>1</v>
      </c>
      <c r="J1272" s="22">
        <v>2103.08</v>
      </c>
      <c r="K1272" s="6" t="str">
        <f>IF(L1272="?","tier - 2",L1272)</f>
        <v>tier - 3</v>
      </c>
      <c r="L1272" s="6" t="s">
        <v>12</v>
      </c>
      <c r="M1272" s="6" t="str">
        <f>IF(N1272="?","tier - 1",N1272)</f>
        <v>tier - 2</v>
      </c>
      <c r="N1272" s="6" t="s">
        <v>11</v>
      </c>
      <c r="O1272" s="6" t="str">
        <f>IF(P1272="?","UNKNOWN",P1272)</f>
        <v>R1011</v>
      </c>
      <c r="P1272" s="6" t="s">
        <v>42</v>
      </c>
      <c r="Q1272" s="6"/>
    </row>
    <row r="1273" spans="1:17" x14ac:dyDescent="0.3">
      <c r="A1273" s="6" t="s">
        <v>226</v>
      </c>
      <c r="B1273" s="12" t="str">
        <f>SUBSTITUTE(C1273,"?",ROUNDUP(AVERAGEIF(C:C,"&lt;&gt;~?",C:C),0))</f>
        <v>2001</v>
      </c>
      <c r="C1273" s="6">
        <v>2001</v>
      </c>
      <c r="D1273" s="6" t="str">
        <f>SUBSTITUTE(E1273,"?","sep")</f>
        <v>Aug</v>
      </c>
      <c r="E1273" s="6" t="s">
        <v>35</v>
      </c>
      <c r="F1273" s="6">
        <v>14</v>
      </c>
      <c r="G1273" s="18" t="str">
        <f>CONCATENATE(F1273,"-",D1273,"-",B1273)</f>
        <v>14-Aug-2001</v>
      </c>
      <c r="H1273" s="10">
        <f>DATEDIF(G1273,DATE(2023,6,8),"Y")</f>
        <v>21</v>
      </c>
      <c r="I1273" s="6">
        <v>0</v>
      </c>
      <c r="J1273" s="22">
        <v>2102.2600000000002</v>
      </c>
      <c r="K1273" s="6" t="str">
        <f>IF(L1273="?","tier - 2",L1273)</f>
        <v>tier - 3</v>
      </c>
      <c r="L1273" s="6" t="s">
        <v>12</v>
      </c>
      <c r="M1273" s="6" t="str">
        <f>IF(N1273="?","tier - 1",N1273)</f>
        <v>tier - 2</v>
      </c>
      <c r="N1273" s="6" t="s">
        <v>11</v>
      </c>
      <c r="O1273" s="6" t="str">
        <f>IF(P1273="?","UNKNOWN",P1273)</f>
        <v>R1019</v>
      </c>
      <c r="P1273" s="6" t="s">
        <v>166</v>
      </c>
      <c r="Q1273" s="6"/>
    </row>
    <row r="1274" spans="1:17" x14ac:dyDescent="0.3">
      <c r="A1274" s="6" t="s">
        <v>225</v>
      </c>
      <c r="B1274" s="12" t="str">
        <f>SUBSTITUTE(C1274,"?",ROUNDUP(AVERAGEIF(C:C,"&lt;&gt;~?",C:C),0))</f>
        <v>2004</v>
      </c>
      <c r="C1274" s="6">
        <v>2004</v>
      </c>
      <c r="D1274" s="6" t="str">
        <f>SUBSTITUTE(E1274,"?","sep")</f>
        <v>Jun</v>
      </c>
      <c r="E1274" s="6" t="s">
        <v>18</v>
      </c>
      <c r="F1274" s="6">
        <v>12</v>
      </c>
      <c r="G1274" s="18" t="str">
        <f>CONCATENATE(F1274,"-",D1274,"-",B1274)</f>
        <v>12-Jun-2004</v>
      </c>
      <c r="H1274" s="10">
        <f>DATEDIF(G1274,DATE(2023,6,8),"Y")</f>
        <v>18</v>
      </c>
      <c r="I1274" s="6">
        <v>0</v>
      </c>
      <c r="J1274" s="22">
        <v>2094.1</v>
      </c>
      <c r="K1274" s="6" t="str">
        <f>IF(L1274="?","tier - 2",L1274)</f>
        <v>tier - 3</v>
      </c>
      <c r="L1274" s="6" t="s">
        <v>12</v>
      </c>
      <c r="M1274" s="6" t="str">
        <f>IF(N1274="?","tier - 1",N1274)</f>
        <v>tier - 2</v>
      </c>
      <c r="N1274" s="6" t="s">
        <v>11</v>
      </c>
      <c r="O1274" s="6" t="str">
        <f>IF(P1274="?","UNKNOWN",P1274)</f>
        <v>R1025</v>
      </c>
      <c r="P1274" s="6" t="s">
        <v>200</v>
      </c>
      <c r="Q1274" s="6"/>
    </row>
    <row r="1275" spans="1:17" x14ac:dyDescent="0.3">
      <c r="A1275" s="6" t="s">
        <v>224</v>
      </c>
      <c r="B1275" s="12" t="str">
        <f>SUBSTITUTE(C1275,"?",ROUNDUP(AVERAGEIF(C:C,"&lt;&gt;~?",C:C),0))</f>
        <v>2000</v>
      </c>
      <c r="C1275" s="6">
        <v>2000</v>
      </c>
      <c r="D1275" s="6" t="str">
        <f>SUBSTITUTE(E1275,"?","sep")</f>
        <v>Jul</v>
      </c>
      <c r="E1275" s="6" t="s">
        <v>10</v>
      </c>
      <c r="F1275" s="6">
        <v>26</v>
      </c>
      <c r="G1275" s="18" t="str">
        <f>CONCATENATE(F1275,"-",D1275,"-",B1275)</f>
        <v>26-Jul-2000</v>
      </c>
      <c r="H1275" s="10">
        <f>DATEDIF(G1275,DATE(2023,6,8),"Y")</f>
        <v>22</v>
      </c>
      <c r="I1275" s="6">
        <v>0</v>
      </c>
      <c r="J1275" s="22">
        <v>2055.3200000000002</v>
      </c>
      <c r="K1275" s="6" t="str">
        <f>IF(L1275="?","tier - 2",L1275)</f>
        <v>tier - 3</v>
      </c>
      <c r="L1275" s="6" t="s">
        <v>12</v>
      </c>
      <c r="M1275" s="6" t="str">
        <f>IF(N1275="?","tier - 1",N1275)</f>
        <v>tier - 3</v>
      </c>
      <c r="N1275" s="6" t="s">
        <v>12</v>
      </c>
      <c r="O1275" s="6" t="str">
        <f>IF(P1275="?","UNKNOWN",P1275)</f>
        <v>R1012</v>
      </c>
      <c r="P1275" s="6" t="s">
        <v>23</v>
      </c>
      <c r="Q1275" s="6"/>
    </row>
    <row r="1276" spans="1:17" x14ac:dyDescent="0.3">
      <c r="A1276" s="6" t="s">
        <v>2159</v>
      </c>
      <c r="B1276" s="12" t="str">
        <f>SUBSTITUTE(C1276,"?",ROUNDUP(AVERAGEIF(C:C,"&lt;&gt;~?",C:C),0))</f>
        <v>1973</v>
      </c>
      <c r="C1276" s="6">
        <v>1973</v>
      </c>
      <c r="D1276" s="6" t="str">
        <f>SUBSTITUTE(E1276,"?","sep")</f>
        <v>Oct</v>
      </c>
      <c r="E1276" s="6" t="s">
        <v>37</v>
      </c>
      <c r="F1276" s="6">
        <v>27</v>
      </c>
      <c r="G1276" s="18" t="str">
        <f>CONCATENATE(F1276,"-",D1276,"-",B1276)</f>
        <v>27-Oct-1973</v>
      </c>
      <c r="H1276" s="10">
        <f>DATEDIF(G1276,DATE(2023,6,8),"Y")</f>
        <v>49</v>
      </c>
      <c r="I1276" s="6">
        <v>0</v>
      </c>
      <c r="J1276" s="22">
        <v>35547.72</v>
      </c>
      <c r="K1276" s="6" t="str">
        <f>IF(L1276="?","tier - 2",L1276)</f>
        <v>tier - 1</v>
      </c>
      <c r="L1276" s="6" t="s">
        <v>16</v>
      </c>
      <c r="M1276" s="6" t="str">
        <f>IF(N1276="?","tier - 1",N1276)</f>
        <v>tier - 1</v>
      </c>
      <c r="N1276" s="6" t="s">
        <v>16</v>
      </c>
      <c r="O1276" s="6" t="str">
        <f>IF(P1276="?","UNKNOWN",P1276)</f>
        <v>R1011</v>
      </c>
      <c r="P1276" s="6" t="s">
        <v>42</v>
      </c>
      <c r="Q1276" s="6"/>
    </row>
    <row r="1277" spans="1:17" x14ac:dyDescent="0.3">
      <c r="A1277" s="6" t="s">
        <v>223</v>
      </c>
      <c r="B1277" s="12" t="str">
        <f>SUBSTITUTE(C1277,"?",ROUNDUP(AVERAGEIF(C:C,"&lt;&gt;~?",C:C),0))</f>
        <v>2000</v>
      </c>
      <c r="C1277" s="6">
        <v>2000</v>
      </c>
      <c r="D1277" s="6" t="str">
        <f>SUBSTITUTE(E1277,"?","sep")</f>
        <v>Sep</v>
      </c>
      <c r="E1277" s="6" t="s">
        <v>20</v>
      </c>
      <c r="F1277" s="6">
        <v>2</v>
      </c>
      <c r="G1277" s="18" t="str">
        <f>CONCATENATE(F1277,"-",D1277,"-",B1277)</f>
        <v>2-Sep-2000</v>
      </c>
      <c r="H1277" s="10">
        <f>DATEDIF(G1277,DATE(2023,6,8),"Y")</f>
        <v>22</v>
      </c>
      <c r="I1277" s="6">
        <v>0</v>
      </c>
      <c r="J1277" s="22">
        <v>2045.69</v>
      </c>
      <c r="K1277" s="6" t="str">
        <f>IF(L1277="?","tier - 2",L1277)</f>
        <v>tier - 3</v>
      </c>
      <c r="L1277" s="6" t="s">
        <v>12</v>
      </c>
      <c r="M1277" s="6" t="str">
        <f>IF(N1277="?","tier - 1",N1277)</f>
        <v>tier - 3</v>
      </c>
      <c r="N1277" s="6" t="s">
        <v>12</v>
      </c>
      <c r="O1277" s="6" t="str">
        <f>IF(P1277="?","UNKNOWN",P1277)</f>
        <v>R1012</v>
      </c>
      <c r="P1277" s="6" t="s">
        <v>23</v>
      </c>
      <c r="Q1277" s="6"/>
    </row>
    <row r="1278" spans="1:17" x14ac:dyDescent="0.3">
      <c r="A1278" s="6" t="s">
        <v>222</v>
      </c>
      <c r="B1278" s="12" t="str">
        <f>SUBSTITUTE(C1278,"?",ROUNDUP(AVERAGEIF(C:C,"&lt;&gt;~?",C:C),0))</f>
        <v>2001</v>
      </c>
      <c r="C1278" s="6">
        <v>2001</v>
      </c>
      <c r="D1278" s="6" t="str">
        <f>SUBSTITUTE(E1278,"?","sep")</f>
        <v>Aug</v>
      </c>
      <c r="E1278" s="6" t="s">
        <v>35</v>
      </c>
      <c r="F1278" s="6">
        <v>4</v>
      </c>
      <c r="G1278" s="18" t="str">
        <f>CONCATENATE(F1278,"-",D1278,"-",B1278)</f>
        <v>4-Aug-2001</v>
      </c>
      <c r="H1278" s="10">
        <f>DATEDIF(G1278,DATE(2023,6,8),"Y")</f>
        <v>21</v>
      </c>
      <c r="I1278" s="6">
        <v>0</v>
      </c>
      <c r="J1278" s="22">
        <v>2026.97</v>
      </c>
      <c r="K1278" s="6" t="str">
        <f>IF(L1278="?","tier - 2",L1278)</f>
        <v>tier - 3</v>
      </c>
      <c r="L1278" s="6" t="s">
        <v>12</v>
      </c>
      <c r="M1278" s="6" t="str">
        <f>IF(N1278="?","tier - 1",N1278)</f>
        <v>tier - 2</v>
      </c>
      <c r="N1278" s="6" t="s">
        <v>11</v>
      </c>
      <c r="O1278" s="6" t="str">
        <f>IF(P1278="?","UNKNOWN",P1278)</f>
        <v>R1013</v>
      </c>
      <c r="P1278" s="6" t="s">
        <v>13</v>
      </c>
      <c r="Q1278" s="6"/>
    </row>
    <row r="1279" spans="1:17" x14ac:dyDescent="0.3">
      <c r="A1279" s="6" t="s">
        <v>221</v>
      </c>
      <c r="B1279" s="12" t="str">
        <f>SUBSTITUTE(C1279,"?",ROUNDUP(AVERAGEIF(C:C,"&lt;&gt;~?",C:C),0))</f>
        <v>2001</v>
      </c>
      <c r="C1279" s="6">
        <v>2001</v>
      </c>
      <c r="D1279" s="6" t="str">
        <f>SUBSTITUTE(E1279,"?","sep")</f>
        <v>Sep</v>
      </c>
      <c r="E1279" s="6" t="s">
        <v>20</v>
      </c>
      <c r="F1279" s="6">
        <v>6</v>
      </c>
      <c r="G1279" s="18" t="str">
        <f>CONCATENATE(F1279,"-",D1279,"-",B1279)</f>
        <v>6-Sep-2001</v>
      </c>
      <c r="H1279" s="10">
        <f>DATEDIF(G1279,DATE(2023,6,8),"Y")</f>
        <v>21</v>
      </c>
      <c r="I1279" s="6">
        <v>0</v>
      </c>
      <c r="J1279" s="22">
        <v>2020.55</v>
      </c>
      <c r="K1279" s="6" t="str">
        <f>IF(L1279="?","tier - 2",L1279)</f>
        <v>tier - 3</v>
      </c>
      <c r="L1279" s="6" t="s">
        <v>12</v>
      </c>
      <c r="M1279" s="6" t="str">
        <f>IF(N1279="?","tier - 1",N1279)</f>
        <v>tier - 2</v>
      </c>
      <c r="N1279" s="6" t="s">
        <v>11</v>
      </c>
      <c r="O1279" s="6" t="str">
        <f>IF(P1279="?","UNKNOWN",P1279)</f>
        <v>R1013</v>
      </c>
      <c r="P1279" s="6" t="s">
        <v>13</v>
      </c>
      <c r="Q1279" s="6"/>
    </row>
    <row r="1280" spans="1:17" x14ac:dyDescent="0.3">
      <c r="A1280" s="6" t="s">
        <v>220</v>
      </c>
      <c r="B1280" s="12" t="str">
        <f>SUBSTITUTE(C1280,"?",ROUNDUP(AVERAGEIF(C:C,"&lt;&gt;~?",C:C),0))</f>
        <v>2001</v>
      </c>
      <c r="C1280" s="6">
        <v>2001</v>
      </c>
      <c r="D1280" s="6" t="str">
        <f>SUBSTITUTE(E1280,"?","sep")</f>
        <v>Jul</v>
      </c>
      <c r="E1280" s="6" t="s">
        <v>10</v>
      </c>
      <c r="F1280" s="6">
        <v>1</v>
      </c>
      <c r="G1280" s="18" t="str">
        <f>CONCATENATE(F1280,"-",D1280,"-",B1280)</f>
        <v>1-Jul-2001</v>
      </c>
      <c r="H1280" s="10">
        <f>DATEDIF(G1280,DATE(2023,6,8),"Y")</f>
        <v>21</v>
      </c>
      <c r="I1280" s="6">
        <v>0</v>
      </c>
      <c r="J1280" s="22">
        <v>2020.18</v>
      </c>
      <c r="K1280" s="6" t="str">
        <f>IF(L1280="?","tier - 2",L1280)</f>
        <v>tier - 3</v>
      </c>
      <c r="L1280" s="6" t="s">
        <v>12</v>
      </c>
      <c r="M1280" s="6" t="str">
        <f>IF(N1280="?","tier - 1",N1280)</f>
        <v>tier - 1</v>
      </c>
      <c r="N1280" s="6" t="s">
        <v>16</v>
      </c>
      <c r="O1280" s="6" t="str">
        <f>IF(P1280="?","UNKNOWN",P1280)</f>
        <v>R1011</v>
      </c>
      <c r="P1280" s="6" t="s">
        <v>42</v>
      </c>
      <c r="Q1280" s="6"/>
    </row>
    <row r="1281" spans="1:17" x14ac:dyDescent="0.3">
      <c r="A1281" s="6" t="s">
        <v>219</v>
      </c>
      <c r="B1281" s="12" t="str">
        <f>SUBSTITUTE(C1281,"?",ROUNDUP(AVERAGEIF(C:C,"&lt;&gt;~?",C:C),0))</f>
        <v>2001</v>
      </c>
      <c r="C1281" s="6">
        <v>2001</v>
      </c>
      <c r="D1281" s="6" t="str">
        <f>SUBSTITUTE(E1281,"?","sep")</f>
        <v>Aug</v>
      </c>
      <c r="E1281" s="6" t="s">
        <v>35</v>
      </c>
      <c r="F1281" s="6">
        <v>14</v>
      </c>
      <c r="G1281" s="18" t="str">
        <f>CONCATENATE(F1281,"-",D1281,"-",B1281)</f>
        <v>14-Aug-2001</v>
      </c>
      <c r="H1281" s="10">
        <f>DATEDIF(G1281,DATE(2023,6,8),"Y")</f>
        <v>21</v>
      </c>
      <c r="I1281" s="6">
        <v>0</v>
      </c>
      <c r="J1281" s="22">
        <v>2007.95</v>
      </c>
      <c r="K1281" s="6" t="str">
        <f>IF(L1281="?","tier - 2",L1281)</f>
        <v>tier - 3</v>
      </c>
      <c r="L1281" s="6" t="s">
        <v>12</v>
      </c>
      <c r="M1281" s="6" t="str">
        <f>IF(N1281="?","tier - 1",N1281)</f>
        <v>tier - 2</v>
      </c>
      <c r="N1281" s="6" t="s">
        <v>11</v>
      </c>
      <c r="O1281" s="6" t="str">
        <f>IF(P1281="?","UNKNOWN",P1281)</f>
        <v>R1011</v>
      </c>
      <c r="P1281" s="6" t="s">
        <v>42</v>
      </c>
      <c r="Q1281" s="6"/>
    </row>
    <row r="1282" spans="1:17" x14ac:dyDescent="0.3">
      <c r="A1282" s="6" t="s">
        <v>218</v>
      </c>
      <c r="B1282" s="12" t="str">
        <f>SUBSTITUTE(C1282,"?",ROUNDUP(AVERAGEIF(C:C,"&lt;&gt;~?",C:C),0))</f>
        <v>1998</v>
      </c>
      <c r="C1282" s="6">
        <v>1998</v>
      </c>
      <c r="D1282" s="6" t="str">
        <f>SUBSTITUTE(E1282,"?","sep")</f>
        <v>Sep</v>
      </c>
      <c r="E1282" s="6" t="s">
        <v>20</v>
      </c>
      <c r="F1282" s="6">
        <v>14</v>
      </c>
      <c r="G1282" s="18" t="str">
        <f>CONCATENATE(F1282,"-",D1282,"-",B1282)</f>
        <v>14-Sep-1998</v>
      </c>
      <c r="H1282" s="10">
        <f>DATEDIF(G1282,DATE(2023,6,8),"Y")</f>
        <v>24</v>
      </c>
      <c r="I1282" s="6">
        <v>0</v>
      </c>
      <c r="J1282" s="22">
        <v>1986.93</v>
      </c>
      <c r="K1282" s="6" t="str">
        <f>IF(L1282="?","tier - 2",L1282)</f>
        <v>tier - 3</v>
      </c>
      <c r="L1282" s="6" t="s">
        <v>12</v>
      </c>
      <c r="M1282" s="6" t="str">
        <f>IF(N1282="?","tier - 1",N1282)</f>
        <v>tier - 2</v>
      </c>
      <c r="N1282" s="6" t="s">
        <v>11</v>
      </c>
      <c r="O1282" s="6" t="str">
        <f>IF(P1282="?","UNKNOWN",P1282)</f>
        <v>R1013</v>
      </c>
      <c r="P1282" s="6" t="s">
        <v>13</v>
      </c>
      <c r="Q1282" s="6"/>
    </row>
    <row r="1283" spans="1:17" x14ac:dyDescent="0.3">
      <c r="A1283" s="6" t="s">
        <v>217</v>
      </c>
      <c r="B1283" s="12" t="str">
        <f>SUBSTITUTE(C1283,"?",ROUNDUP(AVERAGEIF(C:C,"&lt;&gt;~?",C:C),0))</f>
        <v>2002</v>
      </c>
      <c r="C1283" s="6">
        <v>2002</v>
      </c>
      <c r="D1283" s="6" t="str">
        <f>SUBSTITUTE(E1283,"?","sep")</f>
        <v>Sep</v>
      </c>
      <c r="E1283" s="6" t="s">
        <v>20</v>
      </c>
      <c r="F1283" s="6">
        <v>29</v>
      </c>
      <c r="G1283" s="18" t="str">
        <f>CONCATENATE(F1283,"-",D1283,"-",B1283)</f>
        <v>29-Sep-2002</v>
      </c>
      <c r="H1283" s="10">
        <f>DATEDIF(G1283,DATE(2023,6,8),"Y")</f>
        <v>20</v>
      </c>
      <c r="I1283" s="6">
        <v>0</v>
      </c>
      <c r="J1283" s="22">
        <v>1984.45</v>
      </c>
      <c r="K1283" s="6" t="str">
        <f>IF(L1283="?","tier - 2",L1283)</f>
        <v>tier - 3</v>
      </c>
      <c r="L1283" s="6" t="s">
        <v>12</v>
      </c>
      <c r="M1283" s="6" t="str">
        <f>IF(N1283="?","tier - 1",N1283)</f>
        <v>tier - 3</v>
      </c>
      <c r="N1283" s="6" t="s">
        <v>12</v>
      </c>
      <c r="O1283" s="6" t="str">
        <f>IF(P1283="?","UNKNOWN",P1283)</f>
        <v>R1016</v>
      </c>
      <c r="P1283" s="6" t="s">
        <v>168</v>
      </c>
      <c r="Q1283" s="6"/>
    </row>
    <row r="1284" spans="1:17" x14ac:dyDescent="0.3">
      <c r="A1284" s="6" t="s">
        <v>216</v>
      </c>
      <c r="B1284" s="12" t="str">
        <f>SUBSTITUTE(C1284,"?",ROUNDUP(AVERAGEIF(C:C,"&lt;&gt;~?",C:C),0))</f>
        <v>1998</v>
      </c>
      <c r="C1284" s="6">
        <v>1998</v>
      </c>
      <c r="D1284" s="6" t="str">
        <f>SUBSTITUTE(E1284,"?","sep")</f>
        <v>Dec</v>
      </c>
      <c r="E1284" s="6" t="s">
        <v>30</v>
      </c>
      <c r="F1284" s="6">
        <v>29</v>
      </c>
      <c r="G1284" s="18" t="str">
        <f>CONCATENATE(F1284,"-",D1284,"-",B1284)</f>
        <v>29-Dec-1998</v>
      </c>
      <c r="H1284" s="10">
        <f>DATEDIF(G1284,DATE(2023,6,8),"Y")</f>
        <v>24</v>
      </c>
      <c r="I1284" s="6">
        <v>0</v>
      </c>
      <c r="J1284" s="22">
        <v>1981.58</v>
      </c>
      <c r="K1284" s="6" t="str">
        <f>IF(L1284="?","tier - 2",L1284)</f>
        <v>tier - 3</v>
      </c>
      <c r="L1284" s="6" t="s">
        <v>12</v>
      </c>
      <c r="M1284" s="6" t="str">
        <f>IF(N1284="?","tier - 1",N1284)</f>
        <v>tier - 1</v>
      </c>
      <c r="N1284" s="6" t="s">
        <v>16</v>
      </c>
      <c r="O1284" s="6" t="str">
        <f>IF(P1284="?","UNKNOWN",P1284)</f>
        <v>R1013</v>
      </c>
      <c r="P1284" s="6" t="s">
        <v>13</v>
      </c>
      <c r="Q1284" s="6"/>
    </row>
    <row r="1285" spans="1:17" x14ac:dyDescent="0.3">
      <c r="A1285" s="6" t="s">
        <v>215</v>
      </c>
      <c r="B1285" s="12" t="str">
        <f>SUBSTITUTE(C1285,"?",ROUNDUP(AVERAGEIF(C:C,"&lt;&gt;~?",C:C),0))</f>
        <v>2002</v>
      </c>
      <c r="C1285" s="6">
        <v>2002</v>
      </c>
      <c r="D1285" s="6" t="str">
        <f>SUBSTITUTE(E1285,"?","sep")</f>
        <v>Jul</v>
      </c>
      <c r="E1285" s="6" t="s">
        <v>10</v>
      </c>
      <c r="F1285" s="6">
        <v>16</v>
      </c>
      <c r="G1285" s="18" t="str">
        <f>CONCATENATE(F1285,"-",D1285,"-",B1285)</f>
        <v>16-Jul-2002</v>
      </c>
      <c r="H1285" s="10">
        <f>DATEDIF(G1285,DATE(2023,6,8),"Y")</f>
        <v>20</v>
      </c>
      <c r="I1285" s="6">
        <v>1</v>
      </c>
      <c r="J1285" s="22">
        <v>1980.07</v>
      </c>
      <c r="K1285" s="6" t="str">
        <f>IF(L1285="?","tier - 2",L1285)</f>
        <v>tier - 3</v>
      </c>
      <c r="L1285" s="6" t="s">
        <v>12</v>
      </c>
      <c r="M1285" s="6" t="str">
        <f>IF(N1285="?","tier - 1",N1285)</f>
        <v>tier - 3</v>
      </c>
      <c r="N1285" s="6" t="s">
        <v>12</v>
      </c>
      <c r="O1285" s="6" t="str">
        <f>IF(P1285="?","UNKNOWN",P1285)</f>
        <v>R1011</v>
      </c>
      <c r="P1285" s="6" t="s">
        <v>42</v>
      </c>
      <c r="Q1285" s="6"/>
    </row>
    <row r="1286" spans="1:17" x14ac:dyDescent="0.3">
      <c r="A1286" s="6" t="s">
        <v>214</v>
      </c>
      <c r="B1286" s="12" t="str">
        <f>SUBSTITUTE(C1286,"?",ROUNDUP(AVERAGEIF(C:C,"&lt;&gt;~?",C:C),0))</f>
        <v>1998</v>
      </c>
      <c r="C1286" s="6">
        <v>1998</v>
      </c>
      <c r="D1286" s="6" t="str">
        <f>SUBSTITUTE(E1286,"?","sep")</f>
        <v>Sep</v>
      </c>
      <c r="E1286" s="6" t="s">
        <v>20</v>
      </c>
      <c r="F1286" s="6">
        <v>29</v>
      </c>
      <c r="G1286" s="18" t="str">
        <f>CONCATENATE(F1286,"-",D1286,"-",B1286)</f>
        <v>29-Sep-1998</v>
      </c>
      <c r="H1286" s="10">
        <f>DATEDIF(G1286,DATE(2023,6,8),"Y")</f>
        <v>24</v>
      </c>
      <c r="I1286" s="6">
        <v>0</v>
      </c>
      <c r="J1286" s="22">
        <v>1977.82</v>
      </c>
      <c r="K1286" s="6" t="str">
        <f>IF(L1286="?","tier - 2",L1286)</f>
        <v>tier - 3</v>
      </c>
      <c r="L1286" s="6" t="s">
        <v>12</v>
      </c>
      <c r="M1286" s="6" t="str">
        <f>IF(N1286="?","tier - 1",N1286)</f>
        <v>tier - 1</v>
      </c>
      <c r="N1286" s="6" t="s">
        <v>16</v>
      </c>
      <c r="O1286" s="6" t="str">
        <f>IF(P1286="?","UNKNOWN",P1286)</f>
        <v>R1011</v>
      </c>
      <c r="P1286" s="6" t="s">
        <v>42</v>
      </c>
      <c r="Q1286" s="6"/>
    </row>
    <row r="1287" spans="1:17" x14ac:dyDescent="0.3">
      <c r="A1287" s="6" t="s">
        <v>2158</v>
      </c>
      <c r="B1287" s="12" t="str">
        <f>SUBSTITUTE(C1287,"?",ROUNDUP(AVERAGEIF(C:C,"&lt;&gt;~?",C:C),0))</f>
        <v>1992</v>
      </c>
      <c r="C1287" s="6">
        <v>1992</v>
      </c>
      <c r="D1287" s="6" t="str">
        <f>SUBSTITUTE(E1287,"?","sep")</f>
        <v>Sep</v>
      </c>
      <c r="E1287" s="6" t="s">
        <v>20</v>
      </c>
      <c r="F1287" s="6">
        <v>13</v>
      </c>
      <c r="G1287" s="18" t="str">
        <f>CONCATENATE(F1287,"-",D1287,"-",B1287)</f>
        <v>13-Sep-1992</v>
      </c>
      <c r="H1287" s="10">
        <f>DATEDIF(G1287,DATE(2023,6,8),"Y")</f>
        <v>30</v>
      </c>
      <c r="I1287" s="6">
        <v>0</v>
      </c>
      <c r="J1287" s="22">
        <v>35547.47</v>
      </c>
      <c r="K1287" s="6" t="str">
        <f>IF(L1287="?","tier - 2",L1287)</f>
        <v>tier - 2</v>
      </c>
      <c r="L1287" s="6" t="s">
        <v>11</v>
      </c>
      <c r="M1287" s="6" t="str">
        <f>IF(N1287="?","tier - 1",N1287)</f>
        <v>tier - 3</v>
      </c>
      <c r="N1287" s="6" t="s">
        <v>12</v>
      </c>
      <c r="O1287" s="6" t="str">
        <f>IF(P1287="?","UNKNOWN",P1287)</f>
        <v>R1011</v>
      </c>
      <c r="P1287" s="6" t="s">
        <v>42</v>
      </c>
      <c r="Q1287" s="6"/>
    </row>
    <row r="1288" spans="1:17" x14ac:dyDescent="0.3">
      <c r="A1288" s="6" t="s">
        <v>213</v>
      </c>
      <c r="B1288" s="12" t="str">
        <f>SUBSTITUTE(C1288,"?",ROUNDUP(AVERAGEIF(C:C,"&lt;&gt;~?",C:C),0))</f>
        <v>1998</v>
      </c>
      <c r="C1288" s="6">
        <v>1998</v>
      </c>
      <c r="D1288" s="6" t="str">
        <f>SUBSTITUTE(E1288,"?","sep")</f>
        <v>Oct</v>
      </c>
      <c r="E1288" s="6" t="s">
        <v>37</v>
      </c>
      <c r="F1288" s="6">
        <v>5</v>
      </c>
      <c r="G1288" s="18" t="str">
        <f>CONCATENATE(F1288,"-",D1288,"-",B1288)</f>
        <v>5-Oct-1998</v>
      </c>
      <c r="H1288" s="10">
        <f>DATEDIF(G1288,DATE(2023,6,8),"Y")</f>
        <v>24</v>
      </c>
      <c r="I1288" s="6">
        <v>0</v>
      </c>
      <c r="J1288" s="22">
        <v>1972.95</v>
      </c>
      <c r="K1288" s="6" t="str">
        <f>IF(L1288="?","tier - 2",L1288)</f>
        <v>tier - 3</v>
      </c>
      <c r="L1288" s="6" t="s">
        <v>12</v>
      </c>
      <c r="M1288" s="6" t="str">
        <f>IF(N1288="?","tier - 1",N1288)</f>
        <v>tier - 1</v>
      </c>
      <c r="N1288" s="6" t="s">
        <v>16</v>
      </c>
      <c r="O1288" s="6" t="str">
        <f>IF(P1288="?","UNKNOWN",P1288)</f>
        <v>R1011</v>
      </c>
      <c r="P1288" s="6" t="s">
        <v>42</v>
      </c>
      <c r="Q1288" s="6"/>
    </row>
    <row r="1289" spans="1:17" x14ac:dyDescent="0.3">
      <c r="A1289" s="6" t="s">
        <v>212</v>
      </c>
      <c r="B1289" s="12" t="str">
        <f>SUBSTITUTE(C1289,"?",ROUNDUP(AVERAGEIF(C:C,"&lt;&gt;~?",C:C),0))</f>
        <v>1998</v>
      </c>
      <c r="C1289" s="6">
        <v>1998</v>
      </c>
      <c r="D1289" s="6" t="str">
        <f>SUBSTITUTE(E1289,"?","sep")</f>
        <v>Sep</v>
      </c>
      <c r="E1289" s="6" t="s">
        <v>20</v>
      </c>
      <c r="F1289" s="6">
        <v>28</v>
      </c>
      <c r="G1289" s="18" t="str">
        <f>CONCATENATE(F1289,"-",D1289,"-",B1289)</f>
        <v>28-Sep-1998</v>
      </c>
      <c r="H1289" s="10">
        <f>DATEDIF(G1289,DATE(2023,6,8),"Y")</f>
        <v>24</v>
      </c>
      <c r="I1289" s="6">
        <v>0</v>
      </c>
      <c r="J1289" s="22">
        <v>1969.61</v>
      </c>
      <c r="K1289" s="6" t="str">
        <f>IF(L1289="?","tier - 2",L1289)</f>
        <v>tier - 3</v>
      </c>
      <c r="L1289" s="6" t="s">
        <v>12</v>
      </c>
      <c r="M1289" s="6" t="str">
        <f>IF(N1289="?","tier - 1",N1289)</f>
        <v>tier - 3</v>
      </c>
      <c r="N1289" s="6" t="s">
        <v>12</v>
      </c>
      <c r="O1289" s="6" t="str">
        <f>IF(P1289="?","UNKNOWN",P1289)</f>
        <v>R1011</v>
      </c>
      <c r="P1289" s="6" t="s">
        <v>42</v>
      </c>
      <c r="Q1289" s="6"/>
    </row>
    <row r="1290" spans="1:17" x14ac:dyDescent="0.3">
      <c r="A1290" s="6" t="s">
        <v>211</v>
      </c>
      <c r="B1290" s="12" t="str">
        <f>SUBSTITUTE(C1290,"?",ROUNDUP(AVERAGEIF(C:C,"&lt;&gt;~?",C:C),0))</f>
        <v>2002</v>
      </c>
      <c r="C1290" s="6">
        <v>2002</v>
      </c>
      <c r="D1290" s="6" t="str">
        <f>SUBSTITUTE(E1290,"?","sep")</f>
        <v>Jul</v>
      </c>
      <c r="E1290" s="6" t="s">
        <v>10</v>
      </c>
      <c r="F1290" s="6">
        <v>29</v>
      </c>
      <c r="G1290" s="18" t="str">
        <f>CONCATENATE(F1290,"-",D1290,"-",B1290)</f>
        <v>29-Jul-2002</v>
      </c>
      <c r="H1290" s="10">
        <f>DATEDIF(G1290,DATE(2023,6,8),"Y")</f>
        <v>20</v>
      </c>
      <c r="I1290" s="6">
        <v>0</v>
      </c>
      <c r="J1290" s="22">
        <v>1967.02</v>
      </c>
      <c r="K1290" s="6" t="str">
        <f>IF(L1290="?","tier - 2",L1290)</f>
        <v>tier - 3</v>
      </c>
      <c r="L1290" s="6" t="s">
        <v>12</v>
      </c>
      <c r="M1290" s="6" t="str">
        <f>IF(N1290="?","tier - 1",N1290)</f>
        <v>tier - 2</v>
      </c>
      <c r="N1290" s="6" t="s">
        <v>11</v>
      </c>
      <c r="O1290" s="6" t="str">
        <f>IF(P1290="?","UNKNOWN",P1290)</f>
        <v>R1016</v>
      </c>
      <c r="P1290" s="6" t="s">
        <v>168</v>
      </c>
      <c r="Q1290" s="6"/>
    </row>
    <row r="1291" spans="1:17" x14ac:dyDescent="0.3">
      <c r="A1291" s="6" t="s">
        <v>210</v>
      </c>
      <c r="B1291" s="12" t="str">
        <f>SUBSTITUTE(C1291,"?",ROUNDUP(AVERAGEIF(C:C,"&lt;&gt;~?",C:C),0))</f>
        <v>2002</v>
      </c>
      <c r="C1291" s="6">
        <v>2002</v>
      </c>
      <c r="D1291" s="6" t="str">
        <f>SUBSTITUTE(E1291,"?","sep")</f>
        <v>Sep</v>
      </c>
      <c r="E1291" s="6" t="s">
        <v>20</v>
      </c>
      <c r="F1291" s="6">
        <v>7</v>
      </c>
      <c r="G1291" s="18" t="str">
        <f>CONCATENATE(F1291,"-",D1291,"-",B1291)</f>
        <v>7-Sep-2002</v>
      </c>
      <c r="H1291" s="10">
        <f>DATEDIF(G1291,DATE(2023,6,8),"Y")</f>
        <v>20</v>
      </c>
      <c r="I1291" s="6">
        <v>1</v>
      </c>
      <c r="J1291" s="22">
        <v>1964.78</v>
      </c>
      <c r="K1291" s="6" t="str">
        <f>IF(L1291="?","tier - 2",L1291)</f>
        <v>tier - 3</v>
      </c>
      <c r="L1291" s="6" t="s">
        <v>12</v>
      </c>
      <c r="M1291" s="6" t="str">
        <f>IF(N1291="?","tier - 1",N1291)</f>
        <v>tier - 1</v>
      </c>
      <c r="N1291" s="6" t="s">
        <v>16</v>
      </c>
      <c r="O1291" s="6" t="str">
        <f>IF(P1291="?","UNKNOWN",P1291)</f>
        <v>R1011</v>
      </c>
      <c r="P1291" s="6" t="s">
        <v>42</v>
      </c>
      <c r="Q1291" s="6"/>
    </row>
    <row r="1292" spans="1:17" x14ac:dyDescent="0.3">
      <c r="A1292" s="6" t="s">
        <v>209</v>
      </c>
      <c r="B1292" s="12" t="str">
        <f>SUBSTITUTE(C1292,"?",ROUNDUP(AVERAGEIF(C:C,"&lt;&gt;~?",C:C),0))</f>
        <v>2001</v>
      </c>
      <c r="C1292" s="6">
        <v>2001</v>
      </c>
      <c r="D1292" s="6" t="str">
        <f>SUBSTITUTE(E1292,"?","sep")</f>
        <v>Dec</v>
      </c>
      <c r="E1292" s="6" t="s">
        <v>30</v>
      </c>
      <c r="F1292" s="6">
        <v>9</v>
      </c>
      <c r="G1292" s="18" t="str">
        <f>CONCATENATE(F1292,"-",D1292,"-",B1292)</f>
        <v>9-Dec-2001</v>
      </c>
      <c r="H1292" s="10">
        <f>DATEDIF(G1292,DATE(2023,6,8),"Y")</f>
        <v>21</v>
      </c>
      <c r="I1292" s="6">
        <v>0</v>
      </c>
      <c r="J1292" s="22">
        <v>1917.32</v>
      </c>
      <c r="K1292" s="6" t="str">
        <f>IF(L1292="?","tier - 2",L1292)</f>
        <v>tier - 3</v>
      </c>
      <c r="L1292" s="6" t="s">
        <v>12</v>
      </c>
      <c r="M1292" s="6" t="str">
        <f>IF(N1292="?","tier - 1",N1292)</f>
        <v>tier - 2</v>
      </c>
      <c r="N1292" s="6" t="s">
        <v>11</v>
      </c>
      <c r="O1292" s="6" t="str">
        <f>IF(P1292="?","UNKNOWN",P1292)</f>
        <v>R1012</v>
      </c>
      <c r="P1292" s="6" t="s">
        <v>23</v>
      </c>
      <c r="Q1292" s="6"/>
    </row>
    <row r="1293" spans="1:17" x14ac:dyDescent="0.3">
      <c r="A1293" s="6" t="s">
        <v>208</v>
      </c>
      <c r="B1293" s="12" t="str">
        <f>SUBSTITUTE(C1293,"?",ROUNDUP(AVERAGEIF(C:C,"&lt;&gt;~?",C:C),0))</f>
        <v>2001</v>
      </c>
      <c r="C1293" s="6">
        <v>2001</v>
      </c>
      <c r="D1293" s="6" t="str">
        <f>SUBSTITUTE(E1293,"?","sep")</f>
        <v>Aug</v>
      </c>
      <c r="E1293" s="6" t="s">
        <v>35</v>
      </c>
      <c r="F1293" s="6">
        <v>3</v>
      </c>
      <c r="G1293" s="18" t="str">
        <f>CONCATENATE(F1293,"-",D1293,"-",B1293)</f>
        <v>3-Aug-2001</v>
      </c>
      <c r="H1293" s="10">
        <f>DATEDIF(G1293,DATE(2023,6,8),"Y")</f>
        <v>21</v>
      </c>
      <c r="I1293" s="6">
        <v>0</v>
      </c>
      <c r="J1293" s="22">
        <v>1909.53</v>
      </c>
      <c r="K1293" s="6" t="str">
        <f>IF(L1293="?","tier - 2",L1293)</f>
        <v>tier - 3</v>
      </c>
      <c r="L1293" s="6" t="s">
        <v>12</v>
      </c>
      <c r="M1293" s="6" t="str">
        <f>IF(N1293="?","tier - 1",N1293)</f>
        <v>tier - 3</v>
      </c>
      <c r="N1293" s="6" t="s">
        <v>12</v>
      </c>
      <c r="O1293" s="6" t="str">
        <f>IF(P1293="?","UNKNOWN",P1293)</f>
        <v>R1012</v>
      </c>
      <c r="P1293" s="6" t="s">
        <v>23</v>
      </c>
      <c r="Q1293" s="6"/>
    </row>
    <row r="1294" spans="1:17" x14ac:dyDescent="0.3">
      <c r="A1294" s="6" t="s">
        <v>207</v>
      </c>
      <c r="B1294" s="12" t="str">
        <f>SUBSTITUTE(C1294,"?",ROUNDUP(AVERAGEIF(C:C,"&lt;&gt;~?",C:C),0))</f>
        <v>1994</v>
      </c>
      <c r="C1294" s="6">
        <v>1994</v>
      </c>
      <c r="D1294" s="6" t="str">
        <f>SUBSTITUTE(E1294,"?","sep")</f>
        <v>Oct</v>
      </c>
      <c r="E1294" s="6" t="s">
        <v>37</v>
      </c>
      <c r="F1294" s="6">
        <v>6</v>
      </c>
      <c r="G1294" s="18" t="str">
        <f>CONCATENATE(F1294,"-",D1294,"-",B1294)</f>
        <v>6-Oct-1994</v>
      </c>
      <c r="H1294" s="10">
        <f>DATEDIF(G1294,DATE(2023,6,8),"Y")</f>
        <v>28</v>
      </c>
      <c r="I1294" s="6">
        <v>0</v>
      </c>
      <c r="J1294" s="22">
        <v>1908.9</v>
      </c>
      <c r="K1294" s="6" t="str">
        <f>IF(L1294="?","tier - 2",L1294)</f>
        <v>tier - 3</v>
      </c>
      <c r="L1294" s="6" t="s">
        <v>12</v>
      </c>
      <c r="M1294" s="6" t="str">
        <f>IF(N1294="?","tier - 1",N1294)</f>
        <v>tier - 3</v>
      </c>
      <c r="N1294" s="6" t="s">
        <v>12</v>
      </c>
      <c r="O1294" s="6" t="str">
        <f>IF(P1294="?","UNKNOWN",P1294)</f>
        <v>R1013</v>
      </c>
      <c r="P1294" s="6" t="s">
        <v>13</v>
      </c>
      <c r="Q1294" s="6"/>
    </row>
    <row r="1295" spans="1:17" x14ac:dyDescent="0.3">
      <c r="A1295" s="6" t="s">
        <v>206</v>
      </c>
      <c r="B1295" s="12" t="str">
        <f>SUBSTITUTE(C1295,"?",ROUNDUP(AVERAGEIF(C:C,"&lt;&gt;~?",C:C),0))</f>
        <v>2001</v>
      </c>
      <c r="C1295" s="6">
        <v>2001</v>
      </c>
      <c r="D1295" s="6" t="str">
        <f>SUBSTITUTE(E1295,"?","sep")</f>
        <v>Aug</v>
      </c>
      <c r="E1295" s="6" t="s">
        <v>35</v>
      </c>
      <c r="F1295" s="6">
        <v>10</v>
      </c>
      <c r="G1295" s="18" t="str">
        <f>CONCATENATE(F1295,"-",D1295,"-",B1295)</f>
        <v>10-Aug-2001</v>
      </c>
      <c r="H1295" s="10">
        <f>DATEDIF(G1295,DATE(2023,6,8),"Y")</f>
        <v>21</v>
      </c>
      <c r="I1295" s="6">
        <v>0</v>
      </c>
      <c r="J1295" s="22">
        <v>1906.36</v>
      </c>
      <c r="K1295" s="6" t="str">
        <f>IF(L1295="?","tier - 2",L1295)</f>
        <v>tier - 3</v>
      </c>
      <c r="L1295" s="6" t="s">
        <v>12</v>
      </c>
      <c r="M1295" s="6" t="str">
        <f>IF(N1295="?","tier - 1",N1295)</f>
        <v>tier - 1</v>
      </c>
      <c r="N1295" s="6" t="s">
        <v>16</v>
      </c>
      <c r="O1295" s="6" t="str">
        <f>IF(P1295="?","UNKNOWN",P1295)</f>
        <v>R1012</v>
      </c>
      <c r="P1295" s="6" t="s">
        <v>23</v>
      </c>
      <c r="Q1295" s="6"/>
    </row>
    <row r="1296" spans="1:17" x14ac:dyDescent="0.3">
      <c r="A1296" s="6" t="s">
        <v>205</v>
      </c>
      <c r="B1296" s="12" t="str">
        <f>SUBSTITUTE(C1296,"?",ROUNDUP(AVERAGEIF(C:C,"&lt;&gt;~?",C:C),0))</f>
        <v>2002</v>
      </c>
      <c r="C1296" s="6">
        <v>2002</v>
      </c>
      <c r="D1296" s="6" t="str">
        <f>SUBSTITUTE(E1296,"?","sep")</f>
        <v>Aug</v>
      </c>
      <c r="E1296" s="6" t="s">
        <v>35</v>
      </c>
      <c r="F1296" s="6">
        <v>21</v>
      </c>
      <c r="G1296" s="18" t="str">
        <f>CONCATENATE(F1296,"-",D1296,"-",B1296)</f>
        <v>21-Aug-2002</v>
      </c>
      <c r="H1296" s="10">
        <f>DATEDIF(G1296,DATE(2023,6,8),"Y")</f>
        <v>20</v>
      </c>
      <c r="I1296" s="6">
        <v>0</v>
      </c>
      <c r="J1296" s="22">
        <v>1880.49</v>
      </c>
      <c r="K1296" s="6" t="str">
        <f>IF(L1296="?","tier - 2",L1296)</f>
        <v>tier - 3</v>
      </c>
      <c r="L1296" s="6" t="s">
        <v>12</v>
      </c>
      <c r="M1296" s="6" t="str">
        <f>IF(N1296="?","tier - 1",N1296)</f>
        <v>tier - 1</v>
      </c>
      <c r="N1296" s="6" t="s">
        <v>16</v>
      </c>
      <c r="O1296" s="6" t="str">
        <f>IF(P1296="?","UNKNOWN",P1296)</f>
        <v>R1011</v>
      </c>
      <c r="P1296" s="6" t="s">
        <v>42</v>
      </c>
      <c r="Q1296" s="6"/>
    </row>
    <row r="1297" spans="1:17" x14ac:dyDescent="0.3">
      <c r="A1297" s="6" t="s">
        <v>204</v>
      </c>
      <c r="B1297" s="12" t="str">
        <f>SUBSTITUTE(C1297,"?",ROUNDUP(AVERAGEIF(C:C,"&lt;&gt;~?",C:C),0))</f>
        <v>2002</v>
      </c>
      <c r="C1297" s="6">
        <v>2002</v>
      </c>
      <c r="D1297" s="6" t="str">
        <f>SUBSTITUTE(E1297,"?","sep")</f>
        <v>Aug</v>
      </c>
      <c r="E1297" s="6" t="s">
        <v>35</v>
      </c>
      <c r="F1297" s="6">
        <v>29</v>
      </c>
      <c r="G1297" s="18" t="str">
        <f>CONCATENATE(F1297,"-",D1297,"-",B1297)</f>
        <v>29-Aug-2002</v>
      </c>
      <c r="H1297" s="10">
        <f>DATEDIF(G1297,DATE(2023,6,8),"Y")</f>
        <v>20</v>
      </c>
      <c r="I1297" s="6">
        <v>0</v>
      </c>
      <c r="J1297" s="22">
        <v>1880.07</v>
      </c>
      <c r="K1297" s="6" t="str">
        <f>IF(L1297="?","tier - 2",L1297)</f>
        <v>tier - 3</v>
      </c>
      <c r="L1297" s="6" t="s">
        <v>12</v>
      </c>
      <c r="M1297" s="6" t="str">
        <f>IF(N1297="?","tier - 1",N1297)</f>
        <v>tier - 2</v>
      </c>
      <c r="N1297" s="6" t="s">
        <v>11</v>
      </c>
      <c r="O1297" s="6" t="str">
        <f>IF(P1297="?","UNKNOWN",P1297)</f>
        <v>R1013</v>
      </c>
      <c r="P1297" s="6" t="s">
        <v>13</v>
      </c>
      <c r="Q1297" s="6"/>
    </row>
    <row r="1298" spans="1:17" x14ac:dyDescent="0.3">
      <c r="A1298" s="6" t="s">
        <v>2157</v>
      </c>
      <c r="B1298" s="12" t="str">
        <f>SUBSTITUTE(C1298,"?",ROUNDUP(AVERAGEIF(C:C,"&lt;&gt;~?",C:C),0))</f>
        <v>1973</v>
      </c>
      <c r="C1298" s="6">
        <v>1973</v>
      </c>
      <c r="D1298" s="6" t="str">
        <f>SUBSTITUTE(E1298,"?","sep")</f>
        <v>Dec</v>
      </c>
      <c r="E1298" s="6" t="s">
        <v>30</v>
      </c>
      <c r="F1298" s="6">
        <v>16</v>
      </c>
      <c r="G1298" s="18" t="str">
        <f>CONCATENATE(F1298,"-",D1298,"-",B1298)</f>
        <v>16-Dec-1973</v>
      </c>
      <c r="H1298" s="10">
        <f>DATEDIF(G1298,DATE(2023,6,8),"Y")</f>
        <v>49</v>
      </c>
      <c r="I1298" s="6">
        <v>0</v>
      </c>
      <c r="J1298" s="22">
        <v>35517.19</v>
      </c>
      <c r="K1298" s="6" t="str">
        <f>IF(L1298="?","tier - 2",L1298)</f>
        <v>tier - 2</v>
      </c>
      <c r="L1298" s="6" t="s">
        <v>11</v>
      </c>
      <c r="M1298" s="6" t="str">
        <f>IF(N1298="?","tier - 1",N1298)</f>
        <v>tier - 2</v>
      </c>
      <c r="N1298" s="6" t="s">
        <v>11</v>
      </c>
      <c r="O1298" s="6" t="str">
        <f>IF(P1298="?","UNKNOWN",P1298)</f>
        <v>R1011</v>
      </c>
      <c r="P1298" s="6" t="s">
        <v>42</v>
      </c>
      <c r="Q1298" s="6"/>
    </row>
    <row r="1299" spans="1:17" x14ac:dyDescent="0.3">
      <c r="A1299" s="6" t="s">
        <v>203</v>
      </c>
      <c r="B1299" s="12" t="str">
        <f>SUBSTITUTE(C1299,"?",ROUNDUP(AVERAGEIF(C:C,"&lt;&gt;~?",C:C),0))</f>
        <v>2002</v>
      </c>
      <c r="C1299" s="6">
        <v>2002</v>
      </c>
      <c r="D1299" s="6" t="str">
        <f>SUBSTITUTE(E1299,"?","sep")</f>
        <v>Oct</v>
      </c>
      <c r="E1299" s="6" t="s">
        <v>37</v>
      </c>
      <c r="F1299" s="6">
        <v>29</v>
      </c>
      <c r="G1299" s="18" t="str">
        <f>CONCATENATE(F1299,"-",D1299,"-",B1299)</f>
        <v>29-Oct-2002</v>
      </c>
      <c r="H1299" s="10">
        <f>DATEDIF(G1299,DATE(2023,6,8),"Y")</f>
        <v>20</v>
      </c>
      <c r="I1299" s="6">
        <v>0</v>
      </c>
      <c r="J1299" s="22">
        <v>1877.93</v>
      </c>
      <c r="K1299" s="6" t="str">
        <f>IF(L1299="?","tier - 2",L1299)</f>
        <v>tier - 3</v>
      </c>
      <c r="L1299" s="6" t="s">
        <v>12</v>
      </c>
      <c r="M1299" s="6" t="str">
        <f>IF(N1299="?","tier - 1",N1299)</f>
        <v>tier - 1</v>
      </c>
      <c r="N1299" s="6" t="s">
        <v>16</v>
      </c>
      <c r="O1299" s="6" t="str">
        <f>IF(P1299="?","UNKNOWN",P1299)</f>
        <v>R1013</v>
      </c>
      <c r="P1299" s="6" t="s">
        <v>13</v>
      </c>
      <c r="Q1299" s="6"/>
    </row>
    <row r="1300" spans="1:17" x14ac:dyDescent="0.3">
      <c r="A1300" s="6" t="s">
        <v>202</v>
      </c>
      <c r="B1300" s="12" t="str">
        <f>SUBSTITUTE(C1300,"?",ROUNDUP(AVERAGEIF(C:C,"&lt;&gt;~?",C:C),0))</f>
        <v>2002</v>
      </c>
      <c r="C1300" s="6">
        <v>2002</v>
      </c>
      <c r="D1300" s="6" t="str">
        <f>SUBSTITUTE(E1300,"?","sep")</f>
        <v>Sep</v>
      </c>
      <c r="E1300" s="6" t="s">
        <v>20</v>
      </c>
      <c r="F1300" s="6">
        <v>22</v>
      </c>
      <c r="G1300" s="18" t="str">
        <f>CONCATENATE(F1300,"-",D1300,"-",B1300)</f>
        <v>22-Sep-2002</v>
      </c>
      <c r="H1300" s="10">
        <f>DATEDIF(G1300,DATE(2023,6,8),"Y")</f>
        <v>20</v>
      </c>
      <c r="I1300" s="6">
        <v>0</v>
      </c>
      <c r="J1300" s="22">
        <v>1875.34</v>
      </c>
      <c r="K1300" s="6" t="str">
        <f>IF(L1300="?","tier - 2",L1300)</f>
        <v>tier - 3</v>
      </c>
      <c r="L1300" s="6" t="s">
        <v>12</v>
      </c>
      <c r="M1300" s="6" t="str">
        <f>IF(N1300="?","tier - 1",N1300)</f>
        <v>tier - 2</v>
      </c>
      <c r="N1300" s="6" t="s">
        <v>11</v>
      </c>
      <c r="O1300" s="6" t="str">
        <f>IF(P1300="?","UNKNOWN",P1300)</f>
        <v>R1011</v>
      </c>
      <c r="P1300" s="6" t="s">
        <v>42</v>
      </c>
      <c r="Q1300" s="6"/>
    </row>
    <row r="1301" spans="1:17" x14ac:dyDescent="0.3">
      <c r="A1301" s="6" t="s">
        <v>201</v>
      </c>
      <c r="B1301" s="12" t="str">
        <f>SUBSTITUTE(C1301,"?",ROUNDUP(AVERAGEIF(C:C,"&lt;&gt;~?",C:C),0))</f>
        <v>1996</v>
      </c>
      <c r="C1301" s="6">
        <v>1996</v>
      </c>
      <c r="D1301" s="6" t="str">
        <f>SUBSTITUTE(E1301,"?","sep")</f>
        <v>Jul</v>
      </c>
      <c r="E1301" s="6" t="s">
        <v>10</v>
      </c>
      <c r="F1301" s="6">
        <v>2</v>
      </c>
      <c r="G1301" s="18" t="str">
        <f>CONCATENATE(F1301,"-",D1301,"-",B1301)</f>
        <v>2-Jul-1996</v>
      </c>
      <c r="H1301" s="10">
        <f>DATEDIF(G1301,DATE(2023,6,8),"Y")</f>
        <v>26</v>
      </c>
      <c r="I1301" s="6">
        <v>0</v>
      </c>
      <c r="J1301" s="22">
        <v>1865.98</v>
      </c>
      <c r="K1301" s="6" t="str">
        <f>IF(L1301="?","tier - 2",L1301)</f>
        <v>tier - 3</v>
      </c>
      <c r="L1301" s="6" t="s">
        <v>12</v>
      </c>
      <c r="M1301" s="6" t="str">
        <f>IF(N1301="?","tier - 1",N1301)</f>
        <v>tier - 3</v>
      </c>
      <c r="N1301" s="6" t="s">
        <v>12</v>
      </c>
      <c r="O1301" s="6" t="str">
        <f>IF(P1301="?","UNKNOWN",P1301)</f>
        <v>R1012</v>
      </c>
      <c r="P1301" s="6" t="s">
        <v>23</v>
      </c>
      <c r="Q1301" s="6"/>
    </row>
    <row r="1302" spans="1:17" x14ac:dyDescent="0.3">
      <c r="A1302" s="6" t="s">
        <v>199</v>
      </c>
      <c r="B1302" s="12" t="str">
        <f>SUBSTITUTE(C1302,"?",ROUNDUP(AVERAGEIF(C:C,"&lt;&gt;~?",C:C),0))</f>
        <v>2004</v>
      </c>
      <c r="C1302" s="6">
        <v>2004</v>
      </c>
      <c r="D1302" s="6" t="str">
        <f>SUBSTITUTE(E1302,"?","sep")</f>
        <v>Dec</v>
      </c>
      <c r="E1302" s="6" t="s">
        <v>30</v>
      </c>
      <c r="F1302" s="6">
        <v>27</v>
      </c>
      <c r="G1302" s="18" t="str">
        <f>CONCATENATE(F1302,"-",D1302,"-",B1302)</f>
        <v>27-Dec-2004</v>
      </c>
      <c r="H1302" s="10">
        <f>DATEDIF(G1302,DATE(2023,6,8),"Y")</f>
        <v>18</v>
      </c>
      <c r="I1302" s="6">
        <v>0</v>
      </c>
      <c r="J1302" s="22">
        <v>1863.45</v>
      </c>
      <c r="K1302" s="6" t="str">
        <f>IF(L1302="?","tier - 2",L1302)</f>
        <v>tier - 3</v>
      </c>
      <c r="L1302" s="6" t="s">
        <v>12</v>
      </c>
      <c r="M1302" s="6" t="str">
        <f>IF(N1302="?","tier - 1",N1302)</f>
        <v>tier - 1</v>
      </c>
      <c r="N1302" s="6" t="s">
        <v>16</v>
      </c>
      <c r="O1302" s="6" t="str">
        <f>IF(P1302="?","UNKNOWN",P1302)</f>
        <v>R1025</v>
      </c>
      <c r="P1302" s="6" t="s">
        <v>200</v>
      </c>
      <c r="Q1302" s="6"/>
    </row>
    <row r="1303" spans="1:17" x14ac:dyDescent="0.3">
      <c r="A1303" s="6" t="s">
        <v>198</v>
      </c>
      <c r="B1303" s="12" t="str">
        <f>SUBSTITUTE(C1303,"?",ROUNDUP(AVERAGEIF(C:C,"&lt;&gt;~?",C:C),0))</f>
        <v>1994</v>
      </c>
      <c r="C1303" s="6">
        <v>1994</v>
      </c>
      <c r="D1303" s="6" t="str">
        <f>SUBSTITUTE(E1303,"?","sep")</f>
        <v>Dec</v>
      </c>
      <c r="E1303" s="6" t="s">
        <v>30</v>
      </c>
      <c r="F1303" s="6">
        <v>6</v>
      </c>
      <c r="G1303" s="18" t="str">
        <f>CONCATENATE(F1303,"-",D1303,"-",B1303)</f>
        <v>6-Dec-1994</v>
      </c>
      <c r="H1303" s="10">
        <f>DATEDIF(G1303,DATE(2023,6,8),"Y")</f>
        <v>28</v>
      </c>
      <c r="I1303" s="6">
        <v>0</v>
      </c>
      <c r="J1303" s="22">
        <v>1850.55</v>
      </c>
      <c r="K1303" s="6" t="str">
        <f>IF(L1303="?","tier - 2",L1303)</f>
        <v>tier - 3</v>
      </c>
      <c r="L1303" s="6" t="s">
        <v>12</v>
      </c>
      <c r="M1303" s="6" t="str">
        <f>IF(N1303="?","tier - 1",N1303)</f>
        <v>tier - 2</v>
      </c>
      <c r="N1303" s="6" t="s">
        <v>11</v>
      </c>
      <c r="O1303" s="6" t="str">
        <f>IF(P1303="?","UNKNOWN",P1303)</f>
        <v>R1012</v>
      </c>
      <c r="P1303" s="6" t="s">
        <v>23</v>
      </c>
      <c r="Q1303" s="6"/>
    </row>
    <row r="1304" spans="1:17" x14ac:dyDescent="0.3">
      <c r="A1304" s="6" t="s">
        <v>197</v>
      </c>
      <c r="B1304" s="12" t="str">
        <f>SUBSTITUTE(C1304,"?",ROUNDUP(AVERAGEIF(C:C,"&lt;&gt;~?",C:C),0))</f>
        <v>2003</v>
      </c>
      <c r="C1304" s="6">
        <v>2003</v>
      </c>
      <c r="D1304" s="6" t="str">
        <f>SUBSTITUTE(E1304,"?","sep")</f>
        <v>Jul</v>
      </c>
      <c r="E1304" s="6" t="s">
        <v>10</v>
      </c>
      <c r="F1304" s="6">
        <v>20</v>
      </c>
      <c r="G1304" s="18" t="str">
        <f>CONCATENATE(F1304,"-",D1304,"-",B1304)</f>
        <v>20-Jul-2003</v>
      </c>
      <c r="H1304" s="10">
        <f>DATEDIF(G1304,DATE(2023,6,8),"Y")</f>
        <v>19</v>
      </c>
      <c r="I1304" s="6">
        <v>1</v>
      </c>
      <c r="J1304" s="22">
        <v>1842.52</v>
      </c>
      <c r="K1304" s="6" t="str">
        <f>IF(L1304="?","tier - 2",L1304)</f>
        <v>tier - 3</v>
      </c>
      <c r="L1304" s="6" t="s">
        <v>12</v>
      </c>
      <c r="M1304" s="6" t="str">
        <f>IF(N1304="?","tier - 1",N1304)</f>
        <v>tier - 2</v>
      </c>
      <c r="N1304" s="6" t="s">
        <v>11</v>
      </c>
      <c r="O1304" s="6" t="str">
        <f>IF(P1304="?","UNKNOWN",P1304)</f>
        <v>R1011</v>
      </c>
      <c r="P1304" s="6" t="s">
        <v>42</v>
      </c>
      <c r="Q1304" s="6"/>
    </row>
    <row r="1305" spans="1:17" x14ac:dyDescent="0.3">
      <c r="A1305" s="6" t="s">
        <v>196</v>
      </c>
      <c r="B1305" s="12" t="str">
        <f>SUBSTITUTE(C1305,"?",ROUNDUP(AVERAGEIF(C:C,"&lt;&gt;~?",C:C),0))</f>
        <v>1999</v>
      </c>
      <c r="C1305" s="6">
        <v>1999</v>
      </c>
      <c r="D1305" s="6" t="str">
        <f>SUBSTITUTE(E1305,"?","sep")</f>
        <v>Dec</v>
      </c>
      <c r="E1305" s="6" t="s">
        <v>30</v>
      </c>
      <c r="F1305" s="6">
        <v>12</v>
      </c>
      <c r="G1305" s="18" t="str">
        <f>CONCATENATE(F1305,"-",D1305,"-",B1305)</f>
        <v>12-Dec-1999</v>
      </c>
      <c r="H1305" s="10">
        <f>DATEDIF(G1305,DATE(2023,6,8),"Y")</f>
        <v>23</v>
      </c>
      <c r="I1305" s="6">
        <v>0</v>
      </c>
      <c r="J1305" s="22">
        <v>1837.28</v>
      </c>
      <c r="K1305" s="6" t="str">
        <f>IF(L1305="?","tier - 2",L1305)</f>
        <v>tier - 3</v>
      </c>
      <c r="L1305" s="6" t="s">
        <v>12</v>
      </c>
      <c r="M1305" s="6" t="str">
        <f>IF(N1305="?","tier - 1",N1305)</f>
        <v>tier - 2</v>
      </c>
      <c r="N1305" s="6" t="s">
        <v>11</v>
      </c>
      <c r="O1305" s="6" t="str">
        <f>IF(P1305="?","UNKNOWN",P1305)</f>
        <v>R1013</v>
      </c>
      <c r="P1305" s="6" t="s">
        <v>13</v>
      </c>
      <c r="Q1305" s="6"/>
    </row>
    <row r="1306" spans="1:17" x14ac:dyDescent="0.3">
      <c r="A1306" s="6" t="s">
        <v>195</v>
      </c>
      <c r="B1306" s="12" t="str">
        <f>SUBSTITUTE(C1306,"?",ROUNDUP(AVERAGEIF(C:C,"&lt;&gt;~?",C:C),0))</f>
        <v>2003</v>
      </c>
      <c r="C1306" s="6">
        <v>2003</v>
      </c>
      <c r="D1306" s="6" t="str">
        <f>SUBSTITUTE(E1306,"?","sep")</f>
        <v>Aug</v>
      </c>
      <c r="E1306" s="6" t="s">
        <v>35</v>
      </c>
      <c r="F1306" s="6">
        <v>4</v>
      </c>
      <c r="G1306" s="18" t="str">
        <f>CONCATENATE(F1306,"-",D1306,"-",B1306)</f>
        <v>4-Aug-2003</v>
      </c>
      <c r="H1306" s="10">
        <f>DATEDIF(G1306,DATE(2023,6,8),"Y")</f>
        <v>19</v>
      </c>
      <c r="I1306" s="6">
        <v>1</v>
      </c>
      <c r="J1306" s="22">
        <v>1837.24</v>
      </c>
      <c r="K1306" s="6" t="str">
        <f>IF(L1306="?","tier - 2",L1306)</f>
        <v>tier - 3</v>
      </c>
      <c r="L1306" s="6" t="s">
        <v>12</v>
      </c>
      <c r="M1306" s="6" t="str">
        <f>IF(N1306="?","tier - 1",N1306)</f>
        <v>tier - 2</v>
      </c>
      <c r="N1306" s="6" t="s">
        <v>11</v>
      </c>
      <c r="O1306" s="6" t="str">
        <f>IF(P1306="?","UNKNOWN",P1306)</f>
        <v>R1011</v>
      </c>
      <c r="P1306" s="6" t="s">
        <v>42</v>
      </c>
      <c r="Q1306" s="6"/>
    </row>
    <row r="1307" spans="1:17" x14ac:dyDescent="0.3">
      <c r="A1307" s="6" t="s">
        <v>194</v>
      </c>
      <c r="B1307" s="12" t="str">
        <f>SUBSTITUTE(C1307,"?",ROUNDUP(AVERAGEIF(C:C,"&lt;&gt;~?",C:C),0))</f>
        <v>2003</v>
      </c>
      <c r="C1307" s="6">
        <v>2003</v>
      </c>
      <c r="D1307" s="6" t="str">
        <f>SUBSTITUTE(E1307,"?","sep")</f>
        <v>Aug</v>
      </c>
      <c r="E1307" s="6" t="s">
        <v>35</v>
      </c>
      <c r="F1307" s="6">
        <v>11</v>
      </c>
      <c r="G1307" s="18" t="str">
        <f>CONCATENATE(F1307,"-",D1307,"-",B1307)</f>
        <v>11-Aug-2003</v>
      </c>
      <c r="H1307" s="10">
        <f>DATEDIF(G1307,DATE(2023,6,8),"Y")</f>
        <v>19</v>
      </c>
      <c r="I1307" s="6">
        <v>1</v>
      </c>
      <c r="J1307" s="22">
        <v>1832.09</v>
      </c>
      <c r="K1307" s="6" t="str">
        <f>IF(L1307="?","tier - 2",L1307)</f>
        <v>tier - 3</v>
      </c>
      <c r="L1307" s="6" t="s">
        <v>12</v>
      </c>
      <c r="M1307" s="6" t="str">
        <f>IF(N1307="?","tier - 1",N1307)</f>
        <v>tier - 3</v>
      </c>
      <c r="N1307" s="6" t="s">
        <v>12</v>
      </c>
      <c r="O1307" s="6" t="str">
        <f>IF(P1307="?","UNKNOWN",P1307)</f>
        <v>R1011</v>
      </c>
      <c r="P1307" s="6" t="s">
        <v>42</v>
      </c>
      <c r="Q1307" s="6"/>
    </row>
    <row r="1308" spans="1:17" x14ac:dyDescent="0.3">
      <c r="A1308" s="6" t="s">
        <v>193</v>
      </c>
      <c r="B1308" s="12" t="str">
        <f>SUBSTITUTE(C1308,"?",ROUNDUP(AVERAGEIF(C:C,"&lt;&gt;~?",C:C),0))</f>
        <v>1999</v>
      </c>
      <c r="C1308" s="6">
        <v>1999</v>
      </c>
      <c r="D1308" s="6" t="str">
        <f>SUBSTITUTE(E1308,"?","sep")</f>
        <v>Oct</v>
      </c>
      <c r="E1308" s="6" t="s">
        <v>37</v>
      </c>
      <c r="F1308" s="6">
        <v>1</v>
      </c>
      <c r="G1308" s="18" t="str">
        <f>CONCATENATE(F1308,"-",D1308,"-",B1308)</f>
        <v>1-Oct-1999</v>
      </c>
      <c r="H1308" s="10">
        <f>DATEDIF(G1308,DATE(2023,6,8),"Y")</f>
        <v>23</v>
      </c>
      <c r="I1308" s="6">
        <v>0</v>
      </c>
      <c r="J1308" s="22">
        <v>1826.84</v>
      </c>
      <c r="K1308" s="6" t="str">
        <f>IF(L1308="?","tier - 2",L1308)</f>
        <v>tier - 3</v>
      </c>
      <c r="L1308" s="6" t="s">
        <v>12</v>
      </c>
      <c r="M1308" s="6" t="str">
        <f>IF(N1308="?","tier - 1",N1308)</f>
        <v>tier - 2</v>
      </c>
      <c r="N1308" s="6" t="s">
        <v>11</v>
      </c>
      <c r="O1308" s="6" t="str">
        <f>IF(P1308="?","UNKNOWN",P1308)</f>
        <v>R1011</v>
      </c>
      <c r="P1308" s="6" t="s">
        <v>42</v>
      </c>
      <c r="Q1308" s="6"/>
    </row>
    <row r="1309" spans="1:17" x14ac:dyDescent="0.3">
      <c r="A1309" s="6" t="s">
        <v>2156</v>
      </c>
      <c r="B1309" s="12" t="str">
        <f>SUBSTITUTE(C1309,"?",ROUNDUP(AVERAGEIF(C:C,"&lt;&gt;~?",C:C),0))</f>
        <v>1988</v>
      </c>
      <c r="C1309" s="6">
        <v>1988</v>
      </c>
      <c r="D1309" s="6" t="str">
        <f>SUBSTITUTE(E1309,"?","sep")</f>
        <v>Nov</v>
      </c>
      <c r="E1309" s="6" t="s">
        <v>15</v>
      </c>
      <c r="F1309" s="6">
        <v>20</v>
      </c>
      <c r="G1309" s="18" t="str">
        <f>CONCATENATE(F1309,"-",D1309,"-",B1309)</f>
        <v>20-Nov-1988</v>
      </c>
      <c r="H1309" s="10">
        <f>DATEDIF(G1309,DATE(2023,6,8),"Y")</f>
        <v>34</v>
      </c>
      <c r="I1309" s="6">
        <v>0</v>
      </c>
      <c r="J1309" s="22">
        <v>35491.64</v>
      </c>
      <c r="K1309" s="6" t="str">
        <f>IF(L1309="?","tier - 2",L1309)</f>
        <v>tier - 1</v>
      </c>
      <c r="L1309" s="6" t="s">
        <v>16</v>
      </c>
      <c r="M1309" s="6" t="str">
        <f>IF(N1309="?","tier - 1",N1309)</f>
        <v>tier - 2</v>
      </c>
      <c r="N1309" s="6" t="s">
        <v>11</v>
      </c>
      <c r="O1309" s="6" t="str">
        <f>IF(P1309="?","UNKNOWN",P1309)</f>
        <v>R1011</v>
      </c>
      <c r="P1309" s="6" t="s">
        <v>42</v>
      </c>
      <c r="Q1309" s="6"/>
    </row>
    <row r="1310" spans="1:17" x14ac:dyDescent="0.3">
      <c r="A1310" s="6" t="s">
        <v>192</v>
      </c>
      <c r="B1310" s="12" t="str">
        <f>SUBSTITUTE(C1310,"?",ROUNDUP(AVERAGEIF(C:C,"&lt;&gt;~?",C:C),0))</f>
        <v>1999</v>
      </c>
      <c r="C1310" s="6">
        <v>1999</v>
      </c>
      <c r="D1310" s="6" t="str">
        <f>SUBSTITUTE(E1310,"?","sep")</f>
        <v>Nov</v>
      </c>
      <c r="E1310" s="6" t="s">
        <v>15</v>
      </c>
      <c r="F1310" s="6">
        <v>17</v>
      </c>
      <c r="G1310" s="18" t="str">
        <f>CONCATENATE(F1310,"-",D1310,"-",B1310)</f>
        <v>17-Nov-1999</v>
      </c>
      <c r="H1310" s="10">
        <f>DATEDIF(G1310,DATE(2023,6,8),"Y")</f>
        <v>23</v>
      </c>
      <c r="I1310" s="6">
        <v>0</v>
      </c>
      <c r="J1310" s="22">
        <v>1824.29</v>
      </c>
      <c r="K1310" s="6" t="str">
        <f>IF(L1310="?","tier - 2",L1310)</f>
        <v>tier - 3</v>
      </c>
      <c r="L1310" s="6" t="s">
        <v>12</v>
      </c>
      <c r="M1310" s="6" t="str">
        <f>IF(N1310="?","tier - 1",N1310)</f>
        <v>tier - 3</v>
      </c>
      <c r="N1310" s="6" t="s">
        <v>12</v>
      </c>
      <c r="O1310" s="6" t="str">
        <f>IF(P1310="?","UNKNOWN",P1310)</f>
        <v>R1013</v>
      </c>
      <c r="P1310" s="6" t="s">
        <v>13</v>
      </c>
      <c r="Q1310" s="6"/>
    </row>
    <row r="1311" spans="1:17" x14ac:dyDescent="0.3">
      <c r="A1311" s="6" t="s">
        <v>191</v>
      </c>
      <c r="B1311" s="12" t="str">
        <f>SUBSTITUTE(C1311,"?",ROUNDUP(AVERAGEIF(C:C,"&lt;&gt;~?",C:C),0))</f>
        <v>2004</v>
      </c>
      <c r="C1311" s="6">
        <v>2004</v>
      </c>
      <c r="D1311" s="6" t="str">
        <f>SUBSTITUTE(E1311,"?","sep")</f>
        <v>Aug</v>
      </c>
      <c r="E1311" s="6" t="s">
        <v>35</v>
      </c>
      <c r="F1311" s="6">
        <v>19</v>
      </c>
      <c r="G1311" s="18" t="str">
        <f>CONCATENATE(F1311,"-",D1311,"-",B1311)</f>
        <v>19-Aug-2004</v>
      </c>
      <c r="H1311" s="10">
        <f>DATEDIF(G1311,DATE(2023,6,8),"Y")</f>
        <v>18</v>
      </c>
      <c r="I1311" s="6">
        <v>0</v>
      </c>
      <c r="J1311" s="22">
        <v>1822.54</v>
      </c>
      <c r="K1311" s="6" t="str">
        <f>IF(L1311="?","tier - 2",L1311)</f>
        <v>tier - 3</v>
      </c>
      <c r="L1311" s="6" t="s">
        <v>12</v>
      </c>
      <c r="M1311" s="6" t="str">
        <f>IF(N1311="?","tier - 1",N1311)</f>
        <v>tier - 1</v>
      </c>
      <c r="N1311" s="6" t="s">
        <v>16</v>
      </c>
      <c r="O1311" s="6" t="str">
        <f>IF(P1311="?","UNKNOWN",P1311)</f>
        <v>R1012</v>
      </c>
      <c r="P1311" s="6" t="s">
        <v>23</v>
      </c>
      <c r="Q1311" s="6"/>
    </row>
    <row r="1312" spans="1:17" x14ac:dyDescent="0.3">
      <c r="A1312" s="6" t="s">
        <v>190</v>
      </c>
      <c r="B1312" s="12" t="str">
        <f>SUBSTITUTE(C1312,"?",ROUNDUP(AVERAGEIF(C:C,"&lt;&gt;~?",C:C),0))</f>
        <v>1999</v>
      </c>
      <c r="C1312" s="6">
        <v>1999</v>
      </c>
      <c r="D1312" s="6" t="str">
        <f>SUBSTITUTE(E1312,"?","sep")</f>
        <v>Sep</v>
      </c>
      <c r="E1312" s="6" t="s">
        <v>20</v>
      </c>
      <c r="F1312" s="6">
        <v>25</v>
      </c>
      <c r="G1312" s="18" t="str">
        <f>CONCATENATE(F1312,"-",D1312,"-",B1312)</f>
        <v>25-Sep-1999</v>
      </c>
      <c r="H1312" s="10">
        <f>DATEDIF(G1312,DATE(2023,6,8),"Y")</f>
        <v>23</v>
      </c>
      <c r="I1312" s="6">
        <v>0</v>
      </c>
      <c r="J1312" s="22">
        <v>1815.88</v>
      </c>
      <c r="K1312" s="6" t="str">
        <f>IF(L1312="?","tier - 2",L1312)</f>
        <v>tier - 3</v>
      </c>
      <c r="L1312" s="6" t="s">
        <v>12</v>
      </c>
      <c r="M1312" s="6" t="str">
        <f>IF(N1312="?","tier - 1",N1312)</f>
        <v>tier - 3</v>
      </c>
      <c r="N1312" s="6" t="s">
        <v>12</v>
      </c>
      <c r="O1312" s="6" t="str">
        <f>IF(P1312="?","UNKNOWN",P1312)</f>
        <v>R1013</v>
      </c>
      <c r="P1312" s="6" t="s">
        <v>13</v>
      </c>
      <c r="Q1312" s="6"/>
    </row>
    <row r="1313" spans="1:17" x14ac:dyDescent="0.3">
      <c r="A1313" s="6" t="s">
        <v>189</v>
      </c>
      <c r="B1313" s="12" t="str">
        <f>SUBSTITUTE(C1313,"?",ROUNDUP(AVERAGEIF(C:C,"&lt;&gt;~?",C:C),0))</f>
        <v>2002</v>
      </c>
      <c r="C1313" s="6">
        <v>2002</v>
      </c>
      <c r="D1313" s="6" t="str">
        <f>SUBSTITUTE(E1313,"?","sep")</f>
        <v>Dec</v>
      </c>
      <c r="E1313" s="6" t="s">
        <v>30</v>
      </c>
      <c r="F1313" s="6">
        <v>13</v>
      </c>
      <c r="G1313" s="18" t="str">
        <f>CONCATENATE(F1313,"-",D1313,"-",B1313)</f>
        <v>13-Dec-2002</v>
      </c>
      <c r="H1313" s="10">
        <f>DATEDIF(G1313,DATE(2023,6,8),"Y")</f>
        <v>20</v>
      </c>
      <c r="I1313" s="6">
        <v>0</v>
      </c>
      <c r="J1313" s="22">
        <v>1769.53</v>
      </c>
      <c r="K1313" s="6" t="str">
        <f>IF(L1313="?","tier - 2",L1313)</f>
        <v>tier - 3</v>
      </c>
      <c r="L1313" s="6" t="s">
        <v>12</v>
      </c>
      <c r="M1313" s="6" t="str">
        <f>IF(N1313="?","tier - 1",N1313)</f>
        <v>tier - 3</v>
      </c>
      <c r="N1313" s="6" t="s">
        <v>12</v>
      </c>
      <c r="O1313" s="6" t="str">
        <f>IF(P1313="?","UNKNOWN",P1313)</f>
        <v>R1012</v>
      </c>
      <c r="P1313" s="6" t="s">
        <v>23</v>
      </c>
      <c r="Q1313" s="6"/>
    </row>
    <row r="1314" spans="1:17" x14ac:dyDescent="0.3">
      <c r="A1314" s="6" t="s">
        <v>188</v>
      </c>
      <c r="B1314" s="12" t="str">
        <f>SUBSTITUTE(C1314,"?",ROUNDUP(AVERAGEIF(C:C,"&lt;&gt;~?",C:C),0))</f>
        <v>2003</v>
      </c>
      <c r="C1314" s="6">
        <v>2003</v>
      </c>
      <c r="D1314" s="6" t="str">
        <f>SUBSTITUTE(E1314,"?","sep")</f>
        <v>Nov</v>
      </c>
      <c r="E1314" s="6" t="s">
        <v>15</v>
      </c>
      <c r="F1314" s="6">
        <v>19</v>
      </c>
      <c r="G1314" s="18" t="str">
        <f>CONCATENATE(F1314,"-",D1314,"-",B1314)</f>
        <v>19-Nov-2003</v>
      </c>
      <c r="H1314" s="10">
        <f>DATEDIF(G1314,DATE(2023,6,8),"Y")</f>
        <v>19</v>
      </c>
      <c r="I1314" s="6">
        <v>0</v>
      </c>
      <c r="J1314" s="22">
        <v>1759.34</v>
      </c>
      <c r="K1314" s="6" t="str">
        <f>IF(L1314="?","tier - 2",L1314)</f>
        <v>tier - 3</v>
      </c>
      <c r="L1314" s="6" t="s">
        <v>12</v>
      </c>
      <c r="M1314" s="6" t="str">
        <f>IF(N1314="?","tier - 1",N1314)</f>
        <v>tier - 1</v>
      </c>
      <c r="N1314" s="6" t="s">
        <v>16</v>
      </c>
      <c r="O1314" s="6" t="str">
        <f>IF(P1314="?","UNKNOWN",P1314)</f>
        <v>R1011</v>
      </c>
      <c r="P1314" s="6" t="s">
        <v>42</v>
      </c>
      <c r="Q1314" s="6"/>
    </row>
    <row r="1315" spans="1:17" x14ac:dyDescent="0.3">
      <c r="A1315" s="6" t="s">
        <v>187</v>
      </c>
      <c r="B1315" s="12" t="str">
        <f>SUBSTITUTE(C1315,"?",ROUNDUP(AVERAGEIF(C:C,"&lt;&gt;~?",C:C),0))</f>
        <v>1998</v>
      </c>
      <c r="C1315" s="6">
        <v>1998</v>
      </c>
      <c r="D1315" s="6" t="str">
        <f>SUBSTITUTE(E1315,"?","sep")</f>
        <v>Oct</v>
      </c>
      <c r="E1315" s="6" t="s">
        <v>37</v>
      </c>
      <c r="F1315" s="6">
        <v>7</v>
      </c>
      <c r="G1315" s="18" t="str">
        <f>CONCATENATE(F1315,"-",D1315,"-",B1315)</f>
        <v>7-Oct-1998</v>
      </c>
      <c r="H1315" s="10">
        <f>DATEDIF(G1315,DATE(2023,6,8),"Y")</f>
        <v>24</v>
      </c>
      <c r="I1315" s="6">
        <v>0</v>
      </c>
      <c r="J1315" s="22">
        <v>1756.6</v>
      </c>
      <c r="K1315" s="6" t="str">
        <f>IF(L1315="?","tier - 2",L1315)</f>
        <v>tier - 3</v>
      </c>
      <c r="L1315" s="6" t="s">
        <v>12</v>
      </c>
      <c r="M1315" s="6" t="str">
        <f>IF(N1315="?","tier - 1",N1315)</f>
        <v>tier - 3</v>
      </c>
      <c r="N1315" s="6" t="s">
        <v>12</v>
      </c>
      <c r="O1315" s="6" t="str">
        <f>IF(P1315="?","UNKNOWN",P1315)</f>
        <v>R1013</v>
      </c>
      <c r="P1315" s="6" t="s">
        <v>13</v>
      </c>
      <c r="Q1315" s="6"/>
    </row>
    <row r="1316" spans="1:17" x14ac:dyDescent="0.3">
      <c r="A1316" s="6" t="s">
        <v>186</v>
      </c>
      <c r="B1316" s="12" t="str">
        <f>SUBSTITUTE(C1316,"?",ROUNDUP(AVERAGEIF(C:C,"&lt;&gt;~?",C:C),0))</f>
        <v>2003</v>
      </c>
      <c r="C1316" s="6">
        <v>2003</v>
      </c>
      <c r="D1316" s="6" t="str">
        <f>SUBSTITUTE(E1316,"?","sep")</f>
        <v>Sep</v>
      </c>
      <c r="E1316" s="6" t="s">
        <v>20</v>
      </c>
      <c r="F1316" s="6">
        <v>26</v>
      </c>
      <c r="G1316" s="18" t="str">
        <f>CONCATENATE(F1316,"-",D1316,"-",B1316)</f>
        <v>26-Sep-2003</v>
      </c>
      <c r="H1316" s="10">
        <f>DATEDIF(G1316,DATE(2023,6,8),"Y")</f>
        <v>19</v>
      </c>
      <c r="I1316" s="6">
        <v>0</v>
      </c>
      <c r="J1316" s="22">
        <v>1748.77</v>
      </c>
      <c r="K1316" s="6" t="str">
        <f>IF(L1316="?","tier - 2",L1316)</f>
        <v>tier - 3</v>
      </c>
      <c r="L1316" s="6" t="s">
        <v>12</v>
      </c>
      <c r="M1316" s="6" t="str">
        <f>IF(N1316="?","tier - 1",N1316)</f>
        <v>tier - 1</v>
      </c>
      <c r="N1316" s="6" t="s">
        <v>16</v>
      </c>
      <c r="O1316" s="6" t="str">
        <f>IF(P1316="?","UNKNOWN",P1316)</f>
        <v>R1011</v>
      </c>
      <c r="P1316" s="6" t="s">
        <v>42</v>
      </c>
      <c r="Q1316" s="6"/>
    </row>
    <row r="1317" spans="1:17" x14ac:dyDescent="0.3">
      <c r="A1317" s="6" t="s">
        <v>185</v>
      </c>
      <c r="B1317" s="12" t="str">
        <f>SUBSTITUTE(C1317,"?",ROUNDUP(AVERAGEIF(C:C,"&lt;&gt;~?",C:C),0))</f>
        <v>2003</v>
      </c>
      <c r="C1317" s="6">
        <v>2003</v>
      </c>
      <c r="D1317" s="6" t="str">
        <f>SUBSTITUTE(E1317,"?","sep")</f>
        <v>Jul</v>
      </c>
      <c r="E1317" s="6" t="s">
        <v>10</v>
      </c>
      <c r="F1317" s="6">
        <v>28</v>
      </c>
      <c r="G1317" s="18" t="str">
        <f>CONCATENATE(F1317,"-",D1317,"-",B1317)</f>
        <v>28-Jul-2003</v>
      </c>
      <c r="H1317" s="10">
        <f>DATEDIF(G1317,DATE(2023,6,8),"Y")</f>
        <v>19</v>
      </c>
      <c r="I1317" s="6">
        <v>0</v>
      </c>
      <c r="J1317" s="22">
        <v>1744.47</v>
      </c>
      <c r="K1317" s="6" t="str">
        <f>IF(L1317="?","tier - 2",L1317)</f>
        <v>tier - 3</v>
      </c>
      <c r="L1317" s="6" t="s">
        <v>12</v>
      </c>
      <c r="M1317" s="6" t="str">
        <f>IF(N1317="?","tier - 1",N1317)</f>
        <v>tier - 1</v>
      </c>
      <c r="N1317" s="6" t="s">
        <v>16</v>
      </c>
      <c r="O1317" s="6" t="str">
        <f>IF(P1317="?","UNKNOWN",P1317)</f>
        <v>R1011</v>
      </c>
      <c r="P1317" s="6" t="s">
        <v>42</v>
      </c>
      <c r="Q1317" s="6"/>
    </row>
    <row r="1318" spans="1:17" x14ac:dyDescent="0.3">
      <c r="A1318" s="6" t="s">
        <v>184</v>
      </c>
      <c r="B1318" s="12" t="str">
        <f>SUBSTITUTE(C1318,"?",ROUNDUP(AVERAGEIF(C:C,"&lt;&gt;~?",C:C),0))</f>
        <v>2003</v>
      </c>
      <c r="C1318" s="6">
        <v>2003</v>
      </c>
      <c r="D1318" s="6" t="str">
        <f>SUBSTITUTE(E1318,"?","sep")</f>
        <v>Jul</v>
      </c>
      <c r="E1318" s="6" t="s">
        <v>10</v>
      </c>
      <c r="F1318" s="6">
        <v>25</v>
      </c>
      <c r="G1318" s="18" t="str">
        <f>CONCATENATE(F1318,"-",D1318,"-",B1318)</f>
        <v>25-Jul-2003</v>
      </c>
      <c r="H1318" s="10">
        <f>DATEDIF(G1318,DATE(2023,6,8),"Y")</f>
        <v>19</v>
      </c>
      <c r="I1318" s="6">
        <v>0</v>
      </c>
      <c r="J1318" s="22">
        <v>1743.21</v>
      </c>
      <c r="K1318" s="6" t="str">
        <f>IF(L1318="?","tier - 2",L1318)</f>
        <v>tier - 3</v>
      </c>
      <c r="L1318" s="6" t="s">
        <v>12</v>
      </c>
      <c r="M1318" s="6" t="str">
        <f>IF(N1318="?","tier - 1",N1318)</f>
        <v>tier - 1</v>
      </c>
      <c r="N1318" s="6" t="s">
        <v>16</v>
      </c>
      <c r="O1318" s="6" t="str">
        <f>IF(P1318="?","UNKNOWN",P1318)</f>
        <v>R1011</v>
      </c>
      <c r="P1318" s="6" t="s">
        <v>42</v>
      </c>
      <c r="Q1318" s="6"/>
    </row>
    <row r="1319" spans="1:17" x14ac:dyDescent="0.3">
      <c r="A1319" s="6" t="s">
        <v>183</v>
      </c>
      <c r="B1319" s="12" t="str">
        <f>SUBSTITUTE(C1319,"?",ROUNDUP(AVERAGEIF(C:C,"&lt;&gt;~?",C:C),0))</f>
        <v>2003</v>
      </c>
      <c r="C1319" s="6">
        <v>2003</v>
      </c>
      <c r="D1319" s="6" t="str">
        <f>SUBSTITUTE(E1319,"?","sep")</f>
        <v>Nov</v>
      </c>
      <c r="E1319" s="6" t="s">
        <v>15</v>
      </c>
      <c r="F1319" s="6">
        <v>14</v>
      </c>
      <c r="G1319" s="18" t="str">
        <f>CONCATENATE(F1319,"-",D1319,"-",B1319)</f>
        <v>14-Nov-2003</v>
      </c>
      <c r="H1319" s="10">
        <f>DATEDIF(G1319,DATE(2023,6,8),"Y")</f>
        <v>19</v>
      </c>
      <c r="I1319" s="6">
        <v>0</v>
      </c>
      <c r="J1319" s="22">
        <v>1737.38</v>
      </c>
      <c r="K1319" s="6" t="str">
        <f>IF(L1319="?","tier - 2",L1319)</f>
        <v>tier - 3</v>
      </c>
      <c r="L1319" s="6" t="s">
        <v>12</v>
      </c>
      <c r="M1319" s="6" t="str">
        <f>IF(N1319="?","tier - 1",N1319)</f>
        <v>tier - 2</v>
      </c>
      <c r="N1319" s="6" t="s">
        <v>11</v>
      </c>
      <c r="O1319" s="6" t="str">
        <f>IF(P1319="?","UNKNOWN",P1319)</f>
        <v>R1011</v>
      </c>
      <c r="P1319" s="6" t="s">
        <v>42</v>
      </c>
      <c r="Q1319" s="6"/>
    </row>
    <row r="1320" spans="1:17" x14ac:dyDescent="0.3">
      <c r="A1320" s="6" t="s">
        <v>2155</v>
      </c>
      <c r="B1320" s="12" t="str">
        <f>SUBSTITUTE(C1320,"?",ROUNDUP(AVERAGEIF(C:C,"&lt;&gt;~?",C:C),0))</f>
        <v>1971</v>
      </c>
      <c r="C1320" s="6">
        <v>1971</v>
      </c>
      <c r="D1320" s="6" t="str">
        <f>SUBSTITUTE(E1320,"?","sep")</f>
        <v>Sep</v>
      </c>
      <c r="E1320" s="6" t="s">
        <v>20</v>
      </c>
      <c r="F1320" s="6">
        <v>22</v>
      </c>
      <c r="G1320" s="18" t="str">
        <f>CONCATENATE(F1320,"-",D1320,"-",B1320)</f>
        <v>22-Sep-1971</v>
      </c>
      <c r="H1320" s="10">
        <f>DATEDIF(G1320,DATE(2023,6,8),"Y")</f>
        <v>51</v>
      </c>
      <c r="I1320" s="6">
        <v>0</v>
      </c>
      <c r="J1320" s="22">
        <v>35345.730000000003</v>
      </c>
      <c r="K1320" s="6" t="str">
        <f>IF(L1320="?","tier - 2",L1320)</f>
        <v>tier - 2</v>
      </c>
      <c r="L1320" s="6" t="s">
        <v>11</v>
      </c>
      <c r="M1320" s="6" t="str">
        <f>IF(N1320="?","tier - 1",N1320)</f>
        <v>tier - 3</v>
      </c>
      <c r="N1320" s="6" t="s">
        <v>12</v>
      </c>
      <c r="O1320" s="6" t="str">
        <f>IF(P1320="?","UNKNOWN",P1320)</f>
        <v>R1011</v>
      </c>
      <c r="P1320" s="6" t="s">
        <v>42</v>
      </c>
      <c r="Q1320" s="6"/>
    </row>
    <row r="1321" spans="1:17" x14ac:dyDescent="0.3">
      <c r="A1321" s="6" t="s">
        <v>182</v>
      </c>
      <c r="B1321" s="12" t="str">
        <f>SUBSTITUTE(C1321,"?",ROUNDUP(AVERAGEIF(C:C,"&lt;&gt;~?",C:C),0))</f>
        <v>2003</v>
      </c>
      <c r="C1321" s="6">
        <v>2003</v>
      </c>
      <c r="D1321" s="6" t="str">
        <f>SUBSTITUTE(E1321,"?","sep")</f>
        <v>Nov</v>
      </c>
      <c r="E1321" s="6" t="s">
        <v>15</v>
      </c>
      <c r="F1321" s="6">
        <v>9</v>
      </c>
      <c r="G1321" s="18" t="str">
        <f>CONCATENATE(F1321,"-",D1321,"-",B1321)</f>
        <v>9-Nov-2003</v>
      </c>
      <c r="H1321" s="10">
        <f>DATEDIF(G1321,DATE(2023,6,8),"Y")</f>
        <v>19</v>
      </c>
      <c r="I1321" s="6">
        <v>0</v>
      </c>
      <c r="J1321" s="22">
        <v>1731.68</v>
      </c>
      <c r="K1321" s="6" t="str">
        <f>IF(L1321="?","tier - 2",L1321)</f>
        <v>tier - 3</v>
      </c>
      <c r="L1321" s="6" t="s">
        <v>12</v>
      </c>
      <c r="M1321" s="6" t="str">
        <f>IF(N1321="?","tier - 1",N1321)</f>
        <v>tier - 2</v>
      </c>
      <c r="N1321" s="6" t="s">
        <v>11</v>
      </c>
      <c r="O1321" s="6" t="str">
        <f>IF(P1321="?","UNKNOWN",P1321)</f>
        <v>R1011</v>
      </c>
      <c r="P1321" s="6" t="s">
        <v>42</v>
      </c>
      <c r="Q1321" s="6"/>
    </row>
    <row r="1322" spans="1:17" x14ac:dyDescent="0.3">
      <c r="A1322" s="6" t="s">
        <v>181</v>
      </c>
      <c r="B1322" s="12" t="str">
        <f>SUBSTITUTE(C1322,"?",ROUNDUP(AVERAGEIF(C:C,"&lt;&gt;~?",C:C),0))</f>
        <v>2003</v>
      </c>
      <c r="C1322" s="6">
        <v>2003</v>
      </c>
      <c r="D1322" s="6" t="str">
        <f>SUBSTITUTE(E1322,"?","sep")</f>
        <v>Sep</v>
      </c>
      <c r="E1322" s="6" t="s">
        <v>20</v>
      </c>
      <c r="F1322" s="6">
        <v>1</v>
      </c>
      <c r="G1322" s="18" t="str">
        <f>CONCATENATE(F1322,"-",D1322,"-",B1322)</f>
        <v>1-Sep-2003</v>
      </c>
      <c r="H1322" s="10">
        <f>DATEDIF(G1322,DATE(2023,6,8),"Y")</f>
        <v>19</v>
      </c>
      <c r="I1322" s="6">
        <v>0</v>
      </c>
      <c r="J1322" s="22">
        <v>1728.9</v>
      </c>
      <c r="K1322" s="6" t="str">
        <f>IF(L1322="?","tier - 2",L1322)</f>
        <v>tier - 3</v>
      </c>
      <c r="L1322" s="6" t="s">
        <v>12</v>
      </c>
      <c r="M1322" s="6" t="str">
        <f>IF(N1322="?","tier - 1",N1322)</f>
        <v>tier - 2</v>
      </c>
      <c r="N1322" s="6" t="s">
        <v>11</v>
      </c>
      <c r="O1322" s="6" t="str">
        <f>IF(P1322="?","UNKNOWN",P1322)</f>
        <v>R1011</v>
      </c>
      <c r="P1322" s="6" t="s">
        <v>42</v>
      </c>
      <c r="Q1322" s="6"/>
    </row>
    <row r="1323" spans="1:17" x14ac:dyDescent="0.3">
      <c r="A1323" s="6" t="s">
        <v>180</v>
      </c>
      <c r="B1323" s="12" t="str">
        <f>SUBSTITUTE(C1323,"?",ROUNDUP(AVERAGEIF(C:C,"&lt;&gt;~?",C:C),0))</f>
        <v>2003</v>
      </c>
      <c r="C1323" s="6">
        <v>2003</v>
      </c>
      <c r="D1323" s="6" t="str">
        <f>SUBSTITUTE(E1323,"?","sep")</f>
        <v>Nov</v>
      </c>
      <c r="E1323" s="6" t="s">
        <v>15</v>
      </c>
      <c r="F1323" s="6">
        <v>21</v>
      </c>
      <c r="G1323" s="18" t="str">
        <f>CONCATENATE(F1323,"-",D1323,"-",B1323)</f>
        <v>21-Nov-2003</v>
      </c>
      <c r="H1323" s="10">
        <f>DATEDIF(G1323,DATE(2023,6,8),"Y")</f>
        <v>19</v>
      </c>
      <c r="I1323" s="6">
        <v>0</v>
      </c>
      <c r="J1323" s="22">
        <v>1727.79</v>
      </c>
      <c r="K1323" s="6" t="str">
        <f>IF(L1323="?","tier - 2",L1323)</f>
        <v>tier - 3</v>
      </c>
      <c r="L1323" s="6" t="s">
        <v>12</v>
      </c>
      <c r="M1323" s="6" t="str">
        <f>IF(N1323="?","tier - 1",N1323)</f>
        <v>tier - 3</v>
      </c>
      <c r="N1323" s="6" t="s">
        <v>12</v>
      </c>
      <c r="O1323" s="6" t="str">
        <f>IF(P1323="?","UNKNOWN",P1323)</f>
        <v>R1011</v>
      </c>
      <c r="P1323" s="6" t="s">
        <v>42</v>
      </c>
      <c r="Q1323" s="6"/>
    </row>
    <row r="1324" spans="1:17" x14ac:dyDescent="0.3">
      <c r="A1324" s="6" t="s">
        <v>179</v>
      </c>
      <c r="B1324" s="12" t="str">
        <f>SUBSTITUTE(C1324,"?",ROUNDUP(AVERAGEIF(C:C,"&lt;&gt;~?",C:C),0))</f>
        <v>2004</v>
      </c>
      <c r="C1324" s="6">
        <v>2004</v>
      </c>
      <c r="D1324" s="6" t="str">
        <f>SUBSTITUTE(E1324,"?","sep")</f>
        <v>Sep</v>
      </c>
      <c r="E1324" s="6" t="s">
        <v>20</v>
      </c>
      <c r="F1324" s="6">
        <v>9</v>
      </c>
      <c r="G1324" s="18" t="str">
        <f>CONCATENATE(F1324,"-",D1324,"-",B1324)</f>
        <v>9-Sep-2004</v>
      </c>
      <c r="H1324" s="10">
        <f>DATEDIF(G1324,DATE(2023,6,8),"Y")</f>
        <v>18</v>
      </c>
      <c r="I1324" s="6">
        <v>1</v>
      </c>
      <c r="J1324" s="22">
        <v>1727.54</v>
      </c>
      <c r="K1324" s="6" t="str">
        <f>IF(L1324="?","tier - 2",L1324)</f>
        <v>tier - 3</v>
      </c>
      <c r="L1324" s="6" t="s">
        <v>12</v>
      </c>
      <c r="M1324" s="6" t="str">
        <f>IF(N1324="?","tier - 1",N1324)</f>
        <v>tier - 1</v>
      </c>
      <c r="N1324" s="6" t="s">
        <v>16</v>
      </c>
      <c r="O1324" s="6" t="str">
        <f>IF(P1324="?","UNKNOWN",P1324)</f>
        <v>R1013</v>
      </c>
      <c r="P1324" s="6" t="s">
        <v>13</v>
      </c>
      <c r="Q1324" s="6"/>
    </row>
    <row r="1325" spans="1:17" x14ac:dyDescent="0.3">
      <c r="A1325" s="6" t="s">
        <v>178</v>
      </c>
      <c r="B1325" s="12" t="str">
        <f>SUBSTITUTE(C1325,"?",ROUNDUP(AVERAGEIF(C:C,"&lt;&gt;~?",C:C),0))</f>
        <v>2004</v>
      </c>
      <c r="C1325" s="6">
        <v>2004</v>
      </c>
      <c r="D1325" s="6" t="str">
        <f>SUBSTITUTE(E1325,"?","sep")</f>
        <v>Oct</v>
      </c>
      <c r="E1325" s="6" t="s">
        <v>37</v>
      </c>
      <c r="F1325" s="6">
        <v>21</v>
      </c>
      <c r="G1325" s="18" t="str">
        <f>CONCATENATE(F1325,"-",D1325,"-",B1325)</f>
        <v>21-Oct-2004</v>
      </c>
      <c r="H1325" s="10">
        <f>DATEDIF(G1325,DATE(2023,6,8),"Y")</f>
        <v>18</v>
      </c>
      <c r="I1325" s="6">
        <v>1</v>
      </c>
      <c r="J1325" s="22">
        <v>1725.55</v>
      </c>
      <c r="K1325" s="6" t="str">
        <f>IF(L1325="?","tier - 2",L1325)</f>
        <v>tier - 3</v>
      </c>
      <c r="L1325" s="6" t="s">
        <v>12</v>
      </c>
      <c r="M1325" s="6" t="str">
        <f>IF(N1325="?","tier - 1",N1325)</f>
        <v>tier - 2</v>
      </c>
      <c r="N1325" s="6" t="s">
        <v>11</v>
      </c>
      <c r="O1325" s="6" t="str">
        <f>IF(P1325="?","UNKNOWN",P1325)</f>
        <v>R1013</v>
      </c>
      <c r="P1325" s="6" t="s">
        <v>13</v>
      </c>
      <c r="Q1325" s="6"/>
    </row>
    <row r="1326" spans="1:17" x14ac:dyDescent="0.3">
      <c r="A1326" s="6" t="s">
        <v>177</v>
      </c>
      <c r="B1326" s="12" t="str">
        <f>SUBSTITUTE(C1326,"?",ROUNDUP(AVERAGEIF(C:C,"&lt;&gt;~?",C:C),0))</f>
        <v>2004</v>
      </c>
      <c r="C1326" s="6">
        <v>2004</v>
      </c>
      <c r="D1326" s="6" t="str">
        <f>SUBSTITUTE(E1326,"?","sep")</f>
        <v>Sep</v>
      </c>
      <c r="E1326" s="6" t="s">
        <v>20</v>
      </c>
      <c r="F1326" s="6">
        <v>11</v>
      </c>
      <c r="G1326" s="18" t="str">
        <f>CONCATENATE(F1326,"-",D1326,"-",B1326)</f>
        <v>11-Sep-2004</v>
      </c>
      <c r="H1326" s="10">
        <f>DATEDIF(G1326,DATE(2023,6,8),"Y")</f>
        <v>18</v>
      </c>
      <c r="I1326" s="6">
        <v>1</v>
      </c>
      <c r="J1326" s="22">
        <v>1720.35</v>
      </c>
      <c r="K1326" s="6" t="str">
        <f>IF(L1326="?","tier - 2",L1326)</f>
        <v>tier - 3</v>
      </c>
      <c r="L1326" s="6" t="s">
        <v>12</v>
      </c>
      <c r="M1326" s="6" t="str">
        <f>IF(N1326="?","tier - 1",N1326)</f>
        <v>tier - 3</v>
      </c>
      <c r="N1326" s="6" t="s">
        <v>12</v>
      </c>
      <c r="O1326" s="6" t="str">
        <f>IF(P1326="?","UNKNOWN",P1326)</f>
        <v>R1013</v>
      </c>
      <c r="P1326" s="6" t="s">
        <v>13</v>
      </c>
      <c r="Q1326" s="6"/>
    </row>
    <row r="1327" spans="1:17" x14ac:dyDescent="0.3">
      <c r="A1327" s="6" t="s">
        <v>176</v>
      </c>
      <c r="B1327" s="12" t="str">
        <f>SUBSTITUTE(C1327,"?",ROUNDUP(AVERAGEIF(C:C,"&lt;&gt;~?",C:C),0))</f>
        <v>2004</v>
      </c>
      <c r="C1327" s="6">
        <v>2004</v>
      </c>
      <c r="D1327" s="6" t="str">
        <f>SUBSTITUTE(E1327,"?","sep")</f>
        <v>Jun</v>
      </c>
      <c r="E1327" s="6" t="s">
        <v>18</v>
      </c>
      <c r="F1327" s="6">
        <v>10</v>
      </c>
      <c r="G1327" s="18" t="str">
        <f>CONCATENATE(F1327,"-",D1327,"-",B1327)</f>
        <v>10-Jun-2004</v>
      </c>
      <c r="H1327" s="10">
        <f>DATEDIF(G1327,DATE(2023,6,8),"Y")</f>
        <v>18</v>
      </c>
      <c r="I1327" s="6">
        <v>1</v>
      </c>
      <c r="J1327" s="22">
        <v>1719.44</v>
      </c>
      <c r="K1327" s="6" t="str">
        <f>IF(L1327="?","tier - 2",L1327)</f>
        <v>tier - 3</v>
      </c>
      <c r="L1327" s="6" t="s">
        <v>12</v>
      </c>
      <c r="M1327" s="6" t="str">
        <f>IF(N1327="?","tier - 1",N1327)</f>
        <v>tier - 3</v>
      </c>
      <c r="N1327" s="6" t="s">
        <v>12</v>
      </c>
      <c r="O1327" s="6" t="str">
        <f>IF(P1327="?","UNKNOWN",P1327)</f>
        <v>R1013</v>
      </c>
      <c r="P1327" s="6" t="s">
        <v>13</v>
      </c>
      <c r="Q1327" s="6"/>
    </row>
    <row r="1328" spans="1:17" x14ac:dyDescent="0.3">
      <c r="A1328" s="6" t="s">
        <v>175</v>
      </c>
      <c r="B1328" s="12" t="str">
        <f>SUBSTITUTE(C1328,"?",ROUNDUP(AVERAGEIF(C:C,"&lt;&gt;~?",C:C),0))</f>
        <v>2004</v>
      </c>
      <c r="C1328" s="6">
        <v>2004</v>
      </c>
      <c r="D1328" s="6" t="str">
        <f>SUBSTITUTE(E1328,"?","sep")</f>
        <v>Sep</v>
      </c>
      <c r="E1328" s="6" t="s">
        <v>20</v>
      </c>
      <c r="F1328" s="6">
        <v>21</v>
      </c>
      <c r="G1328" s="18" t="str">
        <f>CONCATENATE(F1328,"-",D1328,"-",B1328)</f>
        <v>21-Sep-2004</v>
      </c>
      <c r="H1328" s="10">
        <f>DATEDIF(G1328,DATE(2023,6,8),"Y")</f>
        <v>18</v>
      </c>
      <c r="I1328" s="6">
        <v>0</v>
      </c>
      <c r="J1328" s="22">
        <v>1712.23</v>
      </c>
      <c r="K1328" s="6" t="str">
        <f>IF(L1328="?","tier - 2",L1328)</f>
        <v>tier - 3</v>
      </c>
      <c r="L1328" s="6" t="s">
        <v>12</v>
      </c>
      <c r="M1328" s="6" t="str">
        <f>IF(N1328="?","tier - 1",N1328)</f>
        <v>tier - 1</v>
      </c>
      <c r="N1328" s="6" t="s">
        <v>16</v>
      </c>
      <c r="O1328" s="6" t="str">
        <f>IF(P1328="?","UNKNOWN",P1328)</f>
        <v>R1016</v>
      </c>
      <c r="P1328" s="6" t="s">
        <v>168</v>
      </c>
      <c r="Q1328" s="6"/>
    </row>
    <row r="1329" spans="1:17" x14ac:dyDescent="0.3">
      <c r="A1329" s="6" t="s">
        <v>174</v>
      </c>
      <c r="B1329" s="12" t="str">
        <f>SUBSTITUTE(C1329,"?",ROUNDUP(AVERAGEIF(C:C,"&lt;&gt;~?",C:C),0))</f>
        <v>2004</v>
      </c>
      <c r="C1329" s="6">
        <v>2004</v>
      </c>
      <c r="D1329" s="6" t="str">
        <f>SUBSTITUTE(E1329,"?","sep")</f>
        <v>Sep</v>
      </c>
      <c r="E1329" s="6" t="s">
        <v>20</v>
      </c>
      <c r="F1329" s="6">
        <v>19</v>
      </c>
      <c r="G1329" s="18" t="str">
        <f>CONCATENATE(F1329,"-",D1329,"-",B1329)</f>
        <v>19-Sep-2004</v>
      </c>
      <c r="H1329" s="10">
        <f>DATEDIF(G1329,DATE(2023,6,8),"Y")</f>
        <v>18</v>
      </c>
      <c r="I1329" s="6">
        <v>1</v>
      </c>
      <c r="J1329" s="22">
        <v>1711.03</v>
      </c>
      <c r="K1329" s="6" t="str">
        <f>IF(L1329="?","tier - 2",L1329)</f>
        <v>tier - 3</v>
      </c>
      <c r="L1329" s="6" t="s">
        <v>12</v>
      </c>
      <c r="M1329" s="6" t="str">
        <f>IF(N1329="?","tier - 1",N1329)</f>
        <v>tier - 3</v>
      </c>
      <c r="N1329" s="6" t="s">
        <v>12</v>
      </c>
      <c r="O1329" s="6" t="str">
        <f>IF(P1329="?","UNKNOWN",P1329)</f>
        <v>R1013</v>
      </c>
      <c r="P1329" s="6" t="s">
        <v>13</v>
      </c>
      <c r="Q1329" s="6"/>
    </row>
    <row r="1330" spans="1:17" x14ac:dyDescent="0.3">
      <c r="A1330" s="6" t="s">
        <v>173</v>
      </c>
      <c r="B1330" s="12" t="str">
        <f>SUBSTITUTE(C1330,"?",ROUNDUP(AVERAGEIF(C:C,"&lt;&gt;~?",C:C),0))</f>
        <v>2004</v>
      </c>
      <c r="C1330" s="6">
        <v>2004</v>
      </c>
      <c r="D1330" s="6" t="str">
        <f>SUBSTITUTE(E1330,"?","sep")</f>
        <v>Dec</v>
      </c>
      <c r="E1330" s="6" t="s">
        <v>30</v>
      </c>
      <c r="F1330" s="6">
        <v>12</v>
      </c>
      <c r="G1330" s="18" t="str">
        <f>CONCATENATE(F1330,"-",D1330,"-",B1330)</f>
        <v>12-Dec-2004</v>
      </c>
      <c r="H1330" s="10">
        <f>DATEDIF(G1330,DATE(2023,6,8),"Y")</f>
        <v>18</v>
      </c>
      <c r="I1330" s="6">
        <v>0</v>
      </c>
      <c r="J1330" s="22">
        <v>1708.93</v>
      </c>
      <c r="K1330" s="6" t="str">
        <f>IF(L1330="?","tier - 2",L1330)</f>
        <v>tier - 3</v>
      </c>
      <c r="L1330" s="6" t="s">
        <v>12</v>
      </c>
      <c r="M1330" s="6" t="str">
        <f>IF(N1330="?","tier - 1",N1330)</f>
        <v>tier - 1</v>
      </c>
      <c r="N1330" s="6" t="s">
        <v>16</v>
      </c>
      <c r="O1330" s="6" t="str">
        <f>IF(P1330="?","UNKNOWN",P1330)</f>
        <v>R1019</v>
      </c>
      <c r="P1330" s="6" t="s">
        <v>166</v>
      </c>
      <c r="Q1330" s="6"/>
    </row>
    <row r="1331" spans="1:17" x14ac:dyDescent="0.3">
      <c r="A1331" s="6" t="s">
        <v>2154</v>
      </c>
      <c r="B1331" s="12" t="str">
        <f>SUBSTITUTE(C1331,"?",ROUNDUP(AVERAGEIF(C:C,"&lt;&gt;~?",C:C),0))</f>
        <v>1988</v>
      </c>
      <c r="C1331" s="6">
        <v>1988</v>
      </c>
      <c r="D1331" s="6" t="str">
        <f>SUBSTITUTE(E1331,"?","sep")</f>
        <v>Sep</v>
      </c>
      <c r="E1331" s="6" t="s">
        <v>20</v>
      </c>
      <c r="F1331" s="6">
        <v>19</v>
      </c>
      <c r="G1331" s="18" t="str">
        <f>CONCATENATE(F1331,"-",D1331,"-",B1331)</f>
        <v>19-Sep-1988</v>
      </c>
      <c r="H1331" s="10">
        <f>DATEDIF(G1331,DATE(2023,6,8),"Y")</f>
        <v>34</v>
      </c>
      <c r="I1331" s="6">
        <v>3</v>
      </c>
      <c r="J1331" s="22">
        <v>35315.96</v>
      </c>
      <c r="K1331" s="6" t="str">
        <f>IF(L1331="?","tier - 2",L1331)</f>
        <v>tier - 2</v>
      </c>
      <c r="L1331" s="6" t="s">
        <v>11</v>
      </c>
      <c r="M1331" s="6" t="str">
        <f>IF(N1331="?","tier - 1",N1331)</f>
        <v>tier - 1</v>
      </c>
      <c r="N1331" s="6" t="s">
        <v>16</v>
      </c>
      <c r="O1331" s="6" t="str">
        <f>IF(P1331="?","UNKNOWN",P1331)</f>
        <v>R1011</v>
      </c>
      <c r="P1331" s="6" t="s">
        <v>42</v>
      </c>
      <c r="Q1331" s="6"/>
    </row>
    <row r="1332" spans="1:17" x14ac:dyDescent="0.3">
      <c r="A1332" s="6" t="s">
        <v>172</v>
      </c>
      <c r="B1332" s="12" t="str">
        <f>SUBSTITUTE(C1332,"?",ROUNDUP(AVERAGEIF(C:C,"&lt;&gt;~?",C:C),0))</f>
        <v>2004</v>
      </c>
      <c r="C1332" s="6">
        <v>2004</v>
      </c>
      <c r="D1332" s="6" t="str">
        <f>SUBSTITUTE(E1332,"?","sep")</f>
        <v>Oct</v>
      </c>
      <c r="E1332" s="6" t="s">
        <v>37</v>
      </c>
      <c r="F1332" s="6">
        <v>17</v>
      </c>
      <c r="G1332" s="18" t="str">
        <f>CONCATENATE(F1332,"-",D1332,"-",B1332)</f>
        <v>17-Oct-2004</v>
      </c>
      <c r="H1332" s="10">
        <f>DATEDIF(G1332,DATE(2023,6,8),"Y")</f>
        <v>18</v>
      </c>
      <c r="I1332" s="6">
        <v>0</v>
      </c>
      <c r="J1332" s="22">
        <v>1708</v>
      </c>
      <c r="K1332" s="6" t="str">
        <f>IF(L1332="?","tier - 2",L1332)</f>
        <v>tier - 3</v>
      </c>
      <c r="L1332" s="6" t="s">
        <v>12</v>
      </c>
      <c r="M1332" s="6" t="str">
        <f>IF(N1332="?","tier - 1",N1332)</f>
        <v>tier - 2</v>
      </c>
      <c r="N1332" s="6" t="s">
        <v>11</v>
      </c>
      <c r="O1332" s="6" t="str">
        <f>IF(P1332="?","UNKNOWN",P1332)</f>
        <v>R1016</v>
      </c>
      <c r="P1332" s="6" t="s">
        <v>168</v>
      </c>
      <c r="Q1332" s="6"/>
    </row>
    <row r="1333" spans="1:17" x14ac:dyDescent="0.3">
      <c r="A1333" s="6" t="s">
        <v>171</v>
      </c>
      <c r="B1333" s="12" t="str">
        <f>SUBSTITUTE(C1333,"?",ROUNDUP(AVERAGEIF(C:C,"&lt;&gt;~?",C:C),0))</f>
        <v>2004</v>
      </c>
      <c r="C1333" s="6">
        <v>2004</v>
      </c>
      <c r="D1333" s="6" t="str">
        <f>SUBSTITUTE(E1333,"?","sep")</f>
        <v>Dec</v>
      </c>
      <c r="E1333" s="6" t="s">
        <v>30</v>
      </c>
      <c r="F1333" s="6">
        <v>6</v>
      </c>
      <c r="G1333" s="18" t="str">
        <f>CONCATENATE(F1333,"-",D1333,"-",B1333)</f>
        <v>6-Dec-2004</v>
      </c>
      <c r="H1333" s="10">
        <f>DATEDIF(G1333,DATE(2023,6,8),"Y")</f>
        <v>18</v>
      </c>
      <c r="I1333" s="6">
        <v>0</v>
      </c>
      <c r="J1333" s="22">
        <v>1705.62</v>
      </c>
      <c r="K1333" s="6" t="str">
        <f>IF(L1333="?","tier - 2",L1333)</f>
        <v>tier - 2</v>
      </c>
      <c r="L1333" s="6" t="s">
        <v>11</v>
      </c>
      <c r="M1333" s="6" t="str">
        <f>IF(N1333="?","tier - 1",N1333)</f>
        <v>tier - 2</v>
      </c>
      <c r="N1333" s="6" t="s">
        <v>11</v>
      </c>
      <c r="O1333" s="6" t="str">
        <f>IF(P1333="?","UNKNOWN",P1333)</f>
        <v>R1015</v>
      </c>
      <c r="P1333" s="6" t="s">
        <v>164</v>
      </c>
      <c r="Q1333" s="6"/>
    </row>
    <row r="1334" spans="1:17" x14ac:dyDescent="0.3">
      <c r="A1334" s="6" t="s">
        <v>169</v>
      </c>
      <c r="B1334" s="12" t="str">
        <f>SUBSTITUTE(C1334,"?",ROUNDUP(AVERAGEIF(C:C,"&lt;&gt;~?",C:C),0))</f>
        <v>2004</v>
      </c>
      <c r="C1334" s="6">
        <v>2004</v>
      </c>
      <c r="D1334" s="6" t="str">
        <f>SUBSTITUTE(E1334,"?","sep")</f>
        <v>Dec</v>
      </c>
      <c r="E1334" s="6" t="s">
        <v>30</v>
      </c>
      <c r="F1334" s="6">
        <v>14</v>
      </c>
      <c r="G1334" s="18" t="str">
        <f>CONCATENATE(F1334,"-",D1334,"-",B1334)</f>
        <v>14-Dec-2004</v>
      </c>
      <c r="H1334" s="10">
        <f>DATEDIF(G1334,DATE(2023,6,8),"Y")</f>
        <v>18</v>
      </c>
      <c r="I1334" s="6">
        <v>0</v>
      </c>
      <c r="J1334" s="22">
        <v>1704.7</v>
      </c>
      <c r="K1334" s="6" t="str">
        <f>IF(L1334="?","tier - 2",L1334)</f>
        <v>tier - 2</v>
      </c>
      <c r="L1334" s="6" t="s">
        <v>11</v>
      </c>
      <c r="M1334" s="6" t="str">
        <f>IF(N1334="?","tier - 1",N1334)</f>
        <v>tier - 3</v>
      </c>
      <c r="N1334" s="6" t="s">
        <v>12</v>
      </c>
      <c r="O1334" s="6" t="str">
        <f>IF(P1334="?","UNKNOWN",P1334)</f>
        <v>R1018</v>
      </c>
      <c r="P1334" s="6" t="s">
        <v>170</v>
      </c>
      <c r="Q1334" s="6"/>
    </row>
    <row r="1335" spans="1:17" x14ac:dyDescent="0.3">
      <c r="A1335" s="6" t="s">
        <v>167</v>
      </c>
      <c r="B1335" s="12" t="str">
        <f>SUBSTITUTE(C1335,"?",ROUNDUP(AVERAGEIF(C:C,"&lt;&gt;~?",C:C),0))</f>
        <v>2004</v>
      </c>
      <c r="C1335" s="6">
        <v>2004</v>
      </c>
      <c r="D1335" s="6" t="str">
        <f>SUBSTITUTE(E1335,"?","sep")</f>
        <v>Nov</v>
      </c>
      <c r="E1335" s="6" t="s">
        <v>15</v>
      </c>
      <c r="F1335" s="6">
        <v>7</v>
      </c>
      <c r="G1335" s="18" t="str">
        <f>CONCATENATE(F1335,"-",D1335,"-",B1335)</f>
        <v>7-Nov-2004</v>
      </c>
      <c r="H1335" s="10">
        <f>DATEDIF(G1335,DATE(2023,6,8),"Y")</f>
        <v>18</v>
      </c>
      <c r="I1335" s="6">
        <v>0</v>
      </c>
      <c r="J1335" s="22">
        <v>1704.57</v>
      </c>
      <c r="K1335" s="6" t="str">
        <f>IF(L1335="?","tier - 2",L1335)</f>
        <v>tier - 2</v>
      </c>
      <c r="L1335" s="6" t="s">
        <v>11</v>
      </c>
      <c r="M1335" s="6" t="str">
        <f>IF(N1335="?","tier - 1",N1335)</f>
        <v>tier - 1</v>
      </c>
      <c r="N1335" s="6" t="s">
        <v>16</v>
      </c>
      <c r="O1335" s="6" t="str">
        <f>IF(P1335="?","UNKNOWN",P1335)</f>
        <v>R1016</v>
      </c>
      <c r="P1335" s="6" t="s">
        <v>168</v>
      </c>
      <c r="Q1335" s="6"/>
    </row>
    <row r="1336" spans="1:17" x14ac:dyDescent="0.3">
      <c r="A1336" s="6" t="s">
        <v>165</v>
      </c>
      <c r="B1336" s="12" t="str">
        <f>SUBSTITUTE(C1336,"?",ROUNDUP(AVERAGEIF(C:C,"&lt;&gt;~?",C:C),0))</f>
        <v>2004</v>
      </c>
      <c r="C1336" s="6">
        <v>2004</v>
      </c>
      <c r="D1336" s="6" t="str">
        <f>SUBSTITUTE(E1336,"?","sep")</f>
        <v>Dec</v>
      </c>
      <c r="E1336" s="6" t="s">
        <v>30</v>
      </c>
      <c r="F1336" s="6">
        <v>10</v>
      </c>
      <c r="G1336" s="18" t="str">
        <f>CONCATENATE(F1336,"-",D1336,"-",B1336)</f>
        <v>10-Dec-2004</v>
      </c>
      <c r="H1336" s="10">
        <f>DATEDIF(G1336,DATE(2023,6,8),"Y")</f>
        <v>18</v>
      </c>
      <c r="I1336" s="6">
        <v>0</v>
      </c>
      <c r="J1336" s="22">
        <v>1702.46</v>
      </c>
      <c r="K1336" s="6" t="str">
        <f>IF(L1336="?","tier - 2",L1336)</f>
        <v>tier - 2</v>
      </c>
      <c r="L1336" s="6" t="s">
        <v>11</v>
      </c>
      <c r="M1336" s="6" t="str">
        <f>IF(N1336="?","tier - 1",N1336)</f>
        <v>tier - 3</v>
      </c>
      <c r="N1336" s="6" t="s">
        <v>12</v>
      </c>
      <c r="O1336" s="6" t="str">
        <f>IF(P1336="?","UNKNOWN",P1336)</f>
        <v>R1019</v>
      </c>
      <c r="P1336" s="6" t="s">
        <v>166</v>
      </c>
      <c r="Q1336" s="6"/>
    </row>
    <row r="1337" spans="1:17" x14ac:dyDescent="0.3">
      <c r="A1337" s="6" t="s">
        <v>163</v>
      </c>
      <c r="B1337" s="12" t="str">
        <f>SUBSTITUTE(C1337,"?",ROUNDUP(AVERAGEIF(C:C,"&lt;&gt;~?",C:C),0))</f>
        <v>2004</v>
      </c>
      <c r="C1337" s="6">
        <v>2004</v>
      </c>
      <c r="D1337" s="6" t="str">
        <f>SUBSTITUTE(E1337,"?","sep")</f>
        <v>Nov</v>
      </c>
      <c r="E1337" s="6" t="s">
        <v>15</v>
      </c>
      <c r="F1337" s="6">
        <v>17</v>
      </c>
      <c r="G1337" s="18" t="str">
        <f>CONCATENATE(F1337,"-",D1337,"-",B1337)</f>
        <v>17-Nov-2004</v>
      </c>
      <c r="H1337" s="10">
        <f>DATEDIF(G1337,DATE(2023,6,8),"Y")</f>
        <v>18</v>
      </c>
      <c r="I1337" s="6">
        <v>0</v>
      </c>
      <c r="J1337" s="22">
        <v>1694.8</v>
      </c>
      <c r="K1337" s="6" t="str">
        <f>IF(L1337="?","tier - 2",L1337)</f>
        <v>tier - 2</v>
      </c>
      <c r="L1337" s="6" t="s">
        <v>11</v>
      </c>
      <c r="M1337" s="6" t="str">
        <f>IF(N1337="?","tier - 1",N1337)</f>
        <v>tier - 2</v>
      </c>
      <c r="N1337" s="6" t="s">
        <v>11</v>
      </c>
      <c r="O1337" s="6" t="str">
        <f>IF(P1337="?","UNKNOWN",P1337)</f>
        <v>R1015</v>
      </c>
      <c r="P1337" s="6" t="s">
        <v>164</v>
      </c>
      <c r="Q1337" s="6"/>
    </row>
    <row r="1338" spans="1:17" x14ac:dyDescent="0.3">
      <c r="A1338" s="6" t="s">
        <v>162</v>
      </c>
      <c r="B1338" s="12" t="str">
        <f>SUBSTITUTE(C1338,"?",ROUNDUP(AVERAGEIF(C:C,"&lt;&gt;~?",C:C),0))</f>
        <v>2000</v>
      </c>
      <c r="C1338" s="6">
        <v>2000</v>
      </c>
      <c r="D1338" s="6" t="str">
        <f>SUBSTITUTE(E1338,"?","sep")</f>
        <v>Oct</v>
      </c>
      <c r="E1338" s="6" t="s">
        <v>37</v>
      </c>
      <c r="F1338" s="6">
        <v>21</v>
      </c>
      <c r="G1338" s="18" t="str">
        <f>CONCATENATE(F1338,"-",D1338,"-",B1338)</f>
        <v>21-Oct-2000</v>
      </c>
      <c r="H1338" s="10">
        <f>DATEDIF(G1338,DATE(2023,6,8),"Y")</f>
        <v>22</v>
      </c>
      <c r="I1338" s="6">
        <v>0</v>
      </c>
      <c r="J1338" s="22">
        <v>1682.6</v>
      </c>
      <c r="K1338" s="6" t="str">
        <f>IF(L1338="?","tier - 2",L1338)</f>
        <v>tier - 2</v>
      </c>
      <c r="L1338" s="6" t="s">
        <v>11</v>
      </c>
      <c r="M1338" s="6" t="str">
        <f>IF(N1338="?","tier - 1",N1338)</f>
        <v>tier - 2</v>
      </c>
      <c r="N1338" s="6" t="s">
        <v>11</v>
      </c>
      <c r="O1338" s="6" t="str">
        <f>IF(P1338="?","UNKNOWN",P1338)</f>
        <v>R1011</v>
      </c>
      <c r="P1338" s="6" t="s">
        <v>42</v>
      </c>
      <c r="Q1338" s="6"/>
    </row>
    <row r="1339" spans="1:17" x14ac:dyDescent="0.3">
      <c r="A1339" s="6" t="s">
        <v>161</v>
      </c>
      <c r="B1339" s="12" t="str">
        <f>SUBSTITUTE(C1339,"?",ROUNDUP(AVERAGEIF(C:C,"&lt;&gt;~?",C:C),0))</f>
        <v>2000</v>
      </c>
      <c r="C1339" s="6">
        <v>2000</v>
      </c>
      <c r="D1339" s="6" t="str">
        <f>SUBSTITUTE(E1339,"?","sep")</f>
        <v>Jun</v>
      </c>
      <c r="E1339" s="6" t="s">
        <v>18</v>
      </c>
      <c r="F1339" s="6">
        <v>10</v>
      </c>
      <c r="G1339" s="18" t="str">
        <f>CONCATENATE(F1339,"-",D1339,"-",B1339)</f>
        <v>10-Jun-2000</v>
      </c>
      <c r="H1339" s="10">
        <f>DATEDIF(G1339,DATE(2023,6,8),"Y")</f>
        <v>22</v>
      </c>
      <c r="I1339" s="6">
        <v>0</v>
      </c>
      <c r="J1339" s="22">
        <v>1674.63</v>
      </c>
      <c r="K1339" s="6" t="str">
        <f>IF(L1339="?","tier - 2",L1339)</f>
        <v>tier - 2</v>
      </c>
      <c r="L1339" s="6" t="s">
        <v>11</v>
      </c>
      <c r="M1339" s="6" t="str">
        <f>IF(N1339="?","tier - 1",N1339)</f>
        <v>tier - 2</v>
      </c>
      <c r="N1339" s="6" t="s">
        <v>11</v>
      </c>
      <c r="O1339" s="6" t="str">
        <f>IF(P1339="?","UNKNOWN",P1339)</f>
        <v>R1013</v>
      </c>
      <c r="P1339" s="6" t="s">
        <v>13</v>
      </c>
      <c r="Q1339" s="6"/>
    </row>
    <row r="1340" spans="1:17" x14ac:dyDescent="0.3">
      <c r="A1340" s="6" t="s">
        <v>160</v>
      </c>
      <c r="B1340" s="12" t="str">
        <f>SUBSTITUTE(C1340,"?",ROUNDUP(AVERAGEIF(C:C,"&lt;&gt;~?",C:C),0))</f>
        <v>2000</v>
      </c>
      <c r="C1340" s="6">
        <v>2000</v>
      </c>
      <c r="D1340" s="6" t="str">
        <f>SUBSTITUTE(E1340,"?","sep")</f>
        <v>Oct</v>
      </c>
      <c r="E1340" s="6" t="s">
        <v>37</v>
      </c>
      <c r="F1340" s="6">
        <v>23</v>
      </c>
      <c r="G1340" s="18" t="str">
        <f>CONCATENATE(F1340,"-",D1340,"-",B1340)</f>
        <v>23-Oct-2000</v>
      </c>
      <c r="H1340" s="10">
        <f>DATEDIF(G1340,DATE(2023,6,8),"Y")</f>
        <v>22</v>
      </c>
      <c r="I1340" s="6">
        <v>0</v>
      </c>
      <c r="J1340" s="22">
        <v>1665</v>
      </c>
      <c r="K1340" s="6" t="str">
        <f>IF(L1340="?","tier - 2",L1340)</f>
        <v>tier - 2</v>
      </c>
      <c r="L1340" s="6" t="s">
        <v>11</v>
      </c>
      <c r="M1340" s="6" t="str">
        <f>IF(N1340="?","tier - 1",N1340)</f>
        <v>tier - 2</v>
      </c>
      <c r="N1340" s="6" t="s">
        <v>11</v>
      </c>
      <c r="O1340" s="6" t="str">
        <f>IF(P1340="?","UNKNOWN",P1340)</f>
        <v>R1013</v>
      </c>
      <c r="P1340" s="6" t="s">
        <v>13</v>
      </c>
      <c r="Q1340" s="6"/>
    </row>
    <row r="1341" spans="1:17" x14ac:dyDescent="0.3">
      <c r="A1341" s="6" t="s">
        <v>159</v>
      </c>
      <c r="B1341" s="12" t="str">
        <f>SUBSTITUTE(C1341,"?",ROUNDUP(AVERAGEIF(C:C,"&lt;&gt;~?",C:C),0))</f>
        <v>2003</v>
      </c>
      <c r="C1341" s="6">
        <v>2003</v>
      </c>
      <c r="D1341" s="6" t="str">
        <f>SUBSTITUTE(E1341,"?","sep")</f>
        <v>Dec</v>
      </c>
      <c r="E1341" s="6" t="s">
        <v>30</v>
      </c>
      <c r="F1341" s="6">
        <v>30</v>
      </c>
      <c r="G1341" s="18" t="str">
        <f>CONCATENATE(F1341,"-",D1341,"-",B1341)</f>
        <v>30-Dec-2003</v>
      </c>
      <c r="H1341" s="10">
        <f>DATEDIF(G1341,DATE(2023,6,8),"Y")</f>
        <v>19</v>
      </c>
      <c r="I1341" s="6">
        <v>0</v>
      </c>
      <c r="J1341" s="22">
        <v>1646.43</v>
      </c>
      <c r="K1341" s="6" t="str">
        <f>IF(L1341="?","tier - 2",L1341)</f>
        <v>tier - 2</v>
      </c>
      <c r="L1341" s="6" t="s">
        <v>11</v>
      </c>
      <c r="M1341" s="6" t="str">
        <f>IF(N1341="?","tier - 1",N1341)</f>
        <v>tier - 1</v>
      </c>
      <c r="N1341" s="6" t="s">
        <v>16</v>
      </c>
      <c r="O1341" s="6" t="str">
        <f>IF(P1341="?","UNKNOWN",P1341)</f>
        <v>R1012</v>
      </c>
      <c r="P1341" s="6" t="s">
        <v>23</v>
      </c>
      <c r="Q1341" s="6"/>
    </row>
    <row r="1342" spans="1:17" x14ac:dyDescent="0.3">
      <c r="A1342" s="6" t="s">
        <v>2351</v>
      </c>
      <c r="B1342" s="12" t="str">
        <f>SUBSTITUTE(C1342,"?",ROUNDUP(AVERAGEIF(C:C,"&lt;&gt;~?",C:C),0))</f>
        <v>1959</v>
      </c>
      <c r="C1342" s="6">
        <v>1959</v>
      </c>
      <c r="D1342" s="6" t="str">
        <f>SUBSTITUTE(E1342,"?","sep")</f>
        <v>Oct</v>
      </c>
      <c r="E1342" s="6" t="s">
        <v>37</v>
      </c>
      <c r="F1342" s="6">
        <v>4</v>
      </c>
      <c r="G1342" s="18" t="str">
        <f>CONCATENATE(F1342,"-",D1342,"-",B1342)</f>
        <v>4-Oct-1959</v>
      </c>
      <c r="H1342" s="10">
        <f>DATEDIF(G1342,DATE(2023,6,8),"Y")</f>
        <v>63</v>
      </c>
      <c r="I1342" s="6">
        <v>2</v>
      </c>
      <c r="J1342" s="22">
        <v>47305.31</v>
      </c>
      <c r="K1342" s="6" t="str">
        <f>IF(L1342="?","tier - 2",L1342)</f>
        <v>tier - 2</v>
      </c>
      <c r="L1342" s="6" t="s">
        <v>11</v>
      </c>
      <c r="M1342" s="6" t="str">
        <f>IF(N1342="?","tier - 1",N1342)</f>
        <v>tier - 1</v>
      </c>
      <c r="N1342" s="6" t="s">
        <v>16</v>
      </c>
      <c r="O1342" s="6" t="str">
        <f>IF(P1342="?","UNKNOWN",P1342)</f>
        <v>R1011</v>
      </c>
      <c r="P1342" s="6" t="s">
        <v>42</v>
      </c>
      <c r="Q1342" s="6"/>
    </row>
    <row r="1343" spans="1:17" x14ac:dyDescent="0.3">
      <c r="A1343" s="6" t="s">
        <v>2153</v>
      </c>
      <c r="B1343" s="12" t="str">
        <f>SUBSTITUTE(C1343,"?",ROUNDUP(AVERAGEIF(C:C,"&lt;&gt;~?",C:C),0))</f>
        <v>1997</v>
      </c>
      <c r="C1343" s="6">
        <v>1997</v>
      </c>
      <c r="D1343" s="6" t="str">
        <f>SUBSTITUTE(E1343,"?","sep")</f>
        <v>Jul</v>
      </c>
      <c r="E1343" s="6" t="s">
        <v>10</v>
      </c>
      <c r="F1343" s="6">
        <v>9</v>
      </c>
      <c r="G1343" s="18" t="str">
        <f>CONCATENATE(F1343,"-",D1343,"-",B1343)</f>
        <v>9-Jul-1997</v>
      </c>
      <c r="H1343" s="10">
        <f>DATEDIF(G1343,DATE(2023,6,8),"Y")</f>
        <v>25</v>
      </c>
      <c r="I1343" s="6">
        <v>0</v>
      </c>
      <c r="J1343" s="22">
        <v>35302.089999999997</v>
      </c>
      <c r="K1343" s="6" t="str">
        <f>IF(L1343="?","tier - 2",L1343)</f>
        <v>tier - 1</v>
      </c>
      <c r="L1343" s="6" t="s">
        <v>16</v>
      </c>
      <c r="M1343" s="6" t="str">
        <f>IF(N1343="?","tier - 1",N1343)</f>
        <v>tier - 2</v>
      </c>
      <c r="N1343" s="6" t="s">
        <v>11</v>
      </c>
      <c r="O1343" s="6" t="str">
        <f>IF(P1343="?","UNKNOWN",P1343)</f>
        <v>R1011</v>
      </c>
      <c r="P1343" s="6" t="s">
        <v>42</v>
      </c>
      <c r="Q1343" s="6"/>
    </row>
    <row r="1344" spans="1:17" x14ac:dyDescent="0.3">
      <c r="A1344" s="6" t="s">
        <v>158</v>
      </c>
      <c r="B1344" s="12" t="str">
        <f>SUBSTITUTE(C1344,"?",ROUNDUP(AVERAGEIF(C:C,"&lt;&gt;~?",C:C),0))</f>
        <v>2003</v>
      </c>
      <c r="C1344" s="6">
        <v>2003</v>
      </c>
      <c r="D1344" s="6" t="str">
        <f>SUBSTITUTE(E1344,"?","sep")</f>
        <v>Aug</v>
      </c>
      <c r="E1344" s="6" t="s">
        <v>35</v>
      </c>
      <c r="F1344" s="6">
        <v>21</v>
      </c>
      <c r="G1344" s="18" t="str">
        <f>CONCATENATE(F1344,"-",D1344,"-",B1344)</f>
        <v>21-Aug-2003</v>
      </c>
      <c r="H1344" s="10">
        <f>DATEDIF(G1344,DATE(2023,6,8),"Y")</f>
        <v>19</v>
      </c>
      <c r="I1344" s="6">
        <v>0</v>
      </c>
      <c r="J1344" s="22">
        <v>1639.56</v>
      </c>
      <c r="K1344" s="6" t="str">
        <f>IF(L1344="?","tier - 2",L1344)</f>
        <v>tier - 2</v>
      </c>
      <c r="L1344" s="6" t="s">
        <v>11</v>
      </c>
      <c r="M1344" s="6" t="str">
        <f>IF(N1344="?","tier - 1",N1344)</f>
        <v>tier - 2</v>
      </c>
      <c r="N1344" s="6" t="s">
        <v>11</v>
      </c>
      <c r="O1344" s="6" t="str">
        <f>IF(P1344="?","UNKNOWN",P1344)</f>
        <v>R1012</v>
      </c>
      <c r="P1344" s="6" t="s">
        <v>23</v>
      </c>
      <c r="Q1344" s="6"/>
    </row>
    <row r="1345" spans="1:17" x14ac:dyDescent="0.3">
      <c r="A1345" s="6" t="s">
        <v>157</v>
      </c>
      <c r="B1345" s="12" t="str">
        <f>SUBSTITUTE(C1345,"?",ROUNDUP(AVERAGEIF(C:C,"&lt;&gt;~?",C:C),0))</f>
        <v>2003</v>
      </c>
      <c r="C1345" s="6">
        <v>2003</v>
      </c>
      <c r="D1345" s="6" t="str">
        <f>SUBSTITUTE(E1345,"?","sep")</f>
        <v>Sep</v>
      </c>
      <c r="E1345" s="6" t="s">
        <v>20</v>
      </c>
      <c r="F1345" s="6">
        <v>16</v>
      </c>
      <c r="G1345" s="18" t="str">
        <f>CONCATENATE(F1345,"-",D1345,"-",B1345)</f>
        <v>16-Sep-2003</v>
      </c>
      <c r="H1345" s="10">
        <f>DATEDIF(G1345,DATE(2023,6,8),"Y")</f>
        <v>19</v>
      </c>
      <c r="I1345" s="6">
        <v>0</v>
      </c>
      <c r="J1345" s="22">
        <v>1639.56</v>
      </c>
      <c r="K1345" s="6" t="str">
        <f>IF(L1345="?","tier - 2",L1345)</f>
        <v>tier - 2</v>
      </c>
      <c r="L1345" s="6" t="s">
        <v>11</v>
      </c>
      <c r="M1345" s="6" t="str">
        <f>IF(N1345="?","tier - 1",N1345)</f>
        <v>tier - 2</v>
      </c>
      <c r="N1345" s="6" t="s">
        <v>11</v>
      </c>
      <c r="O1345" s="6" t="str">
        <f>IF(P1345="?","UNKNOWN",P1345)</f>
        <v>R1012</v>
      </c>
      <c r="P1345" s="6" t="s">
        <v>23</v>
      </c>
      <c r="Q1345" s="6"/>
    </row>
    <row r="1346" spans="1:17" x14ac:dyDescent="0.3">
      <c r="A1346" s="6" t="s">
        <v>156</v>
      </c>
      <c r="B1346" s="12" t="str">
        <f>SUBSTITUTE(C1346,"?",ROUNDUP(AVERAGEIF(C:C,"&lt;&gt;~?",C:C),0))</f>
        <v>2003</v>
      </c>
      <c r="C1346" s="6">
        <v>2003</v>
      </c>
      <c r="D1346" s="6" t="str">
        <f>SUBSTITUTE(E1346,"?","sep")</f>
        <v>Dec</v>
      </c>
      <c r="E1346" s="6" t="s">
        <v>30</v>
      </c>
      <c r="F1346" s="6">
        <v>30</v>
      </c>
      <c r="G1346" s="18" t="str">
        <f>CONCATENATE(F1346,"-",D1346,"-",B1346)</f>
        <v>30-Dec-2003</v>
      </c>
      <c r="H1346" s="10">
        <f>DATEDIF(G1346,DATE(2023,6,8),"Y")</f>
        <v>19</v>
      </c>
      <c r="I1346" s="6">
        <v>0</v>
      </c>
      <c r="J1346" s="22">
        <v>1635.73</v>
      </c>
      <c r="K1346" s="6" t="str">
        <f>IF(L1346="?","tier - 2",L1346)</f>
        <v>tier - 2</v>
      </c>
      <c r="L1346" s="6" t="s">
        <v>11</v>
      </c>
      <c r="M1346" s="6" t="str">
        <f>IF(N1346="?","tier - 1",N1346)</f>
        <v>tier - 3</v>
      </c>
      <c r="N1346" s="6" t="s">
        <v>12</v>
      </c>
      <c r="O1346" s="6" t="str">
        <f>IF(P1346="?","UNKNOWN",P1346)</f>
        <v>R1012</v>
      </c>
      <c r="P1346" s="6" t="s">
        <v>23</v>
      </c>
      <c r="Q1346" s="6"/>
    </row>
    <row r="1347" spans="1:17" x14ac:dyDescent="0.3">
      <c r="A1347" s="6" t="s">
        <v>155</v>
      </c>
      <c r="B1347" s="12" t="str">
        <f>SUBSTITUTE(C1347,"?",ROUNDUP(AVERAGEIF(C:C,"&lt;&gt;~?",C:C),0))</f>
        <v>2004</v>
      </c>
      <c r="C1347" s="6">
        <v>2004</v>
      </c>
      <c r="D1347" s="6" t="str">
        <f>SUBSTITUTE(E1347,"?","sep")</f>
        <v>Jun</v>
      </c>
      <c r="E1347" s="6" t="s">
        <v>18</v>
      </c>
      <c r="F1347" s="6">
        <v>13</v>
      </c>
      <c r="G1347" s="18" t="str">
        <f>CONCATENATE(F1347,"-",D1347,"-",B1347)</f>
        <v>13-Jun-2004</v>
      </c>
      <c r="H1347" s="10">
        <f>DATEDIF(G1347,DATE(2023,6,8),"Y")</f>
        <v>18</v>
      </c>
      <c r="I1347" s="6">
        <v>0</v>
      </c>
      <c r="J1347" s="22">
        <v>1634.57</v>
      </c>
      <c r="K1347" s="6" t="str">
        <f>IF(L1347="?","tier - 2",L1347)</f>
        <v>tier - 2</v>
      </c>
      <c r="L1347" s="6" t="s">
        <v>11</v>
      </c>
      <c r="M1347" s="6" t="str">
        <f>IF(N1347="?","tier - 1",N1347)</f>
        <v>tier - 2</v>
      </c>
      <c r="N1347" s="6" t="s">
        <v>11</v>
      </c>
      <c r="O1347" s="6" t="str">
        <f>IF(P1347="?","UNKNOWN",P1347)</f>
        <v>R1013</v>
      </c>
      <c r="P1347" s="6" t="s">
        <v>13</v>
      </c>
      <c r="Q1347" s="6"/>
    </row>
    <row r="1348" spans="1:17" x14ac:dyDescent="0.3">
      <c r="A1348" s="6" t="s">
        <v>154</v>
      </c>
      <c r="B1348" s="12" t="str">
        <f>SUBSTITUTE(C1348,"?",ROUNDUP(AVERAGEIF(C:C,"&lt;&gt;~?",C:C),0))</f>
        <v>2004</v>
      </c>
      <c r="C1348" s="6">
        <v>2004</v>
      </c>
      <c r="D1348" s="6" t="str">
        <f>SUBSTITUTE(E1348,"?","sep")</f>
        <v>Aug</v>
      </c>
      <c r="E1348" s="6" t="s">
        <v>35</v>
      </c>
      <c r="F1348" s="6">
        <v>8</v>
      </c>
      <c r="G1348" s="18" t="str">
        <f>CONCATENATE(F1348,"-",D1348,"-",B1348)</f>
        <v>8-Aug-2004</v>
      </c>
      <c r="H1348" s="10">
        <f>DATEDIF(G1348,DATE(2023,6,8),"Y")</f>
        <v>18</v>
      </c>
      <c r="I1348" s="6">
        <v>0</v>
      </c>
      <c r="J1348" s="22">
        <v>1633.96</v>
      </c>
      <c r="K1348" s="6" t="str">
        <f>IF(L1348="?","tier - 2",L1348)</f>
        <v>tier - 2</v>
      </c>
      <c r="L1348" s="6" t="s">
        <v>11</v>
      </c>
      <c r="M1348" s="6" t="str">
        <f>IF(N1348="?","tier - 1",N1348)</f>
        <v>tier - 1</v>
      </c>
      <c r="N1348" s="6" t="s">
        <v>16</v>
      </c>
      <c r="O1348" s="6" t="str">
        <f>IF(P1348="?","UNKNOWN",P1348)</f>
        <v>R1013</v>
      </c>
      <c r="P1348" s="6" t="s">
        <v>13</v>
      </c>
      <c r="Q1348" s="6"/>
    </row>
    <row r="1349" spans="1:17" x14ac:dyDescent="0.3">
      <c r="A1349" s="6" t="s">
        <v>153</v>
      </c>
      <c r="B1349" s="12" t="str">
        <f>SUBSTITUTE(C1349,"?",ROUNDUP(AVERAGEIF(C:C,"&lt;&gt;~?",C:C),0))</f>
        <v>2004</v>
      </c>
      <c r="C1349" s="6">
        <v>2004</v>
      </c>
      <c r="D1349" s="6" t="str">
        <f>SUBSTITUTE(E1349,"?","sep")</f>
        <v>Dec</v>
      </c>
      <c r="E1349" s="6" t="s">
        <v>30</v>
      </c>
      <c r="F1349" s="6">
        <v>13</v>
      </c>
      <c r="G1349" s="18" t="str">
        <f>CONCATENATE(F1349,"-",D1349,"-",B1349)</f>
        <v>13-Dec-2004</v>
      </c>
      <c r="H1349" s="10">
        <f>DATEDIF(G1349,DATE(2023,6,8),"Y")</f>
        <v>18</v>
      </c>
      <c r="I1349" s="6">
        <v>0</v>
      </c>
      <c r="J1349" s="22">
        <v>1633.04</v>
      </c>
      <c r="K1349" s="6" t="str">
        <f>IF(L1349="?","tier - 2",L1349)</f>
        <v>tier - 2</v>
      </c>
      <c r="L1349" s="6" t="s">
        <v>11</v>
      </c>
      <c r="M1349" s="6" t="str">
        <f>IF(N1349="?","tier - 1",N1349)</f>
        <v>tier - 2</v>
      </c>
      <c r="N1349" s="6" t="s">
        <v>11</v>
      </c>
      <c r="O1349" s="6" t="str">
        <f>IF(P1349="?","UNKNOWN",P1349)</f>
        <v>R1013</v>
      </c>
      <c r="P1349" s="6" t="s">
        <v>13</v>
      </c>
      <c r="Q1349" s="6"/>
    </row>
    <row r="1350" spans="1:17" x14ac:dyDescent="0.3">
      <c r="A1350" s="6" t="s">
        <v>152</v>
      </c>
      <c r="B1350" s="12" t="str">
        <f>SUBSTITUTE(C1350,"?",ROUNDUP(AVERAGEIF(C:C,"&lt;&gt;~?",C:C),0))</f>
        <v>2003</v>
      </c>
      <c r="C1350" s="6">
        <v>2003</v>
      </c>
      <c r="D1350" s="6" t="str">
        <f>SUBSTITUTE(E1350,"?","sep")</f>
        <v>Sep</v>
      </c>
      <c r="E1350" s="6" t="s">
        <v>20</v>
      </c>
      <c r="F1350" s="6">
        <v>16</v>
      </c>
      <c r="G1350" s="18" t="str">
        <f>CONCATENATE(F1350,"-",D1350,"-",B1350)</f>
        <v>16-Sep-2003</v>
      </c>
      <c r="H1350" s="10">
        <f>DATEDIF(G1350,DATE(2023,6,8),"Y")</f>
        <v>19</v>
      </c>
      <c r="I1350" s="6">
        <v>0</v>
      </c>
      <c r="J1350" s="22">
        <v>1632.56</v>
      </c>
      <c r="K1350" s="6" t="str">
        <f>IF(L1350="?","tier - 2",L1350)</f>
        <v>tier - 2</v>
      </c>
      <c r="L1350" s="6" t="s">
        <v>11</v>
      </c>
      <c r="M1350" s="6" t="str">
        <f>IF(N1350="?","tier - 1",N1350)</f>
        <v>tier - 2</v>
      </c>
      <c r="N1350" s="6" t="s">
        <v>11</v>
      </c>
      <c r="O1350" s="6" t="str">
        <f>IF(P1350="?","UNKNOWN",P1350)</f>
        <v>R1012</v>
      </c>
      <c r="P1350" s="6" t="s">
        <v>23</v>
      </c>
      <c r="Q1350" s="6"/>
    </row>
    <row r="1351" spans="1:17" x14ac:dyDescent="0.3">
      <c r="A1351" s="6" t="s">
        <v>151</v>
      </c>
      <c r="B1351" s="12" t="str">
        <f>SUBSTITUTE(C1351,"?",ROUNDUP(AVERAGEIF(C:C,"&lt;&gt;~?",C:C),0))</f>
        <v>2003</v>
      </c>
      <c r="C1351" s="6">
        <v>2003</v>
      </c>
      <c r="D1351" s="6" t="str">
        <f>SUBSTITUTE(E1351,"?","sep")</f>
        <v>Oct</v>
      </c>
      <c r="E1351" s="6" t="s">
        <v>37</v>
      </c>
      <c r="F1351" s="6">
        <v>3</v>
      </c>
      <c r="G1351" s="18" t="str">
        <f>CONCATENATE(F1351,"-",D1351,"-",B1351)</f>
        <v>3-Oct-2003</v>
      </c>
      <c r="H1351" s="10">
        <f>DATEDIF(G1351,DATE(2023,6,8),"Y")</f>
        <v>19</v>
      </c>
      <c r="I1351" s="6">
        <v>0</v>
      </c>
      <c r="J1351" s="22">
        <v>1632.04</v>
      </c>
      <c r="K1351" s="6" t="str">
        <f>IF(L1351="?","tier - 2",L1351)</f>
        <v>tier - 2</v>
      </c>
      <c r="L1351" s="6" t="s">
        <v>11</v>
      </c>
      <c r="M1351" s="6" t="str">
        <f>IF(N1351="?","tier - 1",N1351)</f>
        <v>tier - 2</v>
      </c>
      <c r="N1351" s="6" t="s">
        <v>11</v>
      </c>
      <c r="O1351" s="6" t="str">
        <f>IF(P1351="?","UNKNOWN",P1351)</f>
        <v>R1012</v>
      </c>
      <c r="P1351" s="6" t="s">
        <v>23</v>
      </c>
      <c r="Q1351" s="6"/>
    </row>
    <row r="1352" spans="1:17" x14ac:dyDescent="0.3">
      <c r="A1352" s="6" t="s">
        <v>150</v>
      </c>
      <c r="B1352" s="12" t="str">
        <f>SUBSTITUTE(C1352,"?",ROUNDUP(AVERAGEIF(C:C,"&lt;&gt;~?",C:C),0))</f>
        <v>2004</v>
      </c>
      <c r="C1352" s="6">
        <v>2004</v>
      </c>
      <c r="D1352" s="6" t="str">
        <f>SUBSTITUTE(E1352,"?","sep")</f>
        <v>Jul</v>
      </c>
      <c r="E1352" s="6" t="s">
        <v>10</v>
      </c>
      <c r="F1352" s="6">
        <v>9</v>
      </c>
      <c r="G1352" s="18" t="str">
        <f>CONCATENATE(F1352,"-",D1352,"-",B1352)</f>
        <v>9-Jul-2004</v>
      </c>
      <c r="H1352" s="10">
        <f>DATEDIF(G1352,DATE(2023,6,8),"Y")</f>
        <v>18</v>
      </c>
      <c r="I1352" s="6">
        <v>0</v>
      </c>
      <c r="J1352" s="22">
        <v>1631.82</v>
      </c>
      <c r="K1352" s="6" t="str">
        <f>IF(L1352="?","tier - 2",L1352)</f>
        <v>tier - 2</v>
      </c>
      <c r="L1352" s="6" t="s">
        <v>11</v>
      </c>
      <c r="M1352" s="6" t="str">
        <f>IF(N1352="?","tier - 1",N1352)</f>
        <v>tier - 1</v>
      </c>
      <c r="N1352" s="6" t="s">
        <v>16</v>
      </c>
      <c r="O1352" s="6" t="str">
        <f>IF(P1352="?","UNKNOWN",P1352)</f>
        <v>R1013</v>
      </c>
      <c r="P1352" s="6" t="s">
        <v>13</v>
      </c>
      <c r="Q1352" s="6"/>
    </row>
    <row r="1353" spans="1:17" x14ac:dyDescent="0.3">
      <c r="A1353" s="6" t="s">
        <v>149</v>
      </c>
      <c r="B1353" s="12" t="str">
        <f>SUBSTITUTE(C1353,"?",ROUNDUP(AVERAGEIF(C:C,"&lt;&gt;~?",C:C),0))</f>
        <v>2004</v>
      </c>
      <c r="C1353" s="6">
        <v>2004</v>
      </c>
      <c r="D1353" s="6" t="str">
        <f>SUBSTITUTE(E1353,"?","sep")</f>
        <v>Dec</v>
      </c>
      <c r="E1353" s="6" t="s">
        <v>30</v>
      </c>
      <c r="F1353" s="6">
        <v>5</v>
      </c>
      <c r="G1353" s="18" t="str">
        <f>CONCATENATE(F1353,"-",D1353,"-",B1353)</f>
        <v>5-Dec-2004</v>
      </c>
      <c r="H1353" s="10">
        <f>DATEDIF(G1353,DATE(2023,6,8),"Y")</f>
        <v>18</v>
      </c>
      <c r="I1353" s="6">
        <v>0</v>
      </c>
      <c r="J1353" s="22">
        <v>1631.67</v>
      </c>
      <c r="K1353" s="6" t="str">
        <f>IF(L1353="?","tier - 2",L1353)</f>
        <v>tier - 2</v>
      </c>
      <c r="L1353" s="6" t="s">
        <v>11</v>
      </c>
      <c r="M1353" s="6" t="str">
        <f>IF(N1353="?","tier - 1",N1353)</f>
        <v>tier - 3</v>
      </c>
      <c r="N1353" s="6" t="s">
        <v>12</v>
      </c>
      <c r="O1353" s="6" t="str">
        <f>IF(P1353="?","UNKNOWN",P1353)</f>
        <v>R1013</v>
      </c>
      <c r="P1353" s="6" t="s">
        <v>13</v>
      </c>
      <c r="Q1353" s="6"/>
    </row>
    <row r="1354" spans="1:17" x14ac:dyDescent="0.3">
      <c r="A1354" s="6" t="s">
        <v>2152</v>
      </c>
      <c r="B1354" s="12" t="str">
        <f>SUBSTITUTE(C1354,"?",ROUNDUP(AVERAGEIF(C:C,"&lt;&gt;~?",C:C),0))</f>
        <v>1967</v>
      </c>
      <c r="C1354" s="6">
        <v>1967</v>
      </c>
      <c r="D1354" s="6" t="str">
        <f>SUBSTITUTE(E1354,"?","sep")</f>
        <v>Dec</v>
      </c>
      <c r="E1354" s="6" t="s">
        <v>30</v>
      </c>
      <c r="F1354" s="6">
        <v>30</v>
      </c>
      <c r="G1354" s="18" t="str">
        <f>CONCATENATE(F1354,"-",D1354,"-",B1354)</f>
        <v>30-Dec-1967</v>
      </c>
      <c r="H1354" s="10">
        <f>DATEDIF(G1354,DATE(2023,6,8),"Y")</f>
        <v>55</v>
      </c>
      <c r="I1354" s="6">
        <v>1</v>
      </c>
      <c r="J1354" s="22">
        <v>35160.129999999997</v>
      </c>
      <c r="K1354" s="6" t="str">
        <f>IF(L1354="?","tier - 2",L1354)</f>
        <v>tier - 2</v>
      </c>
      <c r="L1354" s="6" t="s">
        <v>11</v>
      </c>
      <c r="M1354" s="6" t="str">
        <f>IF(N1354="?","tier - 1",N1354)</f>
        <v>tier - 2</v>
      </c>
      <c r="N1354" s="6" t="s">
        <v>11</v>
      </c>
      <c r="O1354" s="6" t="str">
        <f>IF(P1354="?","UNKNOWN",P1354)</f>
        <v>R1011</v>
      </c>
      <c r="P1354" s="6" t="s">
        <v>42</v>
      </c>
      <c r="Q1354" s="6"/>
    </row>
    <row r="1355" spans="1:17" x14ac:dyDescent="0.3">
      <c r="A1355" s="6" t="s">
        <v>148</v>
      </c>
      <c r="B1355" s="12" t="str">
        <f>SUBSTITUTE(C1355,"?",ROUNDUP(AVERAGEIF(C:C,"&lt;&gt;~?",C:C),0))</f>
        <v>2004</v>
      </c>
      <c r="C1355" s="6">
        <v>2004</v>
      </c>
      <c r="D1355" s="6" t="str">
        <f>SUBSTITUTE(E1355,"?","sep")</f>
        <v>Oct</v>
      </c>
      <c r="E1355" s="6" t="s">
        <v>37</v>
      </c>
      <c r="F1355" s="6">
        <v>4</v>
      </c>
      <c r="G1355" s="18" t="str">
        <f>CONCATENATE(F1355,"-",D1355,"-",B1355)</f>
        <v>4-Oct-2004</v>
      </c>
      <c r="H1355" s="10">
        <f>DATEDIF(G1355,DATE(2023,6,8),"Y")</f>
        <v>18</v>
      </c>
      <c r="I1355" s="6">
        <v>0</v>
      </c>
      <c r="J1355" s="22">
        <v>1629.83</v>
      </c>
      <c r="K1355" s="6" t="str">
        <f>IF(L1355="?","tier - 2",L1355)</f>
        <v>tier - 2</v>
      </c>
      <c r="L1355" s="6" t="s">
        <v>11</v>
      </c>
      <c r="M1355" s="6" t="str">
        <f>IF(N1355="?","tier - 1",N1355)</f>
        <v>tier - 2</v>
      </c>
      <c r="N1355" s="6" t="s">
        <v>11</v>
      </c>
      <c r="O1355" s="6" t="str">
        <f>IF(P1355="?","UNKNOWN",P1355)</f>
        <v>R1013</v>
      </c>
      <c r="P1355" s="6" t="s">
        <v>13</v>
      </c>
      <c r="Q1355" s="6"/>
    </row>
    <row r="1356" spans="1:17" x14ac:dyDescent="0.3">
      <c r="A1356" s="6" t="s">
        <v>147</v>
      </c>
      <c r="B1356" s="12" t="str">
        <f>SUBSTITUTE(C1356,"?",ROUNDUP(AVERAGEIF(C:C,"&lt;&gt;~?",C:C),0))</f>
        <v>2003</v>
      </c>
      <c r="C1356" s="6">
        <v>2003</v>
      </c>
      <c r="D1356" s="6" t="str">
        <f>SUBSTITUTE(E1356,"?","sep")</f>
        <v>Jul</v>
      </c>
      <c r="E1356" s="6" t="s">
        <v>10</v>
      </c>
      <c r="F1356" s="6">
        <v>17</v>
      </c>
      <c r="G1356" s="18" t="str">
        <f>CONCATENATE(F1356,"-",D1356,"-",B1356)</f>
        <v>17-Jul-2003</v>
      </c>
      <c r="H1356" s="10">
        <f>DATEDIF(G1356,DATE(2023,6,8),"Y")</f>
        <v>19</v>
      </c>
      <c r="I1356" s="6">
        <v>0</v>
      </c>
      <c r="J1356" s="22">
        <v>1628.47</v>
      </c>
      <c r="K1356" s="6" t="str">
        <f>IF(L1356="?","tier - 2",L1356)</f>
        <v>tier - 2</v>
      </c>
      <c r="L1356" s="6" t="s">
        <v>11</v>
      </c>
      <c r="M1356" s="6" t="str">
        <f>IF(N1356="?","tier - 1",N1356)</f>
        <v>tier - 1</v>
      </c>
      <c r="N1356" s="6" t="s">
        <v>16</v>
      </c>
      <c r="O1356" s="6" t="str">
        <f>IF(P1356="?","UNKNOWN",P1356)</f>
        <v>R1012</v>
      </c>
      <c r="P1356" s="6" t="s">
        <v>23</v>
      </c>
      <c r="Q1356" s="6"/>
    </row>
    <row r="1357" spans="1:17" x14ac:dyDescent="0.3">
      <c r="A1357" s="6" t="s">
        <v>146</v>
      </c>
      <c r="B1357" s="12" t="str">
        <f>SUBSTITUTE(C1357,"?",ROUNDUP(AVERAGEIF(C:C,"&lt;&gt;~?",C:C),0))</f>
        <v>2003</v>
      </c>
      <c r="C1357" s="6">
        <v>2003</v>
      </c>
      <c r="D1357" s="6" t="str">
        <f>SUBSTITUTE(E1357,"?","sep")</f>
        <v>Dec</v>
      </c>
      <c r="E1357" s="6" t="s">
        <v>30</v>
      </c>
      <c r="F1357" s="6">
        <v>4</v>
      </c>
      <c r="G1357" s="18" t="str">
        <f>CONCATENATE(F1357,"-",D1357,"-",B1357)</f>
        <v>4-Dec-2003</v>
      </c>
      <c r="H1357" s="10">
        <f>DATEDIF(G1357,DATE(2023,6,8),"Y")</f>
        <v>19</v>
      </c>
      <c r="I1357" s="6">
        <v>0</v>
      </c>
      <c r="J1357" s="22">
        <v>1627.28</v>
      </c>
      <c r="K1357" s="6" t="str">
        <f>IF(L1357="?","tier - 2",L1357)</f>
        <v>tier - 2</v>
      </c>
      <c r="L1357" s="6" t="s">
        <v>11</v>
      </c>
      <c r="M1357" s="6" t="str">
        <f>IF(N1357="?","tier - 1",N1357)</f>
        <v>tier - 2</v>
      </c>
      <c r="N1357" s="6" t="s">
        <v>11</v>
      </c>
      <c r="O1357" s="6" t="str">
        <f>IF(P1357="?","UNKNOWN",P1357)</f>
        <v>R1012</v>
      </c>
      <c r="P1357" s="6" t="s">
        <v>23</v>
      </c>
      <c r="Q1357" s="6"/>
    </row>
    <row r="1358" spans="1:17" x14ac:dyDescent="0.3">
      <c r="A1358" s="6" t="s">
        <v>145</v>
      </c>
      <c r="B1358" s="12" t="str">
        <f>SUBSTITUTE(C1358,"?",ROUNDUP(AVERAGEIF(C:C,"&lt;&gt;~?",C:C),0))</f>
        <v>2003</v>
      </c>
      <c r="C1358" s="6">
        <v>2003</v>
      </c>
      <c r="D1358" s="6" t="str">
        <f>SUBSTITUTE(E1358,"?","sep")</f>
        <v>Sep</v>
      </c>
      <c r="E1358" s="6" t="s">
        <v>20</v>
      </c>
      <c r="F1358" s="6">
        <v>9</v>
      </c>
      <c r="G1358" s="18" t="str">
        <f>CONCATENATE(F1358,"-",D1358,"-",B1358)</f>
        <v>9-Sep-2003</v>
      </c>
      <c r="H1358" s="10">
        <f>DATEDIF(G1358,DATE(2023,6,8),"Y")</f>
        <v>19</v>
      </c>
      <c r="I1358" s="6">
        <v>0</v>
      </c>
      <c r="J1358" s="22">
        <v>1625.43</v>
      </c>
      <c r="K1358" s="6" t="str">
        <f>IF(L1358="?","tier - 2",L1358)</f>
        <v>tier - 2</v>
      </c>
      <c r="L1358" s="6" t="s">
        <v>11</v>
      </c>
      <c r="M1358" s="6" t="str">
        <f>IF(N1358="?","tier - 1",N1358)</f>
        <v>tier - 3</v>
      </c>
      <c r="N1358" s="6" t="s">
        <v>12</v>
      </c>
      <c r="O1358" s="6" t="str">
        <f>IF(P1358="?","UNKNOWN",P1358)</f>
        <v>R1012</v>
      </c>
      <c r="P1358" s="6" t="s">
        <v>23</v>
      </c>
      <c r="Q1358" s="6"/>
    </row>
    <row r="1359" spans="1:17" x14ac:dyDescent="0.3">
      <c r="A1359" s="6" t="s">
        <v>144</v>
      </c>
      <c r="B1359" s="12" t="str">
        <f>SUBSTITUTE(C1359,"?",ROUNDUP(AVERAGEIF(C:C,"&lt;&gt;~?",C:C),0))</f>
        <v>2004</v>
      </c>
      <c r="C1359" s="6">
        <v>2004</v>
      </c>
      <c r="D1359" s="6" t="str">
        <f>SUBSTITUTE(E1359,"?","sep")</f>
        <v>Jul</v>
      </c>
      <c r="E1359" s="6" t="s">
        <v>10</v>
      </c>
      <c r="F1359" s="6">
        <v>25</v>
      </c>
      <c r="G1359" s="18" t="str">
        <f>CONCATENATE(F1359,"-",D1359,"-",B1359)</f>
        <v>25-Jul-2004</v>
      </c>
      <c r="H1359" s="10">
        <f>DATEDIF(G1359,DATE(2023,6,8),"Y")</f>
        <v>18</v>
      </c>
      <c r="I1359" s="6">
        <v>0</v>
      </c>
      <c r="J1359" s="22">
        <v>1622.19</v>
      </c>
      <c r="K1359" s="6" t="str">
        <f>IF(L1359="?","tier - 2",L1359)</f>
        <v>tier - 2</v>
      </c>
      <c r="L1359" s="6" t="s">
        <v>11</v>
      </c>
      <c r="M1359" s="6" t="str">
        <f>IF(N1359="?","tier - 1",N1359)</f>
        <v>tier - 1</v>
      </c>
      <c r="N1359" s="6" t="s">
        <v>16</v>
      </c>
      <c r="O1359" s="6" t="str">
        <f>IF(P1359="?","UNKNOWN",P1359)</f>
        <v>R1013</v>
      </c>
      <c r="P1359" s="6" t="s">
        <v>13</v>
      </c>
      <c r="Q1359" s="6"/>
    </row>
    <row r="1360" spans="1:17" x14ac:dyDescent="0.3">
      <c r="A1360" s="6" t="s">
        <v>143</v>
      </c>
      <c r="B1360" s="12" t="str">
        <f>SUBSTITUTE(C1360,"?",ROUNDUP(AVERAGEIF(C:C,"&lt;&gt;~?",C:C),0))</f>
        <v>2004</v>
      </c>
      <c r="C1360" s="6">
        <v>2004</v>
      </c>
      <c r="D1360" s="6" t="str">
        <f>SUBSTITUTE(E1360,"?","sep")</f>
        <v>Aug</v>
      </c>
      <c r="E1360" s="6" t="s">
        <v>35</v>
      </c>
      <c r="F1360" s="6">
        <v>21</v>
      </c>
      <c r="G1360" s="18" t="str">
        <f>CONCATENATE(F1360,"-",D1360,"-",B1360)</f>
        <v>21-Aug-2004</v>
      </c>
      <c r="H1360" s="10">
        <f>DATEDIF(G1360,DATE(2023,6,8),"Y")</f>
        <v>18</v>
      </c>
      <c r="I1360" s="6">
        <v>0</v>
      </c>
      <c r="J1360" s="22">
        <v>1621.88</v>
      </c>
      <c r="K1360" s="6" t="str">
        <f>IF(L1360="?","tier - 2",L1360)</f>
        <v>tier - 2</v>
      </c>
      <c r="L1360" s="6" t="s">
        <v>11</v>
      </c>
      <c r="M1360" s="6" t="str">
        <f>IF(N1360="?","tier - 1",N1360)</f>
        <v>tier - 2</v>
      </c>
      <c r="N1360" s="6" t="s">
        <v>11</v>
      </c>
      <c r="O1360" s="6" t="str">
        <f>IF(P1360="?","UNKNOWN",P1360)</f>
        <v>R1013</v>
      </c>
      <c r="P1360" s="6" t="s">
        <v>13</v>
      </c>
      <c r="Q1360" s="6"/>
    </row>
    <row r="1361" spans="1:17" x14ac:dyDescent="0.3">
      <c r="A1361" s="6" t="s">
        <v>142</v>
      </c>
      <c r="B1361" s="12" t="str">
        <f>SUBSTITUTE(C1361,"?",ROUNDUP(AVERAGEIF(C:C,"&lt;&gt;~?",C:C),0))</f>
        <v>2003</v>
      </c>
      <c r="C1361" s="6">
        <v>2003</v>
      </c>
      <c r="D1361" s="6" t="str">
        <f>SUBSTITUTE(E1361,"?","sep")</f>
        <v>Sep</v>
      </c>
      <c r="E1361" s="6" t="s">
        <v>20</v>
      </c>
      <c r="F1361" s="6">
        <v>14</v>
      </c>
      <c r="G1361" s="18" t="str">
        <f>CONCATENATE(F1361,"-",D1361,"-",B1361)</f>
        <v>14-Sep-2003</v>
      </c>
      <c r="H1361" s="10">
        <f>DATEDIF(G1361,DATE(2023,6,8),"Y")</f>
        <v>19</v>
      </c>
      <c r="I1361" s="6">
        <v>0</v>
      </c>
      <c r="J1361" s="22">
        <v>1621.34</v>
      </c>
      <c r="K1361" s="6" t="str">
        <f>IF(L1361="?","tier - 2",L1361)</f>
        <v>tier - 2</v>
      </c>
      <c r="L1361" s="6" t="s">
        <v>11</v>
      </c>
      <c r="M1361" s="6" t="str">
        <f>IF(N1361="?","tier - 1",N1361)</f>
        <v>tier - 2</v>
      </c>
      <c r="N1361" s="6" t="s">
        <v>11</v>
      </c>
      <c r="O1361" s="6" t="str">
        <f>IF(P1361="?","UNKNOWN",P1361)</f>
        <v>R1012</v>
      </c>
      <c r="P1361" s="6" t="s">
        <v>23</v>
      </c>
      <c r="Q1361" s="6"/>
    </row>
    <row r="1362" spans="1:17" x14ac:dyDescent="0.3">
      <c r="A1362" s="6" t="s">
        <v>141</v>
      </c>
      <c r="B1362" s="12" t="str">
        <f>SUBSTITUTE(C1362,"?",ROUNDUP(AVERAGEIF(C:C,"&lt;&gt;~?",C:C),0))</f>
        <v>1995</v>
      </c>
      <c r="C1362" s="6">
        <v>1995</v>
      </c>
      <c r="D1362" s="6" t="str">
        <f>SUBSTITUTE(E1362,"?","sep")</f>
        <v>Aug</v>
      </c>
      <c r="E1362" s="6" t="s">
        <v>35</v>
      </c>
      <c r="F1362" s="6">
        <v>5</v>
      </c>
      <c r="G1362" s="18" t="str">
        <f>CONCATENATE(F1362,"-",D1362,"-",B1362)</f>
        <v>5-Aug-1995</v>
      </c>
      <c r="H1362" s="10">
        <f>DATEDIF(G1362,DATE(2023,6,8),"Y")</f>
        <v>27</v>
      </c>
      <c r="I1362" s="6">
        <v>0</v>
      </c>
      <c r="J1362" s="22">
        <v>1617.16</v>
      </c>
      <c r="K1362" s="6" t="str">
        <f>IF(L1362="?","tier - 2",L1362)</f>
        <v>tier - 2</v>
      </c>
      <c r="L1362" s="6" t="s">
        <v>11</v>
      </c>
      <c r="M1362" s="6" t="str">
        <f>IF(N1362="?","tier - 1",N1362)</f>
        <v>tier - 1</v>
      </c>
      <c r="N1362" s="6" t="s">
        <v>16</v>
      </c>
      <c r="O1362" s="6" t="str">
        <f>IF(P1362="?","UNKNOWN",P1362)</f>
        <v>R1013</v>
      </c>
      <c r="P1362" s="6" t="s">
        <v>13</v>
      </c>
      <c r="Q1362" s="6"/>
    </row>
    <row r="1363" spans="1:17" x14ac:dyDescent="0.3">
      <c r="A1363" s="6" t="s">
        <v>140</v>
      </c>
      <c r="B1363" s="12" t="str">
        <f>SUBSTITUTE(C1363,"?",ROUNDUP(AVERAGEIF(C:C,"&lt;&gt;~?",C:C),0))</f>
        <v>2004</v>
      </c>
      <c r="C1363" s="6">
        <v>2004</v>
      </c>
      <c r="D1363" s="6" t="str">
        <f>SUBSTITUTE(E1363,"?","sep")</f>
        <v>Jul</v>
      </c>
      <c r="E1363" s="6" t="s">
        <v>10</v>
      </c>
      <c r="F1363" s="6">
        <v>22</v>
      </c>
      <c r="G1363" s="18" t="str">
        <f>CONCATENATE(F1363,"-",D1363,"-",B1363)</f>
        <v>22-Jul-2004</v>
      </c>
      <c r="H1363" s="10">
        <f>DATEDIF(G1363,DATE(2023,6,8),"Y")</f>
        <v>18</v>
      </c>
      <c r="I1363" s="6">
        <v>0</v>
      </c>
      <c r="J1363" s="22">
        <v>1615.77</v>
      </c>
      <c r="K1363" s="6" t="str">
        <f>IF(L1363="?","tier - 2",L1363)</f>
        <v>tier - 2</v>
      </c>
      <c r="L1363" s="6" t="s">
        <v>11</v>
      </c>
      <c r="M1363" s="6" t="str">
        <f>IF(N1363="?","tier - 1",N1363)</f>
        <v>tier - 1</v>
      </c>
      <c r="N1363" s="6" t="s">
        <v>16</v>
      </c>
      <c r="O1363" s="6" t="str">
        <f>IF(P1363="?","UNKNOWN",P1363)</f>
        <v>R1013</v>
      </c>
      <c r="P1363" s="6" t="s">
        <v>13</v>
      </c>
      <c r="Q1363" s="6"/>
    </row>
    <row r="1364" spans="1:17" x14ac:dyDescent="0.3">
      <c r="A1364" s="6" t="s">
        <v>139</v>
      </c>
      <c r="B1364" s="12" t="str">
        <f>SUBSTITUTE(C1364,"?",ROUNDUP(AVERAGEIF(C:C,"&lt;&gt;~?",C:C),0))</f>
        <v>2004</v>
      </c>
      <c r="C1364" s="6">
        <v>2004</v>
      </c>
      <c r="D1364" s="6" t="str">
        <f>SUBSTITUTE(E1364,"?","sep")</f>
        <v>Nov</v>
      </c>
      <c r="E1364" s="6" t="s">
        <v>15</v>
      </c>
      <c r="F1364" s="6">
        <v>19</v>
      </c>
      <c r="G1364" s="18" t="str">
        <f>CONCATENATE(F1364,"-",D1364,"-",B1364)</f>
        <v>19-Nov-2004</v>
      </c>
      <c r="H1364" s="10">
        <f>DATEDIF(G1364,DATE(2023,6,8),"Y")</f>
        <v>18</v>
      </c>
      <c r="I1364" s="6">
        <v>0</v>
      </c>
      <c r="J1364" s="22">
        <v>1607.51</v>
      </c>
      <c r="K1364" s="6" t="str">
        <f>IF(L1364="?","tier - 2",L1364)</f>
        <v>tier - 2</v>
      </c>
      <c r="L1364" s="6" t="s">
        <v>11</v>
      </c>
      <c r="M1364" s="6" t="str">
        <f>IF(N1364="?","tier - 1",N1364)</f>
        <v>tier - 3</v>
      </c>
      <c r="N1364" s="6" t="s">
        <v>12</v>
      </c>
      <c r="O1364" s="6" t="str">
        <f>IF(P1364="?","UNKNOWN",P1364)</f>
        <v>R1013</v>
      </c>
      <c r="P1364" s="6" t="s">
        <v>13</v>
      </c>
      <c r="Q1364" s="6"/>
    </row>
    <row r="1365" spans="1:17" x14ac:dyDescent="0.3">
      <c r="A1365" s="6" t="s">
        <v>2151</v>
      </c>
      <c r="B1365" s="12" t="str">
        <f>SUBSTITUTE(C1365,"?",ROUNDUP(AVERAGEIF(C:C,"&lt;&gt;~?",C:C),0))</f>
        <v>1998</v>
      </c>
      <c r="C1365" s="6">
        <v>1998</v>
      </c>
      <c r="D1365" s="6" t="str">
        <f>SUBSTITUTE(E1365,"?","sep")</f>
        <v>Dec</v>
      </c>
      <c r="E1365" s="6" t="s">
        <v>30</v>
      </c>
      <c r="F1365" s="6">
        <v>22</v>
      </c>
      <c r="G1365" s="18" t="str">
        <f>CONCATENATE(F1365,"-",D1365,"-",B1365)</f>
        <v>22-Dec-1998</v>
      </c>
      <c r="H1365" s="10">
        <f>DATEDIF(G1365,DATE(2023,6,8),"Y")</f>
        <v>24</v>
      </c>
      <c r="I1365" s="6">
        <v>0</v>
      </c>
      <c r="J1365" s="22">
        <v>35147.53</v>
      </c>
      <c r="K1365" s="6" t="str">
        <f>IF(L1365="?","tier - 2",L1365)</f>
        <v>tier - 1</v>
      </c>
      <c r="L1365" s="6" t="s">
        <v>16</v>
      </c>
      <c r="M1365" s="6" t="str">
        <f>IF(N1365="?","tier - 1",N1365)</f>
        <v>tier - 1</v>
      </c>
      <c r="N1365" s="6" t="s">
        <v>16</v>
      </c>
      <c r="O1365" s="6" t="str">
        <f>IF(P1365="?","UNKNOWN",P1365)</f>
        <v>R1016</v>
      </c>
      <c r="P1365" s="6" t="s">
        <v>168</v>
      </c>
      <c r="Q1365" s="6"/>
    </row>
    <row r="1366" spans="1:17" x14ac:dyDescent="0.3">
      <c r="A1366" s="6" t="s">
        <v>138</v>
      </c>
      <c r="B1366" s="12" t="str">
        <f>SUBSTITUTE(C1366,"?",ROUNDUP(AVERAGEIF(C:C,"&lt;&gt;~?",C:C),0))</f>
        <v>1992</v>
      </c>
      <c r="C1366" s="6">
        <v>1992</v>
      </c>
      <c r="D1366" s="6" t="str">
        <f>SUBSTITUTE(E1366,"?","sep")</f>
        <v>Sep</v>
      </c>
      <c r="E1366" s="6" t="s">
        <v>20</v>
      </c>
      <c r="F1366" s="6">
        <v>22</v>
      </c>
      <c r="G1366" s="18" t="str">
        <f>CONCATENATE(F1366,"-",D1366,"-",B1366)</f>
        <v>22-Sep-1992</v>
      </c>
      <c r="H1366" s="10">
        <f>DATEDIF(G1366,DATE(2023,6,8),"Y")</f>
        <v>30</v>
      </c>
      <c r="I1366" s="6">
        <v>0</v>
      </c>
      <c r="J1366" s="22">
        <v>1566.88</v>
      </c>
      <c r="K1366" s="6" t="str">
        <f>IF(L1366="?","tier - 2",L1366)</f>
        <v>tier - 2</v>
      </c>
      <c r="L1366" s="6" t="s">
        <v>11</v>
      </c>
      <c r="M1366" s="6" t="str">
        <f>IF(N1366="?","tier - 1",N1366)</f>
        <v>tier - 1</v>
      </c>
      <c r="N1366" s="6" t="s">
        <v>16</v>
      </c>
      <c r="O1366" s="6" t="str">
        <f>IF(P1366="?","UNKNOWN",P1366)</f>
        <v>R1013</v>
      </c>
      <c r="P1366" s="6" t="s">
        <v>13</v>
      </c>
      <c r="Q1366" s="6"/>
    </row>
    <row r="1367" spans="1:17" x14ac:dyDescent="0.3">
      <c r="A1367" s="6" t="s">
        <v>137</v>
      </c>
      <c r="B1367" s="12" t="str">
        <f>SUBSTITUTE(C1367,"?",ROUNDUP(AVERAGEIF(C:C,"&lt;&gt;~?",C:C),0))</f>
        <v>2001</v>
      </c>
      <c r="C1367" s="6">
        <v>2001</v>
      </c>
      <c r="D1367" s="6" t="str">
        <f>SUBSTITUTE(E1367,"?","sep")</f>
        <v>Dec</v>
      </c>
      <c r="E1367" s="6" t="s">
        <v>30</v>
      </c>
      <c r="F1367" s="6">
        <v>5</v>
      </c>
      <c r="G1367" s="18" t="str">
        <f>CONCATENATE(F1367,"-",D1367,"-",B1367)</f>
        <v>5-Dec-2001</v>
      </c>
      <c r="H1367" s="10">
        <f>DATEDIF(G1367,DATE(2023,6,8),"Y")</f>
        <v>21</v>
      </c>
      <c r="I1367" s="6">
        <v>0</v>
      </c>
      <c r="J1367" s="22">
        <v>1534.3</v>
      </c>
      <c r="K1367" s="6" t="str">
        <f>IF(L1367="?","tier - 2",L1367)</f>
        <v>tier - 2</v>
      </c>
      <c r="L1367" s="6" t="s">
        <v>11</v>
      </c>
      <c r="M1367" s="6" t="str">
        <f>IF(N1367="?","tier - 1",N1367)</f>
        <v>tier - 2</v>
      </c>
      <c r="N1367" s="6" t="s">
        <v>11</v>
      </c>
      <c r="O1367" s="6" t="str">
        <f>IF(P1367="?","UNKNOWN",P1367)</f>
        <v>R1013</v>
      </c>
      <c r="P1367" s="6" t="s">
        <v>13</v>
      </c>
      <c r="Q1367" s="6"/>
    </row>
    <row r="1368" spans="1:17" x14ac:dyDescent="0.3">
      <c r="A1368" s="6" t="s">
        <v>136</v>
      </c>
      <c r="B1368" s="12" t="str">
        <f>SUBSTITUTE(C1368,"?",ROUNDUP(AVERAGEIF(C:C,"&lt;&gt;~?",C:C),0))</f>
        <v>2001</v>
      </c>
      <c r="C1368" s="6">
        <v>2001</v>
      </c>
      <c r="D1368" s="6" t="str">
        <f>SUBSTITUTE(E1368,"?","sep")</f>
        <v>Jun</v>
      </c>
      <c r="E1368" s="6" t="s">
        <v>18</v>
      </c>
      <c r="F1368" s="6">
        <v>2</v>
      </c>
      <c r="G1368" s="18" t="str">
        <f>CONCATENATE(F1368,"-",D1368,"-",B1368)</f>
        <v>2-Jun-2001</v>
      </c>
      <c r="H1368" s="10">
        <f>DATEDIF(G1368,DATE(2023,6,8),"Y")</f>
        <v>22</v>
      </c>
      <c r="I1368" s="6">
        <v>0</v>
      </c>
      <c r="J1368" s="22">
        <v>1532.47</v>
      </c>
      <c r="K1368" s="6" t="str">
        <f>IF(L1368="?","tier - 2",L1368)</f>
        <v>tier - 2</v>
      </c>
      <c r="L1368" s="6" t="s">
        <v>11</v>
      </c>
      <c r="M1368" s="6" t="str">
        <f>IF(N1368="?","tier - 1",N1368)</f>
        <v>tier - 2</v>
      </c>
      <c r="N1368" s="6" t="s">
        <v>11</v>
      </c>
      <c r="O1368" s="6" t="str">
        <f>IF(P1368="?","UNKNOWN",P1368)</f>
        <v>R1013</v>
      </c>
      <c r="P1368" s="6" t="s">
        <v>13</v>
      </c>
      <c r="Q1368" s="6"/>
    </row>
    <row r="1369" spans="1:17" x14ac:dyDescent="0.3">
      <c r="A1369" s="6" t="s">
        <v>135</v>
      </c>
      <c r="B1369" s="12" t="str">
        <f>SUBSTITUTE(C1369,"?",ROUNDUP(AVERAGEIF(C:C,"&lt;&gt;~?",C:C),0))</f>
        <v>2001</v>
      </c>
      <c r="C1369" s="6">
        <v>2001</v>
      </c>
      <c r="D1369" s="6" t="str">
        <f>SUBSTITUTE(E1369,"?","sep")</f>
        <v>Jul</v>
      </c>
      <c r="E1369" s="6" t="s">
        <v>10</v>
      </c>
      <c r="F1369" s="6">
        <v>7</v>
      </c>
      <c r="G1369" s="18" t="str">
        <f>CONCATENATE(F1369,"-",D1369,"-",B1369)</f>
        <v>7-Jul-2001</v>
      </c>
      <c r="H1369" s="10">
        <f>DATEDIF(G1369,DATE(2023,6,8),"Y")</f>
        <v>21</v>
      </c>
      <c r="I1369" s="6">
        <v>0</v>
      </c>
      <c r="J1369" s="22">
        <v>1526.31</v>
      </c>
      <c r="K1369" s="6" t="str">
        <f>IF(L1369="?","tier - 2",L1369)</f>
        <v>tier - 2</v>
      </c>
      <c r="L1369" s="6" t="s">
        <v>11</v>
      </c>
      <c r="M1369" s="6" t="str">
        <f>IF(N1369="?","tier - 1",N1369)</f>
        <v>tier - 3</v>
      </c>
      <c r="N1369" s="6" t="s">
        <v>12</v>
      </c>
      <c r="O1369" s="6" t="str">
        <f>IF(P1369="?","UNKNOWN",P1369)</f>
        <v>R1011</v>
      </c>
      <c r="P1369" s="6" t="s">
        <v>42</v>
      </c>
      <c r="Q1369" s="6"/>
    </row>
    <row r="1370" spans="1:17" x14ac:dyDescent="0.3">
      <c r="A1370" s="6" t="s">
        <v>134</v>
      </c>
      <c r="B1370" s="12" t="str">
        <f>SUBSTITUTE(C1370,"?",ROUNDUP(AVERAGEIF(C:C,"&lt;&gt;~?",C:C),0))</f>
        <v>2001</v>
      </c>
      <c r="C1370" s="6">
        <v>2001</v>
      </c>
      <c r="D1370" s="6" t="str">
        <f>SUBSTITUTE(E1370,"?","sep")</f>
        <v>Aug</v>
      </c>
      <c r="E1370" s="6" t="s">
        <v>35</v>
      </c>
      <c r="F1370" s="6">
        <v>25</v>
      </c>
      <c r="G1370" s="18" t="str">
        <f>CONCATENATE(F1370,"-",D1370,"-",B1370)</f>
        <v>25-Aug-2001</v>
      </c>
      <c r="H1370" s="10">
        <f>DATEDIF(G1370,DATE(2023,6,8),"Y")</f>
        <v>21</v>
      </c>
      <c r="I1370" s="6">
        <v>0</v>
      </c>
      <c r="J1370" s="22">
        <v>1515.34</v>
      </c>
      <c r="K1370" s="6" t="str">
        <f>IF(L1370="?","tier - 2",L1370)</f>
        <v>tier - 2</v>
      </c>
      <c r="L1370" s="6" t="s">
        <v>11</v>
      </c>
      <c r="M1370" s="6" t="str">
        <f>IF(N1370="?","tier - 1",N1370)</f>
        <v>tier - 3</v>
      </c>
      <c r="N1370" s="6" t="s">
        <v>12</v>
      </c>
      <c r="O1370" s="6" t="str">
        <f>IF(P1370="?","UNKNOWN",P1370)</f>
        <v>R1013</v>
      </c>
      <c r="P1370" s="6" t="s">
        <v>13</v>
      </c>
      <c r="Q1370" s="6"/>
    </row>
    <row r="1371" spans="1:17" x14ac:dyDescent="0.3">
      <c r="A1371" s="6" t="s">
        <v>133</v>
      </c>
      <c r="B1371" s="12" t="str">
        <f>SUBSTITUTE(C1371,"?",ROUNDUP(AVERAGEIF(C:C,"&lt;&gt;~?",C:C),0))</f>
        <v>1998</v>
      </c>
      <c r="C1371" s="6">
        <v>1998</v>
      </c>
      <c r="D1371" s="6" t="str">
        <f>SUBSTITUTE(E1371,"?","sep")</f>
        <v>Jun</v>
      </c>
      <c r="E1371" s="6" t="s">
        <v>18</v>
      </c>
      <c r="F1371" s="6">
        <v>19</v>
      </c>
      <c r="G1371" s="18" t="str">
        <f>CONCATENATE(F1371,"-",D1371,"-",B1371)</f>
        <v>19-Jun-1998</v>
      </c>
      <c r="H1371" s="10">
        <f>DATEDIF(G1371,DATE(2023,6,8),"Y")</f>
        <v>24</v>
      </c>
      <c r="I1371" s="6">
        <v>0</v>
      </c>
      <c r="J1371" s="22">
        <v>1497</v>
      </c>
      <c r="K1371" s="6" t="str">
        <f>IF(L1371="?","tier - 2",L1371)</f>
        <v>tier - 2</v>
      </c>
      <c r="L1371" s="6" t="s">
        <v>11</v>
      </c>
      <c r="M1371" s="6" t="str">
        <f>IF(N1371="?","tier - 1",N1371)</f>
        <v>tier - 2</v>
      </c>
      <c r="N1371" s="6" t="s">
        <v>11</v>
      </c>
      <c r="O1371" s="6" t="str">
        <f>IF(P1371="?","UNKNOWN",P1371)</f>
        <v>R1013</v>
      </c>
      <c r="P1371" s="6" t="s">
        <v>13</v>
      </c>
      <c r="Q1371" s="6"/>
    </row>
    <row r="1372" spans="1:17" x14ac:dyDescent="0.3">
      <c r="A1372" s="6" t="s">
        <v>132</v>
      </c>
      <c r="B1372" s="12" t="str">
        <f>SUBSTITUTE(C1372,"?",ROUNDUP(AVERAGEIF(C:C,"&lt;&gt;~?",C:C),0))</f>
        <v>1995</v>
      </c>
      <c r="C1372" s="6">
        <v>1995</v>
      </c>
      <c r="D1372" s="6" t="str">
        <f>SUBSTITUTE(E1372,"?","sep")</f>
        <v>Oct</v>
      </c>
      <c r="E1372" s="6" t="s">
        <v>37</v>
      </c>
      <c r="F1372" s="6">
        <v>7</v>
      </c>
      <c r="G1372" s="18" t="str">
        <f>CONCATENATE(F1372,"-",D1372,"-",B1372)</f>
        <v>7-Oct-1995</v>
      </c>
      <c r="H1372" s="10">
        <f>DATEDIF(G1372,DATE(2023,6,8),"Y")</f>
        <v>27</v>
      </c>
      <c r="I1372" s="6">
        <v>0</v>
      </c>
      <c r="J1372" s="22">
        <v>1493</v>
      </c>
      <c r="K1372" s="6" t="str">
        <f>IF(L1372="?","tier - 2",L1372)</f>
        <v>tier - 2</v>
      </c>
      <c r="L1372" s="6" t="s">
        <v>11</v>
      </c>
      <c r="M1372" s="6" t="str">
        <f>IF(N1372="?","tier - 1",N1372)</f>
        <v>tier - 3</v>
      </c>
      <c r="N1372" s="6" t="s">
        <v>12</v>
      </c>
      <c r="O1372" s="6" t="str">
        <f>IF(P1372="?","UNKNOWN",P1372)</f>
        <v>R1013</v>
      </c>
      <c r="P1372" s="6" t="s">
        <v>13</v>
      </c>
      <c r="Q1372" s="6"/>
    </row>
    <row r="1373" spans="1:17" x14ac:dyDescent="0.3">
      <c r="A1373" s="6" t="s">
        <v>131</v>
      </c>
      <c r="B1373" s="12" t="str">
        <f>SUBSTITUTE(C1373,"?",ROUNDUP(AVERAGEIF(C:C,"&lt;&gt;~?",C:C),0))</f>
        <v>1997</v>
      </c>
      <c r="C1373" s="6">
        <v>1997</v>
      </c>
      <c r="D1373" s="6" t="str">
        <f>SUBSTITUTE(E1373,"?","sep")</f>
        <v>Jun</v>
      </c>
      <c r="E1373" s="6" t="s">
        <v>18</v>
      </c>
      <c r="F1373" s="6">
        <v>9</v>
      </c>
      <c r="G1373" s="18" t="str">
        <f>CONCATENATE(F1373,"-",D1373,"-",B1373)</f>
        <v>9-Jun-1997</v>
      </c>
      <c r="H1373" s="10">
        <f>DATEDIF(G1373,DATE(2023,6,8),"Y")</f>
        <v>25</v>
      </c>
      <c r="I1373" s="6">
        <v>0</v>
      </c>
      <c r="J1373" s="22">
        <v>1481</v>
      </c>
      <c r="K1373" s="6" t="str">
        <f>IF(L1373="?","tier - 2",L1373)</f>
        <v>tier - 2</v>
      </c>
      <c r="L1373" s="6" t="s">
        <v>11</v>
      </c>
      <c r="M1373" s="6" t="str">
        <f>IF(N1373="?","tier - 1",N1373)</f>
        <v>tier - 1</v>
      </c>
      <c r="N1373" s="6" t="s">
        <v>16</v>
      </c>
      <c r="O1373" s="6" t="str">
        <f>IF(P1373="?","UNKNOWN",P1373)</f>
        <v>R1012</v>
      </c>
      <c r="P1373" s="6" t="s">
        <v>23</v>
      </c>
      <c r="Q1373" s="6"/>
    </row>
    <row r="1374" spans="1:17" x14ac:dyDescent="0.3">
      <c r="A1374" s="6" t="s">
        <v>130</v>
      </c>
      <c r="B1374" s="12" t="str">
        <f>SUBSTITUTE(C1374,"?",ROUNDUP(AVERAGEIF(C:C,"&lt;&gt;~?",C:C),0))</f>
        <v>1998</v>
      </c>
      <c r="C1374" s="6">
        <v>1998</v>
      </c>
      <c r="D1374" s="6" t="str">
        <f>SUBSTITUTE(E1374,"?","sep")</f>
        <v>Dec</v>
      </c>
      <c r="E1374" s="6" t="s">
        <v>30</v>
      </c>
      <c r="F1374" s="6">
        <v>7</v>
      </c>
      <c r="G1374" s="18" t="str">
        <f>CONCATENATE(F1374,"-",D1374,"-",B1374)</f>
        <v>7-Dec-1998</v>
      </c>
      <c r="H1374" s="10">
        <f>DATEDIF(G1374,DATE(2023,6,8),"Y")</f>
        <v>24</v>
      </c>
      <c r="I1374" s="6">
        <v>0</v>
      </c>
      <c r="J1374" s="22">
        <v>1477</v>
      </c>
      <c r="K1374" s="6" t="str">
        <f>IF(L1374="?","tier - 2",L1374)</f>
        <v>tier - 2</v>
      </c>
      <c r="L1374" s="6" t="s">
        <v>11</v>
      </c>
      <c r="M1374" s="6" t="str">
        <f>IF(N1374="?","tier - 1",N1374)</f>
        <v>tier - 1</v>
      </c>
      <c r="N1374" s="6" t="s">
        <v>16</v>
      </c>
      <c r="O1374" s="6" t="str">
        <f>IF(P1374="?","UNKNOWN",P1374)</f>
        <v>R1013</v>
      </c>
      <c r="P1374" s="6" t="s">
        <v>13</v>
      </c>
      <c r="Q1374" s="6"/>
    </row>
    <row r="1375" spans="1:17" x14ac:dyDescent="0.3">
      <c r="A1375" s="6" t="s">
        <v>129</v>
      </c>
      <c r="B1375" s="12" t="str">
        <f>SUBSTITUTE(C1375,"?",ROUNDUP(AVERAGEIF(C:C,"&lt;&gt;~?",C:C),0))</f>
        <v>2003</v>
      </c>
      <c r="C1375" s="6">
        <v>2003</v>
      </c>
      <c r="D1375" s="6" t="str">
        <f>SUBSTITUTE(E1375,"?","sep")</f>
        <v>Jun</v>
      </c>
      <c r="E1375" s="6" t="s">
        <v>18</v>
      </c>
      <c r="F1375" s="6">
        <v>20</v>
      </c>
      <c r="G1375" s="18" t="str">
        <f>CONCATENATE(F1375,"-",D1375,"-",B1375)</f>
        <v>20-Jun-2003</v>
      </c>
      <c r="H1375" s="10">
        <f>DATEDIF(G1375,DATE(2023,6,8),"Y")</f>
        <v>19</v>
      </c>
      <c r="I1375" s="6">
        <v>0</v>
      </c>
      <c r="J1375" s="22">
        <v>1467</v>
      </c>
      <c r="K1375" s="6" t="str">
        <f>IF(L1375="?","tier - 2",L1375)</f>
        <v>tier - 2</v>
      </c>
      <c r="L1375" s="6" t="s">
        <v>11</v>
      </c>
      <c r="M1375" s="6" t="str">
        <f>IF(N1375="?","tier - 1",N1375)</f>
        <v>tier - 2</v>
      </c>
      <c r="N1375" s="6" t="s">
        <v>11</v>
      </c>
      <c r="O1375" s="6" t="str">
        <f>IF(P1375="?","UNKNOWN",P1375)</f>
        <v>R1013</v>
      </c>
      <c r="P1375" s="6" t="s">
        <v>13</v>
      </c>
      <c r="Q1375" s="6"/>
    </row>
    <row r="1376" spans="1:17" x14ac:dyDescent="0.3">
      <c r="A1376" s="6" t="s">
        <v>2150</v>
      </c>
      <c r="B1376" s="12" t="str">
        <f>SUBSTITUTE(C1376,"?",ROUNDUP(AVERAGEIF(C:C,"&lt;&gt;~?",C:C),0))</f>
        <v>1977</v>
      </c>
      <c r="C1376" s="6">
        <v>1977</v>
      </c>
      <c r="D1376" s="6" t="str">
        <f>SUBSTITUTE(E1376,"?","sep")</f>
        <v>Jun</v>
      </c>
      <c r="E1376" s="6" t="s">
        <v>18</v>
      </c>
      <c r="F1376" s="6">
        <v>29</v>
      </c>
      <c r="G1376" s="18" t="str">
        <f>CONCATENATE(F1376,"-",D1376,"-",B1376)</f>
        <v>29-Jun-1977</v>
      </c>
      <c r="H1376" s="10">
        <f>DATEDIF(G1376,DATE(2023,6,8),"Y")</f>
        <v>45</v>
      </c>
      <c r="I1376" s="6">
        <v>0</v>
      </c>
      <c r="J1376" s="22">
        <v>35069.370000000003</v>
      </c>
      <c r="K1376" s="6" t="str">
        <f>IF(L1376="?","tier - 2",L1376)</f>
        <v>tier - 1</v>
      </c>
      <c r="L1376" s="6" t="s">
        <v>16</v>
      </c>
      <c r="M1376" s="6" t="str">
        <f>IF(N1376="?","tier - 1",N1376)</f>
        <v>tier - 1</v>
      </c>
      <c r="N1376" s="6" t="s">
        <v>16</v>
      </c>
      <c r="O1376" s="6" t="str">
        <f>IF(P1376="?","UNKNOWN",P1376)</f>
        <v>R1017</v>
      </c>
      <c r="P1376" s="6" t="s">
        <v>356</v>
      </c>
      <c r="Q1376" s="6"/>
    </row>
    <row r="1377" spans="1:17" x14ac:dyDescent="0.3">
      <c r="A1377" s="6" t="s">
        <v>128</v>
      </c>
      <c r="B1377" s="12" t="str">
        <f>SUBSTITUTE(C1377,"?",ROUNDUP(AVERAGEIF(C:C,"&lt;&gt;~?",C:C),0))</f>
        <v>1997</v>
      </c>
      <c r="C1377" s="6">
        <v>1997</v>
      </c>
      <c r="D1377" s="6" t="str">
        <f>SUBSTITUTE(E1377,"?","sep")</f>
        <v>Jun</v>
      </c>
      <c r="E1377" s="6" t="s">
        <v>18</v>
      </c>
      <c r="F1377" s="6">
        <v>19</v>
      </c>
      <c r="G1377" s="18" t="str">
        <f>CONCATENATE(F1377,"-",D1377,"-",B1377)</f>
        <v>19-Jun-1997</v>
      </c>
      <c r="H1377" s="10">
        <f>DATEDIF(G1377,DATE(2023,6,8),"Y")</f>
        <v>25</v>
      </c>
      <c r="I1377" s="6">
        <v>0</v>
      </c>
      <c r="J1377" s="22">
        <v>1445</v>
      </c>
      <c r="K1377" s="6" t="str">
        <f>IF(L1377="?","tier - 2",L1377)</f>
        <v>tier - 2</v>
      </c>
      <c r="L1377" s="6" t="s">
        <v>11</v>
      </c>
      <c r="M1377" s="6" t="str">
        <f>IF(N1377="?","tier - 1",N1377)</f>
        <v>tier - 1</v>
      </c>
      <c r="N1377" s="6" t="s">
        <v>16</v>
      </c>
      <c r="O1377" s="6" t="str">
        <f>IF(P1377="?","UNKNOWN",P1377)</f>
        <v>R1013</v>
      </c>
      <c r="P1377" s="6" t="s">
        <v>13</v>
      </c>
      <c r="Q1377" s="6"/>
    </row>
    <row r="1378" spans="1:17" x14ac:dyDescent="0.3">
      <c r="A1378" s="6" t="s">
        <v>127</v>
      </c>
      <c r="B1378" s="12" t="str">
        <f>SUBSTITUTE(C1378,"?",ROUNDUP(AVERAGEIF(C:C,"&lt;&gt;~?",C:C),0))</f>
        <v>2000</v>
      </c>
      <c r="C1378" s="6">
        <v>2000</v>
      </c>
      <c r="D1378" s="6" t="str">
        <f>SUBSTITUTE(E1378,"?","sep")</f>
        <v>Sep</v>
      </c>
      <c r="E1378" s="6" t="s">
        <v>20</v>
      </c>
      <c r="F1378" s="6">
        <v>1</v>
      </c>
      <c r="G1378" s="18" t="str">
        <f>CONCATENATE(F1378,"-",D1378,"-",B1378)</f>
        <v>1-Sep-2000</v>
      </c>
      <c r="H1378" s="10">
        <f>DATEDIF(G1378,DATE(2023,6,8),"Y")</f>
        <v>22</v>
      </c>
      <c r="I1378" s="6">
        <v>0</v>
      </c>
      <c r="J1378" s="22">
        <v>1438</v>
      </c>
      <c r="K1378" s="6" t="str">
        <f>IF(L1378="?","tier - 2",L1378)</f>
        <v>tier - 2</v>
      </c>
      <c r="L1378" s="6" t="s">
        <v>11</v>
      </c>
      <c r="M1378" s="6" t="str">
        <f>IF(N1378="?","tier - 1",N1378)</f>
        <v>tier - 2</v>
      </c>
      <c r="N1378" s="6" t="s">
        <v>11</v>
      </c>
      <c r="O1378" s="6" t="str">
        <f>IF(P1378="?","UNKNOWN",P1378)</f>
        <v>R1013</v>
      </c>
      <c r="P1378" s="6" t="s">
        <v>13</v>
      </c>
      <c r="Q1378" s="6"/>
    </row>
    <row r="1379" spans="1:17" x14ac:dyDescent="0.3">
      <c r="A1379" s="6" t="s">
        <v>126</v>
      </c>
      <c r="B1379" s="12" t="str">
        <f>SUBSTITUTE(C1379,"?",ROUNDUP(AVERAGEIF(C:C,"&lt;&gt;~?",C:C),0))</f>
        <v>1997</v>
      </c>
      <c r="C1379" s="6">
        <v>1997</v>
      </c>
      <c r="D1379" s="6" t="str">
        <f>SUBSTITUTE(E1379,"?","sep")</f>
        <v>Dec</v>
      </c>
      <c r="E1379" s="6" t="s">
        <v>30</v>
      </c>
      <c r="F1379" s="6">
        <v>5</v>
      </c>
      <c r="G1379" s="18" t="str">
        <f>CONCATENATE(F1379,"-",D1379,"-",B1379)</f>
        <v>5-Dec-1997</v>
      </c>
      <c r="H1379" s="10">
        <f>DATEDIF(G1379,DATE(2023,6,8),"Y")</f>
        <v>25</v>
      </c>
      <c r="I1379" s="6">
        <v>0</v>
      </c>
      <c r="J1379" s="22">
        <v>1422</v>
      </c>
      <c r="K1379" s="6" t="str">
        <f>IF(L1379="?","tier - 2",L1379)</f>
        <v>tier - 2</v>
      </c>
      <c r="L1379" s="6" t="s">
        <v>11</v>
      </c>
      <c r="M1379" s="6" t="str">
        <f>IF(N1379="?","tier - 1",N1379)</f>
        <v>tier - 2</v>
      </c>
      <c r="N1379" s="6" t="s">
        <v>11</v>
      </c>
      <c r="O1379" s="6" t="str">
        <f>IF(P1379="?","UNKNOWN",P1379)</f>
        <v>R1013</v>
      </c>
      <c r="P1379" s="6" t="s">
        <v>13</v>
      </c>
      <c r="Q1379" s="6"/>
    </row>
    <row r="1380" spans="1:17" x14ac:dyDescent="0.3">
      <c r="A1380" s="6" t="s">
        <v>125</v>
      </c>
      <c r="B1380" s="12" t="str">
        <f>SUBSTITUTE(C1380,"?",ROUNDUP(AVERAGEIF(C:C,"&lt;&gt;~?",C:C),0))</f>
        <v>2001</v>
      </c>
      <c r="C1380" s="6">
        <v>2001</v>
      </c>
      <c r="D1380" s="6" t="str">
        <f>SUBSTITUTE(E1380,"?","sep")</f>
        <v>Aug</v>
      </c>
      <c r="E1380" s="6" t="s">
        <v>35</v>
      </c>
      <c r="F1380" s="6">
        <v>23</v>
      </c>
      <c r="G1380" s="18" t="str">
        <f>CONCATENATE(F1380,"-",D1380,"-",B1380)</f>
        <v>23-Aug-2001</v>
      </c>
      <c r="H1380" s="10">
        <f>DATEDIF(G1380,DATE(2023,6,8),"Y")</f>
        <v>21</v>
      </c>
      <c r="I1380" s="6">
        <v>0</v>
      </c>
      <c r="J1380" s="22">
        <v>1421</v>
      </c>
      <c r="K1380" s="6" t="str">
        <f>IF(L1380="?","tier - 2",L1380)</f>
        <v>tier - 2</v>
      </c>
      <c r="L1380" s="6" t="s">
        <v>11</v>
      </c>
      <c r="M1380" s="6" t="str">
        <f>IF(N1380="?","tier - 1",N1380)</f>
        <v>tier - 2</v>
      </c>
      <c r="N1380" s="6" t="s">
        <v>11</v>
      </c>
      <c r="O1380" s="6" t="str">
        <f>IF(P1380="?","UNKNOWN",P1380)</f>
        <v>R1013</v>
      </c>
      <c r="P1380" s="6" t="s">
        <v>13</v>
      </c>
      <c r="Q1380" s="6"/>
    </row>
    <row r="1381" spans="1:17" x14ac:dyDescent="0.3">
      <c r="A1381" s="6" t="s">
        <v>124</v>
      </c>
      <c r="B1381" s="12" t="str">
        <f>SUBSTITUTE(C1381,"?",ROUNDUP(AVERAGEIF(C:C,"&lt;&gt;~?",C:C),0))</f>
        <v>1996</v>
      </c>
      <c r="C1381" s="6">
        <v>1996</v>
      </c>
      <c r="D1381" s="6" t="str">
        <f>SUBSTITUTE(E1381,"?","sep")</f>
        <v>Jun</v>
      </c>
      <c r="E1381" s="6" t="s">
        <v>18</v>
      </c>
      <c r="F1381" s="6">
        <v>23</v>
      </c>
      <c r="G1381" s="18" t="str">
        <f>CONCATENATE(F1381,"-",D1381,"-",B1381)</f>
        <v>23-Jun-1996</v>
      </c>
      <c r="H1381" s="10">
        <f>DATEDIF(G1381,DATE(2023,6,8),"Y")</f>
        <v>26</v>
      </c>
      <c r="I1381" s="6">
        <v>0</v>
      </c>
      <c r="J1381" s="22">
        <v>1417</v>
      </c>
      <c r="K1381" s="6" t="str">
        <f>IF(L1381="?","tier - 2",L1381)</f>
        <v>tier - 2</v>
      </c>
      <c r="L1381" s="6" t="s">
        <v>11</v>
      </c>
      <c r="M1381" s="6" t="str">
        <f>IF(N1381="?","tier - 1",N1381)</f>
        <v>tier - 3</v>
      </c>
      <c r="N1381" s="6" t="s">
        <v>12</v>
      </c>
      <c r="O1381" s="6" t="str">
        <f>IF(P1381="?","UNKNOWN",P1381)</f>
        <v>R1013</v>
      </c>
      <c r="P1381" s="6" t="s">
        <v>13</v>
      </c>
      <c r="Q1381" s="6"/>
    </row>
    <row r="1382" spans="1:17" x14ac:dyDescent="0.3">
      <c r="A1382" s="6" t="s">
        <v>123</v>
      </c>
      <c r="B1382" s="12" t="str">
        <f>SUBSTITUTE(C1382,"?",ROUNDUP(AVERAGEIF(C:C,"&lt;&gt;~?",C:C),0))</f>
        <v>1997</v>
      </c>
      <c r="C1382" s="6">
        <v>1997</v>
      </c>
      <c r="D1382" s="6" t="str">
        <f>SUBSTITUTE(E1382,"?","sep")</f>
        <v>Oct</v>
      </c>
      <c r="E1382" s="6" t="s">
        <v>37</v>
      </c>
      <c r="F1382" s="6">
        <v>27</v>
      </c>
      <c r="G1382" s="18" t="str">
        <f>CONCATENATE(F1382,"-",D1382,"-",B1382)</f>
        <v>27-Oct-1997</v>
      </c>
      <c r="H1382" s="10">
        <f>DATEDIF(G1382,DATE(2023,6,8),"Y")</f>
        <v>25</v>
      </c>
      <c r="I1382" s="6">
        <v>0</v>
      </c>
      <c r="J1382" s="22">
        <v>1402</v>
      </c>
      <c r="K1382" s="6" t="str">
        <f>IF(L1382="?","tier - 2",L1382)</f>
        <v>tier - 2</v>
      </c>
      <c r="L1382" s="6" t="s">
        <v>11</v>
      </c>
      <c r="M1382" s="6" t="str">
        <f>IF(N1382="?","tier - 1",N1382)</f>
        <v>tier - 3</v>
      </c>
      <c r="N1382" s="6" t="s">
        <v>12</v>
      </c>
      <c r="O1382" s="6" t="str">
        <f>IF(P1382="?","UNKNOWN",P1382)</f>
        <v>R1011</v>
      </c>
      <c r="P1382" s="6" t="s">
        <v>42</v>
      </c>
      <c r="Q1382" s="6"/>
    </row>
    <row r="1383" spans="1:17" x14ac:dyDescent="0.3">
      <c r="A1383" s="6" t="s">
        <v>122</v>
      </c>
      <c r="B1383" s="12" t="str">
        <f>SUBSTITUTE(C1383,"?",ROUNDUP(AVERAGEIF(C:C,"&lt;&gt;~?",C:C),0))</f>
        <v>1998</v>
      </c>
      <c r="C1383" s="6">
        <v>1998</v>
      </c>
      <c r="D1383" s="6" t="str">
        <f>SUBSTITUTE(E1383,"?","sep")</f>
        <v>Sep</v>
      </c>
      <c r="E1383" s="6" t="s">
        <v>20</v>
      </c>
      <c r="F1383" s="6">
        <v>5</v>
      </c>
      <c r="G1383" s="18" t="str">
        <f>CONCATENATE(F1383,"-",D1383,"-",B1383)</f>
        <v>5-Sep-1998</v>
      </c>
      <c r="H1383" s="10">
        <f>DATEDIF(G1383,DATE(2023,6,8),"Y")</f>
        <v>24</v>
      </c>
      <c r="I1383" s="6">
        <v>0</v>
      </c>
      <c r="J1383" s="22">
        <v>1400.44</v>
      </c>
      <c r="K1383" s="6" t="str">
        <f>IF(L1383="?","tier - 2",L1383)</f>
        <v>tier - 2</v>
      </c>
      <c r="L1383" s="6" t="s">
        <v>11</v>
      </c>
      <c r="M1383" s="6" t="str">
        <f>IF(N1383="?","tier - 1",N1383)</f>
        <v>tier - 2</v>
      </c>
      <c r="N1383" s="6" t="s">
        <v>11</v>
      </c>
      <c r="O1383" s="6" t="str">
        <f>IF(P1383="?","UNKNOWN",P1383)</f>
        <v>R1013</v>
      </c>
      <c r="P1383" s="6" t="s">
        <v>13</v>
      </c>
      <c r="Q1383" s="6"/>
    </row>
    <row r="1384" spans="1:17" x14ac:dyDescent="0.3">
      <c r="A1384" s="6" t="s">
        <v>121</v>
      </c>
      <c r="B1384" s="12" t="str">
        <f>SUBSTITUTE(C1384,"?",ROUNDUP(AVERAGEIF(C:C,"&lt;&gt;~?",C:C),0))</f>
        <v>2002</v>
      </c>
      <c r="C1384" s="6">
        <v>2002</v>
      </c>
      <c r="D1384" s="6" t="str">
        <f>SUBSTITUTE(E1384,"?","sep")</f>
        <v>Dec</v>
      </c>
      <c r="E1384" s="6" t="s">
        <v>30</v>
      </c>
      <c r="F1384" s="6">
        <v>22</v>
      </c>
      <c r="G1384" s="18" t="str">
        <f>CONCATENATE(F1384,"-",D1384,"-",B1384)</f>
        <v>22-Dec-2002</v>
      </c>
      <c r="H1384" s="10">
        <f>DATEDIF(G1384,DATE(2023,6,8),"Y")</f>
        <v>20</v>
      </c>
      <c r="I1384" s="6">
        <v>0</v>
      </c>
      <c r="J1384" s="22">
        <v>1391.53</v>
      </c>
      <c r="K1384" s="6" t="str">
        <f>IF(L1384="?","tier - 2",L1384)</f>
        <v>tier - 2</v>
      </c>
      <c r="L1384" s="6" t="s">
        <v>11</v>
      </c>
      <c r="M1384" s="6" t="str">
        <f>IF(N1384="?","tier - 1",N1384)</f>
        <v>tier - 1</v>
      </c>
      <c r="N1384" s="6" t="s">
        <v>16</v>
      </c>
      <c r="O1384" s="6" t="str">
        <f>IF(P1384="?","UNKNOWN",P1384)</f>
        <v>R1013</v>
      </c>
      <c r="P1384" s="6" t="s">
        <v>13</v>
      </c>
      <c r="Q1384" s="6"/>
    </row>
    <row r="1385" spans="1:17" x14ac:dyDescent="0.3">
      <c r="A1385" s="6" t="s">
        <v>120</v>
      </c>
      <c r="B1385" s="12" t="str">
        <f>SUBSTITUTE(C1385,"?",ROUNDUP(AVERAGEIF(C:C,"&lt;&gt;~?",C:C),0))</f>
        <v>2002</v>
      </c>
      <c r="C1385" s="6">
        <v>2002</v>
      </c>
      <c r="D1385" s="6" t="str">
        <f>SUBSTITUTE(E1385,"?","sep")</f>
        <v>Nov</v>
      </c>
      <c r="E1385" s="6" t="s">
        <v>15</v>
      </c>
      <c r="F1385" s="6">
        <v>14</v>
      </c>
      <c r="G1385" s="18" t="str">
        <f>CONCATENATE(F1385,"-",D1385,"-",B1385)</f>
        <v>14-Nov-2002</v>
      </c>
      <c r="H1385" s="10">
        <f>DATEDIF(G1385,DATE(2023,6,8),"Y")</f>
        <v>20</v>
      </c>
      <c r="I1385" s="6">
        <v>0</v>
      </c>
      <c r="J1385" s="22">
        <v>1390</v>
      </c>
      <c r="K1385" s="6" t="str">
        <f>IF(L1385="?","tier - 2",L1385)</f>
        <v>tier - 2</v>
      </c>
      <c r="L1385" s="6" t="s">
        <v>11</v>
      </c>
      <c r="M1385" s="6" t="str">
        <f>IF(N1385="?","tier - 1",N1385)</f>
        <v>tier - 2</v>
      </c>
      <c r="N1385" s="6" t="s">
        <v>11</v>
      </c>
      <c r="O1385" s="6" t="str">
        <f>IF(P1385="?","UNKNOWN",P1385)</f>
        <v>R1013</v>
      </c>
      <c r="P1385" s="6" t="s">
        <v>13</v>
      </c>
      <c r="Q1385" s="6"/>
    </row>
    <row r="1386" spans="1:17" x14ac:dyDescent="0.3">
      <c r="A1386" s="6" t="s">
        <v>119</v>
      </c>
      <c r="B1386" s="12" t="str">
        <f>SUBSTITUTE(C1386,"?",ROUNDUP(AVERAGEIF(C:C,"&lt;&gt;~?",C:C),0))</f>
        <v>1999</v>
      </c>
      <c r="C1386" s="6">
        <v>1999</v>
      </c>
      <c r="D1386" s="6" t="str">
        <f>SUBSTITUTE(E1386,"?","sep")</f>
        <v>Jul</v>
      </c>
      <c r="E1386" s="6" t="s">
        <v>10</v>
      </c>
      <c r="F1386" s="6">
        <v>6</v>
      </c>
      <c r="G1386" s="18" t="str">
        <f>CONCATENATE(F1386,"-",D1386,"-",B1386)</f>
        <v>6-Jul-1999</v>
      </c>
      <c r="H1386" s="10">
        <f>DATEDIF(G1386,DATE(2023,6,8),"Y")</f>
        <v>23</v>
      </c>
      <c r="I1386" s="6">
        <v>0</v>
      </c>
      <c r="J1386" s="22">
        <v>1389</v>
      </c>
      <c r="K1386" s="6" t="str">
        <f>IF(L1386="?","tier - 2",L1386)</f>
        <v>tier - 2</v>
      </c>
      <c r="L1386" s="6" t="s">
        <v>11</v>
      </c>
      <c r="M1386" s="6" t="str">
        <f>IF(N1386="?","tier - 1",N1386)</f>
        <v>tier - 2</v>
      </c>
      <c r="N1386" s="6" t="s">
        <v>11</v>
      </c>
      <c r="O1386" s="6" t="str">
        <f>IF(P1386="?","UNKNOWN",P1386)</f>
        <v>R1013</v>
      </c>
      <c r="P1386" s="6" t="s">
        <v>13</v>
      </c>
      <c r="Q1386" s="6"/>
    </row>
    <row r="1387" spans="1:17" x14ac:dyDescent="0.3">
      <c r="A1387" s="6" t="s">
        <v>2149</v>
      </c>
      <c r="B1387" s="12" t="str">
        <f>SUBSTITUTE(C1387,"?",ROUNDUP(AVERAGEIF(C:C,"&lt;&gt;~?",C:C),0))</f>
        <v>1975</v>
      </c>
      <c r="C1387" s="6">
        <v>1975</v>
      </c>
      <c r="D1387" s="6" t="str">
        <f>SUBSTITUTE(E1387,"?","sep")</f>
        <v>Aug</v>
      </c>
      <c r="E1387" s="6" t="s">
        <v>35</v>
      </c>
      <c r="F1387" s="6">
        <v>29</v>
      </c>
      <c r="G1387" s="18" t="str">
        <f>CONCATENATE(F1387,"-",D1387,"-",B1387)</f>
        <v>29-Aug-1975</v>
      </c>
      <c r="H1387" s="10">
        <f>DATEDIF(G1387,DATE(2023,6,8),"Y")</f>
        <v>47</v>
      </c>
      <c r="I1387" s="6">
        <v>1</v>
      </c>
      <c r="J1387" s="22">
        <v>35050.620000000003</v>
      </c>
      <c r="K1387" s="6" t="str">
        <f>IF(L1387="?","tier - 2",L1387)</f>
        <v>tier - 2</v>
      </c>
      <c r="L1387" s="6" t="s">
        <v>11</v>
      </c>
      <c r="M1387" s="6" t="str">
        <f>IF(N1387="?","tier - 1",N1387)</f>
        <v>tier - 1</v>
      </c>
      <c r="N1387" s="6" t="s">
        <v>16</v>
      </c>
      <c r="O1387" s="6" t="str">
        <f>IF(P1387="?","UNKNOWN",P1387)</f>
        <v>R1011</v>
      </c>
      <c r="P1387" s="6" t="s">
        <v>42</v>
      </c>
      <c r="Q1387" s="6"/>
    </row>
    <row r="1388" spans="1:17" x14ac:dyDescent="0.3">
      <c r="A1388" s="6" t="s">
        <v>118</v>
      </c>
      <c r="B1388" s="12" t="str">
        <f>SUBSTITUTE(C1388,"?",ROUNDUP(AVERAGEIF(C:C,"&lt;&gt;~?",C:C),0))</f>
        <v>2002</v>
      </c>
      <c r="C1388" s="6">
        <v>2002</v>
      </c>
      <c r="D1388" s="6" t="str">
        <f>SUBSTITUTE(E1388,"?","sep")</f>
        <v>Aug</v>
      </c>
      <c r="E1388" s="6" t="s">
        <v>35</v>
      </c>
      <c r="F1388" s="6">
        <v>15</v>
      </c>
      <c r="G1388" s="18" t="str">
        <f>CONCATENATE(F1388,"-",D1388,"-",B1388)</f>
        <v>15-Aug-2002</v>
      </c>
      <c r="H1388" s="10">
        <f>DATEDIF(G1388,DATE(2023,6,8),"Y")</f>
        <v>20</v>
      </c>
      <c r="I1388" s="6">
        <v>0</v>
      </c>
      <c r="J1388" s="22">
        <v>1382</v>
      </c>
      <c r="K1388" s="6" t="str">
        <f>IF(L1388="?","tier - 2",L1388)</f>
        <v>tier - 2</v>
      </c>
      <c r="L1388" s="6" t="s">
        <v>11</v>
      </c>
      <c r="M1388" s="6" t="str">
        <f>IF(N1388="?","tier - 1",N1388)</f>
        <v>tier - 1</v>
      </c>
      <c r="N1388" s="6" t="s">
        <v>16</v>
      </c>
      <c r="O1388" s="6" t="str">
        <f>IF(P1388="?","UNKNOWN",P1388)</f>
        <v>R1013</v>
      </c>
      <c r="P1388" s="6" t="s">
        <v>13</v>
      </c>
      <c r="Q1388" s="6"/>
    </row>
    <row r="1389" spans="1:17" x14ac:dyDescent="0.3">
      <c r="A1389" s="6" t="s">
        <v>117</v>
      </c>
      <c r="B1389" s="12" t="str">
        <f>SUBSTITUTE(C1389,"?",ROUNDUP(AVERAGEIF(C:C,"&lt;&gt;~?",C:C),0))</f>
        <v>1998</v>
      </c>
      <c r="C1389" s="6">
        <v>1998</v>
      </c>
      <c r="D1389" s="6" t="str">
        <f>SUBSTITUTE(E1389,"?","sep")</f>
        <v>Dec</v>
      </c>
      <c r="E1389" s="6" t="s">
        <v>30</v>
      </c>
      <c r="F1389" s="6">
        <v>3</v>
      </c>
      <c r="G1389" s="18" t="str">
        <f>CONCATENATE(F1389,"-",D1389,"-",B1389)</f>
        <v>3-Dec-1998</v>
      </c>
      <c r="H1389" s="10">
        <f>DATEDIF(G1389,DATE(2023,6,8),"Y")</f>
        <v>24</v>
      </c>
      <c r="I1389" s="6">
        <v>0</v>
      </c>
      <c r="J1389" s="22">
        <v>1359</v>
      </c>
      <c r="K1389" s="6" t="str">
        <f>IF(L1389="?","tier - 2",L1389)</f>
        <v>tier - 2</v>
      </c>
      <c r="L1389" s="6" t="s">
        <v>11</v>
      </c>
      <c r="M1389" s="6" t="str">
        <f>IF(N1389="?","tier - 1",N1389)</f>
        <v>tier - 1</v>
      </c>
      <c r="N1389" s="6" t="s">
        <v>16</v>
      </c>
      <c r="O1389" s="6" t="str">
        <f>IF(P1389="?","UNKNOWN",P1389)</f>
        <v>R1013</v>
      </c>
      <c r="P1389" s="6" t="s">
        <v>13</v>
      </c>
      <c r="Q1389" s="6"/>
    </row>
    <row r="1390" spans="1:17" x14ac:dyDescent="0.3">
      <c r="A1390" s="6" t="s">
        <v>116</v>
      </c>
      <c r="B1390" s="12" t="str">
        <f>SUBSTITUTE(C1390,"?",ROUNDUP(AVERAGEIF(C:C,"&lt;&gt;~?",C:C),0))</f>
        <v>1997</v>
      </c>
      <c r="C1390" s="6">
        <v>1997</v>
      </c>
      <c r="D1390" s="6" t="str">
        <f>SUBSTITUTE(E1390,"?","sep")</f>
        <v>Nov</v>
      </c>
      <c r="E1390" s="6" t="s">
        <v>15</v>
      </c>
      <c r="F1390" s="6">
        <v>7</v>
      </c>
      <c r="G1390" s="18" t="str">
        <f>CONCATENATE(F1390,"-",D1390,"-",B1390)</f>
        <v>7-Nov-1997</v>
      </c>
      <c r="H1390" s="10">
        <f>DATEDIF(G1390,DATE(2023,6,8),"Y")</f>
        <v>25</v>
      </c>
      <c r="I1390" s="6">
        <v>0</v>
      </c>
      <c r="J1390" s="22">
        <v>1341.16</v>
      </c>
      <c r="K1390" s="6" t="str">
        <f>IF(L1390="?","tier - 2",L1390)</f>
        <v>tier - 2</v>
      </c>
      <c r="L1390" s="6" t="s">
        <v>11</v>
      </c>
      <c r="M1390" s="6" t="str">
        <f>IF(N1390="?","tier - 1",N1390)</f>
        <v>tier - 2</v>
      </c>
      <c r="N1390" s="6" t="s">
        <v>11</v>
      </c>
      <c r="O1390" s="6" t="str">
        <f>IF(P1390="?","UNKNOWN",P1390)</f>
        <v>R1012</v>
      </c>
      <c r="P1390" s="6" t="s">
        <v>23</v>
      </c>
      <c r="Q1390" s="6"/>
    </row>
    <row r="1391" spans="1:17" x14ac:dyDescent="0.3">
      <c r="A1391" s="6" t="s">
        <v>115</v>
      </c>
      <c r="B1391" s="12" t="str">
        <f>SUBSTITUTE(C1391,"?",ROUNDUP(AVERAGEIF(C:C,"&lt;&gt;~?",C:C),0))</f>
        <v>1995</v>
      </c>
      <c r="C1391" s="6">
        <v>1995</v>
      </c>
      <c r="D1391" s="6" t="str">
        <f>SUBSTITUTE(E1391,"?","sep")</f>
        <v>Jul</v>
      </c>
      <c r="E1391" s="6" t="s">
        <v>10</v>
      </c>
      <c r="F1391" s="6">
        <v>30</v>
      </c>
      <c r="G1391" s="18" t="str">
        <f>CONCATENATE(F1391,"-",D1391,"-",B1391)</f>
        <v>30-Jul-1995</v>
      </c>
      <c r="H1391" s="10">
        <f>DATEDIF(G1391,DATE(2023,6,8),"Y")</f>
        <v>27</v>
      </c>
      <c r="I1391" s="6">
        <v>0</v>
      </c>
      <c r="J1391" s="22">
        <v>1338</v>
      </c>
      <c r="K1391" s="6" t="str">
        <f>IF(L1391="?","tier - 2",L1391)</f>
        <v>tier - 2</v>
      </c>
      <c r="L1391" s="6" t="s">
        <v>11</v>
      </c>
      <c r="M1391" s="6" t="str">
        <f>IF(N1391="?","tier - 1",N1391)</f>
        <v>tier - 3</v>
      </c>
      <c r="N1391" s="6" t="s">
        <v>12</v>
      </c>
      <c r="O1391" s="6" t="str">
        <f>IF(P1391="?","UNKNOWN",P1391)</f>
        <v>R1012</v>
      </c>
      <c r="P1391" s="6" t="s">
        <v>23</v>
      </c>
      <c r="Q1391" s="6"/>
    </row>
    <row r="1392" spans="1:17" x14ac:dyDescent="0.3">
      <c r="A1392" s="6" t="s">
        <v>114</v>
      </c>
      <c r="B1392" s="12" t="str">
        <f>SUBSTITUTE(C1392,"?",ROUNDUP(AVERAGEIF(C:C,"&lt;&gt;~?",C:C),0))</f>
        <v>1998</v>
      </c>
      <c r="C1392" s="6">
        <v>1998</v>
      </c>
      <c r="D1392" s="6" t="str">
        <f>SUBSTITUTE(E1392,"?","sep")</f>
        <v>Jul</v>
      </c>
      <c r="E1392" s="6" t="s">
        <v>10</v>
      </c>
      <c r="F1392" s="6">
        <v>12</v>
      </c>
      <c r="G1392" s="18" t="str">
        <f>CONCATENATE(F1392,"-",D1392,"-",B1392)</f>
        <v>12-Jul-1998</v>
      </c>
      <c r="H1392" s="10">
        <f>DATEDIF(G1392,DATE(2023,6,8),"Y")</f>
        <v>24</v>
      </c>
      <c r="I1392" s="6">
        <v>0</v>
      </c>
      <c r="J1392" s="22">
        <v>1332.61</v>
      </c>
      <c r="K1392" s="6" t="str">
        <f>IF(L1392="?","tier - 2",L1392)</f>
        <v>tier - 2</v>
      </c>
      <c r="L1392" s="6" t="s">
        <v>11</v>
      </c>
      <c r="M1392" s="6" t="str">
        <f>IF(N1392="?","tier - 1",N1392)</f>
        <v>tier - 3</v>
      </c>
      <c r="N1392" s="6" t="s">
        <v>12</v>
      </c>
      <c r="O1392" s="6" t="str">
        <f>IF(P1392="?","UNKNOWN",P1392)</f>
        <v>R1013</v>
      </c>
      <c r="P1392" s="6" t="s">
        <v>13</v>
      </c>
      <c r="Q1392" s="6"/>
    </row>
    <row r="1393" spans="1:17" x14ac:dyDescent="0.3">
      <c r="A1393" s="6" t="s">
        <v>113</v>
      </c>
      <c r="B1393" s="12" t="str">
        <f>SUBSTITUTE(C1393,"?",ROUNDUP(AVERAGEIF(C:C,"&lt;&gt;~?",C:C),0))</f>
        <v>1999</v>
      </c>
      <c r="C1393" s="6">
        <v>1999</v>
      </c>
      <c r="D1393" s="6" t="str">
        <f>SUBSTITUTE(E1393,"?","sep")</f>
        <v>Oct</v>
      </c>
      <c r="E1393" s="6" t="s">
        <v>37</v>
      </c>
      <c r="F1393" s="6">
        <v>14</v>
      </c>
      <c r="G1393" s="18" t="str">
        <f>CONCATENATE(F1393,"-",D1393,"-",B1393)</f>
        <v>14-Oct-1999</v>
      </c>
      <c r="H1393" s="10">
        <f>DATEDIF(G1393,DATE(2023,6,8),"Y")</f>
        <v>23</v>
      </c>
      <c r="I1393" s="6">
        <v>0</v>
      </c>
      <c r="J1393" s="22">
        <v>1329.17</v>
      </c>
      <c r="K1393" s="6" t="str">
        <f>IF(L1393="?","tier - 2",L1393)</f>
        <v>tier - 2</v>
      </c>
      <c r="L1393" s="6" t="s">
        <v>11</v>
      </c>
      <c r="M1393" s="6" t="str">
        <f>IF(N1393="?","tier - 1",N1393)</f>
        <v>tier - 3</v>
      </c>
      <c r="N1393" s="6" t="s">
        <v>12</v>
      </c>
      <c r="O1393" s="6" t="str">
        <f>IF(P1393="?","UNKNOWN",P1393)</f>
        <v>R1013</v>
      </c>
      <c r="P1393" s="6" t="s">
        <v>13</v>
      </c>
      <c r="Q1393" s="6"/>
    </row>
    <row r="1394" spans="1:17" x14ac:dyDescent="0.3">
      <c r="A1394" s="6" t="s">
        <v>112</v>
      </c>
      <c r="B1394" s="12" t="str">
        <f>SUBSTITUTE(C1394,"?",ROUNDUP(AVERAGEIF(C:C,"&lt;&gt;~?",C:C),0))</f>
        <v>2002</v>
      </c>
      <c r="C1394" s="6">
        <v>2002</v>
      </c>
      <c r="D1394" s="6" t="str">
        <f>SUBSTITUTE(E1394,"?","sep")</f>
        <v>Oct</v>
      </c>
      <c r="E1394" s="6" t="s">
        <v>37</v>
      </c>
      <c r="F1394" s="6">
        <v>13</v>
      </c>
      <c r="G1394" s="18" t="str">
        <f>CONCATENATE(F1394,"-",D1394,"-",B1394)</f>
        <v>13-Oct-2002</v>
      </c>
      <c r="H1394" s="10">
        <f>DATEDIF(G1394,DATE(2023,6,8),"Y")</f>
        <v>20</v>
      </c>
      <c r="I1394" s="6">
        <v>0</v>
      </c>
      <c r="J1394" s="22">
        <v>1315</v>
      </c>
      <c r="K1394" s="6" t="str">
        <f>IF(L1394="?","tier - 2",L1394)</f>
        <v>tier - 2</v>
      </c>
      <c r="L1394" s="6" t="s">
        <v>11</v>
      </c>
      <c r="M1394" s="6" t="str">
        <f>IF(N1394="?","tier - 1",N1394)</f>
        <v>tier - 2</v>
      </c>
      <c r="N1394" s="6" t="s">
        <v>11</v>
      </c>
      <c r="O1394" s="6" t="str">
        <f>IF(P1394="?","UNKNOWN",P1394)</f>
        <v>R1013</v>
      </c>
      <c r="P1394" s="6" t="s">
        <v>13</v>
      </c>
      <c r="Q1394" s="6"/>
    </row>
    <row r="1395" spans="1:17" x14ac:dyDescent="0.3">
      <c r="A1395" s="6" t="s">
        <v>111</v>
      </c>
      <c r="B1395" s="12" t="str">
        <f>SUBSTITUTE(C1395,"?",ROUNDUP(AVERAGEIF(C:C,"&lt;&gt;~?",C:C),0))</f>
        <v>1999</v>
      </c>
      <c r="C1395" s="6">
        <v>1999</v>
      </c>
      <c r="D1395" s="6" t="str">
        <f>SUBSTITUTE(E1395,"?","sep")</f>
        <v>Dec</v>
      </c>
      <c r="E1395" s="6" t="s">
        <v>30</v>
      </c>
      <c r="F1395" s="6">
        <v>2</v>
      </c>
      <c r="G1395" s="18" t="str">
        <f>CONCATENATE(F1395,"-",D1395,"-",B1395)</f>
        <v>2-Dec-1999</v>
      </c>
      <c r="H1395" s="10">
        <f>DATEDIF(G1395,DATE(2023,6,8),"Y")</f>
        <v>23</v>
      </c>
      <c r="I1395" s="6">
        <v>0</v>
      </c>
      <c r="J1395" s="22">
        <v>1304</v>
      </c>
      <c r="K1395" s="6" t="str">
        <f>IF(L1395="?","tier - 2",L1395)</f>
        <v>tier - 2</v>
      </c>
      <c r="L1395" s="6" t="s">
        <v>11</v>
      </c>
      <c r="M1395" s="6" t="str">
        <f>IF(N1395="?","tier - 1",N1395)</f>
        <v>tier - 2</v>
      </c>
      <c r="N1395" s="6" t="s">
        <v>11</v>
      </c>
      <c r="O1395" s="6" t="str">
        <f>IF(P1395="?","UNKNOWN",P1395)</f>
        <v>R1013</v>
      </c>
      <c r="P1395" s="6" t="s">
        <v>13</v>
      </c>
      <c r="Q1395" s="6"/>
    </row>
    <row r="1396" spans="1:17" x14ac:dyDescent="0.3">
      <c r="A1396" s="6" t="s">
        <v>110</v>
      </c>
      <c r="B1396" s="12" t="str">
        <f>SUBSTITUTE(C1396,"?",ROUNDUP(AVERAGEIF(C:C,"&lt;&gt;~?",C:C),0))</f>
        <v>2002</v>
      </c>
      <c r="C1396" s="6">
        <v>2002</v>
      </c>
      <c r="D1396" s="6" t="str">
        <f>SUBSTITUTE(E1396,"?","sep")</f>
        <v>Dec</v>
      </c>
      <c r="E1396" s="6" t="s">
        <v>30</v>
      </c>
      <c r="F1396" s="6">
        <v>10</v>
      </c>
      <c r="G1396" s="18" t="str">
        <f>CONCATENATE(F1396,"-",D1396,"-",B1396)</f>
        <v>10-Dec-2002</v>
      </c>
      <c r="H1396" s="10">
        <f>DATEDIF(G1396,DATE(2023,6,8),"Y")</f>
        <v>20</v>
      </c>
      <c r="I1396" s="6">
        <v>0</v>
      </c>
      <c r="J1396" s="22">
        <v>1304</v>
      </c>
      <c r="K1396" s="6" t="str">
        <f>IF(L1396="?","tier - 2",L1396)</f>
        <v>tier - 2</v>
      </c>
      <c r="L1396" s="6" t="s">
        <v>11</v>
      </c>
      <c r="M1396" s="6" t="str">
        <f>IF(N1396="?","tier - 1",N1396)</f>
        <v>tier - 2</v>
      </c>
      <c r="N1396" s="6" t="s">
        <v>11</v>
      </c>
      <c r="O1396" s="6" t="str">
        <f>IF(P1396="?","UNKNOWN",P1396)</f>
        <v>R1012</v>
      </c>
      <c r="P1396" s="6" t="s">
        <v>23</v>
      </c>
      <c r="Q1396" s="6"/>
    </row>
    <row r="1397" spans="1:17" x14ac:dyDescent="0.3">
      <c r="A1397" s="6" t="s">
        <v>109</v>
      </c>
      <c r="B1397" s="12" t="str">
        <f>SUBSTITUTE(C1397,"?",ROUNDUP(AVERAGEIF(C:C,"&lt;&gt;~?",C:C),0))</f>
        <v>2001</v>
      </c>
      <c r="C1397" s="6">
        <v>2001</v>
      </c>
      <c r="D1397" s="6" t="str">
        <f>SUBSTITUTE(E1397,"?","sep")</f>
        <v>Nov</v>
      </c>
      <c r="E1397" s="6" t="s">
        <v>15</v>
      </c>
      <c r="F1397" s="6">
        <v>29</v>
      </c>
      <c r="G1397" s="18" t="str">
        <f>CONCATENATE(F1397,"-",D1397,"-",B1397)</f>
        <v>29-Nov-2001</v>
      </c>
      <c r="H1397" s="10">
        <f>DATEDIF(G1397,DATE(2023,6,8),"Y")</f>
        <v>21</v>
      </c>
      <c r="I1397" s="6">
        <v>0</v>
      </c>
      <c r="J1397" s="22">
        <v>1293</v>
      </c>
      <c r="K1397" s="6" t="str">
        <f>IF(L1397="?","tier - 2",L1397)</f>
        <v>tier - 2</v>
      </c>
      <c r="L1397" s="6" t="s">
        <v>11</v>
      </c>
      <c r="M1397" s="6" t="str">
        <f>IF(N1397="?","tier - 1",N1397)</f>
        <v>tier - 3</v>
      </c>
      <c r="N1397" s="6" t="s">
        <v>12</v>
      </c>
      <c r="O1397" s="6" t="str">
        <f>IF(P1397="?","UNKNOWN",P1397)</f>
        <v>R1012</v>
      </c>
      <c r="P1397" s="6" t="s">
        <v>23</v>
      </c>
      <c r="Q1397" s="6"/>
    </row>
    <row r="1398" spans="1:17" x14ac:dyDescent="0.3">
      <c r="A1398" s="6" t="s">
        <v>2148</v>
      </c>
      <c r="B1398" s="12" t="str">
        <f>SUBSTITUTE(C1398,"?",ROUNDUP(AVERAGEIF(C:C,"&lt;&gt;~?",C:C),0))</f>
        <v>1982</v>
      </c>
      <c r="C1398" s="6">
        <v>1982</v>
      </c>
      <c r="D1398" s="6" t="str">
        <f>SUBSTITUTE(E1398,"?","sep")</f>
        <v>Jul</v>
      </c>
      <c r="E1398" s="6" t="s">
        <v>10</v>
      </c>
      <c r="F1398" s="6">
        <v>5</v>
      </c>
      <c r="G1398" s="18" t="str">
        <f>CONCATENATE(F1398,"-",D1398,"-",B1398)</f>
        <v>5-Jul-1982</v>
      </c>
      <c r="H1398" s="10">
        <f>DATEDIF(G1398,DATE(2023,6,8),"Y")</f>
        <v>40</v>
      </c>
      <c r="I1398" s="6">
        <v>3</v>
      </c>
      <c r="J1398" s="22">
        <v>35000.730000000003</v>
      </c>
      <c r="K1398" s="6" t="str">
        <f>IF(L1398="?","tier - 2",L1398)</f>
        <v>tier - 2</v>
      </c>
      <c r="L1398" s="6" t="s">
        <v>11</v>
      </c>
      <c r="M1398" s="6" t="str">
        <f>IF(N1398="?","tier - 1",N1398)</f>
        <v>tier - 3</v>
      </c>
      <c r="N1398" s="6" t="s">
        <v>12</v>
      </c>
      <c r="O1398" s="6" t="str">
        <f>IF(P1398="?","UNKNOWN",P1398)</f>
        <v>R1011</v>
      </c>
      <c r="P1398" s="6" t="s">
        <v>42</v>
      </c>
      <c r="Q1398" s="6"/>
    </row>
    <row r="1399" spans="1:17" x14ac:dyDescent="0.3">
      <c r="A1399" s="6" t="s">
        <v>108</v>
      </c>
      <c r="B1399" s="12" t="str">
        <f>SUBSTITUTE(C1399,"?",ROUNDUP(AVERAGEIF(C:C,"&lt;&gt;~?",C:C),0))</f>
        <v>1998</v>
      </c>
      <c r="C1399" s="6">
        <v>1998</v>
      </c>
      <c r="D1399" s="6" t="str">
        <f>SUBSTITUTE(E1399,"?","sep")</f>
        <v>Jun</v>
      </c>
      <c r="E1399" s="6" t="s">
        <v>18</v>
      </c>
      <c r="F1399" s="6">
        <v>4</v>
      </c>
      <c r="G1399" s="18" t="str">
        <f>CONCATENATE(F1399,"-",D1399,"-",B1399)</f>
        <v>4-Jun-1998</v>
      </c>
      <c r="H1399" s="10">
        <f>DATEDIF(G1399,DATE(2023,6,8),"Y")</f>
        <v>25</v>
      </c>
      <c r="I1399" s="6">
        <v>0</v>
      </c>
      <c r="J1399" s="22">
        <v>1290.93</v>
      </c>
      <c r="K1399" s="6" t="str">
        <f>IF(L1399="?","tier - 2",L1399)</f>
        <v>tier - 2</v>
      </c>
      <c r="L1399" s="6" t="s">
        <v>11</v>
      </c>
      <c r="M1399" s="6" t="str">
        <f>IF(N1399="?","tier - 1",N1399)</f>
        <v>tier - 2</v>
      </c>
      <c r="N1399" s="6" t="s">
        <v>11</v>
      </c>
      <c r="O1399" s="6" t="str">
        <f>IF(P1399="?","UNKNOWN",P1399)</f>
        <v>R1013</v>
      </c>
      <c r="P1399" s="6" t="s">
        <v>13</v>
      </c>
      <c r="Q1399" s="6"/>
    </row>
    <row r="1400" spans="1:17" x14ac:dyDescent="0.3">
      <c r="A1400" s="6" t="s">
        <v>107</v>
      </c>
      <c r="B1400" s="12" t="str">
        <f>SUBSTITUTE(C1400,"?",ROUNDUP(AVERAGEIF(C:C,"&lt;&gt;~?",C:C),0))</f>
        <v>2000</v>
      </c>
      <c r="C1400" s="6">
        <v>2000</v>
      </c>
      <c r="D1400" s="6" t="str">
        <f>SUBSTITUTE(E1400,"?","sep")</f>
        <v>Jun</v>
      </c>
      <c r="E1400" s="6" t="s">
        <v>18</v>
      </c>
      <c r="F1400" s="6">
        <v>26</v>
      </c>
      <c r="G1400" s="18" t="str">
        <f>CONCATENATE(F1400,"-",D1400,"-",B1400)</f>
        <v>26-Jun-2000</v>
      </c>
      <c r="H1400" s="10">
        <f>DATEDIF(G1400,DATE(2023,6,8),"Y")</f>
        <v>22</v>
      </c>
      <c r="I1400" s="6">
        <v>0</v>
      </c>
      <c r="J1400" s="22">
        <v>1286</v>
      </c>
      <c r="K1400" s="6" t="str">
        <f>IF(L1400="?","tier - 2",L1400)</f>
        <v>tier - 2</v>
      </c>
      <c r="L1400" s="6" t="s">
        <v>11</v>
      </c>
      <c r="M1400" s="6" t="str">
        <f>IF(N1400="?","tier - 1",N1400)</f>
        <v>tier - 2</v>
      </c>
      <c r="N1400" s="6" t="s">
        <v>11</v>
      </c>
      <c r="O1400" s="6" t="str">
        <f>IF(P1400="?","UNKNOWN",P1400)</f>
        <v>R1013</v>
      </c>
      <c r="P1400" s="6" t="s">
        <v>13</v>
      </c>
      <c r="Q1400" s="6"/>
    </row>
    <row r="1401" spans="1:17" x14ac:dyDescent="0.3">
      <c r="A1401" s="6" t="s">
        <v>106</v>
      </c>
      <c r="B1401" s="12" t="str">
        <f>SUBSTITUTE(C1401,"?",ROUNDUP(AVERAGEIF(C:C,"&lt;&gt;~?",C:C),0))</f>
        <v>2004</v>
      </c>
      <c r="C1401" s="6">
        <v>2004</v>
      </c>
      <c r="D1401" s="6" t="str">
        <f>SUBSTITUTE(E1401,"?","sep")</f>
        <v>Jul</v>
      </c>
      <c r="E1401" s="6" t="s">
        <v>10</v>
      </c>
      <c r="F1401" s="6">
        <v>28</v>
      </c>
      <c r="G1401" s="18" t="str">
        <f>CONCATENATE(F1401,"-",D1401,"-",B1401)</f>
        <v>28-Jul-2004</v>
      </c>
      <c r="H1401" s="10">
        <f>DATEDIF(G1401,DATE(2023,6,8),"Y")</f>
        <v>18</v>
      </c>
      <c r="I1401" s="6">
        <v>0</v>
      </c>
      <c r="J1401" s="22">
        <v>1285</v>
      </c>
      <c r="K1401" s="6" t="str">
        <f>IF(L1401="?","tier - 2",L1401)</f>
        <v>tier - 2</v>
      </c>
      <c r="L1401" s="6" t="s">
        <v>11</v>
      </c>
      <c r="M1401" s="6" t="str">
        <f>IF(N1401="?","tier - 1",N1401)</f>
        <v>tier - 3</v>
      </c>
      <c r="N1401" s="6" t="s">
        <v>12</v>
      </c>
      <c r="O1401" s="6" t="str">
        <f>IF(P1401="?","UNKNOWN",P1401)</f>
        <v>R1013</v>
      </c>
      <c r="P1401" s="6" t="s">
        <v>13</v>
      </c>
      <c r="Q1401" s="6"/>
    </row>
    <row r="1402" spans="1:17" x14ac:dyDescent="0.3">
      <c r="A1402" s="6" t="s">
        <v>105</v>
      </c>
      <c r="B1402" s="12" t="str">
        <f>SUBSTITUTE(C1402,"?",ROUNDUP(AVERAGEIF(C:C,"&lt;&gt;~?",C:C),0))</f>
        <v>2004</v>
      </c>
      <c r="C1402" s="6">
        <v>2004</v>
      </c>
      <c r="D1402" s="6" t="str">
        <f>SUBSTITUTE(E1402,"?","sep")</f>
        <v>Sep</v>
      </c>
      <c r="E1402" s="6" t="s">
        <v>20</v>
      </c>
      <c r="F1402" s="6">
        <v>30</v>
      </c>
      <c r="G1402" s="18" t="str">
        <f>CONCATENATE(F1402,"-",D1402,"-",B1402)</f>
        <v>30-Sep-2004</v>
      </c>
      <c r="H1402" s="10">
        <f>DATEDIF(G1402,DATE(2023,6,8),"Y")</f>
        <v>18</v>
      </c>
      <c r="I1402" s="6">
        <v>0</v>
      </c>
      <c r="J1402" s="22">
        <v>1283</v>
      </c>
      <c r="K1402" s="6" t="str">
        <f>IF(L1402="?","tier - 2",L1402)</f>
        <v>tier - 2</v>
      </c>
      <c r="L1402" s="6" t="s">
        <v>11</v>
      </c>
      <c r="M1402" s="6" t="str">
        <f>IF(N1402="?","tier - 1",N1402)</f>
        <v>tier - 1</v>
      </c>
      <c r="N1402" s="6" t="s">
        <v>16</v>
      </c>
      <c r="O1402" s="6" t="str">
        <f>IF(P1402="?","UNKNOWN",P1402)</f>
        <v>R1013</v>
      </c>
      <c r="P1402" s="6" t="s">
        <v>13</v>
      </c>
      <c r="Q1402" s="6"/>
    </row>
    <row r="1403" spans="1:17" x14ac:dyDescent="0.3">
      <c r="A1403" s="6" t="s">
        <v>104</v>
      </c>
      <c r="B1403" s="12" t="str">
        <f>SUBSTITUTE(C1403,"?",ROUNDUP(AVERAGEIF(C:C,"&lt;&gt;~?",C:C),0))</f>
        <v>1997</v>
      </c>
      <c r="C1403" s="6">
        <v>1997</v>
      </c>
      <c r="D1403" s="6" t="str">
        <f>SUBSTITUTE(E1403,"?","sep")</f>
        <v>Oct</v>
      </c>
      <c r="E1403" s="6" t="s">
        <v>37</v>
      </c>
      <c r="F1403" s="6">
        <v>26</v>
      </c>
      <c r="G1403" s="18" t="str">
        <f>CONCATENATE(F1403,"-",D1403,"-",B1403)</f>
        <v>26-Oct-1997</v>
      </c>
      <c r="H1403" s="10">
        <f>DATEDIF(G1403,DATE(2023,6,8),"Y")</f>
        <v>25</v>
      </c>
      <c r="I1403" s="6">
        <v>0</v>
      </c>
      <c r="J1403" s="22">
        <v>1276</v>
      </c>
      <c r="K1403" s="6" t="str">
        <f>IF(L1403="?","tier - 2",L1403)</f>
        <v>tier - 2</v>
      </c>
      <c r="L1403" s="6" t="s">
        <v>11</v>
      </c>
      <c r="M1403" s="6" t="str">
        <f>IF(N1403="?","tier - 1",N1403)</f>
        <v>tier - 2</v>
      </c>
      <c r="N1403" s="6" t="s">
        <v>11</v>
      </c>
      <c r="O1403" s="6" t="str">
        <f>IF(P1403="?","UNKNOWN",P1403)</f>
        <v>R1012</v>
      </c>
      <c r="P1403" s="6" t="s">
        <v>23</v>
      </c>
      <c r="Q1403" s="6"/>
    </row>
    <row r="1404" spans="1:17" x14ac:dyDescent="0.3">
      <c r="A1404" s="6" t="s">
        <v>103</v>
      </c>
      <c r="B1404" s="12" t="str">
        <f>SUBSTITUTE(C1404,"?",ROUNDUP(AVERAGEIF(C:C,"&lt;&gt;~?",C:C),0))</f>
        <v>2002</v>
      </c>
      <c r="C1404" s="6">
        <v>2002</v>
      </c>
      <c r="D1404" s="6" t="str">
        <f>SUBSTITUTE(E1404,"?","sep")</f>
        <v>Dec</v>
      </c>
      <c r="E1404" s="6" t="s">
        <v>30</v>
      </c>
      <c r="F1404" s="6">
        <v>4</v>
      </c>
      <c r="G1404" s="18" t="str">
        <f>CONCATENATE(F1404,"-",D1404,"-",B1404)</f>
        <v>4-Dec-2002</v>
      </c>
      <c r="H1404" s="10">
        <f>DATEDIF(G1404,DATE(2023,6,8),"Y")</f>
        <v>20</v>
      </c>
      <c r="I1404" s="6">
        <v>0</v>
      </c>
      <c r="J1404" s="22">
        <v>1267</v>
      </c>
      <c r="K1404" s="6" t="str">
        <f>IF(L1404="?","tier - 2",L1404)</f>
        <v>tier - 2</v>
      </c>
      <c r="L1404" s="6" t="s">
        <v>11</v>
      </c>
      <c r="M1404" s="6" t="str">
        <f>IF(N1404="?","tier - 1",N1404)</f>
        <v>tier - 1</v>
      </c>
      <c r="N1404" s="6" t="s">
        <v>16</v>
      </c>
      <c r="O1404" s="6" t="str">
        <f>IF(P1404="?","UNKNOWN",P1404)</f>
        <v>R1013</v>
      </c>
      <c r="P1404" s="6" t="s">
        <v>13</v>
      </c>
      <c r="Q1404" s="6"/>
    </row>
    <row r="1405" spans="1:17" x14ac:dyDescent="0.3">
      <c r="A1405" s="6" t="s">
        <v>102</v>
      </c>
      <c r="B1405" s="12" t="str">
        <f>SUBSTITUTE(C1405,"?",ROUNDUP(AVERAGEIF(C:C,"&lt;&gt;~?",C:C),0))</f>
        <v>2003</v>
      </c>
      <c r="C1405" s="6">
        <v>2003</v>
      </c>
      <c r="D1405" s="6" t="str">
        <f>SUBSTITUTE(E1405,"?","sep")</f>
        <v>Nov</v>
      </c>
      <c r="E1405" s="6" t="s">
        <v>15</v>
      </c>
      <c r="F1405" s="6">
        <v>21</v>
      </c>
      <c r="G1405" s="18" t="str">
        <f>CONCATENATE(F1405,"-",D1405,"-",B1405)</f>
        <v>21-Nov-2003</v>
      </c>
      <c r="H1405" s="10">
        <f>DATEDIF(G1405,DATE(2023,6,8),"Y")</f>
        <v>19</v>
      </c>
      <c r="I1405" s="6">
        <v>0</v>
      </c>
      <c r="J1405" s="22">
        <v>1263.25</v>
      </c>
      <c r="K1405" s="6" t="str">
        <f>IF(L1405="?","tier - 2",L1405)</f>
        <v>tier - 2</v>
      </c>
      <c r="L1405" s="6" t="s">
        <v>11</v>
      </c>
      <c r="M1405" s="6" t="str">
        <f>IF(N1405="?","tier - 1",N1405)</f>
        <v>tier - 3</v>
      </c>
      <c r="N1405" s="6" t="s">
        <v>12</v>
      </c>
      <c r="O1405" s="6" t="str">
        <f>IF(P1405="?","UNKNOWN",P1405)</f>
        <v>R1011</v>
      </c>
      <c r="P1405" s="6" t="s">
        <v>42</v>
      </c>
      <c r="Q1405" s="6"/>
    </row>
    <row r="1406" spans="1:17" x14ac:dyDescent="0.3">
      <c r="A1406" s="6" t="s">
        <v>101</v>
      </c>
      <c r="B1406" s="12" t="str">
        <f>SUBSTITUTE(C1406,"?",ROUNDUP(AVERAGEIF(C:C,"&lt;&gt;~?",C:C),0))</f>
        <v>2003</v>
      </c>
      <c r="C1406" s="6">
        <v>2003</v>
      </c>
      <c r="D1406" s="6" t="str">
        <f>SUBSTITUTE(E1406,"?","sep")</f>
        <v>Aug</v>
      </c>
      <c r="E1406" s="6" t="s">
        <v>35</v>
      </c>
      <c r="F1406" s="6">
        <v>15</v>
      </c>
      <c r="G1406" s="18" t="str">
        <f>CONCATENATE(F1406,"-",D1406,"-",B1406)</f>
        <v>15-Aug-2003</v>
      </c>
      <c r="H1406" s="10">
        <f>DATEDIF(G1406,DATE(2023,6,8),"Y")</f>
        <v>19</v>
      </c>
      <c r="I1406" s="6">
        <v>0</v>
      </c>
      <c r="J1406" s="22">
        <v>1261.8599999999999</v>
      </c>
      <c r="K1406" s="6" t="str">
        <f>IF(L1406="?","tier - 2",L1406)</f>
        <v>tier - 2</v>
      </c>
      <c r="L1406" s="6" t="s">
        <v>11</v>
      </c>
      <c r="M1406" s="6" t="str">
        <f>IF(N1406="?","tier - 1",N1406)</f>
        <v>tier - 3</v>
      </c>
      <c r="N1406" s="6" t="s">
        <v>12</v>
      </c>
      <c r="O1406" s="6" t="str">
        <f>IF(P1406="?","UNKNOWN",P1406)</f>
        <v>R1011</v>
      </c>
      <c r="P1406" s="6" t="s">
        <v>42</v>
      </c>
      <c r="Q1406" s="6"/>
    </row>
    <row r="1407" spans="1:17" x14ac:dyDescent="0.3">
      <c r="A1407" s="6" t="s">
        <v>100</v>
      </c>
      <c r="B1407" s="12" t="str">
        <f>SUBSTITUTE(C1407,"?",ROUNDUP(AVERAGEIF(C:C,"&lt;&gt;~?",C:C),0))</f>
        <v>2003</v>
      </c>
      <c r="C1407" s="6">
        <v>2003</v>
      </c>
      <c r="D1407" s="6" t="str">
        <f>SUBSTITUTE(E1407,"?","sep")</f>
        <v>Oct</v>
      </c>
      <c r="E1407" s="6" t="s">
        <v>37</v>
      </c>
      <c r="F1407" s="6">
        <v>30</v>
      </c>
      <c r="G1407" s="18" t="str">
        <f>CONCATENATE(F1407,"-",D1407,"-",B1407)</f>
        <v>30-Oct-2003</v>
      </c>
      <c r="H1407" s="10">
        <f>DATEDIF(G1407,DATE(2023,6,8),"Y")</f>
        <v>19</v>
      </c>
      <c r="I1407" s="6">
        <v>0</v>
      </c>
      <c r="J1407" s="22">
        <v>1261.44</v>
      </c>
      <c r="K1407" s="6" t="str">
        <f>IF(L1407="?","tier - 2",L1407)</f>
        <v>tier - 2</v>
      </c>
      <c r="L1407" s="6" t="s">
        <v>11</v>
      </c>
      <c r="M1407" s="6" t="str">
        <f>IF(N1407="?","tier - 1",N1407)</f>
        <v>tier - 3</v>
      </c>
      <c r="N1407" s="6" t="s">
        <v>12</v>
      </c>
      <c r="O1407" s="6" t="str">
        <f>IF(P1407="?","UNKNOWN",P1407)</f>
        <v>R1011</v>
      </c>
      <c r="P1407" s="6" t="s">
        <v>42</v>
      </c>
      <c r="Q1407" s="6"/>
    </row>
    <row r="1408" spans="1:17" x14ac:dyDescent="0.3">
      <c r="A1408" s="6" t="s">
        <v>99</v>
      </c>
      <c r="B1408" s="12" t="str">
        <f>SUBSTITUTE(C1408,"?",ROUNDUP(AVERAGEIF(C:C,"&lt;&gt;~?",C:C),0))</f>
        <v>2003</v>
      </c>
      <c r="C1408" s="6">
        <v>2003</v>
      </c>
      <c r="D1408" s="6" t="str">
        <f>SUBSTITUTE(E1408,"?","sep")</f>
        <v>Oct</v>
      </c>
      <c r="E1408" s="6" t="s">
        <v>37</v>
      </c>
      <c r="F1408" s="6">
        <v>13</v>
      </c>
      <c r="G1408" s="18" t="str">
        <f>CONCATENATE(F1408,"-",D1408,"-",B1408)</f>
        <v>13-Oct-2003</v>
      </c>
      <c r="H1408" s="10">
        <f>DATEDIF(G1408,DATE(2023,6,8),"Y")</f>
        <v>19</v>
      </c>
      <c r="I1408" s="6">
        <v>0</v>
      </c>
      <c r="J1408" s="22">
        <v>1256.3</v>
      </c>
      <c r="K1408" s="6" t="str">
        <f>IF(L1408="?","tier - 2",L1408)</f>
        <v>tier - 2</v>
      </c>
      <c r="L1408" s="6" t="s">
        <v>11</v>
      </c>
      <c r="M1408" s="6" t="str">
        <f>IF(N1408="?","tier - 1",N1408)</f>
        <v>tier - 3</v>
      </c>
      <c r="N1408" s="6" t="s">
        <v>12</v>
      </c>
      <c r="O1408" s="6" t="str">
        <f>IF(P1408="?","UNKNOWN",P1408)</f>
        <v>R1011</v>
      </c>
      <c r="P1408" s="6" t="s">
        <v>42</v>
      </c>
      <c r="Q1408" s="6"/>
    </row>
    <row r="1409" spans="1:17" x14ac:dyDescent="0.3">
      <c r="A1409" s="6" t="s">
        <v>2147</v>
      </c>
      <c r="B1409" s="12" t="str">
        <f>SUBSTITUTE(C1409,"?",ROUNDUP(AVERAGEIF(C:C,"&lt;&gt;~?",C:C),0))</f>
        <v>1997</v>
      </c>
      <c r="C1409" s="6">
        <v>1997</v>
      </c>
      <c r="D1409" s="6" t="str">
        <f>SUBSTITUTE(E1409,"?","sep")</f>
        <v>Aug</v>
      </c>
      <c r="E1409" s="6" t="s">
        <v>35</v>
      </c>
      <c r="F1409" s="6">
        <v>22</v>
      </c>
      <c r="G1409" s="18" t="str">
        <f>CONCATENATE(F1409,"-",D1409,"-",B1409)</f>
        <v>22-Aug-1997</v>
      </c>
      <c r="H1409" s="10">
        <f>DATEDIF(G1409,DATE(2023,6,8),"Y")</f>
        <v>25</v>
      </c>
      <c r="I1409" s="6">
        <v>0</v>
      </c>
      <c r="J1409" s="22">
        <v>34979.86</v>
      </c>
      <c r="K1409" s="6" t="str">
        <f>IF(L1409="?","tier - 2",L1409)</f>
        <v>tier - 2</v>
      </c>
      <c r="L1409" s="6" t="s">
        <v>11</v>
      </c>
      <c r="M1409" s="6" t="str">
        <f>IF(N1409="?","tier - 1",N1409)</f>
        <v>tier - 2</v>
      </c>
      <c r="N1409" s="6" t="s">
        <v>11</v>
      </c>
      <c r="O1409" s="6" t="str">
        <f>IF(P1409="?","UNKNOWN",P1409)</f>
        <v>R1011</v>
      </c>
      <c r="P1409" s="6" t="s">
        <v>42</v>
      </c>
      <c r="Q1409" s="6"/>
    </row>
    <row r="1410" spans="1:17" x14ac:dyDescent="0.3">
      <c r="A1410" s="6" t="s">
        <v>98</v>
      </c>
      <c r="B1410" s="12" t="str">
        <f>SUBSTITUTE(C1410,"?",ROUNDUP(AVERAGEIF(C:C,"&lt;&gt;~?",C:C),0))</f>
        <v>2003</v>
      </c>
      <c r="C1410" s="6">
        <v>2003</v>
      </c>
      <c r="D1410" s="6" t="str">
        <f>SUBSTITUTE(E1410,"?","sep")</f>
        <v>Dec</v>
      </c>
      <c r="E1410" s="6" t="s">
        <v>30</v>
      </c>
      <c r="F1410" s="6">
        <v>10</v>
      </c>
      <c r="G1410" s="18" t="str">
        <f>CONCATENATE(F1410,"-",D1410,"-",B1410)</f>
        <v>10-Dec-2003</v>
      </c>
      <c r="H1410" s="10">
        <f>DATEDIF(G1410,DATE(2023,6,8),"Y")</f>
        <v>19</v>
      </c>
      <c r="I1410" s="6">
        <v>0</v>
      </c>
      <c r="J1410" s="22">
        <v>1253.94</v>
      </c>
      <c r="K1410" s="6" t="str">
        <f>IF(L1410="?","tier - 2",L1410)</f>
        <v>tier - 2</v>
      </c>
      <c r="L1410" s="6" t="s">
        <v>11</v>
      </c>
      <c r="M1410" s="6" t="str">
        <f>IF(N1410="?","tier - 1",N1410)</f>
        <v>tier - 2</v>
      </c>
      <c r="N1410" s="6" t="s">
        <v>11</v>
      </c>
      <c r="O1410" s="6" t="str">
        <f>IF(P1410="?","UNKNOWN",P1410)</f>
        <v>R1011</v>
      </c>
      <c r="P1410" s="6" t="s">
        <v>42</v>
      </c>
      <c r="Q1410" s="6"/>
    </row>
    <row r="1411" spans="1:17" x14ac:dyDescent="0.3">
      <c r="A1411" s="6" t="s">
        <v>97</v>
      </c>
      <c r="B1411" s="12" t="str">
        <f>SUBSTITUTE(C1411,"?",ROUNDUP(AVERAGEIF(C:C,"&lt;&gt;~?",C:C),0))</f>
        <v>1997</v>
      </c>
      <c r="C1411" s="6">
        <v>1997</v>
      </c>
      <c r="D1411" s="6" t="str">
        <f>SUBSTITUTE(E1411,"?","sep")</f>
        <v>Nov</v>
      </c>
      <c r="E1411" s="6" t="s">
        <v>15</v>
      </c>
      <c r="F1411" s="6">
        <v>4</v>
      </c>
      <c r="G1411" s="18" t="str">
        <f>CONCATENATE(F1411,"-",D1411,"-",B1411)</f>
        <v>4-Nov-1997</v>
      </c>
      <c r="H1411" s="10">
        <f>DATEDIF(G1411,DATE(2023,6,8),"Y")</f>
        <v>25</v>
      </c>
      <c r="I1411" s="6">
        <v>0</v>
      </c>
      <c r="J1411" s="22">
        <v>1253</v>
      </c>
      <c r="K1411" s="6" t="str">
        <f>IF(L1411="?","tier - 2",L1411)</f>
        <v>tier - 2</v>
      </c>
      <c r="L1411" s="6" t="s">
        <v>11</v>
      </c>
      <c r="M1411" s="6" t="str">
        <f>IF(N1411="?","tier - 1",N1411)</f>
        <v>tier - 2</v>
      </c>
      <c r="N1411" s="6" t="s">
        <v>11</v>
      </c>
      <c r="O1411" s="6" t="str">
        <f>IF(P1411="?","UNKNOWN",P1411)</f>
        <v>R1013</v>
      </c>
      <c r="P1411" s="6" t="s">
        <v>13</v>
      </c>
      <c r="Q1411" s="6"/>
    </row>
    <row r="1412" spans="1:17" x14ac:dyDescent="0.3">
      <c r="A1412" s="6" t="s">
        <v>96</v>
      </c>
      <c r="B1412" s="12" t="str">
        <f>SUBSTITUTE(C1412,"?",ROUNDUP(AVERAGEIF(C:C,"&lt;&gt;~?",C:C),0))</f>
        <v>2003</v>
      </c>
      <c r="C1412" s="6">
        <v>2003</v>
      </c>
      <c r="D1412" s="6" t="str">
        <f>SUBSTITUTE(E1412,"?","sep")</f>
        <v>Sep</v>
      </c>
      <c r="E1412" s="6" t="s">
        <v>20</v>
      </c>
      <c r="F1412" s="6">
        <v>15</v>
      </c>
      <c r="G1412" s="18" t="str">
        <f>CONCATENATE(F1412,"-",D1412,"-",B1412)</f>
        <v>15-Sep-2003</v>
      </c>
      <c r="H1412" s="10">
        <f>DATEDIF(G1412,DATE(2023,6,8),"Y")</f>
        <v>19</v>
      </c>
      <c r="I1412" s="6">
        <v>0</v>
      </c>
      <c r="J1412" s="22">
        <v>1252.4100000000001</v>
      </c>
      <c r="K1412" s="6" t="str">
        <f>IF(L1412="?","tier - 2",L1412)</f>
        <v>tier - 2</v>
      </c>
      <c r="L1412" s="6" t="s">
        <v>11</v>
      </c>
      <c r="M1412" s="6" t="str">
        <f>IF(N1412="?","tier - 1",N1412)</f>
        <v>tier - 3</v>
      </c>
      <c r="N1412" s="6" t="s">
        <v>12</v>
      </c>
      <c r="O1412" s="6" t="str">
        <f>IF(P1412="?","UNKNOWN",P1412)</f>
        <v>R1011</v>
      </c>
      <c r="P1412" s="6" t="s">
        <v>42</v>
      </c>
      <c r="Q1412" s="6"/>
    </row>
    <row r="1413" spans="1:17" x14ac:dyDescent="0.3">
      <c r="A1413" s="6" t="s">
        <v>95</v>
      </c>
      <c r="B1413" s="12" t="str">
        <f>SUBSTITUTE(C1413,"?",ROUNDUP(AVERAGEIF(C:C,"&lt;&gt;~?",C:C),0))</f>
        <v>2003</v>
      </c>
      <c r="C1413" s="6">
        <v>2003</v>
      </c>
      <c r="D1413" s="6" t="str">
        <f>SUBSTITUTE(E1413,"?","sep")</f>
        <v>Sep</v>
      </c>
      <c r="E1413" s="6" t="s">
        <v>20</v>
      </c>
      <c r="F1413" s="6">
        <v>8</v>
      </c>
      <c r="G1413" s="18" t="str">
        <f>CONCATENATE(F1413,"-",D1413,"-",B1413)</f>
        <v>8-Sep-2003</v>
      </c>
      <c r="H1413" s="10">
        <f>DATEDIF(G1413,DATE(2023,6,8),"Y")</f>
        <v>19</v>
      </c>
      <c r="I1413" s="6">
        <v>0</v>
      </c>
      <c r="J1413" s="22">
        <v>1242.82</v>
      </c>
      <c r="K1413" s="6" t="str">
        <f>IF(L1413="?","tier - 2",L1413)</f>
        <v>tier - 2</v>
      </c>
      <c r="L1413" s="6" t="s">
        <v>11</v>
      </c>
      <c r="M1413" s="6" t="str">
        <f>IF(N1413="?","tier - 1",N1413)</f>
        <v>tier - 1</v>
      </c>
      <c r="N1413" s="6" t="s">
        <v>16</v>
      </c>
      <c r="O1413" s="6" t="str">
        <f>IF(P1413="?","UNKNOWN",P1413)</f>
        <v>R1011</v>
      </c>
      <c r="P1413" s="6" t="s">
        <v>42</v>
      </c>
      <c r="Q1413" s="6"/>
    </row>
    <row r="1414" spans="1:17" x14ac:dyDescent="0.3">
      <c r="A1414" s="6" t="s">
        <v>94</v>
      </c>
      <c r="B1414" s="12" t="str">
        <f>SUBSTITUTE(C1414,"?",ROUNDUP(AVERAGEIF(C:C,"&lt;&gt;~?",C:C),0))</f>
        <v>2003</v>
      </c>
      <c r="C1414" s="6">
        <v>2003</v>
      </c>
      <c r="D1414" s="6" t="str">
        <f>SUBSTITUTE(E1414,"?","sep")</f>
        <v>Sep</v>
      </c>
      <c r="E1414" s="6" t="s">
        <v>20</v>
      </c>
      <c r="F1414" s="6">
        <v>15</v>
      </c>
      <c r="G1414" s="18" t="str">
        <f>CONCATENATE(F1414,"-",D1414,"-",B1414)</f>
        <v>15-Sep-2003</v>
      </c>
      <c r="H1414" s="10">
        <f>DATEDIF(G1414,DATE(2023,6,8),"Y")</f>
        <v>19</v>
      </c>
      <c r="I1414" s="6">
        <v>0</v>
      </c>
      <c r="J1414" s="22">
        <v>1242.26</v>
      </c>
      <c r="K1414" s="6" t="str">
        <f>IF(L1414="?","tier - 2",L1414)</f>
        <v>tier - 2</v>
      </c>
      <c r="L1414" s="6" t="s">
        <v>11</v>
      </c>
      <c r="M1414" s="6" t="str">
        <f>IF(N1414="?","tier - 1",N1414)</f>
        <v>tier - 1</v>
      </c>
      <c r="N1414" s="6" t="s">
        <v>16</v>
      </c>
      <c r="O1414" s="6" t="str">
        <f>IF(P1414="?","UNKNOWN",P1414)</f>
        <v>R1011</v>
      </c>
      <c r="P1414" s="6" t="s">
        <v>42</v>
      </c>
      <c r="Q1414" s="6"/>
    </row>
    <row r="1415" spans="1:17" x14ac:dyDescent="0.3">
      <c r="A1415" s="6" t="s">
        <v>93</v>
      </c>
      <c r="B1415" s="12" t="str">
        <f>SUBSTITUTE(C1415,"?",ROUNDUP(AVERAGEIF(C:C,"&lt;&gt;~?",C:C),0))</f>
        <v>2003</v>
      </c>
      <c r="C1415" s="6">
        <v>2003</v>
      </c>
      <c r="D1415" s="6" t="str">
        <f>SUBSTITUTE(E1415,"?","sep")</f>
        <v>Aug</v>
      </c>
      <c r="E1415" s="6" t="s">
        <v>35</v>
      </c>
      <c r="F1415" s="6">
        <v>2</v>
      </c>
      <c r="G1415" s="18" t="str">
        <f>CONCATENATE(F1415,"-",D1415,"-",B1415)</f>
        <v>2-Aug-2003</v>
      </c>
      <c r="H1415" s="10">
        <f>DATEDIF(G1415,DATE(2023,6,8),"Y")</f>
        <v>19</v>
      </c>
      <c r="I1415" s="6">
        <v>0</v>
      </c>
      <c r="J1415" s="22">
        <v>1241.57</v>
      </c>
      <c r="K1415" s="6" t="str">
        <f>IF(L1415="?","tier - 2",L1415)</f>
        <v>tier - 2</v>
      </c>
      <c r="L1415" s="6" t="s">
        <v>11</v>
      </c>
      <c r="M1415" s="6" t="str">
        <f>IF(N1415="?","tier - 1",N1415)</f>
        <v>tier - 2</v>
      </c>
      <c r="N1415" s="6" t="s">
        <v>11</v>
      </c>
      <c r="O1415" s="6" t="str">
        <f>IF(P1415="?","UNKNOWN",P1415)</f>
        <v>R1011</v>
      </c>
      <c r="P1415" s="6" t="s">
        <v>42</v>
      </c>
      <c r="Q1415" s="6"/>
    </row>
    <row r="1416" spans="1:17" x14ac:dyDescent="0.3">
      <c r="A1416" s="6" t="s">
        <v>92</v>
      </c>
      <c r="B1416" s="12" t="str">
        <f>SUBSTITUTE(C1416,"?",ROUNDUP(AVERAGEIF(C:C,"&lt;&gt;~?",C:C),0))</f>
        <v>2002</v>
      </c>
      <c r="C1416" s="6">
        <v>2002</v>
      </c>
      <c r="D1416" s="6" t="str">
        <f>SUBSTITUTE(E1416,"?","sep")</f>
        <v>Jul</v>
      </c>
      <c r="E1416" s="6" t="s">
        <v>10</v>
      </c>
      <c r="F1416" s="6">
        <v>1</v>
      </c>
      <c r="G1416" s="18" t="str">
        <f>CONCATENATE(F1416,"-",D1416,"-",B1416)</f>
        <v>1-Jul-2002</v>
      </c>
      <c r="H1416" s="10">
        <f>DATEDIF(G1416,DATE(2023,6,8),"Y")</f>
        <v>20</v>
      </c>
      <c r="I1416" s="6">
        <v>0</v>
      </c>
      <c r="J1416" s="22">
        <v>1241</v>
      </c>
      <c r="K1416" s="6" t="str">
        <f>IF(L1416="?","tier - 2",L1416)</f>
        <v>tier - 2</v>
      </c>
      <c r="L1416" s="6" t="s">
        <v>11</v>
      </c>
      <c r="M1416" s="6" t="str">
        <f>IF(N1416="?","tier - 1",N1416)</f>
        <v>tier - 2</v>
      </c>
      <c r="N1416" s="6" t="s">
        <v>11</v>
      </c>
      <c r="O1416" s="6" t="str">
        <f>IF(P1416="?","UNKNOWN",P1416)</f>
        <v>R1013</v>
      </c>
      <c r="P1416" s="6" t="s">
        <v>13</v>
      </c>
      <c r="Q1416" s="6"/>
    </row>
    <row r="1417" spans="1:17" x14ac:dyDescent="0.3">
      <c r="A1417" s="6" t="s">
        <v>91</v>
      </c>
      <c r="B1417" s="12" t="str">
        <f>SUBSTITUTE(C1417,"?",ROUNDUP(AVERAGEIF(C:C,"&lt;&gt;~?",C:C),0))</f>
        <v>1998</v>
      </c>
      <c r="C1417" s="6">
        <v>1998</v>
      </c>
      <c r="D1417" s="6" t="str">
        <f>SUBSTITUTE(E1417,"?","sep")</f>
        <v>Oct</v>
      </c>
      <c r="E1417" s="6" t="s">
        <v>37</v>
      </c>
      <c r="F1417" s="6">
        <v>11</v>
      </c>
      <c r="G1417" s="18" t="str">
        <f>CONCATENATE(F1417,"-",D1417,"-",B1417)</f>
        <v>11-Oct-1998</v>
      </c>
      <c r="H1417" s="10">
        <f>DATEDIF(G1417,DATE(2023,6,8),"Y")</f>
        <v>24</v>
      </c>
      <c r="I1417" s="6">
        <v>0</v>
      </c>
      <c r="J1417" s="22">
        <v>1240</v>
      </c>
      <c r="K1417" s="6" t="str">
        <f>IF(L1417="?","tier - 2",L1417)</f>
        <v>tier - 2</v>
      </c>
      <c r="L1417" s="6" t="s">
        <v>11</v>
      </c>
      <c r="M1417" s="6" t="str">
        <f>IF(N1417="?","tier - 1",N1417)</f>
        <v>tier - 1</v>
      </c>
      <c r="N1417" s="6" t="s">
        <v>16</v>
      </c>
      <c r="O1417" s="6" t="str">
        <f>IF(P1417="?","UNKNOWN",P1417)</f>
        <v>R1012</v>
      </c>
      <c r="P1417" s="6" t="s">
        <v>23</v>
      </c>
      <c r="Q1417" s="6"/>
    </row>
    <row r="1418" spans="1:17" x14ac:dyDescent="0.3">
      <c r="A1418" s="6" t="s">
        <v>90</v>
      </c>
      <c r="B1418" s="12" t="str">
        <f>SUBSTITUTE(C1418,"?",ROUNDUP(AVERAGEIF(C:C,"&lt;&gt;~?",C:C),0))</f>
        <v>2002</v>
      </c>
      <c r="C1418" s="6">
        <v>2002</v>
      </c>
      <c r="D1418" s="6" t="str">
        <f>SUBSTITUTE(E1418,"?","sep")</f>
        <v>Dec</v>
      </c>
      <c r="E1418" s="6" t="s">
        <v>30</v>
      </c>
      <c r="F1418" s="6">
        <v>12</v>
      </c>
      <c r="G1418" s="18" t="str">
        <f>CONCATENATE(F1418,"-",D1418,"-",B1418)</f>
        <v>12-Dec-2002</v>
      </c>
      <c r="H1418" s="10">
        <f>DATEDIF(G1418,DATE(2023,6,8),"Y")</f>
        <v>20</v>
      </c>
      <c r="I1418" s="6">
        <v>0</v>
      </c>
      <c r="J1418" s="22">
        <v>1237</v>
      </c>
      <c r="K1418" s="6" t="str">
        <f>IF(L1418="?","tier - 2",L1418)</f>
        <v>tier - 2</v>
      </c>
      <c r="L1418" s="6" t="s">
        <v>11</v>
      </c>
      <c r="M1418" s="6" t="str">
        <f>IF(N1418="?","tier - 1",N1418)</f>
        <v>tier - 2</v>
      </c>
      <c r="N1418" s="6" t="s">
        <v>11</v>
      </c>
      <c r="O1418" s="6" t="str">
        <f>IF(P1418="?","UNKNOWN",P1418)</f>
        <v>R1013</v>
      </c>
      <c r="P1418" s="6" t="s">
        <v>13</v>
      </c>
      <c r="Q1418" s="6"/>
    </row>
    <row r="1419" spans="1:17" x14ac:dyDescent="0.3">
      <c r="A1419" s="6" t="s">
        <v>89</v>
      </c>
      <c r="B1419" s="12" t="str">
        <f>SUBSTITUTE(C1419,"?",ROUNDUP(AVERAGEIF(C:C,"&lt;&gt;~?",C:C),0))</f>
        <v>1998</v>
      </c>
      <c r="C1419" s="6">
        <v>1998</v>
      </c>
      <c r="D1419" s="6" t="str">
        <f>SUBSTITUTE(E1419,"?","sep")</f>
        <v>Jul</v>
      </c>
      <c r="E1419" s="6" t="s">
        <v>10</v>
      </c>
      <c r="F1419" s="6">
        <v>13</v>
      </c>
      <c r="G1419" s="18" t="str">
        <f>CONCATENATE(F1419,"-",D1419,"-",B1419)</f>
        <v>13-Jul-1998</v>
      </c>
      <c r="H1419" s="10">
        <f>DATEDIF(G1419,DATE(2023,6,8),"Y")</f>
        <v>24</v>
      </c>
      <c r="I1419" s="6">
        <v>0</v>
      </c>
      <c r="J1419" s="22">
        <v>1234</v>
      </c>
      <c r="K1419" s="6" t="str">
        <f>IF(L1419="?","tier - 2",L1419)</f>
        <v>tier - 2</v>
      </c>
      <c r="L1419" s="6" t="s">
        <v>11</v>
      </c>
      <c r="M1419" s="6" t="str">
        <f>IF(N1419="?","tier - 1",N1419)</f>
        <v>tier - 1</v>
      </c>
      <c r="N1419" s="6" t="s">
        <v>16</v>
      </c>
      <c r="O1419" s="6" t="str">
        <f>IF(P1419="?","UNKNOWN",P1419)</f>
        <v>R1013</v>
      </c>
      <c r="P1419" s="6" t="s">
        <v>13</v>
      </c>
      <c r="Q1419" s="6"/>
    </row>
    <row r="1420" spans="1:17" x14ac:dyDescent="0.3">
      <c r="A1420" s="6" t="s">
        <v>2146</v>
      </c>
      <c r="B1420" s="12" t="str">
        <f>SUBSTITUTE(C1420,"?",ROUNDUP(AVERAGEIF(C:C,"&lt;&gt;~?",C:C),0))</f>
        <v>1998</v>
      </c>
      <c r="C1420" s="6">
        <v>1998</v>
      </c>
      <c r="D1420" s="6" t="str">
        <f>SUBSTITUTE(E1420,"?","sep")</f>
        <v>Aug</v>
      </c>
      <c r="E1420" s="6" t="s">
        <v>35</v>
      </c>
      <c r="F1420" s="6">
        <v>22</v>
      </c>
      <c r="G1420" s="18" t="str">
        <f>CONCATENATE(F1420,"-",D1420,"-",B1420)</f>
        <v>22-Aug-1998</v>
      </c>
      <c r="H1420" s="10">
        <f>DATEDIF(G1420,DATE(2023,6,8),"Y")</f>
        <v>24</v>
      </c>
      <c r="I1420" s="6">
        <v>0</v>
      </c>
      <c r="J1420" s="22">
        <v>34976.42</v>
      </c>
      <c r="K1420" s="6" t="str">
        <f>IF(L1420="?","tier - 2",L1420)</f>
        <v>tier - 2</v>
      </c>
      <c r="L1420" s="6" t="s">
        <v>11</v>
      </c>
      <c r="M1420" s="6" t="str">
        <f>IF(N1420="?","tier - 1",N1420)</f>
        <v>tier - 1</v>
      </c>
      <c r="N1420" s="6" t="s">
        <v>16</v>
      </c>
      <c r="O1420" s="6" t="str">
        <f>IF(P1420="?","UNKNOWN",P1420)</f>
        <v>R1011</v>
      </c>
      <c r="P1420" s="6" t="s">
        <v>42</v>
      </c>
      <c r="Q1420" s="6"/>
    </row>
    <row r="1421" spans="1:17" x14ac:dyDescent="0.3">
      <c r="A1421" s="6" t="s">
        <v>88</v>
      </c>
      <c r="B1421" s="12" t="str">
        <f>SUBSTITUTE(C1421,"?",ROUNDUP(AVERAGEIF(C:C,"&lt;&gt;~?",C:C),0))</f>
        <v>2004</v>
      </c>
      <c r="C1421" s="6">
        <v>2004</v>
      </c>
      <c r="D1421" s="6" t="str">
        <f>SUBSTITUTE(E1421,"?","sep")</f>
        <v>Oct</v>
      </c>
      <c r="E1421" s="6" t="s">
        <v>37</v>
      </c>
      <c r="F1421" s="6">
        <v>16</v>
      </c>
      <c r="G1421" s="18" t="str">
        <f>CONCATENATE(F1421,"-",D1421,"-",B1421)</f>
        <v>16-Oct-2004</v>
      </c>
      <c r="H1421" s="10">
        <f>DATEDIF(G1421,DATE(2023,6,8),"Y")</f>
        <v>18</v>
      </c>
      <c r="I1421" s="6">
        <v>0</v>
      </c>
      <c r="J1421" s="22">
        <v>1228</v>
      </c>
      <c r="K1421" s="6" t="str">
        <f>IF(L1421="?","tier - 2",L1421)</f>
        <v>tier - 2</v>
      </c>
      <c r="L1421" s="6" t="s">
        <v>11</v>
      </c>
      <c r="M1421" s="6" t="str">
        <f>IF(N1421="?","tier - 1",N1421)</f>
        <v>tier - 1</v>
      </c>
      <c r="N1421" s="6" t="s">
        <v>16</v>
      </c>
      <c r="O1421" s="6" t="str">
        <f>IF(P1421="?","UNKNOWN",P1421)</f>
        <v>R1012</v>
      </c>
      <c r="P1421" s="6" t="s">
        <v>23</v>
      </c>
      <c r="Q1421" s="6"/>
    </row>
    <row r="1422" spans="1:17" x14ac:dyDescent="0.3">
      <c r="A1422" s="6" t="s">
        <v>87</v>
      </c>
      <c r="B1422" s="12" t="str">
        <f>SUBSTITUTE(C1422,"?",ROUNDUP(AVERAGEIF(C:C,"&lt;&gt;~?",C:C),0))</f>
        <v>2004</v>
      </c>
      <c r="C1422" s="6">
        <v>2004</v>
      </c>
      <c r="D1422" s="6" t="str">
        <f>SUBSTITUTE(E1422,"?","sep")</f>
        <v>Jul</v>
      </c>
      <c r="E1422" s="6" t="s">
        <v>10</v>
      </c>
      <c r="F1422" s="6">
        <v>9</v>
      </c>
      <c r="G1422" s="18" t="str">
        <f>CONCATENATE(F1422,"-",D1422,"-",B1422)</f>
        <v>9-Jul-2004</v>
      </c>
      <c r="H1422" s="10">
        <f>DATEDIF(G1422,DATE(2023,6,8),"Y")</f>
        <v>18</v>
      </c>
      <c r="I1422" s="6">
        <v>0</v>
      </c>
      <c r="J1422" s="22">
        <v>1224</v>
      </c>
      <c r="K1422" s="6" t="str">
        <f>IF(L1422="?","tier - 2",L1422)</f>
        <v>tier - 2</v>
      </c>
      <c r="L1422" s="6" t="s">
        <v>11</v>
      </c>
      <c r="M1422" s="6" t="str">
        <f>IF(N1422="?","tier - 1",N1422)</f>
        <v>tier - 1</v>
      </c>
      <c r="N1422" s="6" t="s">
        <v>16</v>
      </c>
      <c r="O1422" s="6" t="str">
        <f>IF(P1422="?","UNKNOWN",P1422)</f>
        <v>R1013</v>
      </c>
      <c r="P1422" s="6" t="s">
        <v>13</v>
      </c>
      <c r="Q1422" s="6"/>
    </row>
    <row r="1423" spans="1:17" x14ac:dyDescent="0.3">
      <c r="A1423" s="6" t="s">
        <v>86</v>
      </c>
      <c r="B1423" s="12" t="str">
        <f>SUBSTITUTE(C1423,"?",ROUNDUP(AVERAGEIF(C:C,"&lt;&gt;~?",C:C),0))</f>
        <v>1996</v>
      </c>
      <c r="C1423" s="6">
        <v>1996</v>
      </c>
      <c r="D1423" s="6" t="str">
        <f>SUBSTITUTE(E1423,"?","sep")</f>
        <v>Nov</v>
      </c>
      <c r="E1423" s="6" t="s">
        <v>15</v>
      </c>
      <c r="F1423" s="6">
        <v>4</v>
      </c>
      <c r="G1423" s="18" t="str">
        <f>CONCATENATE(F1423,"-",D1423,"-",B1423)</f>
        <v>4-Nov-1996</v>
      </c>
      <c r="H1423" s="10">
        <f>DATEDIF(G1423,DATE(2023,6,8),"Y")</f>
        <v>26</v>
      </c>
      <c r="I1423" s="6">
        <v>0</v>
      </c>
      <c r="J1423" s="22">
        <v>1220</v>
      </c>
      <c r="K1423" s="6" t="str">
        <f>IF(L1423="?","tier - 2",L1423)</f>
        <v>tier - 2</v>
      </c>
      <c r="L1423" s="6" t="s">
        <v>11</v>
      </c>
      <c r="M1423" s="6" t="str">
        <f>IF(N1423="?","tier - 1",N1423)</f>
        <v>tier - 3</v>
      </c>
      <c r="N1423" s="6" t="s">
        <v>12</v>
      </c>
      <c r="O1423" s="6" t="str">
        <f>IF(P1423="?","UNKNOWN",P1423)</f>
        <v>R1012</v>
      </c>
      <c r="P1423" s="6" t="s">
        <v>23</v>
      </c>
      <c r="Q1423" s="6"/>
    </row>
    <row r="1424" spans="1:17" x14ac:dyDescent="0.3">
      <c r="A1424" s="6" t="s">
        <v>85</v>
      </c>
      <c r="B1424" s="12" t="str">
        <f>SUBSTITUTE(C1424,"?",ROUNDUP(AVERAGEIF(C:C,"&lt;&gt;~?",C:C),0))</f>
        <v>2004</v>
      </c>
      <c r="C1424" s="6">
        <v>2004</v>
      </c>
      <c r="D1424" s="6" t="str">
        <f>SUBSTITUTE(E1424,"?","sep")</f>
        <v>Jun</v>
      </c>
      <c r="E1424" s="6" t="s">
        <v>18</v>
      </c>
      <c r="F1424" s="6">
        <v>2</v>
      </c>
      <c r="G1424" s="18" t="str">
        <f>CONCATENATE(F1424,"-",D1424,"-",B1424)</f>
        <v>2-Jun-2004</v>
      </c>
      <c r="H1424" s="10">
        <f>DATEDIF(G1424,DATE(2023,6,8),"Y")</f>
        <v>19</v>
      </c>
      <c r="I1424" s="6">
        <v>0</v>
      </c>
      <c r="J1424" s="22">
        <v>1210</v>
      </c>
      <c r="K1424" s="6" t="str">
        <f>IF(L1424="?","tier - 2",L1424)</f>
        <v>tier - 2</v>
      </c>
      <c r="L1424" s="6" t="s">
        <v>11</v>
      </c>
      <c r="M1424" s="6" t="str">
        <f>IF(N1424="?","tier - 1",N1424)</f>
        <v>tier - 1</v>
      </c>
      <c r="N1424" s="6" t="s">
        <v>16</v>
      </c>
      <c r="O1424" s="6" t="str">
        <f>IF(P1424="?","UNKNOWN",P1424)</f>
        <v>R1013</v>
      </c>
      <c r="P1424" s="6" t="s">
        <v>13</v>
      </c>
      <c r="Q1424" s="6"/>
    </row>
    <row r="1425" spans="1:17" x14ac:dyDescent="0.3">
      <c r="A1425" s="6" t="s">
        <v>84</v>
      </c>
      <c r="B1425" s="12" t="str">
        <f>SUBSTITUTE(C1425,"?",ROUNDUP(AVERAGEIF(C:C,"&lt;&gt;~?",C:C),0))</f>
        <v>1992</v>
      </c>
      <c r="C1425" s="6">
        <v>1992</v>
      </c>
      <c r="D1425" s="6" t="str">
        <f>SUBSTITUTE(E1425,"?","sep")</f>
        <v>Oct</v>
      </c>
      <c r="E1425" s="6" t="s">
        <v>37</v>
      </c>
      <c r="F1425" s="6">
        <v>6</v>
      </c>
      <c r="G1425" s="18" t="str">
        <f>CONCATENATE(F1425,"-",D1425,"-",B1425)</f>
        <v>6-Oct-1992</v>
      </c>
      <c r="H1425" s="10">
        <f>DATEDIF(G1425,DATE(2023,6,8),"Y")</f>
        <v>30</v>
      </c>
      <c r="I1425" s="6">
        <v>0</v>
      </c>
      <c r="J1425" s="22">
        <v>1200.55</v>
      </c>
      <c r="K1425" s="6" t="str">
        <f>IF(L1425="?","tier - 2",L1425)</f>
        <v>tier - 2</v>
      </c>
      <c r="L1425" s="6" t="s">
        <v>11</v>
      </c>
      <c r="M1425" s="6" t="str">
        <f>IF(N1425="?","tier - 1",N1425)</f>
        <v>tier - 3</v>
      </c>
      <c r="N1425" s="6" t="s">
        <v>12</v>
      </c>
      <c r="O1425" s="6" t="str">
        <f>IF(P1425="?","UNKNOWN",P1425)</f>
        <v>R1013</v>
      </c>
      <c r="P1425" s="6" t="s">
        <v>13</v>
      </c>
      <c r="Q1425" s="6"/>
    </row>
    <row r="1426" spans="1:17" x14ac:dyDescent="0.3">
      <c r="A1426" s="6" t="s">
        <v>83</v>
      </c>
      <c r="B1426" s="12" t="str">
        <f>SUBSTITUTE(C1426,"?",ROUNDUP(AVERAGEIF(C:C,"&lt;&gt;~?",C:C),0))</f>
        <v>1999</v>
      </c>
      <c r="C1426" s="6">
        <v>1999</v>
      </c>
      <c r="D1426" s="6" t="str">
        <f>SUBSTITUTE(E1426,"?","sep")</f>
        <v>Jun</v>
      </c>
      <c r="E1426" s="6" t="s">
        <v>18</v>
      </c>
      <c r="F1426" s="6">
        <v>28</v>
      </c>
      <c r="G1426" s="18" t="str">
        <f>CONCATENATE(F1426,"-",D1426,"-",B1426)</f>
        <v>28-Jun-1999</v>
      </c>
      <c r="H1426" s="10">
        <f>DATEDIF(G1426,DATE(2023,6,8),"Y")</f>
        <v>23</v>
      </c>
      <c r="I1426" s="6">
        <v>0</v>
      </c>
      <c r="J1426" s="22">
        <v>1200</v>
      </c>
      <c r="K1426" s="6" t="str">
        <f>IF(L1426="?","tier - 2",L1426)</f>
        <v>tier - 2</v>
      </c>
      <c r="L1426" s="6" t="s">
        <v>11</v>
      </c>
      <c r="M1426" s="6" t="str">
        <f>IF(N1426="?","tier - 1",N1426)</f>
        <v>tier - 3</v>
      </c>
      <c r="N1426" s="6" t="s">
        <v>12</v>
      </c>
      <c r="O1426" s="6" t="str">
        <f>IF(P1426="?","UNKNOWN",P1426)</f>
        <v>R1012</v>
      </c>
      <c r="P1426" s="6" t="s">
        <v>23</v>
      </c>
      <c r="Q1426" s="6"/>
    </row>
    <row r="1427" spans="1:17" x14ac:dyDescent="0.3">
      <c r="A1427" s="6" t="s">
        <v>82</v>
      </c>
      <c r="B1427" s="12" t="str">
        <f>SUBSTITUTE(C1427,"?",ROUNDUP(AVERAGEIF(C:C,"&lt;&gt;~?",C:C),0))</f>
        <v>2002</v>
      </c>
      <c r="C1427" s="6">
        <v>2002</v>
      </c>
      <c r="D1427" s="6" t="str">
        <f>SUBSTITUTE(E1427,"?","sep")</f>
        <v>Aug</v>
      </c>
      <c r="E1427" s="6" t="s">
        <v>35</v>
      </c>
      <c r="F1427" s="6">
        <v>26</v>
      </c>
      <c r="G1427" s="18" t="str">
        <f>CONCATENATE(F1427,"-",D1427,"-",B1427)</f>
        <v>26-Aug-2002</v>
      </c>
      <c r="H1427" s="10">
        <f>DATEDIF(G1427,DATE(2023,6,8),"Y")</f>
        <v>20</v>
      </c>
      <c r="I1427" s="6">
        <v>0</v>
      </c>
      <c r="J1427" s="22">
        <v>1191</v>
      </c>
      <c r="K1427" s="6" t="str">
        <f>IF(L1427="?","tier - 2",L1427)</f>
        <v>tier - 2</v>
      </c>
      <c r="L1427" s="6" t="s">
        <v>11</v>
      </c>
      <c r="M1427" s="6" t="str">
        <f>IF(N1427="?","tier - 1",N1427)</f>
        <v>tier - 1</v>
      </c>
      <c r="N1427" s="6" t="s">
        <v>16</v>
      </c>
      <c r="O1427" s="6" t="str">
        <f>IF(P1427="?","UNKNOWN",P1427)</f>
        <v>R1013</v>
      </c>
      <c r="P1427" s="6" t="s">
        <v>13</v>
      </c>
      <c r="Q1427" s="6"/>
    </row>
    <row r="1428" spans="1:17" x14ac:dyDescent="0.3">
      <c r="A1428" s="6" t="s">
        <v>81</v>
      </c>
      <c r="B1428" s="12" t="str">
        <f>SUBSTITUTE(C1428,"?",ROUNDUP(AVERAGEIF(C:C,"&lt;&gt;~?",C:C),0))</f>
        <v>1997</v>
      </c>
      <c r="C1428" s="6">
        <v>1997</v>
      </c>
      <c r="D1428" s="6" t="str">
        <f>SUBSTITUTE(E1428,"?","sep")</f>
        <v>Jun</v>
      </c>
      <c r="E1428" s="6" t="s">
        <v>18</v>
      </c>
      <c r="F1428" s="6">
        <v>28</v>
      </c>
      <c r="G1428" s="18" t="str">
        <f>CONCATENATE(F1428,"-",D1428,"-",B1428)</f>
        <v>28-Jun-1997</v>
      </c>
      <c r="H1428" s="10">
        <f>DATEDIF(G1428,DATE(2023,6,8),"Y")</f>
        <v>25</v>
      </c>
      <c r="I1428" s="6">
        <v>0</v>
      </c>
      <c r="J1428" s="22">
        <v>1178.07</v>
      </c>
      <c r="K1428" s="6" t="str">
        <f>IF(L1428="?","tier - 2",L1428)</f>
        <v>tier - 2</v>
      </c>
      <c r="L1428" s="6" t="s">
        <v>11</v>
      </c>
      <c r="M1428" s="6" t="str">
        <f>IF(N1428="?","tier - 1",N1428)</f>
        <v>tier - 2</v>
      </c>
      <c r="N1428" s="6" t="s">
        <v>11</v>
      </c>
      <c r="O1428" s="6" t="str">
        <f>IF(P1428="?","UNKNOWN",P1428)</f>
        <v>R1013</v>
      </c>
      <c r="P1428" s="6" t="s">
        <v>13</v>
      </c>
      <c r="Q1428" s="6"/>
    </row>
    <row r="1429" spans="1:17" x14ac:dyDescent="0.3">
      <c r="A1429" s="6" t="s">
        <v>80</v>
      </c>
      <c r="B1429" s="12" t="str">
        <f>SUBSTITUTE(C1429,"?",ROUNDUP(AVERAGEIF(C:C,"&lt;&gt;~?",C:C),0))</f>
        <v>1996</v>
      </c>
      <c r="C1429" s="6">
        <v>1996</v>
      </c>
      <c r="D1429" s="6" t="str">
        <f>SUBSTITUTE(E1429,"?","sep")</f>
        <v>Aug</v>
      </c>
      <c r="E1429" s="6" t="s">
        <v>35</v>
      </c>
      <c r="F1429" s="6">
        <v>11</v>
      </c>
      <c r="G1429" s="18" t="str">
        <f>CONCATENATE(F1429,"-",D1429,"-",B1429)</f>
        <v>11-Aug-1996</v>
      </c>
      <c r="H1429" s="10">
        <f>DATEDIF(G1429,DATE(2023,6,8),"Y")</f>
        <v>26</v>
      </c>
      <c r="I1429" s="6">
        <v>0</v>
      </c>
      <c r="J1429" s="22">
        <v>1178</v>
      </c>
      <c r="K1429" s="6" t="str">
        <f>IF(L1429="?","tier - 2",L1429)</f>
        <v>tier - 2</v>
      </c>
      <c r="L1429" s="6" t="s">
        <v>11</v>
      </c>
      <c r="M1429" s="6" t="str">
        <f>IF(N1429="?","tier - 1",N1429)</f>
        <v>tier - 3</v>
      </c>
      <c r="N1429" s="6" t="s">
        <v>12</v>
      </c>
      <c r="O1429" s="6" t="str">
        <f>IF(P1429="?","UNKNOWN",P1429)</f>
        <v>R1013</v>
      </c>
      <c r="P1429" s="6" t="s">
        <v>13</v>
      </c>
      <c r="Q1429" s="6"/>
    </row>
    <row r="1430" spans="1:17" x14ac:dyDescent="0.3">
      <c r="A1430" s="6" t="s">
        <v>79</v>
      </c>
      <c r="B1430" s="12" t="str">
        <f>SUBSTITUTE(C1430,"?",ROUNDUP(AVERAGEIF(C:C,"&lt;&gt;~?",C:C),0))</f>
        <v>2001</v>
      </c>
      <c r="C1430" s="6">
        <v>2001</v>
      </c>
      <c r="D1430" s="6" t="str">
        <f>SUBSTITUTE(E1430,"?","sep")</f>
        <v>Nov</v>
      </c>
      <c r="E1430" s="6" t="s">
        <v>15</v>
      </c>
      <c r="F1430" s="6">
        <v>12</v>
      </c>
      <c r="G1430" s="18" t="str">
        <f>CONCATENATE(F1430,"-",D1430,"-",B1430)</f>
        <v>12-Nov-2001</v>
      </c>
      <c r="H1430" s="10">
        <f>DATEDIF(G1430,DATE(2023,6,8),"Y")</f>
        <v>21</v>
      </c>
      <c r="I1430" s="6">
        <v>0</v>
      </c>
      <c r="J1430" s="22">
        <v>1167</v>
      </c>
      <c r="K1430" s="6" t="str">
        <f>IF(L1430="?","tier - 2",L1430)</f>
        <v>tier - 2</v>
      </c>
      <c r="L1430" s="6" t="s">
        <v>11</v>
      </c>
      <c r="M1430" s="6" t="str">
        <f>IF(N1430="?","tier - 1",N1430)</f>
        <v>tier - 1</v>
      </c>
      <c r="N1430" s="6" t="s">
        <v>16</v>
      </c>
      <c r="O1430" s="6" t="str">
        <f>IF(P1430="?","UNKNOWN",P1430)</f>
        <v>R1013</v>
      </c>
      <c r="P1430" s="6" t="s">
        <v>13</v>
      </c>
      <c r="Q1430" s="6"/>
    </row>
    <row r="1431" spans="1:17" x14ac:dyDescent="0.3">
      <c r="A1431" s="6" t="s">
        <v>2145</v>
      </c>
      <c r="B1431" s="12" t="str">
        <f>SUBSTITUTE(C1431,"?",ROUNDUP(AVERAGEIF(C:C,"&lt;&gt;~?",C:C),0))</f>
        <v>1967</v>
      </c>
      <c r="C1431" s="6">
        <v>1967</v>
      </c>
      <c r="D1431" s="6" t="str">
        <f>SUBSTITUTE(E1431,"?","sep")</f>
        <v>Oct</v>
      </c>
      <c r="E1431" s="6" t="s">
        <v>37</v>
      </c>
      <c r="F1431" s="6">
        <v>7</v>
      </c>
      <c r="G1431" s="18" t="str">
        <f>CONCATENATE(F1431,"-",D1431,"-",B1431)</f>
        <v>7-Oct-1967</v>
      </c>
      <c r="H1431" s="10">
        <f>DATEDIF(G1431,DATE(2023,6,8),"Y")</f>
        <v>55</v>
      </c>
      <c r="I1431" s="6">
        <v>0</v>
      </c>
      <c r="J1431" s="22">
        <v>34975.68</v>
      </c>
      <c r="K1431" s="6" t="str">
        <f>IF(L1431="?","tier - 2",L1431)</f>
        <v>tier - 2</v>
      </c>
      <c r="L1431" s="6" t="s">
        <v>11</v>
      </c>
      <c r="M1431" s="6" t="str">
        <f>IF(N1431="?","tier - 1",N1431)</f>
        <v>tier - 2</v>
      </c>
      <c r="N1431" s="6" t="s">
        <v>11</v>
      </c>
      <c r="O1431" s="6" t="str">
        <f>IF(P1431="?","UNKNOWN",P1431)</f>
        <v>R1011</v>
      </c>
      <c r="P1431" s="6" t="s">
        <v>42</v>
      </c>
      <c r="Q1431" s="6"/>
    </row>
    <row r="1432" spans="1:17" x14ac:dyDescent="0.3">
      <c r="A1432" s="6" t="s">
        <v>78</v>
      </c>
      <c r="B1432" s="12" t="str">
        <f>SUBSTITUTE(C1432,"?",ROUNDUP(AVERAGEIF(C:C,"&lt;&gt;~?",C:C),0))</f>
        <v>2002</v>
      </c>
      <c r="C1432" s="6">
        <v>2002</v>
      </c>
      <c r="D1432" s="6" t="str">
        <f>SUBSTITUTE(E1432,"?","sep")</f>
        <v>Jun</v>
      </c>
      <c r="E1432" s="6" t="s">
        <v>18</v>
      </c>
      <c r="F1432" s="6">
        <v>11</v>
      </c>
      <c r="G1432" s="18" t="str">
        <f>CONCATENATE(F1432,"-",D1432,"-",B1432)</f>
        <v>11-Jun-2002</v>
      </c>
      <c r="H1432" s="10">
        <f>DATEDIF(G1432,DATE(2023,6,8),"Y")</f>
        <v>20</v>
      </c>
      <c r="I1432" s="6">
        <v>0</v>
      </c>
      <c r="J1432" s="22">
        <v>1165</v>
      </c>
      <c r="K1432" s="6" t="str">
        <f>IF(L1432="?","tier - 2",L1432)</f>
        <v>tier - 2</v>
      </c>
      <c r="L1432" s="6" t="s">
        <v>11</v>
      </c>
      <c r="M1432" s="6" t="str">
        <f>IF(N1432="?","tier - 1",N1432)</f>
        <v>tier - 3</v>
      </c>
      <c r="N1432" s="6" t="s">
        <v>12</v>
      </c>
      <c r="O1432" s="6" t="str">
        <f>IF(P1432="?","UNKNOWN",P1432)</f>
        <v>R1012</v>
      </c>
      <c r="P1432" s="6" t="s">
        <v>23</v>
      </c>
      <c r="Q1432" s="6"/>
    </row>
    <row r="1433" spans="1:17" x14ac:dyDescent="0.3">
      <c r="A1433" s="6" t="s">
        <v>77</v>
      </c>
      <c r="B1433" s="12" t="str">
        <f>SUBSTITUTE(C1433,"?",ROUNDUP(AVERAGEIF(C:C,"&lt;&gt;~?",C:C),0))</f>
        <v>2004</v>
      </c>
      <c r="C1433" s="6">
        <v>2004</v>
      </c>
      <c r="D1433" s="6" t="str">
        <f>SUBSTITUTE(E1433,"?","sep")</f>
        <v>Nov</v>
      </c>
      <c r="E1433" s="6" t="s">
        <v>15</v>
      </c>
      <c r="F1433" s="6">
        <v>11</v>
      </c>
      <c r="G1433" s="18" t="str">
        <f>CONCATENATE(F1433,"-",D1433,"-",B1433)</f>
        <v>11-Nov-2004</v>
      </c>
      <c r="H1433" s="10">
        <f>DATEDIF(G1433,DATE(2023,6,8),"Y")</f>
        <v>18</v>
      </c>
      <c r="I1433" s="6">
        <v>0</v>
      </c>
      <c r="J1433" s="22">
        <v>1163.46</v>
      </c>
      <c r="K1433" s="6" t="str">
        <f>IF(L1433="?","tier - 2",L1433)</f>
        <v>tier - 2</v>
      </c>
      <c r="L1433" s="6" t="s">
        <v>11</v>
      </c>
      <c r="M1433" s="6" t="str">
        <f>IF(N1433="?","tier - 1",N1433)</f>
        <v>tier - 3</v>
      </c>
      <c r="N1433" s="6" t="s">
        <v>12</v>
      </c>
      <c r="O1433" s="6" t="str">
        <f>IF(P1433="?","UNKNOWN",P1433)</f>
        <v>R1013</v>
      </c>
      <c r="P1433" s="6" t="s">
        <v>13</v>
      </c>
      <c r="Q1433" s="6"/>
    </row>
    <row r="1434" spans="1:17" x14ac:dyDescent="0.3">
      <c r="A1434" s="6" t="s">
        <v>76</v>
      </c>
      <c r="B1434" s="12" t="str">
        <f>SUBSTITUTE(C1434,"?",ROUNDUP(AVERAGEIF(C:C,"&lt;&gt;~?",C:C),0))</f>
        <v>1994</v>
      </c>
      <c r="C1434" s="6">
        <v>1994</v>
      </c>
      <c r="D1434" s="6" t="str">
        <f>SUBSTITUTE(E1434,"?","sep")</f>
        <v>Jul</v>
      </c>
      <c r="E1434" s="6" t="s">
        <v>10</v>
      </c>
      <c r="F1434" s="6">
        <v>26</v>
      </c>
      <c r="G1434" s="18" t="str">
        <f>CONCATENATE(F1434,"-",D1434,"-",B1434)</f>
        <v>26-Jul-1994</v>
      </c>
      <c r="H1434" s="10">
        <f>DATEDIF(G1434,DATE(2023,6,8),"Y")</f>
        <v>28</v>
      </c>
      <c r="I1434" s="6">
        <v>0</v>
      </c>
      <c r="J1434" s="22">
        <v>1158.32</v>
      </c>
      <c r="K1434" s="6" t="str">
        <f>IF(L1434="?","tier - 2",L1434)</f>
        <v>tier - 2</v>
      </c>
      <c r="L1434" s="6" t="s">
        <v>11</v>
      </c>
      <c r="M1434" s="6" t="str">
        <f>IF(N1434="?","tier - 1",N1434)</f>
        <v>tier - 1</v>
      </c>
      <c r="N1434" s="6" t="s">
        <v>16</v>
      </c>
      <c r="O1434" s="6" t="str">
        <f>IF(P1434="?","UNKNOWN",P1434)</f>
        <v>R1013</v>
      </c>
      <c r="P1434" s="6" t="s">
        <v>13</v>
      </c>
      <c r="Q1434" s="6"/>
    </row>
    <row r="1435" spans="1:17" x14ac:dyDescent="0.3">
      <c r="A1435" s="6" t="s">
        <v>75</v>
      </c>
      <c r="B1435" s="12" t="str">
        <f>SUBSTITUTE(C1435,"?",ROUNDUP(AVERAGEIF(C:C,"&lt;&gt;~?",C:C),0))</f>
        <v>2004</v>
      </c>
      <c r="C1435" s="6">
        <v>2004</v>
      </c>
      <c r="D1435" s="6" t="str">
        <f>SUBSTITUTE(E1435,"?","sep")</f>
        <v>Jul</v>
      </c>
      <c r="E1435" s="6" t="s">
        <v>10</v>
      </c>
      <c r="F1435" s="6">
        <v>18</v>
      </c>
      <c r="G1435" s="18" t="str">
        <f>CONCATENATE(F1435,"-",D1435,"-",B1435)</f>
        <v>18-Jul-2004</v>
      </c>
      <c r="H1435" s="10">
        <f>DATEDIF(G1435,DATE(2023,6,8),"Y")</f>
        <v>18</v>
      </c>
      <c r="I1435" s="6">
        <v>0</v>
      </c>
      <c r="J1435" s="22">
        <v>1149.4000000000001</v>
      </c>
      <c r="K1435" s="6" t="str">
        <f>IF(L1435="?","tier - 2",L1435)</f>
        <v>tier - 2</v>
      </c>
      <c r="L1435" s="6" t="s">
        <v>11</v>
      </c>
      <c r="M1435" s="6" t="str">
        <f>IF(N1435="?","tier - 1",N1435)</f>
        <v>tier - 2</v>
      </c>
      <c r="N1435" s="6" t="s">
        <v>11</v>
      </c>
      <c r="O1435" s="6" t="str">
        <f>IF(P1435="?","UNKNOWN",P1435)</f>
        <v>R1013</v>
      </c>
      <c r="P1435" s="6" t="s">
        <v>13</v>
      </c>
      <c r="Q1435" s="6"/>
    </row>
    <row r="1436" spans="1:17" x14ac:dyDescent="0.3">
      <c r="A1436" s="6" t="s">
        <v>74</v>
      </c>
      <c r="B1436" s="12" t="str">
        <f>SUBSTITUTE(C1436,"?",ROUNDUP(AVERAGEIF(C:C,"&lt;&gt;~?",C:C),0))</f>
        <v>2003</v>
      </c>
      <c r="C1436" s="6">
        <v>2003</v>
      </c>
      <c r="D1436" s="6" t="str">
        <f>SUBSTITUTE(E1436,"?","sep")</f>
        <v>Jun</v>
      </c>
      <c r="E1436" s="6" t="s">
        <v>18</v>
      </c>
      <c r="F1436" s="6">
        <v>12</v>
      </c>
      <c r="G1436" s="18" t="str">
        <f>CONCATENATE(F1436,"-",D1436,"-",B1436)</f>
        <v>12-Jun-2003</v>
      </c>
      <c r="H1436" s="10">
        <f>DATEDIF(G1436,DATE(2023,6,8),"Y")</f>
        <v>19</v>
      </c>
      <c r="I1436" s="6">
        <v>0</v>
      </c>
      <c r="J1436" s="22">
        <v>1149</v>
      </c>
      <c r="K1436" s="6" t="str">
        <f>IF(L1436="?","tier - 2",L1436)</f>
        <v>tier - 2</v>
      </c>
      <c r="L1436" s="6" t="s">
        <v>11</v>
      </c>
      <c r="M1436" s="6" t="str">
        <f>IF(N1436="?","tier - 1",N1436)</f>
        <v>tier - 1</v>
      </c>
      <c r="N1436" s="6" t="s">
        <v>16</v>
      </c>
      <c r="O1436" s="6" t="str">
        <f>IF(P1436="?","UNKNOWN",P1436)</f>
        <v>R1012</v>
      </c>
      <c r="P1436" s="6" t="s">
        <v>23</v>
      </c>
      <c r="Q1436" s="6"/>
    </row>
    <row r="1437" spans="1:17" x14ac:dyDescent="0.3">
      <c r="A1437" s="6" t="s">
        <v>73</v>
      </c>
      <c r="B1437" s="12" t="str">
        <f>SUBSTITUTE(C1437,"?",ROUNDUP(AVERAGEIF(C:C,"&lt;&gt;~?",C:C),0))</f>
        <v>2004</v>
      </c>
      <c r="C1437" s="6">
        <v>2004</v>
      </c>
      <c r="D1437" s="6" t="str">
        <f>SUBSTITUTE(E1437,"?","sep")</f>
        <v>Jun</v>
      </c>
      <c r="E1437" s="6" t="s">
        <v>18</v>
      </c>
      <c r="F1437" s="6">
        <v>10</v>
      </c>
      <c r="G1437" s="18" t="str">
        <f>CONCATENATE(F1437,"-",D1437,"-",B1437)</f>
        <v>10-Jun-2004</v>
      </c>
      <c r="H1437" s="10">
        <f>DATEDIF(G1437,DATE(2023,6,8),"Y")</f>
        <v>18</v>
      </c>
      <c r="I1437" s="6">
        <v>0</v>
      </c>
      <c r="J1437" s="22">
        <v>1146.8</v>
      </c>
      <c r="K1437" s="6" t="str">
        <f>IF(L1437="?","tier - 2",L1437)</f>
        <v>tier - 2</v>
      </c>
      <c r="L1437" s="6" t="s">
        <v>11</v>
      </c>
      <c r="M1437" s="6" t="str">
        <f>IF(N1437="?","tier - 1",N1437)</f>
        <v>tier - 2</v>
      </c>
      <c r="N1437" s="6" t="s">
        <v>11</v>
      </c>
      <c r="O1437" s="6" t="str">
        <f>IF(P1437="?","UNKNOWN",P1437)</f>
        <v>R1013</v>
      </c>
      <c r="P1437" s="6" t="s">
        <v>13</v>
      </c>
      <c r="Q1437" s="6"/>
    </row>
    <row r="1438" spans="1:17" x14ac:dyDescent="0.3">
      <c r="A1438" s="6" t="s">
        <v>72</v>
      </c>
      <c r="B1438" s="12" t="str">
        <f>SUBSTITUTE(C1438,"?",ROUNDUP(AVERAGEIF(C:C,"&lt;&gt;~?",C:C),0))</f>
        <v>2002</v>
      </c>
      <c r="C1438" s="6">
        <v>2002</v>
      </c>
      <c r="D1438" s="6" t="str">
        <f>SUBSTITUTE(E1438,"?","sep")</f>
        <v>Oct</v>
      </c>
      <c r="E1438" s="6" t="s">
        <v>37</v>
      </c>
      <c r="F1438" s="6">
        <v>1</v>
      </c>
      <c r="G1438" s="18" t="str">
        <f>CONCATENATE(F1438,"-",D1438,"-",B1438)</f>
        <v>1-Oct-2002</v>
      </c>
      <c r="H1438" s="10">
        <f>DATEDIF(G1438,DATE(2023,6,8),"Y")</f>
        <v>20</v>
      </c>
      <c r="I1438" s="6">
        <v>0</v>
      </c>
      <c r="J1438" s="22">
        <v>1142</v>
      </c>
      <c r="K1438" s="6" t="str">
        <f>IF(L1438="?","tier - 2",L1438)</f>
        <v>tier - 3</v>
      </c>
      <c r="L1438" s="6" t="s">
        <v>12</v>
      </c>
      <c r="M1438" s="6" t="str">
        <f>IF(N1438="?","tier - 1",N1438)</f>
        <v>tier - 2</v>
      </c>
      <c r="N1438" s="6" t="s">
        <v>11</v>
      </c>
      <c r="O1438" s="6" t="str">
        <f>IF(P1438="?","UNKNOWN",P1438)</f>
        <v>R1011</v>
      </c>
      <c r="P1438" s="6" t="s">
        <v>42</v>
      </c>
      <c r="Q1438" s="6"/>
    </row>
    <row r="1439" spans="1:17" x14ac:dyDescent="0.3">
      <c r="A1439" s="6" t="s">
        <v>71</v>
      </c>
      <c r="B1439" s="12" t="str">
        <f>SUBSTITUTE(C1439,"?",ROUNDUP(AVERAGEIF(C:C,"&lt;&gt;~?",C:C),0))</f>
        <v>2004</v>
      </c>
      <c r="C1439" s="6">
        <v>2004</v>
      </c>
      <c r="D1439" s="6" t="str">
        <f>SUBSTITUTE(E1439,"?","sep")</f>
        <v>Sep</v>
      </c>
      <c r="E1439" s="6" t="s">
        <v>20</v>
      </c>
      <c r="F1439" s="6">
        <v>12</v>
      </c>
      <c r="G1439" s="18" t="str">
        <f>CONCATENATE(F1439,"-",D1439,"-",B1439)</f>
        <v>12-Sep-2004</v>
      </c>
      <c r="H1439" s="10">
        <f>DATEDIF(G1439,DATE(2023,6,8),"Y")</f>
        <v>18</v>
      </c>
      <c r="I1439" s="6">
        <v>0</v>
      </c>
      <c r="J1439" s="22">
        <v>1141.45</v>
      </c>
      <c r="K1439" s="6" t="str">
        <f>IF(L1439="?","tier - 2",L1439)</f>
        <v>tier - 3</v>
      </c>
      <c r="L1439" s="6" t="s">
        <v>12</v>
      </c>
      <c r="M1439" s="6" t="str">
        <f>IF(N1439="?","tier - 1",N1439)</f>
        <v>tier - 3</v>
      </c>
      <c r="N1439" s="6" t="s">
        <v>12</v>
      </c>
      <c r="O1439" s="6" t="str">
        <f>IF(P1439="?","UNKNOWN",P1439)</f>
        <v>R1013</v>
      </c>
      <c r="P1439" s="6" t="s">
        <v>13</v>
      </c>
      <c r="Q1439" s="6"/>
    </row>
    <row r="1440" spans="1:17" x14ac:dyDescent="0.3">
      <c r="A1440" s="6" t="s">
        <v>70</v>
      </c>
      <c r="B1440" s="12" t="str">
        <f>SUBSTITUTE(C1440,"?",ROUNDUP(AVERAGEIF(C:C,"&lt;&gt;~?",C:C),0))</f>
        <v>2001</v>
      </c>
      <c r="C1440" s="6">
        <v>2001</v>
      </c>
      <c r="D1440" s="6" t="str">
        <f>SUBSTITUTE(E1440,"?","sep")</f>
        <v>Oct</v>
      </c>
      <c r="E1440" s="6" t="s">
        <v>37</v>
      </c>
      <c r="F1440" s="6">
        <v>25</v>
      </c>
      <c r="G1440" s="18" t="str">
        <f>CONCATENATE(F1440,"-",D1440,"-",B1440)</f>
        <v>25-Oct-2001</v>
      </c>
      <c r="H1440" s="10">
        <f>DATEDIF(G1440,DATE(2023,6,8),"Y")</f>
        <v>21</v>
      </c>
      <c r="I1440" s="6">
        <v>0</v>
      </c>
      <c r="J1440" s="22">
        <v>1141</v>
      </c>
      <c r="K1440" s="6" t="str">
        <f>IF(L1440="?","tier - 2",L1440)</f>
        <v>tier - 3</v>
      </c>
      <c r="L1440" s="6" t="s">
        <v>12</v>
      </c>
      <c r="M1440" s="6" t="str">
        <f>IF(N1440="?","tier - 1",N1440)</f>
        <v>tier - 1</v>
      </c>
      <c r="N1440" s="6" t="s">
        <v>16</v>
      </c>
      <c r="O1440" s="6" t="str">
        <f>IF(P1440="?","UNKNOWN",P1440)</f>
        <v>R1013</v>
      </c>
      <c r="P1440" s="6" t="s">
        <v>13</v>
      </c>
      <c r="Q1440" s="6"/>
    </row>
    <row r="1441" spans="1:17" x14ac:dyDescent="0.3">
      <c r="A1441" s="6" t="s">
        <v>69</v>
      </c>
      <c r="B1441" s="12" t="str">
        <f>SUBSTITUTE(C1441,"?",ROUNDUP(AVERAGEIF(C:C,"&lt;&gt;~?",C:C),0))</f>
        <v>2004</v>
      </c>
      <c r="C1441" s="6">
        <v>2004</v>
      </c>
      <c r="D1441" s="6" t="str">
        <f>SUBSTITUTE(E1441,"?","sep")</f>
        <v>Nov</v>
      </c>
      <c r="E1441" s="6" t="s">
        <v>15</v>
      </c>
      <c r="F1441" s="6">
        <v>27</v>
      </c>
      <c r="G1441" s="18" t="str">
        <f>CONCATENATE(F1441,"-",D1441,"-",B1441)</f>
        <v>27-Nov-2004</v>
      </c>
      <c r="H1441" s="10">
        <f>DATEDIF(G1441,DATE(2023,6,8),"Y")</f>
        <v>18</v>
      </c>
      <c r="I1441" s="6">
        <v>0</v>
      </c>
      <c r="J1441" s="22">
        <v>1137.47</v>
      </c>
      <c r="K1441" s="6" t="str">
        <f>IF(L1441="?","tier - 2",L1441)</f>
        <v>tier - 3</v>
      </c>
      <c r="L1441" s="6" t="s">
        <v>12</v>
      </c>
      <c r="M1441" s="6" t="str">
        <f>IF(N1441="?","tier - 1",N1441)</f>
        <v>tier - 2</v>
      </c>
      <c r="N1441" s="6" t="s">
        <v>11</v>
      </c>
      <c r="O1441" s="6" t="str">
        <f>IF(P1441="?","UNKNOWN",P1441)</f>
        <v>R1013</v>
      </c>
      <c r="P1441" s="6" t="s">
        <v>13</v>
      </c>
      <c r="Q1441" s="6"/>
    </row>
    <row r="1442" spans="1:17" x14ac:dyDescent="0.3">
      <c r="A1442" s="6" t="s">
        <v>2144</v>
      </c>
      <c r="B1442" s="12" t="str">
        <f>SUBSTITUTE(C1442,"?",ROUNDUP(AVERAGEIF(C:C,"&lt;&gt;~?",C:C),0))</f>
        <v>1983</v>
      </c>
      <c r="C1442" s="6">
        <v>1983</v>
      </c>
      <c r="D1442" s="6" t="str">
        <f>SUBSTITUTE(E1442,"?","sep")</f>
        <v>Jul</v>
      </c>
      <c r="E1442" s="6" t="s">
        <v>10</v>
      </c>
      <c r="F1442" s="6">
        <v>29</v>
      </c>
      <c r="G1442" s="18" t="str">
        <f>CONCATENATE(F1442,"-",D1442,"-",B1442)</f>
        <v>29-Jul-1983</v>
      </c>
      <c r="H1442" s="10">
        <f>DATEDIF(G1442,DATE(2023,6,8),"Y")</f>
        <v>39</v>
      </c>
      <c r="I1442" s="6">
        <v>3</v>
      </c>
      <c r="J1442" s="22">
        <v>34940.61</v>
      </c>
      <c r="K1442" s="6" t="str">
        <f>IF(L1442="?","tier - 2",L1442)</f>
        <v>tier - 2</v>
      </c>
      <c r="L1442" s="6" t="s">
        <v>11</v>
      </c>
      <c r="M1442" s="6" t="str">
        <f>IF(N1442="?","tier - 1",N1442)</f>
        <v>tier - 3</v>
      </c>
      <c r="N1442" s="6" t="s">
        <v>12</v>
      </c>
      <c r="O1442" s="6" t="str">
        <f>IF(P1442="?","UNKNOWN",P1442)</f>
        <v>R1011</v>
      </c>
      <c r="P1442" s="6" t="s">
        <v>42</v>
      </c>
      <c r="Q1442" s="6"/>
    </row>
    <row r="1443" spans="1:17" x14ac:dyDescent="0.3">
      <c r="A1443" s="6" t="s">
        <v>68</v>
      </c>
      <c r="B1443" s="12" t="str">
        <f>SUBSTITUTE(C1443,"?",ROUNDUP(AVERAGEIF(C:C,"&lt;&gt;~?",C:C),0))</f>
        <v>2004</v>
      </c>
      <c r="C1443" s="6">
        <v>2004</v>
      </c>
      <c r="D1443" s="6" t="str">
        <f>SUBSTITUTE(E1443,"?","sep")</f>
        <v>Oct</v>
      </c>
      <c r="E1443" s="6" t="s">
        <v>37</v>
      </c>
      <c r="F1443" s="6">
        <v>15</v>
      </c>
      <c r="G1443" s="18" t="str">
        <f>CONCATENATE(F1443,"-",D1443,"-",B1443)</f>
        <v>15-Oct-2004</v>
      </c>
      <c r="H1443" s="10">
        <f>DATEDIF(G1443,DATE(2023,6,8),"Y")</f>
        <v>18</v>
      </c>
      <c r="I1443" s="6">
        <v>0</v>
      </c>
      <c r="J1443" s="22">
        <v>1137.01</v>
      </c>
      <c r="K1443" s="6" t="str">
        <f>IF(L1443="?","tier - 2",L1443)</f>
        <v>tier - 3</v>
      </c>
      <c r="L1443" s="6" t="s">
        <v>12</v>
      </c>
      <c r="M1443" s="6" t="str">
        <f>IF(N1443="?","tier - 1",N1443)</f>
        <v>tier - 1</v>
      </c>
      <c r="N1443" s="6" t="s">
        <v>16</v>
      </c>
      <c r="O1443" s="6" t="str">
        <f>IF(P1443="?","UNKNOWN",P1443)</f>
        <v>R1013</v>
      </c>
      <c r="P1443" s="6" t="s">
        <v>13</v>
      </c>
      <c r="Q1443" s="6"/>
    </row>
    <row r="1444" spans="1:17" x14ac:dyDescent="0.3">
      <c r="A1444" s="6" t="s">
        <v>67</v>
      </c>
      <c r="B1444" s="12" t="str">
        <f>SUBSTITUTE(C1444,"?",ROUNDUP(AVERAGEIF(C:C,"&lt;&gt;~?",C:C),0))</f>
        <v>2002</v>
      </c>
      <c r="C1444" s="6">
        <v>2002</v>
      </c>
      <c r="D1444" s="6" t="str">
        <f>SUBSTITUTE(E1444,"?","sep")</f>
        <v>Aug</v>
      </c>
      <c r="E1444" s="6" t="s">
        <v>35</v>
      </c>
      <c r="F1444" s="6">
        <v>11</v>
      </c>
      <c r="G1444" s="18" t="str">
        <f>CONCATENATE(F1444,"-",D1444,"-",B1444)</f>
        <v>11-Aug-2002</v>
      </c>
      <c r="H1444" s="10">
        <f>DATEDIF(G1444,DATE(2023,6,8),"Y")</f>
        <v>20</v>
      </c>
      <c r="I1444" s="6">
        <v>0</v>
      </c>
      <c r="J1444" s="22">
        <v>1137</v>
      </c>
      <c r="K1444" s="6" t="str">
        <f>IF(L1444="?","tier - 2",L1444)</f>
        <v>tier - 3</v>
      </c>
      <c r="L1444" s="6" t="s">
        <v>12</v>
      </c>
      <c r="M1444" s="6" t="str">
        <f>IF(N1444="?","tier - 1",N1444)</f>
        <v>tier - 1</v>
      </c>
      <c r="N1444" s="6" t="s">
        <v>16</v>
      </c>
      <c r="O1444" s="6" t="str">
        <f>IF(P1444="?","UNKNOWN",P1444)</f>
        <v>R1013</v>
      </c>
      <c r="P1444" s="6" t="s">
        <v>13</v>
      </c>
      <c r="Q1444" s="6"/>
    </row>
    <row r="1445" spans="1:17" x14ac:dyDescent="0.3">
      <c r="A1445" s="6" t="s">
        <v>66</v>
      </c>
      <c r="B1445" s="12" t="str">
        <f>SUBSTITUTE(C1445,"?",ROUNDUP(AVERAGEIF(C:C,"&lt;&gt;~?",C:C),0))</f>
        <v>2004</v>
      </c>
      <c r="C1445" s="6">
        <v>2004</v>
      </c>
      <c r="D1445" s="6" t="str">
        <f>SUBSTITUTE(E1445,"?","sep")</f>
        <v>Nov</v>
      </c>
      <c r="E1445" s="6" t="s">
        <v>15</v>
      </c>
      <c r="F1445" s="6">
        <v>28</v>
      </c>
      <c r="G1445" s="18" t="str">
        <f>CONCATENATE(F1445,"-",D1445,"-",B1445)</f>
        <v>28-Nov-2004</v>
      </c>
      <c r="H1445" s="10">
        <f>DATEDIF(G1445,DATE(2023,6,8),"Y")</f>
        <v>18</v>
      </c>
      <c r="I1445" s="6">
        <v>0</v>
      </c>
      <c r="J1445" s="22">
        <v>1136.4000000000001</v>
      </c>
      <c r="K1445" s="6" t="str">
        <f>IF(L1445="?","tier - 2",L1445)</f>
        <v>tier - 3</v>
      </c>
      <c r="L1445" s="6" t="s">
        <v>12</v>
      </c>
      <c r="M1445" s="6" t="str">
        <f>IF(N1445="?","tier - 1",N1445)</f>
        <v>tier - 3</v>
      </c>
      <c r="N1445" s="6" t="s">
        <v>12</v>
      </c>
      <c r="O1445" s="6" t="str">
        <f>IF(P1445="?","UNKNOWN",P1445)</f>
        <v>R1013</v>
      </c>
      <c r="P1445" s="6" t="s">
        <v>13</v>
      </c>
      <c r="Q1445" s="6"/>
    </row>
    <row r="1446" spans="1:17" x14ac:dyDescent="0.3">
      <c r="A1446" s="6" t="s">
        <v>65</v>
      </c>
      <c r="B1446" s="12" t="str">
        <f>SUBSTITUTE(C1446,"?",ROUNDUP(AVERAGEIF(C:C,"&lt;&gt;~?",C:C),0))</f>
        <v>2004</v>
      </c>
      <c r="C1446" s="6">
        <v>2004</v>
      </c>
      <c r="D1446" s="6" t="str">
        <f>SUBSTITUTE(E1446,"?","sep")</f>
        <v>Jun</v>
      </c>
      <c r="E1446" s="6" t="s">
        <v>18</v>
      </c>
      <c r="F1446" s="6">
        <v>11</v>
      </c>
      <c r="G1446" s="18" t="str">
        <f>CONCATENATE(F1446,"-",D1446,"-",B1446)</f>
        <v>11-Jun-2004</v>
      </c>
      <c r="H1446" s="10">
        <f>DATEDIF(G1446,DATE(2023,6,8),"Y")</f>
        <v>18</v>
      </c>
      <c r="I1446" s="6">
        <v>0</v>
      </c>
      <c r="J1446" s="22">
        <v>1135.94</v>
      </c>
      <c r="K1446" s="6" t="str">
        <f>IF(L1446="?","tier - 2",L1446)</f>
        <v>tier - 3</v>
      </c>
      <c r="L1446" s="6" t="s">
        <v>12</v>
      </c>
      <c r="M1446" s="6" t="str">
        <f>IF(N1446="?","tier - 1",N1446)</f>
        <v>tier - 3</v>
      </c>
      <c r="N1446" s="6" t="s">
        <v>12</v>
      </c>
      <c r="O1446" s="6" t="str">
        <f>IF(P1446="?","UNKNOWN",P1446)</f>
        <v>R1013</v>
      </c>
      <c r="P1446" s="6" t="s">
        <v>13</v>
      </c>
      <c r="Q1446" s="6"/>
    </row>
    <row r="1447" spans="1:17" x14ac:dyDescent="0.3">
      <c r="A1447" s="6" t="s">
        <v>64</v>
      </c>
      <c r="B1447" s="12" t="str">
        <f>SUBSTITUTE(C1447,"?",ROUNDUP(AVERAGEIF(C:C,"&lt;&gt;~?",C:C),0))</f>
        <v>2004</v>
      </c>
      <c r="C1447" s="6">
        <v>2004</v>
      </c>
      <c r="D1447" s="6" t="str">
        <f>SUBSTITUTE(E1447,"?","sep")</f>
        <v>Oct</v>
      </c>
      <c r="E1447" s="6" t="s">
        <v>37</v>
      </c>
      <c r="F1447" s="6">
        <v>6</v>
      </c>
      <c r="G1447" s="18" t="str">
        <f>CONCATENATE(F1447,"-",D1447,"-",B1447)</f>
        <v>6-Oct-2004</v>
      </c>
      <c r="H1447" s="10">
        <f>DATEDIF(G1447,DATE(2023,6,8),"Y")</f>
        <v>18</v>
      </c>
      <c r="I1447" s="6">
        <v>0</v>
      </c>
      <c r="J1447" s="22">
        <v>1135</v>
      </c>
      <c r="K1447" s="6" t="str">
        <f>IF(L1447="?","tier - 2",L1447)</f>
        <v>tier - 3</v>
      </c>
      <c r="L1447" s="6" t="s">
        <v>12</v>
      </c>
      <c r="M1447" s="6" t="str">
        <f>IF(N1447="?","tier - 1",N1447)</f>
        <v>tier - 3</v>
      </c>
      <c r="N1447" s="6" t="s">
        <v>12</v>
      </c>
      <c r="O1447" s="6" t="str">
        <f>IF(P1447="?","UNKNOWN",P1447)</f>
        <v>R1013</v>
      </c>
      <c r="P1447" s="6" t="s">
        <v>13</v>
      </c>
      <c r="Q1447" s="6"/>
    </row>
    <row r="1448" spans="1:17" x14ac:dyDescent="0.3">
      <c r="A1448" s="6" t="s">
        <v>63</v>
      </c>
      <c r="B1448" s="12" t="str">
        <f>SUBSTITUTE(C1448,"?",ROUNDUP(AVERAGEIF(C:C,"&lt;&gt;~?",C:C),0))</f>
        <v>2002</v>
      </c>
      <c r="C1448" s="6">
        <v>2002</v>
      </c>
      <c r="D1448" s="6" t="str">
        <f>SUBSTITUTE(E1448,"?","sep")</f>
        <v>Jul</v>
      </c>
      <c r="E1448" s="6" t="s">
        <v>10</v>
      </c>
      <c r="F1448" s="6">
        <v>19</v>
      </c>
      <c r="G1448" s="18" t="str">
        <f>CONCATENATE(F1448,"-",D1448,"-",B1448)</f>
        <v>19-Jul-2002</v>
      </c>
      <c r="H1448" s="10">
        <f>DATEDIF(G1448,DATE(2023,6,8),"Y")</f>
        <v>20</v>
      </c>
      <c r="I1448" s="6">
        <v>0</v>
      </c>
      <c r="J1448" s="22">
        <v>1132</v>
      </c>
      <c r="K1448" s="6" t="str">
        <f>IF(L1448="?","tier - 2",L1448)</f>
        <v>tier - 3</v>
      </c>
      <c r="L1448" s="6" t="s">
        <v>12</v>
      </c>
      <c r="M1448" s="6" t="str">
        <f>IF(N1448="?","tier - 1",N1448)</f>
        <v>tier - 1</v>
      </c>
      <c r="N1448" s="6" t="s">
        <v>16</v>
      </c>
      <c r="O1448" s="6" t="str">
        <f>IF(P1448="?","UNKNOWN",P1448)</f>
        <v>R1013</v>
      </c>
      <c r="P1448" s="6" t="s">
        <v>13</v>
      </c>
      <c r="Q1448" s="6"/>
    </row>
    <row r="1449" spans="1:17" x14ac:dyDescent="0.3">
      <c r="A1449" s="6" t="s">
        <v>62</v>
      </c>
      <c r="B1449" s="12" t="str">
        <f>SUBSTITUTE(C1449,"?",ROUNDUP(AVERAGEIF(C:C,"&lt;&gt;~?",C:C),0))</f>
        <v>2004</v>
      </c>
      <c r="C1449" s="6">
        <v>2004</v>
      </c>
      <c r="D1449" s="6" t="str">
        <f>SUBSTITUTE(E1449,"?","sep")</f>
        <v>Jun</v>
      </c>
      <c r="E1449" s="6" t="s">
        <v>18</v>
      </c>
      <c r="F1449" s="6">
        <v>14</v>
      </c>
      <c r="G1449" s="18" t="str">
        <f>CONCATENATE(F1449,"-",D1449,"-",B1449)</f>
        <v>14-Jun-2004</v>
      </c>
      <c r="H1449" s="10">
        <f>DATEDIF(G1449,DATE(2023,6,8),"Y")</f>
        <v>18</v>
      </c>
      <c r="I1449" s="6">
        <v>0</v>
      </c>
      <c r="J1449" s="22">
        <v>1131.51</v>
      </c>
      <c r="K1449" s="6" t="str">
        <f>IF(L1449="?","tier - 2",L1449)</f>
        <v>tier - 3</v>
      </c>
      <c r="L1449" s="6" t="s">
        <v>12</v>
      </c>
      <c r="M1449" s="6" t="str">
        <f>IF(N1449="?","tier - 1",N1449)</f>
        <v>tier - 1</v>
      </c>
      <c r="N1449" s="6" t="s">
        <v>16</v>
      </c>
      <c r="O1449" s="6" t="str">
        <f>IF(P1449="?","UNKNOWN",P1449)</f>
        <v>R1013</v>
      </c>
      <c r="P1449" s="6" t="s">
        <v>13</v>
      </c>
      <c r="Q1449" s="6"/>
    </row>
    <row r="1450" spans="1:17" x14ac:dyDescent="0.3">
      <c r="A1450" s="6" t="s">
        <v>61</v>
      </c>
      <c r="B1450" s="12" t="str">
        <f>SUBSTITUTE(C1450,"?",ROUNDUP(AVERAGEIF(C:C,"&lt;&gt;~?",C:C),0))</f>
        <v>2004</v>
      </c>
      <c r="C1450" s="6">
        <v>2004</v>
      </c>
      <c r="D1450" s="6" t="str">
        <f>SUBSTITUTE(E1450,"?","sep")</f>
        <v>Nov</v>
      </c>
      <c r="E1450" s="6" t="s">
        <v>15</v>
      </c>
      <c r="F1450" s="6">
        <v>12</v>
      </c>
      <c r="G1450" s="18" t="str">
        <f>CONCATENATE(F1450,"-",D1450,"-",B1450)</f>
        <v>12-Nov-2004</v>
      </c>
      <c r="H1450" s="10">
        <f>DATEDIF(G1450,DATE(2023,6,8),"Y")</f>
        <v>18</v>
      </c>
      <c r="I1450" s="6">
        <v>0</v>
      </c>
      <c r="J1450" s="22">
        <v>1121.8699999999999</v>
      </c>
      <c r="K1450" s="6" t="str">
        <f>IF(L1450="?","tier - 2",L1450)</f>
        <v>tier - 3</v>
      </c>
      <c r="L1450" s="6" t="s">
        <v>12</v>
      </c>
      <c r="M1450" s="6" t="str">
        <f>IF(N1450="?","tier - 1",N1450)</f>
        <v>tier - 1</v>
      </c>
      <c r="N1450" s="6" t="s">
        <v>16</v>
      </c>
      <c r="O1450" s="6" t="str">
        <f>IF(P1450="?","UNKNOWN",P1450)</f>
        <v>R1013</v>
      </c>
      <c r="P1450" s="6" t="s">
        <v>13</v>
      </c>
      <c r="Q1450" s="6"/>
    </row>
    <row r="1451" spans="1:17" x14ac:dyDescent="0.3">
      <c r="A1451" s="6" t="s">
        <v>60</v>
      </c>
      <c r="B1451" s="12" t="str">
        <f>SUBSTITUTE(C1451,"?",ROUNDUP(AVERAGEIF(C:C,"&lt;&gt;~?",C:C),0))</f>
        <v>2002</v>
      </c>
      <c r="C1451" s="6">
        <v>2002</v>
      </c>
      <c r="D1451" s="6" t="str">
        <f>SUBSTITUTE(E1451,"?","sep")</f>
        <v>Aug</v>
      </c>
      <c r="E1451" s="6" t="s">
        <v>35</v>
      </c>
      <c r="F1451" s="6">
        <v>13</v>
      </c>
      <c r="G1451" s="18" t="str">
        <f>CONCATENATE(F1451,"-",D1451,"-",B1451)</f>
        <v>13-Aug-2002</v>
      </c>
      <c r="H1451" s="10">
        <f>DATEDIF(G1451,DATE(2023,6,8),"Y")</f>
        <v>20</v>
      </c>
      <c r="I1451" s="6">
        <v>0</v>
      </c>
      <c r="J1451" s="22">
        <v>1086</v>
      </c>
      <c r="K1451" s="6" t="str">
        <f>IF(L1451="?","tier - 2",L1451)</f>
        <v>tier - 3</v>
      </c>
      <c r="L1451" s="6" t="s">
        <v>12</v>
      </c>
      <c r="M1451" s="6" t="str">
        <f>IF(N1451="?","tier - 1",N1451)</f>
        <v>tier - 3</v>
      </c>
      <c r="N1451" s="6" t="s">
        <v>12</v>
      </c>
      <c r="O1451" s="6" t="str">
        <f>IF(P1451="?","UNKNOWN",P1451)</f>
        <v>R1013</v>
      </c>
      <c r="P1451" s="6" t="s">
        <v>13</v>
      </c>
      <c r="Q1451" s="6"/>
    </row>
    <row r="1452" spans="1:17" x14ac:dyDescent="0.3">
      <c r="A1452" s="6" t="s">
        <v>59</v>
      </c>
      <c r="B1452" s="12" t="str">
        <f>SUBSTITUTE(C1452,"?",ROUNDUP(AVERAGEIF(C:C,"&lt;&gt;~?",C:C),0))</f>
        <v>1998</v>
      </c>
      <c r="C1452" s="6">
        <v>1998</v>
      </c>
      <c r="D1452" s="6" t="str">
        <f>SUBSTITUTE(E1452,"?","sep")</f>
        <v>Dec</v>
      </c>
      <c r="E1452" s="6" t="s">
        <v>30</v>
      </c>
      <c r="F1452" s="6">
        <v>26</v>
      </c>
      <c r="G1452" s="18" t="str">
        <f>CONCATENATE(F1452,"-",D1452,"-",B1452)</f>
        <v>26-Dec-1998</v>
      </c>
      <c r="H1452" s="10">
        <f>DATEDIF(G1452,DATE(2023,6,8),"Y")</f>
        <v>24</v>
      </c>
      <c r="I1452" s="6">
        <v>0</v>
      </c>
      <c r="J1452" s="22">
        <v>1082</v>
      </c>
      <c r="K1452" s="6" t="str">
        <f>IF(L1452="?","tier - 2",L1452)</f>
        <v>tier - 3</v>
      </c>
      <c r="L1452" s="6" t="s">
        <v>12</v>
      </c>
      <c r="M1452" s="6" t="str">
        <f>IF(N1452="?","tier - 1",N1452)</f>
        <v>tier - 2</v>
      </c>
      <c r="N1452" s="6" t="s">
        <v>11</v>
      </c>
      <c r="O1452" s="6" t="str">
        <f>IF(P1452="?","UNKNOWN",P1452)</f>
        <v>R1013</v>
      </c>
      <c r="P1452" s="6" t="s">
        <v>13</v>
      </c>
      <c r="Q1452" s="6"/>
    </row>
    <row r="1453" spans="1:17" x14ac:dyDescent="0.3">
      <c r="A1453" s="6" t="s">
        <v>2350</v>
      </c>
      <c r="B1453" s="12" t="str">
        <f>SUBSTITUTE(C1453,"?",ROUNDUP(AVERAGEIF(C:C,"&lt;&gt;~?",C:C),0))</f>
        <v>1958</v>
      </c>
      <c r="C1453" s="6">
        <v>1958</v>
      </c>
      <c r="D1453" s="6" t="str">
        <f>SUBSTITUTE(E1453,"?","sep")</f>
        <v>Sep</v>
      </c>
      <c r="E1453" s="6" t="s">
        <v>20</v>
      </c>
      <c r="F1453" s="6">
        <v>3</v>
      </c>
      <c r="G1453" s="18" t="str">
        <f>CONCATENATE(F1453,"-",D1453,"-",B1453)</f>
        <v>3-Sep-1958</v>
      </c>
      <c r="H1453" s="10">
        <f>DATEDIF(G1453,DATE(2023,6,8),"Y")</f>
        <v>64</v>
      </c>
      <c r="I1453" s="6">
        <v>2</v>
      </c>
      <c r="J1453" s="22">
        <v>47291.06</v>
      </c>
      <c r="K1453" s="6" t="str">
        <f>IF(L1453="?","tier - 2",L1453)</f>
        <v>tier - 2</v>
      </c>
      <c r="L1453" s="6" t="s">
        <v>11</v>
      </c>
      <c r="M1453" s="6" t="str">
        <f>IF(N1453="?","tier - 1",N1453)</f>
        <v>tier - 1</v>
      </c>
      <c r="N1453" s="6" t="s">
        <v>16</v>
      </c>
      <c r="O1453" s="6" t="str">
        <f>IF(P1453="?","UNKNOWN",P1453)</f>
        <v>R1011</v>
      </c>
      <c r="P1453" s="6" t="s">
        <v>42</v>
      </c>
      <c r="Q1453" s="6"/>
    </row>
    <row r="1454" spans="1:17" x14ac:dyDescent="0.3">
      <c r="A1454" s="6" t="s">
        <v>2143</v>
      </c>
      <c r="B1454" s="12" t="str">
        <f>SUBSTITUTE(C1454,"?",ROUNDUP(AVERAGEIF(C:C,"&lt;&gt;~?",C:C),0))</f>
        <v>1995</v>
      </c>
      <c r="C1454" s="6">
        <v>1995</v>
      </c>
      <c r="D1454" s="6" t="str">
        <f>SUBSTITUTE(E1454,"?","sep")</f>
        <v>Oct</v>
      </c>
      <c r="E1454" s="6" t="s">
        <v>37</v>
      </c>
      <c r="F1454" s="6">
        <v>17</v>
      </c>
      <c r="G1454" s="18" t="str">
        <f>CONCATENATE(F1454,"-",D1454,"-",B1454)</f>
        <v>17-Oct-1995</v>
      </c>
      <c r="H1454" s="10">
        <f>DATEDIF(G1454,DATE(2023,6,8),"Y")</f>
        <v>27</v>
      </c>
      <c r="I1454" s="6">
        <v>0</v>
      </c>
      <c r="J1454" s="22">
        <v>34838.870000000003</v>
      </c>
      <c r="K1454" s="6" t="str">
        <f>IF(L1454="?","tier - 2",L1454)</f>
        <v>tier - 2</v>
      </c>
      <c r="L1454" s="6" t="s">
        <v>11</v>
      </c>
      <c r="M1454" s="6" t="str">
        <f>IF(N1454="?","tier - 1",N1454)</f>
        <v>tier - 3</v>
      </c>
      <c r="N1454" s="6" t="s">
        <v>12</v>
      </c>
      <c r="O1454" s="6" t="str">
        <f>IF(P1454="?","UNKNOWN",P1454)</f>
        <v>R1011</v>
      </c>
      <c r="P1454" s="6" t="s">
        <v>42</v>
      </c>
      <c r="Q1454" s="6"/>
    </row>
    <row r="1455" spans="1:17" x14ac:dyDescent="0.3">
      <c r="A1455" s="6" t="s">
        <v>58</v>
      </c>
      <c r="B1455" s="12" t="str">
        <f>SUBSTITUTE(C1455,"?",ROUNDUP(AVERAGEIF(C:C,"&lt;&gt;~?",C:C),0))</f>
        <v>1997</v>
      </c>
      <c r="C1455" s="6">
        <v>1997</v>
      </c>
      <c r="D1455" s="6" t="str">
        <f>SUBSTITUTE(E1455,"?","sep")</f>
        <v>Aug</v>
      </c>
      <c r="E1455" s="6" t="s">
        <v>35</v>
      </c>
      <c r="F1455" s="6">
        <v>13</v>
      </c>
      <c r="G1455" s="18" t="str">
        <f>CONCATENATE(F1455,"-",D1455,"-",B1455)</f>
        <v>13-Aug-1997</v>
      </c>
      <c r="H1455" s="10">
        <f>DATEDIF(G1455,DATE(2023,6,8),"Y")</f>
        <v>25</v>
      </c>
      <c r="I1455" s="6">
        <v>0</v>
      </c>
      <c r="J1455" s="22">
        <v>1071</v>
      </c>
      <c r="K1455" s="6" t="str">
        <f>IF(L1455="?","tier - 2",L1455)</f>
        <v>tier - 3</v>
      </c>
      <c r="L1455" s="6" t="s">
        <v>12</v>
      </c>
      <c r="M1455" s="6" t="str">
        <f>IF(N1455="?","tier - 1",N1455)</f>
        <v>tier - 3</v>
      </c>
      <c r="N1455" s="6" t="s">
        <v>12</v>
      </c>
      <c r="O1455" s="6" t="str">
        <f>IF(P1455="?","UNKNOWN",P1455)</f>
        <v>R1013</v>
      </c>
      <c r="P1455" s="6" t="s">
        <v>13</v>
      </c>
      <c r="Q1455" s="6"/>
    </row>
    <row r="1456" spans="1:17" x14ac:dyDescent="0.3">
      <c r="A1456" s="6" t="s">
        <v>57</v>
      </c>
      <c r="B1456" s="12" t="str">
        <f>SUBSTITUTE(C1456,"?",ROUNDUP(AVERAGEIF(C:C,"&lt;&gt;~?",C:C),0))</f>
        <v>2004</v>
      </c>
      <c r="C1456" s="6">
        <v>2004</v>
      </c>
      <c r="D1456" s="6" t="str">
        <f>SUBSTITUTE(E1456,"?","sep")</f>
        <v>Aug</v>
      </c>
      <c r="E1456" s="6" t="s">
        <v>35</v>
      </c>
      <c r="F1456" s="6">
        <v>24</v>
      </c>
      <c r="G1456" s="18" t="str">
        <f>CONCATENATE(F1456,"-",D1456,"-",B1456)</f>
        <v>24-Aug-2004</v>
      </c>
      <c r="H1456" s="10">
        <f>DATEDIF(G1456,DATE(2023,6,8),"Y")</f>
        <v>18</v>
      </c>
      <c r="I1456" s="6">
        <v>0</v>
      </c>
      <c r="J1456" s="22">
        <v>1070</v>
      </c>
      <c r="K1456" s="6" t="str">
        <f>IF(L1456="?","tier - 2",L1456)</f>
        <v>tier - 3</v>
      </c>
      <c r="L1456" s="6" t="s">
        <v>12</v>
      </c>
      <c r="M1456" s="6" t="str">
        <f>IF(N1456="?","tier - 1",N1456)</f>
        <v>tier - 3</v>
      </c>
      <c r="N1456" s="6" t="s">
        <v>12</v>
      </c>
      <c r="O1456" s="6" t="str">
        <f>IF(P1456="?","UNKNOWN",P1456)</f>
        <v>R1013</v>
      </c>
      <c r="P1456" s="6" t="s">
        <v>13</v>
      </c>
      <c r="Q1456" s="6"/>
    </row>
    <row r="1457" spans="1:17" x14ac:dyDescent="0.3">
      <c r="A1457" s="6" t="s">
        <v>56</v>
      </c>
      <c r="B1457" s="12" t="str">
        <f>SUBSTITUTE(C1457,"?",ROUNDUP(AVERAGEIF(C:C,"&lt;&gt;~?",C:C),0))</f>
        <v>1993</v>
      </c>
      <c r="C1457" s="6">
        <v>1993</v>
      </c>
      <c r="D1457" s="6" t="str">
        <f>SUBSTITUTE(E1457,"?","sep")</f>
        <v>Sep</v>
      </c>
      <c r="E1457" s="6" t="s">
        <v>20</v>
      </c>
      <c r="F1457" s="6">
        <v>28</v>
      </c>
      <c r="G1457" s="18" t="str">
        <f>CONCATENATE(F1457,"-",D1457,"-",B1457)</f>
        <v>28-Sep-1993</v>
      </c>
      <c r="H1457" s="10">
        <f>DATEDIF(G1457,DATE(2023,6,8),"Y")</f>
        <v>29</v>
      </c>
      <c r="I1457" s="6">
        <v>0</v>
      </c>
      <c r="J1457" s="22">
        <v>1068</v>
      </c>
      <c r="K1457" s="6" t="str">
        <f>IF(L1457="?","tier - 2",L1457)</f>
        <v>tier - 3</v>
      </c>
      <c r="L1457" s="6" t="s">
        <v>12</v>
      </c>
      <c r="M1457" s="6" t="str">
        <f>IF(N1457="?","tier - 1",N1457)</f>
        <v>tier - 1</v>
      </c>
      <c r="N1457" s="6" t="s">
        <v>16</v>
      </c>
      <c r="O1457" s="6" t="str">
        <f>IF(P1457="?","UNKNOWN",P1457)</f>
        <v>R1013</v>
      </c>
      <c r="P1457" s="6" t="s">
        <v>13</v>
      </c>
      <c r="Q1457" s="6"/>
    </row>
    <row r="1458" spans="1:17" x14ac:dyDescent="0.3">
      <c r="A1458" s="6" t="s">
        <v>55</v>
      </c>
      <c r="B1458" s="12" t="str">
        <f>SUBSTITUTE(C1458,"?",ROUNDUP(AVERAGEIF(C:C,"&lt;&gt;~?",C:C),0))</f>
        <v>1995</v>
      </c>
      <c r="C1458" s="6">
        <v>1995</v>
      </c>
      <c r="D1458" s="6" t="str">
        <f>SUBSTITUTE(E1458,"?","sep")</f>
        <v>Jun</v>
      </c>
      <c r="E1458" s="6" t="s">
        <v>18</v>
      </c>
      <c r="F1458" s="6">
        <v>1</v>
      </c>
      <c r="G1458" s="18" t="str">
        <f>CONCATENATE(F1458,"-",D1458,"-",B1458)</f>
        <v>1-Jun-1995</v>
      </c>
      <c r="H1458" s="10">
        <f>DATEDIF(G1458,DATE(2023,6,8),"Y")</f>
        <v>28</v>
      </c>
      <c r="I1458" s="6">
        <v>0</v>
      </c>
      <c r="J1458" s="22">
        <v>1056</v>
      </c>
      <c r="K1458" s="6" t="str">
        <f>IF(L1458="?","tier - 2",L1458)</f>
        <v>tier - 3</v>
      </c>
      <c r="L1458" s="6" t="s">
        <v>12</v>
      </c>
      <c r="M1458" s="6" t="str">
        <f>IF(N1458="?","tier - 1",N1458)</f>
        <v>tier - 2</v>
      </c>
      <c r="N1458" s="6" t="s">
        <v>11</v>
      </c>
      <c r="O1458" s="6" t="str">
        <f>IF(P1458="?","UNKNOWN",P1458)</f>
        <v>R1013</v>
      </c>
      <c r="P1458" s="6" t="s">
        <v>13</v>
      </c>
      <c r="Q1458" s="6"/>
    </row>
    <row r="1459" spans="1:17" x14ac:dyDescent="0.3">
      <c r="A1459" s="6" t="s">
        <v>54</v>
      </c>
      <c r="B1459" s="12" t="str">
        <f>SUBSTITUTE(C1459,"?",ROUNDUP(AVERAGEIF(C:C,"&lt;&gt;~?",C:C),0))</f>
        <v>2002</v>
      </c>
      <c r="C1459" s="6">
        <v>2002</v>
      </c>
      <c r="D1459" s="6" t="str">
        <f>SUBSTITUTE(E1459,"?","sep")</f>
        <v>Jul</v>
      </c>
      <c r="E1459" s="6" t="s">
        <v>10</v>
      </c>
      <c r="F1459" s="6">
        <v>1</v>
      </c>
      <c r="G1459" s="18" t="str">
        <f>CONCATENATE(F1459,"-",D1459,"-",B1459)</f>
        <v>1-Jul-2002</v>
      </c>
      <c r="H1459" s="10">
        <f>DATEDIF(G1459,DATE(2023,6,8),"Y")</f>
        <v>20</v>
      </c>
      <c r="I1459" s="6">
        <v>0</v>
      </c>
      <c r="J1459" s="22">
        <v>1049</v>
      </c>
      <c r="K1459" s="6" t="str">
        <f>IF(L1459="?","tier - 2",L1459)</f>
        <v>tier - 3</v>
      </c>
      <c r="L1459" s="6" t="s">
        <v>12</v>
      </c>
      <c r="M1459" s="6" t="str">
        <f>IF(N1459="?","tier - 1",N1459)</f>
        <v>tier - 2</v>
      </c>
      <c r="N1459" s="6" t="s">
        <v>11</v>
      </c>
      <c r="O1459" s="6" t="str">
        <f>IF(P1459="?","UNKNOWN",P1459)</f>
        <v>R1012</v>
      </c>
      <c r="P1459" s="6" t="s">
        <v>23</v>
      </c>
      <c r="Q1459" s="6"/>
    </row>
    <row r="1460" spans="1:17" x14ac:dyDescent="0.3">
      <c r="A1460" s="6" t="s">
        <v>53</v>
      </c>
      <c r="B1460" s="12" t="str">
        <f>SUBSTITUTE(C1460,"?",ROUNDUP(AVERAGEIF(C:C,"&lt;&gt;~?",C:C),0))</f>
        <v>2002</v>
      </c>
      <c r="C1460" s="6">
        <v>2002</v>
      </c>
      <c r="D1460" s="6" t="str">
        <f>SUBSTITUTE(E1460,"?","sep")</f>
        <v>Jul</v>
      </c>
      <c r="E1460" s="6" t="s">
        <v>10</v>
      </c>
      <c r="F1460" s="6">
        <v>20</v>
      </c>
      <c r="G1460" s="18" t="str">
        <f>CONCATENATE(F1460,"-",D1460,"-",B1460)</f>
        <v>20-Jul-2002</v>
      </c>
      <c r="H1460" s="10">
        <f>DATEDIF(G1460,DATE(2023,6,8),"Y")</f>
        <v>20</v>
      </c>
      <c r="I1460" s="6">
        <v>0</v>
      </c>
      <c r="J1460" s="22">
        <v>1047</v>
      </c>
      <c r="K1460" s="6" t="str">
        <f>IF(L1460="?","tier - 2",L1460)</f>
        <v>tier - 3</v>
      </c>
      <c r="L1460" s="6" t="s">
        <v>12</v>
      </c>
      <c r="M1460" s="6" t="str">
        <f>IF(N1460="?","tier - 1",N1460)</f>
        <v>tier - 1</v>
      </c>
      <c r="N1460" s="6" t="s">
        <v>16</v>
      </c>
      <c r="O1460" s="6" t="str">
        <f>IF(P1460="?","UNKNOWN",P1460)</f>
        <v>R1013</v>
      </c>
      <c r="P1460" s="6" t="s">
        <v>13</v>
      </c>
      <c r="Q1460" s="6"/>
    </row>
    <row r="1461" spans="1:17" x14ac:dyDescent="0.3">
      <c r="A1461" s="6" t="s">
        <v>52</v>
      </c>
      <c r="B1461" s="12" t="str">
        <f>SUBSTITUTE(C1461,"?",ROUNDUP(AVERAGEIF(C:C,"&lt;&gt;~?",C:C),0))</f>
        <v>1994</v>
      </c>
      <c r="C1461" s="6">
        <v>1994</v>
      </c>
      <c r="D1461" s="6" t="str">
        <f>SUBSTITUTE(E1461,"?","sep")</f>
        <v>Nov</v>
      </c>
      <c r="E1461" s="6" t="s">
        <v>15</v>
      </c>
      <c r="F1461" s="6">
        <v>17</v>
      </c>
      <c r="G1461" s="18" t="str">
        <f>CONCATENATE(F1461,"-",D1461,"-",B1461)</f>
        <v>17-Nov-1994</v>
      </c>
      <c r="H1461" s="10">
        <f>DATEDIF(G1461,DATE(2023,6,8),"Y")</f>
        <v>28</v>
      </c>
      <c r="I1461" s="6">
        <v>0</v>
      </c>
      <c r="J1461" s="22">
        <v>1044</v>
      </c>
      <c r="K1461" s="6" t="str">
        <f>IF(L1461="?","tier - 2",L1461)</f>
        <v>tier - 3</v>
      </c>
      <c r="L1461" s="6" t="s">
        <v>12</v>
      </c>
      <c r="M1461" s="6" t="str">
        <f>IF(N1461="?","tier - 1",N1461)</f>
        <v>tier - 2</v>
      </c>
      <c r="N1461" s="6" t="s">
        <v>11</v>
      </c>
      <c r="O1461" s="6" t="str">
        <f>IF(P1461="?","UNKNOWN",P1461)</f>
        <v>R1013</v>
      </c>
      <c r="P1461" s="6" t="s">
        <v>13</v>
      </c>
      <c r="Q1461" s="6"/>
    </row>
    <row r="1462" spans="1:17" x14ac:dyDescent="0.3">
      <c r="A1462" s="6" t="s">
        <v>51</v>
      </c>
      <c r="B1462" s="12" t="str">
        <f>SUBSTITUTE(C1462,"?",ROUNDUP(AVERAGEIF(C:C,"&lt;&gt;~?",C:C),0))</f>
        <v>1995</v>
      </c>
      <c r="C1462" s="6">
        <v>1995</v>
      </c>
      <c r="D1462" s="6" t="str">
        <f>SUBSTITUTE(E1462,"?","sep")</f>
        <v>Oct</v>
      </c>
      <c r="E1462" s="6" t="s">
        <v>37</v>
      </c>
      <c r="F1462" s="6">
        <v>5</v>
      </c>
      <c r="G1462" s="18" t="str">
        <f>CONCATENATE(F1462,"-",D1462,"-",B1462)</f>
        <v>5-Oct-1995</v>
      </c>
      <c r="H1462" s="10">
        <f>DATEDIF(G1462,DATE(2023,6,8),"Y")</f>
        <v>27</v>
      </c>
      <c r="I1462" s="6">
        <v>0</v>
      </c>
      <c r="J1462" s="22">
        <v>1033.74</v>
      </c>
      <c r="K1462" s="6" t="str">
        <f>IF(L1462="?","tier - 2",L1462)</f>
        <v>tier - 3</v>
      </c>
      <c r="L1462" s="6" t="s">
        <v>12</v>
      </c>
      <c r="M1462" s="6" t="str">
        <f>IF(N1462="?","tier - 1",N1462)</f>
        <v>tier - 1</v>
      </c>
      <c r="N1462" s="6" t="s">
        <v>16</v>
      </c>
      <c r="O1462" s="6" t="str">
        <f>IF(P1462="?","UNKNOWN",P1462)</f>
        <v>R1013</v>
      </c>
      <c r="P1462" s="6" t="s">
        <v>13</v>
      </c>
      <c r="Q1462" s="6"/>
    </row>
    <row r="1463" spans="1:17" x14ac:dyDescent="0.3">
      <c r="A1463" s="6" t="s">
        <v>50</v>
      </c>
      <c r="B1463" s="12" t="str">
        <f>SUBSTITUTE(C1463,"?",ROUNDUP(AVERAGEIF(C:C,"&lt;&gt;~?",C:C),0))</f>
        <v>1999</v>
      </c>
      <c r="C1463" s="6">
        <v>1999</v>
      </c>
      <c r="D1463" s="6" t="str">
        <f>SUBSTITUTE(E1463,"?","sep")</f>
        <v>Aug</v>
      </c>
      <c r="E1463" s="6" t="s">
        <v>35</v>
      </c>
      <c r="F1463" s="6">
        <v>5</v>
      </c>
      <c r="G1463" s="18" t="str">
        <f>CONCATENATE(F1463,"-",D1463,"-",B1463)</f>
        <v>5-Aug-1999</v>
      </c>
      <c r="H1463" s="10">
        <f>DATEDIF(G1463,DATE(2023,6,8),"Y")</f>
        <v>23</v>
      </c>
      <c r="I1463" s="6">
        <v>0</v>
      </c>
      <c r="J1463" s="22">
        <v>1019</v>
      </c>
      <c r="K1463" s="6" t="str">
        <f>IF(L1463="?","tier - 2",L1463)</f>
        <v>tier - 3</v>
      </c>
      <c r="L1463" s="6" t="s">
        <v>12</v>
      </c>
      <c r="M1463" s="6" t="str">
        <f>IF(N1463="?","tier - 1",N1463)</f>
        <v>tier - 2</v>
      </c>
      <c r="N1463" s="6" t="s">
        <v>11</v>
      </c>
      <c r="O1463" s="6" t="str">
        <f>IF(P1463="?","UNKNOWN",P1463)</f>
        <v>R1013</v>
      </c>
      <c r="P1463" s="6" t="s">
        <v>13</v>
      </c>
      <c r="Q1463" s="6"/>
    </row>
    <row r="1464" spans="1:17" x14ac:dyDescent="0.3">
      <c r="A1464" s="6" t="s">
        <v>49</v>
      </c>
      <c r="B1464" s="12" t="str">
        <f>SUBSTITUTE(C1464,"?",ROUNDUP(AVERAGEIF(C:C,"&lt;&gt;~?",C:C),0))</f>
        <v>2000</v>
      </c>
      <c r="C1464" s="6">
        <v>2000</v>
      </c>
      <c r="D1464" s="6" t="str">
        <f>SUBSTITUTE(E1464,"?","sep")</f>
        <v>Oct</v>
      </c>
      <c r="E1464" s="6" t="s">
        <v>37</v>
      </c>
      <c r="F1464" s="6">
        <v>9</v>
      </c>
      <c r="G1464" s="18" t="str">
        <f>CONCATENATE(F1464,"-",D1464,"-",B1464)</f>
        <v>9-Oct-2000</v>
      </c>
      <c r="H1464" s="10">
        <f>DATEDIF(G1464,DATE(2023,6,8),"Y")</f>
        <v>22</v>
      </c>
      <c r="I1464" s="6">
        <v>0</v>
      </c>
      <c r="J1464" s="22">
        <v>1012</v>
      </c>
      <c r="K1464" s="6" t="str">
        <f>IF(L1464="?","tier - 2",L1464)</f>
        <v>tier - 3</v>
      </c>
      <c r="L1464" s="6" t="s">
        <v>12</v>
      </c>
      <c r="M1464" s="6" t="str">
        <f>IF(N1464="?","tier - 1",N1464)</f>
        <v>tier - 2</v>
      </c>
      <c r="N1464" s="6" t="s">
        <v>11</v>
      </c>
      <c r="O1464" s="6" t="str">
        <f>IF(P1464="?","UNKNOWN",P1464)</f>
        <v>R1013</v>
      </c>
      <c r="P1464" s="6" t="s">
        <v>13</v>
      </c>
      <c r="Q1464" s="6"/>
    </row>
    <row r="1465" spans="1:17" x14ac:dyDescent="0.3">
      <c r="A1465" s="6" t="s">
        <v>2142</v>
      </c>
      <c r="B1465" s="12" t="str">
        <f>SUBSTITUTE(C1465,"?",ROUNDUP(AVERAGEIF(C:C,"&lt;&gt;~?",C:C),0))</f>
        <v>2003</v>
      </c>
      <c r="C1465" s="6">
        <v>2003</v>
      </c>
      <c r="D1465" s="6" t="str">
        <f>SUBSTITUTE(E1465,"?","sep")</f>
        <v>Sep</v>
      </c>
      <c r="E1465" s="6" t="s">
        <v>20</v>
      </c>
      <c r="F1465" s="6">
        <v>17</v>
      </c>
      <c r="G1465" s="18" t="str">
        <f>CONCATENATE(F1465,"-",D1465,"-",B1465)</f>
        <v>17-Sep-2003</v>
      </c>
      <c r="H1465" s="10">
        <f>DATEDIF(G1465,DATE(2023,6,8),"Y")</f>
        <v>19</v>
      </c>
      <c r="I1465" s="6">
        <v>0</v>
      </c>
      <c r="J1465" s="22">
        <v>34828.65</v>
      </c>
      <c r="K1465" s="6" t="str">
        <f>IF(L1465="?","tier - 2",L1465)</f>
        <v>tier - 1</v>
      </c>
      <c r="L1465" s="6" t="s">
        <v>16</v>
      </c>
      <c r="M1465" s="6" t="str">
        <f>IF(N1465="?","tier - 1",N1465)</f>
        <v>tier - 3</v>
      </c>
      <c r="N1465" s="6" t="s">
        <v>12</v>
      </c>
      <c r="O1465" s="6" t="str">
        <f>IF(P1465="?","UNKNOWN",P1465)</f>
        <v>R1011</v>
      </c>
      <c r="P1465" s="6" t="s">
        <v>42</v>
      </c>
      <c r="Q1465" s="6"/>
    </row>
    <row r="1466" spans="1:17" x14ac:dyDescent="0.3">
      <c r="A1466" s="6" t="s">
        <v>48</v>
      </c>
      <c r="B1466" s="12" t="str">
        <f>SUBSTITUTE(C1466,"?",ROUNDUP(AVERAGEIF(C:C,"&lt;&gt;~?",C:C),0))</f>
        <v>1994</v>
      </c>
      <c r="C1466" s="6">
        <v>1994</v>
      </c>
      <c r="D1466" s="6" t="str">
        <f>SUBSTITUTE(E1466,"?","sep")</f>
        <v>Nov</v>
      </c>
      <c r="E1466" s="6" t="s">
        <v>15</v>
      </c>
      <c r="F1466" s="6">
        <v>22</v>
      </c>
      <c r="G1466" s="18" t="str">
        <f>CONCATENATE(F1466,"-",D1466,"-",B1466)</f>
        <v>22-Nov-1994</v>
      </c>
      <c r="H1466" s="10">
        <f>DATEDIF(G1466,DATE(2023,6,8),"Y")</f>
        <v>28</v>
      </c>
      <c r="I1466" s="6">
        <v>0</v>
      </c>
      <c r="J1466" s="22">
        <v>1006.65</v>
      </c>
      <c r="K1466" s="6" t="str">
        <f>IF(L1466="?","tier - 2",L1466)</f>
        <v>tier - 3</v>
      </c>
      <c r="L1466" s="6" t="s">
        <v>12</v>
      </c>
      <c r="M1466" s="6" t="str">
        <f>IF(N1466="?","tier - 1",N1466)</f>
        <v>tier - 2</v>
      </c>
      <c r="N1466" s="6" t="s">
        <v>11</v>
      </c>
      <c r="O1466" s="6" t="str">
        <f>IF(P1466="?","UNKNOWN",P1466)</f>
        <v>R1013</v>
      </c>
      <c r="P1466" s="6" t="s">
        <v>13</v>
      </c>
      <c r="Q1466" s="6"/>
    </row>
    <row r="1467" spans="1:17" x14ac:dyDescent="0.3">
      <c r="A1467" s="6" t="s">
        <v>47</v>
      </c>
      <c r="B1467" s="12" t="str">
        <f>SUBSTITUTE(C1467,"?",ROUNDUP(AVERAGEIF(C:C,"&lt;&gt;~?",C:C),0))</f>
        <v>2001</v>
      </c>
      <c r="C1467" s="6">
        <v>2001</v>
      </c>
      <c r="D1467" s="6" t="str">
        <f>SUBSTITUTE(E1467,"?","sep")</f>
        <v>Aug</v>
      </c>
      <c r="E1467" s="6" t="s">
        <v>35</v>
      </c>
      <c r="F1467" s="6">
        <v>19</v>
      </c>
      <c r="G1467" s="18" t="str">
        <f>CONCATENATE(F1467,"-",D1467,"-",B1467)</f>
        <v>19-Aug-2001</v>
      </c>
      <c r="H1467" s="10">
        <f>DATEDIF(G1467,DATE(2023,6,8),"Y")</f>
        <v>21</v>
      </c>
      <c r="I1467" s="6">
        <v>0</v>
      </c>
      <c r="J1467" s="22">
        <v>964.71</v>
      </c>
      <c r="K1467" s="6" t="str">
        <f>IF(L1467="?","tier - 2",L1467)</f>
        <v>tier - 3</v>
      </c>
      <c r="L1467" s="6" t="s">
        <v>12</v>
      </c>
      <c r="M1467" s="6" t="str">
        <f>IF(N1467="?","tier - 1",N1467)</f>
        <v>tier - 2</v>
      </c>
      <c r="N1467" s="6" t="s">
        <v>11</v>
      </c>
      <c r="O1467" s="6" t="str">
        <f>IF(P1467="?","UNKNOWN",P1467)</f>
        <v>R1013</v>
      </c>
      <c r="P1467" s="6" t="s">
        <v>13</v>
      </c>
      <c r="Q1467" s="6"/>
    </row>
    <row r="1468" spans="1:17" x14ac:dyDescent="0.3">
      <c r="A1468" s="6" t="s">
        <v>46</v>
      </c>
      <c r="B1468" s="12" t="str">
        <f>SUBSTITUTE(C1468,"?",ROUNDUP(AVERAGEIF(C:C,"&lt;&gt;~?",C:C),0))</f>
        <v>1995</v>
      </c>
      <c r="C1468" s="6">
        <v>1995</v>
      </c>
      <c r="D1468" s="6" t="str">
        <f>SUBSTITUTE(E1468,"?","sep")</f>
        <v>Oct</v>
      </c>
      <c r="E1468" s="6" t="s">
        <v>37</v>
      </c>
      <c r="F1468" s="6">
        <v>28</v>
      </c>
      <c r="G1468" s="18" t="str">
        <f>CONCATENATE(F1468,"-",D1468,"-",B1468)</f>
        <v>28-Oct-1995</v>
      </c>
      <c r="H1468" s="10">
        <f>DATEDIF(G1468,DATE(2023,6,8),"Y")</f>
        <v>27</v>
      </c>
      <c r="I1468" s="6">
        <v>0</v>
      </c>
      <c r="J1468" s="22">
        <v>928.59</v>
      </c>
      <c r="K1468" s="6" t="str">
        <f>IF(L1468="?","tier - 2",L1468)</f>
        <v>tier - 3</v>
      </c>
      <c r="L1468" s="6" t="s">
        <v>12</v>
      </c>
      <c r="M1468" s="6" t="str">
        <f>IF(N1468="?","tier - 1",N1468)</f>
        <v>tier - 1</v>
      </c>
      <c r="N1468" s="6" t="s">
        <v>16</v>
      </c>
      <c r="O1468" s="6" t="str">
        <f>IF(P1468="?","UNKNOWN",P1468)</f>
        <v>R1013</v>
      </c>
      <c r="P1468" s="6" t="s">
        <v>13</v>
      </c>
      <c r="Q1468" s="6"/>
    </row>
    <row r="1469" spans="1:17" x14ac:dyDescent="0.3">
      <c r="A1469" s="6" t="s">
        <v>45</v>
      </c>
      <c r="B1469" s="12" t="str">
        <f>SUBSTITUTE(C1469,"?",ROUNDUP(AVERAGEIF(C:C,"&lt;&gt;~?",C:C),0))</f>
        <v>1994</v>
      </c>
      <c r="C1469" s="6">
        <v>1994</v>
      </c>
      <c r="D1469" s="6" t="str">
        <f>SUBSTITUTE(E1469,"?","sep")</f>
        <v>Oct</v>
      </c>
      <c r="E1469" s="6" t="s">
        <v>37</v>
      </c>
      <c r="F1469" s="6">
        <v>30</v>
      </c>
      <c r="G1469" s="18" t="str">
        <f>CONCATENATE(F1469,"-",D1469,"-",B1469)</f>
        <v>30-Oct-1994</v>
      </c>
      <c r="H1469" s="10">
        <f>DATEDIF(G1469,DATE(2023,6,8),"Y")</f>
        <v>28</v>
      </c>
      <c r="I1469" s="6">
        <v>0</v>
      </c>
      <c r="J1469" s="22">
        <v>915.07</v>
      </c>
      <c r="K1469" s="6" t="str">
        <f>IF(L1469="?","tier - 2",L1469)</f>
        <v>tier - 3</v>
      </c>
      <c r="L1469" s="6" t="s">
        <v>12</v>
      </c>
      <c r="M1469" s="6" t="str">
        <f>IF(N1469="?","tier - 1",N1469)</f>
        <v>tier - 1</v>
      </c>
      <c r="N1469" s="6" t="s">
        <v>16</v>
      </c>
      <c r="O1469" s="6" t="str">
        <f>IF(P1469="?","UNKNOWN",P1469)</f>
        <v>R1013</v>
      </c>
      <c r="P1469" s="6" t="s">
        <v>13</v>
      </c>
      <c r="Q1469" s="6"/>
    </row>
    <row r="1470" spans="1:17" x14ac:dyDescent="0.3">
      <c r="A1470" s="6" t="s">
        <v>44</v>
      </c>
      <c r="B1470" s="12" t="str">
        <f>SUBSTITUTE(C1470,"?",ROUNDUP(AVERAGEIF(C:C,"&lt;&gt;~?",C:C),0))</f>
        <v>1993</v>
      </c>
      <c r="C1470" s="6">
        <v>1993</v>
      </c>
      <c r="D1470" s="6" t="str">
        <f>SUBSTITUTE(E1470,"?","sep")</f>
        <v>Nov</v>
      </c>
      <c r="E1470" s="6" t="s">
        <v>15</v>
      </c>
      <c r="F1470" s="6">
        <v>27</v>
      </c>
      <c r="G1470" s="18" t="str">
        <f>CONCATENATE(F1470,"-",D1470,"-",B1470)</f>
        <v>27-Nov-1993</v>
      </c>
      <c r="H1470" s="10">
        <f>DATEDIF(G1470,DATE(2023,6,8),"Y")</f>
        <v>29</v>
      </c>
      <c r="I1470" s="6">
        <v>0</v>
      </c>
      <c r="J1470" s="22">
        <v>896.21</v>
      </c>
      <c r="K1470" s="6" t="str">
        <f>IF(L1470="?","tier - 2",L1470)</f>
        <v>tier - 3</v>
      </c>
      <c r="L1470" s="6" t="s">
        <v>12</v>
      </c>
      <c r="M1470" s="6" t="str">
        <f>IF(N1470="?","tier - 1",N1470)</f>
        <v>tier - 1</v>
      </c>
      <c r="N1470" s="6" t="s">
        <v>16</v>
      </c>
      <c r="O1470" s="6" t="str">
        <f>IF(P1470="?","UNKNOWN",P1470)</f>
        <v>R1013</v>
      </c>
      <c r="P1470" s="6" t="s">
        <v>13</v>
      </c>
      <c r="Q1470" s="6"/>
    </row>
    <row r="1471" spans="1:17" x14ac:dyDescent="0.3">
      <c r="A1471" s="6" t="s">
        <v>43</v>
      </c>
      <c r="B1471" s="12" t="str">
        <f>SUBSTITUTE(C1471,"?",ROUNDUP(AVERAGEIF(C:C,"&lt;&gt;~?",C:C),0))</f>
        <v>2000</v>
      </c>
      <c r="C1471" s="6">
        <v>2000</v>
      </c>
      <c r="D1471" s="6" t="str">
        <f>SUBSTITUTE(E1471,"?","sep")</f>
        <v>Nov</v>
      </c>
      <c r="E1471" s="6" t="s">
        <v>15</v>
      </c>
      <c r="F1471" s="6">
        <v>18</v>
      </c>
      <c r="G1471" s="18" t="str">
        <f>CONCATENATE(F1471,"-",D1471,"-",B1471)</f>
        <v>18-Nov-2000</v>
      </c>
      <c r="H1471" s="10">
        <f>DATEDIF(G1471,DATE(2023,6,8),"Y")</f>
        <v>22</v>
      </c>
      <c r="I1471" s="6">
        <v>0</v>
      </c>
      <c r="J1471" s="22">
        <v>865.41</v>
      </c>
      <c r="K1471" s="6" t="str">
        <f>IF(L1471="?","tier - 2",L1471)</f>
        <v>tier - 3</v>
      </c>
      <c r="L1471" s="6" t="s">
        <v>12</v>
      </c>
      <c r="M1471" s="6" t="str">
        <f>IF(N1471="?","tier - 1",N1471)</f>
        <v>tier - 1</v>
      </c>
      <c r="N1471" s="6" t="s">
        <v>16</v>
      </c>
      <c r="O1471" s="6" t="str">
        <f>IF(P1471="?","UNKNOWN",P1471)</f>
        <v>R1013</v>
      </c>
      <c r="P1471" s="6" t="s">
        <v>13</v>
      </c>
      <c r="Q1471" s="6"/>
    </row>
    <row r="1472" spans="1:17" x14ac:dyDescent="0.3">
      <c r="A1472" s="6" t="s">
        <v>41</v>
      </c>
      <c r="B1472" s="12" t="str">
        <f>SUBSTITUTE(C1472,"?",ROUNDUP(AVERAGEIF(C:C,"&lt;&gt;~?",C:C),0))</f>
        <v>2004</v>
      </c>
      <c r="C1472" s="6">
        <v>2004</v>
      </c>
      <c r="D1472" s="6" t="str">
        <f>SUBSTITUTE(E1472,"?","sep")</f>
        <v>Oct</v>
      </c>
      <c r="E1472" s="6" t="s">
        <v>37</v>
      </c>
      <c r="F1472" s="6">
        <v>7</v>
      </c>
      <c r="G1472" s="18" t="str">
        <f>CONCATENATE(F1472,"-",D1472,"-",B1472)</f>
        <v>7-Oct-2004</v>
      </c>
      <c r="H1472" s="10">
        <f>DATEDIF(G1472,DATE(2023,6,8),"Y")</f>
        <v>18</v>
      </c>
      <c r="I1472" s="6">
        <v>0</v>
      </c>
      <c r="J1472" s="22">
        <v>830.52</v>
      </c>
      <c r="K1472" s="6" t="str">
        <f>IF(L1472="?","tier - 2",L1472)</f>
        <v>tier - 3</v>
      </c>
      <c r="L1472" s="6" t="s">
        <v>12</v>
      </c>
      <c r="M1472" s="6" t="str">
        <f>IF(N1472="?","tier - 1",N1472)</f>
        <v>tier - 2</v>
      </c>
      <c r="N1472" s="6" t="s">
        <v>11</v>
      </c>
      <c r="O1472" s="6" t="str">
        <f>IF(P1472="?","UNKNOWN",P1472)</f>
        <v>R1011</v>
      </c>
      <c r="P1472" s="6" t="s">
        <v>42</v>
      </c>
      <c r="Q1472" s="6"/>
    </row>
    <row r="1473" spans="1:17" x14ac:dyDescent="0.3">
      <c r="A1473" s="6" t="s">
        <v>40</v>
      </c>
      <c r="B1473" s="12" t="str">
        <f>SUBSTITUTE(C1473,"?",ROUNDUP(AVERAGEIF(C:C,"&lt;&gt;~?",C:C),0))</f>
        <v>1995</v>
      </c>
      <c r="C1473" s="6">
        <v>1995</v>
      </c>
      <c r="D1473" s="6" t="str">
        <f>SUBSTITUTE(E1473,"?","sep")</f>
        <v>Dec</v>
      </c>
      <c r="E1473" s="6" t="s">
        <v>30</v>
      </c>
      <c r="F1473" s="6">
        <v>7</v>
      </c>
      <c r="G1473" s="18" t="str">
        <f>CONCATENATE(F1473,"-",D1473,"-",B1473)</f>
        <v>7-Dec-1995</v>
      </c>
      <c r="H1473" s="10">
        <f>DATEDIF(G1473,DATE(2023,6,8),"Y")</f>
        <v>27</v>
      </c>
      <c r="I1473" s="6">
        <v>0</v>
      </c>
      <c r="J1473" s="22">
        <v>773.54</v>
      </c>
      <c r="K1473" s="6" t="str">
        <f>IF(L1473="?","tier - 2",L1473)</f>
        <v>tier - 3</v>
      </c>
      <c r="L1473" s="6" t="s">
        <v>12</v>
      </c>
      <c r="M1473" s="6" t="str">
        <f>IF(N1473="?","tier - 1",N1473)</f>
        <v>tier - 2</v>
      </c>
      <c r="N1473" s="6" t="s">
        <v>11</v>
      </c>
      <c r="O1473" s="6" t="str">
        <f>IF(P1473="?","UNKNOWN",P1473)</f>
        <v>R1013</v>
      </c>
      <c r="P1473" s="6" t="s">
        <v>13</v>
      </c>
      <c r="Q1473" s="6"/>
    </row>
    <row r="1474" spans="1:17" x14ac:dyDescent="0.3">
      <c r="A1474" s="6" t="s">
        <v>39</v>
      </c>
      <c r="B1474" s="12" t="str">
        <f>SUBSTITUTE(C1474,"?",ROUNDUP(AVERAGEIF(C:C,"&lt;&gt;~?",C:C),0))</f>
        <v>1996</v>
      </c>
      <c r="C1474" s="6">
        <v>1996</v>
      </c>
      <c r="D1474" s="6" t="str">
        <f>SUBSTITUTE(E1474,"?","sep")</f>
        <v>sep</v>
      </c>
      <c r="E1474" s="6" t="s">
        <v>31</v>
      </c>
      <c r="F1474" s="6">
        <v>18</v>
      </c>
      <c r="G1474" s="18" t="str">
        <f>CONCATENATE(F1474,"-",D1474,"-",B1474)</f>
        <v>18-sep-1996</v>
      </c>
      <c r="H1474" s="10">
        <f>DATEDIF(G1474,DATE(2023,6,8),"Y")</f>
        <v>26</v>
      </c>
      <c r="I1474" s="6">
        <v>0</v>
      </c>
      <c r="J1474" s="22">
        <v>770.38</v>
      </c>
      <c r="K1474" s="6" t="str">
        <f>IF(L1474="?","tier - 2",L1474)</f>
        <v>tier - 3</v>
      </c>
      <c r="L1474" s="6" t="s">
        <v>12</v>
      </c>
      <c r="M1474" s="6" t="str">
        <f>IF(N1474="?","tier - 1",N1474)</f>
        <v>tier - 1</v>
      </c>
      <c r="N1474" s="6" t="s">
        <v>31</v>
      </c>
      <c r="O1474" s="6" t="str">
        <f>IF(P1474="?","UNKNOWN",P1474)</f>
        <v>R1012</v>
      </c>
      <c r="P1474" s="6" t="s">
        <v>23</v>
      </c>
      <c r="Q1474" s="6"/>
    </row>
    <row r="1475" spans="1:17" x14ac:dyDescent="0.3">
      <c r="A1475" s="6" t="s">
        <v>38</v>
      </c>
      <c r="B1475" s="12" t="str">
        <f>SUBSTITUTE(C1475,"?",ROUNDUP(AVERAGEIF(C:C,"&lt;&gt;~?",C:C),0))</f>
        <v>1993</v>
      </c>
      <c r="C1475" s="6">
        <v>1993</v>
      </c>
      <c r="D1475" s="6" t="str">
        <f>SUBSTITUTE(E1475,"?","sep")</f>
        <v>Jun</v>
      </c>
      <c r="E1475" s="6" t="s">
        <v>18</v>
      </c>
      <c r="F1475" s="6">
        <v>28</v>
      </c>
      <c r="G1475" s="18" t="str">
        <f>CONCATENATE(F1475,"-",D1475,"-",B1475)</f>
        <v>28-Jun-1993</v>
      </c>
      <c r="H1475" s="10">
        <f>DATEDIF(G1475,DATE(2023,6,8),"Y")</f>
        <v>29</v>
      </c>
      <c r="I1475" s="6">
        <v>0</v>
      </c>
      <c r="J1475" s="22">
        <v>770</v>
      </c>
      <c r="K1475" s="6" t="str">
        <f>IF(L1475="?","tier - 2",L1475)</f>
        <v>tier - 3</v>
      </c>
      <c r="L1475" s="6" t="s">
        <v>12</v>
      </c>
      <c r="M1475" s="6" t="str">
        <f>IF(N1475="?","tier - 1",N1475)</f>
        <v>tier - 3</v>
      </c>
      <c r="N1475" s="6" t="s">
        <v>12</v>
      </c>
      <c r="O1475" s="6" t="str">
        <f>IF(P1475="?","UNKNOWN",P1475)</f>
        <v>R1013</v>
      </c>
      <c r="P1475" s="6" t="s">
        <v>13</v>
      </c>
      <c r="Q1475" s="6"/>
    </row>
    <row r="1476" spans="1:17" x14ac:dyDescent="0.3">
      <c r="A1476" s="6" t="s">
        <v>2141</v>
      </c>
      <c r="B1476" s="12" t="str">
        <f>SUBSTITUTE(C1476,"?",ROUNDUP(AVERAGEIF(C:C,"&lt;&gt;~?",C:C),0))</f>
        <v>1995</v>
      </c>
      <c r="C1476" s="6">
        <v>1995</v>
      </c>
      <c r="D1476" s="6" t="str">
        <f>SUBSTITUTE(E1476,"?","sep")</f>
        <v>Dec</v>
      </c>
      <c r="E1476" s="6" t="s">
        <v>30</v>
      </c>
      <c r="F1476" s="6">
        <v>27</v>
      </c>
      <c r="G1476" s="18" t="str">
        <f>CONCATENATE(F1476,"-",D1476,"-",B1476)</f>
        <v>27-Dec-1995</v>
      </c>
      <c r="H1476" s="10">
        <f>DATEDIF(G1476,DATE(2023,6,8),"Y")</f>
        <v>27</v>
      </c>
      <c r="I1476" s="6">
        <v>1</v>
      </c>
      <c r="J1476" s="22">
        <v>34806.47</v>
      </c>
      <c r="K1476" s="6" t="str">
        <f>IF(L1476="?","tier - 2",L1476)</f>
        <v>tier - 1</v>
      </c>
      <c r="L1476" s="6" t="s">
        <v>16</v>
      </c>
      <c r="M1476" s="6" t="str">
        <f>IF(N1476="?","tier - 1",N1476)</f>
        <v>tier - 2</v>
      </c>
      <c r="N1476" s="6" t="s">
        <v>11</v>
      </c>
      <c r="O1476" s="6" t="str">
        <f>IF(P1476="?","UNKNOWN",P1476)</f>
        <v>R1013</v>
      </c>
      <c r="P1476" s="6" t="s">
        <v>13</v>
      </c>
      <c r="Q1476" s="6"/>
    </row>
    <row r="1477" spans="1:17" x14ac:dyDescent="0.3">
      <c r="A1477" s="6" t="s">
        <v>36</v>
      </c>
      <c r="B1477" s="12" t="str">
        <f>SUBSTITUTE(C1477,"?",ROUNDUP(AVERAGEIF(C:C,"&lt;&gt;~?",C:C),0))</f>
        <v>1996</v>
      </c>
      <c r="C1477" s="6">
        <v>1996</v>
      </c>
      <c r="D1477" s="6" t="str">
        <f>SUBSTITUTE(E1477,"?","sep")</f>
        <v>Oct</v>
      </c>
      <c r="E1477" s="6" t="s">
        <v>37</v>
      </c>
      <c r="F1477" s="6">
        <v>22</v>
      </c>
      <c r="G1477" s="18" t="str">
        <f>CONCATENATE(F1477,"-",D1477,"-",B1477)</f>
        <v>22-Oct-1996</v>
      </c>
      <c r="H1477" s="10">
        <f>DATEDIF(G1477,DATE(2023,6,8),"Y")</f>
        <v>26</v>
      </c>
      <c r="I1477" s="6">
        <v>0</v>
      </c>
      <c r="J1477" s="22">
        <v>760</v>
      </c>
      <c r="K1477" s="6" t="str">
        <f>IF(L1477="?","tier - 2",L1477)</f>
        <v>tier - 3</v>
      </c>
      <c r="L1477" s="6" t="s">
        <v>12</v>
      </c>
      <c r="M1477" s="6" t="str">
        <f>IF(N1477="?","tier - 1",N1477)</f>
        <v>tier - 3</v>
      </c>
      <c r="N1477" s="6" t="s">
        <v>12</v>
      </c>
      <c r="O1477" s="6" t="str">
        <f>IF(P1477="?","UNKNOWN",P1477)</f>
        <v>R1013</v>
      </c>
      <c r="P1477" s="6" t="s">
        <v>13</v>
      </c>
      <c r="Q1477" s="6"/>
    </row>
    <row r="1478" spans="1:17" x14ac:dyDescent="0.3">
      <c r="A1478" s="6" t="s">
        <v>34</v>
      </c>
      <c r="B1478" s="12" t="str">
        <f>SUBSTITUTE(C1478,"?",ROUNDUP(AVERAGEIF(C:C,"&lt;&gt;~?",C:C),0))</f>
        <v>1993</v>
      </c>
      <c r="C1478" s="6">
        <v>1993</v>
      </c>
      <c r="D1478" s="6" t="str">
        <f>SUBSTITUTE(E1478,"?","sep")</f>
        <v>Aug</v>
      </c>
      <c r="E1478" s="6" t="s">
        <v>35</v>
      </c>
      <c r="F1478" s="6">
        <v>9</v>
      </c>
      <c r="G1478" s="18" t="str">
        <f>CONCATENATE(F1478,"-",D1478,"-",B1478)</f>
        <v>9-Aug-1993</v>
      </c>
      <c r="H1478" s="10">
        <f>DATEDIF(G1478,DATE(2023,6,8),"Y")</f>
        <v>29</v>
      </c>
      <c r="I1478" s="6">
        <v>0</v>
      </c>
      <c r="J1478" s="22">
        <v>760</v>
      </c>
      <c r="K1478" s="6" t="str">
        <f>IF(L1478="?","tier - 2",L1478)</f>
        <v>tier - 3</v>
      </c>
      <c r="L1478" s="6" t="s">
        <v>12</v>
      </c>
      <c r="M1478" s="6" t="str">
        <f>IF(N1478="?","tier - 1",N1478)</f>
        <v>tier - 1</v>
      </c>
      <c r="N1478" s="6" t="s">
        <v>16</v>
      </c>
      <c r="O1478" s="6" t="str">
        <f>IF(P1478="?","UNKNOWN",P1478)</f>
        <v>R1013</v>
      </c>
      <c r="P1478" s="6" t="s">
        <v>13</v>
      </c>
      <c r="Q1478" s="6"/>
    </row>
    <row r="1479" spans="1:17" x14ac:dyDescent="0.3">
      <c r="A1479" s="6" t="s">
        <v>33</v>
      </c>
      <c r="B1479" s="12" t="str">
        <f>SUBSTITUTE(C1479,"?",ROUNDUP(AVERAGEIF(C:C,"&lt;&gt;~?",C:C),0))</f>
        <v>2002</v>
      </c>
      <c r="C1479" s="6">
        <v>2002</v>
      </c>
      <c r="D1479" s="6" t="str">
        <f>SUBSTITUTE(E1479,"?","sep")</f>
        <v>sep</v>
      </c>
      <c r="E1479" s="6" t="s">
        <v>31</v>
      </c>
      <c r="F1479" s="6">
        <v>19</v>
      </c>
      <c r="G1479" s="18" t="str">
        <f>CONCATENATE(F1479,"-",D1479,"-",B1479)</f>
        <v>19-sep-2002</v>
      </c>
      <c r="H1479" s="10">
        <f>DATEDIF(G1479,DATE(2023,6,8),"Y")</f>
        <v>20</v>
      </c>
      <c r="I1479" s="6">
        <v>0</v>
      </c>
      <c r="J1479" s="22">
        <v>750</v>
      </c>
      <c r="K1479" s="6" t="str">
        <f>IF(L1479="?","tier - 2",L1479)</f>
        <v>tier - 3</v>
      </c>
      <c r="L1479" s="6" t="s">
        <v>12</v>
      </c>
      <c r="M1479" s="6" t="str">
        <f>IF(N1479="?","tier - 1",N1479)</f>
        <v>tier - 1</v>
      </c>
      <c r="N1479" s="6" t="s">
        <v>16</v>
      </c>
      <c r="O1479" s="6" t="str">
        <f>IF(P1479="?","UNKNOWN",P1479)</f>
        <v>R1012</v>
      </c>
      <c r="P1479" s="6" t="s">
        <v>23</v>
      </c>
      <c r="Q1479" s="6"/>
    </row>
    <row r="1480" spans="1:17" x14ac:dyDescent="0.3">
      <c r="A1480" s="6" t="s">
        <v>32</v>
      </c>
      <c r="B1480" s="12" t="str">
        <f>SUBSTITUTE(C1480,"?",ROUNDUP(AVERAGEIF(C:C,"&lt;&gt;~?",C:C),0))</f>
        <v>1999</v>
      </c>
      <c r="C1480" s="6">
        <v>1999</v>
      </c>
      <c r="D1480" s="6" t="str">
        <f>SUBSTITUTE(E1480,"?","sep")</f>
        <v>Dec</v>
      </c>
      <c r="E1480" s="6" t="s">
        <v>30</v>
      </c>
      <c r="F1480" s="6">
        <v>14</v>
      </c>
      <c r="G1480" s="18" t="str">
        <f>CONCATENATE(F1480,"-",D1480,"-",B1480)</f>
        <v>14-Dec-1999</v>
      </c>
      <c r="H1480" s="10">
        <f>DATEDIF(G1480,DATE(2023,6,8),"Y")</f>
        <v>23</v>
      </c>
      <c r="I1480" s="6">
        <v>0</v>
      </c>
      <c r="J1480" s="22">
        <v>722.99</v>
      </c>
      <c r="K1480" s="6" t="str">
        <f>IF(L1480="?","tier - 2",L1480)</f>
        <v>tier - 3</v>
      </c>
      <c r="L1480" s="6" t="s">
        <v>12</v>
      </c>
      <c r="M1480" s="6" t="str">
        <f>IF(N1480="?","tier - 1",N1480)</f>
        <v>tier - 1</v>
      </c>
      <c r="N1480" s="6" t="s">
        <v>16</v>
      </c>
      <c r="O1480" s="6" t="str">
        <f>IF(P1480="?","UNKNOWN",P1480)</f>
        <v>R1013</v>
      </c>
      <c r="P1480" s="6" t="s">
        <v>13</v>
      </c>
      <c r="Q1480" s="6"/>
    </row>
    <row r="1481" spans="1:17" x14ac:dyDescent="0.3">
      <c r="A1481" s="6" t="s">
        <v>29</v>
      </c>
      <c r="B1481" s="12" t="str">
        <f>SUBSTITUTE(C1481,"?",ROUNDUP(AVERAGEIF(C:C,"&lt;&gt;~?",C:C),0))</f>
        <v>1999</v>
      </c>
      <c r="C1481" s="6">
        <v>1999</v>
      </c>
      <c r="D1481" s="6" t="str">
        <f>SUBSTITUTE(E1481,"?","sep")</f>
        <v>Dec</v>
      </c>
      <c r="E1481" s="6" t="s">
        <v>30</v>
      </c>
      <c r="F1481" s="6">
        <v>26</v>
      </c>
      <c r="G1481" s="18" t="str">
        <f>CONCATENATE(F1481,"-",D1481,"-",B1481)</f>
        <v>26-Dec-1999</v>
      </c>
      <c r="H1481" s="10">
        <f>DATEDIF(G1481,DATE(2023,6,8),"Y")</f>
        <v>23</v>
      </c>
      <c r="I1481" s="6">
        <v>0</v>
      </c>
      <c r="J1481" s="22">
        <v>700</v>
      </c>
      <c r="K1481" s="6" t="str">
        <f>IF(L1481="?","tier - 2",L1481)</f>
        <v>tier - 2</v>
      </c>
      <c r="L1481" s="6" t="s">
        <v>31</v>
      </c>
      <c r="M1481" s="6" t="str">
        <f>IF(N1481="?","tier - 1",N1481)</f>
        <v>tier - 3</v>
      </c>
      <c r="N1481" s="6" t="s">
        <v>12</v>
      </c>
      <c r="O1481" s="6" t="str">
        <f>IF(P1481="?","UNKNOWN",P1481)</f>
        <v>R1013</v>
      </c>
      <c r="P1481" s="6" t="s">
        <v>13</v>
      </c>
      <c r="Q1481" s="6"/>
    </row>
    <row r="1482" spans="1:17" x14ac:dyDescent="0.3">
      <c r="A1482" s="6" t="s">
        <v>28</v>
      </c>
      <c r="B1482" s="12" t="str">
        <f>SUBSTITUTE(C1482,"?",ROUNDUP(AVERAGEIF(C:C,"&lt;&gt;~?",C:C),0))</f>
        <v>2001</v>
      </c>
      <c r="C1482" s="6">
        <v>2001</v>
      </c>
      <c r="D1482" s="6" t="str">
        <f>SUBSTITUTE(E1482,"?","sep")</f>
        <v>Sep</v>
      </c>
      <c r="E1482" s="6" t="s">
        <v>20</v>
      </c>
      <c r="F1482" s="6">
        <v>12</v>
      </c>
      <c r="G1482" s="18" t="str">
        <f>CONCATENATE(F1482,"-",D1482,"-",B1482)</f>
        <v>12-Sep-2001</v>
      </c>
      <c r="H1482" s="10">
        <f>DATEDIF(G1482,DATE(2023,6,8),"Y")</f>
        <v>21</v>
      </c>
      <c r="I1482" s="6">
        <v>0</v>
      </c>
      <c r="J1482" s="22">
        <v>687.54</v>
      </c>
      <c r="K1482" s="6" t="str">
        <f>IF(L1482="?","tier - 2",L1482)</f>
        <v>tier - 3</v>
      </c>
      <c r="L1482" s="6" t="s">
        <v>12</v>
      </c>
      <c r="M1482" s="6" t="str">
        <f>IF(N1482="?","tier - 1",N1482)</f>
        <v>tier - 2</v>
      </c>
      <c r="N1482" s="6" t="s">
        <v>11</v>
      </c>
      <c r="O1482" s="6" t="str">
        <f>IF(P1482="?","UNKNOWN",P1482)</f>
        <v>R1013</v>
      </c>
      <c r="P1482" s="6" t="s">
        <v>13</v>
      </c>
      <c r="Q1482" s="6"/>
    </row>
    <row r="1483" spans="1:17" x14ac:dyDescent="0.3">
      <c r="A1483" s="6" t="s">
        <v>27</v>
      </c>
      <c r="B1483" s="12" t="str">
        <f>SUBSTITUTE(C1483,"?",ROUNDUP(AVERAGEIF(C:C,"&lt;&gt;~?",C:C),0))</f>
        <v>1997</v>
      </c>
      <c r="C1483" s="6">
        <v>1997</v>
      </c>
      <c r="D1483" s="6" t="str">
        <f>SUBSTITUTE(E1483,"?","sep")</f>
        <v>Nov</v>
      </c>
      <c r="E1483" s="6" t="s">
        <v>15</v>
      </c>
      <c r="F1483" s="6">
        <v>9</v>
      </c>
      <c r="G1483" s="18" t="str">
        <f>CONCATENATE(F1483,"-",D1483,"-",B1483)</f>
        <v>9-Nov-1997</v>
      </c>
      <c r="H1483" s="10">
        <f>DATEDIF(G1483,DATE(2023,6,8),"Y")</f>
        <v>25</v>
      </c>
      <c r="I1483" s="6">
        <v>0</v>
      </c>
      <c r="J1483" s="22">
        <v>670</v>
      </c>
      <c r="K1483" s="6" t="str">
        <f>IF(L1483="?","tier - 2",L1483)</f>
        <v>tier - 3</v>
      </c>
      <c r="L1483" s="6" t="s">
        <v>12</v>
      </c>
      <c r="M1483" s="6" t="str">
        <f>IF(N1483="?","tier - 1",N1483)</f>
        <v>tier - 3</v>
      </c>
      <c r="N1483" s="6" t="s">
        <v>12</v>
      </c>
      <c r="O1483" s="6" t="str">
        <f>IF(P1483="?","UNKNOWN",P1483)</f>
        <v>R1013</v>
      </c>
      <c r="P1483" s="6" t="s">
        <v>13</v>
      </c>
      <c r="Q1483" s="6"/>
    </row>
    <row r="1484" spans="1:17" x14ac:dyDescent="0.3">
      <c r="A1484" s="6" t="s">
        <v>26</v>
      </c>
      <c r="B1484" s="12" t="str">
        <f>SUBSTITUTE(C1484,"?",ROUNDUP(AVERAGEIF(C:C,"&lt;&gt;~?",C:C),0))</f>
        <v>2002</v>
      </c>
      <c r="C1484" s="6">
        <v>2002</v>
      </c>
      <c r="D1484" s="6" t="str">
        <f>SUBSTITUTE(E1484,"?","sep")</f>
        <v>Nov</v>
      </c>
      <c r="E1484" s="6" t="s">
        <v>15</v>
      </c>
      <c r="F1484" s="6">
        <v>29</v>
      </c>
      <c r="G1484" s="18" t="str">
        <f>CONCATENATE(F1484,"-",D1484,"-",B1484)</f>
        <v>29-Nov-2002</v>
      </c>
      <c r="H1484" s="10">
        <f>DATEDIF(G1484,DATE(2023,6,8),"Y")</f>
        <v>20</v>
      </c>
      <c r="I1484" s="6">
        <v>0</v>
      </c>
      <c r="J1484" s="22">
        <v>668</v>
      </c>
      <c r="K1484" s="6" t="str">
        <f>IF(L1484="?","tier - 2",L1484)</f>
        <v>tier - 3</v>
      </c>
      <c r="L1484" s="6" t="s">
        <v>12</v>
      </c>
      <c r="M1484" s="6" t="str">
        <f>IF(N1484="?","tier - 1",N1484)</f>
        <v>tier - 2</v>
      </c>
      <c r="N1484" s="6" t="s">
        <v>11</v>
      </c>
      <c r="O1484" s="6" t="str">
        <f>IF(P1484="?","UNKNOWN",P1484)</f>
        <v>R1012</v>
      </c>
      <c r="P1484" s="6" t="s">
        <v>23</v>
      </c>
      <c r="Q1484" s="6"/>
    </row>
    <row r="1485" spans="1:17" x14ac:dyDescent="0.3">
      <c r="A1485" s="6" t="s">
        <v>25</v>
      </c>
      <c r="B1485" s="12" t="str">
        <f>SUBSTITUTE(C1485,"?",ROUNDUP(AVERAGEIF(C:C,"&lt;&gt;~?",C:C),0))</f>
        <v>1995</v>
      </c>
      <c r="C1485" s="6">
        <v>1995</v>
      </c>
      <c r="D1485" s="6" t="str">
        <f>SUBSTITUTE(E1485,"?","sep")</f>
        <v>Jul</v>
      </c>
      <c r="E1485" s="6" t="s">
        <v>10</v>
      </c>
      <c r="F1485" s="6">
        <v>4</v>
      </c>
      <c r="G1485" s="18" t="str">
        <f>CONCATENATE(F1485,"-",D1485,"-",B1485)</f>
        <v>4-Jul-1995</v>
      </c>
      <c r="H1485" s="10">
        <f>DATEDIF(G1485,DATE(2023,6,8),"Y")</f>
        <v>27</v>
      </c>
      <c r="I1485" s="6">
        <v>0</v>
      </c>
      <c r="J1485" s="22">
        <v>650</v>
      </c>
      <c r="K1485" s="6" t="str">
        <f>IF(L1485="?","tier - 2",L1485)</f>
        <v>tier - 3</v>
      </c>
      <c r="L1485" s="6" t="s">
        <v>12</v>
      </c>
      <c r="M1485" s="6" t="str">
        <f>IF(N1485="?","tier - 1",N1485)</f>
        <v>tier - 3</v>
      </c>
      <c r="N1485" s="6" t="s">
        <v>12</v>
      </c>
      <c r="O1485" s="6" t="str">
        <f>IF(P1485="?","UNKNOWN",P1485)</f>
        <v>R1013</v>
      </c>
      <c r="P1485" s="6" t="s">
        <v>13</v>
      </c>
      <c r="Q1485" s="6"/>
    </row>
    <row r="1486" spans="1:17" x14ac:dyDescent="0.3">
      <c r="A1486" s="6" t="s">
        <v>24</v>
      </c>
      <c r="B1486" s="12" t="str">
        <f>SUBSTITUTE(C1486,"?",ROUNDUP(AVERAGEIF(C:C,"&lt;&gt;~?",C:C),0))</f>
        <v>1993</v>
      </c>
      <c r="C1486" s="6">
        <v>1993</v>
      </c>
      <c r="D1486" s="6" t="str">
        <f>SUBSTITUTE(E1486,"?","sep")</f>
        <v>Jun</v>
      </c>
      <c r="E1486" s="6" t="s">
        <v>18</v>
      </c>
      <c r="F1486" s="6">
        <v>1</v>
      </c>
      <c r="G1486" s="18" t="str">
        <f>CONCATENATE(F1486,"-",D1486,"-",B1486)</f>
        <v>1-Jun-1993</v>
      </c>
      <c r="H1486" s="10">
        <f>DATEDIF(G1486,DATE(2023,6,8),"Y")</f>
        <v>30</v>
      </c>
      <c r="I1486" s="6">
        <v>0</v>
      </c>
      <c r="J1486" s="22">
        <v>650</v>
      </c>
      <c r="K1486" s="6" t="str">
        <f>IF(L1486="?","tier - 2",L1486)</f>
        <v>tier - 3</v>
      </c>
      <c r="L1486" s="6" t="s">
        <v>12</v>
      </c>
      <c r="M1486" s="6" t="str">
        <f>IF(N1486="?","tier - 1",N1486)</f>
        <v>tier - 3</v>
      </c>
      <c r="N1486" s="6" t="s">
        <v>12</v>
      </c>
      <c r="O1486" s="6" t="str">
        <f>IF(P1486="?","UNKNOWN",P1486)</f>
        <v>R1013</v>
      </c>
      <c r="P1486" s="6" t="s">
        <v>13</v>
      </c>
      <c r="Q1486" s="6"/>
    </row>
    <row r="1487" spans="1:17" x14ac:dyDescent="0.3">
      <c r="A1487" s="6" t="s">
        <v>2140</v>
      </c>
      <c r="B1487" s="12" t="str">
        <f>SUBSTITUTE(C1487,"?",ROUNDUP(AVERAGEIF(C:C,"&lt;&gt;~?",C:C),0))</f>
        <v>2003</v>
      </c>
      <c r="C1487" s="6">
        <v>2003</v>
      </c>
      <c r="D1487" s="6" t="str">
        <f>SUBSTITUTE(E1487,"?","sep")</f>
        <v>Jul</v>
      </c>
      <c r="E1487" s="6" t="s">
        <v>10</v>
      </c>
      <c r="F1487" s="6">
        <v>3</v>
      </c>
      <c r="G1487" s="18" t="str">
        <f>CONCATENATE(F1487,"-",D1487,"-",B1487)</f>
        <v>3-Jul-2003</v>
      </c>
      <c r="H1487" s="10">
        <f>DATEDIF(G1487,DATE(2023,6,8),"Y")</f>
        <v>19</v>
      </c>
      <c r="I1487" s="6">
        <v>0</v>
      </c>
      <c r="J1487" s="22">
        <v>34779.620000000003</v>
      </c>
      <c r="K1487" s="6" t="str">
        <f>IF(L1487="?","tier - 2",L1487)</f>
        <v>tier - 1</v>
      </c>
      <c r="L1487" s="6" t="s">
        <v>16</v>
      </c>
      <c r="M1487" s="6" t="str">
        <f>IF(N1487="?","tier - 1",N1487)</f>
        <v>tier - 2</v>
      </c>
      <c r="N1487" s="6" t="s">
        <v>11</v>
      </c>
      <c r="O1487" s="6" t="str">
        <f>IF(P1487="?","UNKNOWN",P1487)</f>
        <v>R1011</v>
      </c>
      <c r="P1487" s="6" t="s">
        <v>42</v>
      </c>
      <c r="Q1487" s="6"/>
    </row>
    <row r="1488" spans="1:17" x14ac:dyDescent="0.3">
      <c r="A1488" s="6" t="s">
        <v>22</v>
      </c>
      <c r="B1488" s="12" t="str">
        <f>SUBSTITUTE(C1488,"?",ROUNDUP(AVERAGEIF(C:C,"&lt;&gt;~?",C:C),0))</f>
        <v>2001</v>
      </c>
      <c r="C1488" s="6">
        <v>2001</v>
      </c>
      <c r="D1488" s="6" t="str">
        <f>SUBSTITUTE(E1488,"?","sep")</f>
        <v>Nov</v>
      </c>
      <c r="E1488" s="6" t="s">
        <v>15</v>
      </c>
      <c r="F1488" s="6">
        <v>20</v>
      </c>
      <c r="G1488" s="18" t="str">
        <f>CONCATENATE(F1488,"-",D1488,"-",B1488)</f>
        <v>20-Nov-2001</v>
      </c>
      <c r="H1488" s="10">
        <f>DATEDIF(G1488,DATE(2023,6,8),"Y")</f>
        <v>21</v>
      </c>
      <c r="I1488" s="6">
        <v>0</v>
      </c>
      <c r="J1488" s="22">
        <v>646.14</v>
      </c>
      <c r="K1488" s="6" t="str">
        <f>IF(L1488="?","tier - 2",L1488)</f>
        <v>tier - 3</v>
      </c>
      <c r="L1488" s="6" t="s">
        <v>12</v>
      </c>
      <c r="M1488" s="6" t="str">
        <f>IF(N1488="?","tier - 1",N1488)</f>
        <v>tier - 3</v>
      </c>
      <c r="N1488" s="6" t="s">
        <v>12</v>
      </c>
      <c r="O1488" s="6" t="str">
        <f>IF(P1488="?","UNKNOWN",P1488)</f>
        <v>R1012</v>
      </c>
      <c r="P1488" s="6" t="s">
        <v>23</v>
      </c>
      <c r="Q1488" s="6"/>
    </row>
    <row r="1489" spans="1:17" x14ac:dyDescent="0.3">
      <c r="A1489" s="6" t="s">
        <v>21</v>
      </c>
      <c r="B1489" s="12" t="str">
        <f>SUBSTITUTE(C1489,"?",ROUNDUP(AVERAGEIF(C:C,"&lt;&gt;~?",C:C),0))</f>
        <v>1998</v>
      </c>
      <c r="C1489" s="6">
        <v>1998</v>
      </c>
      <c r="D1489" s="6" t="str">
        <f>SUBSTITUTE(E1489,"?","sep")</f>
        <v>Jul</v>
      </c>
      <c r="E1489" s="6" t="s">
        <v>10</v>
      </c>
      <c r="F1489" s="6">
        <v>27</v>
      </c>
      <c r="G1489" s="18" t="str">
        <f>CONCATENATE(F1489,"-",D1489,"-",B1489)</f>
        <v>27-Jul-1998</v>
      </c>
      <c r="H1489" s="10">
        <f>DATEDIF(G1489,DATE(2023,6,8),"Y")</f>
        <v>24</v>
      </c>
      <c r="I1489" s="6">
        <v>0</v>
      </c>
      <c r="J1489" s="22">
        <v>637.26</v>
      </c>
      <c r="K1489" s="6" t="str">
        <f>IF(L1489="?","tier - 2",L1489)</f>
        <v>tier - 3</v>
      </c>
      <c r="L1489" s="6" t="s">
        <v>12</v>
      </c>
      <c r="M1489" s="6" t="str">
        <f>IF(N1489="?","tier - 1",N1489)</f>
        <v>tier - 3</v>
      </c>
      <c r="N1489" s="6" t="s">
        <v>12</v>
      </c>
      <c r="O1489" s="6" t="str">
        <f>IF(P1489="?","UNKNOWN",P1489)</f>
        <v>R1013</v>
      </c>
      <c r="P1489" s="6" t="s">
        <v>13</v>
      </c>
      <c r="Q1489" s="6"/>
    </row>
    <row r="1490" spans="1:17" x14ac:dyDescent="0.3">
      <c r="A1490" s="6" t="s">
        <v>19</v>
      </c>
      <c r="B1490" s="12" t="str">
        <f>SUBSTITUTE(C1490,"?",ROUNDUP(AVERAGEIF(C:C,"&lt;&gt;~?",C:C),0))</f>
        <v>1992</v>
      </c>
      <c r="C1490" s="6">
        <v>1992</v>
      </c>
      <c r="D1490" s="6" t="str">
        <f>SUBSTITUTE(E1490,"?","sep")</f>
        <v>Sep</v>
      </c>
      <c r="E1490" s="6" t="s">
        <v>20</v>
      </c>
      <c r="F1490" s="6">
        <v>13</v>
      </c>
      <c r="G1490" s="18" t="str">
        <f>CONCATENATE(F1490,"-",D1490,"-",B1490)</f>
        <v>13-Sep-1992</v>
      </c>
      <c r="H1490" s="10">
        <f>DATEDIF(G1490,DATE(2023,6,8),"Y")</f>
        <v>30</v>
      </c>
      <c r="I1490" s="6">
        <v>0</v>
      </c>
      <c r="J1490" s="22">
        <v>604.54</v>
      </c>
      <c r="K1490" s="6" t="str">
        <f>IF(L1490="?","tier - 2",L1490)</f>
        <v>tier - 3</v>
      </c>
      <c r="L1490" s="6" t="s">
        <v>12</v>
      </c>
      <c r="M1490" s="6" t="str">
        <f>IF(N1490="?","tier - 1",N1490)</f>
        <v>tier - 3</v>
      </c>
      <c r="N1490" s="6" t="s">
        <v>12</v>
      </c>
      <c r="O1490" s="6" t="str">
        <f>IF(P1490="?","UNKNOWN",P1490)</f>
        <v>R1013</v>
      </c>
      <c r="P1490" s="6" t="s">
        <v>13</v>
      </c>
      <c r="Q1490" s="6"/>
    </row>
    <row r="1491" spans="1:17" x14ac:dyDescent="0.3">
      <c r="A1491" s="6" t="s">
        <v>17</v>
      </c>
      <c r="B1491" s="12" t="str">
        <f>SUBSTITUTE(C1491,"?",ROUNDUP(AVERAGEIF(C:C,"&lt;&gt;~?",C:C),0))</f>
        <v>1993</v>
      </c>
      <c r="C1491" s="6">
        <v>1993</v>
      </c>
      <c r="D1491" s="6" t="str">
        <f>SUBSTITUTE(E1491,"?","sep")</f>
        <v>Jun</v>
      </c>
      <c r="E1491" s="6" t="s">
        <v>18</v>
      </c>
      <c r="F1491" s="6">
        <v>30</v>
      </c>
      <c r="G1491" s="18" t="str">
        <f>CONCATENATE(F1491,"-",D1491,"-",B1491)</f>
        <v>30-Jun-1993</v>
      </c>
      <c r="H1491" s="10">
        <f>DATEDIF(G1491,DATE(2023,6,8),"Y")</f>
        <v>29</v>
      </c>
      <c r="I1491" s="6">
        <v>0</v>
      </c>
      <c r="J1491" s="22">
        <v>600</v>
      </c>
      <c r="K1491" s="6" t="str">
        <f>IF(L1491="?","tier - 2",L1491)</f>
        <v>tier - 2</v>
      </c>
      <c r="L1491" s="6" t="s">
        <v>11</v>
      </c>
      <c r="M1491" s="6" t="str">
        <f>IF(N1491="?","tier - 1",N1491)</f>
        <v>tier - 1</v>
      </c>
      <c r="N1491" s="6" t="s">
        <v>16</v>
      </c>
      <c r="O1491" s="6" t="str">
        <f>IF(P1491="?","UNKNOWN",P1491)</f>
        <v>R1013</v>
      </c>
      <c r="P1491" s="6" t="s">
        <v>13</v>
      </c>
      <c r="Q1491" s="6"/>
    </row>
    <row r="1492" spans="1:17" x14ac:dyDescent="0.3">
      <c r="A1492" s="6" t="s">
        <v>14</v>
      </c>
      <c r="B1492" s="12" t="str">
        <f>SUBSTITUTE(C1492,"?",ROUNDUP(AVERAGEIF(C:C,"&lt;&gt;~?",C:C),0))</f>
        <v>1992</v>
      </c>
      <c r="C1492" s="6">
        <v>1992</v>
      </c>
      <c r="D1492" s="6" t="str">
        <f>SUBSTITUTE(E1492,"?","sep")</f>
        <v>Nov</v>
      </c>
      <c r="E1492" s="6" t="s">
        <v>15</v>
      </c>
      <c r="F1492" s="6">
        <v>30</v>
      </c>
      <c r="G1492" s="18" t="str">
        <f>CONCATENATE(F1492,"-",D1492,"-",B1492)</f>
        <v>30-Nov-1992</v>
      </c>
      <c r="H1492" s="10">
        <f>DATEDIF(G1492,DATE(2023,6,8),"Y")</f>
        <v>30</v>
      </c>
      <c r="I1492" s="6">
        <v>0</v>
      </c>
      <c r="J1492" s="22">
        <v>570.62</v>
      </c>
      <c r="K1492" s="6" t="str">
        <f>IF(L1492="?","tier - 2",L1492)</f>
        <v>tier - 2</v>
      </c>
      <c r="L1492" s="6" t="s">
        <v>11</v>
      </c>
      <c r="M1492" s="6" t="str">
        <f>IF(N1492="?","tier - 1",N1492)</f>
        <v>tier - 1</v>
      </c>
      <c r="N1492" s="6" t="s">
        <v>16</v>
      </c>
      <c r="O1492" s="6" t="str">
        <f>IF(P1492="?","UNKNOWN",P1492)</f>
        <v>R1013</v>
      </c>
      <c r="P1492" s="6" t="s">
        <v>13</v>
      </c>
      <c r="Q1492" s="6"/>
    </row>
    <row r="1493" spans="1:17" x14ac:dyDescent="0.3">
      <c r="A1493" s="6" t="s">
        <v>9</v>
      </c>
      <c r="B1493" s="12" t="str">
        <f>SUBSTITUTE(C1493,"?",ROUNDUP(AVERAGEIF(C:C,"&lt;&gt;~?",C:C),0))</f>
        <v>1992</v>
      </c>
      <c r="C1493" s="6">
        <v>1992</v>
      </c>
      <c r="D1493" s="6" t="str">
        <f>SUBSTITUTE(E1493,"?","sep")</f>
        <v>Jul</v>
      </c>
      <c r="E1493" s="6" t="s">
        <v>10</v>
      </c>
      <c r="F1493" s="6">
        <v>9</v>
      </c>
      <c r="G1493" s="18" t="str">
        <f>CONCATENATE(F1493,"-",D1493,"-",B1493)</f>
        <v>9-Jul-1992</v>
      </c>
      <c r="H1493" s="10">
        <f>DATEDIF(G1493,DATE(2023,6,8),"Y")</f>
        <v>30</v>
      </c>
      <c r="I1493" s="6">
        <v>0</v>
      </c>
      <c r="J1493" s="22">
        <v>563.84</v>
      </c>
      <c r="K1493" s="6" t="str">
        <f>IF(L1493="?","tier - 2",L1493)</f>
        <v>tier - 2</v>
      </c>
      <c r="L1493" s="6" t="s">
        <v>11</v>
      </c>
      <c r="M1493" s="6" t="str">
        <f>IF(N1493="?","tier - 1",N1493)</f>
        <v>tier - 3</v>
      </c>
      <c r="N1493" s="6" t="s">
        <v>12</v>
      </c>
      <c r="O1493" s="6" t="str">
        <f>IF(P1493="?","UNKNOWN",P1493)</f>
        <v>R1013</v>
      </c>
      <c r="P1493" s="6" t="s">
        <v>13</v>
      </c>
      <c r="Q1493" s="7">
        <f>COUNTIF(A1492:P3835,"?")</f>
        <v>1</v>
      </c>
    </row>
    <row r="1494" spans="1:17" x14ac:dyDescent="0.3">
      <c r="A1494" s="6" t="s">
        <v>2139</v>
      </c>
      <c r="B1494" s="12" t="str">
        <f>SUBSTITUTE(C1494,"?",ROUNDUP(AVERAGEIF(C:C,"&lt;&gt;~?",C:C),0))</f>
        <v>1994</v>
      </c>
      <c r="C1494" s="6">
        <v>1994</v>
      </c>
      <c r="D1494" s="6" t="str">
        <f>SUBSTITUTE(E1494,"?","sep")</f>
        <v>Jul</v>
      </c>
      <c r="E1494" s="6" t="s">
        <v>10</v>
      </c>
      <c r="F1494" s="6">
        <v>7</v>
      </c>
      <c r="G1494" s="18" t="str">
        <f>CONCATENATE(F1494,"-",D1494,"-",B1494)</f>
        <v>7-Jul-1994</v>
      </c>
      <c r="H1494" s="10">
        <f>DATEDIF(G1494,DATE(2023,6,8),"Y")</f>
        <v>28</v>
      </c>
      <c r="I1494" s="6">
        <v>0</v>
      </c>
      <c r="J1494" s="22">
        <v>34672.15</v>
      </c>
      <c r="K1494" s="6" t="str">
        <f>IF(L1494="?","tier - 2",L1494)</f>
        <v>tier - 1</v>
      </c>
      <c r="L1494" s="6" t="s">
        <v>16</v>
      </c>
      <c r="M1494" s="6" t="str">
        <f>IF(N1494="?","tier - 1",N1494)</f>
        <v>tier - 3</v>
      </c>
      <c r="N1494" s="6" t="s">
        <v>12</v>
      </c>
      <c r="O1494" s="6" t="str">
        <f>IF(P1494="?","UNKNOWN",P1494)</f>
        <v>R1013</v>
      </c>
      <c r="P1494" s="6" t="s">
        <v>13</v>
      </c>
      <c r="Q1494" s="6"/>
    </row>
    <row r="1495" spans="1:17" x14ac:dyDescent="0.3">
      <c r="A1495" s="6" t="s">
        <v>2138</v>
      </c>
      <c r="B1495" s="12" t="str">
        <f>SUBSTITUTE(C1495,"?",ROUNDUP(AVERAGEIF(C:C,"&lt;&gt;~?",C:C),0))</f>
        <v>2004</v>
      </c>
      <c r="C1495" s="6">
        <v>2004</v>
      </c>
      <c r="D1495" s="6" t="str">
        <f>SUBSTITUTE(E1495,"?","sep")</f>
        <v>Oct</v>
      </c>
      <c r="E1495" s="6" t="s">
        <v>37</v>
      </c>
      <c r="F1495" s="6">
        <v>9</v>
      </c>
      <c r="G1495" s="18" t="str">
        <f>CONCATENATE(F1495,"-",D1495,"-",B1495)</f>
        <v>9-Oct-2004</v>
      </c>
      <c r="H1495" s="10">
        <f>DATEDIF(G1495,DATE(2023,6,8),"Y")</f>
        <v>18</v>
      </c>
      <c r="I1495" s="6">
        <v>0</v>
      </c>
      <c r="J1495" s="22">
        <v>34617.839999999997</v>
      </c>
      <c r="K1495" s="6" t="str">
        <f>IF(L1495="?","tier - 2",L1495)</f>
        <v>tier - 1</v>
      </c>
      <c r="L1495" s="6" t="s">
        <v>16</v>
      </c>
      <c r="M1495" s="6" t="str">
        <f>IF(N1495="?","tier - 1",N1495)</f>
        <v>tier - 3</v>
      </c>
      <c r="N1495" s="6" t="s">
        <v>12</v>
      </c>
      <c r="O1495" s="6" t="str">
        <f>IF(P1495="?","UNKNOWN",P1495)</f>
        <v>R1016</v>
      </c>
      <c r="P1495" s="6" t="s">
        <v>168</v>
      </c>
      <c r="Q1495" s="6"/>
    </row>
    <row r="1496" spans="1:17" x14ac:dyDescent="0.3">
      <c r="A1496" s="6" t="s">
        <v>2137</v>
      </c>
      <c r="B1496" s="12" t="str">
        <f>SUBSTITUTE(C1496,"?",ROUNDUP(AVERAGEIF(C:C,"&lt;&gt;~?",C:C),0))</f>
        <v>1976</v>
      </c>
      <c r="C1496" s="6">
        <v>1976</v>
      </c>
      <c r="D1496" s="6" t="str">
        <f>SUBSTITUTE(E1496,"?","sep")</f>
        <v>Nov</v>
      </c>
      <c r="E1496" s="6" t="s">
        <v>15</v>
      </c>
      <c r="F1496" s="6">
        <v>25</v>
      </c>
      <c r="G1496" s="18" t="str">
        <f>CONCATENATE(F1496,"-",D1496,"-",B1496)</f>
        <v>25-Nov-1976</v>
      </c>
      <c r="H1496" s="10">
        <f>DATEDIF(G1496,DATE(2023,6,8),"Y")</f>
        <v>46</v>
      </c>
      <c r="I1496" s="6">
        <v>2</v>
      </c>
      <c r="J1496" s="22">
        <v>34543.39</v>
      </c>
      <c r="K1496" s="6" t="str">
        <f>IF(L1496="?","tier - 2",L1496)</f>
        <v>tier - 2</v>
      </c>
      <c r="L1496" s="6" t="s">
        <v>11</v>
      </c>
      <c r="M1496" s="6" t="str">
        <f>IF(N1496="?","tier - 1",N1496)</f>
        <v>tier - 3</v>
      </c>
      <c r="N1496" s="6" t="s">
        <v>12</v>
      </c>
      <c r="O1496" s="6" t="str">
        <f>IF(P1496="?","UNKNOWN",P1496)</f>
        <v>R1011</v>
      </c>
      <c r="P1496" s="6" t="s">
        <v>42</v>
      </c>
      <c r="Q1496" s="6"/>
    </row>
    <row r="1497" spans="1:17" x14ac:dyDescent="0.3">
      <c r="A1497" s="6" t="s">
        <v>2136</v>
      </c>
      <c r="B1497" s="12" t="str">
        <f>SUBSTITUTE(C1497,"?",ROUNDUP(AVERAGEIF(C:C,"&lt;&gt;~?",C:C),0))</f>
        <v>1998</v>
      </c>
      <c r="C1497" s="6">
        <v>1998</v>
      </c>
      <c r="D1497" s="6" t="str">
        <f>SUBSTITUTE(E1497,"?","sep")</f>
        <v>Jun</v>
      </c>
      <c r="E1497" s="6" t="s">
        <v>18</v>
      </c>
      <c r="F1497" s="6">
        <v>24</v>
      </c>
      <c r="G1497" s="18" t="str">
        <f>CONCATENATE(F1497,"-",D1497,"-",B1497)</f>
        <v>24-Jun-1998</v>
      </c>
      <c r="H1497" s="10">
        <f>DATEDIF(G1497,DATE(2023,6,8),"Y")</f>
        <v>24</v>
      </c>
      <c r="I1497" s="6">
        <v>0</v>
      </c>
      <c r="J1497" s="22">
        <v>34472.839999999997</v>
      </c>
      <c r="K1497" s="6" t="str">
        <f>IF(L1497="?","tier - 2",L1497)</f>
        <v>tier - 1</v>
      </c>
      <c r="L1497" s="6" t="s">
        <v>16</v>
      </c>
      <c r="M1497" s="6" t="str">
        <f>IF(N1497="?","tier - 1",N1497)</f>
        <v>tier - 3</v>
      </c>
      <c r="N1497" s="6" t="s">
        <v>12</v>
      </c>
      <c r="O1497" s="6" t="str">
        <f>IF(P1497="?","UNKNOWN",P1497)</f>
        <v>R1011</v>
      </c>
      <c r="P1497" s="6" t="s">
        <v>42</v>
      </c>
      <c r="Q1497" s="6"/>
    </row>
    <row r="1498" spans="1:17" x14ac:dyDescent="0.3">
      <c r="A1498" s="6" t="s">
        <v>2135</v>
      </c>
      <c r="B1498" s="12" t="str">
        <f>SUBSTITUTE(C1498,"?",ROUNDUP(AVERAGEIF(C:C,"&lt;&gt;~?",C:C),0))</f>
        <v>1990</v>
      </c>
      <c r="C1498" s="6">
        <v>1990</v>
      </c>
      <c r="D1498" s="6" t="str">
        <f>SUBSTITUTE(E1498,"?","sep")</f>
        <v>Sep</v>
      </c>
      <c r="E1498" s="6" t="s">
        <v>20</v>
      </c>
      <c r="F1498" s="6">
        <v>24</v>
      </c>
      <c r="G1498" s="18" t="str">
        <f>CONCATENATE(F1498,"-",D1498,"-",B1498)</f>
        <v>24-Sep-1990</v>
      </c>
      <c r="H1498" s="10">
        <f>DATEDIF(G1498,DATE(2023,6,8),"Y")</f>
        <v>32</v>
      </c>
      <c r="I1498" s="6">
        <v>3</v>
      </c>
      <c r="J1498" s="22">
        <v>34456.269999999997</v>
      </c>
      <c r="K1498" s="6" t="str">
        <f>IF(L1498="?","tier - 2",L1498)</f>
        <v>tier - 1</v>
      </c>
      <c r="L1498" s="6" t="s">
        <v>16</v>
      </c>
      <c r="M1498" s="6" t="str">
        <f>IF(N1498="?","tier - 1",N1498)</f>
        <v>tier - 2</v>
      </c>
      <c r="N1498" s="6" t="s">
        <v>11</v>
      </c>
      <c r="O1498" s="6" t="str">
        <f>IF(P1498="?","UNKNOWN",P1498)</f>
        <v>R1011</v>
      </c>
      <c r="P1498" s="6" t="s">
        <v>42</v>
      </c>
      <c r="Q1498" s="6"/>
    </row>
    <row r="1499" spans="1:17" x14ac:dyDescent="0.3">
      <c r="A1499" s="6" t="s">
        <v>2134</v>
      </c>
      <c r="B1499" s="12" t="str">
        <f>SUBSTITUTE(C1499,"?",ROUNDUP(AVERAGEIF(C:C,"&lt;&gt;~?",C:C),0))</f>
        <v>2003</v>
      </c>
      <c r="C1499" s="6">
        <v>2003</v>
      </c>
      <c r="D1499" s="6" t="str">
        <f>SUBSTITUTE(E1499,"?","sep")</f>
        <v>Oct</v>
      </c>
      <c r="E1499" s="6" t="s">
        <v>37</v>
      </c>
      <c r="F1499" s="6">
        <v>5</v>
      </c>
      <c r="G1499" s="18" t="str">
        <f>CONCATENATE(F1499,"-",D1499,"-",B1499)</f>
        <v>5-Oct-2003</v>
      </c>
      <c r="H1499" s="10">
        <f>DATEDIF(G1499,DATE(2023,6,8),"Y")</f>
        <v>19</v>
      </c>
      <c r="I1499" s="6">
        <v>0</v>
      </c>
      <c r="J1499" s="22">
        <v>34439.86</v>
      </c>
      <c r="K1499" s="6" t="str">
        <f>IF(L1499="?","tier - 2",L1499)</f>
        <v>tier - 2</v>
      </c>
      <c r="L1499" s="6" t="s">
        <v>11</v>
      </c>
      <c r="M1499" s="6" t="str">
        <f>IF(N1499="?","tier - 1",N1499)</f>
        <v>tier - 1</v>
      </c>
      <c r="N1499" s="6" t="s">
        <v>16</v>
      </c>
      <c r="O1499" s="6" t="str">
        <f>IF(P1499="?","UNKNOWN",P1499)</f>
        <v>R1013</v>
      </c>
      <c r="P1499" s="6" t="s">
        <v>13</v>
      </c>
      <c r="Q1499" s="6"/>
    </row>
    <row r="1500" spans="1:17" x14ac:dyDescent="0.3">
      <c r="A1500" s="6" t="s">
        <v>2349</v>
      </c>
      <c r="B1500" s="12" t="str">
        <f>SUBSTITUTE(C1500,"?",ROUNDUP(AVERAGEIF(C:C,"&lt;&gt;~?",C:C),0))</f>
        <v>1970</v>
      </c>
      <c r="C1500" s="6">
        <v>1970</v>
      </c>
      <c r="D1500" s="6" t="str">
        <f>SUBSTITUTE(E1500,"?","sep")</f>
        <v>Dec</v>
      </c>
      <c r="E1500" s="6" t="s">
        <v>30</v>
      </c>
      <c r="F1500" s="6">
        <v>28</v>
      </c>
      <c r="G1500" s="18" t="str">
        <f>CONCATENATE(F1500,"-",D1500,"-",B1500)</f>
        <v>28-Dec-1970</v>
      </c>
      <c r="H1500" s="10">
        <f>DATEDIF(G1500,DATE(2023,6,8),"Y")</f>
        <v>52</v>
      </c>
      <c r="I1500" s="6">
        <v>2</v>
      </c>
      <c r="J1500" s="22">
        <v>47269.85</v>
      </c>
      <c r="K1500" s="6" t="str">
        <f>IF(L1500="?","tier - 2",L1500)</f>
        <v>tier - 1</v>
      </c>
      <c r="L1500" s="6" t="s">
        <v>16</v>
      </c>
      <c r="M1500" s="6" t="str">
        <f>IF(N1500="?","tier - 1",N1500)</f>
        <v>tier - 2</v>
      </c>
      <c r="N1500" s="6" t="s">
        <v>11</v>
      </c>
      <c r="O1500" s="6" t="str">
        <f>IF(P1500="?","UNKNOWN",P1500)</f>
        <v>R1013</v>
      </c>
      <c r="P1500" s="6" t="s">
        <v>13</v>
      </c>
      <c r="Q1500" s="6"/>
    </row>
    <row r="1501" spans="1:17" x14ac:dyDescent="0.3">
      <c r="A1501" s="6" t="s">
        <v>2133</v>
      </c>
      <c r="B1501" s="12" t="str">
        <f>SUBSTITUTE(C1501,"?",ROUNDUP(AVERAGEIF(C:C,"&lt;&gt;~?",C:C),0))</f>
        <v>1984</v>
      </c>
      <c r="C1501" s="6">
        <v>1984</v>
      </c>
      <c r="D1501" s="6" t="str">
        <f>SUBSTITUTE(E1501,"?","sep")</f>
        <v>Oct</v>
      </c>
      <c r="E1501" s="6" t="s">
        <v>37</v>
      </c>
      <c r="F1501" s="6">
        <v>1</v>
      </c>
      <c r="G1501" s="18" t="str">
        <f>CONCATENATE(F1501,"-",D1501,"-",B1501)</f>
        <v>1-Oct-1984</v>
      </c>
      <c r="H1501" s="10">
        <f>DATEDIF(G1501,DATE(2023,6,8),"Y")</f>
        <v>38</v>
      </c>
      <c r="I1501" s="6">
        <v>3</v>
      </c>
      <c r="J1501" s="22">
        <v>34402.22</v>
      </c>
      <c r="K1501" s="6" t="str">
        <f>IF(L1501="?","tier - 2",L1501)</f>
        <v>tier - 2</v>
      </c>
      <c r="L1501" s="6" t="s">
        <v>11</v>
      </c>
      <c r="M1501" s="6" t="str">
        <f>IF(N1501="?","tier - 1",N1501)</f>
        <v>tier - 3</v>
      </c>
      <c r="N1501" s="6" t="s">
        <v>12</v>
      </c>
      <c r="O1501" s="6" t="str">
        <f>IF(P1501="?","UNKNOWN",P1501)</f>
        <v>R1011</v>
      </c>
      <c r="P1501" s="6" t="s">
        <v>42</v>
      </c>
      <c r="Q1501" s="6"/>
    </row>
    <row r="1502" spans="1:17" x14ac:dyDescent="0.3">
      <c r="A1502" s="6" t="s">
        <v>2132</v>
      </c>
      <c r="B1502" s="12" t="str">
        <f>SUBSTITUTE(C1502,"?",ROUNDUP(AVERAGEIF(C:C,"&lt;&gt;~?",C:C),0))</f>
        <v>1983</v>
      </c>
      <c r="C1502" s="6">
        <v>1983</v>
      </c>
      <c r="D1502" s="6" t="str">
        <f>SUBSTITUTE(E1502,"?","sep")</f>
        <v>Oct</v>
      </c>
      <c r="E1502" s="6" t="s">
        <v>37</v>
      </c>
      <c r="F1502" s="6">
        <v>2</v>
      </c>
      <c r="G1502" s="18" t="str">
        <f>CONCATENATE(F1502,"-",D1502,"-",B1502)</f>
        <v>2-Oct-1983</v>
      </c>
      <c r="H1502" s="10">
        <f>DATEDIF(G1502,DATE(2023,6,8),"Y")</f>
        <v>39</v>
      </c>
      <c r="I1502" s="6">
        <v>3</v>
      </c>
      <c r="J1502" s="22">
        <v>34307.22</v>
      </c>
      <c r="K1502" s="6" t="str">
        <f>IF(L1502="?","tier - 2",L1502)</f>
        <v>tier - 2</v>
      </c>
      <c r="L1502" s="6" t="s">
        <v>11</v>
      </c>
      <c r="M1502" s="6" t="str">
        <f>IF(N1502="?","tier - 1",N1502)</f>
        <v>tier - 2</v>
      </c>
      <c r="N1502" s="6" t="s">
        <v>11</v>
      </c>
      <c r="O1502" s="6" t="str">
        <f>IF(P1502="?","UNKNOWN",P1502)</f>
        <v>R1012</v>
      </c>
      <c r="P1502" s="6" t="s">
        <v>23</v>
      </c>
      <c r="Q1502" s="6"/>
    </row>
    <row r="1503" spans="1:17" x14ac:dyDescent="0.3">
      <c r="A1503" s="6" t="s">
        <v>2130</v>
      </c>
      <c r="B1503" s="12" t="str">
        <f>SUBSTITUTE(C1503,"?",ROUNDUP(AVERAGEIF(C:C,"&lt;&gt;~?",C:C),0))</f>
        <v>1986</v>
      </c>
      <c r="C1503" s="6">
        <v>1986</v>
      </c>
      <c r="D1503" s="6" t="str">
        <f>SUBSTITUTE(E1503,"?","sep")</f>
        <v>Oct</v>
      </c>
      <c r="E1503" s="6" t="s">
        <v>37</v>
      </c>
      <c r="F1503" s="6">
        <v>11</v>
      </c>
      <c r="G1503" s="18" t="str">
        <f>CONCATENATE(F1503,"-",D1503,"-",B1503)</f>
        <v>11-Oct-1986</v>
      </c>
      <c r="H1503" s="10">
        <f>DATEDIF(G1503,DATE(2023,6,8),"Y")</f>
        <v>36</v>
      </c>
      <c r="I1503" s="6">
        <v>3</v>
      </c>
      <c r="J1503" s="22">
        <v>34293.120000000003</v>
      </c>
      <c r="K1503" s="6" t="str">
        <f>IF(L1503="?","tier - 2",L1503)</f>
        <v>tier - 1</v>
      </c>
      <c r="L1503" s="6" t="s">
        <v>16</v>
      </c>
      <c r="M1503" s="6" t="str">
        <f>IF(N1503="?","tier - 1",N1503)</f>
        <v>tier - 2</v>
      </c>
      <c r="N1503" s="6" t="s">
        <v>11</v>
      </c>
      <c r="O1503" s="6" t="str">
        <f>IF(P1503="?","UNKNOWN",P1503)</f>
        <v>R1011</v>
      </c>
      <c r="P1503" s="6" t="s">
        <v>42</v>
      </c>
      <c r="Q1503" s="6"/>
    </row>
    <row r="1504" spans="1:17" x14ac:dyDescent="0.3">
      <c r="A1504" s="6" t="s">
        <v>2129</v>
      </c>
      <c r="B1504" s="12" t="str">
        <f>SUBSTITUTE(C1504,"?",ROUNDUP(AVERAGEIF(C:C,"&lt;&gt;~?",C:C),0))</f>
        <v>1995</v>
      </c>
      <c r="C1504" s="6">
        <v>1995</v>
      </c>
      <c r="D1504" s="6" t="str">
        <f>SUBSTITUTE(E1504,"?","sep")</f>
        <v>Oct</v>
      </c>
      <c r="E1504" s="6" t="s">
        <v>37</v>
      </c>
      <c r="F1504" s="6">
        <v>30</v>
      </c>
      <c r="G1504" s="18" t="str">
        <f>CONCATENATE(F1504,"-",D1504,"-",B1504)</f>
        <v>30-Oct-1995</v>
      </c>
      <c r="H1504" s="10">
        <f>DATEDIF(G1504,DATE(2023,6,8),"Y")</f>
        <v>27</v>
      </c>
      <c r="I1504" s="6">
        <v>0</v>
      </c>
      <c r="J1504" s="22">
        <v>34289.43</v>
      </c>
      <c r="K1504" s="6" t="str">
        <f>IF(L1504="?","tier - 2",L1504)</f>
        <v>tier - 1</v>
      </c>
      <c r="L1504" s="6" t="s">
        <v>16</v>
      </c>
      <c r="M1504" s="6" t="str">
        <f>IF(N1504="?","tier - 1",N1504)</f>
        <v>tier - 1</v>
      </c>
      <c r="N1504" s="6" t="s">
        <v>16</v>
      </c>
      <c r="O1504" s="6" t="str">
        <f>IF(P1504="?","UNKNOWN",P1504)</f>
        <v>R1011</v>
      </c>
      <c r="P1504" s="6" t="s">
        <v>42</v>
      </c>
      <c r="Q1504" s="6"/>
    </row>
    <row r="1505" spans="1:17" x14ac:dyDescent="0.3">
      <c r="A1505" s="6" t="s">
        <v>2128</v>
      </c>
      <c r="B1505" s="12" t="str">
        <f>SUBSTITUTE(C1505,"?",ROUNDUP(AVERAGEIF(C:C,"&lt;&gt;~?",C:C),0))</f>
        <v>1998</v>
      </c>
      <c r="C1505" s="6">
        <v>1998</v>
      </c>
      <c r="D1505" s="6" t="str">
        <f>SUBSTITUTE(E1505,"?","sep")</f>
        <v>Jun</v>
      </c>
      <c r="E1505" s="6" t="s">
        <v>18</v>
      </c>
      <c r="F1505" s="6">
        <v>11</v>
      </c>
      <c r="G1505" s="18" t="str">
        <f>CONCATENATE(F1505,"-",D1505,"-",B1505)</f>
        <v>11-Jun-1998</v>
      </c>
      <c r="H1505" s="10">
        <f>DATEDIF(G1505,DATE(2023,6,8),"Y")</f>
        <v>24</v>
      </c>
      <c r="I1505" s="6">
        <v>0</v>
      </c>
      <c r="J1505" s="22">
        <v>34254.050000000003</v>
      </c>
      <c r="K1505" s="6" t="str">
        <f>IF(L1505="?","tier - 2",L1505)</f>
        <v>tier - 1</v>
      </c>
      <c r="L1505" s="6" t="s">
        <v>16</v>
      </c>
      <c r="M1505" s="6" t="str">
        <f>IF(N1505="?","tier - 1",N1505)</f>
        <v>tier - 3</v>
      </c>
      <c r="N1505" s="6" t="s">
        <v>12</v>
      </c>
      <c r="O1505" s="6" t="str">
        <f>IF(P1505="?","UNKNOWN",P1505)</f>
        <v>R1019</v>
      </c>
      <c r="P1505" s="6" t="s">
        <v>166</v>
      </c>
      <c r="Q1505" s="6"/>
    </row>
    <row r="1506" spans="1:17" x14ac:dyDescent="0.3">
      <c r="A1506" s="6" t="s">
        <v>1896</v>
      </c>
      <c r="B1506" s="12" t="str">
        <f>SUBSTITUTE(C1506,"?",ROUNDUP(AVERAGEIF(C:C,"&lt;&gt;~?",C:C),0))</f>
        <v>1987</v>
      </c>
      <c r="C1506" s="6">
        <v>1987</v>
      </c>
      <c r="D1506" s="6" t="str">
        <f>SUBSTITUTE(E1506,"?","sep")</f>
        <v>Nov</v>
      </c>
      <c r="E1506" s="6" t="s">
        <v>15</v>
      </c>
      <c r="F1506" s="6">
        <v>27</v>
      </c>
      <c r="G1506" s="18" t="str">
        <f>CONCATENATE(F1506,"-",D1506,"-",B1506)</f>
        <v>27-Nov-1987</v>
      </c>
      <c r="H1506" s="10">
        <f>DATEDIF(G1506,DATE(2023,6,8),"Y")</f>
        <v>35</v>
      </c>
      <c r="I1506" s="6">
        <v>2</v>
      </c>
      <c r="J1506" s="22">
        <v>20984.09</v>
      </c>
      <c r="K1506" s="6" t="str">
        <f>IF(L1506="?","tier - 2",L1506)</f>
        <v>tier - 2</v>
      </c>
      <c r="L1506" s="6" t="s">
        <v>11</v>
      </c>
      <c r="M1506" s="6" t="str">
        <f>IF(N1506="?","tier - 1",N1506)</f>
        <v>tier - 2</v>
      </c>
      <c r="N1506" s="6" t="s">
        <v>11</v>
      </c>
      <c r="O1506" s="6" t="str">
        <f>IF(P1506="?","UNKNOWN",P1506)</f>
        <v>R1015</v>
      </c>
      <c r="P1506" s="6" t="s">
        <v>164</v>
      </c>
      <c r="Q1506" s="6"/>
    </row>
    <row r="1507" spans="1:17" x14ac:dyDescent="0.3">
      <c r="A1507" s="6" t="s">
        <v>2127</v>
      </c>
      <c r="B1507" s="12" t="str">
        <f>SUBSTITUTE(C1507,"?",ROUNDUP(AVERAGEIF(C:C,"&lt;&gt;~?",C:C),0))</f>
        <v>1962</v>
      </c>
      <c r="C1507" s="6">
        <v>1962</v>
      </c>
      <c r="D1507" s="6" t="str">
        <f>SUBSTITUTE(E1507,"?","sep")</f>
        <v>Jul</v>
      </c>
      <c r="E1507" s="6" t="s">
        <v>10</v>
      </c>
      <c r="F1507" s="6">
        <v>5</v>
      </c>
      <c r="G1507" s="18" t="str">
        <f>CONCATENATE(F1507,"-",D1507,"-",B1507)</f>
        <v>5-Jul-1962</v>
      </c>
      <c r="H1507" s="10">
        <f>DATEDIF(G1507,DATE(2023,6,8),"Y")</f>
        <v>60</v>
      </c>
      <c r="I1507" s="6">
        <v>0</v>
      </c>
      <c r="J1507" s="22">
        <v>34218.019999999997</v>
      </c>
      <c r="K1507" s="6" t="str">
        <f>IF(L1507="?","tier - 2",L1507)</f>
        <v>tier - 1</v>
      </c>
      <c r="L1507" s="6" t="s">
        <v>16</v>
      </c>
      <c r="M1507" s="6" t="str">
        <f>IF(N1507="?","tier - 1",N1507)</f>
        <v>tier - 1</v>
      </c>
      <c r="N1507" s="6" t="s">
        <v>16</v>
      </c>
      <c r="O1507" s="6" t="str">
        <f>IF(P1507="?","UNKNOWN",P1507)</f>
        <v>R1011</v>
      </c>
      <c r="P1507" s="6" t="s">
        <v>42</v>
      </c>
      <c r="Q1507" s="6"/>
    </row>
    <row r="1508" spans="1:17" x14ac:dyDescent="0.3">
      <c r="A1508" s="6" t="s">
        <v>2126</v>
      </c>
      <c r="B1508" s="12" t="str">
        <f>SUBSTITUTE(C1508,"?",ROUNDUP(AVERAGEIF(C:C,"&lt;&gt;~?",C:C),0))</f>
        <v>1975</v>
      </c>
      <c r="C1508" s="6">
        <v>1975</v>
      </c>
      <c r="D1508" s="6" t="str">
        <f>SUBSTITUTE(E1508,"?","sep")</f>
        <v>Jul</v>
      </c>
      <c r="E1508" s="6" t="s">
        <v>10</v>
      </c>
      <c r="F1508" s="6">
        <v>21</v>
      </c>
      <c r="G1508" s="18" t="str">
        <f>CONCATENATE(F1508,"-",D1508,"-",B1508)</f>
        <v>21-Jul-1975</v>
      </c>
      <c r="H1508" s="10">
        <f>DATEDIF(G1508,DATE(2023,6,8),"Y")</f>
        <v>47</v>
      </c>
      <c r="I1508" s="6">
        <v>1</v>
      </c>
      <c r="J1508" s="22">
        <v>34210.33</v>
      </c>
      <c r="K1508" s="6" t="str">
        <f>IF(L1508="?","tier - 2",L1508)</f>
        <v>tier - 2</v>
      </c>
      <c r="L1508" s="6" t="s">
        <v>11</v>
      </c>
      <c r="M1508" s="6" t="str">
        <f>IF(N1508="?","tier - 1",N1508)</f>
        <v>tier - 1</v>
      </c>
      <c r="N1508" s="6" t="s">
        <v>16</v>
      </c>
      <c r="O1508" s="6" t="str">
        <f>IF(P1508="?","UNKNOWN",P1508)</f>
        <v>R1012</v>
      </c>
      <c r="P1508" s="6" t="s">
        <v>23</v>
      </c>
      <c r="Q1508" s="6"/>
    </row>
    <row r="1509" spans="1:17" x14ac:dyDescent="0.3">
      <c r="A1509" s="6" t="s">
        <v>2125</v>
      </c>
      <c r="B1509" s="12" t="str">
        <f>SUBSTITUTE(C1509,"?",ROUNDUP(AVERAGEIF(C:C,"&lt;&gt;~?",C:C),0))</f>
        <v>1971</v>
      </c>
      <c r="C1509" s="6">
        <v>1971</v>
      </c>
      <c r="D1509" s="6" t="str">
        <f>SUBSTITUTE(E1509,"?","sep")</f>
        <v>Aug</v>
      </c>
      <c r="E1509" s="6" t="s">
        <v>35</v>
      </c>
      <c r="F1509" s="6">
        <v>25</v>
      </c>
      <c r="G1509" s="18" t="str">
        <f>CONCATENATE(F1509,"-",D1509,"-",B1509)</f>
        <v>25-Aug-1971</v>
      </c>
      <c r="H1509" s="10">
        <f>DATEDIF(G1509,DATE(2023,6,8),"Y")</f>
        <v>51</v>
      </c>
      <c r="I1509" s="6">
        <v>0</v>
      </c>
      <c r="J1509" s="22">
        <v>34205.07</v>
      </c>
      <c r="K1509" s="6" t="str">
        <f>IF(L1509="?","tier - 2",L1509)</f>
        <v>tier - 2</v>
      </c>
      <c r="L1509" s="6" t="s">
        <v>11</v>
      </c>
      <c r="M1509" s="6" t="str">
        <f>IF(N1509="?","tier - 1",N1509)</f>
        <v>tier - 2</v>
      </c>
      <c r="N1509" s="6" t="s">
        <v>11</v>
      </c>
      <c r="O1509" s="6" t="str">
        <f>IF(P1509="?","UNKNOWN",P1509)</f>
        <v>R1011</v>
      </c>
      <c r="P1509" s="6" t="s">
        <v>42</v>
      </c>
      <c r="Q1509" s="6"/>
    </row>
    <row r="1510" spans="1:17" x14ac:dyDescent="0.3">
      <c r="A1510" s="6" t="s">
        <v>2124</v>
      </c>
      <c r="B1510" s="12" t="str">
        <f>SUBSTITUTE(C1510,"?",ROUNDUP(AVERAGEIF(C:C,"&lt;&gt;~?",C:C),0))</f>
        <v>1999</v>
      </c>
      <c r="C1510" s="6">
        <v>1999</v>
      </c>
      <c r="D1510" s="6" t="str">
        <f>SUBSTITUTE(E1510,"?","sep")</f>
        <v>Nov</v>
      </c>
      <c r="E1510" s="6" t="s">
        <v>15</v>
      </c>
      <c r="F1510" s="6">
        <v>6</v>
      </c>
      <c r="G1510" s="18" t="str">
        <f>CONCATENATE(F1510,"-",D1510,"-",B1510)</f>
        <v>6-Nov-1999</v>
      </c>
      <c r="H1510" s="10">
        <f>DATEDIF(G1510,DATE(2023,6,8),"Y")</f>
        <v>23</v>
      </c>
      <c r="I1510" s="6">
        <v>0</v>
      </c>
      <c r="J1510" s="22">
        <v>34166.269999999997</v>
      </c>
      <c r="K1510" s="6" t="str">
        <f>IF(L1510="?","tier - 2",L1510)</f>
        <v>tier - 2</v>
      </c>
      <c r="L1510" s="6" t="s">
        <v>11</v>
      </c>
      <c r="M1510" s="6" t="str">
        <f>IF(N1510="?","tier - 1",N1510)</f>
        <v>tier - 3</v>
      </c>
      <c r="N1510" s="6" t="s">
        <v>12</v>
      </c>
      <c r="O1510" s="6" t="str">
        <f>IF(P1510="?","UNKNOWN",P1510)</f>
        <v>R1011</v>
      </c>
      <c r="P1510" s="6" t="s">
        <v>42</v>
      </c>
      <c r="Q1510" s="6"/>
    </row>
    <row r="1511" spans="1:17" x14ac:dyDescent="0.3">
      <c r="A1511" s="6" t="s">
        <v>2123</v>
      </c>
      <c r="B1511" s="12" t="str">
        <f>SUBSTITUTE(C1511,"?",ROUNDUP(AVERAGEIF(C:C,"&lt;&gt;~?",C:C),0))</f>
        <v>2002</v>
      </c>
      <c r="C1511" s="6">
        <v>2002</v>
      </c>
      <c r="D1511" s="6" t="str">
        <f>SUBSTITUTE(E1511,"?","sep")</f>
        <v>Dec</v>
      </c>
      <c r="E1511" s="6" t="s">
        <v>30</v>
      </c>
      <c r="F1511" s="6">
        <v>26</v>
      </c>
      <c r="G1511" s="18" t="str">
        <f>CONCATENATE(F1511,"-",D1511,"-",B1511)</f>
        <v>26-Dec-2002</v>
      </c>
      <c r="H1511" s="10">
        <f>DATEDIF(G1511,DATE(2023,6,8),"Y")</f>
        <v>20</v>
      </c>
      <c r="I1511" s="6">
        <v>0</v>
      </c>
      <c r="J1511" s="22">
        <v>34084.68</v>
      </c>
      <c r="K1511" s="6" t="str">
        <f>IF(L1511="?","tier - 2",L1511)</f>
        <v>tier - 2</v>
      </c>
      <c r="L1511" s="6" t="s">
        <v>11</v>
      </c>
      <c r="M1511" s="6" t="str">
        <f>IF(N1511="?","tier - 1",N1511)</f>
        <v>tier - 3</v>
      </c>
      <c r="N1511" s="6" t="s">
        <v>12</v>
      </c>
      <c r="O1511" s="6" t="str">
        <f>IF(P1511="?","UNKNOWN",P1511)</f>
        <v>R1011</v>
      </c>
      <c r="P1511" s="6" t="s">
        <v>42</v>
      </c>
      <c r="Q1511" s="6"/>
    </row>
    <row r="1512" spans="1:17" x14ac:dyDescent="0.3">
      <c r="A1512" s="6" t="s">
        <v>2348</v>
      </c>
      <c r="B1512" s="12" t="str">
        <f>SUBSTITUTE(C1512,"?",ROUNDUP(AVERAGEIF(C:C,"&lt;&gt;~?",C:C),0))</f>
        <v>1959</v>
      </c>
      <c r="C1512" s="6">
        <v>1959</v>
      </c>
      <c r="D1512" s="6" t="str">
        <f>SUBSTITUTE(E1512,"?","sep")</f>
        <v>Jul</v>
      </c>
      <c r="E1512" s="6" t="s">
        <v>10</v>
      </c>
      <c r="F1512" s="6">
        <v>14</v>
      </c>
      <c r="G1512" s="18" t="str">
        <f>CONCATENATE(F1512,"-",D1512,"-",B1512)</f>
        <v>14-Jul-1959</v>
      </c>
      <c r="H1512" s="10">
        <f>DATEDIF(G1512,DATE(2023,6,8),"Y")</f>
        <v>63</v>
      </c>
      <c r="I1512" s="6">
        <v>0</v>
      </c>
      <c r="J1512" s="22">
        <v>47055.53</v>
      </c>
      <c r="K1512" s="6" t="str">
        <f>IF(L1512="?","tier - 2",L1512)</f>
        <v>tier - 2</v>
      </c>
      <c r="L1512" s="6" t="s">
        <v>11</v>
      </c>
      <c r="M1512" s="6" t="str">
        <f>IF(N1512="?","tier - 1",N1512)</f>
        <v>tier - 1</v>
      </c>
      <c r="N1512" s="6" t="s">
        <v>16</v>
      </c>
      <c r="O1512" s="6" t="str">
        <f>IF(P1512="?","UNKNOWN",P1512)</f>
        <v>R1013</v>
      </c>
      <c r="P1512" s="6" t="s">
        <v>13</v>
      </c>
      <c r="Q1512" s="6"/>
    </row>
    <row r="1513" spans="1:17" x14ac:dyDescent="0.3">
      <c r="A1513" s="6" t="s">
        <v>2122</v>
      </c>
      <c r="B1513" s="12" t="str">
        <f>SUBSTITUTE(C1513,"?",ROUNDUP(AVERAGEIF(C:C,"&lt;&gt;~?",C:C),0))</f>
        <v>1972</v>
      </c>
      <c r="C1513" s="6">
        <v>1972</v>
      </c>
      <c r="D1513" s="6" t="str">
        <f>SUBSTITUTE(E1513,"?","sep")</f>
        <v>Jul</v>
      </c>
      <c r="E1513" s="6" t="s">
        <v>10</v>
      </c>
      <c r="F1513" s="6">
        <v>26</v>
      </c>
      <c r="G1513" s="18" t="str">
        <f>CONCATENATE(F1513,"-",D1513,"-",B1513)</f>
        <v>26-Jul-1972</v>
      </c>
      <c r="H1513" s="10">
        <f>DATEDIF(G1513,DATE(2023,6,8),"Y")</f>
        <v>50</v>
      </c>
      <c r="I1513" s="6">
        <v>0</v>
      </c>
      <c r="J1513" s="22">
        <v>34053.360000000001</v>
      </c>
      <c r="K1513" s="6" t="str">
        <f>IF(L1513="?","tier - 2",L1513)</f>
        <v>tier - 2</v>
      </c>
      <c r="L1513" s="6" t="s">
        <v>11</v>
      </c>
      <c r="M1513" s="6" t="str">
        <f>IF(N1513="?","tier - 1",N1513)</f>
        <v>tier - 2</v>
      </c>
      <c r="N1513" s="6" t="s">
        <v>11</v>
      </c>
      <c r="O1513" s="6" t="str">
        <f>IF(P1513="?","UNKNOWN",P1513)</f>
        <v>R1011</v>
      </c>
      <c r="P1513" s="6" t="s">
        <v>42</v>
      </c>
      <c r="Q1513" s="6"/>
    </row>
    <row r="1514" spans="1:17" x14ac:dyDescent="0.3">
      <c r="A1514" s="6" t="s">
        <v>2121</v>
      </c>
      <c r="B1514" s="12" t="str">
        <f>SUBSTITUTE(C1514,"?",ROUNDUP(AVERAGEIF(C:C,"&lt;&gt;~?",C:C),0))</f>
        <v>1994</v>
      </c>
      <c r="C1514" s="6">
        <v>1994</v>
      </c>
      <c r="D1514" s="6" t="str">
        <f>SUBSTITUTE(E1514,"?","sep")</f>
        <v>Sep</v>
      </c>
      <c r="E1514" s="6" t="s">
        <v>20</v>
      </c>
      <c r="F1514" s="6">
        <v>25</v>
      </c>
      <c r="G1514" s="18" t="str">
        <f>CONCATENATE(F1514,"-",D1514,"-",B1514)</f>
        <v>25-Sep-1994</v>
      </c>
      <c r="H1514" s="10">
        <f>DATEDIF(G1514,DATE(2023,6,8),"Y")</f>
        <v>28</v>
      </c>
      <c r="I1514" s="6">
        <v>0</v>
      </c>
      <c r="J1514" s="22">
        <v>33975.47</v>
      </c>
      <c r="K1514" s="6" t="str">
        <f>IF(L1514="?","tier - 2",L1514)</f>
        <v>tier - 2</v>
      </c>
      <c r="L1514" s="6" t="s">
        <v>11</v>
      </c>
      <c r="M1514" s="6" t="str">
        <f>IF(N1514="?","tier - 1",N1514)</f>
        <v>tier - 2</v>
      </c>
      <c r="N1514" s="6" t="s">
        <v>11</v>
      </c>
      <c r="O1514" s="6" t="str">
        <f>IF(P1514="?","UNKNOWN",P1514)</f>
        <v>R1011</v>
      </c>
      <c r="P1514" s="6" t="s">
        <v>42</v>
      </c>
      <c r="Q1514" s="6"/>
    </row>
    <row r="1515" spans="1:17" x14ac:dyDescent="0.3">
      <c r="A1515" s="6" t="s">
        <v>2120</v>
      </c>
      <c r="B1515" s="12" t="str">
        <f>SUBSTITUTE(C1515,"?",ROUNDUP(AVERAGEIF(C:C,"&lt;&gt;~?",C:C),0))</f>
        <v>2000</v>
      </c>
      <c r="C1515" s="6">
        <v>2000</v>
      </c>
      <c r="D1515" s="6" t="str">
        <f>SUBSTITUTE(E1515,"?","sep")</f>
        <v>Dec</v>
      </c>
      <c r="E1515" s="6" t="s">
        <v>30</v>
      </c>
      <c r="F1515" s="6">
        <v>27</v>
      </c>
      <c r="G1515" s="18" t="str">
        <f>CONCATENATE(F1515,"-",D1515,"-",B1515)</f>
        <v>27-Dec-2000</v>
      </c>
      <c r="H1515" s="10">
        <f>DATEDIF(G1515,DATE(2023,6,8),"Y")</f>
        <v>22</v>
      </c>
      <c r="I1515" s="6">
        <v>0</v>
      </c>
      <c r="J1515" s="22">
        <v>33907.550000000003</v>
      </c>
      <c r="K1515" s="6" t="str">
        <f>IF(L1515="?","tier - 2",L1515)</f>
        <v>tier - 2</v>
      </c>
      <c r="L1515" s="6" t="s">
        <v>11</v>
      </c>
      <c r="M1515" s="6" t="str">
        <f>IF(N1515="?","tier - 1",N1515)</f>
        <v>tier - 2</v>
      </c>
      <c r="N1515" s="6" t="s">
        <v>11</v>
      </c>
      <c r="O1515" s="6" t="str">
        <f>IF(P1515="?","UNKNOWN",P1515)</f>
        <v>R1012</v>
      </c>
      <c r="P1515" s="6" t="s">
        <v>23</v>
      </c>
      <c r="Q1515" s="6"/>
    </row>
    <row r="1516" spans="1:17" x14ac:dyDescent="0.3">
      <c r="A1516" s="6" t="s">
        <v>2119</v>
      </c>
      <c r="B1516" s="12" t="str">
        <f>SUBSTITUTE(C1516,"?",ROUNDUP(AVERAGEIF(C:C,"&lt;&gt;~?",C:C),0))</f>
        <v>1997</v>
      </c>
      <c r="C1516" s="6">
        <v>1997</v>
      </c>
      <c r="D1516" s="6" t="str">
        <f>SUBSTITUTE(E1516,"?","sep")</f>
        <v>Aug</v>
      </c>
      <c r="E1516" s="6" t="s">
        <v>35</v>
      </c>
      <c r="F1516" s="6">
        <v>9</v>
      </c>
      <c r="G1516" s="18" t="str">
        <f>CONCATENATE(F1516,"-",D1516,"-",B1516)</f>
        <v>9-Aug-1997</v>
      </c>
      <c r="H1516" s="10">
        <f>DATEDIF(G1516,DATE(2023,6,8),"Y")</f>
        <v>25</v>
      </c>
      <c r="I1516" s="6">
        <v>0</v>
      </c>
      <c r="J1516" s="22">
        <v>33900.65</v>
      </c>
      <c r="K1516" s="6" t="str">
        <f>IF(L1516="?","tier - 2",L1516)</f>
        <v>tier - 2</v>
      </c>
      <c r="L1516" s="6" t="s">
        <v>11</v>
      </c>
      <c r="M1516" s="6" t="str">
        <f>IF(N1516="?","tier - 1",N1516)</f>
        <v>tier - 3</v>
      </c>
      <c r="N1516" s="6" t="s">
        <v>12</v>
      </c>
      <c r="O1516" s="6" t="str">
        <f>IF(P1516="?","UNKNOWN",P1516)</f>
        <v>R1011</v>
      </c>
      <c r="P1516" s="6" t="s">
        <v>42</v>
      </c>
      <c r="Q1516" s="6"/>
    </row>
    <row r="1517" spans="1:17" x14ac:dyDescent="0.3">
      <c r="A1517" s="6" t="s">
        <v>2118</v>
      </c>
      <c r="B1517" s="12" t="str">
        <f>SUBSTITUTE(C1517,"?",ROUNDUP(AVERAGEIF(C:C,"&lt;&gt;~?",C:C),0))</f>
        <v>2000</v>
      </c>
      <c r="C1517" s="6">
        <v>2000</v>
      </c>
      <c r="D1517" s="6" t="str">
        <f>SUBSTITUTE(E1517,"?","sep")</f>
        <v>Oct</v>
      </c>
      <c r="E1517" s="6" t="s">
        <v>37</v>
      </c>
      <c r="F1517" s="6">
        <v>26</v>
      </c>
      <c r="G1517" s="18" t="str">
        <f>CONCATENATE(F1517,"-",D1517,"-",B1517)</f>
        <v>26-Oct-2000</v>
      </c>
      <c r="H1517" s="10">
        <f>DATEDIF(G1517,DATE(2023,6,8),"Y")</f>
        <v>22</v>
      </c>
      <c r="I1517" s="6">
        <v>0</v>
      </c>
      <c r="J1517" s="22">
        <v>33829.39</v>
      </c>
      <c r="K1517" s="6" t="str">
        <f>IF(L1517="?","tier - 2",L1517)</f>
        <v>tier - 2</v>
      </c>
      <c r="L1517" s="6" t="s">
        <v>11</v>
      </c>
      <c r="M1517" s="6" t="str">
        <f>IF(N1517="?","tier - 1",N1517)</f>
        <v>tier - 3</v>
      </c>
      <c r="N1517" s="6" t="s">
        <v>12</v>
      </c>
      <c r="O1517" s="6" t="str">
        <f>IF(P1517="?","UNKNOWN",P1517)</f>
        <v>R1011</v>
      </c>
      <c r="P1517" s="6" t="s">
        <v>42</v>
      </c>
      <c r="Q1517" s="6"/>
    </row>
    <row r="1518" spans="1:17" x14ac:dyDescent="0.3">
      <c r="A1518" s="6" t="s">
        <v>2117</v>
      </c>
      <c r="B1518" s="12" t="str">
        <f>SUBSTITUTE(C1518,"?",ROUNDUP(AVERAGEIF(C:C,"&lt;&gt;~?",C:C),0))</f>
        <v>1962</v>
      </c>
      <c r="C1518" s="6">
        <v>1962</v>
      </c>
      <c r="D1518" s="6" t="str">
        <f>SUBSTITUTE(E1518,"?","sep")</f>
        <v>Dec</v>
      </c>
      <c r="E1518" s="6" t="s">
        <v>30</v>
      </c>
      <c r="F1518" s="6">
        <v>11</v>
      </c>
      <c r="G1518" s="18" t="str">
        <f>CONCATENATE(F1518,"-",D1518,"-",B1518)</f>
        <v>11-Dec-1962</v>
      </c>
      <c r="H1518" s="10">
        <f>DATEDIF(G1518,DATE(2023,6,8),"Y")</f>
        <v>60</v>
      </c>
      <c r="I1518" s="6">
        <v>0</v>
      </c>
      <c r="J1518" s="22">
        <v>33753.32</v>
      </c>
      <c r="K1518" s="6" t="str">
        <f>IF(L1518="?","tier - 2",L1518)</f>
        <v>tier - 1</v>
      </c>
      <c r="L1518" s="6" t="s">
        <v>16</v>
      </c>
      <c r="M1518" s="6" t="str">
        <f>IF(N1518="?","tier - 1",N1518)</f>
        <v>tier - 3</v>
      </c>
      <c r="N1518" s="6" t="s">
        <v>12</v>
      </c>
      <c r="O1518" s="6" t="str">
        <f>IF(P1518="?","UNKNOWN",P1518)</f>
        <v>R1011</v>
      </c>
      <c r="P1518" s="6" t="s">
        <v>42</v>
      </c>
      <c r="Q1518" s="6"/>
    </row>
    <row r="1519" spans="1:17" x14ac:dyDescent="0.3">
      <c r="A1519" s="6" t="s">
        <v>2116</v>
      </c>
      <c r="B1519" s="12" t="str">
        <f>SUBSTITUTE(C1519,"?",ROUNDUP(AVERAGEIF(C:C,"&lt;&gt;~?",C:C),0))</f>
        <v>2003</v>
      </c>
      <c r="C1519" s="6">
        <v>2003</v>
      </c>
      <c r="D1519" s="6" t="str">
        <f>SUBSTITUTE(E1519,"?","sep")</f>
        <v>Sep</v>
      </c>
      <c r="E1519" s="6" t="s">
        <v>20</v>
      </c>
      <c r="F1519" s="6">
        <v>12</v>
      </c>
      <c r="G1519" s="18" t="str">
        <f>CONCATENATE(F1519,"-",D1519,"-",B1519)</f>
        <v>12-Sep-2003</v>
      </c>
      <c r="H1519" s="10">
        <f>DATEDIF(G1519,DATE(2023,6,8),"Y")</f>
        <v>19</v>
      </c>
      <c r="I1519" s="6">
        <v>0</v>
      </c>
      <c r="J1519" s="22">
        <v>33750.29</v>
      </c>
      <c r="K1519" s="6" t="str">
        <f>IF(L1519="?","tier - 2",L1519)</f>
        <v>tier - 1</v>
      </c>
      <c r="L1519" s="6" t="s">
        <v>16</v>
      </c>
      <c r="M1519" s="6" t="str">
        <f>IF(N1519="?","tier - 1",N1519)</f>
        <v>tier - 3</v>
      </c>
      <c r="N1519" s="6" t="s">
        <v>12</v>
      </c>
      <c r="O1519" s="6" t="str">
        <f>IF(P1519="?","UNKNOWN",P1519)</f>
        <v>R1012</v>
      </c>
      <c r="P1519" s="6" t="s">
        <v>23</v>
      </c>
      <c r="Q1519" s="6"/>
    </row>
    <row r="1520" spans="1:17" x14ac:dyDescent="0.3">
      <c r="A1520" s="6" t="s">
        <v>2115</v>
      </c>
      <c r="B1520" s="12" t="str">
        <f>SUBSTITUTE(C1520,"?",ROUNDUP(AVERAGEIF(C:C,"&lt;&gt;~?",C:C),0))</f>
        <v>2004</v>
      </c>
      <c r="C1520" s="6">
        <v>2004</v>
      </c>
      <c r="D1520" s="6" t="str">
        <f>SUBSTITUTE(E1520,"?","sep")</f>
        <v>Nov</v>
      </c>
      <c r="E1520" s="6" t="s">
        <v>15</v>
      </c>
      <c r="F1520" s="6">
        <v>1</v>
      </c>
      <c r="G1520" s="18" t="str">
        <f>CONCATENATE(F1520,"-",D1520,"-",B1520)</f>
        <v>1-Nov-2004</v>
      </c>
      <c r="H1520" s="10">
        <f>DATEDIF(G1520,DATE(2023,6,8),"Y")</f>
        <v>18</v>
      </c>
      <c r="I1520" s="6">
        <v>0</v>
      </c>
      <c r="J1520" s="22">
        <v>33732.69</v>
      </c>
      <c r="K1520" s="6" t="str">
        <f>IF(L1520="?","tier - 2",L1520)</f>
        <v>tier - 1</v>
      </c>
      <c r="L1520" s="6" t="s">
        <v>16</v>
      </c>
      <c r="M1520" s="6" t="str">
        <f>IF(N1520="?","tier - 1",N1520)</f>
        <v>tier - 1</v>
      </c>
      <c r="N1520" s="6" t="s">
        <v>16</v>
      </c>
      <c r="O1520" s="6" t="str">
        <f>IF(P1520="?","UNKNOWN",P1520)</f>
        <v>R1017</v>
      </c>
      <c r="P1520" s="6" t="s">
        <v>356</v>
      </c>
      <c r="Q1520" s="6"/>
    </row>
    <row r="1521" spans="1:17" x14ac:dyDescent="0.3">
      <c r="A1521" s="6" t="s">
        <v>2114</v>
      </c>
      <c r="B1521" s="12" t="str">
        <f>SUBSTITUTE(C1521,"?",ROUNDUP(AVERAGEIF(C:C,"&lt;&gt;~?",C:C),0))</f>
        <v>1993</v>
      </c>
      <c r="C1521" s="6">
        <v>1993</v>
      </c>
      <c r="D1521" s="6" t="str">
        <f>SUBSTITUTE(E1521,"?","sep")</f>
        <v>Nov</v>
      </c>
      <c r="E1521" s="6" t="s">
        <v>15</v>
      </c>
      <c r="F1521" s="6">
        <v>28</v>
      </c>
      <c r="G1521" s="18" t="str">
        <f>CONCATENATE(F1521,"-",D1521,"-",B1521)</f>
        <v>28-Nov-1993</v>
      </c>
      <c r="H1521" s="10">
        <f>DATEDIF(G1521,DATE(2023,6,8),"Y")</f>
        <v>29</v>
      </c>
      <c r="I1521" s="6">
        <v>0</v>
      </c>
      <c r="J1521" s="22">
        <v>33707.550000000003</v>
      </c>
      <c r="K1521" s="6" t="str">
        <f>IF(L1521="?","tier - 2",L1521)</f>
        <v>tier - 2</v>
      </c>
      <c r="L1521" s="6" t="s">
        <v>11</v>
      </c>
      <c r="M1521" s="6" t="str">
        <f>IF(N1521="?","tier - 1",N1521)</f>
        <v>tier - 2</v>
      </c>
      <c r="N1521" s="6" t="s">
        <v>11</v>
      </c>
      <c r="O1521" s="6" t="str">
        <f>IF(P1521="?","UNKNOWN",P1521)</f>
        <v>R1011</v>
      </c>
      <c r="P1521" s="6" t="s">
        <v>42</v>
      </c>
      <c r="Q1521" s="6"/>
    </row>
    <row r="1522" spans="1:17" x14ac:dyDescent="0.3">
      <c r="A1522" s="6" t="s">
        <v>2113</v>
      </c>
      <c r="B1522" s="12" t="str">
        <f>SUBSTITUTE(C1522,"?",ROUNDUP(AVERAGEIF(C:C,"&lt;&gt;~?",C:C),0))</f>
        <v>2003</v>
      </c>
      <c r="C1522" s="6">
        <v>2003</v>
      </c>
      <c r="D1522" s="6" t="str">
        <f>SUBSTITUTE(E1522,"?","sep")</f>
        <v>Sep</v>
      </c>
      <c r="E1522" s="6" t="s">
        <v>20</v>
      </c>
      <c r="F1522" s="6">
        <v>9</v>
      </c>
      <c r="G1522" s="18" t="str">
        <f>CONCATENATE(F1522,"-",D1522,"-",B1522)</f>
        <v>9-Sep-2003</v>
      </c>
      <c r="H1522" s="10">
        <f>DATEDIF(G1522,DATE(2023,6,8),"Y")</f>
        <v>19</v>
      </c>
      <c r="I1522" s="6">
        <v>0</v>
      </c>
      <c r="J1522" s="22">
        <v>33611.71</v>
      </c>
      <c r="K1522" s="6" t="str">
        <f>IF(L1522="?","tier - 2",L1522)</f>
        <v>tier - 1</v>
      </c>
      <c r="L1522" s="6" t="s">
        <v>16</v>
      </c>
      <c r="M1522" s="6" t="str">
        <f>IF(N1522="?","tier - 1",N1522)</f>
        <v>tier - 2</v>
      </c>
      <c r="N1522" s="6" t="s">
        <v>11</v>
      </c>
      <c r="O1522" s="6" t="str">
        <f>IF(P1522="?","UNKNOWN",P1522)</f>
        <v>R1011</v>
      </c>
      <c r="P1522" s="6" t="s">
        <v>42</v>
      </c>
      <c r="Q1522" s="6"/>
    </row>
    <row r="1523" spans="1:17" x14ac:dyDescent="0.3">
      <c r="A1523" s="6" t="s">
        <v>2347</v>
      </c>
      <c r="B1523" s="12" t="str">
        <f>SUBSTITUTE(C1523,"?",ROUNDUP(AVERAGEIF(C:C,"&lt;&gt;~?",C:C),0))</f>
        <v>1958</v>
      </c>
      <c r="C1523" s="6">
        <v>1958</v>
      </c>
      <c r="D1523" s="6" t="str">
        <f>SUBSTITUTE(E1523,"?","sep")</f>
        <v>Sep</v>
      </c>
      <c r="E1523" s="6" t="s">
        <v>20</v>
      </c>
      <c r="F1523" s="6">
        <v>15</v>
      </c>
      <c r="G1523" s="18" t="str">
        <f>CONCATENATE(F1523,"-",D1523,"-",B1523)</f>
        <v>15-Sep-1958</v>
      </c>
      <c r="H1523" s="10">
        <f>DATEDIF(G1523,DATE(2023,6,8),"Y")</f>
        <v>64</v>
      </c>
      <c r="I1523" s="6">
        <v>0</v>
      </c>
      <c r="J1523" s="22">
        <v>46889.26</v>
      </c>
      <c r="K1523" s="6" t="str">
        <f>IF(L1523="?","tier - 2",L1523)</f>
        <v>tier - 2</v>
      </c>
      <c r="L1523" s="6" t="s">
        <v>11</v>
      </c>
      <c r="M1523" s="6" t="str">
        <f>IF(N1523="?","tier - 1",N1523)</f>
        <v>tier - 3</v>
      </c>
      <c r="N1523" s="6" t="s">
        <v>12</v>
      </c>
      <c r="O1523" s="6" t="str">
        <f>IF(P1523="?","UNKNOWN",P1523)</f>
        <v>R1013</v>
      </c>
      <c r="P1523" s="6" t="s">
        <v>13</v>
      </c>
      <c r="Q1523" s="6"/>
    </row>
    <row r="1524" spans="1:17" x14ac:dyDescent="0.3">
      <c r="A1524" s="6" t="s">
        <v>2112</v>
      </c>
      <c r="B1524" s="12" t="str">
        <f>SUBSTITUTE(C1524,"?",ROUNDUP(AVERAGEIF(C:C,"&lt;&gt;~?",C:C),0))</f>
        <v>1984</v>
      </c>
      <c r="C1524" s="6">
        <v>1984</v>
      </c>
      <c r="D1524" s="6" t="str">
        <f>SUBSTITUTE(E1524,"?","sep")</f>
        <v>Jul</v>
      </c>
      <c r="E1524" s="6" t="s">
        <v>10</v>
      </c>
      <c r="F1524" s="6">
        <v>22</v>
      </c>
      <c r="G1524" s="18" t="str">
        <f>CONCATENATE(F1524,"-",D1524,"-",B1524)</f>
        <v>22-Jul-1984</v>
      </c>
      <c r="H1524" s="10">
        <f>DATEDIF(G1524,DATE(2023,6,8),"Y")</f>
        <v>38</v>
      </c>
      <c r="I1524" s="6">
        <v>3</v>
      </c>
      <c r="J1524" s="22">
        <v>33527.1</v>
      </c>
      <c r="K1524" s="6" t="str">
        <f>IF(L1524="?","tier - 2",L1524)</f>
        <v>tier - 2</v>
      </c>
      <c r="L1524" s="6" t="s">
        <v>11</v>
      </c>
      <c r="M1524" s="6" t="str">
        <f>IF(N1524="?","tier - 1",N1524)</f>
        <v>tier - 3</v>
      </c>
      <c r="N1524" s="6" t="s">
        <v>12</v>
      </c>
      <c r="O1524" s="6" t="str">
        <f>IF(P1524="?","UNKNOWN",P1524)</f>
        <v>R1011</v>
      </c>
      <c r="P1524" s="6" t="s">
        <v>42</v>
      </c>
      <c r="Q1524" s="6"/>
    </row>
    <row r="1525" spans="1:17" x14ac:dyDescent="0.3">
      <c r="A1525" s="6" t="s">
        <v>2111</v>
      </c>
      <c r="B1525" s="12" t="str">
        <f>SUBSTITUTE(C1525,"?",ROUNDUP(AVERAGEIF(C:C,"&lt;&gt;~?",C:C),0))</f>
        <v>2002</v>
      </c>
      <c r="C1525" s="6">
        <v>2002</v>
      </c>
      <c r="D1525" s="6" t="str">
        <f>SUBSTITUTE(E1525,"?","sep")</f>
        <v>Aug</v>
      </c>
      <c r="E1525" s="6" t="s">
        <v>35</v>
      </c>
      <c r="F1525" s="6">
        <v>25</v>
      </c>
      <c r="G1525" s="18" t="str">
        <f>CONCATENATE(F1525,"-",D1525,"-",B1525)</f>
        <v>25-Aug-2002</v>
      </c>
      <c r="H1525" s="10">
        <f>DATEDIF(G1525,DATE(2023,6,8),"Y")</f>
        <v>20</v>
      </c>
      <c r="I1525" s="6">
        <v>0</v>
      </c>
      <c r="J1525" s="22">
        <v>33475.82</v>
      </c>
      <c r="K1525" s="6" t="str">
        <f>IF(L1525="?","tier - 2",L1525)</f>
        <v>tier - 1</v>
      </c>
      <c r="L1525" s="6" t="s">
        <v>16</v>
      </c>
      <c r="M1525" s="6" t="str">
        <f>IF(N1525="?","tier - 1",N1525)</f>
        <v>tier - 1</v>
      </c>
      <c r="N1525" s="6" t="s">
        <v>16</v>
      </c>
      <c r="O1525" s="6" t="str">
        <f>IF(P1525="?","UNKNOWN",P1525)</f>
        <v>R1018</v>
      </c>
      <c r="P1525" s="6" t="s">
        <v>170</v>
      </c>
      <c r="Q1525" s="6"/>
    </row>
    <row r="1526" spans="1:17" x14ac:dyDescent="0.3">
      <c r="A1526" s="6" t="s">
        <v>2110</v>
      </c>
      <c r="B1526" s="12" t="str">
        <f>SUBSTITUTE(C1526,"?",ROUNDUP(AVERAGEIF(C:C,"&lt;&gt;~?",C:C),0))</f>
        <v>1970</v>
      </c>
      <c r="C1526" s="6">
        <v>1970</v>
      </c>
      <c r="D1526" s="6" t="str">
        <f>SUBSTITUTE(E1526,"?","sep")</f>
        <v>Jun</v>
      </c>
      <c r="E1526" s="6" t="s">
        <v>18</v>
      </c>
      <c r="F1526" s="6">
        <v>18</v>
      </c>
      <c r="G1526" s="18" t="str">
        <f>CONCATENATE(F1526,"-",D1526,"-",B1526)</f>
        <v>18-Jun-1970</v>
      </c>
      <c r="H1526" s="10">
        <f>DATEDIF(G1526,DATE(2023,6,8),"Y")</f>
        <v>52</v>
      </c>
      <c r="I1526" s="6">
        <v>2</v>
      </c>
      <c r="J1526" s="22">
        <v>33471.97</v>
      </c>
      <c r="K1526" s="6" t="str">
        <f>IF(L1526="?","tier - 2",L1526)</f>
        <v>tier - 2</v>
      </c>
      <c r="L1526" s="6" t="s">
        <v>11</v>
      </c>
      <c r="M1526" s="6" t="str">
        <f>IF(N1526="?","tier - 1",N1526)</f>
        <v>tier - 2</v>
      </c>
      <c r="N1526" s="6" t="s">
        <v>11</v>
      </c>
      <c r="O1526" s="6" t="str">
        <f>IF(P1526="?","UNKNOWN",P1526)</f>
        <v>R1012</v>
      </c>
      <c r="P1526" s="6" t="s">
        <v>23</v>
      </c>
      <c r="Q1526" s="6"/>
    </row>
    <row r="1527" spans="1:17" x14ac:dyDescent="0.3">
      <c r="A1527" s="6" t="s">
        <v>2109</v>
      </c>
      <c r="B1527" s="12" t="str">
        <f>SUBSTITUTE(C1527,"?",ROUNDUP(AVERAGEIF(C:C,"&lt;&gt;~?",C:C),0))</f>
        <v>1985</v>
      </c>
      <c r="C1527" s="6">
        <v>1985</v>
      </c>
      <c r="D1527" s="6" t="str">
        <f>SUBSTITUTE(E1527,"?","sep")</f>
        <v>Dec</v>
      </c>
      <c r="E1527" s="6" t="s">
        <v>30</v>
      </c>
      <c r="F1527" s="6">
        <v>7</v>
      </c>
      <c r="G1527" s="18" t="str">
        <f>CONCATENATE(F1527,"-",D1527,"-",B1527)</f>
        <v>7-Dec-1985</v>
      </c>
      <c r="H1527" s="10">
        <f>DATEDIF(G1527,DATE(2023,6,8),"Y")</f>
        <v>37</v>
      </c>
      <c r="I1527" s="6">
        <v>3</v>
      </c>
      <c r="J1527" s="22">
        <v>33450.99</v>
      </c>
      <c r="K1527" s="6" t="str">
        <f>IF(L1527="?","tier - 2",L1527)</f>
        <v>tier - 2</v>
      </c>
      <c r="L1527" s="6" t="s">
        <v>11</v>
      </c>
      <c r="M1527" s="6" t="str">
        <f>IF(N1527="?","tier - 1",N1527)</f>
        <v>tier - 2</v>
      </c>
      <c r="N1527" s="6" t="s">
        <v>11</v>
      </c>
      <c r="O1527" s="6" t="str">
        <f>IF(P1527="?","UNKNOWN",P1527)</f>
        <v>R1011</v>
      </c>
      <c r="P1527" s="6" t="s">
        <v>42</v>
      </c>
      <c r="Q1527" s="6"/>
    </row>
    <row r="1528" spans="1:17" x14ac:dyDescent="0.3">
      <c r="A1528" s="6" t="s">
        <v>2108</v>
      </c>
      <c r="B1528" s="12" t="str">
        <f>SUBSTITUTE(C1528,"?",ROUNDUP(AVERAGEIF(C:C,"&lt;&gt;~?",C:C),0))</f>
        <v>1972</v>
      </c>
      <c r="C1528" s="6">
        <v>1972</v>
      </c>
      <c r="D1528" s="6" t="str">
        <f>SUBSTITUTE(E1528,"?","sep")</f>
        <v>Sep</v>
      </c>
      <c r="E1528" s="6" t="s">
        <v>20</v>
      </c>
      <c r="F1528" s="6">
        <v>5</v>
      </c>
      <c r="G1528" s="18" t="str">
        <f>CONCATENATE(F1528,"-",D1528,"-",B1528)</f>
        <v>5-Sep-1972</v>
      </c>
      <c r="H1528" s="10">
        <f>DATEDIF(G1528,DATE(2023,6,8),"Y")</f>
        <v>50</v>
      </c>
      <c r="I1528" s="6">
        <v>0</v>
      </c>
      <c r="J1528" s="22">
        <v>33344.449999999997</v>
      </c>
      <c r="K1528" s="6" t="str">
        <f>IF(L1528="?","tier - 2",L1528)</f>
        <v>tier - 2</v>
      </c>
      <c r="L1528" s="6" t="s">
        <v>11</v>
      </c>
      <c r="M1528" s="6" t="str">
        <f>IF(N1528="?","tier - 1",N1528)</f>
        <v>tier - 3</v>
      </c>
      <c r="N1528" s="6" t="s">
        <v>12</v>
      </c>
      <c r="O1528" s="6" t="str">
        <f>IF(P1528="?","UNKNOWN",P1528)</f>
        <v>R1011</v>
      </c>
      <c r="P1528" s="6" t="s">
        <v>42</v>
      </c>
      <c r="Q1528" s="6"/>
    </row>
    <row r="1529" spans="1:17" x14ac:dyDescent="0.3">
      <c r="A1529" s="6" t="s">
        <v>2107</v>
      </c>
      <c r="B1529" s="12" t="str">
        <f>SUBSTITUTE(C1529,"?",ROUNDUP(AVERAGEIF(C:C,"&lt;&gt;~?",C:C),0))</f>
        <v>2003</v>
      </c>
      <c r="C1529" s="6">
        <v>2003</v>
      </c>
      <c r="D1529" s="6" t="str">
        <f>SUBSTITUTE(E1529,"?","sep")</f>
        <v>Nov</v>
      </c>
      <c r="E1529" s="6" t="s">
        <v>15</v>
      </c>
      <c r="F1529" s="6">
        <v>28</v>
      </c>
      <c r="G1529" s="18" t="str">
        <f>CONCATENATE(F1529,"-",D1529,"-",B1529)</f>
        <v>28-Nov-2003</v>
      </c>
      <c r="H1529" s="10">
        <f>DATEDIF(G1529,DATE(2023,6,8),"Y")</f>
        <v>19</v>
      </c>
      <c r="I1529" s="6">
        <v>0</v>
      </c>
      <c r="J1529" s="22">
        <v>33307.550000000003</v>
      </c>
      <c r="K1529" s="6" t="str">
        <f>IF(L1529="?","tier - 2",L1529)</f>
        <v>tier - 2</v>
      </c>
      <c r="L1529" s="6" t="s">
        <v>11</v>
      </c>
      <c r="M1529" s="6" t="str">
        <f>IF(N1529="?","tier - 1",N1529)</f>
        <v>tier - 3</v>
      </c>
      <c r="N1529" s="6" t="s">
        <v>12</v>
      </c>
      <c r="O1529" s="6" t="str">
        <f>IF(P1529="?","UNKNOWN",P1529)</f>
        <v>R1012</v>
      </c>
      <c r="P1529" s="6" t="s">
        <v>23</v>
      </c>
      <c r="Q1529" s="6"/>
    </row>
    <row r="1530" spans="1:17" x14ac:dyDescent="0.3">
      <c r="A1530" s="6" t="s">
        <v>2106</v>
      </c>
      <c r="B1530" s="12" t="str">
        <f>SUBSTITUTE(C1530,"?",ROUNDUP(AVERAGEIF(C:C,"&lt;&gt;~?",C:C),0))</f>
        <v>1990</v>
      </c>
      <c r="C1530" s="6">
        <v>1990</v>
      </c>
      <c r="D1530" s="6" t="str">
        <f>SUBSTITUTE(E1530,"?","sep")</f>
        <v>Oct</v>
      </c>
      <c r="E1530" s="6" t="s">
        <v>37</v>
      </c>
      <c r="F1530" s="6">
        <v>12</v>
      </c>
      <c r="G1530" s="18" t="str">
        <f>CONCATENATE(F1530,"-",D1530,"-",B1530)</f>
        <v>12-Oct-1990</v>
      </c>
      <c r="H1530" s="10">
        <f>DATEDIF(G1530,DATE(2023,6,8),"Y")</f>
        <v>32</v>
      </c>
      <c r="I1530" s="6">
        <v>3</v>
      </c>
      <c r="J1530" s="22">
        <v>33292.83</v>
      </c>
      <c r="K1530" s="6" t="str">
        <f>IF(L1530="?","tier - 2",L1530)</f>
        <v>tier - 2</v>
      </c>
      <c r="L1530" s="6" t="s">
        <v>11</v>
      </c>
      <c r="M1530" s="6" t="str">
        <f>IF(N1530="?","tier - 1",N1530)</f>
        <v>tier - 1</v>
      </c>
      <c r="N1530" s="6" t="s">
        <v>16</v>
      </c>
      <c r="O1530" s="6" t="str">
        <f>IF(P1530="?","UNKNOWN",P1530)</f>
        <v>R1011</v>
      </c>
      <c r="P1530" s="6" t="s">
        <v>42</v>
      </c>
      <c r="Q1530" s="6"/>
    </row>
    <row r="1531" spans="1:17" x14ac:dyDescent="0.3">
      <c r="A1531" s="6" t="s">
        <v>2105</v>
      </c>
      <c r="B1531" s="12" t="str">
        <f>SUBSTITUTE(C1531,"?",ROUNDUP(AVERAGEIF(C:C,"&lt;&gt;~?",C:C),0))</f>
        <v>1985</v>
      </c>
      <c r="C1531" s="6">
        <v>1985</v>
      </c>
      <c r="D1531" s="6" t="str">
        <f>SUBSTITUTE(E1531,"?","sep")</f>
        <v>Jul</v>
      </c>
      <c r="E1531" s="6" t="s">
        <v>10</v>
      </c>
      <c r="F1531" s="6">
        <v>15</v>
      </c>
      <c r="G1531" s="18" t="str">
        <f>CONCATENATE(F1531,"-",D1531,"-",B1531)</f>
        <v>15-Jul-1985</v>
      </c>
      <c r="H1531" s="10">
        <f>DATEDIF(G1531,DATE(2023,6,8),"Y")</f>
        <v>37</v>
      </c>
      <c r="I1531" s="6">
        <v>3</v>
      </c>
      <c r="J1531" s="22">
        <v>33121</v>
      </c>
      <c r="K1531" s="6" t="str">
        <f>IF(L1531="?","tier - 2",L1531)</f>
        <v>tier - 2</v>
      </c>
      <c r="L1531" s="6" t="s">
        <v>11</v>
      </c>
      <c r="M1531" s="6" t="str">
        <f>IF(N1531="?","tier - 1",N1531)</f>
        <v>tier - 1</v>
      </c>
      <c r="N1531" s="6" t="s">
        <v>16</v>
      </c>
      <c r="O1531" s="6" t="str">
        <f>IF(P1531="?","UNKNOWN",P1531)</f>
        <v>R1011</v>
      </c>
      <c r="P1531" s="6" t="s">
        <v>42</v>
      </c>
      <c r="Q1531" s="6"/>
    </row>
    <row r="1532" spans="1:17" x14ac:dyDescent="0.3">
      <c r="A1532" s="6" t="s">
        <v>2104</v>
      </c>
      <c r="B1532" s="12" t="str">
        <f>SUBSTITUTE(C1532,"?",ROUNDUP(AVERAGEIF(C:C,"&lt;&gt;~?",C:C),0))</f>
        <v>1969</v>
      </c>
      <c r="C1532" s="6">
        <v>1969</v>
      </c>
      <c r="D1532" s="6" t="str">
        <f>SUBSTITUTE(E1532,"?","sep")</f>
        <v>Oct</v>
      </c>
      <c r="E1532" s="6" t="s">
        <v>37</v>
      </c>
      <c r="F1532" s="6">
        <v>30</v>
      </c>
      <c r="G1532" s="18" t="str">
        <f>CONCATENATE(F1532,"-",D1532,"-",B1532)</f>
        <v>30-Oct-1969</v>
      </c>
      <c r="H1532" s="10">
        <f>DATEDIF(G1532,DATE(2023,6,8),"Y")</f>
        <v>53</v>
      </c>
      <c r="I1532" s="6">
        <v>0</v>
      </c>
      <c r="J1532" s="22">
        <v>33090.660000000003</v>
      </c>
      <c r="K1532" s="6" t="str">
        <f>IF(L1532="?","tier - 2",L1532)</f>
        <v>tier - 2</v>
      </c>
      <c r="L1532" s="6" t="s">
        <v>11</v>
      </c>
      <c r="M1532" s="6" t="str">
        <f>IF(N1532="?","tier - 1",N1532)</f>
        <v>tier - 2</v>
      </c>
      <c r="N1532" s="6" t="s">
        <v>11</v>
      </c>
      <c r="O1532" s="6" t="str">
        <f>IF(P1532="?","UNKNOWN",P1532)</f>
        <v>R1011</v>
      </c>
      <c r="P1532" s="6" t="s">
        <v>42</v>
      </c>
      <c r="Q1532" s="6"/>
    </row>
    <row r="1533" spans="1:17" x14ac:dyDescent="0.3">
      <c r="A1533" s="6" t="s">
        <v>2103</v>
      </c>
      <c r="B1533" s="12" t="str">
        <f>SUBSTITUTE(C1533,"?",ROUNDUP(AVERAGEIF(C:C,"&lt;&gt;~?",C:C),0))</f>
        <v>1962</v>
      </c>
      <c r="C1533" s="6">
        <v>1962</v>
      </c>
      <c r="D1533" s="6" t="str">
        <f>SUBSTITUTE(E1533,"?","sep")</f>
        <v>Jul</v>
      </c>
      <c r="E1533" s="6" t="s">
        <v>10</v>
      </c>
      <c r="F1533" s="6">
        <v>1</v>
      </c>
      <c r="G1533" s="18" t="str">
        <f>CONCATENATE(F1533,"-",D1533,"-",B1533)</f>
        <v>1-Jul-1962</v>
      </c>
      <c r="H1533" s="10">
        <f>DATEDIF(G1533,DATE(2023,6,8),"Y")</f>
        <v>60</v>
      </c>
      <c r="I1533" s="6">
        <v>0</v>
      </c>
      <c r="J1533" s="22">
        <v>33074.94</v>
      </c>
      <c r="K1533" s="6" t="str">
        <f>IF(L1533="?","tier - 2",L1533)</f>
        <v>tier - 1</v>
      </c>
      <c r="L1533" s="6" t="s">
        <v>16</v>
      </c>
      <c r="M1533" s="6" t="str">
        <f>IF(N1533="?","tier - 1",N1533)</f>
        <v>tier - 2</v>
      </c>
      <c r="N1533" s="6" t="s">
        <v>11</v>
      </c>
      <c r="O1533" s="6" t="str">
        <f>IF(P1533="?","UNKNOWN",P1533)</f>
        <v>R1011</v>
      </c>
      <c r="P1533" s="6" t="s">
        <v>42</v>
      </c>
      <c r="Q1533" s="6"/>
    </row>
    <row r="1534" spans="1:17" x14ac:dyDescent="0.3">
      <c r="A1534" s="6" t="s">
        <v>2346</v>
      </c>
      <c r="B1534" s="12" t="str">
        <f>SUBSTITUTE(C1534,"?",ROUNDUP(AVERAGEIF(C:C,"&lt;&gt;~?",C:C),0))</f>
        <v>1960</v>
      </c>
      <c r="C1534" s="6">
        <v>1960</v>
      </c>
      <c r="D1534" s="6" t="str">
        <f>SUBSTITUTE(E1534,"?","sep")</f>
        <v>Nov</v>
      </c>
      <c r="E1534" s="6" t="s">
        <v>15</v>
      </c>
      <c r="F1534" s="6">
        <v>17</v>
      </c>
      <c r="G1534" s="18" t="str">
        <f>CONCATENATE(F1534,"-",D1534,"-",B1534)</f>
        <v>17-Nov-1960</v>
      </c>
      <c r="H1534" s="10">
        <f>DATEDIF(G1534,DATE(2023,6,8),"Y")</f>
        <v>62</v>
      </c>
      <c r="I1534" s="6">
        <v>3</v>
      </c>
      <c r="J1534" s="22">
        <v>46718.16</v>
      </c>
      <c r="K1534" s="6" t="str">
        <f>IF(L1534="?","tier - 2",L1534)</f>
        <v>tier - 1</v>
      </c>
      <c r="L1534" s="6" t="s">
        <v>16</v>
      </c>
      <c r="M1534" s="6" t="str">
        <f>IF(N1534="?","tier - 1",N1534)</f>
        <v>tier - 1</v>
      </c>
      <c r="N1534" s="6" t="s">
        <v>16</v>
      </c>
      <c r="O1534" s="6" t="str">
        <f>IF(P1534="?","UNKNOWN",P1534)</f>
        <v>R1012</v>
      </c>
      <c r="P1534" s="6" t="s">
        <v>23</v>
      </c>
      <c r="Q1534" s="6"/>
    </row>
    <row r="1535" spans="1:17" x14ac:dyDescent="0.3">
      <c r="A1535" s="6" t="s">
        <v>2102</v>
      </c>
      <c r="B1535" s="12" t="str">
        <f>SUBSTITUTE(C1535,"?",ROUNDUP(AVERAGEIF(C:C,"&lt;&gt;~?",C:C),0))</f>
        <v>1994</v>
      </c>
      <c r="C1535" s="6">
        <v>1994</v>
      </c>
      <c r="D1535" s="6" t="str">
        <f>SUBSTITUTE(E1535,"?","sep")</f>
        <v>Jul</v>
      </c>
      <c r="E1535" s="6" t="s">
        <v>10</v>
      </c>
      <c r="F1535" s="6">
        <v>28</v>
      </c>
      <c r="G1535" s="18" t="str">
        <f>CONCATENATE(F1535,"-",D1535,"-",B1535)</f>
        <v>28-Jul-1994</v>
      </c>
      <c r="H1535" s="10">
        <f>DATEDIF(G1535,DATE(2023,6,8),"Y")</f>
        <v>28</v>
      </c>
      <c r="I1535" s="6">
        <v>0</v>
      </c>
      <c r="J1535" s="22">
        <v>33057.230000000003</v>
      </c>
      <c r="K1535" s="6" t="str">
        <f>IF(L1535="?","tier - 2",L1535)</f>
        <v>tier - 1</v>
      </c>
      <c r="L1535" s="6" t="s">
        <v>16</v>
      </c>
      <c r="M1535" s="6" t="str">
        <f>IF(N1535="?","tier - 1",N1535)</f>
        <v>tier - 2</v>
      </c>
      <c r="N1535" s="6" t="s">
        <v>11</v>
      </c>
      <c r="O1535" s="6" t="str">
        <f>IF(P1535="?","UNKNOWN",P1535)</f>
        <v>R1011</v>
      </c>
      <c r="P1535" s="6" t="s">
        <v>42</v>
      </c>
      <c r="Q1535" s="6"/>
    </row>
    <row r="1536" spans="1:17" x14ac:dyDescent="0.3">
      <c r="A1536" s="6" t="s">
        <v>2101</v>
      </c>
      <c r="B1536" s="12" t="str">
        <f>SUBSTITUTE(C1536,"?",ROUNDUP(AVERAGEIF(C:C,"&lt;&gt;~?",C:C),0))</f>
        <v>1967</v>
      </c>
      <c r="C1536" s="6">
        <v>1967</v>
      </c>
      <c r="D1536" s="6" t="str">
        <f>SUBSTITUTE(E1536,"?","sep")</f>
        <v>Jul</v>
      </c>
      <c r="E1536" s="6" t="s">
        <v>10</v>
      </c>
      <c r="F1536" s="6">
        <v>10</v>
      </c>
      <c r="G1536" s="18" t="str">
        <f>CONCATENATE(F1536,"-",D1536,"-",B1536)</f>
        <v>10-Jul-1967</v>
      </c>
      <c r="H1536" s="10">
        <f>DATEDIF(G1536,DATE(2023,6,8),"Y")</f>
        <v>55</v>
      </c>
      <c r="I1536" s="6">
        <v>0</v>
      </c>
      <c r="J1536" s="22">
        <v>33025.32</v>
      </c>
      <c r="K1536" s="6" t="str">
        <f>IF(L1536="?","tier - 2",L1536)</f>
        <v>tier - 2</v>
      </c>
      <c r="L1536" s="6" t="s">
        <v>11</v>
      </c>
      <c r="M1536" s="6" t="str">
        <f>IF(N1536="?","tier - 1",N1536)</f>
        <v>tier - 3</v>
      </c>
      <c r="N1536" s="6" t="s">
        <v>12</v>
      </c>
      <c r="O1536" s="6" t="str">
        <f>IF(P1536="?","UNKNOWN",P1536)</f>
        <v>R1011</v>
      </c>
      <c r="P1536" s="6" t="s">
        <v>42</v>
      </c>
      <c r="Q1536" s="6"/>
    </row>
    <row r="1537" spans="1:17" x14ac:dyDescent="0.3">
      <c r="A1537" s="6" t="s">
        <v>2100</v>
      </c>
      <c r="B1537" s="12" t="str">
        <f>SUBSTITUTE(C1537,"?",ROUNDUP(AVERAGEIF(C:C,"&lt;&gt;~?",C:C),0))</f>
        <v>1995</v>
      </c>
      <c r="C1537" s="6">
        <v>1995</v>
      </c>
      <c r="D1537" s="6" t="str">
        <f>SUBSTITUTE(E1537,"?","sep")</f>
        <v>Jul</v>
      </c>
      <c r="E1537" s="6" t="s">
        <v>10</v>
      </c>
      <c r="F1537" s="6">
        <v>8</v>
      </c>
      <c r="G1537" s="18" t="str">
        <f>CONCATENATE(F1537,"-",D1537,"-",B1537)</f>
        <v>8-Jul-1995</v>
      </c>
      <c r="H1537" s="10">
        <f>DATEDIF(G1537,DATE(2023,6,8),"Y")</f>
        <v>27</v>
      </c>
      <c r="I1537" s="6">
        <v>0</v>
      </c>
      <c r="J1537" s="22">
        <v>33017.46</v>
      </c>
      <c r="K1537" s="6" t="str">
        <f>IF(L1537="?","tier - 2",L1537)</f>
        <v>tier - 1</v>
      </c>
      <c r="L1537" s="6" t="s">
        <v>16</v>
      </c>
      <c r="M1537" s="6" t="str">
        <f>IF(N1537="?","tier - 1",N1537)</f>
        <v>tier - 1</v>
      </c>
      <c r="N1537" s="6" t="s">
        <v>16</v>
      </c>
      <c r="O1537" s="6" t="str">
        <f>IF(P1537="?","UNKNOWN",P1537)</f>
        <v>R1011</v>
      </c>
      <c r="P1537" s="6" t="s">
        <v>42</v>
      </c>
      <c r="Q1537" s="6"/>
    </row>
    <row r="1538" spans="1:17" x14ac:dyDescent="0.3">
      <c r="A1538" s="6" t="s">
        <v>2099</v>
      </c>
      <c r="B1538" s="12" t="str">
        <f>SUBSTITUTE(C1538,"?",ROUNDUP(AVERAGEIF(C:C,"&lt;&gt;~?",C:C),0))</f>
        <v>1971</v>
      </c>
      <c r="C1538" s="6">
        <v>1971</v>
      </c>
      <c r="D1538" s="6" t="str">
        <f>SUBSTITUTE(E1538,"?","sep")</f>
        <v>Aug</v>
      </c>
      <c r="E1538" s="6" t="s">
        <v>35</v>
      </c>
      <c r="F1538" s="6">
        <v>24</v>
      </c>
      <c r="G1538" s="18" t="str">
        <f>CONCATENATE(F1538,"-",D1538,"-",B1538)</f>
        <v>24-Aug-1971</v>
      </c>
      <c r="H1538" s="10">
        <f>DATEDIF(G1538,DATE(2023,6,8),"Y")</f>
        <v>51</v>
      </c>
      <c r="I1538" s="6">
        <v>0</v>
      </c>
      <c r="J1538" s="22">
        <v>32947.629999999997</v>
      </c>
      <c r="K1538" s="6" t="str">
        <f>IF(L1538="?","tier - 2",L1538)</f>
        <v>tier - 2</v>
      </c>
      <c r="L1538" s="6" t="s">
        <v>11</v>
      </c>
      <c r="M1538" s="6" t="str">
        <f>IF(N1538="?","tier - 1",N1538)</f>
        <v>tier - 1</v>
      </c>
      <c r="N1538" s="6" t="s">
        <v>16</v>
      </c>
      <c r="O1538" s="6" t="str">
        <f>IF(P1538="?","UNKNOWN",P1538)</f>
        <v>R1011</v>
      </c>
      <c r="P1538" s="6" t="s">
        <v>42</v>
      </c>
      <c r="Q1538" s="6"/>
    </row>
    <row r="1539" spans="1:17" x14ac:dyDescent="0.3">
      <c r="A1539" s="6" t="s">
        <v>2098</v>
      </c>
      <c r="B1539" s="12" t="str">
        <f>SUBSTITUTE(C1539,"?",ROUNDUP(AVERAGEIF(C:C,"&lt;&gt;~?",C:C),0))</f>
        <v>1981</v>
      </c>
      <c r="C1539" s="6">
        <v>1981</v>
      </c>
      <c r="D1539" s="6" t="str">
        <f>SUBSTITUTE(E1539,"?","sep")</f>
        <v>Nov</v>
      </c>
      <c r="E1539" s="6" t="s">
        <v>15</v>
      </c>
      <c r="F1539" s="6">
        <v>17</v>
      </c>
      <c r="G1539" s="18" t="str">
        <f>CONCATENATE(F1539,"-",D1539,"-",B1539)</f>
        <v>17-Nov-1981</v>
      </c>
      <c r="H1539" s="10">
        <f>DATEDIF(G1539,DATE(2023,6,8),"Y")</f>
        <v>41</v>
      </c>
      <c r="I1539" s="6">
        <v>1</v>
      </c>
      <c r="J1539" s="22">
        <v>32906.69</v>
      </c>
      <c r="K1539" s="6" t="str">
        <f>IF(L1539="?","tier - 2",L1539)</f>
        <v>tier - 2</v>
      </c>
      <c r="L1539" s="6" t="s">
        <v>11</v>
      </c>
      <c r="M1539" s="6" t="str">
        <f>IF(N1539="?","tier - 1",N1539)</f>
        <v>tier - 3</v>
      </c>
      <c r="N1539" s="6" t="s">
        <v>12</v>
      </c>
      <c r="O1539" s="6" t="str">
        <f>IF(P1539="?","UNKNOWN",P1539)</f>
        <v>R1011</v>
      </c>
      <c r="P1539" s="6" t="s">
        <v>42</v>
      </c>
      <c r="Q1539" s="6"/>
    </row>
    <row r="1540" spans="1:17" x14ac:dyDescent="0.3">
      <c r="A1540" s="6" t="s">
        <v>2097</v>
      </c>
      <c r="B1540" s="12" t="str">
        <f>SUBSTITUTE(C1540,"?",ROUNDUP(AVERAGEIF(C:C,"&lt;&gt;~?",C:C),0))</f>
        <v>1995</v>
      </c>
      <c r="C1540" s="6">
        <v>1995</v>
      </c>
      <c r="D1540" s="6" t="str">
        <f>SUBSTITUTE(E1540,"?","sep")</f>
        <v>Dec</v>
      </c>
      <c r="E1540" s="6" t="s">
        <v>30</v>
      </c>
      <c r="F1540" s="6">
        <v>4</v>
      </c>
      <c r="G1540" s="18" t="str">
        <f>CONCATENATE(F1540,"-",D1540,"-",B1540)</f>
        <v>4-Dec-1995</v>
      </c>
      <c r="H1540" s="10">
        <f>DATEDIF(G1540,DATE(2023,6,8),"Y")</f>
        <v>27</v>
      </c>
      <c r="I1540" s="6">
        <v>0</v>
      </c>
      <c r="J1540" s="22">
        <v>32827.51</v>
      </c>
      <c r="K1540" s="6" t="str">
        <f>IF(L1540="?","tier - 2",L1540)</f>
        <v>tier - 1</v>
      </c>
      <c r="L1540" s="6" t="s">
        <v>16</v>
      </c>
      <c r="M1540" s="6" t="str">
        <f>IF(N1540="?","tier - 1",N1540)</f>
        <v>tier - 2</v>
      </c>
      <c r="N1540" s="6" t="s">
        <v>11</v>
      </c>
      <c r="O1540" s="6" t="str">
        <f>IF(P1540="?","UNKNOWN",P1540)</f>
        <v>R1011</v>
      </c>
      <c r="P1540" s="6" t="s">
        <v>42</v>
      </c>
      <c r="Q1540" s="6"/>
    </row>
    <row r="1541" spans="1:17" x14ac:dyDescent="0.3">
      <c r="A1541" s="6" t="s">
        <v>2096</v>
      </c>
      <c r="B1541" s="12" t="str">
        <f>SUBSTITUTE(C1541,"?",ROUNDUP(AVERAGEIF(C:C,"&lt;&gt;~?",C:C),0))</f>
        <v>1980</v>
      </c>
      <c r="C1541" s="6">
        <v>1980</v>
      </c>
      <c r="D1541" s="6" t="str">
        <f>SUBSTITUTE(E1541,"?","sep")</f>
        <v>Dec</v>
      </c>
      <c r="E1541" s="6" t="s">
        <v>30</v>
      </c>
      <c r="F1541" s="6">
        <v>12</v>
      </c>
      <c r="G1541" s="18" t="str">
        <f>CONCATENATE(F1541,"-",D1541,"-",B1541)</f>
        <v>12-Dec-1980</v>
      </c>
      <c r="H1541" s="10">
        <f>DATEDIF(G1541,DATE(2023,6,8),"Y")</f>
        <v>42</v>
      </c>
      <c r="I1541" s="6">
        <v>3</v>
      </c>
      <c r="J1541" s="22">
        <v>32787.46</v>
      </c>
      <c r="K1541" s="6" t="str">
        <f>IF(L1541="?","tier - 2",L1541)</f>
        <v>tier - 1</v>
      </c>
      <c r="L1541" s="6" t="s">
        <v>16</v>
      </c>
      <c r="M1541" s="6" t="str">
        <f>IF(N1541="?","tier - 1",N1541)</f>
        <v>tier - 3</v>
      </c>
      <c r="N1541" s="6" t="s">
        <v>12</v>
      </c>
      <c r="O1541" s="6" t="str">
        <f>IF(P1541="?","UNKNOWN",P1541)</f>
        <v>R1012</v>
      </c>
      <c r="P1541" s="6" t="s">
        <v>23</v>
      </c>
      <c r="Q1541" s="6"/>
    </row>
    <row r="1542" spans="1:17" x14ac:dyDescent="0.3">
      <c r="A1542" s="6" t="s">
        <v>2095</v>
      </c>
      <c r="B1542" s="12" t="str">
        <f>SUBSTITUTE(C1542,"?",ROUNDUP(AVERAGEIF(C:C,"&lt;&gt;~?",C:C),0))</f>
        <v>1972</v>
      </c>
      <c r="C1542" s="6">
        <v>1972</v>
      </c>
      <c r="D1542" s="6" t="str">
        <f>SUBSTITUTE(E1542,"?","sep")</f>
        <v>Nov</v>
      </c>
      <c r="E1542" s="6" t="s">
        <v>15</v>
      </c>
      <c r="F1542" s="6">
        <v>7</v>
      </c>
      <c r="G1542" s="18" t="str">
        <f>CONCATENATE(F1542,"-",D1542,"-",B1542)</f>
        <v>7-Nov-1972</v>
      </c>
      <c r="H1542" s="10">
        <f>DATEDIF(G1542,DATE(2023,6,8),"Y")</f>
        <v>50</v>
      </c>
      <c r="I1542" s="6">
        <v>0</v>
      </c>
      <c r="J1542" s="22">
        <v>32765.33</v>
      </c>
      <c r="K1542" s="6" t="str">
        <f>IF(L1542="?","tier - 2",L1542)</f>
        <v>tier - 2</v>
      </c>
      <c r="L1542" s="6" t="s">
        <v>11</v>
      </c>
      <c r="M1542" s="6" t="str">
        <f>IF(N1542="?","tier - 1",N1542)</f>
        <v>tier - 2</v>
      </c>
      <c r="N1542" s="6" t="s">
        <v>11</v>
      </c>
      <c r="O1542" s="6" t="str">
        <f>IF(P1542="?","UNKNOWN",P1542)</f>
        <v>R1012</v>
      </c>
      <c r="P1542" s="6" t="s">
        <v>23</v>
      </c>
      <c r="Q1542" s="6"/>
    </row>
    <row r="1543" spans="1:17" x14ac:dyDescent="0.3">
      <c r="A1543" s="6" t="s">
        <v>2094</v>
      </c>
      <c r="B1543" s="12" t="str">
        <f>SUBSTITUTE(C1543,"?",ROUNDUP(AVERAGEIF(C:C,"&lt;&gt;~?",C:C),0))</f>
        <v>1974</v>
      </c>
      <c r="C1543" s="6">
        <v>1974</v>
      </c>
      <c r="D1543" s="6" t="str">
        <f>SUBSTITUTE(E1543,"?","sep")</f>
        <v>Dec</v>
      </c>
      <c r="E1543" s="6" t="s">
        <v>30</v>
      </c>
      <c r="F1543" s="6">
        <v>6</v>
      </c>
      <c r="G1543" s="18" t="str">
        <f>CONCATENATE(F1543,"-",D1543,"-",B1543)</f>
        <v>6-Dec-1974</v>
      </c>
      <c r="H1543" s="10">
        <f>DATEDIF(G1543,DATE(2023,6,8),"Y")</f>
        <v>48</v>
      </c>
      <c r="I1543" s="6">
        <v>0</v>
      </c>
      <c r="J1543" s="22">
        <v>32760.48</v>
      </c>
      <c r="K1543" s="6" t="str">
        <f>IF(L1543="?","tier - 2",L1543)</f>
        <v>tier - 1</v>
      </c>
      <c r="L1543" s="6" t="s">
        <v>16</v>
      </c>
      <c r="M1543" s="6" t="str">
        <f>IF(N1543="?","tier - 1",N1543)</f>
        <v>tier - 1</v>
      </c>
      <c r="N1543" s="6" t="s">
        <v>16</v>
      </c>
      <c r="O1543" s="6" t="str">
        <f>IF(P1543="?","UNKNOWN",P1543)</f>
        <v>R1011</v>
      </c>
      <c r="P1543" s="6" t="s">
        <v>42</v>
      </c>
      <c r="Q1543" s="6"/>
    </row>
    <row r="1544" spans="1:17" x14ac:dyDescent="0.3">
      <c r="A1544" s="6" t="s">
        <v>2093</v>
      </c>
      <c r="B1544" s="12" t="str">
        <f>SUBSTITUTE(C1544,"?",ROUNDUP(AVERAGEIF(C:C,"&lt;&gt;~?",C:C),0))</f>
        <v>1990</v>
      </c>
      <c r="C1544" s="6">
        <v>1990</v>
      </c>
      <c r="D1544" s="6" t="str">
        <f>SUBSTITUTE(E1544,"?","sep")</f>
        <v>Jul</v>
      </c>
      <c r="E1544" s="6" t="s">
        <v>10</v>
      </c>
      <c r="F1544" s="6">
        <v>9</v>
      </c>
      <c r="G1544" s="18" t="str">
        <f>CONCATENATE(F1544,"-",D1544,"-",B1544)</f>
        <v>9-Jul-1990</v>
      </c>
      <c r="H1544" s="10">
        <f>DATEDIF(G1544,DATE(2023,6,8),"Y")</f>
        <v>32</v>
      </c>
      <c r="I1544" s="6">
        <v>2</v>
      </c>
      <c r="J1544" s="22">
        <v>32734.19</v>
      </c>
      <c r="K1544" s="6" t="str">
        <f>IF(L1544="?","tier - 2",L1544)</f>
        <v>tier - 2</v>
      </c>
      <c r="L1544" s="6" t="s">
        <v>11</v>
      </c>
      <c r="M1544" s="6" t="str">
        <f>IF(N1544="?","tier - 1",N1544)</f>
        <v>tier - 1</v>
      </c>
      <c r="N1544" s="6" t="s">
        <v>16</v>
      </c>
      <c r="O1544" s="6" t="str">
        <f>IF(P1544="?","UNKNOWN",P1544)</f>
        <v>R1012</v>
      </c>
      <c r="P1544" s="6" t="s">
        <v>23</v>
      </c>
      <c r="Q1544" s="6"/>
    </row>
    <row r="1545" spans="1:17" x14ac:dyDescent="0.3">
      <c r="A1545" s="6" t="s">
        <v>2345</v>
      </c>
      <c r="B1545" s="12" t="str">
        <f>SUBSTITUTE(C1545,"?",ROUNDUP(AVERAGEIF(C:C,"&lt;&gt;~?",C:C),0))</f>
        <v>1969</v>
      </c>
      <c r="C1545" s="6">
        <v>1969</v>
      </c>
      <c r="D1545" s="6" t="str">
        <f>SUBSTITUTE(E1545,"?","sep")</f>
        <v>Jun</v>
      </c>
      <c r="E1545" s="6" t="s">
        <v>18</v>
      </c>
      <c r="F1545" s="6">
        <v>23</v>
      </c>
      <c r="G1545" s="18" t="str">
        <f>CONCATENATE(F1545,"-",D1545,"-",B1545)</f>
        <v>23-Jun-1969</v>
      </c>
      <c r="H1545" s="10">
        <f>DATEDIF(G1545,DATE(2023,6,8),"Y")</f>
        <v>53</v>
      </c>
      <c r="I1545" s="6">
        <v>3</v>
      </c>
      <c r="J1545" s="22">
        <v>46661.440000000002</v>
      </c>
      <c r="K1545" s="6" t="str">
        <f>IF(L1545="?","tier - 2",L1545)</f>
        <v>tier - 1</v>
      </c>
      <c r="L1545" s="6" t="s">
        <v>16</v>
      </c>
      <c r="M1545" s="6" t="str">
        <f>IF(N1545="?","tier - 1",N1545)</f>
        <v>tier - 3</v>
      </c>
      <c r="N1545" s="6" t="s">
        <v>12</v>
      </c>
      <c r="O1545" s="6" t="str">
        <f>IF(P1545="?","UNKNOWN",P1545)</f>
        <v>R1012</v>
      </c>
      <c r="P1545" s="6" t="s">
        <v>23</v>
      </c>
      <c r="Q1545" s="6"/>
    </row>
    <row r="1546" spans="1:17" x14ac:dyDescent="0.3">
      <c r="A1546" s="6" t="s">
        <v>2092</v>
      </c>
      <c r="B1546" s="12" t="str">
        <f>SUBSTITUTE(C1546,"?",ROUNDUP(AVERAGEIF(C:C,"&lt;&gt;~?",C:C),0))</f>
        <v>1990</v>
      </c>
      <c r="C1546" s="6">
        <v>1990</v>
      </c>
      <c r="D1546" s="6" t="str">
        <f>SUBSTITUTE(E1546,"?","sep")</f>
        <v>Sep</v>
      </c>
      <c r="E1546" s="6" t="s">
        <v>20</v>
      </c>
      <c r="F1546" s="6">
        <v>30</v>
      </c>
      <c r="G1546" s="18" t="str">
        <f>CONCATENATE(F1546,"-",D1546,"-",B1546)</f>
        <v>30-Sep-1990</v>
      </c>
      <c r="H1546" s="10">
        <f>DATEDIF(G1546,DATE(2023,6,8),"Y")</f>
        <v>32</v>
      </c>
      <c r="I1546" s="6">
        <v>3</v>
      </c>
      <c r="J1546" s="22">
        <v>32716.2</v>
      </c>
      <c r="K1546" s="6" t="str">
        <f>IF(L1546="?","tier - 2",L1546)</f>
        <v>tier - 1</v>
      </c>
      <c r="L1546" s="6" t="s">
        <v>16</v>
      </c>
      <c r="M1546" s="6" t="str">
        <f>IF(N1546="?","tier - 1",N1546)</f>
        <v>tier - 2</v>
      </c>
      <c r="N1546" s="6" t="s">
        <v>11</v>
      </c>
      <c r="O1546" s="6" t="str">
        <f>IF(P1546="?","UNKNOWN",P1546)</f>
        <v>R1011</v>
      </c>
      <c r="P1546" s="6" t="s">
        <v>42</v>
      </c>
      <c r="Q1546" s="6"/>
    </row>
    <row r="1547" spans="1:17" x14ac:dyDescent="0.3">
      <c r="A1547" s="6" t="s">
        <v>2091</v>
      </c>
      <c r="B1547" s="12" t="str">
        <f>SUBSTITUTE(C1547,"?",ROUNDUP(AVERAGEIF(C:C,"&lt;&gt;~?",C:C),0))</f>
        <v>1968</v>
      </c>
      <c r="C1547" s="6">
        <v>1968</v>
      </c>
      <c r="D1547" s="6" t="str">
        <f>SUBSTITUTE(E1547,"?","sep")</f>
        <v>Nov</v>
      </c>
      <c r="E1547" s="6" t="s">
        <v>15</v>
      </c>
      <c r="F1547" s="6">
        <v>1</v>
      </c>
      <c r="G1547" s="18" t="str">
        <f>CONCATENATE(F1547,"-",D1547,"-",B1547)</f>
        <v>1-Nov-1968</v>
      </c>
      <c r="H1547" s="10">
        <f>DATEDIF(G1547,DATE(2023,6,8),"Y")</f>
        <v>54</v>
      </c>
      <c r="I1547" s="6">
        <v>0</v>
      </c>
      <c r="J1547" s="22">
        <v>32686.080000000002</v>
      </c>
      <c r="K1547" s="6" t="str">
        <f>IF(L1547="?","tier - 2",L1547)</f>
        <v>tier - 2</v>
      </c>
      <c r="L1547" s="6" t="s">
        <v>11</v>
      </c>
      <c r="M1547" s="6" t="str">
        <f>IF(N1547="?","tier - 1",N1547)</f>
        <v>tier - 3</v>
      </c>
      <c r="N1547" s="6" t="s">
        <v>12</v>
      </c>
      <c r="O1547" s="6" t="str">
        <f>IF(P1547="?","UNKNOWN",P1547)</f>
        <v>R1011</v>
      </c>
      <c r="P1547" s="6" t="s">
        <v>42</v>
      </c>
      <c r="Q1547" s="6"/>
    </row>
    <row r="1548" spans="1:17" x14ac:dyDescent="0.3">
      <c r="A1548" s="6" t="s">
        <v>2090</v>
      </c>
      <c r="B1548" s="12" t="str">
        <f>SUBSTITUTE(C1548,"?",ROUNDUP(AVERAGEIF(C:C,"&lt;&gt;~?",C:C),0))</f>
        <v>1990</v>
      </c>
      <c r="C1548" s="6">
        <v>1990</v>
      </c>
      <c r="D1548" s="6" t="str">
        <f>SUBSTITUTE(E1548,"?","sep")</f>
        <v>Jul</v>
      </c>
      <c r="E1548" s="6" t="s">
        <v>10</v>
      </c>
      <c r="F1548" s="6">
        <v>13</v>
      </c>
      <c r="G1548" s="18" t="str">
        <f>CONCATENATE(F1548,"-",D1548,"-",B1548)</f>
        <v>13-Jul-1990</v>
      </c>
      <c r="H1548" s="10">
        <f>DATEDIF(G1548,DATE(2023,6,8),"Y")</f>
        <v>32</v>
      </c>
      <c r="I1548" s="6">
        <v>3</v>
      </c>
      <c r="J1548" s="22">
        <v>32672.11</v>
      </c>
      <c r="K1548" s="6" t="str">
        <f>IF(L1548="?","tier - 2",L1548)</f>
        <v>tier - 1</v>
      </c>
      <c r="L1548" s="6" t="s">
        <v>16</v>
      </c>
      <c r="M1548" s="6" t="str">
        <f>IF(N1548="?","tier - 1",N1548)</f>
        <v>tier - 1</v>
      </c>
      <c r="N1548" s="6" t="s">
        <v>16</v>
      </c>
      <c r="O1548" s="6" t="str">
        <f>IF(P1548="?","UNKNOWN",P1548)</f>
        <v>R1011</v>
      </c>
      <c r="P1548" s="6" t="s">
        <v>42</v>
      </c>
      <c r="Q1548" s="6"/>
    </row>
    <row r="1549" spans="1:17" x14ac:dyDescent="0.3">
      <c r="A1549" s="6" t="s">
        <v>2089</v>
      </c>
      <c r="B1549" s="12" t="str">
        <f>SUBSTITUTE(C1549,"?",ROUNDUP(AVERAGEIF(C:C,"&lt;&gt;~?",C:C),0))</f>
        <v>2003</v>
      </c>
      <c r="C1549" s="6">
        <v>2003</v>
      </c>
      <c r="D1549" s="6" t="str">
        <f>SUBSTITUTE(E1549,"?","sep")</f>
        <v>Oct</v>
      </c>
      <c r="E1549" s="6" t="s">
        <v>37</v>
      </c>
      <c r="F1549" s="6">
        <v>8</v>
      </c>
      <c r="G1549" s="18" t="str">
        <f>CONCATENATE(F1549,"-",D1549,"-",B1549)</f>
        <v>8-Oct-2003</v>
      </c>
      <c r="H1549" s="10">
        <f>DATEDIF(G1549,DATE(2023,6,8),"Y")</f>
        <v>19</v>
      </c>
      <c r="I1549" s="6">
        <v>0</v>
      </c>
      <c r="J1549" s="22">
        <v>32548.34</v>
      </c>
      <c r="K1549" s="6" t="str">
        <f>IF(L1549="?","tier - 2",L1549)</f>
        <v>tier - 1</v>
      </c>
      <c r="L1549" s="6" t="s">
        <v>16</v>
      </c>
      <c r="M1549" s="6" t="str">
        <f>IF(N1549="?","tier - 1",N1549)</f>
        <v>tier - 2</v>
      </c>
      <c r="N1549" s="6" t="s">
        <v>11</v>
      </c>
      <c r="O1549" s="6" t="str">
        <f>IF(P1549="?","UNKNOWN",P1549)</f>
        <v>R1013</v>
      </c>
      <c r="P1549" s="6" t="s">
        <v>13</v>
      </c>
      <c r="Q1549" s="6"/>
    </row>
    <row r="1550" spans="1:17" x14ac:dyDescent="0.3">
      <c r="A1550" s="6" t="s">
        <v>2088</v>
      </c>
      <c r="B1550" s="12" t="str">
        <f>SUBSTITUTE(C1550,"?",ROUNDUP(AVERAGEIF(C:C,"&lt;&gt;~?",C:C),0))</f>
        <v>1976</v>
      </c>
      <c r="C1550" s="6">
        <v>1976</v>
      </c>
      <c r="D1550" s="6" t="str">
        <f>SUBSTITUTE(E1550,"?","sep")</f>
        <v>Sep</v>
      </c>
      <c r="E1550" s="6" t="s">
        <v>20</v>
      </c>
      <c r="F1550" s="6">
        <v>19</v>
      </c>
      <c r="G1550" s="18" t="str">
        <f>CONCATENATE(F1550,"-",D1550,"-",B1550)</f>
        <v>19-Sep-1976</v>
      </c>
      <c r="H1550" s="10">
        <f>DATEDIF(G1550,DATE(2023,6,8),"Y")</f>
        <v>46</v>
      </c>
      <c r="I1550" s="6">
        <v>2</v>
      </c>
      <c r="J1550" s="22">
        <v>32485.46</v>
      </c>
      <c r="K1550" s="6" t="str">
        <f>IF(L1550="?","tier - 2",L1550)</f>
        <v>tier - 2</v>
      </c>
      <c r="L1550" s="6" t="s">
        <v>11</v>
      </c>
      <c r="M1550" s="6" t="str">
        <f>IF(N1550="?","tier - 1",N1550)</f>
        <v>tier - 1</v>
      </c>
      <c r="N1550" s="6" t="s">
        <v>16</v>
      </c>
      <c r="O1550" s="6" t="str">
        <f>IF(P1550="?","UNKNOWN",P1550)</f>
        <v>R1011</v>
      </c>
      <c r="P1550" s="6" t="s">
        <v>42</v>
      </c>
      <c r="Q1550" s="6"/>
    </row>
    <row r="1551" spans="1:17" x14ac:dyDescent="0.3">
      <c r="A1551" s="6" t="s">
        <v>2087</v>
      </c>
      <c r="B1551" s="12" t="str">
        <f>SUBSTITUTE(C1551,"?",ROUNDUP(AVERAGEIF(C:C,"&lt;&gt;~?",C:C),0))</f>
        <v>1981</v>
      </c>
      <c r="C1551" s="6">
        <v>1981</v>
      </c>
      <c r="D1551" s="6" t="str">
        <f>SUBSTITUTE(E1551,"?","sep")</f>
        <v>Sep</v>
      </c>
      <c r="E1551" s="6" t="s">
        <v>20</v>
      </c>
      <c r="F1551" s="6">
        <v>27</v>
      </c>
      <c r="G1551" s="18" t="str">
        <f>CONCATENATE(F1551,"-",D1551,"-",B1551)</f>
        <v>27-Sep-1981</v>
      </c>
      <c r="H1551" s="10">
        <f>DATEDIF(G1551,DATE(2023,6,8),"Y")</f>
        <v>41</v>
      </c>
      <c r="I1551" s="6">
        <v>1</v>
      </c>
      <c r="J1551" s="22">
        <v>32462.35</v>
      </c>
      <c r="K1551" s="6" t="str">
        <f>IF(L1551="?","tier - 2",L1551)</f>
        <v>tier - 2</v>
      </c>
      <c r="L1551" s="6" t="s">
        <v>11</v>
      </c>
      <c r="M1551" s="6" t="str">
        <f>IF(N1551="?","tier - 1",N1551)</f>
        <v>tier - 2</v>
      </c>
      <c r="N1551" s="6" t="s">
        <v>11</v>
      </c>
      <c r="O1551" s="6" t="str">
        <f>IF(P1551="?","UNKNOWN",P1551)</f>
        <v>R1011</v>
      </c>
      <c r="P1551" s="6" t="s">
        <v>42</v>
      </c>
      <c r="Q1551" s="6"/>
    </row>
    <row r="1552" spans="1:17" x14ac:dyDescent="0.3">
      <c r="A1552" s="6" t="s">
        <v>2086</v>
      </c>
      <c r="B1552" s="12" t="str">
        <f>SUBSTITUTE(C1552,"?",ROUNDUP(AVERAGEIF(C:C,"&lt;&gt;~?",C:C),0))</f>
        <v>1976</v>
      </c>
      <c r="C1552" s="6">
        <v>1976</v>
      </c>
      <c r="D1552" s="6" t="str">
        <f>SUBSTITUTE(E1552,"?","sep")</f>
        <v>Aug</v>
      </c>
      <c r="E1552" s="6" t="s">
        <v>35</v>
      </c>
      <c r="F1552" s="6">
        <v>9</v>
      </c>
      <c r="G1552" s="18" t="str">
        <f>CONCATENATE(F1552,"-",D1552,"-",B1552)</f>
        <v>9-Aug-1976</v>
      </c>
      <c r="H1552" s="10">
        <f>DATEDIF(G1552,DATE(2023,6,8),"Y")</f>
        <v>46</v>
      </c>
      <c r="I1552" s="6">
        <v>2</v>
      </c>
      <c r="J1552" s="22">
        <v>32430.22</v>
      </c>
      <c r="K1552" s="6" t="str">
        <f>IF(L1552="?","tier - 2",L1552)</f>
        <v>tier - 2</v>
      </c>
      <c r="L1552" s="6" t="s">
        <v>11</v>
      </c>
      <c r="M1552" s="6" t="str">
        <f>IF(N1552="?","tier - 1",N1552)</f>
        <v>tier - 3</v>
      </c>
      <c r="N1552" s="6" t="s">
        <v>12</v>
      </c>
      <c r="O1552" s="6" t="str">
        <f>IF(P1552="?","UNKNOWN",P1552)</f>
        <v>R1011</v>
      </c>
      <c r="P1552" s="6" t="s">
        <v>42</v>
      </c>
      <c r="Q1552" s="6"/>
    </row>
    <row r="1553" spans="1:17" x14ac:dyDescent="0.3">
      <c r="A1553" s="6" t="s">
        <v>2085</v>
      </c>
      <c r="B1553" s="12" t="str">
        <f>SUBSTITUTE(C1553,"?",ROUNDUP(AVERAGEIF(C:C,"&lt;&gt;~?",C:C),0))</f>
        <v>1972</v>
      </c>
      <c r="C1553" s="6">
        <v>1972</v>
      </c>
      <c r="D1553" s="6" t="str">
        <f>SUBSTITUTE(E1553,"?","sep")</f>
        <v>Oct</v>
      </c>
      <c r="E1553" s="6" t="s">
        <v>37</v>
      </c>
      <c r="F1553" s="6">
        <v>19</v>
      </c>
      <c r="G1553" s="18" t="str">
        <f>CONCATENATE(F1553,"-",D1553,"-",B1553)</f>
        <v>19-Oct-1972</v>
      </c>
      <c r="H1553" s="10">
        <f>DATEDIF(G1553,DATE(2023,6,8),"Y")</f>
        <v>50</v>
      </c>
      <c r="I1553" s="6">
        <v>0</v>
      </c>
      <c r="J1553" s="22">
        <v>32428.63</v>
      </c>
      <c r="K1553" s="6" t="str">
        <f>IF(L1553="?","tier - 2",L1553)</f>
        <v>tier - 2</v>
      </c>
      <c r="L1553" s="6" t="s">
        <v>11</v>
      </c>
      <c r="M1553" s="6" t="str">
        <f>IF(N1553="?","tier - 1",N1553)</f>
        <v>tier - 2</v>
      </c>
      <c r="N1553" s="6" t="s">
        <v>11</v>
      </c>
      <c r="O1553" s="6" t="str">
        <f>IF(P1553="?","UNKNOWN",P1553)</f>
        <v>R1011</v>
      </c>
      <c r="P1553" s="6" t="s">
        <v>42</v>
      </c>
      <c r="Q1553" s="6"/>
    </row>
    <row r="1554" spans="1:17" x14ac:dyDescent="0.3">
      <c r="A1554" s="6" t="s">
        <v>2084</v>
      </c>
      <c r="B1554" s="12" t="str">
        <f>SUBSTITUTE(C1554,"?",ROUNDUP(AVERAGEIF(C:C,"&lt;&gt;~?",C:C),0))</f>
        <v>1986</v>
      </c>
      <c r="C1554" s="6">
        <v>1986</v>
      </c>
      <c r="D1554" s="6" t="str">
        <f>SUBSTITUTE(E1554,"?","sep")</f>
        <v>Dec</v>
      </c>
      <c r="E1554" s="6" t="s">
        <v>30</v>
      </c>
      <c r="F1554" s="6">
        <v>2</v>
      </c>
      <c r="G1554" s="18" t="str">
        <f>CONCATENATE(F1554,"-",D1554,"-",B1554)</f>
        <v>2-Dec-1986</v>
      </c>
      <c r="H1554" s="10">
        <f>DATEDIF(G1554,DATE(2023,6,8),"Y")</f>
        <v>36</v>
      </c>
      <c r="I1554" s="6">
        <v>3</v>
      </c>
      <c r="J1554" s="22">
        <v>32288.49</v>
      </c>
      <c r="K1554" s="6" t="str">
        <f>IF(L1554="?","tier - 2",L1554)</f>
        <v>tier - 2</v>
      </c>
      <c r="L1554" s="6" t="s">
        <v>11</v>
      </c>
      <c r="M1554" s="6" t="str">
        <f>IF(N1554="?","tier - 1",N1554)</f>
        <v>tier - 2</v>
      </c>
      <c r="N1554" s="6" t="s">
        <v>11</v>
      </c>
      <c r="O1554" s="6" t="str">
        <f>IF(P1554="?","UNKNOWN",P1554)</f>
        <v>R1011</v>
      </c>
      <c r="P1554" s="6" t="s">
        <v>42</v>
      </c>
      <c r="Q1554" s="6"/>
    </row>
    <row r="1555" spans="1:17" x14ac:dyDescent="0.3">
      <c r="A1555" s="6" t="s">
        <v>2083</v>
      </c>
      <c r="B1555" s="12" t="str">
        <f>SUBSTITUTE(C1555,"?",ROUNDUP(AVERAGEIF(C:C,"&lt;&gt;~?",C:C),0))</f>
        <v>1975</v>
      </c>
      <c r="C1555" s="6">
        <v>1975</v>
      </c>
      <c r="D1555" s="6" t="str">
        <f>SUBSTITUTE(E1555,"?","sep")</f>
        <v>Dec</v>
      </c>
      <c r="E1555" s="6" t="s">
        <v>30</v>
      </c>
      <c r="F1555" s="6">
        <v>17</v>
      </c>
      <c r="G1555" s="18" t="str">
        <f>CONCATENATE(F1555,"-",D1555,"-",B1555)</f>
        <v>17-Dec-1975</v>
      </c>
      <c r="H1555" s="10">
        <f>DATEDIF(G1555,DATE(2023,6,8),"Y")</f>
        <v>47</v>
      </c>
      <c r="I1555" s="6">
        <v>1</v>
      </c>
      <c r="J1555" s="22">
        <v>32259.96</v>
      </c>
      <c r="K1555" s="6" t="str">
        <f>IF(L1555="?","tier - 2",L1555)</f>
        <v>tier - 2</v>
      </c>
      <c r="L1555" s="6" t="s">
        <v>11</v>
      </c>
      <c r="M1555" s="6" t="str">
        <f>IF(N1555="?","tier - 1",N1555)</f>
        <v>tier - 3</v>
      </c>
      <c r="N1555" s="6" t="s">
        <v>12</v>
      </c>
      <c r="O1555" s="6" t="str">
        <f>IF(P1555="?","UNKNOWN",P1555)</f>
        <v>R1012</v>
      </c>
      <c r="P1555" s="6" t="s">
        <v>23</v>
      </c>
      <c r="Q1555" s="6"/>
    </row>
    <row r="1556" spans="1:17" x14ac:dyDescent="0.3">
      <c r="A1556" s="6" t="s">
        <v>2344</v>
      </c>
      <c r="B1556" s="12" t="str">
        <f>SUBSTITUTE(C1556,"?",ROUNDUP(AVERAGEIF(C:C,"&lt;&gt;~?",C:C),0))</f>
        <v>1961</v>
      </c>
      <c r="C1556" s="6">
        <v>1961</v>
      </c>
      <c r="D1556" s="6" t="str">
        <f>SUBSTITUTE(E1556,"?","sep")</f>
        <v>Aug</v>
      </c>
      <c r="E1556" s="6" t="s">
        <v>35</v>
      </c>
      <c r="F1556" s="6">
        <v>8</v>
      </c>
      <c r="G1556" s="18" t="str">
        <f>CONCATENATE(F1556,"-",D1556,"-",B1556)</f>
        <v>8-Aug-1961</v>
      </c>
      <c r="H1556" s="10">
        <f>DATEDIF(G1556,DATE(2023,6,8),"Y")</f>
        <v>61</v>
      </c>
      <c r="I1556" s="6">
        <v>0</v>
      </c>
      <c r="J1556" s="22">
        <v>46599.11</v>
      </c>
      <c r="K1556" s="6" t="str">
        <f>IF(L1556="?","tier - 2",L1556)</f>
        <v>tier - 1</v>
      </c>
      <c r="L1556" s="6" t="s">
        <v>16</v>
      </c>
      <c r="M1556" s="6" t="str">
        <f>IF(N1556="?","tier - 1",N1556)</f>
        <v>tier - 1</v>
      </c>
      <c r="N1556" s="6" t="s">
        <v>16</v>
      </c>
      <c r="O1556" s="6" t="str">
        <f>IF(P1556="?","UNKNOWN",P1556)</f>
        <v>R1013</v>
      </c>
      <c r="P1556" s="6" t="s">
        <v>13</v>
      </c>
      <c r="Q1556" s="6"/>
    </row>
    <row r="1557" spans="1:17" x14ac:dyDescent="0.3">
      <c r="A1557" s="6" t="s">
        <v>2082</v>
      </c>
      <c r="B1557" s="12" t="str">
        <f>SUBSTITUTE(C1557,"?",ROUNDUP(AVERAGEIF(C:C,"&lt;&gt;~?",C:C),0))</f>
        <v>1994</v>
      </c>
      <c r="C1557" s="6">
        <v>1994</v>
      </c>
      <c r="D1557" s="6" t="str">
        <f>SUBSTITUTE(E1557,"?","sep")</f>
        <v>Sep</v>
      </c>
      <c r="E1557" s="6" t="s">
        <v>20</v>
      </c>
      <c r="F1557" s="6">
        <v>8</v>
      </c>
      <c r="G1557" s="18" t="str">
        <f>CONCATENATE(F1557,"-",D1557,"-",B1557)</f>
        <v>8-Sep-1994</v>
      </c>
      <c r="H1557" s="10">
        <f>DATEDIF(G1557,DATE(2023,6,8),"Y")</f>
        <v>28</v>
      </c>
      <c r="I1557" s="6">
        <v>0</v>
      </c>
      <c r="J1557" s="22">
        <v>32222.81</v>
      </c>
      <c r="K1557" s="6" t="str">
        <f>IF(L1557="?","tier - 2",L1557)</f>
        <v>tier - 2</v>
      </c>
      <c r="L1557" s="6" t="s">
        <v>11</v>
      </c>
      <c r="M1557" s="6" t="str">
        <f>IF(N1557="?","tier - 1",N1557)</f>
        <v>tier - 1</v>
      </c>
      <c r="N1557" s="6" t="s">
        <v>16</v>
      </c>
      <c r="O1557" s="6" t="str">
        <f>IF(P1557="?","UNKNOWN",P1557)</f>
        <v>R1011</v>
      </c>
      <c r="P1557" s="6" t="s">
        <v>42</v>
      </c>
      <c r="Q1557" s="6"/>
    </row>
    <row r="1558" spans="1:17" x14ac:dyDescent="0.3">
      <c r="A1558" s="6" t="s">
        <v>2081</v>
      </c>
      <c r="B1558" s="12" t="str">
        <f>SUBSTITUTE(C1558,"?",ROUNDUP(AVERAGEIF(C:C,"&lt;&gt;~?",C:C),0))</f>
        <v>1969</v>
      </c>
      <c r="C1558" s="6">
        <v>1969</v>
      </c>
      <c r="D1558" s="6" t="str">
        <f>SUBSTITUTE(E1558,"?","sep")</f>
        <v>Sep</v>
      </c>
      <c r="E1558" s="6" t="s">
        <v>20</v>
      </c>
      <c r="F1558" s="6">
        <v>11</v>
      </c>
      <c r="G1558" s="18" t="str">
        <f>CONCATENATE(F1558,"-",D1558,"-",B1558)</f>
        <v>11-Sep-1969</v>
      </c>
      <c r="H1558" s="10">
        <f>DATEDIF(G1558,DATE(2023,6,8),"Y")</f>
        <v>53</v>
      </c>
      <c r="I1558" s="6">
        <v>0</v>
      </c>
      <c r="J1558" s="22">
        <v>32192.76</v>
      </c>
      <c r="K1558" s="6" t="str">
        <f>IF(L1558="?","tier - 2",L1558)</f>
        <v>tier - 1</v>
      </c>
      <c r="L1558" s="6" t="s">
        <v>16</v>
      </c>
      <c r="M1558" s="6" t="str">
        <f>IF(N1558="?","tier - 1",N1558)</f>
        <v>tier - 2</v>
      </c>
      <c r="N1558" s="6" t="s">
        <v>11</v>
      </c>
      <c r="O1558" s="6" t="str">
        <f>IF(P1558="?","UNKNOWN",P1558)</f>
        <v>R1011</v>
      </c>
      <c r="P1558" s="6" t="s">
        <v>42</v>
      </c>
      <c r="Q1558" s="6"/>
    </row>
    <row r="1559" spans="1:17" x14ac:dyDescent="0.3">
      <c r="A1559" s="6" t="s">
        <v>2080</v>
      </c>
      <c r="B1559" s="12" t="str">
        <f>SUBSTITUTE(C1559,"?",ROUNDUP(AVERAGEIF(C:C,"&lt;&gt;~?",C:C),0))</f>
        <v>1978</v>
      </c>
      <c r="C1559" s="6">
        <v>1978</v>
      </c>
      <c r="D1559" s="6" t="str">
        <f>SUBSTITUTE(E1559,"?","sep")</f>
        <v>Nov</v>
      </c>
      <c r="E1559" s="6" t="s">
        <v>15</v>
      </c>
      <c r="F1559" s="6">
        <v>10</v>
      </c>
      <c r="G1559" s="18" t="str">
        <f>CONCATENATE(F1559,"-",D1559,"-",B1559)</f>
        <v>10-Nov-1978</v>
      </c>
      <c r="H1559" s="10">
        <f>DATEDIF(G1559,DATE(2023,6,8),"Y")</f>
        <v>44</v>
      </c>
      <c r="I1559" s="6">
        <v>2</v>
      </c>
      <c r="J1559" s="22">
        <v>32108.66</v>
      </c>
      <c r="K1559" s="6" t="str">
        <f>IF(L1559="?","tier - 2",L1559)</f>
        <v>tier - 1</v>
      </c>
      <c r="L1559" s="6" t="s">
        <v>16</v>
      </c>
      <c r="M1559" s="6" t="str">
        <f>IF(N1559="?","tier - 1",N1559)</f>
        <v>tier - 3</v>
      </c>
      <c r="N1559" s="6" t="s">
        <v>12</v>
      </c>
      <c r="O1559" s="6" t="str">
        <f>IF(P1559="?","UNKNOWN",P1559)</f>
        <v>R1017</v>
      </c>
      <c r="P1559" s="6" t="s">
        <v>356</v>
      </c>
      <c r="Q1559" s="6"/>
    </row>
    <row r="1560" spans="1:17" x14ac:dyDescent="0.3">
      <c r="A1560" s="6" t="s">
        <v>2079</v>
      </c>
      <c r="B1560" s="12" t="str">
        <f>SUBSTITUTE(C1560,"?",ROUNDUP(AVERAGEIF(C:C,"&lt;&gt;~?",C:C),0))</f>
        <v>1993</v>
      </c>
      <c r="C1560" s="6">
        <v>1993</v>
      </c>
      <c r="D1560" s="6" t="str">
        <f>SUBSTITUTE(E1560,"?","sep")</f>
        <v>Sep</v>
      </c>
      <c r="E1560" s="6" t="s">
        <v>20</v>
      </c>
      <c r="F1560" s="6">
        <v>13</v>
      </c>
      <c r="G1560" s="18" t="str">
        <f>CONCATENATE(F1560,"-",D1560,"-",B1560)</f>
        <v>13-Sep-1993</v>
      </c>
      <c r="H1560" s="10">
        <f>DATEDIF(G1560,DATE(2023,6,8),"Y")</f>
        <v>29</v>
      </c>
      <c r="I1560" s="6">
        <v>0</v>
      </c>
      <c r="J1560" s="22">
        <v>32086.21</v>
      </c>
      <c r="K1560" s="6" t="str">
        <f>IF(L1560="?","tier - 2",L1560)</f>
        <v>tier - 1</v>
      </c>
      <c r="L1560" s="6" t="s">
        <v>16</v>
      </c>
      <c r="M1560" s="6" t="str">
        <f>IF(N1560="?","tier - 1",N1560)</f>
        <v>tier - 3</v>
      </c>
      <c r="N1560" s="6" t="s">
        <v>12</v>
      </c>
      <c r="O1560" s="6" t="str">
        <f>IF(P1560="?","UNKNOWN",P1560)</f>
        <v>R1011</v>
      </c>
      <c r="P1560" s="6" t="s">
        <v>42</v>
      </c>
      <c r="Q1560" s="6"/>
    </row>
    <row r="1561" spans="1:17" x14ac:dyDescent="0.3">
      <c r="A1561" s="6" t="s">
        <v>2078</v>
      </c>
      <c r="B1561" s="12" t="str">
        <f>SUBSTITUTE(C1561,"?",ROUNDUP(AVERAGEIF(C:C,"&lt;&gt;~?",C:C),0))</f>
        <v>1972</v>
      </c>
      <c r="C1561" s="6">
        <v>1972</v>
      </c>
      <c r="D1561" s="6" t="str">
        <f>SUBSTITUTE(E1561,"?","sep")</f>
        <v>Sep</v>
      </c>
      <c r="E1561" s="6" t="s">
        <v>20</v>
      </c>
      <c r="F1561" s="6">
        <v>21</v>
      </c>
      <c r="G1561" s="18" t="str">
        <f>CONCATENATE(F1561,"-",D1561,"-",B1561)</f>
        <v>21-Sep-1972</v>
      </c>
      <c r="H1561" s="10">
        <f>DATEDIF(G1561,DATE(2023,6,8),"Y")</f>
        <v>50</v>
      </c>
      <c r="I1561" s="6">
        <v>0</v>
      </c>
      <c r="J1561" s="22">
        <v>31980.89</v>
      </c>
      <c r="K1561" s="6" t="str">
        <f>IF(L1561="?","tier - 2",L1561)</f>
        <v>tier - 2</v>
      </c>
      <c r="L1561" s="6" t="s">
        <v>11</v>
      </c>
      <c r="M1561" s="6" t="str">
        <f>IF(N1561="?","tier - 1",N1561)</f>
        <v>tier - 1</v>
      </c>
      <c r="N1561" s="6" t="s">
        <v>16</v>
      </c>
      <c r="O1561" s="6" t="str">
        <f>IF(P1561="?","UNKNOWN",P1561)</f>
        <v>R1011</v>
      </c>
      <c r="P1561" s="6" t="s">
        <v>42</v>
      </c>
      <c r="Q1561" s="6"/>
    </row>
    <row r="1562" spans="1:17" x14ac:dyDescent="0.3">
      <c r="A1562" s="6" t="s">
        <v>2077</v>
      </c>
      <c r="B1562" s="12" t="str">
        <f>SUBSTITUTE(C1562,"?",ROUNDUP(AVERAGEIF(C:C,"&lt;&gt;~?",C:C),0))</f>
        <v>1975</v>
      </c>
      <c r="C1562" s="6">
        <v>1975</v>
      </c>
      <c r="D1562" s="6" t="str">
        <f>SUBSTITUTE(E1562,"?","sep")</f>
        <v>Sep</v>
      </c>
      <c r="E1562" s="6" t="s">
        <v>20</v>
      </c>
      <c r="F1562" s="6">
        <v>25</v>
      </c>
      <c r="G1562" s="18" t="str">
        <f>CONCATENATE(F1562,"-",D1562,"-",B1562)</f>
        <v>25-Sep-1975</v>
      </c>
      <c r="H1562" s="10">
        <f>DATEDIF(G1562,DATE(2023,6,8),"Y")</f>
        <v>47</v>
      </c>
      <c r="I1562" s="6">
        <v>1</v>
      </c>
      <c r="J1562" s="22">
        <v>31897.1</v>
      </c>
      <c r="K1562" s="6" t="str">
        <f>IF(L1562="?","tier - 2",L1562)</f>
        <v>tier - 2</v>
      </c>
      <c r="L1562" s="6" t="s">
        <v>11</v>
      </c>
      <c r="M1562" s="6" t="str">
        <f>IF(N1562="?","tier - 1",N1562)</f>
        <v>tier - 3</v>
      </c>
      <c r="N1562" s="6" t="s">
        <v>12</v>
      </c>
      <c r="O1562" s="6" t="str">
        <f>IF(P1562="?","UNKNOWN",P1562)</f>
        <v>R1011</v>
      </c>
      <c r="P1562" s="6" t="s">
        <v>42</v>
      </c>
      <c r="Q1562" s="6"/>
    </row>
    <row r="1563" spans="1:17" x14ac:dyDescent="0.3">
      <c r="A1563" s="6" t="s">
        <v>2076</v>
      </c>
      <c r="B1563" s="12" t="str">
        <f>SUBSTITUTE(C1563,"?",ROUNDUP(AVERAGEIF(C:C,"&lt;&gt;~?",C:C),0))</f>
        <v>1984</v>
      </c>
      <c r="C1563" s="6">
        <v>1984</v>
      </c>
      <c r="D1563" s="6" t="str">
        <f>SUBSTITUTE(E1563,"?","sep")</f>
        <v>Sep</v>
      </c>
      <c r="E1563" s="6" t="s">
        <v>20</v>
      </c>
      <c r="F1563" s="6">
        <v>10</v>
      </c>
      <c r="G1563" s="18" t="str">
        <f>CONCATENATE(F1563,"-",D1563,"-",B1563)</f>
        <v>10-Sep-1984</v>
      </c>
      <c r="H1563" s="10">
        <f>DATEDIF(G1563,DATE(2023,6,8),"Y")</f>
        <v>38</v>
      </c>
      <c r="I1563" s="6">
        <v>3</v>
      </c>
      <c r="J1563" s="22">
        <v>31743.919999999998</v>
      </c>
      <c r="K1563" s="6" t="str">
        <f>IF(L1563="?","tier - 2",L1563)</f>
        <v>tier - 2</v>
      </c>
      <c r="L1563" s="6" t="s">
        <v>11</v>
      </c>
      <c r="M1563" s="6" t="str">
        <f>IF(N1563="?","tier - 1",N1563)</f>
        <v>tier - 1</v>
      </c>
      <c r="N1563" s="6" t="s">
        <v>16</v>
      </c>
      <c r="O1563" s="6" t="str">
        <f>IF(P1563="?","UNKNOWN",P1563)</f>
        <v>R1011</v>
      </c>
      <c r="P1563" s="6" t="s">
        <v>42</v>
      </c>
      <c r="Q1563" s="6"/>
    </row>
    <row r="1564" spans="1:17" x14ac:dyDescent="0.3">
      <c r="A1564" s="6" t="s">
        <v>2075</v>
      </c>
      <c r="B1564" s="12" t="str">
        <f>SUBSTITUTE(C1564,"?",ROUNDUP(AVERAGEIF(C:C,"&lt;&gt;~?",C:C),0))</f>
        <v>1977</v>
      </c>
      <c r="C1564" s="6">
        <v>1977</v>
      </c>
      <c r="D1564" s="6" t="str">
        <f>SUBSTITUTE(E1564,"?","sep")</f>
        <v>Oct</v>
      </c>
      <c r="E1564" s="6" t="s">
        <v>37</v>
      </c>
      <c r="F1564" s="6">
        <v>14</v>
      </c>
      <c r="G1564" s="18" t="str">
        <f>CONCATENATE(F1564,"-",D1564,"-",B1564)</f>
        <v>14-Oct-1977</v>
      </c>
      <c r="H1564" s="10">
        <f>DATEDIF(G1564,DATE(2023,6,8),"Y")</f>
        <v>45</v>
      </c>
      <c r="I1564" s="6">
        <v>2</v>
      </c>
      <c r="J1564" s="22">
        <v>31736.7</v>
      </c>
      <c r="K1564" s="6" t="str">
        <f>IF(L1564="?","tier - 2",L1564)</f>
        <v>tier - 2</v>
      </c>
      <c r="L1564" s="6" t="s">
        <v>11</v>
      </c>
      <c r="M1564" s="6" t="str">
        <f>IF(N1564="?","tier - 1",N1564)</f>
        <v>tier - 2</v>
      </c>
      <c r="N1564" s="6" t="s">
        <v>11</v>
      </c>
      <c r="O1564" s="6" t="str">
        <f>IF(P1564="?","UNKNOWN",P1564)</f>
        <v>R1012</v>
      </c>
      <c r="P1564" s="6" t="s">
        <v>23</v>
      </c>
      <c r="Q1564" s="6"/>
    </row>
    <row r="1565" spans="1:17" x14ac:dyDescent="0.3">
      <c r="A1565" s="6" t="s">
        <v>2074</v>
      </c>
      <c r="B1565" s="12" t="str">
        <f>SUBSTITUTE(C1565,"?",ROUNDUP(AVERAGEIF(C:C,"&lt;&gt;~?",C:C),0))</f>
        <v>1960</v>
      </c>
      <c r="C1565" s="6">
        <v>1960</v>
      </c>
      <c r="D1565" s="6" t="str">
        <f>SUBSTITUTE(E1565,"?","sep")</f>
        <v>Dec</v>
      </c>
      <c r="E1565" s="6" t="s">
        <v>30</v>
      </c>
      <c r="F1565" s="6">
        <v>13</v>
      </c>
      <c r="G1565" s="18" t="str">
        <f>CONCATENATE(F1565,"-",D1565,"-",B1565)</f>
        <v>13-Dec-1960</v>
      </c>
      <c r="H1565" s="10">
        <f>DATEDIF(G1565,DATE(2023,6,8),"Y")</f>
        <v>62</v>
      </c>
      <c r="I1565" s="6">
        <v>1</v>
      </c>
      <c r="J1565" s="22">
        <v>31620</v>
      </c>
      <c r="K1565" s="6" t="str">
        <f>IF(L1565="?","tier - 2",L1565)</f>
        <v>tier - 2</v>
      </c>
      <c r="L1565" s="6" t="s">
        <v>11</v>
      </c>
      <c r="M1565" s="6" t="str">
        <f>IF(N1565="?","tier - 1",N1565)</f>
        <v>tier - 1</v>
      </c>
      <c r="N1565" s="6" t="s">
        <v>16</v>
      </c>
      <c r="O1565" s="6" t="str">
        <f>IF(P1565="?","UNKNOWN",P1565)</f>
        <v>R1024</v>
      </c>
      <c r="P1565" s="6" t="s">
        <v>247</v>
      </c>
      <c r="Q1565" s="6"/>
    </row>
    <row r="1566" spans="1:17" x14ac:dyDescent="0.3">
      <c r="A1566" s="6" t="s">
        <v>2073</v>
      </c>
      <c r="B1566" s="12" t="str">
        <f>SUBSTITUTE(C1566,"?",ROUNDUP(AVERAGEIF(C:C,"&lt;&gt;~?",C:C),0))</f>
        <v>1975</v>
      </c>
      <c r="C1566" s="6">
        <v>1975</v>
      </c>
      <c r="D1566" s="6" t="str">
        <f>SUBSTITUTE(E1566,"?","sep")</f>
        <v>Oct</v>
      </c>
      <c r="E1566" s="6" t="s">
        <v>37</v>
      </c>
      <c r="F1566" s="6">
        <v>29</v>
      </c>
      <c r="G1566" s="18" t="str">
        <f>CONCATENATE(F1566,"-",D1566,"-",B1566)</f>
        <v>29-Oct-1975</v>
      </c>
      <c r="H1566" s="10">
        <f>DATEDIF(G1566,DATE(2023,6,8),"Y")</f>
        <v>47</v>
      </c>
      <c r="I1566" s="6">
        <v>1</v>
      </c>
      <c r="J1566" s="22">
        <v>31591.82</v>
      </c>
      <c r="K1566" s="6" t="str">
        <f>IF(L1566="?","tier - 2",L1566)</f>
        <v>tier - 2</v>
      </c>
      <c r="L1566" s="6" t="s">
        <v>11</v>
      </c>
      <c r="M1566" s="6" t="str">
        <f>IF(N1566="?","tier - 1",N1566)</f>
        <v>tier - 1</v>
      </c>
      <c r="N1566" s="6" t="s">
        <v>16</v>
      </c>
      <c r="O1566" s="6" t="str">
        <f>IF(P1566="?","UNKNOWN",P1566)</f>
        <v>R1011</v>
      </c>
      <c r="P1566" s="6" t="s">
        <v>42</v>
      </c>
      <c r="Q1566" s="6"/>
    </row>
    <row r="1567" spans="1:17" x14ac:dyDescent="0.3">
      <c r="A1567" s="6" t="s">
        <v>2370</v>
      </c>
      <c r="B1567" s="12" t="str">
        <f>SUBSTITUTE(C1567,"?",ROUNDUP(AVERAGEIF(C:C,"&lt;&gt;~?",C:C),0))</f>
        <v>1970</v>
      </c>
      <c r="C1567" s="6">
        <v>1970</v>
      </c>
      <c r="D1567" s="6" t="str">
        <f>SUBSTITUTE(E1567,"?","sep")</f>
        <v>sep</v>
      </c>
      <c r="E1567" s="6" t="s">
        <v>31</v>
      </c>
      <c r="F1567" s="6">
        <v>11</v>
      </c>
      <c r="G1567" s="18" t="str">
        <f>CONCATENATE(F1567,"-",D1567,"-",B1567)</f>
        <v>11-sep-1970</v>
      </c>
      <c r="H1567" s="10">
        <f>DATEDIF(G1567,DATE(2023,6,8),"Y")</f>
        <v>52</v>
      </c>
      <c r="I1567" s="6">
        <v>3</v>
      </c>
      <c r="J1567" s="22">
        <v>60021.4</v>
      </c>
      <c r="K1567" s="6" t="str">
        <f>IF(L1567="?","tier - 2",L1567)</f>
        <v>tier - 1</v>
      </c>
      <c r="L1567" s="6" t="s">
        <v>16</v>
      </c>
      <c r="M1567" s="6" t="str">
        <f>IF(N1567="?","tier - 1",N1567)</f>
        <v>tier - 1</v>
      </c>
      <c r="N1567" s="6" t="s">
        <v>16</v>
      </c>
      <c r="O1567" s="6" t="str">
        <f>IF(P1567="?","UNKNOWN",P1567)</f>
        <v>R1012</v>
      </c>
      <c r="P1567" s="6" t="s">
        <v>23</v>
      </c>
      <c r="Q1567" s="6"/>
    </row>
    <row r="1568" spans="1:17" x14ac:dyDescent="0.3">
      <c r="A1568" s="6" t="s">
        <v>2343</v>
      </c>
      <c r="B1568" s="12" t="str">
        <f>SUBSTITUTE(C1568,"?",ROUNDUP(AVERAGEIF(C:C,"&lt;&gt;~?",C:C),0))</f>
        <v>1971</v>
      </c>
      <c r="C1568" s="6">
        <v>1971</v>
      </c>
      <c r="D1568" s="6" t="str">
        <f>SUBSTITUTE(E1568,"?","sep")</f>
        <v>Dec</v>
      </c>
      <c r="E1568" s="6" t="s">
        <v>30</v>
      </c>
      <c r="F1568" s="6">
        <v>6</v>
      </c>
      <c r="G1568" s="18" t="str">
        <f>CONCATENATE(F1568,"-",D1568,"-",B1568)</f>
        <v>6-Dec-1971</v>
      </c>
      <c r="H1568" s="10">
        <f>DATEDIF(G1568,DATE(2023,6,8),"Y")</f>
        <v>51</v>
      </c>
      <c r="I1568" s="6">
        <v>3</v>
      </c>
      <c r="J1568" s="22">
        <v>46255.11</v>
      </c>
      <c r="K1568" s="6" t="str">
        <f>IF(L1568="?","tier - 2",L1568)</f>
        <v>tier - 1</v>
      </c>
      <c r="L1568" s="6" t="s">
        <v>16</v>
      </c>
      <c r="M1568" s="6" t="str">
        <f>IF(N1568="?","tier - 1",N1568)</f>
        <v>tier - 3</v>
      </c>
      <c r="N1568" s="6" t="s">
        <v>12</v>
      </c>
      <c r="O1568" s="6" t="str">
        <f>IF(P1568="?","UNKNOWN",P1568)</f>
        <v>R1024</v>
      </c>
      <c r="P1568" s="6" t="s">
        <v>247</v>
      </c>
      <c r="Q1568" s="6"/>
    </row>
    <row r="1569" spans="1:17" x14ac:dyDescent="0.3">
      <c r="A1569" s="6" t="s">
        <v>2072</v>
      </c>
      <c r="B1569" s="12" t="str">
        <f>SUBSTITUTE(C1569,"?",ROUNDUP(AVERAGEIF(C:C,"&lt;&gt;~?",C:C),0))</f>
        <v>1974</v>
      </c>
      <c r="C1569" s="6">
        <v>1974</v>
      </c>
      <c r="D1569" s="6" t="str">
        <f>SUBSTITUTE(E1569,"?","sep")</f>
        <v>Oct</v>
      </c>
      <c r="E1569" s="6" t="s">
        <v>37</v>
      </c>
      <c r="F1569" s="6">
        <v>8</v>
      </c>
      <c r="G1569" s="18" t="str">
        <f>CONCATENATE(F1569,"-",D1569,"-",B1569)</f>
        <v>8-Oct-1974</v>
      </c>
      <c r="H1569" s="10">
        <f>DATEDIF(G1569,DATE(2023,6,8),"Y")</f>
        <v>48</v>
      </c>
      <c r="I1569" s="6">
        <v>0</v>
      </c>
      <c r="J1569" s="22">
        <v>31368.81</v>
      </c>
      <c r="K1569" s="6" t="str">
        <f>IF(L1569="?","tier - 2",L1569)</f>
        <v>tier - 2</v>
      </c>
      <c r="L1569" s="6" t="s">
        <v>11</v>
      </c>
      <c r="M1569" s="6" t="str">
        <f>IF(N1569="?","tier - 1",N1569)</f>
        <v>tier - 3</v>
      </c>
      <c r="N1569" s="6" t="s">
        <v>12</v>
      </c>
      <c r="O1569" s="6" t="str">
        <f>IF(P1569="?","UNKNOWN",P1569)</f>
        <v>R1011</v>
      </c>
      <c r="P1569" s="6" t="s">
        <v>42</v>
      </c>
      <c r="Q1569" s="6"/>
    </row>
    <row r="1570" spans="1:17" x14ac:dyDescent="0.3">
      <c r="A1570" s="6" t="s">
        <v>2071</v>
      </c>
      <c r="B1570" s="12" t="str">
        <f>SUBSTITUTE(C1570,"?",ROUNDUP(AVERAGEIF(C:C,"&lt;&gt;~?",C:C),0))</f>
        <v>1995</v>
      </c>
      <c r="C1570" s="6">
        <v>1995</v>
      </c>
      <c r="D1570" s="6" t="str">
        <f>SUBSTITUTE(E1570,"?","sep")</f>
        <v>Sep</v>
      </c>
      <c r="E1570" s="6" t="s">
        <v>20</v>
      </c>
      <c r="F1570" s="6">
        <v>27</v>
      </c>
      <c r="G1570" s="18" t="str">
        <f>CONCATENATE(F1570,"-",D1570,"-",B1570)</f>
        <v>27-Sep-1995</v>
      </c>
      <c r="H1570" s="10">
        <f>DATEDIF(G1570,DATE(2023,6,8),"Y")</f>
        <v>27</v>
      </c>
      <c r="I1570" s="6">
        <v>0</v>
      </c>
      <c r="J1570" s="22">
        <v>31328.27</v>
      </c>
      <c r="K1570" s="6" t="str">
        <f>IF(L1570="?","tier - 2",L1570)</f>
        <v>tier - 2</v>
      </c>
      <c r="L1570" s="6" t="s">
        <v>11</v>
      </c>
      <c r="M1570" s="6" t="str">
        <f>IF(N1570="?","tier - 1",N1570)</f>
        <v>tier - 2</v>
      </c>
      <c r="N1570" s="6" t="s">
        <v>11</v>
      </c>
      <c r="O1570" s="6" t="str">
        <f>IF(P1570="?","UNKNOWN",P1570)</f>
        <v>R1011</v>
      </c>
      <c r="P1570" s="6" t="s">
        <v>42</v>
      </c>
      <c r="Q1570" s="6"/>
    </row>
    <row r="1571" spans="1:17" x14ac:dyDescent="0.3">
      <c r="A1571" s="6" t="s">
        <v>2070</v>
      </c>
      <c r="B1571" s="12" t="str">
        <f>SUBSTITUTE(C1571,"?",ROUNDUP(AVERAGEIF(C:C,"&lt;&gt;~?",C:C),0))</f>
        <v>1968</v>
      </c>
      <c r="C1571" s="6">
        <v>1968</v>
      </c>
      <c r="D1571" s="6" t="str">
        <f>SUBSTITUTE(E1571,"?","sep")</f>
        <v>Jul</v>
      </c>
      <c r="E1571" s="6" t="s">
        <v>10</v>
      </c>
      <c r="F1571" s="6">
        <v>9</v>
      </c>
      <c r="G1571" s="18" t="str">
        <f>CONCATENATE(F1571,"-",D1571,"-",B1571)</f>
        <v>9-Jul-1968</v>
      </c>
      <c r="H1571" s="10">
        <f>DATEDIF(G1571,DATE(2023,6,8),"Y")</f>
        <v>54</v>
      </c>
      <c r="I1571" s="6">
        <v>0</v>
      </c>
      <c r="J1571" s="22">
        <v>31322.53</v>
      </c>
      <c r="K1571" s="6" t="str">
        <f>IF(L1571="?","tier - 2",L1571)</f>
        <v>tier - 2</v>
      </c>
      <c r="L1571" s="6" t="s">
        <v>11</v>
      </c>
      <c r="M1571" s="6" t="str">
        <f>IF(N1571="?","tier - 1",N1571)</f>
        <v>tier - 1</v>
      </c>
      <c r="N1571" s="6" t="s">
        <v>16</v>
      </c>
      <c r="O1571" s="6" t="str">
        <f>IF(P1571="?","UNKNOWN",P1571)</f>
        <v>R1011</v>
      </c>
      <c r="P1571" s="6" t="s">
        <v>42</v>
      </c>
      <c r="Q1571" s="6"/>
    </row>
    <row r="1572" spans="1:17" x14ac:dyDescent="0.3">
      <c r="A1572" s="6" t="s">
        <v>2069</v>
      </c>
      <c r="B1572" s="12" t="str">
        <f>SUBSTITUTE(C1572,"?",ROUNDUP(AVERAGEIF(C:C,"&lt;&gt;~?",C:C),0))</f>
        <v>2000</v>
      </c>
      <c r="C1572" s="6">
        <v>2000</v>
      </c>
      <c r="D1572" s="6" t="str">
        <f>SUBSTITUTE(E1572,"?","sep")</f>
        <v>Jul</v>
      </c>
      <c r="E1572" s="6" t="s">
        <v>10</v>
      </c>
      <c r="F1572" s="6">
        <v>22</v>
      </c>
      <c r="G1572" s="18" t="str">
        <f>CONCATENATE(F1572,"-",D1572,"-",B1572)</f>
        <v>22-Jul-2000</v>
      </c>
      <c r="H1572" s="10">
        <f>DATEDIF(G1572,DATE(2023,6,8),"Y")</f>
        <v>22</v>
      </c>
      <c r="I1572" s="6">
        <v>0</v>
      </c>
      <c r="J1572" s="22">
        <v>31234.560000000001</v>
      </c>
      <c r="K1572" s="6" t="str">
        <f>IF(L1572="?","tier - 2",L1572)</f>
        <v>tier - 1</v>
      </c>
      <c r="L1572" s="6" t="s">
        <v>16</v>
      </c>
      <c r="M1572" s="6" t="str">
        <f>IF(N1572="?","tier - 1",N1572)</f>
        <v>tier - 1</v>
      </c>
      <c r="N1572" s="6" t="s">
        <v>16</v>
      </c>
      <c r="O1572" s="6" t="str">
        <f>IF(P1572="?","UNKNOWN",P1572)</f>
        <v>R1011</v>
      </c>
      <c r="P1572" s="6" t="s">
        <v>42</v>
      </c>
      <c r="Q1572" s="6"/>
    </row>
    <row r="1573" spans="1:17" x14ac:dyDescent="0.3">
      <c r="A1573" s="6" t="s">
        <v>2068</v>
      </c>
      <c r="B1573" s="12" t="str">
        <f>SUBSTITUTE(C1573,"?",ROUNDUP(AVERAGEIF(C:C,"&lt;&gt;~?",C:C),0))</f>
        <v>2004</v>
      </c>
      <c r="C1573" s="6">
        <v>2004</v>
      </c>
      <c r="D1573" s="6" t="str">
        <f>SUBSTITUTE(E1573,"?","sep")</f>
        <v>Nov</v>
      </c>
      <c r="E1573" s="6" t="s">
        <v>15</v>
      </c>
      <c r="F1573" s="6">
        <v>9</v>
      </c>
      <c r="G1573" s="18" t="str">
        <f>CONCATENATE(F1573,"-",D1573,"-",B1573)</f>
        <v>9-Nov-2004</v>
      </c>
      <c r="H1573" s="10">
        <f>DATEDIF(G1573,DATE(2023,6,8),"Y")</f>
        <v>18</v>
      </c>
      <c r="I1573" s="6">
        <v>0</v>
      </c>
      <c r="J1573" s="22">
        <v>31196.61</v>
      </c>
      <c r="K1573" s="6" t="str">
        <f>IF(L1573="?","tier - 2",L1573)</f>
        <v>tier - 2</v>
      </c>
      <c r="L1573" s="6" t="s">
        <v>11</v>
      </c>
      <c r="M1573" s="6" t="str">
        <f>IF(N1573="?","tier - 1",N1573)</f>
        <v>tier - 1</v>
      </c>
      <c r="N1573" s="6" t="s">
        <v>16</v>
      </c>
      <c r="O1573" s="6" t="str">
        <f>IF(P1573="?","UNKNOWN",P1573)</f>
        <v>R1011</v>
      </c>
      <c r="P1573" s="6" t="s">
        <v>42</v>
      </c>
      <c r="Q1573" s="6"/>
    </row>
    <row r="1574" spans="1:17" x14ac:dyDescent="0.3">
      <c r="A1574" s="6" t="s">
        <v>2067</v>
      </c>
      <c r="B1574" s="12" t="str">
        <f>SUBSTITUTE(C1574,"?",ROUNDUP(AVERAGEIF(C:C,"&lt;&gt;~?",C:C),0))</f>
        <v>1961</v>
      </c>
      <c r="C1574" s="6">
        <v>1961</v>
      </c>
      <c r="D1574" s="6" t="str">
        <f>SUBSTITUTE(E1574,"?","sep")</f>
        <v>Sep</v>
      </c>
      <c r="E1574" s="6" t="s">
        <v>20</v>
      </c>
      <c r="F1574" s="6">
        <v>9</v>
      </c>
      <c r="G1574" s="18" t="str">
        <f>CONCATENATE(F1574,"-",D1574,"-",B1574)</f>
        <v>9-Sep-1961</v>
      </c>
      <c r="H1574" s="10">
        <f>DATEDIF(G1574,DATE(2023,6,8),"Y")</f>
        <v>61</v>
      </c>
      <c r="I1574" s="6">
        <v>3</v>
      </c>
      <c r="J1574" s="22">
        <v>30942.19</v>
      </c>
      <c r="K1574" s="6" t="str">
        <f>IF(L1574="?","tier - 2",L1574)</f>
        <v>tier - 2</v>
      </c>
      <c r="L1574" s="6" t="s">
        <v>11</v>
      </c>
      <c r="M1574" s="6" t="str">
        <f>IF(N1574="?","tier - 1",N1574)</f>
        <v>tier - 2</v>
      </c>
      <c r="N1574" s="6" t="s">
        <v>11</v>
      </c>
      <c r="O1574" s="6" t="str">
        <f>IF(P1574="?","UNKNOWN",P1574)</f>
        <v>R1013</v>
      </c>
      <c r="P1574" s="6" t="s">
        <v>13</v>
      </c>
      <c r="Q1574" s="6"/>
    </row>
    <row r="1575" spans="1:17" x14ac:dyDescent="0.3">
      <c r="A1575" s="6" t="s">
        <v>2066</v>
      </c>
      <c r="B1575" s="12" t="str">
        <f>SUBSTITUTE(C1575,"?",ROUNDUP(AVERAGEIF(C:C,"&lt;&gt;~?",C:C),0))</f>
        <v>1988</v>
      </c>
      <c r="C1575" s="6">
        <v>1988</v>
      </c>
      <c r="D1575" s="6" t="str">
        <f>SUBSTITUTE(E1575,"?","sep")</f>
        <v>Sep</v>
      </c>
      <c r="E1575" s="6" t="s">
        <v>20</v>
      </c>
      <c r="F1575" s="6">
        <v>5</v>
      </c>
      <c r="G1575" s="18" t="str">
        <f>CONCATENATE(F1575,"-",D1575,"-",B1575)</f>
        <v>5-Sep-1988</v>
      </c>
      <c r="H1575" s="10">
        <f>DATEDIF(G1575,DATE(2023,6,8),"Y")</f>
        <v>34</v>
      </c>
      <c r="I1575" s="6">
        <v>3</v>
      </c>
      <c r="J1575" s="22">
        <v>30763.01</v>
      </c>
      <c r="K1575" s="6" t="str">
        <f>IF(L1575="?","tier - 2",L1575)</f>
        <v>tier - 2</v>
      </c>
      <c r="L1575" s="6" t="s">
        <v>11</v>
      </c>
      <c r="M1575" s="6" t="str">
        <f>IF(N1575="?","tier - 1",N1575)</f>
        <v>tier - 1</v>
      </c>
      <c r="N1575" s="6" t="s">
        <v>16</v>
      </c>
      <c r="O1575" s="6" t="str">
        <f>IF(P1575="?","UNKNOWN",P1575)</f>
        <v>R1011</v>
      </c>
      <c r="P1575" s="6" t="s">
        <v>42</v>
      </c>
      <c r="Q1575" s="6"/>
    </row>
    <row r="1576" spans="1:17" x14ac:dyDescent="0.3">
      <c r="A1576" s="6" t="s">
        <v>2065</v>
      </c>
      <c r="B1576" s="12" t="str">
        <f>SUBSTITUTE(C1576,"?",ROUNDUP(AVERAGEIF(C:C,"&lt;&gt;~?",C:C),0))</f>
        <v>1983</v>
      </c>
      <c r="C1576" s="6">
        <v>1983</v>
      </c>
      <c r="D1576" s="6" t="str">
        <f>SUBSTITUTE(E1576,"?","sep")</f>
        <v>Dec</v>
      </c>
      <c r="E1576" s="6" t="s">
        <v>30</v>
      </c>
      <c r="F1576" s="6">
        <v>21</v>
      </c>
      <c r="G1576" s="18" t="str">
        <f>CONCATENATE(F1576,"-",D1576,"-",B1576)</f>
        <v>21-Dec-1983</v>
      </c>
      <c r="H1576" s="10">
        <f>DATEDIF(G1576,DATE(2023,6,8),"Y")</f>
        <v>39</v>
      </c>
      <c r="I1576" s="6">
        <v>3</v>
      </c>
      <c r="J1576" s="22">
        <v>30724.44</v>
      </c>
      <c r="K1576" s="6" t="str">
        <f>IF(L1576="?","tier - 2",L1576)</f>
        <v>tier - 2</v>
      </c>
      <c r="L1576" s="6" t="s">
        <v>11</v>
      </c>
      <c r="M1576" s="6" t="str">
        <f>IF(N1576="?","tier - 1",N1576)</f>
        <v>tier - 3</v>
      </c>
      <c r="N1576" s="6" t="s">
        <v>12</v>
      </c>
      <c r="O1576" s="6" t="str">
        <f>IF(P1576="?","UNKNOWN",P1576)</f>
        <v>R1011</v>
      </c>
      <c r="P1576" s="6" t="s">
        <v>42</v>
      </c>
      <c r="Q1576" s="6"/>
    </row>
    <row r="1577" spans="1:17" x14ac:dyDescent="0.3">
      <c r="A1577" s="6" t="s">
        <v>2064</v>
      </c>
      <c r="B1577" s="12" t="str">
        <f>SUBSTITUTE(C1577,"?",ROUNDUP(AVERAGEIF(C:C,"&lt;&gt;~?",C:C),0))</f>
        <v>1999</v>
      </c>
      <c r="C1577" s="6">
        <v>1999</v>
      </c>
      <c r="D1577" s="6" t="str">
        <f>SUBSTITUTE(E1577,"?","sep")</f>
        <v>Sep</v>
      </c>
      <c r="E1577" s="6" t="s">
        <v>20</v>
      </c>
      <c r="F1577" s="6">
        <v>21</v>
      </c>
      <c r="G1577" s="18" t="str">
        <f>CONCATENATE(F1577,"-",D1577,"-",B1577)</f>
        <v>21-Sep-1999</v>
      </c>
      <c r="H1577" s="10">
        <f>DATEDIF(G1577,DATE(2023,6,8),"Y")</f>
        <v>23</v>
      </c>
      <c r="I1577" s="6">
        <v>0</v>
      </c>
      <c r="J1577" s="22">
        <v>30697.71</v>
      </c>
      <c r="K1577" s="6" t="str">
        <f>IF(L1577="?","tier - 2",L1577)</f>
        <v>tier - 1</v>
      </c>
      <c r="L1577" s="6" t="s">
        <v>16</v>
      </c>
      <c r="M1577" s="6" t="str">
        <f>IF(N1577="?","tier - 1",N1577)</f>
        <v>tier - 2</v>
      </c>
      <c r="N1577" s="6" t="s">
        <v>11</v>
      </c>
      <c r="O1577" s="6" t="str">
        <f>IF(P1577="?","UNKNOWN",P1577)</f>
        <v>R1011</v>
      </c>
      <c r="P1577" s="6" t="s">
        <v>42</v>
      </c>
      <c r="Q1577" s="6"/>
    </row>
    <row r="1578" spans="1:17" x14ac:dyDescent="0.3">
      <c r="A1578" s="6" t="s">
        <v>2063</v>
      </c>
      <c r="B1578" s="12" t="str">
        <f>SUBSTITUTE(C1578,"?",ROUNDUP(AVERAGEIF(C:C,"&lt;&gt;~?",C:C),0))</f>
        <v>1970</v>
      </c>
      <c r="C1578" s="6">
        <v>1970</v>
      </c>
      <c r="D1578" s="6" t="str">
        <f>SUBSTITUTE(E1578,"?","sep")</f>
        <v>Nov</v>
      </c>
      <c r="E1578" s="6" t="s">
        <v>15</v>
      </c>
      <c r="F1578" s="6">
        <v>11</v>
      </c>
      <c r="G1578" s="18" t="str">
        <f>CONCATENATE(F1578,"-",D1578,"-",B1578)</f>
        <v>11-Nov-1970</v>
      </c>
      <c r="H1578" s="10">
        <f>DATEDIF(G1578,DATE(2023,6,8),"Y")</f>
        <v>52</v>
      </c>
      <c r="I1578" s="6">
        <v>0</v>
      </c>
      <c r="J1578" s="22">
        <v>30625.65</v>
      </c>
      <c r="K1578" s="6" t="str">
        <f>IF(L1578="?","tier - 2",L1578)</f>
        <v>tier - 2</v>
      </c>
      <c r="L1578" s="6" t="s">
        <v>11</v>
      </c>
      <c r="M1578" s="6" t="str">
        <f>IF(N1578="?","tier - 1",N1578)</f>
        <v>tier - 3</v>
      </c>
      <c r="N1578" s="6" t="s">
        <v>12</v>
      </c>
      <c r="O1578" s="6" t="str">
        <f>IF(P1578="?","UNKNOWN",P1578)</f>
        <v>R1011</v>
      </c>
      <c r="P1578" s="6" t="s">
        <v>42</v>
      </c>
      <c r="Q1578" s="6"/>
    </row>
    <row r="1579" spans="1:17" x14ac:dyDescent="0.3">
      <c r="A1579" s="6" t="s">
        <v>2342</v>
      </c>
      <c r="B1579" s="12" t="str">
        <f>SUBSTITUTE(C1579,"?",ROUNDUP(AVERAGEIF(C:C,"&lt;&gt;~?",C:C),0))</f>
        <v>1978</v>
      </c>
      <c r="C1579" s="6">
        <v>1978</v>
      </c>
      <c r="D1579" s="6" t="str">
        <f>SUBSTITUTE(E1579,"?","sep")</f>
        <v>Aug</v>
      </c>
      <c r="E1579" s="6" t="s">
        <v>35</v>
      </c>
      <c r="F1579" s="6">
        <v>17</v>
      </c>
      <c r="G1579" s="18" t="str">
        <f>CONCATENATE(F1579,"-",D1579,"-",B1579)</f>
        <v>17-Aug-1978</v>
      </c>
      <c r="H1579" s="10">
        <f>DATEDIF(G1579,DATE(2023,6,8),"Y")</f>
        <v>44</v>
      </c>
      <c r="I1579" s="6">
        <v>2</v>
      </c>
      <c r="J1579" s="22">
        <v>46200.99</v>
      </c>
      <c r="K1579" s="6" t="str">
        <f>IF(L1579="?","tier - 2",L1579)</f>
        <v>tier - 1</v>
      </c>
      <c r="L1579" s="6" t="s">
        <v>16</v>
      </c>
      <c r="M1579" s="6" t="str">
        <f>IF(N1579="?","tier - 1",N1579)</f>
        <v>tier - 1</v>
      </c>
      <c r="N1579" s="6" t="s">
        <v>16</v>
      </c>
      <c r="O1579" s="6" t="str">
        <f>IF(P1579="?","UNKNOWN",P1579)</f>
        <v>R1013</v>
      </c>
      <c r="P1579" s="6" t="s">
        <v>13</v>
      </c>
      <c r="Q1579" s="6"/>
    </row>
    <row r="1580" spans="1:17" x14ac:dyDescent="0.3">
      <c r="A1580" s="6" t="s">
        <v>2062</v>
      </c>
      <c r="B1580" s="12" t="str">
        <f>SUBSTITUTE(C1580,"?",ROUNDUP(AVERAGEIF(C:C,"&lt;&gt;~?",C:C),0))</f>
        <v>1986</v>
      </c>
      <c r="C1580" s="6">
        <v>1986</v>
      </c>
      <c r="D1580" s="6" t="str">
        <f>SUBSTITUTE(E1580,"?","sep")</f>
        <v>Aug</v>
      </c>
      <c r="E1580" s="6" t="s">
        <v>35</v>
      </c>
      <c r="F1580" s="6">
        <v>10</v>
      </c>
      <c r="G1580" s="18" t="str">
        <f>CONCATENATE(F1580,"-",D1580,"-",B1580)</f>
        <v>10-Aug-1986</v>
      </c>
      <c r="H1580" s="10">
        <f>DATEDIF(G1580,DATE(2023,6,8),"Y")</f>
        <v>36</v>
      </c>
      <c r="I1580" s="6">
        <v>3</v>
      </c>
      <c r="J1580" s="22">
        <v>30530.5</v>
      </c>
      <c r="K1580" s="6" t="str">
        <f>IF(L1580="?","tier - 2",L1580)</f>
        <v>tier - 2</v>
      </c>
      <c r="L1580" s="6" t="s">
        <v>11</v>
      </c>
      <c r="M1580" s="6" t="str">
        <f>IF(N1580="?","tier - 1",N1580)</f>
        <v>tier - 1</v>
      </c>
      <c r="N1580" s="6" t="s">
        <v>16</v>
      </c>
      <c r="O1580" s="6" t="str">
        <f>IF(P1580="?","UNKNOWN",P1580)</f>
        <v>R1011</v>
      </c>
      <c r="P1580" s="6" t="s">
        <v>42</v>
      </c>
      <c r="Q1580" s="6"/>
    </row>
    <row r="1581" spans="1:17" x14ac:dyDescent="0.3">
      <c r="A1581" s="6" t="s">
        <v>2061</v>
      </c>
      <c r="B1581" s="12" t="str">
        <f>SUBSTITUTE(C1581,"?",ROUNDUP(AVERAGEIF(C:C,"&lt;&gt;~?",C:C),0))</f>
        <v>1983</v>
      </c>
      <c r="C1581" s="6">
        <v>1983</v>
      </c>
      <c r="D1581" s="6" t="str">
        <f>SUBSTITUTE(E1581,"?","sep")</f>
        <v>Sep</v>
      </c>
      <c r="E1581" s="6" t="s">
        <v>20</v>
      </c>
      <c r="F1581" s="6">
        <v>3</v>
      </c>
      <c r="G1581" s="18" t="str">
        <f>CONCATENATE(F1581,"-",D1581,"-",B1581)</f>
        <v>3-Sep-1983</v>
      </c>
      <c r="H1581" s="10">
        <f>DATEDIF(G1581,DATE(2023,6,8),"Y")</f>
        <v>39</v>
      </c>
      <c r="I1581" s="6">
        <v>3</v>
      </c>
      <c r="J1581" s="22">
        <v>30457.37</v>
      </c>
      <c r="K1581" s="6" t="str">
        <f>IF(L1581="?","tier - 2",L1581)</f>
        <v>tier - 2</v>
      </c>
      <c r="L1581" s="6" t="s">
        <v>11</v>
      </c>
      <c r="M1581" s="6" t="str">
        <f>IF(N1581="?","tier - 1",N1581)</f>
        <v>tier - 1</v>
      </c>
      <c r="N1581" s="6" t="s">
        <v>16</v>
      </c>
      <c r="O1581" s="6" t="str">
        <f>IF(P1581="?","UNKNOWN",P1581)</f>
        <v>R1012</v>
      </c>
      <c r="P1581" s="6" t="s">
        <v>23</v>
      </c>
      <c r="Q1581" s="6"/>
    </row>
    <row r="1582" spans="1:17" x14ac:dyDescent="0.3">
      <c r="A1582" s="6" t="s">
        <v>2060</v>
      </c>
      <c r="B1582" s="12" t="str">
        <f>SUBSTITUTE(C1582,"?",ROUNDUP(AVERAGEIF(C:C,"&lt;&gt;~?",C:C),0))</f>
        <v>1998</v>
      </c>
      <c r="C1582" s="6">
        <v>1998</v>
      </c>
      <c r="D1582" s="6" t="str">
        <f>SUBSTITUTE(E1582,"?","sep")</f>
        <v>Oct</v>
      </c>
      <c r="E1582" s="6" t="s">
        <v>37</v>
      </c>
      <c r="F1582" s="6">
        <v>28</v>
      </c>
      <c r="G1582" s="18" t="str">
        <f>CONCATENATE(F1582,"-",D1582,"-",B1582)</f>
        <v>28-Oct-1998</v>
      </c>
      <c r="H1582" s="10">
        <f>DATEDIF(G1582,DATE(2023,6,8),"Y")</f>
        <v>24</v>
      </c>
      <c r="I1582" s="6">
        <v>0</v>
      </c>
      <c r="J1582" s="22">
        <v>30422.03</v>
      </c>
      <c r="K1582" s="6" t="str">
        <f>IF(L1582="?","tier - 2",L1582)</f>
        <v>tier - 2</v>
      </c>
      <c r="L1582" s="6" t="s">
        <v>11</v>
      </c>
      <c r="M1582" s="6" t="str">
        <f>IF(N1582="?","tier - 1",N1582)</f>
        <v>tier - 3</v>
      </c>
      <c r="N1582" s="6" t="s">
        <v>12</v>
      </c>
      <c r="O1582" s="6" t="str">
        <f>IF(P1582="?","UNKNOWN",P1582)</f>
        <v>R1011</v>
      </c>
      <c r="P1582" s="6" t="s">
        <v>42</v>
      </c>
      <c r="Q1582" s="6"/>
    </row>
    <row r="1583" spans="1:17" x14ac:dyDescent="0.3">
      <c r="A1583" s="6" t="s">
        <v>2059</v>
      </c>
      <c r="B1583" s="12" t="str">
        <f>SUBSTITUTE(C1583,"?",ROUNDUP(AVERAGEIF(C:C,"&lt;&gt;~?",C:C),0))</f>
        <v>1976</v>
      </c>
      <c r="C1583" s="6">
        <v>1976</v>
      </c>
      <c r="D1583" s="6" t="str">
        <f>SUBSTITUTE(E1583,"?","sep")</f>
        <v>Sep</v>
      </c>
      <c r="E1583" s="6" t="s">
        <v>20</v>
      </c>
      <c r="F1583" s="6">
        <v>3</v>
      </c>
      <c r="G1583" s="18" t="str">
        <f>CONCATENATE(F1583,"-",D1583,"-",B1583)</f>
        <v>3-Sep-1976</v>
      </c>
      <c r="H1583" s="10">
        <f>DATEDIF(G1583,DATE(2023,6,8),"Y")</f>
        <v>46</v>
      </c>
      <c r="I1583" s="6">
        <v>2</v>
      </c>
      <c r="J1583" s="22">
        <v>30409.53</v>
      </c>
      <c r="K1583" s="6" t="str">
        <f>IF(L1583="?","tier - 2",L1583)</f>
        <v>tier - 2</v>
      </c>
      <c r="L1583" s="6" t="s">
        <v>11</v>
      </c>
      <c r="M1583" s="6" t="str">
        <f>IF(N1583="?","tier - 1",N1583)</f>
        <v>tier - 3</v>
      </c>
      <c r="N1583" s="6" t="s">
        <v>12</v>
      </c>
      <c r="O1583" s="6" t="str">
        <f>IF(P1583="?","UNKNOWN",P1583)</f>
        <v>R1012</v>
      </c>
      <c r="P1583" s="6" t="s">
        <v>23</v>
      </c>
      <c r="Q1583" s="6"/>
    </row>
    <row r="1584" spans="1:17" x14ac:dyDescent="0.3">
      <c r="A1584" s="6" t="s">
        <v>2058</v>
      </c>
      <c r="B1584" s="12" t="str">
        <f>SUBSTITUTE(C1584,"?",ROUNDUP(AVERAGEIF(C:C,"&lt;&gt;~?",C:C),0))</f>
        <v>1969</v>
      </c>
      <c r="C1584" s="6">
        <v>1969</v>
      </c>
      <c r="D1584" s="6" t="str">
        <f>SUBSTITUTE(E1584,"?","sep")</f>
        <v>Jul</v>
      </c>
      <c r="E1584" s="6" t="s">
        <v>10</v>
      </c>
      <c r="F1584" s="6">
        <v>30</v>
      </c>
      <c r="G1584" s="18" t="str">
        <f>CONCATENATE(F1584,"-",D1584,"-",B1584)</f>
        <v>30-Jul-1969</v>
      </c>
      <c r="H1584" s="10">
        <f>DATEDIF(G1584,DATE(2023,6,8),"Y")</f>
        <v>53</v>
      </c>
      <c r="I1584" s="6">
        <v>0</v>
      </c>
      <c r="J1584" s="22">
        <v>30366.93</v>
      </c>
      <c r="K1584" s="6" t="str">
        <f>IF(L1584="?","tier - 2",L1584)</f>
        <v>tier - 2</v>
      </c>
      <c r="L1584" s="6" t="s">
        <v>11</v>
      </c>
      <c r="M1584" s="6" t="str">
        <f>IF(N1584="?","tier - 1",N1584)</f>
        <v>tier - 2</v>
      </c>
      <c r="N1584" s="6" t="s">
        <v>11</v>
      </c>
      <c r="O1584" s="6" t="str">
        <f>IF(P1584="?","UNKNOWN",P1584)</f>
        <v>R1011</v>
      </c>
      <c r="P1584" s="6" t="s">
        <v>42</v>
      </c>
      <c r="Q1584" s="6"/>
    </row>
    <row r="1585" spans="1:17" x14ac:dyDescent="0.3">
      <c r="A1585" s="6" t="s">
        <v>2057</v>
      </c>
      <c r="B1585" s="12" t="str">
        <f>SUBSTITUTE(C1585,"?",ROUNDUP(AVERAGEIF(C:C,"&lt;&gt;~?",C:C),0))</f>
        <v>2004</v>
      </c>
      <c r="C1585" s="6">
        <v>2004</v>
      </c>
      <c r="D1585" s="6" t="str">
        <f>SUBSTITUTE(E1585,"?","sep")</f>
        <v>Jun</v>
      </c>
      <c r="E1585" s="6" t="s">
        <v>18</v>
      </c>
      <c r="F1585" s="6">
        <v>1</v>
      </c>
      <c r="G1585" s="18" t="str">
        <f>CONCATENATE(F1585,"-",D1585,"-",B1585)</f>
        <v>1-Jun-2004</v>
      </c>
      <c r="H1585" s="10">
        <f>DATEDIF(G1585,DATE(2023,6,8),"Y")</f>
        <v>19</v>
      </c>
      <c r="I1585" s="6">
        <v>0</v>
      </c>
      <c r="J1585" s="22">
        <v>30328.27</v>
      </c>
      <c r="K1585" s="6" t="str">
        <f>IF(L1585="?","tier - 2",L1585)</f>
        <v>tier - 2</v>
      </c>
      <c r="L1585" s="6" t="s">
        <v>11</v>
      </c>
      <c r="M1585" s="6" t="str">
        <f>IF(N1585="?","tier - 1",N1585)</f>
        <v>tier - 2</v>
      </c>
      <c r="N1585" s="6" t="s">
        <v>11</v>
      </c>
      <c r="O1585" s="6" t="str">
        <f>IF(P1585="?","UNKNOWN",P1585)</f>
        <v>R1011</v>
      </c>
      <c r="P1585" s="6" t="s">
        <v>42</v>
      </c>
      <c r="Q1585" s="6"/>
    </row>
    <row r="1586" spans="1:17" x14ac:dyDescent="0.3">
      <c r="A1586" s="6" t="s">
        <v>2056</v>
      </c>
      <c r="B1586" s="12" t="str">
        <f>SUBSTITUTE(C1586,"?",ROUNDUP(AVERAGEIF(C:C,"&lt;&gt;~?",C:C),0))</f>
        <v>1972</v>
      </c>
      <c r="C1586" s="6">
        <v>1972</v>
      </c>
      <c r="D1586" s="6" t="str">
        <f>SUBSTITUTE(E1586,"?","sep")</f>
        <v>Jul</v>
      </c>
      <c r="E1586" s="6" t="s">
        <v>10</v>
      </c>
      <c r="F1586" s="6">
        <v>24</v>
      </c>
      <c r="G1586" s="18" t="str">
        <f>CONCATENATE(F1586,"-",D1586,"-",B1586)</f>
        <v>24-Jul-1972</v>
      </c>
      <c r="H1586" s="10">
        <f>DATEDIF(G1586,DATE(2023,6,8),"Y")</f>
        <v>50</v>
      </c>
      <c r="I1586" s="6">
        <v>2</v>
      </c>
      <c r="J1586" s="22">
        <v>30284.639999999999</v>
      </c>
      <c r="K1586" s="6" t="str">
        <f>IF(L1586="?","tier - 2",L1586)</f>
        <v>tier - 1</v>
      </c>
      <c r="L1586" s="6" t="s">
        <v>16</v>
      </c>
      <c r="M1586" s="6" t="str">
        <f>IF(N1586="?","tier - 1",N1586)</f>
        <v>tier - 1</v>
      </c>
      <c r="N1586" s="6" t="s">
        <v>16</v>
      </c>
      <c r="O1586" s="6" t="str">
        <f>IF(P1586="?","UNKNOWN",P1586)</f>
        <v>R1012</v>
      </c>
      <c r="P1586" s="6" t="s">
        <v>23</v>
      </c>
      <c r="Q1586" s="6"/>
    </row>
    <row r="1587" spans="1:17" x14ac:dyDescent="0.3">
      <c r="A1587" s="6" t="s">
        <v>2055</v>
      </c>
      <c r="B1587" s="12" t="str">
        <f>SUBSTITUTE(C1587,"?",ROUNDUP(AVERAGEIF(C:C,"&lt;&gt;~?",C:C),0))</f>
        <v>1962</v>
      </c>
      <c r="C1587" s="6">
        <v>1962</v>
      </c>
      <c r="D1587" s="6" t="str">
        <f>SUBSTITUTE(E1587,"?","sep")</f>
        <v>Sep</v>
      </c>
      <c r="E1587" s="6" t="s">
        <v>20</v>
      </c>
      <c r="F1587" s="6">
        <v>15</v>
      </c>
      <c r="G1587" s="18" t="str">
        <f>CONCATENATE(F1587,"-",D1587,"-",B1587)</f>
        <v>15-Sep-1962</v>
      </c>
      <c r="H1587" s="10">
        <f>DATEDIF(G1587,DATE(2023,6,8),"Y")</f>
        <v>60</v>
      </c>
      <c r="I1587" s="6">
        <v>0</v>
      </c>
      <c r="J1587" s="22">
        <v>30260</v>
      </c>
      <c r="K1587" s="6" t="str">
        <f>IF(L1587="?","tier - 2",L1587)</f>
        <v>tier - 1</v>
      </c>
      <c r="L1587" s="6" t="s">
        <v>16</v>
      </c>
      <c r="M1587" s="6" t="str">
        <f>IF(N1587="?","tier - 1",N1587)</f>
        <v>tier - 1</v>
      </c>
      <c r="N1587" s="6" t="s">
        <v>16</v>
      </c>
      <c r="O1587" s="6" t="str">
        <f>IF(P1587="?","UNKNOWN",P1587)</f>
        <v>R1014</v>
      </c>
      <c r="P1587" s="6" t="s">
        <v>276</v>
      </c>
      <c r="Q1587" s="6"/>
    </row>
    <row r="1588" spans="1:17" x14ac:dyDescent="0.3">
      <c r="A1588" s="6" t="s">
        <v>2054</v>
      </c>
      <c r="B1588" s="12" t="str">
        <f>SUBSTITUTE(C1588,"?",ROUNDUP(AVERAGEIF(C:C,"&lt;&gt;~?",C:C),0))</f>
        <v>1963</v>
      </c>
      <c r="C1588" s="6">
        <v>1963</v>
      </c>
      <c r="D1588" s="6" t="str">
        <f>SUBSTITUTE(E1588,"?","sep")</f>
        <v>Sep</v>
      </c>
      <c r="E1588" s="6" t="s">
        <v>20</v>
      </c>
      <c r="F1588" s="6">
        <v>13</v>
      </c>
      <c r="G1588" s="18" t="str">
        <f>CONCATENATE(F1588,"-",D1588,"-",B1588)</f>
        <v>13-Sep-1963</v>
      </c>
      <c r="H1588" s="10">
        <f>DATEDIF(G1588,DATE(2023,6,8),"Y")</f>
        <v>59</v>
      </c>
      <c r="I1588" s="6">
        <v>3</v>
      </c>
      <c r="J1588" s="22">
        <v>30184.94</v>
      </c>
      <c r="K1588" s="6" t="str">
        <f>IF(L1588="?","tier - 2",L1588)</f>
        <v>tier - 1</v>
      </c>
      <c r="L1588" s="6" t="s">
        <v>16</v>
      </c>
      <c r="M1588" s="6" t="str">
        <f>IF(N1588="?","tier - 1",N1588)</f>
        <v>tier - 1</v>
      </c>
      <c r="N1588" s="6" t="s">
        <v>16</v>
      </c>
      <c r="O1588" s="6" t="str">
        <f>IF(P1588="?","UNKNOWN",P1588)</f>
        <v>R1014</v>
      </c>
      <c r="P1588" s="6" t="s">
        <v>276</v>
      </c>
      <c r="Q1588" s="6"/>
    </row>
    <row r="1589" spans="1:17" x14ac:dyDescent="0.3">
      <c r="A1589" s="6" t="s">
        <v>2053</v>
      </c>
      <c r="B1589" s="12" t="str">
        <f>SUBSTITUTE(C1589,"?",ROUNDUP(AVERAGEIF(C:C,"&lt;&gt;~?",C:C),0))</f>
        <v>1958</v>
      </c>
      <c r="C1589" s="6">
        <v>1958</v>
      </c>
      <c r="D1589" s="6" t="str">
        <f>SUBSTITUTE(E1589,"?","sep")</f>
        <v>Aug</v>
      </c>
      <c r="E1589" s="6" t="s">
        <v>35</v>
      </c>
      <c r="F1589" s="6">
        <v>11</v>
      </c>
      <c r="G1589" s="18" t="str">
        <f>CONCATENATE(F1589,"-",D1589,"-",B1589)</f>
        <v>11-Aug-1958</v>
      </c>
      <c r="H1589" s="10">
        <f>DATEDIF(G1589,DATE(2023,6,8),"Y")</f>
        <v>64</v>
      </c>
      <c r="I1589" s="6">
        <v>1</v>
      </c>
      <c r="J1589" s="22">
        <v>30166.62</v>
      </c>
      <c r="K1589" s="6" t="str">
        <f>IF(L1589="?","tier - 2",L1589)</f>
        <v>tier - 1</v>
      </c>
      <c r="L1589" s="6" t="s">
        <v>16</v>
      </c>
      <c r="M1589" s="6" t="str">
        <f>IF(N1589="?","tier - 1",N1589)</f>
        <v>tier - 3</v>
      </c>
      <c r="N1589" s="6" t="s">
        <v>12</v>
      </c>
      <c r="O1589" s="6" t="str">
        <f>IF(P1589="?","UNKNOWN",P1589)</f>
        <v>R1012</v>
      </c>
      <c r="P1589" s="6" t="s">
        <v>23</v>
      </c>
      <c r="Q1589" s="6"/>
    </row>
    <row r="1590" spans="1:17" x14ac:dyDescent="0.3">
      <c r="A1590" s="6" t="s">
        <v>2341</v>
      </c>
      <c r="B1590" s="12" t="str">
        <f>SUBSTITUTE(C1590,"?",ROUNDUP(AVERAGEIF(C:C,"&lt;&gt;~?",C:C),0))</f>
        <v>1976</v>
      </c>
      <c r="C1590" s="6">
        <v>1976</v>
      </c>
      <c r="D1590" s="6" t="str">
        <f>SUBSTITUTE(E1590,"?","sep")</f>
        <v>Dec</v>
      </c>
      <c r="E1590" s="6" t="s">
        <v>30</v>
      </c>
      <c r="F1590" s="6">
        <v>2</v>
      </c>
      <c r="G1590" s="18" t="str">
        <f>CONCATENATE(F1590,"-",D1590,"-",B1590)</f>
        <v>2-Dec-1976</v>
      </c>
      <c r="H1590" s="10">
        <f>DATEDIF(G1590,DATE(2023,6,8),"Y")</f>
        <v>46</v>
      </c>
      <c r="I1590" s="6">
        <v>3</v>
      </c>
      <c r="J1590" s="22">
        <v>46151.12</v>
      </c>
      <c r="K1590" s="6" t="str">
        <f>IF(L1590="?","tier - 2",L1590)</f>
        <v>tier - 1</v>
      </c>
      <c r="L1590" s="6" t="s">
        <v>16</v>
      </c>
      <c r="M1590" s="6" t="str">
        <f>IF(N1590="?","tier - 1",N1590)</f>
        <v>tier - 3</v>
      </c>
      <c r="N1590" s="6" t="s">
        <v>12</v>
      </c>
      <c r="O1590" s="6" t="str">
        <f>IF(P1590="?","UNKNOWN",P1590)</f>
        <v>R1013</v>
      </c>
      <c r="P1590" s="6" t="s">
        <v>13</v>
      </c>
      <c r="Q1590" s="6"/>
    </row>
    <row r="1591" spans="1:17" x14ac:dyDescent="0.3">
      <c r="A1591" s="6" t="s">
        <v>2052</v>
      </c>
      <c r="B1591" s="12" t="str">
        <f>SUBSTITUTE(C1591,"?",ROUNDUP(AVERAGEIF(C:C,"&lt;&gt;~?",C:C),0))</f>
        <v>1971</v>
      </c>
      <c r="C1591" s="6">
        <v>1971</v>
      </c>
      <c r="D1591" s="6" t="str">
        <f>SUBSTITUTE(E1591,"?","sep")</f>
        <v>Dec</v>
      </c>
      <c r="E1591" s="6" t="s">
        <v>30</v>
      </c>
      <c r="F1591" s="6">
        <v>25</v>
      </c>
      <c r="G1591" s="18" t="str">
        <f>CONCATENATE(F1591,"-",D1591,"-",B1591)</f>
        <v>25-Dec-1971</v>
      </c>
      <c r="H1591" s="10">
        <f>DATEDIF(G1591,DATE(2023,6,8),"Y")</f>
        <v>51</v>
      </c>
      <c r="I1591" s="6">
        <v>0</v>
      </c>
      <c r="J1591" s="22">
        <v>30134.75</v>
      </c>
      <c r="K1591" s="6" t="str">
        <f>IF(L1591="?","tier - 2",L1591)</f>
        <v>tier - 2</v>
      </c>
      <c r="L1591" s="6" t="s">
        <v>11</v>
      </c>
      <c r="M1591" s="6" t="str">
        <f>IF(N1591="?","tier - 1",N1591)</f>
        <v>tier - 3</v>
      </c>
      <c r="N1591" s="6" t="s">
        <v>12</v>
      </c>
      <c r="O1591" s="6" t="str">
        <f>IF(P1591="?","UNKNOWN",P1591)</f>
        <v>R1011</v>
      </c>
      <c r="P1591" s="6" t="s">
        <v>42</v>
      </c>
      <c r="Q1591" s="6"/>
    </row>
    <row r="1592" spans="1:17" x14ac:dyDescent="0.3">
      <c r="A1592" s="6" t="s">
        <v>2051</v>
      </c>
      <c r="B1592" s="12" t="str">
        <f>SUBSTITUTE(C1592,"?",ROUNDUP(AVERAGEIF(C:C,"&lt;&gt;~?",C:C),0))</f>
        <v>1979</v>
      </c>
      <c r="C1592" s="6">
        <v>1979</v>
      </c>
      <c r="D1592" s="6" t="str">
        <f>SUBSTITUTE(E1592,"?","sep")</f>
        <v>Sep</v>
      </c>
      <c r="E1592" s="6" t="s">
        <v>20</v>
      </c>
      <c r="F1592" s="6">
        <v>2</v>
      </c>
      <c r="G1592" s="18" t="str">
        <f>CONCATENATE(F1592,"-",D1592,"-",B1592)</f>
        <v>2-Sep-1979</v>
      </c>
      <c r="H1592" s="10">
        <f>DATEDIF(G1592,DATE(2023,6,8),"Y")</f>
        <v>43</v>
      </c>
      <c r="I1592" s="6">
        <v>2</v>
      </c>
      <c r="J1592" s="22">
        <v>30095.97</v>
      </c>
      <c r="K1592" s="6" t="str">
        <f>IF(L1592="?","tier - 2",L1592)</f>
        <v>tier - 2</v>
      </c>
      <c r="L1592" s="6" t="s">
        <v>11</v>
      </c>
      <c r="M1592" s="6" t="str">
        <f>IF(N1592="?","tier - 1",N1592)</f>
        <v>tier - 3</v>
      </c>
      <c r="N1592" s="6" t="s">
        <v>12</v>
      </c>
      <c r="O1592" s="6" t="str">
        <f>IF(P1592="?","UNKNOWN",P1592)</f>
        <v>R1011</v>
      </c>
      <c r="P1592" s="6" t="s">
        <v>42</v>
      </c>
      <c r="Q1592" s="6"/>
    </row>
    <row r="1593" spans="1:17" x14ac:dyDescent="0.3">
      <c r="A1593" s="6" t="s">
        <v>2050</v>
      </c>
      <c r="B1593" s="12" t="str">
        <f>SUBSTITUTE(C1593,"?",ROUNDUP(AVERAGEIF(C:C,"&lt;&gt;~?",C:C),0))</f>
        <v>1967</v>
      </c>
      <c r="C1593" s="6">
        <v>1967</v>
      </c>
      <c r="D1593" s="6" t="str">
        <f>SUBSTITUTE(E1593,"?","sep")</f>
        <v>Jun</v>
      </c>
      <c r="E1593" s="6" t="s">
        <v>18</v>
      </c>
      <c r="F1593" s="6">
        <v>16</v>
      </c>
      <c r="G1593" s="18" t="str">
        <f>CONCATENATE(F1593,"-",D1593,"-",B1593)</f>
        <v>16-Jun-1967</v>
      </c>
      <c r="H1593" s="10">
        <f>DATEDIF(G1593,DATE(2023,6,8),"Y")</f>
        <v>55</v>
      </c>
      <c r="I1593" s="6">
        <v>3</v>
      </c>
      <c r="J1593" s="22">
        <v>30063.58</v>
      </c>
      <c r="K1593" s="6" t="str">
        <f>IF(L1593="?","tier - 2",L1593)</f>
        <v>tier - 1</v>
      </c>
      <c r="L1593" s="6" t="s">
        <v>16</v>
      </c>
      <c r="M1593" s="6" t="str">
        <f>IF(N1593="?","tier - 1",N1593)</f>
        <v>tier - 1</v>
      </c>
      <c r="N1593" s="6" t="s">
        <v>16</v>
      </c>
      <c r="O1593" s="6" t="str">
        <f>IF(P1593="?","UNKNOWN",P1593)</f>
        <v>R1012</v>
      </c>
      <c r="P1593" s="6" t="s">
        <v>23</v>
      </c>
      <c r="Q1593" s="6"/>
    </row>
    <row r="1594" spans="1:17" x14ac:dyDescent="0.3">
      <c r="A1594" s="6" t="s">
        <v>2049</v>
      </c>
      <c r="B1594" s="12" t="str">
        <f>SUBSTITUTE(C1594,"?",ROUNDUP(AVERAGEIF(C:C,"&lt;&gt;~?",C:C),0))</f>
        <v>1981</v>
      </c>
      <c r="C1594" s="6">
        <v>1981</v>
      </c>
      <c r="D1594" s="6" t="str">
        <f>SUBSTITUTE(E1594,"?","sep")</f>
        <v>Aug</v>
      </c>
      <c r="E1594" s="6" t="s">
        <v>35</v>
      </c>
      <c r="F1594" s="6">
        <v>4</v>
      </c>
      <c r="G1594" s="18" t="str">
        <f>CONCATENATE(F1594,"-",D1594,"-",B1594)</f>
        <v>4-Aug-1981</v>
      </c>
      <c r="H1594" s="10">
        <f>DATEDIF(G1594,DATE(2023,6,8),"Y")</f>
        <v>41</v>
      </c>
      <c r="I1594" s="6">
        <v>1</v>
      </c>
      <c r="J1594" s="22">
        <v>30026.87</v>
      </c>
      <c r="K1594" s="6" t="str">
        <f>IF(L1594="?","tier - 2",L1594)</f>
        <v>tier - 2</v>
      </c>
      <c r="L1594" s="6" t="s">
        <v>11</v>
      </c>
      <c r="M1594" s="6" t="str">
        <f>IF(N1594="?","tier - 1",N1594)</f>
        <v>tier - 3</v>
      </c>
      <c r="N1594" s="6" t="s">
        <v>12</v>
      </c>
      <c r="O1594" s="6" t="str">
        <f>IF(P1594="?","UNKNOWN",P1594)</f>
        <v>R1012</v>
      </c>
      <c r="P1594" s="6" t="s">
        <v>23</v>
      </c>
      <c r="Q1594" s="6"/>
    </row>
    <row r="1595" spans="1:17" x14ac:dyDescent="0.3">
      <c r="A1595" s="6" t="s">
        <v>2048</v>
      </c>
      <c r="B1595" s="12" t="str">
        <f>SUBSTITUTE(C1595,"?",ROUNDUP(AVERAGEIF(C:C,"&lt;&gt;~?",C:C),0))</f>
        <v>1991</v>
      </c>
      <c r="C1595" s="6">
        <v>1991</v>
      </c>
      <c r="D1595" s="6" t="str">
        <f>SUBSTITUTE(E1595,"?","sep")</f>
        <v>Oct</v>
      </c>
      <c r="E1595" s="6" t="s">
        <v>37</v>
      </c>
      <c r="F1595" s="6">
        <v>5</v>
      </c>
      <c r="G1595" s="18" t="str">
        <f>CONCATENATE(F1595,"-",D1595,"-",B1595)</f>
        <v>5-Oct-1991</v>
      </c>
      <c r="H1595" s="10">
        <f>DATEDIF(G1595,DATE(2023,6,8),"Y")</f>
        <v>31</v>
      </c>
      <c r="I1595" s="6">
        <v>3</v>
      </c>
      <c r="J1595" s="22">
        <v>29969.67</v>
      </c>
      <c r="K1595" s="6" t="str">
        <f>IF(L1595="?","tier - 2",L1595)</f>
        <v>tier - 1</v>
      </c>
      <c r="L1595" s="6" t="s">
        <v>16</v>
      </c>
      <c r="M1595" s="6" t="str">
        <f>IF(N1595="?","tier - 1",N1595)</f>
        <v>tier - 1</v>
      </c>
      <c r="N1595" s="6" t="s">
        <v>16</v>
      </c>
      <c r="O1595" s="6" t="str">
        <f>IF(P1595="?","UNKNOWN",P1595)</f>
        <v>R1011</v>
      </c>
      <c r="P1595" s="6" t="s">
        <v>42</v>
      </c>
      <c r="Q1595" s="6"/>
    </row>
    <row r="1596" spans="1:17" x14ac:dyDescent="0.3">
      <c r="A1596" s="6" t="s">
        <v>2047</v>
      </c>
      <c r="B1596" s="12" t="str">
        <f>SUBSTITUTE(C1596,"?",ROUNDUP(AVERAGEIF(C:C,"&lt;&gt;~?",C:C),0))</f>
        <v>1976</v>
      </c>
      <c r="C1596" s="6">
        <v>1976</v>
      </c>
      <c r="D1596" s="6" t="str">
        <f>SUBSTITUTE(E1596,"?","sep")</f>
        <v>Jun</v>
      </c>
      <c r="E1596" s="6" t="s">
        <v>18</v>
      </c>
      <c r="F1596" s="6">
        <v>12</v>
      </c>
      <c r="G1596" s="18" t="str">
        <f>CONCATENATE(F1596,"-",D1596,"-",B1596)</f>
        <v>12-Jun-1976</v>
      </c>
      <c r="H1596" s="10">
        <f>DATEDIF(G1596,DATE(2023,6,8),"Y")</f>
        <v>46</v>
      </c>
      <c r="I1596" s="6">
        <v>2</v>
      </c>
      <c r="J1596" s="22">
        <v>29933.75</v>
      </c>
      <c r="K1596" s="6" t="str">
        <f>IF(L1596="?","tier - 2",L1596)</f>
        <v>tier - 1</v>
      </c>
      <c r="L1596" s="6" t="s">
        <v>16</v>
      </c>
      <c r="M1596" s="6" t="str">
        <f>IF(N1596="?","tier - 1",N1596)</f>
        <v>tier - 1</v>
      </c>
      <c r="N1596" s="6" t="s">
        <v>16</v>
      </c>
      <c r="O1596" s="6" t="str">
        <f>IF(P1596="?","UNKNOWN",P1596)</f>
        <v>R1011</v>
      </c>
      <c r="P1596" s="6" t="s">
        <v>42</v>
      </c>
      <c r="Q1596" s="6"/>
    </row>
    <row r="1597" spans="1:17" x14ac:dyDescent="0.3">
      <c r="A1597" s="6" t="s">
        <v>2046</v>
      </c>
      <c r="B1597" s="12" t="str">
        <f>SUBSTITUTE(C1597,"?",ROUNDUP(AVERAGEIF(C:C,"&lt;&gt;~?",C:C),0))</f>
        <v>1988</v>
      </c>
      <c r="C1597" s="6">
        <v>1988</v>
      </c>
      <c r="D1597" s="6" t="str">
        <f>SUBSTITUTE(E1597,"?","sep")</f>
        <v>Dec</v>
      </c>
      <c r="E1597" s="6" t="s">
        <v>30</v>
      </c>
      <c r="F1597" s="6">
        <v>30</v>
      </c>
      <c r="G1597" s="18" t="str">
        <f>CONCATENATE(F1597,"-",D1597,"-",B1597)</f>
        <v>30-Dec-1988</v>
      </c>
      <c r="H1597" s="10">
        <f>DATEDIF(G1597,DATE(2023,6,8),"Y")</f>
        <v>34</v>
      </c>
      <c r="I1597" s="6">
        <v>3</v>
      </c>
      <c r="J1597" s="22">
        <v>29929.56</v>
      </c>
      <c r="K1597" s="6" t="str">
        <f>IF(L1597="?","tier - 2",L1597)</f>
        <v>tier - 1</v>
      </c>
      <c r="L1597" s="6" t="s">
        <v>16</v>
      </c>
      <c r="M1597" s="6" t="str">
        <f>IF(N1597="?","tier - 1",N1597)</f>
        <v>tier - 1</v>
      </c>
      <c r="N1597" s="6" t="s">
        <v>16</v>
      </c>
      <c r="O1597" s="6" t="str">
        <f>IF(P1597="?","UNKNOWN",P1597)</f>
        <v>R1011</v>
      </c>
      <c r="P1597" s="6" t="s">
        <v>42</v>
      </c>
      <c r="Q1597" s="6"/>
    </row>
    <row r="1598" spans="1:17" x14ac:dyDescent="0.3">
      <c r="A1598" s="6" t="s">
        <v>2045</v>
      </c>
      <c r="B1598" s="12" t="str">
        <f>SUBSTITUTE(C1598,"?",ROUNDUP(AVERAGEIF(C:C,"&lt;&gt;~?",C:C),0))</f>
        <v>1975</v>
      </c>
      <c r="C1598" s="6">
        <v>1975</v>
      </c>
      <c r="D1598" s="6" t="str">
        <f>SUBSTITUTE(E1598,"?","sep")</f>
        <v>Aug</v>
      </c>
      <c r="E1598" s="6" t="s">
        <v>35</v>
      </c>
      <c r="F1598" s="6">
        <v>19</v>
      </c>
      <c r="G1598" s="18" t="str">
        <f>CONCATENATE(F1598,"-",D1598,"-",B1598)</f>
        <v>19-Aug-1975</v>
      </c>
      <c r="H1598" s="10">
        <f>DATEDIF(G1598,DATE(2023,6,8),"Y")</f>
        <v>47</v>
      </c>
      <c r="I1598" s="6">
        <v>1</v>
      </c>
      <c r="J1598" s="22">
        <v>29899.25</v>
      </c>
      <c r="K1598" s="6" t="str">
        <f>IF(L1598="?","tier - 2",L1598)</f>
        <v>tier - 1</v>
      </c>
      <c r="L1598" s="6" t="s">
        <v>16</v>
      </c>
      <c r="M1598" s="6" t="str">
        <f>IF(N1598="?","tier - 1",N1598)</f>
        <v>tier - 3</v>
      </c>
      <c r="N1598" s="6" t="s">
        <v>12</v>
      </c>
      <c r="O1598" s="6" t="str">
        <f>IF(P1598="?","UNKNOWN",P1598)</f>
        <v>R1011</v>
      </c>
      <c r="P1598" s="6" t="s">
        <v>42</v>
      </c>
      <c r="Q1598" s="6"/>
    </row>
    <row r="1599" spans="1:17" x14ac:dyDescent="0.3">
      <c r="A1599" s="6" t="s">
        <v>2044</v>
      </c>
      <c r="B1599" s="12" t="str">
        <f>SUBSTITUTE(C1599,"?",ROUNDUP(AVERAGEIF(C:C,"&lt;&gt;~?",C:C),0))</f>
        <v>1989</v>
      </c>
      <c r="C1599" s="6">
        <v>1989</v>
      </c>
      <c r="D1599" s="6" t="str">
        <f>SUBSTITUTE(E1599,"?","sep")</f>
        <v>Dec</v>
      </c>
      <c r="E1599" s="6" t="s">
        <v>30</v>
      </c>
      <c r="F1599" s="6">
        <v>30</v>
      </c>
      <c r="G1599" s="18" t="str">
        <f>CONCATENATE(F1599,"-",D1599,"-",B1599)</f>
        <v>30-Dec-1989</v>
      </c>
      <c r="H1599" s="10">
        <f>DATEDIF(G1599,DATE(2023,6,8),"Y")</f>
        <v>33</v>
      </c>
      <c r="I1599" s="6">
        <v>3</v>
      </c>
      <c r="J1599" s="22">
        <v>29852.48</v>
      </c>
      <c r="K1599" s="6" t="str">
        <f>IF(L1599="?","tier - 2",L1599)</f>
        <v>tier - 1</v>
      </c>
      <c r="L1599" s="6" t="s">
        <v>16</v>
      </c>
      <c r="M1599" s="6" t="str">
        <f>IF(N1599="?","tier - 1",N1599)</f>
        <v>tier - 3</v>
      </c>
      <c r="N1599" s="6" t="s">
        <v>12</v>
      </c>
      <c r="O1599" s="6" t="str">
        <f>IF(P1599="?","UNKNOWN",P1599)</f>
        <v>R1011</v>
      </c>
      <c r="P1599" s="6" t="s">
        <v>42</v>
      </c>
      <c r="Q1599" s="6"/>
    </row>
    <row r="1600" spans="1:17" x14ac:dyDescent="0.3">
      <c r="A1600" s="6" t="s">
        <v>2043</v>
      </c>
      <c r="B1600" s="12" t="str">
        <f>SUBSTITUTE(C1600,"?",ROUNDUP(AVERAGEIF(C:C,"&lt;&gt;~?",C:C),0))</f>
        <v>1982</v>
      </c>
      <c r="C1600" s="6">
        <v>1982</v>
      </c>
      <c r="D1600" s="6" t="str">
        <f>SUBSTITUTE(E1600,"?","sep")</f>
        <v>Oct</v>
      </c>
      <c r="E1600" s="6" t="s">
        <v>37</v>
      </c>
      <c r="F1600" s="6">
        <v>29</v>
      </c>
      <c r="G1600" s="18" t="str">
        <f>CONCATENATE(F1600,"-",D1600,"-",B1600)</f>
        <v>29-Oct-1982</v>
      </c>
      <c r="H1600" s="10">
        <f>DATEDIF(G1600,DATE(2023,6,8),"Y")</f>
        <v>40</v>
      </c>
      <c r="I1600" s="6">
        <v>3</v>
      </c>
      <c r="J1600" s="22">
        <v>29818.76</v>
      </c>
      <c r="K1600" s="6" t="str">
        <f>IF(L1600="?","tier - 2",L1600)</f>
        <v>tier - 1</v>
      </c>
      <c r="L1600" s="6" t="s">
        <v>16</v>
      </c>
      <c r="M1600" s="6" t="str">
        <f>IF(N1600="?","tier - 1",N1600)</f>
        <v>tier - 1</v>
      </c>
      <c r="N1600" s="6" t="s">
        <v>16</v>
      </c>
      <c r="O1600" s="6" t="str">
        <f>IF(P1600="?","UNKNOWN",P1600)</f>
        <v>R1012</v>
      </c>
      <c r="P1600" s="6" t="s">
        <v>23</v>
      </c>
      <c r="Q1600" s="6"/>
    </row>
    <row r="1601" spans="1:17" x14ac:dyDescent="0.3">
      <c r="A1601" s="6" t="s">
        <v>2340</v>
      </c>
      <c r="B1601" s="12" t="str">
        <f>SUBSTITUTE(C1601,"?",ROUNDUP(AVERAGEIF(C:C,"&lt;&gt;~?",C:C),0))</f>
        <v>1962</v>
      </c>
      <c r="C1601" s="6">
        <v>1962</v>
      </c>
      <c r="D1601" s="6" t="str">
        <f>SUBSTITUTE(E1601,"?","sep")</f>
        <v>Dec</v>
      </c>
      <c r="E1601" s="6" t="s">
        <v>30</v>
      </c>
      <c r="F1601" s="6">
        <v>4</v>
      </c>
      <c r="G1601" s="18" t="str">
        <f>CONCATENATE(F1601,"-",D1601,"-",B1601)</f>
        <v>4-Dec-1962</v>
      </c>
      <c r="H1601" s="10">
        <f>DATEDIF(G1601,DATE(2023,6,8),"Y")</f>
        <v>60</v>
      </c>
      <c r="I1601" s="6">
        <v>3</v>
      </c>
      <c r="J1601" s="22">
        <v>46130.53</v>
      </c>
      <c r="K1601" s="6" t="str">
        <f>IF(L1601="?","tier - 2",L1601)</f>
        <v>tier - 1</v>
      </c>
      <c r="L1601" s="6" t="s">
        <v>16</v>
      </c>
      <c r="M1601" s="6" t="str">
        <f>IF(N1601="?","tier - 1",N1601)</f>
        <v>tier - 1</v>
      </c>
      <c r="N1601" s="6" t="s">
        <v>16</v>
      </c>
      <c r="O1601" s="6" t="str">
        <f>IF(P1601="?","UNKNOWN",P1601)</f>
        <v>R1012</v>
      </c>
      <c r="P1601" s="6" t="s">
        <v>23</v>
      </c>
      <c r="Q1601" s="6"/>
    </row>
    <row r="1602" spans="1:17" x14ac:dyDescent="0.3">
      <c r="A1602" s="6" t="s">
        <v>2042</v>
      </c>
      <c r="B1602" s="12" t="str">
        <f>SUBSTITUTE(C1602,"?",ROUNDUP(AVERAGEIF(C:C,"&lt;&gt;~?",C:C),0))</f>
        <v>1981</v>
      </c>
      <c r="C1602" s="6">
        <v>1981</v>
      </c>
      <c r="D1602" s="6" t="str">
        <f>SUBSTITUTE(E1602,"?","sep")</f>
        <v>Aug</v>
      </c>
      <c r="E1602" s="6" t="s">
        <v>35</v>
      </c>
      <c r="F1602" s="6">
        <v>13</v>
      </c>
      <c r="G1602" s="18" t="str">
        <f>CONCATENATE(F1602,"-",D1602,"-",B1602)</f>
        <v>13-Aug-1981</v>
      </c>
      <c r="H1602" s="10">
        <f>DATEDIF(G1602,DATE(2023,6,8),"Y")</f>
        <v>41</v>
      </c>
      <c r="I1602" s="6">
        <v>1</v>
      </c>
      <c r="J1602" s="22">
        <v>29816.639999999999</v>
      </c>
      <c r="K1602" s="6" t="str">
        <f>IF(L1602="?","tier - 2",L1602)</f>
        <v>tier - 1</v>
      </c>
      <c r="L1602" s="6" t="s">
        <v>16</v>
      </c>
      <c r="M1602" s="6" t="str">
        <f>IF(N1602="?","tier - 1",N1602)</f>
        <v>tier - 2</v>
      </c>
      <c r="N1602" s="6" t="s">
        <v>11</v>
      </c>
      <c r="O1602" s="6" t="str">
        <f>IF(P1602="?","UNKNOWN",P1602)</f>
        <v>R1011</v>
      </c>
      <c r="P1602" s="6" t="s">
        <v>42</v>
      </c>
      <c r="Q1602" s="6"/>
    </row>
    <row r="1603" spans="1:17" x14ac:dyDescent="0.3">
      <c r="A1603" s="6" t="s">
        <v>2041</v>
      </c>
      <c r="B1603" s="12" t="str">
        <f>SUBSTITUTE(C1603,"?",ROUNDUP(AVERAGEIF(C:C,"&lt;&gt;~?",C:C),0))</f>
        <v>1998</v>
      </c>
      <c r="C1603" s="6">
        <v>1998</v>
      </c>
      <c r="D1603" s="6" t="str">
        <f>SUBSTITUTE(E1603,"?","sep")</f>
        <v>Jun</v>
      </c>
      <c r="E1603" s="6" t="s">
        <v>18</v>
      </c>
      <c r="F1603" s="6">
        <v>20</v>
      </c>
      <c r="G1603" s="18" t="str">
        <f>CONCATENATE(F1603,"-",D1603,"-",B1603)</f>
        <v>20-Jun-1998</v>
      </c>
      <c r="H1603" s="10">
        <f>DATEDIF(G1603,DATE(2023,6,8),"Y")</f>
        <v>24</v>
      </c>
      <c r="I1603" s="6">
        <v>0</v>
      </c>
      <c r="J1603" s="22">
        <v>29760.6</v>
      </c>
      <c r="K1603" s="6" t="str">
        <f>IF(L1603="?","tier - 2",L1603)</f>
        <v>tier - 1</v>
      </c>
      <c r="L1603" s="6" t="s">
        <v>16</v>
      </c>
      <c r="M1603" s="6" t="str">
        <f>IF(N1603="?","tier - 1",N1603)</f>
        <v>tier - 2</v>
      </c>
      <c r="N1603" s="6" t="s">
        <v>11</v>
      </c>
      <c r="O1603" s="6" t="str">
        <f>IF(P1603="?","UNKNOWN",P1603)</f>
        <v>R1011</v>
      </c>
      <c r="P1603" s="6" t="s">
        <v>42</v>
      </c>
      <c r="Q1603" s="6"/>
    </row>
    <row r="1604" spans="1:17" x14ac:dyDescent="0.3">
      <c r="A1604" s="6" t="s">
        <v>2040</v>
      </c>
      <c r="B1604" s="12" t="str">
        <f>SUBSTITUTE(C1604,"?",ROUNDUP(AVERAGEIF(C:C,"&lt;&gt;~?",C:C),0))</f>
        <v>1973</v>
      </c>
      <c r="C1604" s="6">
        <v>1973</v>
      </c>
      <c r="D1604" s="6" t="str">
        <f>SUBSTITUTE(E1604,"?","sep")</f>
        <v>Aug</v>
      </c>
      <c r="E1604" s="6" t="s">
        <v>35</v>
      </c>
      <c r="F1604" s="6">
        <v>23</v>
      </c>
      <c r="G1604" s="18" t="str">
        <f>CONCATENATE(F1604,"-",D1604,"-",B1604)</f>
        <v>23-Aug-1973</v>
      </c>
      <c r="H1604" s="10">
        <f>DATEDIF(G1604,DATE(2023,6,8),"Y")</f>
        <v>49</v>
      </c>
      <c r="I1604" s="6">
        <v>0</v>
      </c>
      <c r="J1604" s="22">
        <v>29757.69</v>
      </c>
      <c r="K1604" s="6" t="str">
        <f>IF(L1604="?","tier - 2",L1604)</f>
        <v>tier - 1</v>
      </c>
      <c r="L1604" s="6" t="s">
        <v>16</v>
      </c>
      <c r="M1604" s="6" t="str">
        <f>IF(N1604="?","tier - 1",N1604)</f>
        <v>tier - 3</v>
      </c>
      <c r="N1604" s="6" t="s">
        <v>12</v>
      </c>
      <c r="O1604" s="6" t="str">
        <f>IF(P1604="?","UNKNOWN",P1604)</f>
        <v>R1011</v>
      </c>
      <c r="P1604" s="6" t="s">
        <v>42</v>
      </c>
      <c r="Q1604" s="6"/>
    </row>
    <row r="1605" spans="1:17" x14ac:dyDescent="0.3">
      <c r="A1605" s="6" t="s">
        <v>2039</v>
      </c>
      <c r="B1605" s="12" t="str">
        <f>SUBSTITUTE(C1605,"?",ROUNDUP(AVERAGEIF(C:C,"&lt;&gt;~?",C:C),0))</f>
        <v>1993</v>
      </c>
      <c r="C1605" s="6">
        <v>1993</v>
      </c>
      <c r="D1605" s="6" t="str">
        <f>SUBSTITUTE(E1605,"?","sep")</f>
        <v>Jul</v>
      </c>
      <c r="E1605" s="6" t="s">
        <v>10</v>
      </c>
      <c r="F1605" s="6">
        <v>27</v>
      </c>
      <c r="G1605" s="18" t="str">
        <f>CONCATENATE(F1605,"-",D1605,"-",B1605)</f>
        <v>27-Jul-1993</v>
      </c>
      <c r="H1605" s="10">
        <f>DATEDIF(G1605,DATE(2023,6,8),"Y")</f>
        <v>29</v>
      </c>
      <c r="I1605" s="6">
        <v>0</v>
      </c>
      <c r="J1605" s="22">
        <v>29622.69</v>
      </c>
      <c r="K1605" s="6" t="str">
        <f>IF(L1605="?","tier - 2",L1605)</f>
        <v>tier - 1</v>
      </c>
      <c r="L1605" s="6" t="s">
        <v>16</v>
      </c>
      <c r="M1605" s="6" t="str">
        <f>IF(N1605="?","tier - 1",N1605)</f>
        <v>tier - 1</v>
      </c>
      <c r="N1605" s="6" t="s">
        <v>16</v>
      </c>
      <c r="O1605" s="6" t="str">
        <f>IF(P1605="?","UNKNOWN",P1605)</f>
        <v>R1011</v>
      </c>
      <c r="P1605" s="6" t="s">
        <v>42</v>
      </c>
      <c r="Q1605" s="6"/>
    </row>
    <row r="1606" spans="1:17" x14ac:dyDescent="0.3">
      <c r="A1606" s="6" t="s">
        <v>2038</v>
      </c>
      <c r="B1606" s="12" t="str">
        <f>SUBSTITUTE(C1606,"?",ROUNDUP(AVERAGEIF(C:C,"&lt;&gt;~?",C:C),0))</f>
        <v>1975</v>
      </c>
      <c r="C1606" s="6">
        <v>1975</v>
      </c>
      <c r="D1606" s="6" t="str">
        <f>SUBSTITUTE(E1606,"?","sep")</f>
        <v>Nov</v>
      </c>
      <c r="E1606" s="6" t="s">
        <v>15</v>
      </c>
      <c r="F1606" s="6">
        <v>3</v>
      </c>
      <c r="G1606" s="18" t="str">
        <f>CONCATENATE(F1606,"-",D1606,"-",B1606)</f>
        <v>3-Nov-1975</v>
      </c>
      <c r="H1606" s="10">
        <f>DATEDIF(G1606,DATE(2023,6,8),"Y")</f>
        <v>47</v>
      </c>
      <c r="I1606" s="6">
        <v>1</v>
      </c>
      <c r="J1606" s="22">
        <v>29583.8</v>
      </c>
      <c r="K1606" s="6" t="str">
        <f>IF(L1606="?","tier - 2",L1606)</f>
        <v>tier - 1</v>
      </c>
      <c r="L1606" s="6" t="s">
        <v>16</v>
      </c>
      <c r="M1606" s="6" t="str">
        <f>IF(N1606="?","tier - 1",N1606)</f>
        <v>tier - 1</v>
      </c>
      <c r="N1606" s="6" t="s">
        <v>16</v>
      </c>
      <c r="O1606" s="6" t="str">
        <f>IF(P1606="?","UNKNOWN",P1606)</f>
        <v>R1011</v>
      </c>
      <c r="P1606" s="6" t="s">
        <v>42</v>
      </c>
      <c r="Q1606" s="6"/>
    </row>
    <row r="1607" spans="1:17" x14ac:dyDescent="0.3">
      <c r="A1607" s="6" t="s">
        <v>2037</v>
      </c>
      <c r="B1607" s="12" t="str">
        <f>SUBSTITUTE(C1607,"?",ROUNDUP(AVERAGEIF(C:C,"&lt;&gt;~?",C:C),0))</f>
        <v>1959</v>
      </c>
      <c r="C1607" s="6">
        <v>1959</v>
      </c>
      <c r="D1607" s="6" t="str">
        <f>SUBSTITUTE(E1607,"?","sep")</f>
        <v>Oct</v>
      </c>
      <c r="E1607" s="6" t="s">
        <v>37</v>
      </c>
      <c r="F1607" s="6">
        <v>20</v>
      </c>
      <c r="G1607" s="18" t="str">
        <f>CONCATENATE(F1607,"-",D1607,"-",B1607)</f>
        <v>20-Oct-1959</v>
      </c>
      <c r="H1607" s="10">
        <f>DATEDIF(G1607,DATE(2023,6,8),"Y")</f>
        <v>63</v>
      </c>
      <c r="I1607" s="6">
        <v>0</v>
      </c>
      <c r="J1607" s="22">
        <v>29523.17</v>
      </c>
      <c r="K1607" s="6" t="str">
        <f>IF(L1607="?","tier - 2",L1607)</f>
        <v>tier - 1</v>
      </c>
      <c r="L1607" s="6" t="s">
        <v>16</v>
      </c>
      <c r="M1607" s="6" t="str">
        <f>IF(N1607="?","tier - 1",N1607)</f>
        <v>tier - 2</v>
      </c>
      <c r="N1607" s="6" t="s">
        <v>11</v>
      </c>
      <c r="O1607" s="6" t="str">
        <f>IF(P1607="?","UNKNOWN",P1607)</f>
        <v>R1024</v>
      </c>
      <c r="P1607" s="6" t="s">
        <v>247</v>
      </c>
      <c r="Q1607" s="6"/>
    </row>
    <row r="1608" spans="1:17" x14ac:dyDescent="0.3">
      <c r="A1608" s="6" t="s">
        <v>2036</v>
      </c>
      <c r="B1608" s="12" t="str">
        <f>SUBSTITUTE(C1608,"?",ROUNDUP(AVERAGEIF(C:C,"&lt;&gt;~?",C:C),0))</f>
        <v>1987</v>
      </c>
      <c r="C1608" s="6">
        <v>1987</v>
      </c>
      <c r="D1608" s="6" t="str">
        <f>SUBSTITUTE(E1608,"?","sep")</f>
        <v>Jul</v>
      </c>
      <c r="E1608" s="6" t="s">
        <v>10</v>
      </c>
      <c r="F1608" s="6">
        <v>16</v>
      </c>
      <c r="G1608" s="18" t="str">
        <f>CONCATENATE(F1608,"-",D1608,"-",B1608)</f>
        <v>16-Jul-1987</v>
      </c>
      <c r="H1608" s="10">
        <f>DATEDIF(G1608,DATE(2023,6,8),"Y")</f>
        <v>35</v>
      </c>
      <c r="I1608" s="6">
        <v>3</v>
      </c>
      <c r="J1608" s="22">
        <v>29443.59</v>
      </c>
      <c r="K1608" s="6" t="str">
        <f>IF(L1608="?","tier - 2",L1608)</f>
        <v>tier - 1</v>
      </c>
      <c r="L1608" s="6" t="s">
        <v>16</v>
      </c>
      <c r="M1608" s="6" t="str">
        <f>IF(N1608="?","tier - 1",N1608)</f>
        <v>tier - 1</v>
      </c>
      <c r="N1608" s="6" t="s">
        <v>16</v>
      </c>
      <c r="O1608" s="6" t="str">
        <f>IF(P1608="?","UNKNOWN",P1608)</f>
        <v>R1011</v>
      </c>
      <c r="P1608" s="6" t="s">
        <v>42</v>
      </c>
      <c r="Q1608" s="6"/>
    </row>
    <row r="1609" spans="1:17" x14ac:dyDescent="0.3">
      <c r="A1609" s="6" t="s">
        <v>2035</v>
      </c>
      <c r="B1609" s="12" t="str">
        <f>SUBSTITUTE(C1609,"?",ROUNDUP(AVERAGEIF(C:C,"&lt;&gt;~?",C:C),0))</f>
        <v>1985</v>
      </c>
      <c r="C1609" s="6">
        <v>1985</v>
      </c>
      <c r="D1609" s="6" t="str">
        <f>SUBSTITUTE(E1609,"?","sep")</f>
        <v>Nov</v>
      </c>
      <c r="E1609" s="6" t="s">
        <v>15</v>
      </c>
      <c r="F1609" s="6">
        <v>7</v>
      </c>
      <c r="G1609" s="18" t="str">
        <f>CONCATENATE(F1609,"-",D1609,"-",B1609)</f>
        <v>7-Nov-1985</v>
      </c>
      <c r="H1609" s="10">
        <f>DATEDIF(G1609,DATE(2023,6,8),"Y")</f>
        <v>37</v>
      </c>
      <c r="I1609" s="6">
        <v>3</v>
      </c>
      <c r="J1609" s="22">
        <v>29352.560000000001</v>
      </c>
      <c r="K1609" s="6" t="str">
        <f>IF(L1609="?","tier - 2",L1609)</f>
        <v>tier - 1</v>
      </c>
      <c r="L1609" s="6" t="s">
        <v>16</v>
      </c>
      <c r="M1609" s="6" t="str">
        <f>IF(N1609="?","tier - 1",N1609)</f>
        <v>tier - 1</v>
      </c>
      <c r="N1609" s="6" t="s">
        <v>16</v>
      </c>
      <c r="O1609" s="6" t="str">
        <f>IF(P1609="?","UNKNOWN",P1609)</f>
        <v>R1011</v>
      </c>
      <c r="P1609" s="6" t="s">
        <v>42</v>
      </c>
      <c r="Q1609" s="6"/>
    </row>
    <row r="1610" spans="1:17" x14ac:dyDescent="0.3">
      <c r="A1610" s="6" t="s">
        <v>2034</v>
      </c>
      <c r="B1610" s="12" t="str">
        <f>SUBSTITUTE(C1610,"?",ROUNDUP(AVERAGEIF(C:C,"&lt;&gt;~?",C:C),0))</f>
        <v>1958</v>
      </c>
      <c r="C1610" s="6">
        <v>1958</v>
      </c>
      <c r="D1610" s="6" t="str">
        <f>SUBSTITUTE(E1610,"?","sep")</f>
        <v>Jun</v>
      </c>
      <c r="E1610" s="6" t="s">
        <v>18</v>
      </c>
      <c r="F1610" s="6">
        <v>5</v>
      </c>
      <c r="G1610" s="18" t="str">
        <f>CONCATENATE(F1610,"-",D1610,"-",B1610)</f>
        <v>5-Jun-1958</v>
      </c>
      <c r="H1610" s="10">
        <f>DATEDIF(G1610,DATE(2023,6,8),"Y")</f>
        <v>65</v>
      </c>
      <c r="I1610" s="6">
        <v>0</v>
      </c>
      <c r="J1610" s="22">
        <v>29330.98</v>
      </c>
      <c r="K1610" s="6" t="str">
        <f>IF(L1610="?","tier - 2",L1610)</f>
        <v>tier - 1</v>
      </c>
      <c r="L1610" s="6" t="s">
        <v>16</v>
      </c>
      <c r="M1610" s="6" t="str">
        <f>IF(N1610="?","tier - 1",N1610)</f>
        <v>tier - 2</v>
      </c>
      <c r="N1610" s="6" t="s">
        <v>11</v>
      </c>
      <c r="O1610" s="6" t="str">
        <f>IF(P1610="?","UNKNOWN",P1610)</f>
        <v>R1012</v>
      </c>
      <c r="P1610" s="6" t="s">
        <v>23</v>
      </c>
      <c r="Q1610" s="6"/>
    </row>
    <row r="1611" spans="1:17" x14ac:dyDescent="0.3">
      <c r="A1611" s="6" t="s">
        <v>2033</v>
      </c>
      <c r="B1611" s="12" t="str">
        <f>SUBSTITUTE(C1611,"?",ROUNDUP(AVERAGEIF(C:C,"&lt;&gt;~?",C:C),0))</f>
        <v>1978</v>
      </c>
      <c r="C1611" s="6">
        <v>1978</v>
      </c>
      <c r="D1611" s="6" t="str">
        <f>SUBSTITUTE(E1611,"?","sep")</f>
        <v>Jul</v>
      </c>
      <c r="E1611" s="6" t="s">
        <v>10</v>
      </c>
      <c r="F1611" s="6">
        <v>21</v>
      </c>
      <c r="G1611" s="18" t="str">
        <f>CONCATENATE(F1611,"-",D1611,"-",B1611)</f>
        <v>21-Jul-1978</v>
      </c>
      <c r="H1611" s="10">
        <f>DATEDIF(G1611,DATE(2023,6,8),"Y")</f>
        <v>44</v>
      </c>
      <c r="I1611" s="6">
        <v>2</v>
      </c>
      <c r="J1611" s="22">
        <v>29227.599999999999</v>
      </c>
      <c r="K1611" s="6" t="str">
        <f>IF(L1611="?","tier - 2",L1611)</f>
        <v>tier - 1</v>
      </c>
      <c r="L1611" s="6" t="s">
        <v>16</v>
      </c>
      <c r="M1611" s="6" t="str">
        <f>IF(N1611="?","tier - 1",N1611)</f>
        <v>tier - 3</v>
      </c>
      <c r="N1611" s="6" t="s">
        <v>12</v>
      </c>
      <c r="O1611" s="6" t="str">
        <f>IF(P1611="?","UNKNOWN",P1611)</f>
        <v>R1012</v>
      </c>
      <c r="P1611" s="6" t="s">
        <v>23</v>
      </c>
      <c r="Q1611" s="6"/>
    </row>
    <row r="1612" spans="1:17" x14ac:dyDescent="0.3">
      <c r="A1612" s="6" t="s">
        <v>2339</v>
      </c>
      <c r="B1612" s="12" t="str">
        <f>SUBSTITUTE(C1612,"?",ROUNDUP(AVERAGEIF(C:C,"&lt;&gt;~?",C:C),0))</f>
        <v>1985</v>
      </c>
      <c r="C1612" s="6">
        <v>1985</v>
      </c>
      <c r="D1612" s="6" t="str">
        <f>SUBSTITUTE(E1612,"?","sep")</f>
        <v>Sep</v>
      </c>
      <c r="E1612" s="6" t="s">
        <v>20</v>
      </c>
      <c r="F1612" s="6">
        <v>30</v>
      </c>
      <c r="G1612" s="18" t="str">
        <f>CONCATENATE(F1612,"-",D1612,"-",B1612)</f>
        <v>30-Sep-1985</v>
      </c>
      <c r="H1612" s="10">
        <f>DATEDIF(G1612,DATE(2023,6,8),"Y")</f>
        <v>37</v>
      </c>
      <c r="I1612" s="6">
        <v>2</v>
      </c>
      <c r="J1612" s="22">
        <v>46113.51</v>
      </c>
      <c r="K1612" s="6" t="str">
        <f>IF(L1612="?","tier - 2",L1612)</f>
        <v>tier - 2</v>
      </c>
      <c r="L1612" s="6" t="s">
        <v>11</v>
      </c>
      <c r="M1612" s="6" t="str">
        <f>IF(N1612="?","tier - 1",N1612)</f>
        <v>tier - 3</v>
      </c>
      <c r="N1612" s="6" t="s">
        <v>12</v>
      </c>
      <c r="O1612" s="6" t="str">
        <f>IF(P1612="?","UNKNOWN",P1612)</f>
        <v>R1011</v>
      </c>
      <c r="P1612" s="6" t="s">
        <v>42</v>
      </c>
      <c r="Q1612" s="6"/>
    </row>
    <row r="1613" spans="1:17" x14ac:dyDescent="0.3">
      <c r="A1613" s="6" t="s">
        <v>2032</v>
      </c>
      <c r="B1613" s="12" t="str">
        <f>SUBSTITUTE(C1613,"?",ROUNDUP(AVERAGEIF(C:C,"&lt;&gt;~?",C:C),0))</f>
        <v>1969</v>
      </c>
      <c r="C1613" s="6">
        <v>1969</v>
      </c>
      <c r="D1613" s="6" t="str">
        <f>SUBSTITUTE(E1613,"?","sep")</f>
        <v>Jul</v>
      </c>
      <c r="E1613" s="6" t="s">
        <v>10</v>
      </c>
      <c r="F1613" s="6">
        <v>9</v>
      </c>
      <c r="G1613" s="18" t="str">
        <f>CONCATENATE(F1613,"-",D1613,"-",B1613)</f>
        <v>9-Jul-1969</v>
      </c>
      <c r="H1613" s="10">
        <f>DATEDIF(G1613,DATE(2023,6,8),"Y")</f>
        <v>53</v>
      </c>
      <c r="I1613" s="6">
        <v>2</v>
      </c>
      <c r="J1613" s="22">
        <v>29186.48</v>
      </c>
      <c r="K1613" s="6" t="str">
        <f>IF(L1613="?","tier - 2",L1613)</f>
        <v>tier - 1</v>
      </c>
      <c r="L1613" s="6" t="s">
        <v>16</v>
      </c>
      <c r="M1613" s="6" t="str">
        <f>IF(N1613="?","tier - 1",N1613)</f>
        <v>tier - 3</v>
      </c>
      <c r="N1613" s="6" t="s">
        <v>12</v>
      </c>
      <c r="O1613" s="6" t="str">
        <f>IF(P1613="?","UNKNOWN",P1613)</f>
        <v>R1024</v>
      </c>
      <c r="P1613" s="6" t="s">
        <v>247</v>
      </c>
      <c r="Q1613" s="6"/>
    </row>
    <row r="1614" spans="1:17" x14ac:dyDescent="0.3">
      <c r="A1614" s="6" t="s">
        <v>2031</v>
      </c>
      <c r="B1614" s="12" t="str">
        <f>SUBSTITUTE(C1614,"?",ROUNDUP(AVERAGEIF(C:C,"&lt;&gt;~?",C:C),0))</f>
        <v>1976</v>
      </c>
      <c r="C1614" s="6">
        <v>1976</v>
      </c>
      <c r="D1614" s="6" t="str">
        <f>SUBSTITUTE(E1614,"?","sep")</f>
        <v>Nov</v>
      </c>
      <c r="E1614" s="6" t="s">
        <v>15</v>
      </c>
      <c r="F1614" s="6">
        <v>8</v>
      </c>
      <c r="G1614" s="18" t="str">
        <f>CONCATENATE(F1614,"-",D1614,"-",B1614)</f>
        <v>8-Nov-1976</v>
      </c>
      <c r="H1614" s="10">
        <f>DATEDIF(G1614,DATE(2023,6,8),"Y")</f>
        <v>46</v>
      </c>
      <c r="I1614" s="6">
        <v>2</v>
      </c>
      <c r="J1614" s="22">
        <v>29160.39</v>
      </c>
      <c r="K1614" s="6" t="str">
        <f>IF(L1614="?","tier - 2",L1614)</f>
        <v>tier - 1</v>
      </c>
      <c r="L1614" s="6" t="s">
        <v>16</v>
      </c>
      <c r="M1614" s="6" t="str">
        <f>IF(N1614="?","tier - 1",N1614)</f>
        <v>tier - 2</v>
      </c>
      <c r="N1614" s="6" t="s">
        <v>11</v>
      </c>
      <c r="O1614" s="6" t="str">
        <f>IF(P1614="?","UNKNOWN",P1614)</f>
        <v>R1011</v>
      </c>
      <c r="P1614" s="6" t="s">
        <v>42</v>
      </c>
      <c r="Q1614" s="6"/>
    </row>
    <row r="1615" spans="1:17" x14ac:dyDescent="0.3">
      <c r="A1615" s="6" t="s">
        <v>2030</v>
      </c>
      <c r="B1615" s="12" t="str">
        <f>SUBSTITUTE(C1615,"?",ROUNDUP(AVERAGEIF(C:C,"&lt;&gt;~?",C:C),0))</f>
        <v>1961</v>
      </c>
      <c r="C1615" s="6">
        <v>1961</v>
      </c>
      <c r="D1615" s="6" t="str">
        <f>SUBSTITUTE(E1615,"?","sep")</f>
        <v>Dec</v>
      </c>
      <c r="E1615" s="6" t="s">
        <v>30</v>
      </c>
      <c r="F1615" s="6">
        <v>24</v>
      </c>
      <c r="G1615" s="18" t="str">
        <f>CONCATENATE(F1615,"-",D1615,"-",B1615)</f>
        <v>24-Dec-1961</v>
      </c>
      <c r="H1615" s="10">
        <f>DATEDIF(G1615,DATE(2023,6,8),"Y")</f>
        <v>61</v>
      </c>
      <c r="I1615" s="6">
        <v>0</v>
      </c>
      <c r="J1615" s="22">
        <v>29141.360000000001</v>
      </c>
      <c r="K1615" s="6" t="str">
        <f>IF(L1615="?","tier - 2",L1615)</f>
        <v>tier - 1</v>
      </c>
      <c r="L1615" s="6" t="s">
        <v>16</v>
      </c>
      <c r="M1615" s="6" t="str">
        <f>IF(N1615="?","tier - 1",N1615)</f>
        <v>tier - 3</v>
      </c>
      <c r="N1615" s="6" t="s">
        <v>12</v>
      </c>
      <c r="O1615" s="6" t="str">
        <f>IF(P1615="?","UNKNOWN",P1615)</f>
        <v>R1012</v>
      </c>
      <c r="P1615" s="6" t="s">
        <v>23</v>
      </c>
      <c r="Q1615" s="6"/>
    </row>
    <row r="1616" spans="1:17" x14ac:dyDescent="0.3">
      <c r="A1616" s="6" t="s">
        <v>2029</v>
      </c>
      <c r="B1616" s="12" t="str">
        <f>SUBSTITUTE(C1616,"?",ROUNDUP(AVERAGEIF(C:C,"&lt;&gt;~?",C:C),0))</f>
        <v>1978</v>
      </c>
      <c r="C1616" s="6">
        <v>1978</v>
      </c>
      <c r="D1616" s="6" t="str">
        <f>SUBSTITUTE(E1616,"?","sep")</f>
        <v>Nov</v>
      </c>
      <c r="E1616" s="6" t="s">
        <v>15</v>
      </c>
      <c r="F1616" s="6">
        <v>29</v>
      </c>
      <c r="G1616" s="18" t="str">
        <f>CONCATENATE(F1616,"-",D1616,"-",B1616)</f>
        <v>29-Nov-1978</v>
      </c>
      <c r="H1616" s="10">
        <f>DATEDIF(G1616,DATE(2023,6,8),"Y")</f>
        <v>44</v>
      </c>
      <c r="I1616" s="6">
        <v>2</v>
      </c>
      <c r="J1616" s="22">
        <v>29114.77</v>
      </c>
      <c r="K1616" s="6" t="str">
        <f>IF(L1616="?","tier - 2",L1616)</f>
        <v>tier - 1</v>
      </c>
      <c r="L1616" s="6" t="s">
        <v>16</v>
      </c>
      <c r="M1616" s="6" t="str">
        <f>IF(N1616="?","tier - 1",N1616)</f>
        <v>tier - 1</v>
      </c>
      <c r="N1616" s="6" t="s">
        <v>16</v>
      </c>
      <c r="O1616" s="6" t="str">
        <f>IF(P1616="?","UNKNOWN",P1616)</f>
        <v>R1011</v>
      </c>
      <c r="P1616" s="6" t="s">
        <v>42</v>
      </c>
      <c r="Q1616" s="6"/>
    </row>
    <row r="1617" spans="1:17" x14ac:dyDescent="0.3">
      <c r="A1617" s="6" t="s">
        <v>2028</v>
      </c>
      <c r="B1617" s="12" t="str">
        <f>SUBSTITUTE(C1617,"?",ROUNDUP(AVERAGEIF(C:C,"&lt;&gt;~?",C:C),0))</f>
        <v>1980</v>
      </c>
      <c r="C1617" s="6">
        <v>1980</v>
      </c>
      <c r="D1617" s="6" t="str">
        <f>SUBSTITUTE(E1617,"?","sep")</f>
        <v>Jul</v>
      </c>
      <c r="E1617" s="6" t="s">
        <v>10</v>
      </c>
      <c r="F1617" s="6">
        <v>14</v>
      </c>
      <c r="G1617" s="18" t="str">
        <f>CONCATENATE(F1617,"-",D1617,"-",B1617)</f>
        <v>14-Jul-1980</v>
      </c>
      <c r="H1617" s="10">
        <f>DATEDIF(G1617,DATE(2023,6,8),"Y")</f>
        <v>42</v>
      </c>
      <c r="I1617" s="6">
        <v>2</v>
      </c>
      <c r="J1617" s="22">
        <v>29114.21</v>
      </c>
      <c r="K1617" s="6" t="str">
        <f>IF(L1617="?","tier - 2",L1617)</f>
        <v>tier - 1</v>
      </c>
      <c r="L1617" s="6" t="s">
        <v>16</v>
      </c>
      <c r="M1617" s="6" t="str">
        <f>IF(N1617="?","tier - 1",N1617)</f>
        <v>tier - 3</v>
      </c>
      <c r="N1617" s="6" t="s">
        <v>12</v>
      </c>
      <c r="O1617" s="6" t="str">
        <f>IF(P1617="?","UNKNOWN",P1617)</f>
        <v>R1011</v>
      </c>
      <c r="P1617" s="6" t="s">
        <v>42</v>
      </c>
      <c r="Q1617" s="6"/>
    </row>
    <row r="1618" spans="1:17" x14ac:dyDescent="0.3">
      <c r="A1618" s="6" t="s">
        <v>2131</v>
      </c>
      <c r="B1618" s="12" t="str">
        <f>SUBSTITUTE(C1618,"?",ROUNDUP(AVERAGEIF(C:C,"&lt;&gt;~?",C:C),0))</f>
        <v>2004</v>
      </c>
      <c r="C1618" s="6">
        <v>2004</v>
      </c>
      <c r="D1618" s="6" t="str">
        <f>SUBSTITUTE(E1618,"?","sep")</f>
        <v>Nov</v>
      </c>
      <c r="E1618" s="6" t="s">
        <v>15</v>
      </c>
      <c r="F1618" s="6">
        <v>1</v>
      </c>
      <c r="G1618" s="18" t="str">
        <f>CONCATENATE(F1618,"-",D1618,"-",B1618)</f>
        <v>1-Nov-2004</v>
      </c>
      <c r="H1618" s="10">
        <f>DATEDIF(G1618,DATE(2023,6,8),"Y")</f>
        <v>18</v>
      </c>
      <c r="I1618" s="6">
        <v>2</v>
      </c>
      <c r="J1618" s="22">
        <v>34303.17</v>
      </c>
      <c r="K1618" s="6" t="str">
        <f>IF(L1618="?","tier - 2",L1618)</f>
        <v>tier - 1</v>
      </c>
      <c r="L1618" s="6" t="s">
        <v>16</v>
      </c>
      <c r="M1618" s="6" t="str">
        <f>IF(N1618="?","tier - 1",N1618)</f>
        <v>tier - 3</v>
      </c>
      <c r="N1618" s="6" t="s">
        <v>12</v>
      </c>
      <c r="O1618" s="6" t="str">
        <f>IF(P1618="?","UNKNOWN",P1618)</f>
        <v>R1013</v>
      </c>
      <c r="P1618" s="6" t="s">
        <v>13</v>
      </c>
      <c r="Q1618" s="6"/>
    </row>
    <row r="1619" spans="1:17" x14ac:dyDescent="0.3">
      <c r="A1619" s="6" t="s">
        <v>2027</v>
      </c>
      <c r="B1619" s="12" t="str">
        <f>SUBSTITUTE(C1619,"?",ROUNDUP(AVERAGEIF(C:C,"&lt;&gt;~?",C:C),0))</f>
        <v>1992</v>
      </c>
      <c r="C1619" s="6">
        <v>1992</v>
      </c>
      <c r="D1619" s="6" t="str">
        <f>SUBSTITUTE(E1619,"?","sep")</f>
        <v>Jul</v>
      </c>
      <c r="E1619" s="6" t="s">
        <v>10</v>
      </c>
      <c r="F1619" s="6">
        <v>7</v>
      </c>
      <c r="G1619" s="18" t="str">
        <f>CONCATENATE(F1619,"-",D1619,"-",B1619)</f>
        <v>7-Jul-1992</v>
      </c>
      <c r="H1619" s="10">
        <f>DATEDIF(G1619,DATE(2023,6,8),"Y")</f>
        <v>30</v>
      </c>
      <c r="I1619" s="6">
        <v>0</v>
      </c>
      <c r="J1619" s="22">
        <v>29007.82</v>
      </c>
      <c r="K1619" s="6" t="str">
        <f>IF(L1619="?","tier - 2",L1619)</f>
        <v>tier - 1</v>
      </c>
      <c r="L1619" s="6" t="s">
        <v>16</v>
      </c>
      <c r="M1619" s="6" t="str">
        <f>IF(N1619="?","tier - 1",N1619)</f>
        <v>tier - 3</v>
      </c>
      <c r="N1619" s="6" t="s">
        <v>12</v>
      </c>
      <c r="O1619" s="6" t="str">
        <f>IF(P1619="?","UNKNOWN",P1619)</f>
        <v>R1011</v>
      </c>
      <c r="P1619" s="6" t="s">
        <v>42</v>
      </c>
      <c r="Q1619" s="6"/>
    </row>
    <row r="1620" spans="1:17" x14ac:dyDescent="0.3">
      <c r="A1620" s="6" t="s">
        <v>2026</v>
      </c>
      <c r="B1620" s="12" t="str">
        <f>SUBSTITUTE(C1620,"?",ROUNDUP(AVERAGEIF(C:C,"&lt;&gt;~?",C:C),0))</f>
        <v>2003</v>
      </c>
      <c r="C1620" s="6">
        <v>2003</v>
      </c>
      <c r="D1620" s="6" t="str">
        <f>SUBSTITUTE(E1620,"?","sep")</f>
        <v>Sep</v>
      </c>
      <c r="E1620" s="6" t="s">
        <v>20</v>
      </c>
      <c r="F1620" s="6">
        <v>1</v>
      </c>
      <c r="G1620" s="18" t="str">
        <f>CONCATENATE(F1620,"-",D1620,"-",B1620)</f>
        <v>1-Sep-2003</v>
      </c>
      <c r="H1620" s="10">
        <f>DATEDIF(G1620,DATE(2023,6,8),"Y")</f>
        <v>19</v>
      </c>
      <c r="I1620" s="6">
        <v>0</v>
      </c>
      <c r="J1620" s="22">
        <v>28998.68</v>
      </c>
      <c r="K1620" s="6" t="str">
        <f>IF(L1620="?","tier - 2",L1620)</f>
        <v>tier - 1</v>
      </c>
      <c r="L1620" s="6" t="s">
        <v>16</v>
      </c>
      <c r="M1620" s="6" t="str">
        <f>IF(N1620="?","tier - 1",N1620)</f>
        <v>tier - 3</v>
      </c>
      <c r="N1620" s="6" t="s">
        <v>12</v>
      </c>
      <c r="O1620" s="6" t="str">
        <f>IF(P1620="?","UNKNOWN",P1620)</f>
        <v>R1011</v>
      </c>
      <c r="P1620" s="6" t="s">
        <v>42</v>
      </c>
      <c r="Q1620" s="6"/>
    </row>
    <row r="1621" spans="1:17" x14ac:dyDescent="0.3">
      <c r="A1621" s="6" t="s">
        <v>2025</v>
      </c>
      <c r="B1621" s="12" t="str">
        <f>SUBSTITUTE(C1621,"?",ROUNDUP(AVERAGEIF(C:C,"&lt;&gt;~?",C:C),0))</f>
        <v>1959</v>
      </c>
      <c r="C1621" s="6">
        <v>1959</v>
      </c>
      <c r="D1621" s="6" t="str">
        <f>SUBSTITUTE(E1621,"?","sep")</f>
        <v>Dec</v>
      </c>
      <c r="E1621" s="6" t="s">
        <v>30</v>
      </c>
      <c r="F1621" s="6">
        <v>5</v>
      </c>
      <c r="G1621" s="18" t="str">
        <f>CONCATENATE(F1621,"-",D1621,"-",B1621)</f>
        <v>5-Dec-1959</v>
      </c>
      <c r="H1621" s="10">
        <f>DATEDIF(G1621,DATE(2023,6,8),"Y")</f>
        <v>63</v>
      </c>
      <c r="I1621" s="6">
        <v>0</v>
      </c>
      <c r="J1621" s="22">
        <v>28950.47</v>
      </c>
      <c r="K1621" s="6" t="str">
        <f>IF(L1621="?","tier - 2",L1621)</f>
        <v>tier - 1</v>
      </c>
      <c r="L1621" s="6" t="s">
        <v>16</v>
      </c>
      <c r="M1621" s="6" t="str">
        <f>IF(N1621="?","tier - 1",N1621)</f>
        <v>tier - 1</v>
      </c>
      <c r="N1621" s="6" t="s">
        <v>16</v>
      </c>
      <c r="O1621" s="6" t="str">
        <f>IF(P1621="?","UNKNOWN",P1621)</f>
        <v>R1012</v>
      </c>
      <c r="P1621" s="6" t="s">
        <v>23</v>
      </c>
      <c r="Q1621" s="6"/>
    </row>
    <row r="1622" spans="1:17" x14ac:dyDescent="0.3">
      <c r="A1622" s="6" t="s">
        <v>2024</v>
      </c>
      <c r="B1622" s="12" t="str">
        <f>SUBSTITUTE(C1622,"?",ROUNDUP(AVERAGEIF(C:C,"&lt;&gt;~?",C:C),0))</f>
        <v>1962</v>
      </c>
      <c r="C1622" s="6">
        <v>1962</v>
      </c>
      <c r="D1622" s="6" t="str">
        <f>SUBSTITUTE(E1622,"?","sep")</f>
        <v>Jul</v>
      </c>
      <c r="E1622" s="6" t="s">
        <v>10</v>
      </c>
      <c r="F1622" s="6">
        <v>25</v>
      </c>
      <c r="G1622" s="18" t="str">
        <f>CONCATENATE(F1622,"-",D1622,"-",B1622)</f>
        <v>25-Jul-1962</v>
      </c>
      <c r="H1622" s="10">
        <f>DATEDIF(G1622,DATE(2023,6,8),"Y")</f>
        <v>60</v>
      </c>
      <c r="I1622" s="6">
        <v>0</v>
      </c>
      <c r="J1622" s="22">
        <v>28923.14</v>
      </c>
      <c r="K1622" s="6" t="str">
        <f>IF(L1622="?","tier - 2",L1622)</f>
        <v>tier - 1</v>
      </c>
      <c r="L1622" s="6" t="s">
        <v>16</v>
      </c>
      <c r="M1622" s="6" t="str">
        <f>IF(N1622="?","tier - 1",N1622)</f>
        <v>tier - 1</v>
      </c>
      <c r="N1622" s="6" t="s">
        <v>16</v>
      </c>
      <c r="O1622" s="6" t="str">
        <f>IF(P1622="?","UNKNOWN",P1622)</f>
        <v>R1012</v>
      </c>
      <c r="P1622" s="6" t="s">
        <v>23</v>
      </c>
      <c r="Q1622" s="6"/>
    </row>
    <row r="1623" spans="1:17" x14ac:dyDescent="0.3">
      <c r="A1623" s="6" t="s">
        <v>2023</v>
      </c>
      <c r="B1623" s="12" t="str">
        <f>SUBSTITUTE(C1623,"?",ROUNDUP(AVERAGEIF(C:C,"&lt;&gt;~?",C:C),0))</f>
        <v>1961</v>
      </c>
      <c r="C1623" s="6">
        <v>1961</v>
      </c>
      <c r="D1623" s="6" t="str">
        <f>SUBSTITUTE(E1623,"?","sep")</f>
        <v>Aug</v>
      </c>
      <c r="E1623" s="6" t="s">
        <v>35</v>
      </c>
      <c r="F1623" s="6">
        <v>3</v>
      </c>
      <c r="G1623" s="18" t="str">
        <f>CONCATENATE(F1623,"-",D1623,"-",B1623)</f>
        <v>3-Aug-1961</v>
      </c>
      <c r="H1623" s="10">
        <f>DATEDIF(G1623,DATE(2023,6,8),"Y")</f>
        <v>61</v>
      </c>
      <c r="I1623" s="6">
        <v>1</v>
      </c>
      <c r="J1623" s="22">
        <v>28868.66</v>
      </c>
      <c r="K1623" s="6" t="str">
        <f>IF(L1623="?","tier - 2",L1623)</f>
        <v>tier - 1</v>
      </c>
      <c r="L1623" s="6" t="s">
        <v>16</v>
      </c>
      <c r="M1623" s="6" t="str">
        <f>IF(N1623="?","tier - 1",N1623)</f>
        <v>tier - 2</v>
      </c>
      <c r="N1623" s="6" t="s">
        <v>11</v>
      </c>
      <c r="O1623" s="6" t="str">
        <f>IF(P1623="?","UNKNOWN",P1623)</f>
        <v>R1012</v>
      </c>
      <c r="P1623" s="6" t="s">
        <v>23</v>
      </c>
      <c r="Q1623" s="6"/>
    </row>
    <row r="1624" spans="1:17" x14ac:dyDescent="0.3">
      <c r="A1624" s="6" t="s">
        <v>2338</v>
      </c>
      <c r="B1624" s="12" t="str">
        <f>SUBSTITUTE(C1624,"?",ROUNDUP(AVERAGEIF(C:C,"&lt;&gt;~?",C:C),0))</f>
        <v>1979</v>
      </c>
      <c r="C1624" s="6">
        <v>1979</v>
      </c>
      <c r="D1624" s="6" t="str">
        <f>SUBSTITUTE(E1624,"?","sep")</f>
        <v>Aug</v>
      </c>
      <c r="E1624" s="6" t="s">
        <v>35</v>
      </c>
      <c r="F1624" s="6">
        <v>12</v>
      </c>
      <c r="G1624" s="18" t="str">
        <f>CONCATENATE(F1624,"-",D1624,"-",B1624)</f>
        <v>12-Aug-1979</v>
      </c>
      <c r="H1624" s="10">
        <f>DATEDIF(G1624,DATE(2023,6,8),"Y")</f>
        <v>43</v>
      </c>
      <c r="I1624" s="6">
        <v>0</v>
      </c>
      <c r="J1624" s="22">
        <v>45863.21</v>
      </c>
      <c r="K1624" s="6" t="str">
        <f>IF(L1624="?","tier - 2",L1624)</f>
        <v>tier - 2</v>
      </c>
      <c r="L1624" s="6" t="s">
        <v>11</v>
      </c>
      <c r="M1624" s="6" t="str">
        <f>IF(N1624="?","tier - 1",N1624)</f>
        <v>tier - 1</v>
      </c>
      <c r="N1624" s="6" t="s">
        <v>16</v>
      </c>
      <c r="O1624" s="6" t="str">
        <f>IF(P1624="?","UNKNOWN",P1624)</f>
        <v>R1013</v>
      </c>
      <c r="P1624" s="6" t="s">
        <v>13</v>
      </c>
      <c r="Q1624" s="6"/>
    </row>
    <row r="1625" spans="1:17" x14ac:dyDescent="0.3">
      <c r="A1625" s="6" t="s">
        <v>2022</v>
      </c>
      <c r="B1625" s="12" t="str">
        <f>SUBSTITUTE(C1625,"?",ROUNDUP(AVERAGEIF(C:C,"&lt;&gt;~?",C:C),0))</f>
        <v>1990</v>
      </c>
      <c r="C1625" s="6">
        <v>1990</v>
      </c>
      <c r="D1625" s="6" t="str">
        <f>SUBSTITUTE(E1625,"?","sep")</f>
        <v>Dec</v>
      </c>
      <c r="E1625" s="6" t="s">
        <v>30</v>
      </c>
      <c r="F1625" s="6">
        <v>5</v>
      </c>
      <c r="G1625" s="18" t="str">
        <f>CONCATENATE(F1625,"-",D1625,"-",B1625)</f>
        <v>5-Dec-1990</v>
      </c>
      <c r="H1625" s="10">
        <f>DATEDIF(G1625,DATE(2023,6,8),"Y")</f>
        <v>32</v>
      </c>
      <c r="I1625" s="6">
        <v>3</v>
      </c>
      <c r="J1625" s="22">
        <v>28716.14</v>
      </c>
      <c r="K1625" s="6" t="str">
        <f>IF(L1625="?","tier - 2",L1625)</f>
        <v>tier - 1</v>
      </c>
      <c r="L1625" s="6" t="s">
        <v>16</v>
      </c>
      <c r="M1625" s="6" t="str">
        <f>IF(N1625="?","tier - 1",N1625)</f>
        <v>tier - 3</v>
      </c>
      <c r="N1625" s="6" t="s">
        <v>12</v>
      </c>
      <c r="O1625" s="6" t="str">
        <f>IF(P1625="?","UNKNOWN",P1625)</f>
        <v>R1011</v>
      </c>
      <c r="P1625" s="6" t="s">
        <v>42</v>
      </c>
      <c r="Q1625" s="6"/>
    </row>
    <row r="1626" spans="1:17" x14ac:dyDescent="0.3">
      <c r="A1626" s="6" t="s">
        <v>2021</v>
      </c>
      <c r="B1626" s="12" t="str">
        <f>SUBSTITUTE(C1626,"?",ROUNDUP(AVERAGEIF(C:C,"&lt;&gt;~?",C:C),0))</f>
        <v>1985</v>
      </c>
      <c r="C1626" s="6">
        <v>1985</v>
      </c>
      <c r="D1626" s="6" t="str">
        <f>SUBSTITUTE(E1626,"?","sep")</f>
        <v>Sep</v>
      </c>
      <c r="E1626" s="6" t="s">
        <v>20</v>
      </c>
      <c r="F1626" s="6">
        <v>27</v>
      </c>
      <c r="G1626" s="18" t="str">
        <f>CONCATENATE(F1626,"-",D1626,"-",B1626)</f>
        <v>27-Sep-1985</v>
      </c>
      <c r="H1626" s="10">
        <f>DATEDIF(G1626,DATE(2023,6,8),"Y")</f>
        <v>37</v>
      </c>
      <c r="I1626" s="6">
        <v>3</v>
      </c>
      <c r="J1626" s="22">
        <v>28542.86</v>
      </c>
      <c r="K1626" s="6" t="str">
        <f>IF(L1626="?","tier - 2",L1626)</f>
        <v>tier - 1</v>
      </c>
      <c r="L1626" s="6" t="s">
        <v>16</v>
      </c>
      <c r="M1626" s="6" t="str">
        <f>IF(N1626="?","tier - 1",N1626)</f>
        <v>tier - 3</v>
      </c>
      <c r="N1626" s="6" t="s">
        <v>12</v>
      </c>
      <c r="O1626" s="6" t="str">
        <f>IF(P1626="?","UNKNOWN",P1626)</f>
        <v>R1011</v>
      </c>
      <c r="P1626" s="6" t="s">
        <v>42</v>
      </c>
      <c r="Q1626" s="6"/>
    </row>
    <row r="1627" spans="1:17" x14ac:dyDescent="0.3">
      <c r="A1627" s="6" t="s">
        <v>2020</v>
      </c>
      <c r="B1627" s="12" t="str">
        <f>SUBSTITUTE(C1627,"?",ROUNDUP(AVERAGEIF(C:C,"&lt;&gt;~?",C:C),0))</f>
        <v>1982</v>
      </c>
      <c r="C1627" s="6">
        <v>1982</v>
      </c>
      <c r="D1627" s="6" t="str">
        <f>SUBSTITUTE(E1627,"?","sep")</f>
        <v>Dec</v>
      </c>
      <c r="E1627" s="6" t="s">
        <v>30</v>
      </c>
      <c r="F1627" s="6">
        <v>11</v>
      </c>
      <c r="G1627" s="18" t="str">
        <f>CONCATENATE(F1627,"-",D1627,"-",B1627)</f>
        <v>11-Dec-1982</v>
      </c>
      <c r="H1627" s="10">
        <f>DATEDIF(G1627,DATE(2023,6,8),"Y")</f>
        <v>40</v>
      </c>
      <c r="I1627" s="6">
        <v>1</v>
      </c>
      <c r="J1627" s="22">
        <v>28476.73</v>
      </c>
      <c r="K1627" s="6" t="str">
        <f>IF(L1627="?","tier - 2",L1627)</f>
        <v>tier - 1</v>
      </c>
      <c r="L1627" s="6" t="s">
        <v>16</v>
      </c>
      <c r="M1627" s="6" t="str">
        <f>IF(N1627="?","tier - 1",N1627)</f>
        <v>tier - 2</v>
      </c>
      <c r="N1627" s="6" t="s">
        <v>11</v>
      </c>
      <c r="O1627" s="6" t="str">
        <f>IF(P1627="?","UNKNOWN",P1627)</f>
        <v>R1012</v>
      </c>
      <c r="P1627" s="6" t="s">
        <v>23</v>
      </c>
      <c r="Q1627" s="6"/>
    </row>
    <row r="1628" spans="1:17" x14ac:dyDescent="0.3">
      <c r="A1628" s="6" t="s">
        <v>2019</v>
      </c>
      <c r="B1628" s="12" t="str">
        <f>SUBSTITUTE(C1628,"?",ROUNDUP(AVERAGEIF(C:C,"&lt;&gt;~?",C:C),0))</f>
        <v>1974</v>
      </c>
      <c r="C1628" s="6">
        <v>1974</v>
      </c>
      <c r="D1628" s="6" t="str">
        <f>SUBSTITUTE(E1628,"?","sep")</f>
        <v>Sep</v>
      </c>
      <c r="E1628" s="6" t="s">
        <v>20</v>
      </c>
      <c r="F1628" s="6">
        <v>16</v>
      </c>
      <c r="G1628" s="18" t="str">
        <f>CONCATENATE(F1628,"-",D1628,"-",B1628)</f>
        <v>16-Sep-1974</v>
      </c>
      <c r="H1628" s="10">
        <f>DATEDIF(G1628,DATE(2023,6,8),"Y")</f>
        <v>48</v>
      </c>
      <c r="I1628" s="6">
        <v>1</v>
      </c>
      <c r="J1628" s="22">
        <v>28468.92</v>
      </c>
      <c r="K1628" s="6" t="str">
        <f>IF(L1628="?","tier - 2",L1628)</f>
        <v>tier - 1</v>
      </c>
      <c r="L1628" s="6" t="s">
        <v>16</v>
      </c>
      <c r="M1628" s="6" t="str">
        <f>IF(N1628="?","tier - 1",N1628)</f>
        <v>tier - 1</v>
      </c>
      <c r="N1628" s="6" t="s">
        <v>16</v>
      </c>
      <c r="O1628" s="6" t="str">
        <f>IF(P1628="?","UNKNOWN",P1628)</f>
        <v>R1012</v>
      </c>
      <c r="P1628" s="6" t="s">
        <v>23</v>
      </c>
      <c r="Q1628" s="6"/>
    </row>
    <row r="1629" spans="1:17" x14ac:dyDescent="0.3">
      <c r="A1629" s="6" t="s">
        <v>2018</v>
      </c>
      <c r="B1629" s="12" t="str">
        <f>SUBSTITUTE(C1629,"?",ROUNDUP(AVERAGEIF(C:C,"&lt;&gt;~?",C:C),0))</f>
        <v>1977</v>
      </c>
      <c r="C1629" s="6">
        <v>1977</v>
      </c>
      <c r="D1629" s="6" t="str">
        <f>SUBSTITUTE(E1629,"?","sep")</f>
        <v>Dec</v>
      </c>
      <c r="E1629" s="6" t="s">
        <v>30</v>
      </c>
      <c r="F1629" s="6">
        <v>2</v>
      </c>
      <c r="G1629" s="18" t="str">
        <f>CONCATENATE(F1629,"-",D1629,"-",B1629)</f>
        <v>2-Dec-1977</v>
      </c>
      <c r="H1629" s="10">
        <f>DATEDIF(G1629,DATE(2023,6,8),"Y")</f>
        <v>45</v>
      </c>
      <c r="I1629" s="6">
        <v>1</v>
      </c>
      <c r="J1629" s="22">
        <v>28340.19</v>
      </c>
      <c r="K1629" s="6" t="str">
        <f>IF(L1629="?","tier - 2",L1629)</f>
        <v>tier - 1</v>
      </c>
      <c r="L1629" s="6" t="s">
        <v>16</v>
      </c>
      <c r="M1629" s="6" t="str">
        <f>IF(N1629="?","tier - 1",N1629)</f>
        <v>tier - 2</v>
      </c>
      <c r="N1629" s="6" t="s">
        <v>11</v>
      </c>
      <c r="O1629" s="6" t="str">
        <f>IF(P1629="?","UNKNOWN",P1629)</f>
        <v>R1012</v>
      </c>
      <c r="P1629" s="6" t="s">
        <v>23</v>
      </c>
      <c r="Q1629" s="6"/>
    </row>
    <row r="1630" spans="1:17" x14ac:dyDescent="0.3">
      <c r="A1630" s="6" t="s">
        <v>2017</v>
      </c>
      <c r="B1630" s="12" t="str">
        <f>SUBSTITUTE(C1630,"?",ROUNDUP(AVERAGEIF(C:C,"&lt;&gt;~?",C:C),0))</f>
        <v>1990</v>
      </c>
      <c r="C1630" s="6">
        <v>1990</v>
      </c>
      <c r="D1630" s="6" t="str">
        <f>SUBSTITUTE(E1630,"?","sep")</f>
        <v>Dec</v>
      </c>
      <c r="E1630" s="6" t="s">
        <v>30</v>
      </c>
      <c r="F1630" s="6">
        <v>24</v>
      </c>
      <c r="G1630" s="18" t="str">
        <f>CONCATENATE(F1630,"-",D1630,"-",B1630)</f>
        <v>24-Dec-1990</v>
      </c>
      <c r="H1630" s="10">
        <f>DATEDIF(G1630,DATE(2023,6,8),"Y")</f>
        <v>32</v>
      </c>
      <c r="I1630" s="6">
        <v>3</v>
      </c>
      <c r="J1630" s="22">
        <v>28302.33</v>
      </c>
      <c r="K1630" s="6" t="str">
        <f>IF(L1630="?","tier - 2",L1630)</f>
        <v>tier - 1</v>
      </c>
      <c r="L1630" s="6" t="s">
        <v>16</v>
      </c>
      <c r="M1630" s="6" t="str">
        <f>IF(N1630="?","tier - 1",N1630)</f>
        <v>tier - 2</v>
      </c>
      <c r="N1630" s="6" t="s">
        <v>11</v>
      </c>
      <c r="O1630" s="6" t="str">
        <f>IF(P1630="?","UNKNOWN",P1630)</f>
        <v>R1011</v>
      </c>
      <c r="P1630" s="6" t="s">
        <v>42</v>
      </c>
      <c r="Q1630" s="6"/>
    </row>
    <row r="1631" spans="1:17" x14ac:dyDescent="0.3">
      <c r="A1631" s="6" t="s">
        <v>2016</v>
      </c>
      <c r="B1631" s="12" t="str">
        <f>SUBSTITUTE(C1631,"?",ROUNDUP(AVERAGEIF(C:C,"&lt;&gt;~?",C:C),0))</f>
        <v>1963</v>
      </c>
      <c r="C1631" s="6">
        <v>1963</v>
      </c>
      <c r="D1631" s="6" t="str">
        <f>SUBSTITUTE(E1631,"?","sep")</f>
        <v>Nov</v>
      </c>
      <c r="E1631" s="6" t="s">
        <v>15</v>
      </c>
      <c r="F1631" s="6">
        <v>25</v>
      </c>
      <c r="G1631" s="18" t="str">
        <f>CONCATENATE(F1631,"-",D1631,"-",B1631)</f>
        <v>25-Nov-1963</v>
      </c>
      <c r="H1631" s="10">
        <f>DATEDIF(G1631,DATE(2023,6,8),"Y")</f>
        <v>59</v>
      </c>
      <c r="I1631" s="6">
        <v>1</v>
      </c>
      <c r="J1631" s="22">
        <v>28287.9</v>
      </c>
      <c r="K1631" s="6" t="str">
        <f>IF(L1631="?","tier - 2",L1631)</f>
        <v>tier - 1</v>
      </c>
      <c r="L1631" s="6" t="s">
        <v>16</v>
      </c>
      <c r="M1631" s="6" t="str">
        <f>IF(N1631="?","tier - 1",N1631)</f>
        <v>tier - 1</v>
      </c>
      <c r="N1631" s="6" t="s">
        <v>16</v>
      </c>
      <c r="O1631" s="6" t="str">
        <f>IF(P1631="?","UNKNOWN",P1631)</f>
        <v>R1013</v>
      </c>
      <c r="P1631" s="6" t="s">
        <v>13</v>
      </c>
      <c r="Q1631" s="6"/>
    </row>
    <row r="1632" spans="1:17" x14ac:dyDescent="0.3">
      <c r="A1632" s="6" t="s">
        <v>2015</v>
      </c>
      <c r="B1632" s="12" t="str">
        <f>SUBSTITUTE(C1632,"?",ROUNDUP(AVERAGEIF(C:C,"&lt;&gt;~?",C:C),0))</f>
        <v>1999</v>
      </c>
      <c r="C1632" s="6">
        <v>1999</v>
      </c>
      <c r="D1632" s="6" t="str">
        <f>SUBSTITUTE(E1632,"?","sep")</f>
        <v>Sep</v>
      </c>
      <c r="E1632" s="6" t="s">
        <v>20</v>
      </c>
      <c r="F1632" s="6">
        <v>6</v>
      </c>
      <c r="G1632" s="18" t="str">
        <f>CONCATENATE(F1632,"-",D1632,"-",B1632)</f>
        <v>6-Sep-1999</v>
      </c>
      <c r="H1632" s="10">
        <f>DATEDIF(G1632,DATE(2023,6,8),"Y")</f>
        <v>23</v>
      </c>
      <c r="I1632" s="6">
        <v>0</v>
      </c>
      <c r="J1632" s="22">
        <v>28245.34</v>
      </c>
      <c r="K1632" s="6" t="str">
        <f>IF(L1632="?","tier - 2",L1632)</f>
        <v>tier - 1</v>
      </c>
      <c r="L1632" s="6" t="s">
        <v>16</v>
      </c>
      <c r="M1632" s="6" t="str">
        <f>IF(N1632="?","tier - 1",N1632)</f>
        <v>tier - 3</v>
      </c>
      <c r="N1632" s="6" t="s">
        <v>12</v>
      </c>
      <c r="O1632" s="6" t="str">
        <f>IF(P1632="?","UNKNOWN",P1632)</f>
        <v>R1011</v>
      </c>
      <c r="P1632" s="6" t="s">
        <v>42</v>
      </c>
      <c r="Q1632" s="6"/>
    </row>
    <row r="1633" spans="1:17" x14ac:dyDescent="0.3">
      <c r="A1633" s="6" t="s">
        <v>2014</v>
      </c>
      <c r="B1633" s="12" t="str">
        <f>SUBSTITUTE(C1633,"?",ROUNDUP(AVERAGEIF(C:C,"&lt;&gt;~?",C:C),0))</f>
        <v>1960</v>
      </c>
      <c r="C1633" s="6">
        <v>1960</v>
      </c>
      <c r="D1633" s="6" t="str">
        <f>SUBSTITUTE(E1633,"?","sep")</f>
        <v>Nov</v>
      </c>
      <c r="E1633" s="6" t="s">
        <v>15</v>
      </c>
      <c r="F1633" s="6">
        <v>22</v>
      </c>
      <c r="G1633" s="18" t="str">
        <f>CONCATENATE(F1633,"-",D1633,"-",B1633)</f>
        <v>22-Nov-1960</v>
      </c>
      <c r="H1633" s="10">
        <f>DATEDIF(G1633,DATE(2023,6,8),"Y")</f>
        <v>62</v>
      </c>
      <c r="I1633" s="6">
        <v>0</v>
      </c>
      <c r="J1633" s="22">
        <v>28101.33</v>
      </c>
      <c r="K1633" s="6" t="str">
        <f>IF(L1633="?","tier - 2",L1633)</f>
        <v>tier - 1</v>
      </c>
      <c r="L1633" s="6" t="s">
        <v>16</v>
      </c>
      <c r="M1633" s="6" t="str">
        <f>IF(N1633="?","tier - 1",N1633)</f>
        <v>tier - 2</v>
      </c>
      <c r="N1633" s="6" t="s">
        <v>11</v>
      </c>
      <c r="O1633" s="6" t="str">
        <f>IF(P1633="?","UNKNOWN",P1633)</f>
        <v>R1019</v>
      </c>
      <c r="P1633" s="6" t="s">
        <v>166</v>
      </c>
      <c r="Q1633" s="6"/>
    </row>
    <row r="1634" spans="1:17" x14ac:dyDescent="0.3">
      <c r="A1634" s="6" t="s">
        <v>2013</v>
      </c>
      <c r="B1634" s="12" t="str">
        <f>SUBSTITUTE(C1634,"?",ROUNDUP(AVERAGEIF(C:C,"&lt;&gt;~?",C:C),0))</f>
        <v>1985</v>
      </c>
      <c r="C1634" s="6">
        <v>1985</v>
      </c>
      <c r="D1634" s="6" t="str">
        <f>SUBSTITUTE(E1634,"?","sep")</f>
        <v>Nov</v>
      </c>
      <c r="E1634" s="6" t="s">
        <v>15</v>
      </c>
      <c r="F1634" s="6">
        <v>29</v>
      </c>
      <c r="G1634" s="18" t="str">
        <f>CONCATENATE(F1634,"-",D1634,"-",B1634)</f>
        <v>29-Nov-1985</v>
      </c>
      <c r="H1634" s="10">
        <f>DATEDIF(G1634,DATE(2023,6,8),"Y")</f>
        <v>37</v>
      </c>
      <c r="I1634" s="6">
        <v>3</v>
      </c>
      <c r="J1634" s="22">
        <v>28006.94</v>
      </c>
      <c r="K1634" s="6" t="str">
        <f>IF(L1634="?","tier - 2",L1634)</f>
        <v>tier - 1</v>
      </c>
      <c r="L1634" s="6" t="s">
        <v>16</v>
      </c>
      <c r="M1634" s="6" t="str">
        <f>IF(N1634="?","tier - 1",N1634)</f>
        <v>tier - 2</v>
      </c>
      <c r="N1634" s="6" t="s">
        <v>11</v>
      </c>
      <c r="O1634" s="6" t="str">
        <f>IF(P1634="?","UNKNOWN",P1634)</f>
        <v>R1011</v>
      </c>
      <c r="P1634" s="6" t="s">
        <v>42</v>
      </c>
      <c r="Q1634" s="6"/>
    </row>
    <row r="1635" spans="1:17" x14ac:dyDescent="0.3">
      <c r="A1635" s="6" t="s">
        <v>2337</v>
      </c>
      <c r="B1635" s="12" t="str">
        <f>SUBSTITUTE(C1635,"?",ROUNDUP(AVERAGEIF(C:C,"&lt;&gt;~?",C:C),0))</f>
        <v>1960</v>
      </c>
      <c r="C1635" s="6">
        <v>1960</v>
      </c>
      <c r="D1635" s="6" t="str">
        <f>SUBSTITUTE(E1635,"?","sep")</f>
        <v>Dec</v>
      </c>
      <c r="E1635" s="6" t="s">
        <v>30</v>
      </c>
      <c r="F1635" s="6">
        <v>21</v>
      </c>
      <c r="G1635" s="18" t="str">
        <f>CONCATENATE(F1635,"-",D1635,"-",B1635)</f>
        <v>21-Dec-1960</v>
      </c>
      <c r="H1635" s="10">
        <f>DATEDIF(G1635,DATE(2023,6,8),"Y")</f>
        <v>62</v>
      </c>
      <c r="I1635" s="6">
        <v>0</v>
      </c>
      <c r="J1635" s="22">
        <v>45710.21</v>
      </c>
      <c r="K1635" s="6" t="str">
        <f>IF(L1635="?","tier - 2",L1635)</f>
        <v>tier - 2</v>
      </c>
      <c r="L1635" s="6" t="s">
        <v>11</v>
      </c>
      <c r="M1635" s="6" t="str">
        <f>IF(N1635="?","tier - 1",N1635)</f>
        <v>tier - 2</v>
      </c>
      <c r="N1635" s="6" t="s">
        <v>11</v>
      </c>
      <c r="O1635" s="6" t="str">
        <f>IF(P1635="?","UNKNOWN",P1635)</f>
        <v>R1016</v>
      </c>
      <c r="P1635" s="6" t="s">
        <v>168</v>
      </c>
      <c r="Q1635" s="6"/>
    </row>
    <row r="1636" spans="1:17" x14ac:dyDescent="0.3">
      <c r="A1636" s="6" t="s">
        <v>2012</v>
      </c>
      <c r="B1636" s="12" t="str">
        <f>SUBSTITUTE(C1636,"?",ROUNDUP(AVERAGEIF(C:C,"&lt;&gt;~?",C:C),0))</f>
        <v>1999</v>
      </c>
      <c r="C1636" s="6">
        <v>1999</v>
      </c>
      <c r="D1636" s="6" t="str">
        <f>SUBSTITUTE(E1636,"?","sep")</f>
        <v>Dec</v>
      </c>
      <c r="E1636" s="6" t="s">
        <v>30</v>
      </c>
      <c r="F1636" s="6">
        <v>21</v>
      </c>
      <c r="G1636" s="18" t="str">
        <f>CONCATENATE(F1636,"-",D1636,"-",B1636)</f>
        <v>21-Dec-1999</v>
      </c>
      <c r="H1636" s="10">
        <f>DATEDIF(G1636,DATE(2023,6,8),"Y")</f>
        <v>23</v>
      </c>
      <c r="I1636" s="6">
        <v>0</v>
      </c>
      <c r="J1636" s="22">
        <v>27980.77</v>
      </c>
      <c r="K1636" s="6" t="str">
        <f>IF(L1636="?","tier - 2",L1636)</f>
        <v>tier - 1</v>
      </c>
      <c r="L1636" s="6" t="s">
        <v>16</v>
      </c>
      <c r="M1636" s="6" t="str">
        <f>IF(N1636="?","tier - 1",N1636)</f>
        <v>tier - 1</v>
      </c>
      <c r="N1636" s="6" t="s">
        <v>16</v>
      </c>
      <c r="O1636" s="6" t="str">
        <f>IF(P1636="?","UNKNOWN",P1636)</f>
        <v>R1011</v>
      </c>
      <c r="P1636" s="6" t="s">
        <v>42</v>
      </c>
      <c r="Q1636" s="6"/>
    </row>
    <row r="1637" spans="1:17" x14ac:dyDescent="0.3">
      <c r="A1637" s="6" t="s">
        <v>2011</v>
      </c>
      <c r="B1637" s="12" t="str">
        <f>SUBSTITUTE(C1637,"?",ROUNDUP(AVERAGEIF(C:C,"&lt;&gt;~?",C:C),0))</f>
        <v>1961</v>
      </c>
      <c r="C1637" s="6">
        <v>1961</v>
      </c>
      <c r="D1637" s="6" t="str">
        <f>SUBSTITUTE(E1637,"?","sep")</f>
        <v>Jul</v>
      </c>
      <c r="E1637" s="6" t="s">
        <v>10</v>
      </c>
      <c r="F1637" s="6">
        <v>28</v>
      </c>
      <c r="G1637" s="18" t="str">
        <f>CONCATENATE(F1637,"-",D1637,"-",B1637)</f>
        <v>28-Jul-1961</v>
      </c>
      <c r="H1637" s="10">
        <f>DATEDIF(G1637,DATE(2023,6,8),"Y")</f>
        <v>61</v>
      </c>
      <c r="I1637" s="6">
        <v>3</v>
      </c>
      <c r="J1637" s="22">
        <v>27941.29</v>
      </c>
      <c r="K1637" s="6" t="str">
        <f>IF(L1637="?","tier - 2",L1637)</f>
        <v>tier - 1</v>
      </c>
      <c r="L1637" s="6" t="s">
        <v>16</v>
      </c>
      <c r="M1637" s="6" t="str">
        <f>IF(N1637="?","tier - 1",N1637)</f>
        <v>tier - 3</v>
      </c>
      <c r="N1637" s="6" t="s">
        <v>12</v>
      </c>
      <c r="O1637" s="6" t="str">
        <f>IF(P1637="?","UNKNOWN",P1637)</f>
        <v>R1011</v>
      </c>
      <c r="P1637" s="6" t="s">
        <v>42</v>
      </c>
      <c r="Q1637" s="6"/>
    </row>
    <row r="1638" spans="1:17" x14ac:dyDescent="0.3">
      <c r="A1638" s="6" t="s">
        <v>2010</v>
      </c>
      <c r="B1638" s="12" t="str">
        <f>SUBSTITUTE(C1638,"?",ROUNDUP(AVERAGEIF(C:C,"&lt;&gt;~?",C:C),0))</f>
        <v>1991</v>
      </c>
      <c r="C1638" s="6">
        <v>1991</v>
      </c>
      <c r="D1638" s="6" t="str">
        <f>SUBSTITUTE(E1638,"?","sep")</f>
        <v>Jun</v>
      </c>
      <c r="E1638" s="6" t="s">
        <v>18</v>
      </c>
      <c r="F1638" s="6">
        <v>4</v>
      </c>
      <c r="G1638" s="18" t="str">
        <f>CONCATENATE(F1638,"-",D1638,"-",B1638)</f>
        <v>4-Jun-1991</v>
      </c>
      <c r="H1638" s="10">
        <f>DATEDIF(G1638,DATE(2023,6,8),"Y")</f>
        <v>32</v>
      </c>
      <c r="I1638" s="6">
        <v>3</v>
      </c>
      <c r="J1638" s="22">
        <v>27931.11</v>
      </c>
      <c r="K1638" s="6" t="str">
        <f>IF(L1638="?","tier - 2",L1638)</f>
        <v>tier - 1</v>
      </c>
      <c r="L1638" s="6" t="s">
        <v>16</v>
      </c>
      <c r="M1638" s="6" t="str">
        <f>IF(N1638="?","tier - 1",N1638)</f>
        <v>tier - 3</v>
      </c>
      <c r="N1638" s="6" t="s">
        <v>12</v>
      </c>
      <c r="O1638" s="6" t="str">
        <f>IF(P1638="?","UNKNOWN",P1638)</f>
        <v>R1011</v>
      </c>
      <c r="P1638" s="6" t="s">
        <v>42</v>
      </c>
      <c r="Q1638" s="6"/>
    </row>
    <row r="1639" spans="1:17" x14ac:dyDescent="0.3">
      <c r="A1639" s="6" t="s">
        <v>2009</v>
      </c>
      <c r="B1639" s="12" t="str">
        <f>SUBSTITUTE(C1639,"?",ROUNDUP(AVERAGEIF(C:C,"&lt;&gt;~?",C:C),0))</f>
        <v>1989</v>
      </c>
      <c r="C1639" s="6">
        <v>1989</v>
      </c>
      <c r="D1639" s="6" t="str">
        <f>SUBSTITUTE(E1639,"?","sep")</f>
        <v>Nov</v>
      </c>
      <c r="E1639" s="6" t="s">
        <v>15</v>
      </c>
      <c r="F1639" s="6">
        <v>21</v>
      </c>
      <c r="G1639" s="18" t="str">
        <f>CONCATENATE(F1639,"-",D1639,"-",B1639)</f>
        <v>21-Nov-1989</v>
      </c>
      <c r="H1639" s="10">
        <f>DATEDIF(G1639,DATE(2023,6,8),"Y")</f>
        <v>33</v>
      </c>
      <c r="I1639" s="6">
        <v>3</v>
      </c>
      <c r="J1639" s="22">
        <v>27925.86</v>
      </c>
      <c r="K1639" s="6" t="str">
        <f>IF(L1639="?","tier - 2",L1639)</f>
        <v>tier - 1</v>
      </c>
      <c r="L1639" s="6" t="s">
        <v>16</v>
      </c>
      <c r="M1639" s="6" t="str">
        <f>IF(N1639="?","tier - 1",N1639)</f>
        <v>tier - 2</v>
      </c>
      <c r="N1639" s="6" t="s">
        <v>11</v>
      </c>
      <c r="O1639" s="6" t="str">
        <f>IF(P1639="?","UNKNOWN",P1639)</f>
        <v>R1011</v>
      </c>
      <c r="P1639" s="6" t="s">
        <v>42</v>
      </c>
      <c r="Q1639" s="6"/>
    </row>
    <row r="1640" spans="1:17" x14ac:dyDescent="0.3">
      <c r="A1640" s="6" t="s">
        <v>2008</v>
      </c>
      <c r="B1640" s="12" t="str">
        <f>SUBSTITUTE(C1640,"?",ROUNDUP(AVERAGEIF(C:C,"&lt;&gt;~?",C:C),0))</f>
        <v>1985</v>
      </c>
      <c r="C1640" s="6">
        <v>1985</v>
      </c>
      <c r="D1640" s="6" t="str">
        <f>SUBSTITUTE(E1640,"?","sep")</f>
        <v>Dec</v>
      </c>
      <c r="E1640" s="6" t="s">
        <v>30</v>
      </c>
      <c r="F1640" s="6">
        <v>4</v>
      </c>
      <c r="G1640" s="18" t="str">
        <f>CONCATENATE(F1640,"-",D1640,"-",B1640)</f>
        <v>4-Dec-1985</v>
      </c>
      <c r="H1640" s="10">
        <f>DATEDIF(G1640,DATE(2023,6,8),"Y")</f>
        <v>37</v>
      </c>
      <c r="I1640" s="6">
        <v>3</v>
      </c>
      <c r="J1640" s="22">
        <v>27849.94</v>
      </c>
      <c r="K1640" s="6" t="str">
        <f>IF(L1640="?","tier - 2",L1640)</f>
        <v>tier - 1</v>
      </c>
      <c r="L1640" s="6" t="s">
        <v>16</v>
      </c>
      <c r="M1640" s="6" t="str">
        <f>IF(N1640="?","tier - 1",N1640)</f>
        <v>tier - 1</v>
      </c>
      <c r="N1640" s="6" t="s">
        <v>16</v>
      </c>
      <c r="O1640" s="6" t="str">
        <f>IF(P1640="?","UNKNOWN",P1640)</f>
        <v>R1011</v>
      </c>
      <c r="P1640" s="6" t="s">
        <v>42</v>
      </c>
      <c r="Q1640" s="6"/>
    </row>
    <row r="1641" spans="1:17" x14ac:dyDescent="0.3">
      <c r="A1641" s="6" t="s">
        <v>2007</v>
      </c>
      <c r="B1641" s="12" t="str">
        <f>SUBSTITUTE(C1641,"?",ROUNDUP(AVERAGEIF(C:C,"&lt;&gt;~?",C:C),0))</f>
        <v>1960</v>
      </c>
      <c r="C1641" s="6">
        <v>1960</v>
      </c>
      <c r="D1641" s="6" t="str">
        <f>SUBSTITUTE(E1641,"?","sep")</f>
        <v>Jul</v>
      </c>
      <c r="E1641" s="6" t="s">
        <v>10</v>
      </c>
      <c r="F1641" s="6">
        <v>6</v>
      </c>
      <c r="G1641" s="18" t="str">
        <f>CONCATENATE(F1641,"-",D1641,"-",B1641)</f>
        <v>6-Jul-1960</v>
      </c>
      <c r="H1641" s="10">
        <f>DATEDIF(G1641,DATE(2023,6,8),"Y")</f>
        <v>62</v>
      </c>
      <c r="I1641" s="6">
        <v>0</v>
      </c>
      <c r="J1641" s="22">
        <v>27808.73</v>
      </c>
      <c r="K1641" s="6" t="str">
        <f>IF(L1641="?","tier - 2",L1641)</f>
        <v>tier - 1</v>
      </c>
      <c r="L1641" s="6" t="s">
        <v>16</v>
      </c>
      <c r="M1641" s="6" t="str">
        <f>IF(N1641="?","tier - 1",N1641)</f>
        <v>tier - 1</v>
      </c>
      <c r="N1641" s="6" t="s">
        <v>16</v>
      </c>
      <c r="O1641" s="6" t="str">
        <f>IF(P1641="?","UNKNOWN",P1641)</f>
        <v>R1013</v>
      </c>
      <c r="P1641" s="6" t="s">
        <v>13</v>
      </c>
      <c r="Q1641" s="6"/>
    </row>
    <row r="1642" spans="1:17" x14ac:dyDescent="0.3">
      <c r="A1642" s="6" t="s">
        <v>2006</v>
      </c>
      <c r="B1642" s="12" t="str">
        <f>SUBSTITUTE(C1642,"?",ROUNDUP(AVERAGEIF(C:C,"&lt;&gt;~?",C:C),0))</f>
        <v>2002</v>
      </c>
      <c r="C1642" s="6">
        <v>2002</v>
      </c>
      <c r="D1642" s="6" t="str">
        <f>SUBSTITUTE(E1642,"?","sep")</f>
        <v>Dec</v>
      </c>
      <c r="E1642" s="6" t="s">
        <v>30</v>
      </c>
      <c r="F1642" s="6">
        <v>6</v>
      </c>
      <c r="G1642" s="18" t="str">
        <f>CONCATENATE(F1642,"-",D1642,"-",B1642)</f>
        <v>6-Dec-2002</v>
      </c>
      <c r="H1642" s="10">
        <f>DATEDIF(G1642,DATE(2023,6,8),"Y")</f>
        <v>20</v>
      </c>
      <c r="I1642" s="6">
        <v>1</v>
      </c>
      <c r="J1642" s="22">
        <v>27724.29</v>
      </c>
      <c r="K1642" s="6" t="str">
        <f>IF(L1642="?","tier - 2",L1642)</f>
        <v>tier - 1</v>
      </c>
      <c r="L1642" s="6" t="s">
        <v>16</v>
      </c>
      <c r="M1642" s="6" t="str">
        <f>IF(N1642="?","tier - 1",N1642)</f>
        <v>tier - 3</v>
      </c>
      <c r="N1642" s="6" t="s">
        <v>12</v>
      </c>
      <c r="O1642" s="6" t="str">
        <f>IF(P1642="?","UNKNOWN",P1642)</f>
        <v>R1013</v>
      </c>
      <c r="P1642" s="6" t="s">
        <v>13</v>
      </c>
      <c r="Q1642" s="6"/>
    </row>
    <row r="1643" spans="1:17" x14ac:dyDescent="0.3">
      <c r="A1643" s="6" t="s">
        <v>2005</v>
      </c>
      <c r="B1643" s="12" t="str">
        <f>SUBSTITUTE(C1643,"?",ROUNDUP(AVERAGEIF(C:C,"&lt;&gt;~?",C:C),0))</f>
        <v>1992</v>
      </c>
      <c r="C1643" s="6">
        <v>1992</v>
      </c>
      <c r="D1643" s="6" t="str">
        <f>SUBSTITUTE(E1643,"?","sep")</f>
        <v>Jul</v>
      </c>
      <c r="E1643" s="6" t="s">
        <v>10</v>
      </c>
      <c r="F1643" s="6">
        <v>3</v>
      </c>
      <c r="G1643" s="18" t="str">
        <f>CONCATENATE(F1643,"-",D1643,"-",B1643)</f>
        <v>3-Jul-1992</v>
      </c>
      <c r="H1643" s="10">
        <f>DATEDIF(G1643,DATE(2023,6,8),"Y")</f>
        <v>30</v>
      </c>
      <c r="I1643" s="6">
        <v>0</v>
      </c>
      <c r="J1643" s="22">
        <v>27696.11</v>
      </c>
      <c r="K1643" s="6" t="str">
        <f>IF(L1643="?","tier - 2",L1643)</f>
        <v>tier - 1</v>
      </c>
      <c r="L1643" s="6" t="s">
        <v>16</v>
      </c>
      <c r="M1643" s="6" t="str">
        <f>IF(N1643="?","tier - 1",N1643)</f>
        <v>tier - 2</v>
      </c>
      <c r="N1643" s="6" t="s">
        <v>11</v>
      </c>
      <c r="O1643" s="6" t="str">
        <f>IF(P1643="?","UNKNOWN",P1643)</f>
        <v>R1011</v>
      </c>
      <c r="P1643" s="6" t="s">
        <v>42</v>
      </c>
      <c r="Q1643" s="6"/>
    </row>
    <row r="1644" spans="1:17" x14ac:dyDescent="0.3">
      <c r="A1644" s="6" t="s">
        <v>2004</v>
      </c>
      <c r="B1644" s="12" t="str">
        <f>SUBSTITUTE(C1644,"?",ROUNDUP(AVERAGEIF(C:C,"&lt;&gt;~?",C:C),0))</f>
        <v>1997</v>
      </c>
      <c r="C1644" s="6">
        <v>1997</v>
      </c>
      <c r="D1644" s="6" t="str">
        <f>SUBSTITUTE(E1644,"?","sep")</f>
        <v>Oct</v>
      </c>
      <c r="E1644" s="6" t="s">
        <v>37</v>
      </c>
      <c r="F1644" s="6">
        <v>7</v>
      </c>
      <c r="G1644" s="18" t="str">
        <f>CONCATENATE(F1644,"-",D1644,"-",B1644)</f>
        <v>7-Oct-1997</v>
      </c>
      <c r="H1644" s="10">
        <f>DATEDIF(G1644,DATE(2023,6,8),"Y")</f>
        <v>25</v>
      </c>
      <c r="I1644" s="6">
        <v>0</v>
      </c>
      <c r="J1644" s="22">
        <v>27625.17</v>
      </c>
      <c r="K1644" s="6" t="str">
        <f>IF(L1644="?","tier - 2",L1644)</f>
        <v>tier - 1</v>
      </c>
      <c r="L1644" s="6" t="s">
        <v>16</v>
      </c>
      <c r="M1644" s="6" t="str">
        <f>IF(N1644="?","tier - 1",N1644)</f>
        <v>tier - 1</v>
      </c>
      <c r="N1644" s="6" t="s">
        <v>16</v>
      </c>
      <c r="O1644" s="6" t="str">
        <f>IF(P1644="?","UNKNOWN",P1644)</f>
        <v>R1011</v>
      </c>
      <c r="P1644" s="6" t="s">
        <v>42</v>
      </c>
      <c r="Q1644" s="6"/>
    </row>
    <row r="1645" spans="1:17" x14ac:dyDescent="0.3">
      <c r="A1645" s="6" t="s">
        <v>2003</v>
      </c>
      <c r="B1645" s="12" t="str">
        <f>SUBSTITUTE(C1645,"?",ROUNDUP(AVERAGEIF(C:C,"&lt;&gt;~?",C:C),0))</f>
        <v>1997</v>
      </c>
      <c r="C1645" s="6">
        <v>1997</v>
      </c>
      <c r="D1645" s="6" t="str">
        <f>SUBSTITUTE(E1645,"?","sep")</f>
        <v>Sep</v>
      </c>
      <c r="E1645" s="6" t="s">
        <v>20</v>
      </c>
      <c r="F1645" s="6">
        <v>9</v>
      </c>
      <c r="G1645" s="18" t="str">
        <f>CONCATENATE(F1645,"-",D1645,"-",B1645)</f>
        <v>9-Sep-1997</v>
      </c>
      <c r="H1645" s="10">
        <f>DATEDIF(G1645,DATE(2023,6,8),"Y")</f>
        <v>25</v>
      </c>
      <c r="I1645" s="6">
        <v>0</v>
      </c>
      <c r="J1645" s="22">
        <v>27619.360000000001</v>
      </c>
      <c r="K1645" s="6" t="str">
        <f>IF(L1645="?","tier - 2",L1645)</f>
        <v>tier - 2</v>
      </c>
      <c r="L1645" s="6" t="s">
        <v>11</v>
      </c>
      <c r="M1645" s="6" t="str">
        <f>IF(N1645="?","tier - 1",N1645)</f>
        <v>tier - 3</v>
      </c>
      <c r="N1645" s="6" t="s">
        <v>12</v>
      </c>
      <c r="O1645" s="6" t="str">
        <f>IF(P1645="?","UNKNOWN",P1645)</f>
        <v>R1011</v>
      </c>
      <c r="P1645" s="6" t="s">
        <v>42</v>
      </c>
      <c r="Q1645" s="6"/>
    </row>
    <row r="1646" spans="1:17" x14ac:dyDescent="0.3">
      <c r="A1646" s="6" t="s">
        <v>2336</v>
      </c>
      <c r="B1646" s="12" t="str">
        <f>SUBSTITUTE(C1646,"?",ROUNDUP(AVERAGEIF(C:C,"&lt;&gt;~?",C:C),0))</f>
        <v>1974</v>
      </c>
      <c r="C1646" s="6">
        <v>1974</v>
      </c>
      <c r="D1646" s="6" t="str">
        <f>SUBSTITUTE(E1646,"?","sep")</f>
        <v>Aug</v>
      </c>
      <c r="E1646" s="6" t="s">
        <v>35</v>
      </c>
      <c r="F1646" s="6">
        <v>9</v>
      </c>
      <c r="G1646" s="18" t="str">
        <f>CONCATENATE(F1646,"-",D1646,"-",B1646)</f>
        <v>9-Aug-1974</v>
      </c>
      <c r="H1646" s="10">
        <f>DATEDIF(G1646,DATE(2023,6,8),"Y")</f>
        <v>48</v>
      </c>
      <c r="I1646" s="6">
        <v>2</v>
      </c>
      <c r="J1646" s="22">
        <v>45702.02</v>
      </c>
      <c r="K1646" s="6" t="str">
        <f>IF(L1646="?","tier - 2",L1646)</f>
        <v>tier - 2</v>
      </c>
      <c r="L1646" s="6" t="s">
        <v>11</v>
      </c>
      <c r="M1646" s="6" t="str">
        <f>IF(N1646="?","tier - 1",N1646)</f>
        <v>tier - 2</v>
      </c>
      <c r="N1646" s="6" t="s">
        <v>11</v>
      </c>
      <c r="O1646" s="6" t="str">
        <f>IF(P1646="?","UNKNOWN",P1646)</f>
        <v>R1012</v>
      </c>
      <c r="P1646" s="6" t="s">
        <v>23</v>
      </c>
      <c r="Q1646" s="6"/>
    </row>
    <row r="1647" spans="1:17" x14ac:dyDescent="0.3">
      <c r="A1647" s="6" t="s">
        <v>2002</v>
      </c>
      <c r="B1647" s="12" t="str">
        <f>SUBSTITUTE(C1647,"?",ROUNDUP(AVERAGEIF(C:C,"&lt;&gt;~?",C:C),0))</f>
        <v>1992</v>
      </c>
      <c r="C1647" s="6">
        <v>1992</v>
      </c>
      <c r="D1647" s="6" t="str">
        <f>SUBSTITUTE(E1647,"?","sep")</f>
        <v>Jun</v>
      </c>
      <c r="E1647" s="6" t="s">
        <v>18</v>
      </c>
      <c r="F1647" s="6">
        <v>11</v>
      </c>
      <c r="G1647" s="18" t="str">
        <f>CONCATENATE(F1647,"-",D1647,"-",B1647)</f>
        <v>11-Jun-1992</v>
      </c>
      <c r="H1647" s="10">
        <f>DATEDIF(G1647,DATE(2023,6,8),"Y")</f>
        <v>30</v>
      </c>
      <c r="I1647" s="6">
        <v>0</v>
      </c>
      <c r="J1647" s="22">
        <v>27614.71</v>
      </c>
      <c r="K1647" s="6" t="str">
        <f>IF(L1647="?","tier - 2",L1647)</f>
        <v>tier - 2</v>
      </c>
      <c r="L1647" s="6" t="s">
        <v>11</v>
      </c>
      <c r="M1647" s="6" t="str">
        <f>IF(N1647="?","tier - 1",N1647)</f>
        <v>tier - 3</v>
      </c>
      <c r="N1647" s="6" t="s">
        <v>12</v>
      </c>
      <c r="O1647" s="6" t="str">
        <f>IF(P1647="?","UNKNOWN",P1647)</f>
        <v>R1011</v>
      </c>
      <c r="P1647" s="6" t="s">
        <v>42</v>
      </c>
      <c r="Q1647" s="6"/>
    </row>
    <row r="1648" spans="1:17" x14ac:dyDescent="0.3">
      <c r="A1648" s="6" t="s">
        <v>2001</v>
      </c>
      <c r="B1648" s="12" t="str">
        <f>SUBSTITUTE(C1648,"?",ROUNDUP(AVERAGEIF(C:C,"&lt;&gt;~?",C:C),0))</f>
        <v>1985</v>
      </c>
      <c r="C1648" s="6">
        <v>1985</v>
      </c>
      <c r="D1648" s="6" t="str">
        <f>SUBSTITUTE(E1648,"?","sep")</f>
        <v>Nov</v>
      </c>
      <c r="E1648" s="6" t="s">
        <v>15</v>
      </c>
      <c r="F1648" s="6">
        <v>6</v>
      </c>
      <c r="G1648" s="18" t="str">
        <f>CONCATENATE(F1648,"-",D1648,"-",B1648)</f>
        <v>6-Nov-1985</v>
      </c>
      <c r="H1648" s="10">
        <f>DATEDIF(G1648,DATE(2023,6,8),"Y")</f>
        <v>37</v>
      </c>
      <c r="I1648" s="6">
        <v>3</v>
      </c>
      <c r="J1648" s="22">
        <v>27598.93</v>
      </c>
      <c r="K1648" s="6" t="str">
        <f>IF(L1648="?","tier - 2",L1648)</f>
        <v>tier - 2</v>
      </c>
      <c r="L1648" s="6" t="s">
        <v>11</v>
      </c>
      <c r="M1648" s="6" t="str">
        <f>IF(N1648="?","tier - 1",N1648)</f>
        <v>tier - 1</v>
      </c>
      <c r="N1648" s="6" t="s">
        <v>16</v>
      </c>
      <c r="O1648" s="6" t="str">
        <f>IF(P1648="?","UNKNOWN",P1648)</f>
        <v>R1011</v>
      </c>
      <c r="P1648" s="6" t="s">
        <v>42</v>
      </c>
      <c r="Q1648" s="6"/>
    </row>
    <row r="1649" spans="1:17" x14ac:dyDescent="0.3">
      <c r="A1649" s="6" t="s">
        <v>2000</v>
      </c>
      <c r="B1649" s="12" t="str">
        <f>SUBSTITUTE(C1649,"?",ROUNDUP(AVERAGEIF(C:C,"&lt;&gt;~?",C:C),0))</f>
        <v>1984</v>
      </c>
      <c r="C1649" s="6">
        <v>1984</v>
      </c>
      <c r="D1649" s="6" t="str">
        <f>SUBSTITUTE(E1649,"?","sep")</f>
        <v>Jul</v>
      </c>
      <c r="E1649" s="6" t="s">
        <v>10</v>
      </c>
      <c r="F1649" s="6">
        <v>22</v>
      </c>
      <c r="G1649" s="18" t="str">
        <f>CONCATENATE(F1649,"-",D1649,"-",B1649)</f>
        <v>22-Jul-1984</v>
      </c>
      <c r="H1649" s="10">
        <f>DATEDIF(G1649,DATE(2023,6,8),"Y")</f>
        <v>38</v>
      </c>
      <c r="I1649" s="6">
        <v>3</v>
      </c>
      <c r="J1649" s="22">
        <v>27534.53</v>
      </c>
      <c r="K1649" s="6" t="str">
        <f>IF(L1649="?","tier - 2",L1649)</f>
        <v>tier - 2</v>
      </c>
      <c r="L1649" s="6" t="s">
        <v>11</v>
      </c>
      <c r="M1649" s="6" t="str">
        <f>IF(N1649="?","tier - 1",N1649)</f>
        <v>tier - 2</v>
      </c>
      <c r="N1649" s="6" t="s">
        <v>11</v>
      </c>
      <c r="O1649" s="6" t="str">
        <f>IF(P1649="?","UNKNOWN",P1649)</f>
        <v>R1011</v>
      </c>
      <c r="P1649" s="6" t="s">
        <v>42</v>
      </c>
      <c r="Q1649" s="6"/>
    </row>
    <row r="1650" spans="1:17" x14ac:dyDescent="0.3">
      <c r="A1650" s="6" t="s">
        <v>1999</v>
      </c>
      <c r="B1650" s="12" t="str">
        <f>SUBSTITUTE(C1650,"?",ROUNDUP(AVERAGEIF(C:C,"&lt;&gt;~?",C:C),0))</f>
        <v>1965</v>
      </c>
      <c r="C1650" s="6">
        <v>1965</v>
      </c>
      <c r="D1650" s="6" t="str">
        <f>SUBSTITUTE(E1650,"?","sep")</f>
        <v>Oct</v>
      </c>
      <c r="E1650" s="6" t="s">
        <v>37</v>
      </c>
      <c r="F1650" s="6">
        <v>19</v>
      </c>
      <c r="G1650" s="18" t="str">
        <f>CONCATENATE(F1650,"-",D1650,"-",B1650)</f>
        <v>19-Oct-1965</v>
      </c>
      <c r="H1650" s="10">
        <f>DATEDIF(G1650,DATE(2023,6,8),"Y")</f>
        <v>57</v>
      </c>
      <c r="I1650" s="6">
        <v>0</v>
      </c>
      <c r="J1650" s="22">
        <v>27533.91</v>
      </c>
      <c r="K1650" s="6" t="str">
        <f>IF(L1650="?","tier - 2",L1650)</f>
        <v>tier - 2</v>
      </c>
      <c r="L1650" s="6" t="s">
        <v>11</v>
      </c>
      <c r="M1650" s="6" t="str">
        <f>IF(N1650="?","tier - 1",N1650)</f>
        <v>tier - 3</v>
      </c>
      <c r="N1650" s="6" t="s">
        <v>12</v>
      </c>
      <c r="O1650" s="6" t="str">
        <f>IF(P1650="?","UNKNOWN",P1650)</f>
        <v>R1013</v>
      </c>
      <c r="P1650" s="6" t="s">
        <v>13</v>
      </c>
      <c r="Q1650" s="6"/>
    </row>
    <row r="1651" spans="1:17" x14ac:dyDescent="0.3">
      <c r="A1651" s="6" t="s">
        <v>1998</v>
      </c>
      <c r="B1651" s="12" t="str">
        <f>SUBSTITUTE(C1651,"?",ROUNDUP(AVERAGEIF(C:C,"&lt;&gt;~?",C:C),0))</f>
        <v>1981</v>
      </c>
      <c r="C1651" s="6">
        <v>1981</v>
      </c>
      <c r="D1651" s="6" t="str">
        <f>SUBSTITUTE(E1651,"?","sep")</f>
        <v>Oct</v>
      </c>
      <c r="E1651" s="6" t="s">
        <v>37</v>
      </c>
      <c r="F1651" s="6">
        <v>3</v>
      </c>
      <c r="G1651" s="18" t="str">
        <f>CONCATENATE(F1651,"-",D1651,"-",B1651)</f>
        <v>3-Oct-1981</v>
      </c>
      <c r="H1651" s="10">
        <f>DATEDIF(G1651,DATE(2023,6,8),"Y")</f>
        <v>41</v>
      </c>
      <c r="I1651" s="6">
        <v>1</v>
      </c>
      <c r="J1651" s="22">
        <v>27495.59</v>
      </c>
      <c r="K1651" s="6" t="str">
        <f>IF(L1651="?","tier - 2",L1651)</f>
        <v>tier - 2</v>
      </c>
      <c r="L1651" s="6" t="s">
        <v>11</v>
      </c>
      <c r="M1651" s="6" t="str">
        <f>IF(N1651="?","tier - 1",N1651)</f>
        <v>tier - 1</v>
      </c>
      <c r="N1651" s="6" t="s">
        <v>16</v>
      </c>
      <c r="O1651" s="6" t="str">
        <f>IF(P1651="?","UNKNOWN",P1651)</f>
        <v>R1011</v>
      </c>
      <c r="P1651" s="6" t="s">
        <v>42</v>
      </c>
      <c r="Q1651" s="6"/>
    </row>
    <row r="1652" spans="1:17" x14ac:dyDescent="0.3">
      <c r="A1652" s="6" t="s">
        <v>1997</v>
      </c>
      <c r="B1652" s="12" t="str">
        <f>SUBSTITUTE(C1652,"?",ROUNDUP(AVERAGEIF(C:C,"&lt;&gt;~?",C:C),0))</f>
        <v>1985</v>
      </c>
      <c r="C1652" s="6">
        <v>1985</v>
      </c>
      <c r="D1652" s="6" t="str">
        <f>SUBSTITUTE(E1652,"?","sep")</f>
        <v>Dec</v>
      </c>
      <c r="E1652" s="6" t="s">
        <v>30</v>
      </c>
      <c r="F1652" s="6">
        <v>5</v>
      </c>
      <c r="G1652" s="18" t="str">
        <f>CONCATENATE(F1652,"-",D1652,"-",B1652)</f>
        <v>5-Dec-1985</v>
      </c>
      <c r="H1652" s="10">
        <f>DATEDIF(G1652,DATE(2023,6,8),"Y")</f>
        <v>37</v>
      </c>
      <c r="I1652" s="6">
        <v>3</v>
      </c>
      <c r="J1652" s="22">
        <v>27432.73</v>
      </c>
      <c r="K1652" s="6" t="str">
        <f>IF(L1652="?","tier - 2",L1652)</f>
        <v>tier - 2</v>
      </c>
      <c r="L1652" s="6" t="s">
        <v>11</v>
      </c>
      <c r="M1652" s="6" t="str">
        <f>IF(N1652="?","tier - 1",N1652)</f>
        <v>tier - 1</v>
      </c>
      <c r="N1652" s="6" t="s">
        <v>16</v>
      </c>
      <c r="O1652" s="6" t="str">
        <f>IF(P1652="?","UNKNOWN",P1652)</f>
        <v>R1011</v>
      </c>
      <c r="P1652" s="6" t="s">
        <v>42</v>
      </c>
      <c r="Q1652" s="6"/>
    </row>
    <row r="1653" spans="1:17" x14ac:dyDescent="0.3">
      <c r="A1653" s="6" t="s">
        <v>1996</v>
      </c>
      <c r="B1653" s="12" t="str">
        <f>SUBSTITUTE(C1653,"?",ROUNDUP(AVERAGEIF(C:C,"&lt;&gt;~?",C:C),0))</f>
        <v>1988</v>
      </c>
      <c r="C1653" s="6">
        <v>1988</v>
      </c>
      <c r="D1653" s="6" t="str">
        <f>SUBSTITUTE(E1653,"?","sep")</f>
        <v>Sep</v>
      </c>
      <c r="E1653" s="6" t="s">
        <v>20</v>
      </c>
      <c r="F1653" s="6">
        <v>15</v>
      </c>
      <c r="G1653" s="18" t="str">
        <f>CONCATENATE(F1653,"-",D1653,"-",B1653)</f>
        <v>15-Sep-1988</v>
      </c>
      <c r="H1653" s="10">
        <f>DATEDIF(G1653,DATE(2023,6,8),"Y")</f>
        <v>34</v>
      </c>
      <c r="I1653" s="6">
        <v>2</v>
      </c>
      <c r="J1653" s="22">
        <v>27375.9</v>
      </c>
      <c r="K1653" s="6" t="str">
        <f>IF(L1653="?","tier - 2",L1653)</f>
        <v>tier - 2</v>
      </c>
      <c r="L1653" s="6" t="s">
        <v>11</v>
      </c>
      <c r="M1653" s="6" t="str">
        <f>IF(N1653="?","tier - 1",N1653)</f>
        <v>tier - 3</v>
      </c>
      <c r="N1653" s="6" t="s">
        <v>12</v>
      </c>
      <c r="O1653" s="6" t="str">
        <f>IF(P1653="?","UNKNOWN",P1653)</f>
        <v>R1015</v>
      </c>
      <c r="P1653" s="6" t="s">
        <v>164</v>
      </c>
      <c r="Q1653" s="6"/>
    </row>
    <row r="1654" spans="1:17" x14ac:dyDescent="0.3">
      <c r="A1654" s="6" t="s">
        <v>1995</v>
      </c>
      <c r="B1654" s="12" t="str">
        <f>SUBSTITUTE(C1654,"?",ROUNDUP(AVERAGEIF(C:C,"&lt;&gt;~?",C:C),0))</f>
        <v>1969</v>
      </c>
      <c r="C1654" s="6">
        <v>1969</v>
      </c>
      <c r="D1654" s="6" t="str">
        <f>SUBSTITUTE(E1654,"?","sep")</f>
        <v>Oct</v>
      </c>
      <c r="E1654" s="6" t="s">
        <v>37</v>
      </c>
      <c r="F1654" s="6">
        <v>16</v>
      </c>
      <c r="G1654" s="18" t="str">
        <f>CONCATENATE(F1654,"-",D1654,"-",B1654)</f>
        <v>16-Oct-1969</v>
      </c>
      <c r="H1654" s="10">
        <f>DATEDIF(G1654,DATE(2023,6,8),"Y")</f>
        <v>53</v>
      </c>
      <c r="I1654" s="6">
        <v>0</v>
      </c>
      <c r="J1654" s="22">
        <v>27346.04</v>
      </c>
      <c r="K1654" s="6" t="str">
        <f>IF(L1654="?","tier - 2",L1654)</f>
        <v>tier - 2</v>
      </c>
      <c r="L1654" s="6" t="s">
        <v>11</v>
      </c>
      <c r="M1654" s="6" t="str">
        <f>IF(N1654="?","tier - 1",N1654)</f>
        <v>tier - 2</v>
      </c>
      <c r="N1654" s="6" t="s">
        <v>11</v>
      </c>
      <c r="O1654" s="6" t="str">
        <f>IF(P1654="?","UNKNOWN",P1654)</f>
        <v>R1013</v>
      </c>
      <c r="P1654" s="6" t="s">
        <v>13</v>
      </c>
      <c r="Q1654" s="6"/>
    </row>
    <row r="1655" spans="1:17" x14ac:dyDescent="0.3">
      <c r="A1655" s="6" t="s">
        <v>1994</v>
      </c>
      <c r="B1655" s="12" t="str">
        <f>SUBSTITUTE(C1655,"?",ROUNDUP(AVERAGEIF(C:C,"&lt;&gt;~?",C:C),0))</f>
        <v>1968</v>
      </c>
      <c r="C1655" s="6">
        <v>1968</v>
      </c>
      <c r="D1655" s="6" t="str">
        <f>SUBSTITUTE(E1655,"?","sep")</f>
        <v>Jun</v>
      </c>
      <c r="E1655" s="6" t="s">
        <v>18</v>
      </c>
      <c r="F1655" s="6">
        <v>6</v>
      </c>
      <c r="G1655" s="18" t="str">
        <f>CONCATENATE(F1655,"-",D1655,"-",B1655)</f>
        <v>6-Jun-1968</v>
      </c>
      <c r="H1655" s="10">
        <f>DATEDIF(G1655,DATE(2023,6,8),"Y")</f>
        <v>55</v>
      </c>
      <c r="I1655" s="6">
        <v>3</v>
      </c>
      <c r="J1655" s="22">
        <v>27322.73</v>
      </c>
      <c r="K1655" s="6" t="str">
        <f>IF(L1655="?","tier - 2",L1655)</f>
        <v>tier - 2</v>
      </c>
      <c r="L1655" s="6" t="s">
        <v>11</v>
      </c>
      <c r="M1655" s="6" t="str">
        <f>IF(N1655="?","tier - 1",N1655)</f>
        <v>tier - 2</v>
      </c>
      <c r="N1655" s="6" t="s">
        <v>11</v>
      </c>
      <c r="O1655" s="6" t="str">
        <f>IF(P1655="?","UNKNOWN",P1655)</f>
        <v>R1013</v>
      </c>
      <c r="P1655" s="6" t="s">
        <v>13</v>
      </c>
      <c r="Q1655" s="6"/>
    </row>
    <row r="1656" spans="1:17" x14ac:dyDescent="0.3">
      <c r="A1656" s="6" t="s">
        <v>1993</v>
      </c>
      <c r="B1656" s="12" t="str">
        <f>SUBSTITUTE(C1656,"?",ROUNDUP(AVERAGEIF(C:C,"&lt;&gt;~?",C:C),0))</f>
        <v>1999</v>
      </c>
      <c r="C1656" s="6">
        <v>1999</v>
      </c>
      <c r="D1656" s="6" t="str">
        <f>SUBSTITUTE(E1656,"?","sep")</f>
        <v>Dec</v>
      </c>
      <c r="E1656" s="6" t="s">
        <v>30</v>
      </c>
      <c r="F1656" s="6">
        <v>2</v>
      </c>
      <c r="G1656" s="18" t="str">
        <f>CONCATENATE(F1656,"-",D1656,"-",B1656)</f>
        <v>2-Dec-1999</v>
      </c>
      <c r="H1656" s="10">
        <f>DATEDIF(G1656,DATE(2023,6,8),"Y")</f>
        <v>23</v>
      </c>
      <c r="I1656" s="6">
        <v>0</v>
      </c>
      <c r="J1656" s="22">
        <v>27236.959999999999</v>
      </c>
      <c r="K1656" s="6" t="str">
        <f>IF(L1656="?","tier - 2",L1656)</f>
        <v>tier - 2</v>
      </c>
      <c r="L1656" s="6" t="s">
        <v>11</v>
      </c>
      <c r="M1656" s="6" t="str">
        <f>IF(N1656="?","tier - 1",N1656)</f>
        <v>tier - 1</v>
      </c>
      <c r="N1656" s="6" t="s">
        <v>16</v>
      </c>
      <c r="O1656" s="6" t="str">
        <f>IF(P1656="?","UNKNOWN",P1656)</f>
        <v>R1011</v>
      </c>
      <c r="P1656" s="6" t="s">
        <v>42</v>
      </c>
      <c r="Q1656" s="6"/>
    </row>
    <row r="1657" spans="1:17" x14ac:dyDescent="0.3">
      <c r="A1657" s="6" t="s">
        <v>2335</v>
      </c>
      <c r="B1657" s="12" t="str">
        <f>SUBSTITUTE(C1657,"?",ROUNDUP(AVERAGEIF(C:C,"&lt;&gt;~?",C:C),0))</f>
        <v>1962</v>
      </c>
      <c r="C1657" s="6">
        <v>1962</v>
      </c>
      <c r="D1657" s="6" t="str">
        <f>SUBSTITUTE(E1657,"?","sep")</f>
        <v>Dec</v>
      </c>
      <c r="E1657" s="6" t="s">
        <v>30</v>
      </c>
      <c r="F1657" s="6">
        <v>17</v>
      </c>
      <c r="G1657" s="18" t="str">
        <f>CONCATENATE(F1657,"-",D1657,"-",B1657)</f>
        <v>17-Dec-1962</v>
      </c>
      <c r="H1657" s="10">
        <f>DATEDIF(G1657,DATE(2023,6,8),"Y")</f>
        <v>60</v>
      </c>
      <c r="I1657" s="6">
        <v>0</v>
      </c>
      <c r="J1657" s="22">
        <v>45008.959999999999</v>
      </c>
      <c r="K1657" s="6" t="str">
        <f>IF(L1657="?","tier - 2",L1657)</f>
        <v>tier - 2</v>
      </c>
      <c r="L1657" s="6" t="s">
        <v>11</v>
      </c>
      <c r="M1657" s="6" t="str">
        <f>IF(N1657="?","tier - 1",N1657)</f>
        <v>tier - 2</v>
      </c>
      <c r="N1657" s="6" t="s">
        <v>11</v>
      </c>
      <c r="O1657" s="6" t="str">
        <f>IF(P1657="?","UNKNOWN",P1657)</f>
        <v>R1013</v>
      </c>
      <c r="P1657" s="6" t="s">
        <v>13</v>
      </c>
      <c r="Q1657" s="6"/>
    </row>
    <row r="1658" spans="1:17" x14ac:dyDescent="0.3">
      <c r="A1658" s="6" t="s">
        <v>1992</v>
      </c>
      <c r="B1658" s="12" t="str">
        <f>SUBSTITUTE(C1658,"?",ROUNDUP(AVERAGEIF(C:C,"&lt;&gt;~?",C:C),0))</f>
        <v>1965</v>
      </c>
      <c r="C1658" s="6">
        <v>1965</v>
      </c>
      <c r="D1658" s="6" t="str">
        <f>SUBSTITUTE(E1658,"?","sep")</f>
        <v>Dec</v>
      </c>
      <c r="E1658" s="6" t="s">
        <v>30</v>
      </c>
      <c r="F1658" s="6">
        <v>21</v>
      </c>
      <c r="G1658" s="18" t="str">
        <f>CONCATENATE(F1658,"-",D1658,"-",B1658)</f>
        <v>21-Dec-1965</v>
      </c>
      <c r="H1658" s="10">
        <f>DATEDIF(G1658,DATE(2023,6,8),"Y")</f>
        <v>57</v>
      </c>
      <c r="I1658" s="6">
        <v>0</v>
      </c>
      <c r="J1658" s="22">
        <v>27218.44</v>
      </c>
      <c r="K1658" s="6" t="str">
        <f>IF(L1658="?","tier - 2",L1658)</f>
        <v>tier - 2</v>
      </c>
      <c r="L1658" s="6" t="s">
        <v>11</v>
      </c>
      <c r="M1658" s="6" t="str">
        <f>IF(N1658="?","tier - 1",N1658)</f>
        <v>tier - 1</v>
      </c>
      <c r="N1658" s="6" t="s">
        <v>16</v>
      </c>
      <c r="O1658" s="6" t="str">
        <f>IF(P1658="?","UNKNOWN",P1658)</f>
        <v>R1017</v>
      </c>
      <c r="P1658" s="6" t="s">
        <v>356</v>
      </c>
      <c r="Q1658" s="6"/>
    </row>
    <row r="1659" spans="1:17" x14ac:dyDescent="0.3">
      <c r="A1659" s="6" t="s">
        <v>1991</v>
      </c>
      <c r="B1659" s="12" t="str">
        <f>SUBSTITUTE(C1659,"?",ROUNDUP(AVERAGEIF(C:C,"&lt;&gt;~?",C:C),0))</f>
        <v>1970</v>
      </c>
      <c r="C1659" s="6">
        <v>1970</v>
      </c>
      <c r="D1659" s="6" t="str">
        <f>SUBSTITUTE(E1659,"?","sep")</f>
        <v>Oct</v>
      </c>
      <c r="E1659" s="6" t="s">
        <v>37</v>
      </c>
      <c r="F1659" s="6">
        <v>2</v>
      </c>
      <c r="G1659" s="18" t="str">
        <f>CONCATENATE(F1659,"-",D1659,"-",B1659)</f>
        <v>2-Oct-1970</v>
      </c>
      <c r="H1659" s="10">
        <f>DATEDIF(G1659,DATE(2023,6,8),"Y")</f>
        <v>52</v>
      </c>
      <c r="I1659" s="6">
        <v>0</v>
      </c>
      <c r="J1659" s="22">
        <v>27117.99</v>
      </c>
      <c r="K1659" s="6" t="str">
        <f>IF(L1659="?","tier - 2",L1659)</f>
        <v>tier - 2</v>
      </c>
      <c r="L1659" s="6" t="s">
        <v>11</v>
      </c>
      <c r="M1659" s="6" t="str">
        <f>IF(N1659="?","tier - 1",N1659)</f>
        <v>tier - 2</v>
      </c>
      <c r="N1659" s="6" t="s">
        <v>11</v>
      </c>
      <c r="O1659" s="6" t="str">
        <f>IF(P1659="?","UNKNOWN",P1659)</f>
        <v>R1013</v>
      </c>
      <c r="P1659" s="6" t="s">
        <v>13</v>
      </c>
      <c r="Q1659" s="6"/>
    </row>
    <row r="1660" spans="1:17" x14ac:dyDescent="0.3">
      <c r="A1660" s="6" t="s">
        <v>1990</v>
      </c>
      <c r="B1660" s="12" t="str">
        <f>SUBSTITUTE(C1660,"?",ROUNDUP(AVERAGEIF(C:C,"&lt;&gt;~?",C:C),0))</f>
        <v>1990</v>
      </c>
      <c r="C1660" s="6">
        <v>1990</v>
      </c>
      <c r="D1660" s="6" t="str">
        <f>SUBSTITUTE(E1660,"?","sep")</f>
        <v>Dec</v>
      </c>
      <c r="E1660" s="6" t="s">
        <v>30</v>
      </c>
      <c r="F1660" s="6">
        <v>13</v>
      </c>
      <c r="G1660" s="18" t="str">
        <f>CONCATENATE(F1660,"-",D1660,"-",B1660)</f>
        <v>13-Dec-1990</v>
      </c>
      <c r="H1660" s="10">
        <f>DATEDIF(G1660,DATE(2023,6,8),"Y")</f>
        <v>32</v>
      </c>
      <c r="I1660" s="6">
        <v>3</v>
      </c>
      <c r="J1660" s="22">
        <v>27092.38</v>
      </c>
      <c r="K1660" s="6" t="str">
        <f>IF(L1660="?","tier - 2",L1660)</f>
        <v>tier - 2</v>
      </c>
      <c r="L1660" s="6" t="s">
        <v>11</v>
      </c>
      <c r="M1660" s="6" t="str">
        <f>IF(N1660="?","tier - 1",N1660)</f>
        <v>tier - 3</v>
      </c>
      <c r="N1660" s="6" t="s">
        <v>12</v>
      </c>
      <c r="O1660" s="6" t="str">
        <f>IF(P1660="?","UNKNOWN",P1660)</f>
        <v>R1011</v>
      </c>
      <c r="P1660" s="6" t="s">
        <v>42</v>
      </c>
      <c r="Q1660" s="6"/>
    </row>
    <row r="1661" spans="1:17" x14ac:dyDescent="0.3">
      <c r="A1661" s="6" t="s">
        <v>1989</v>
      </c>
      <c r="B1661" s="12" t="str">
        <f>SUBSTITUTE(C1661,"?",ROUNDUP(AVERAGEIF(C:C,"&lt;&gt;~?",C:C),0))</f>
        <v>1994</v>
      </c>
      <c r="C1661" s="6">
        <v>1994</v>
      </c>
      <c r="D1661" s="6" t="str">
        <f>SUBSTITUTE(E1661,"?","sep")</f>
        <v>Jul</v>
      </c>
      <c r="E1661" s="6" t="s">
        <v>10</v>
      </c>
      <c r="F1661" s="6">
        <v>2</v>
      </c>
      <c r="G1661" s="18" t="str">
        <f>CONCATENATE(F1661,"-",D1661,"-",B1661)</f>
        <v>2-Jul-1994</v>
      </c>
      <c r="H1661" s="10">
        <f>DATEDIF(G1661,DATE(2023,6,8),"Y")</f>
        <v>28</v>
      </c>
      <c r="I1661" s="6">
        <v>0</v>
      </c>
      <c r="J1661" s="22">
        <v>27080.639999999999</v>
      </c>
      <c r="K1661" s="6" t="str">
        <f>IF(L1661="?","tier - 2",L1661)</f>
        <v>tier - 2</v>
      </c>
      <c r="L1661" s="6" t="s">
        <v>11</v>
      </c>
      <c r="M1661" s="6" t="str">
        <f>IF(N1661="?","tier - 1",N1661)</f>
        <v>tier - 2</v>
      </c>
      <c r="N1661" s="6" t="s">
        <v>11</v>
      </c>
      <c r="O1661" s="6" t="str">
        <f>IF(P1661="?","UNKNOWN",P1661)</f>
        <v>R1011</v>
      </c>
      <c r="P1661" s="6" t="s">
        <v>42</v>
      </c>
      <c r="Q1661" s="6"/>
    </row>
    <row r="1662" spans="1:17" x14ac:dyDescent="0.3">
      <c r="A1662" s="6" t="s">
        <v>1988</v>
      </c>
      <c r="B1662" s="12" t="str">
        <f>SUBSTITUTE(C1662,"?",ROUNDUP(AVERAGEIF(C:C,"&lt;&gt;~?",C:C),0))</f>
        <v>1958</v>
      </c>
      <c r="C1662" s="6">
        <v>1958</v>
      </c>
      <c r="D1662" s="6" t="str">
        <f>SUBSTITUTE(E1662,"?","sep")</f>
        <v>Jun</v>
      </c>
      <c r="E1662" s="6" t="s">
        <v>18</v>
      </c>
      <c r="F1662" s="6">
        <v>30</v>
      </c>
      <c r="G1662" s="18" t="str">
        <f>CONCATENATE(F1662,"-",D1662,"-",B1662)</f>
        <v>30-Jun-1958</v>
      </c>
      <c r="H1662" s="10">
        <f>DATEDIF(G1662,DATE(2023,6,8),"Y")</f>
        <v>64</v>
      </c>
      <c r="I1662" s="6">
        <v>0</v>
      </c>
      <c r="J1662" s="22">
        <v>27037.91</v>
      </c>
      <c r="K1662" s="6" t="str">
        <f>IF(L1662="?","tier - 2",L1662)</f>
        <v>tier - 2</v>
      </c>
      <c r="L1662" s="6" t="s">
        <v>11</v>
      </c>
      <c r="M1662" s="6" t="str">
        <f>IF(N1662="?","tier - 1",N1662)</f>
        <v>tier - 2</v>
      </c>
      <c r="N1662" s="6" t="s">
        <v>11</v>
      </c>
      <c r="O1662" s="6" t="str">
        <f>IF(P1662="?","UNKNOWN",P1662)</f>
        <v>R1013</v>
      </c>
      <c r="P1662" s="6" t="s">
        <v>13</v>
      </c>
      <c r="Q1662" s="6"/>
    </row>
    <row r="1663" spans="1:17" x14ac:dyDescent="0.3">
      <c r="A1663" s="6" t="s">
        <v>1987</v>
      </c>
      <c r="B1663" s="12" t="str">
        <f>SUBSTITUTE(C1663,"?",ROUNDUP(AVERAGEIF(C:C,"&lt;&gt;~?",C:C),0))</f>
        <v>1960</v>
      </c>
      <c r="C1663" s="6">
        <v>1960</v>
      </c>
      <c r="D1663" s="6" t="str">
        <f>SUBSTITUTE(E1663,"?","sep")</f>
        <v>Jul</v>
      </c>
      <c r="E1663" s="6" t="s">
        <v>10</v>
      </c>
      <c r="F1663" s="6">
        <v>9</v>
      </c>
      <c r="G1663" s="18" t="str">
        <f>CONCATENATE(F1663,"-",D1663,"-",B1663)</f>
        <v>9-Jul-1960</v>
      </c>
      <c r="H1663" s="10">
        <f>DATEDIF(G1663,DATE(2023,6,8),"Y")</f>
        <v>62</v>
      </c>
      <c r="I1663" s="6">
        <v>1</v>
      </c>
      <c r="J1663" s="22">
        <v>27000.98</v>
      </c>
      <c r="K1663" s="6" t="str">
        <f>IF(L1663="?","tier - 2",L1663)</f>
        <v>tier - 2</v>
      </c>
      <c r="L1663" s="6" t="s">
        <v>11</v>
      </c>
      <c r="M1663" s="6" t="str">
        <f>IF(N1663="?","tier - 1",N1663)</f>
        <v>tier - 2</v>
      </c>
      <c r="N1663" s="6" t="s">
        <v>11</v>
      </c>
      <c r="O1663" s="6" t="str">
        <f>IF(P1663="?","UNKNOWN",P1663)</f>
        <v>R1013</v>
      </c>
      <c r="P1663" s="6" t="s">
        <v>13</v>
      </c>
      <c r="Q1663" s="6"/>
    </row>
    <row r="1664" spans="1:17" x14ac:dyDescent="0.3">
      <c r="A1664" s="6" t="s">
        <v>1986</v>
      </c>
      <c r="B1664" s="12" t="str">
        <f>SUBSTITUTE(C1664,"?",ROUNDUP(AVERAGEIF(C:C,"&lt;&gt;~?",C:C),0))</f>
        <v>2000</v>
      </c>
      <c r="C1664" s="6">
        <v>2000</v>
      </c>
      <c r="D1664" s="6" t="str">
        <f>SUBSTITUTE(E1664,"?","sep")</f>
        <v>Nov</v>
      </c>
      <c r="E1664" s="6" t="s">
        <v>15</v>
      </c>
      <c r="F1664" s="6">
        <v>9</v>
      </c>
      <c r="G1664" s="18" t="str">
        <f>CONCATENATE(F1664,"-",D1664,"-",B1664)</f>
        <v>9-Nov-2000</v>
      </c>
      <c r="H1664" s="10">
        <f>DATEDIF(G1664,DATE(2023,6,8),"Y")</f>
        <v>22</v>
      </c>
      <c r="I1664" s="6">
        <v>0</v>
      </c>
      <c r="J1664" s="22">
        <v>26936.98</v>
      </c>
      <c r="K1664" s="6" t="str">
        <f>IF(L1664="?","tier - 2",L1664)</f>
        <v>tier - 2</v>
      </c>
      <c r="L1664" s="6" t="s">
        <v>11</v>
      </c>
      <c r="M1664" s="6" t="str">
        <f>IF(N1664="?","tier - 1",N1664)</f>
        <v>tier - 3</v>
      </c>
      <c r="N1664" s="6" t="s">
        <v>12</v>
      </c>
      <c r="O1664" s="6" t="str">
        <f>IF(P1664="?","UNKNOWN",P1664)</f>
        <v>R1011</v>
      </c>
      <c r="P1664" s="6" t="s">
        <v>42</v>
      </c>
      <c r="Q1664" s="6"/>
    </row>
    <row r="1665" spans="1:17" x14ac:dyDescent="0.3">
      <c r="A1665" s="6" t="s">
        <v>1985</v>
      </c>
      <c r="B1665" s="12" t="str">
        <f>SUBSTITUTE(C1665,"?",ROUNDUP(AVERAGEIF(C:C,"&lt;&gt;~?",C:C),0))</f>
        <v>2002</v>
      </c>
      <c r="C1665" s="6">
        <v>2002</v>
      </c>
      <c r="D1665" s="6" t="str">
        <f>SUBSTITUTE(E1665,"?","sep")</f>
        <v>Jun</v>
      </c>
      <c r="E1665" s="6" t="s">
        <v>18</v>
      </c>
      <c r="F1665" s="6">
        <v>17</v>
      </c>
      <c r="G1665" s="18" t="str">
        <f>CONCATENATE(F1665,"-",D1665,"-",B1665)</f>
        <v>17-Jun-2002</v>
      </c>
      <c r="H1665" s="10">
        <f>DATEDIF(G1665,DATE(2023,6,8),"Y")</f>
        <v>20</v>
      </c>
      <c r="I1665" s="6">
        <v>0</v>
      </c>
      <c r="J1665" s="22">
        <v>26927.69</v>
      </c>
      <c r="K1665" s="6" t="str">
        <f>IF(L1665="?","tier - 2",L1665)</f>
        <v>tier - 2</v>
      </c>
      <c r="L1665" s="6" t="s">
        <v>11</v>
      </c>
      <c r="M1665" s="6" t="str">
        <f>IF(N1665="?","tier - 1",N1665)</f>
        <v>tier - 2</v>
      </c>
      <c r="N1665" s="6" t="s">
        <v>11</v>
      </c>
      <c r="O1665" s="6" t="str">
        <f>IF(P1665="?","UNKNOWN",P1665)</f>
        <v>R1011</v>
      </c>
      <c r="P1665" s="6" t="s">
        <v>42</v>
      </c>
      <c r="Q1665" s="6"/>
    </row>
    <row r="1666" spans="1:17" x14ac:dyDescent="0.3">
      <c r="A1666" s="6" t="s">
        <v>1984</v>
      </c>
      <c r="B1666" s="12" t="str">
        <f>SUBSTITUTE(C1666,"?",ROUNDUP(AVERAGEIF(C:C,"&lt;&gt;~?",C:C),0))</f>
        <v>1958</v>
      </c>
      <c r="C1666" s="6">
        <v>1958</v>
      </c>
      <c r="D1666" s="6" t="str">
        <f>SUBSTITUTE(E1666,"?","sep")</f>
        <v>Dec</v>
      </c>
      <c r="E1666" s="6" t="s">
        <v>30</v>
      </c>
      <c r="F1666" s="6">
        <v>25</v>
      </c>
      <c r="G1666" s="18" t="str">
        <f>CONCATENATE(F1666,"-",D1666,"-",B1666)</f>
        <v>25-Dec-1958</v>
      </c>
      <c r="H1666" s="10">
        <f>DATEDIF(G1666,DATE(2023,6,8),"Y")</f>
        <v>64</v>
      </c>
      <c r="I1666" s="6">
        <v>0</v>
      </c>
      <c r="J1666" s="22">
        <v>26926.51</v>
      </c>
      <c r="K1666" s="6" t="str">
        <f>IF(L1666="?","tier - 2",L1666)</f>
        <v>tier - 2</v>
      </c>
      <c r="L1666" s="6" t="s">
        <v>11</v>
      </c>
      <c r="M1666" s="6" t="str">
        <f>IF(N1666="?","tier - 1",N1666)</f>
        <v>tier - 1</v>
      </c>
      <c r="N1666" s="6" t="s">
        <v>16</v>
      </c>
      <c r="O1666" s="6" t="str">
        <f>IF(P1666="?","UNKNOWN",P1666)</f>
        <v>R1013</v>
      </c>
      <c r="P1666" s="6" t="s">
        <v>13</v>
      </c>
      <c r="Q1666" s="6"/>
    </row>
    <row r="1667" spans="1:17" x14ac:dyDescent="0.3">
      <c r="A1667" s="6" t="s">
        <v>1983</v>
      </c>
      <c r="B1667" s="12" t="str">
        <f>SUBSTITUTE(C1667,"?",ROUNDUP(AVERAGEIF(C:C,"&lt;&gt;~?",C:C),0))</f>
        <v>1991</v>
      </c>
      <c r="C1667" s="6">
        <v>1991</v>
      </c>
      <c r="D1667" s="6" t="str">
        <f>SUBSTITUTE(E1667,"?","sep")</f>
        <v>Aug</v>
      </c>
      <c r="E1667" s="6" t="s">
        <v>35</v>
      </c>
      <c r="F1667" s="6">
        <v>22</v>
      </c>
      <c r="G1667" s="18" t="str">
        <f>CONCATENATE(F1667,"-",D1667,"-",B1667)</f>
        <v>22-Aug-1991</v>
      </c>
      <c r="H1667" s="10">
        <f>DATEDIF(G1667,DATE(2023,6,8),"Y")</f>
        <v>31</v>
      </c>
      <c r="I1667" s="6">
        <v>3</v>
      </c>
      <c r="J1667" s="22">
        <v>26912.560000000001</v>
      </c>
      <c r="K1667" s="6" t="str">
        <f>IF(L1667="?","tier - 2",L1667)</f>
        <v>tier - 2</v>
      </c>
      <c r="L1667" s="6" t="s">
        <v>11</v>
      </c>
      <c r="M1667" s="6" t="str">
        <f>IF(N1667="?","tier - 1",N1667)</f>
        <v>tier - 2</v>
      </c>
      <c r="N1667" s="6" t="s">
        <v>11</v>
      </c>
      <c r="O1667" s="6" t="str">
        <f>IF(P1667="?","UNKNOWN",P1667)</f>
        <v>R1011</v>
      </c>
      <c r="P1667" s="6" t="s">
        <v>42</v>
      </c>
      <c r="Q1667" s="6"/>
    </row>
    <row r="1668" spans="1:17" x14ac:dyDescent="0.3">
      <c r="A1668" s="6" t="s">
        <v>2334</v>
      </c>
      <c r="B1668" s="12" t="str">
        <f>SUBSTITUTE(C1668,"?",ROUNDUP(AVERAGEIF(C:C,"&lt;&gt;~?",C:C),0))</f>
        <v>1971</v>
      </c>
      <c r="C1668" s="6">
        <v>1971</v>
      </c>
      <c r="D1668" s="6" t="str">
        <f>SUBSTITUTE(E1668,"?","sep")</f>
        <v>Aug</v>
      </c>
      <c r="E1668" s="6" t="s">
        <v>35</v>
      </c>
      <c r="F1668" s="6">
        <v>13</v>
      </c>
      <c r="G1668" s="18" t="str">
        <f>CONCATENATE(F1668,"-",D1668,"-",B1668)</f>
        <v>13-Aug-1971</v>
      </c>
      <c r="H1668" s="10">
        <f>DATEDIF(G1668,DATE(2023,6,8),"Y")</f>
        <v>51</v>
      </c>
      <c r="I1668" s="6">
        <v>2</v>
      </c>
      <c r="J1668" s="22">
        <v>44641.2</v>
      </c>
      <c r="K1668" s="6" t="str">
        <f>IF(L1668="?","tier - 2",L1668)</f>
        <v>tier - 2</v>
      </c>
      <c r="L1668" s="6" t="s">
        <v>11</v>
      </c>
      <c r="M1668" s="6" t="str">
        <f>IF(N1668="?","tier - 1",N1668)</f>
        <v>tier - 3</v>
      </c>
      <c r="N1668" s="6" t="s">
        <v>12</v>
      </c>
      <c r="O1668" s="6" t="str">
        <f>IF(P1668="?","UNKNOWN",P1668)</f>
        <v>R1024</v>
      </c>
      <c r="P1668" s="6" t="s">
        <v>247</v>
      </c>
      <c r="Q1668" s="6"/>
    </row>
    <row r="1669" spans="1:17" x14ac:dyDescent="0.3">
      <c r="A1669" s="6" t="s">
        <v>1982</v>
      </c>
      <c r="B1669" s="12" t="str">
        <f>SUBSTITUTE(C1669,"?",ROUNDUP(AVERAGEIF(C:C,"&lt;&gt;~?",C:C),0))</f>
        <v>1988</v>
      </c>
      <c r="C1669" s="6">
        <v>1988</v>
      </c>
      <c r="D1669" s="6" t="str">
        <f>SUBSTITUTE(E1669,"?","sep")</f>
        <v>Jul</v>
      </c>
      <c r="E1669" s="6" t="s">
        <v>10</v>
      </c>
      <c r="F1669" s="6">
        <v>22</v>
      </c>
      <c r="G1669" s="18" t="str">
        <f>CONCATENATE(F1669,"-",D1669,"-",B1669)</f>
        <v>22-Jul-1988</v>
      </c>
      <c r="H1669" s="10">
        <f>DATEDIF(G1669,DATE(2023,6,8),"Y")</f>
        <v>34</v>
      </c>
      <c r="I1669" s="6">
        <v>3</v>
      </c>
      <c r="J1669" s="22">
        <v>26607.89</v>
      </c>
      <c r="K1669" s="6" t="str">
        <f>IF(L1669="?","tier - 2",L1669)</f>
        <v>tier - 2</v>
      </c>
      <c r="L1669" s="6" t="s">
        <v>11</v>
      </c>
      <c r="M1669" s="6" t="str">
        <f>IF(N1669="?","tier - 1",N1669)</f>
        <v>tier - 1</v>
      </c>
      <c r="N1669" s="6" t="s">
        <v>16</v>
      </c>
      <c r="O1669" s="6" t="str">
        <f>IF(P1669="?","UNKNOWN",P1669)</f>
        <v>R1011</v>
      </c>
      <c r="P1669" s="6" t="s">
        <v>42</v>
      </c>
      <c r="Q1669" s="6"/>
    </row>
    <row r="1670" spans="1:17" x14ac:dyDescent="0.3">
      <c r="A1670" s="6" t="s">
        <v>1981</v>
      </c>
      <c r="B1670" s="12" t="str">
        <f>SUBSTITUTE(C1670,"?",ROUNDUP(AVERAGEIF(C:C,"&lt;&gt;~?",C:C),0))</f>
        <v>2004</v>
      </c>
      <c r="C1670" s="6">
        <v>2004</v>
      </c>
      <c r="D1670" s="6" t="str">
        <f>SUBSTITUTE(E1670,"?","sep")</f>
        <v>Sep</v>
      </c>
      <c r="E1670" s="6" t="s">
        <v>20</v>
      </c>
      <c r="F1670" s="6">
        <v>5</v>
      </c>
      <c r="G1670" s="18" t="str">
        <f>CONCATENATE(F1670,"-",D1670,"-",B1670)</f>
        <v>5-Sep-2004</v>
      </c>
      <c r="H1670" s="10">
        <f>DATEDIF(G1670,DATE(2023,6,8),"Y")</f>
        <v>18</v>
      </c>
      <c r="I1670" s="6">
        <v>0</v>
      </c>
      <c r="J1670" s="22">
        <v>26479.4</v>
      </c>
      <c r="K1670" s="6" t="str">
        <f>IF(L1670="?","tier - 2",L1670)</f>
        <v>tier - 2</v>
      </c>
      <c r="L1670" s="6" t="s">
        <v>11</v>
      </c>
      <c r="M1670" s="6" t="str">
        <f>IF(N1670="?","tier - 1",N1670)</f>
        <v>tier - 2</v>
      </c>
      <c r="N1670" s="6" t="s">
        <v>11</v>
      </c>
      <c r="O1670" s="6" t="str">
        <f>IF(P1670="?","UNKNOWN",P1670)</f>
        <v>R1011</v>
      </c>
      <c r="P1670" s="6" t="s">
        <v>42</v>
      </c>
      <c r="Q1670" s="6"/>
    </row>
    <row r="1671" spans="1:17" x14ac:dyDescent="0.3">
      <c r="A1671" s="6" t="s">
        <v>1980</v>
      </c>
      <c r="B1671" s="12" t="str">
        <f>SUBSTITUTE(C1671,"?",ROUNDUP(AVERAGEIF(C:C,"&lt;&gt;~?",C:C),0))</f>
        <v>1970</v>
      </c>
      <c r="C1671" s="6">
        <v>1970</v>
      </c>
      <c r="D1671" s="6" t="str">
        <f>SUBSTITUTE(E1671,"?","sep")</f>
        <v>Aug</v>
      </c>
      <c r="E1671" s="6" t="s">
        <v>35</v>
      </c>
      <c r="F1671" s="6">
        <v>27</v>
      </c>
      <c r="G1671" s="18" t="str">
        <f>CONCATENATE(F1671,"-",D1671,"-",B1671)</f>
        <v>27-Aug-1970</v>
      </c>
      <c r="H1671" s="10">
        <f>DATEDIF(G1671,DATE(2023,6,8),"Y")</f>
        <v>52</v>
      </c>
      <c r="I1671" s="6">
        <v>2</v>
      </c>
      <c r="J1671" s="22">
        <v>26467.1</v>
      </c>
      <c r="K1671" s="6" t="str">
        <f>IF(L1671="?","tier - 2",L1671)</f>
        <v>tier - 2</v>
      </c>
      <c r="L1671" s="6" t="s">
        <v>11</v>
      </c>
      <c r="M1671" s="6" t="str">
        <f>IF(N1671="?","tier - 1",N1671)</f>
        <v>tier - 3</v>
      </c>
      <c r="N1671" s="6" t="s">
        <v>12</v>
      </c>
      <c r="O1671" s="6" t="str">
        <f>IF(P1671="?","UNKNOWN",P1671)</f>
        <v>R1012</v>
      </c>
      <c r="P1671" s="6" t="s">
        <v>23</v>
      </c>
      <c r="Q1671" s="6"/>
    </row>
    <row r="1672" spans="1:17" x14ac:dyDescent="0.3">
      <c r="A1672" s="6" t="s">
        <v>1979</v>
      </c>
      <c r="B1672" s="12" t="str">
        <f>SUBSTITUTE(C1672,"?",ROUNDUP(AVERAGEIF(C:C,"&lt;&gt;~?",C:C),0))</f>
        <v>1974</v>
      </c>
      <c r="C1672" s="6">
        <v>1974</v>
      </c>
      <c r="D1672" s="6" t="str">
        <f>SUBSTITUTE(E1672,"?","sep")</f>
        <v>Sep</v>
      </c>
      <c r="E1672" s="6" t="s">
        <v>20</v>
      </c>
      <c r="F1672" s="6">
        <v>21</v>
      </c>
      <c r="G1672" s="18" t="str">
        <f>CONCATENATE(F1672,"-",D1672,"-",B1672)</f>
        <v>21-Sep-1974</v>
      </c>
      <c r="H1672" s="10">
        <f>DATEDIF(G1672,DATE(2023,6,8),"Y")</f>
        <v>48</v>
      </c>
      <c r="I1672" s="6">
        <v>1</v>
      </c>
      <c r="J1672" s="22">
        <v>26392.26</v>
      </c>
      <c r="K1672" s="6" t="str">
        <f>IF(L1672="?","tier - 2",L1672)</f>
        <v>tier - 2</v>
      </c>
      <c r="L1672" s="6" t="s">
        <v>11</v>
      </c>
      <c r="M1672" s="6" t="str">
        <f>IF(N1672="?","tier - 1",N1672)</f>
        <v>tier - 2</v>
      </c>
      <c r="N1672" s="6" t="s">
        <v>11</v>
      </c>
      <c r="O1672" s="6" t="str">
        <f>IF(P1672="?","UNKNOWN",P1672)</f>
        <v>R1024</v>
      </c>
      <c r="P1672" s="6" t="s">
        <v>247</v>
      </c>
      <c r="Q1672" s="6"/>
    </row>
    <row r="1673" spans="1:17" x14ac:dyDescent="0.3">
      <c r="A1673" s="6" t="s">
        <v>1978</v>
      </c>
      <c r="B1673" s="12" t="str">
        <f>SUBSTITUTE(C1673,"?",ROUNDUP(AVERAGEIF(C:C,"&lt;&gt;~?",C:C),0))</f>
        <v>2004</v>
      </c>
      <c r="C1673" s="6">
        <v>2004</v>
      </c>
      <c r="D1673" s="6" t="str">
        <f>SUBSTITUTE(E1673,"?","sep")</f>
        <v>Dec</v>
      </c>
      <c r="E1673" s="6" t="s">
        <v>30</v>
      </c>
      <c r="F1673" s="6">
        <v>5</v>
      </c>
      <c r="G1673" s="18" t="str">
        <f>CONCATENATE(F1673,"-",D1673,"-",B1673)</f>
        <v>5-Dec-2004</v>
      </c>
      <c r="H1673" s="10">
        <f>DATEDIF(G1673,DATE(2023,6,8),"Y")</f>
        <v>18</v>
      </c>
      <c r="I1673" s="6">
        <v>0</v>
      </c>
      <c r="J1673" s="22">
        <v>26316.59</v>
      </c>
      <c r="K1673" s="6" t="str">
        <f>IF(L1673="?","tier - 2",L1673)</f>
        <v>tier - 2</v>
      </c>
      <c r="L1673" s="6" t="s">
        <v>11</v>
      </c>
      <c r="M1673" s="6" t="str">
        <f>IF(N1673="?","tier - 1",N1673)</f>
        <v>tier - 3</v>
      </c>
      <c r="N1673" s="6" t="s">
        <v>12</v>
      </c>
      <c r="O1673" s="6" t="str">
        <f>IF(P1673="?","UNKNOWN",P1673)</f>
        <v>R1011</v>
      </c>
      <c r="P1673" s="6" t="s">
        <v>42</v>
      </c>
      <c r="Q1673" s="6"/>
    </row>
    <row r="1674" spans="1:17" x14ac:dyDescent="0.3">
      <c r="A1674" s="6" t="s">
        <v>1977</v>
      </c>
      <c r="B1674" s="12" t="str">
        <f>SUBSTITUTE(C1674,"?",ROUNDUP(AVERAGEIF(C:C,"&lt;&gt;~?",C:C),0))</f>
        <v>1975</v>
      </c>
      <c r="C1674" s="6">
        <v>1975</v>
      </c>
      <c r="D1674" s="6" t="str">
        <f>SUBSTITUTE(E1674,"?","sep")</f>
        <v>Jun</v>
      </c>
      <c r="E1674" s="6" t="s">
        <v>18</v>
      </c>
      <c r="F1674" s="6">
        <v>4</v>
      </c>
      <c r="G1674" s="18" t="str">
        <f>CONCATENATE(F1674,"-",D1674,"-",B1674)</f>
        <v>4-Jun-1975</v>
      </c>
      <c r="H1674" s="10">
        <f>DATEDIF(G1674,DATE(2023,6,8),"Y")</f>
        <v>48</v>
      </c>
      <c r="I1674" s="6">
        <v>1</v>
      </c>
      <c r="J1674" s="22">
        <v>26236.58</v>
      </c>
      <c r="K1674" s="6" t="str">
        <f>IF(L1674="?","tier - 2",L1674)</f>
        <v>tier - 2</v>
      </c>
      <c r="L1674" s="6" t="s">
        <v>11</v>
      </c>
      <c r="M1674" s="6" t="str">
        <f>IF(N1674="?","tier - 1",N1674)</f>
        <v>tier - 1</v>
      </c>
      <c r="N1674" s="6" t="s">
        <v>16</v>
      </c>
      <c r="O1674" s="6" t="str">
        <f>IF(P1674="?","UNKNOWN",P1674)</f>
        <v>R1011</v>
      </c>
      <c r="P1674" s="6" t="s">
        <v>42</v>
      </c>
      <c r="Q1674" s="6"/>
    </row>
    <row r="1675" spans="1:17" x14ac:dyDescent="0.3">
      <c r="A1675" s="6" t="s">
        <v>1976</v>
      </c>
      <c r="B1675" s="12" t="str">
        <f>SUBSTITUTE(C1675,"?",ROUNDUP(AVERAGEIF(C:C,"&lt;&gt;~?",C:C),0))</f>
        <v>1973</v>
      </c>
      <c r="C1675" s="6">
        <v>1973</v>
      </c>
      <c r="D1675" s="6" t="str">
        <f>SUBSTITUTE(E1675,"?","sep")</f>
        <v>Jul</v>
      </c>
      <c r="E1675" s="6" t="s">
        <v>10</v>
      </c>
      <c r="F1675" s="6">
        <v>7</v>
      </c>
      <c r="G1675" s="18" t="str">
        <f>CONCATENATE(F1675,"-",D1675,"-",B1675)</f>
        <v>7-Jul-1973</v>
      </c>
      <c r="H1675" s="10">
        <f>DATEDIF(G1675,DATE(2023,6,8),"Y")</f>
        <v>49</v>
      </c>
      <c r="I1675" s="6">
        <v>1</v>
      </c>
      <c r="J1675" s="22">
        <v>26140.36</v>
      </c>
      <c r="K1675" s="6" t="str">
        <f>IF(L1675="?","tier - 2",L1675)</f>
        <v>tier - 2</v>
      </c>
      <c r="L1675" s="6" t="s">
        <v>11</v>
      </c>
      <c r="M1675" s="6" t="str">
        <f>IF(N1675="?","tier - 1",N1675)</f>
        <v>tier - 3</v>
      </c>
      <c r="N1675" s="6" t="s">
        <v>12</v>
      </c>
      <c r="O1675" s="6" t="str">
        <f>IF(P1675="?","UNKNOWN",P1675)</f>
        <v>R1011</v>
      </c>
      <c r="P1675" s="6" t="s">
        <v>42</v>
      </c>
      <c r="Q1675" s="6"/>
    </row>
    <row r="1676" spans="1:17" x14ac:dyDescent="0.3">
      <c r="A1676" s="6" t="s">
        <v>1975</v>
      </c>
      <c r="B1676" s="12" t="str">
        <f>SUBSTITUTE(C1676,"?",ROUNDUP(AVERAGEIF(C:C,"&lt;&gt;~?",C:C),0))</f>
        <v>2002</v>
      </c>
      <c r="C1676" s="6">
        <v>2002</v>
      </c>
      <c r="D1676" s="6" t="str">
        <f>SUBSTITUTE(E1676,"?","sep")</f>
        <v>Oct</v>
      </c>
      <c r="E1676" s="6" t="s">
        <v>37</v>
      </c>
      <c r="F1676" s="6">
        <v>11</v>
      </c>
      <c r="G1676" s="18" t="str">
        <f>CONCATENATE(F1676,"-",D1676,"-",B1676)</f>
        <v>11-Oct-2002</v>
      </c>
      <c r="H1676" s="10">
        <f>DATEDIF(G1676,DATE(2023,6,8),"Y")</f>
        <v>20</v>
      </c>
      <c r="I1676" s="6">
        <v>0</v>
      </c>
      <c r="J1676" s="22">
        <v>26125.67</v>
      </c>
      <c r="K1676" s="6" t="str">
        <f>IF(L1676="?","tier - 2",L1676)</f>
        <v>tier - 2</v>
      </c>
      <c r="L1676" s="6" t="s">
        <v>11</v>
      </c>
      <c r="M1676" s="6" t="str">
        <f>IF(N1676="?","tier - 1",N1676)</f>
        <v>tier - 1</v>
      </c>
      <c r="N1676" s="6" t="s">
        <v>16</v>
      </c>
      <c r="O1676" s="6" t="str">
        <f>IF(P1676="?","UNKNOWN",P1676)</f>
        <v>R1013</v>
      </c>
      <c r="P1676" s="6" t="s">
        <v>13</v>
      </c>
      <c r="Q1676" s="6"/>
    </row>
    <row r="1677" spans="1:17" x14ac:dyDescent="0.3">
      <c r="A1677" s="6" t="s">
        <v>1974</v>
      </c>
      <c r="B1677" s="12" t="str">
        <f>SUBSTITUTE(C1677,"?",ROUNDUP(AVERAGEIF(C:C,"&lt;&gt;~?",C:C),0))</f>
        <v>1966</v>
      </c>
      <c r="C1677" s="6">
        <v>1966</v>
      </c>
      <c r="D1677" s="6" t="str">
        <f>SUBSTITUTE(E1677,"?","sep")</f>
        <v>Jul</v>
      </c>
      <c r="E1677" s="6" t="s">
        <v>10</v>
      </c>
      <c r="F1677" s="6">
        <v>9</v>
      </c>
      <c r="G1677" s="18" t="str">
        <f>CONCATENATE(F1677,"-",D1677,"-",B1677)</f>
        <v>9-Jul-1966</v>
      </c>
      <c r="H1677" s="10">
        <f>DATEDIF(G1677,DATE(2023,6,8),"Y")</f>
        <v>56</v>
      </c>
      <c r="I1677" s="6">
        <v>1</v>
      </c>
      <c r="J1677" s="22">
        <v>26109.33</v>
      </c>
      <c r="K1677" s="6" t="str">
        <f>IF(L1677="?","tier - 2",L1677)</f>
        <v>tier - 2</v>
      </c>
      <c r="L1677" s="6" t="s">
        <v>11</v>
      </c>
      <c r="M1677" s="6" t="str">
        <f>IF(N1677="?","tier - 1",N1677)</f>
        <v>tier - 3</v>
      </c>
      <c r="N1677" s="6" t="s">
        <v>12</v>
      </c>
      <c r="O1677" s="6" t="str">
        <f>IF(P1677="?","UNKNOWN",P1677)</f>
        <v>R1012</v>
      </c>
      <c r="P1677" s="6" t="s">
        <v>23</v>
      </c>
      <c r="Q1677" s="6"/>
    </row>
    <row r="1678" spans="1:17" x14ac:dyDescent="0.3">
      <c r="A1678" s="6" t="s">
        <v>1973</v>
      </c>
      <c r="B1678" s="12" t="str">
        <f>SUBSTITUTE(C1678,"?",ROUNDUP(AVERAGEIF(C:C,"&lt;&gt;~?",C:C),0))</f>
        <v>2000</v>
      </c>
      <c r="C1678" s="6">
        <v>2000</v>
      </c>
      <c r="D1678" s="6" t="str">
        <f>SUBSTITUTE(E1678,"?","sep")</f>
        <v>Dec</v>
      </c>
      <c r="E1678" s="6" t="s">
        <v>30</v>
      </c>
      <c r="F1678" s="6">
        <v>26</v>
      </c>
      <c r="G1678" s="18" t="str">
        <f>CONCATENATE(F1678,"-",D1678,"-",B1678)</f>
        <v>26-Dec-2000</v>
      </c>
      <c r="H1678" s="10">
        <f>DATEDIF(G1678,DATE(2023,6,8),"Y")</f>
        <v>22</v>
      </c>
      <c r="I1678" s="6">
        <v>0</v>
      </c>
      <c r="J1678" s="22">
        <v>26026.97</v>
      </c>
      <c r="K1678" s="6" t="str">
        <f>IF(L1678="?","tier - 2",L1678)</f>
        <v>tier - 2</v>
      </c>
      <c r="L1678" s="6" t="s">
        <v>11</v>
      </c>
      <c r="M1678" s="6" t="str">
        <f>IF(N1678="?","tier - 1",N1678)</f>
        <v>tier - 3</v>
      </c>
      <c r="N1678" s="6" t="s">
        <v>12</v>
      </c>
      <c r="O1678" s="6" t="str">
        <f>IF(P1678="?","UNKNOWN",P1678)</f>
        <v>R1011</v>
      </c>
      <c r="P1678" s="6" t="s">
        <v>42</v>
      </c>
      <c r="Q1678" s="6"/>
    </row>
    <row r="1679" spans="1:17" x14ac:dyDescent="0.3">
      <c r="A1679" s="6" t="s">
        <v>2369</v>
      </c>
      <c r="B1679" s="12" t="str">
        <f>SUBSTITUTE(C1679,"?",ROUNDUP(AVERAGEIF(C:C,"&lt;&gt;~?",C:C),0))</f>
        <v>1991</v>
      </c>
      <c r="C1679" s="6">
        <v>1991</v>
      </c>
      <c r="D1679" s="6" t="str">
        <f>SUBSTITUTE(E1679,"?","sep")</f>
        <v>Jun</v>
      </c>
      <c r="E1679" s="6" t="s">
        <v>18</v>
      </c>
      <c r="F1679" s="6">
        <v>6</v>
      </c>
      <c r="G1679" s="18" t="str">
        <f>CONCATENATE(F1679,"-",D1679,"-",B1679)</f>
        <v>6-Jun-1991</v>
      </c>
      <c r="H1679" s="10">
        <f>DATEDIF(G1679,DATE(2023,6,8),"Y")</f>
        <v>32</v>
      </c>
      <c r="I1679" s="6">
        <v>1</v>
      </c>
      <c r="J1679" s="22">
        <v>58571.07</v>
      </c>
      <c r="K1679" s="6" t="str">
        <f>IF(L1679="?","tier - 2",L1679)</f>
        <v>tier - 1</v>
      </c>
      <c r="L1679" s="6" t="s">
        <v>16</v>
      </c>
      <c r="M1679" s="6" t="str">
        <f>IF(N1679="?","tier - 1",N1679)</f>
        <v>tier - 3</v>
      </c>
      <c r="N1679" s="6" t="s">
        <v>12</v>
      </c>
      <c r="O1679" s="6" t="str">
        <f>IF(P1679="?","UNKNOWN",P1679)</f>
        <v>R1024</v>
      </c>
      <c r="P1679" s="6" t="s">
        <v>247</v>
      </c>
      <c r="Q1679" s="6"/>
    </row>
    <row r="1680" spans="1:17" x14ac:dyDescent="0.3">
      <c r="A1680" s="6" t="s">
        <v>2333</v>
      </c>
      <c r="B1680" s="12" t="str">
        <f>SUBSTITUTE(C1680,"?",ROUNDUP(AVERAGEIF(C:C,"&lt;&gt;~?",C:C),0))</f>
        <v>1993</v>
      </c>
      <c r="C1680" s="6">
        <v>1993</v>
      </c>
      <c r="D1680" s="6" t="str">
        <f>SUBSTITUTE(E1680,"?","sep")</f>
        <v>Oct</v>
      </c>
      <c r="E1680" s="6" t="s">
        <v>37</v>
      </c>
      <c r="F1680" s="6">
        <v>11</v>
      </c>
      <c r="G1680" s="18" t="str">
        <f>CONCATENATE(F1680,"-",D1680,"-",B1680)</f>
        <v>11-Oct-1993</v>
      </c>
      <c r="H1680" s="10">
        <f>DATEDIF(G1680,DATE(2023,6,8),"Y")</f>
        <v>29</v>
      </c>
      <c r="I1680" s="6">
        <v>2</v>
      </c>
      <c r="J1680" s="22">
        <v>44585.46</v>
      </c>
      <c r="K1680" s="6" t="str">
        <f>IF(L1680="?","tier - 2",L1680)</f>
        <v>tier - 2</v>
      </c>
      <c r="L1680" s="6" t="s">
        <v>11</v>
      </c>
      <c r="M1680" s="6" t="str">
        <f>IF(N1680="?","tier - 1",N1680)</f>
        <v>tier - 2</v>
      </c>
      <c r="N1680" s="6" t="s">
        <v>11</v>
      </c>
      <c r="O1680" s="6" t="str">
        <f>IF(P1680="?","UNKNOWN",P1680)</f>
        <v>R1011</v>
      </c>
      <c r="P1680" s="6" t="s">
        <v>42</v>
      </c>
      <c r="Q1680" s="6"/>
    </row>
    <row r="1681" spans="1:17" x14ac:dyDescent="0.3">
      <c r="A1681" s="6" t="s">
        <v>1972</v>
      </c>
      <c r="B1681" s="12" t="str">
        <f>SUBSTITUTE(C1681,"?",ROUNDUP(AVERAGEIF(C:C,"&lt;&gt;~?",C:C),0))</f>
        <v>2001</v>
      </c>
      <c r="C1681" s="6">
        <v>2001</v>
      </c>
      <c r="D1681" s="6" t="str">
        <f>SUBSTITUTE(E1681,"?","sep")</f>
        <v>Jun</v>
      </c>
      <c r="E1681" s="6" t="s">
        <v>18</v>
      </c>
      <c r="F1681" s="6">
        <v>5</v>
      </c>
      <c r="G1681" s="18" t="str">
        <f>CONCATENATE(F1681,"-",D1681,"-",B1681)</f>
        <v>5-Jun-2001</v>
      </c>
      <c r="H1681" s="10">
        <f>DATEDIF(G1681,DATE(2023,6,8),"Y")</f>
        <v>22</v>
      </c>
      <c r="I1681" s="6">
        <v>2</v>
      </c>
      <c r="J1681" s="22">
        <v>26018.95</v>
      </c>
      <c r="K1681" s="6" t="str">
        <f>IF(L1681="?","tier - 2",L1681)</f>
        <v>tier - 2</v>
      </c>
      <c r="L1681" s="6" t="s">
        <v>11</v>
      </c>
      <c r="M1681" s="6" t="str">
        <f>IF(N1681="?","tier - 1",N1681)</f>
        <v>tier - 2</v>
      </c>
      <c r="N1681" s="6" t="s">
        <v>11</v>
      </c>
      <c r="O1681" s="6" t="str">
        <f>IF(P1681="?","UNKNOWN",P1681)</f>
        <v>R1012</v>
      </c>
      <c r="P1681" s="6" t="s">
        <v>23</v>
      </c>
      <c r="Q1681" s="6"/>
    </row>
    <row r="1682" spans="1:17" x14ac:dyDescent="0.3">
      <c r="A1682" s="6" t="s">
        <v>1971</v>
      </c>
      <c r="B1682" s="12" t="str">
        <f>SUBSTITUTE(C1682,"?",ROUNDUP(AVERAGEIF(C:C,"&lt;&gt;~?",C:C),0))</f>
        <v>1970</v>
      </c>
      <c r="C1682" s="6">
        <v>1970</v>
      </c>
      <c r="D1682" s="6" t="str">
        <f>SUBSTITUTE(E1682,"?","sep")</f>
        <v>Dec</v>
      </c>
      <c r="E1682" s="6" t="s">
        <v>30</v>
      </c>
      <c r="F1682" s="6">
        <v>3</v>
      </c>
      <c r="G1682" s="18" t="str">
        <f>CONCATENATE(F1682,"-",D1682,"-",B1682)</f>
        <v>3-Dec-1970</v>
      </c>
      <c r="H1682" s="10">
        <f>DATEDIF(G1682,DATE(2023,6,8),"Y")</f>
        <v>52</v>
      </c>
      <c r="I1682" s="6">
        <v>3</v>
      </c>
      <c r="J1682" s="22">
        <v>25992.82</v>
      </c>
      <c r="K1682" s="6" t="str">
        <f>IF(L1682="?","tier - 2",L1682)</f>
        <v>tier - 2</v>
      </c>
      <c r="L1682" s="6" t="s">
        <v>11</v>
      </c>
      <c r="M1682" s="6" t="str">
        <f>IF(N1682="?","tier - 1",N1682)</f>
        <v>tier - 2</v>
      </c>
      <c r="N1682" s="6" t="s">
        <v>11</v>
      </c>
      <c r="O1682" s="6" t="str">
        <f>IF(P1682="?","UNKNOWN",P1682)</f>
        <v>R1013</v>
      </c>
      <c r="P1682" s="6" t="s">
        <v>13</v>
      </c>
      <c r="Q1682" s="6"/>
    </row>
    <row r="1683" spans="1:17" x14ac:dyDescent="0.3">
      <c r="A1683" s="6" t="s">
        <v>1970</v>
      </c>
      <c r="B1683" s="12" t="str">
        <f>SUBSTITUTE(C1683,"?",ROUNDUP(AVERAGEIF(C:C,"&lt;&gt;~?",C:C),0))</f>
        <v>1963</v>
      </c>
      <c r="C1683" s="6">
        <v>1963</v>
      </c>
      <c r="D1683" s="6" t="str">
        <f>SUBSTITUTE(E1683,"?","sep")</f>
        <v>Aug</v>
      </c>
      <c r="E1683" s="6" t="s">
        <v>35</v>
      </c>
      <c r="F1683" s="6">
        <v>21</v>
      </c>
      <c r="G1683" s="18" t="str">
        <f>CONCATENATE(F1683,"-",D1683,"-",B1683)</f>
        <v>21-Aug-1963</v>
      </c>
      <c r="H1683" s="10">
        <f>DATEDIF(G1683,DATE(2023,6,8),"Y")</f>
        <v>59</v>
      </c>
      <c r="I1683" s="6">
        <v>0</v>
      </c>
      <c r="J1683" s="22">
        <v>25678.78</v>
      </c>
      <c r="K1683" s="6" t="str">
        <f>IF(L1683="?","tier - 2",L1683)</f>
        <v>tier - 2</v>
      </c>
      <c r="L1683" s="6" t="s">
        <v>11</v>
      </c>
      <c r="M1683" s="6" t="str">
        <f>IF(N1683="?","tier - 1",N1683)</f>
        <v>tier - 3</v>
      </c>
      <c r="N1683" s="6" t="s">
        <v>12</v>
      </c>
      <c r="O1683" s="6" t="str">
        <f>IF(P1683="?","UNKNOWN",P1683)</f>
        <v>R1012</v>
      </c>
      <c r="P1683" s="6" t="s">
        <v>23</v>
      </c>
      <c r="Q1683" s="6"/>
    </row>
    <row r="1684" spans="1:17" x14ac:dyDescent="0.3">
      <c r="A1684" s="6" t="s">
        <v>1969</v>
      </c>
      <c r="B1684" s="12" t="str">
        <f>SUBSTITUTE(C1684,"?",ROUNDUP(AVERAGEIF(C:C,"&lt;&gt;~?",C:C),0))</f>
        <v>1972</v>
      </c>
      <c r="C1684" s="6">
        <v>1972</v>
      </c>
      <c r="D1684" s="6" t="str">
        <f>SUBSTITUTE(E1684,"?","sep")</f>
        <v>Jul</v>
      </c>
      <c r="E1684" s="6" t="s">
        <v>10</v>
      </c>
      <c r="F1684" s="6">
        <v>17</v>
      </c>
      <c r="G1684" s="18" t="str">
        <f>CONCATENATE(F1684,"-",D1684,"-",B1684)</f>
        <v>17-Jul-1972</v>
      </c>
      <c r="H1684" s="10">
        <f>DATEDIF(G1684,DATE(2023,6,8),"Y")</f>
        <v>50</v>
      </c>
      <c r="I1684" s="6">
        <v>0</v>
      </c>
      <c r="J1684" s="22">
        <v>25656.58</v>
      </c>
      <c r="K1684" s="6" t="str">
        <f>IF(L1684="?","tier - 2",L1684)</f>
        <v>tier - 2</v>
      </c>
      <c r="L1684" s="6" t="s">
        <v>11</v>
      </c>
      <c r="M1684" s="6" t="str">
        <f>IF(N1684="?","tier - 1",N1684)</f>
        <v>tier - 3</v>
      </c>
      <c r="N1684" s="6" t="s">
        <v>12</v>
      </c>
      <c r="O1684" s="6" t="str">
        <f>IF(P1684="?","UNKNOWN",P1684)</f>
        <v>R1024</v>
      </c>
      <c r="P1684" s="6" t="s">
        <v>247</v>
      </c>
      <c r="Q1684" s="6"/>
    </row>
    <row r="1685" spans="1:17" x14ac:dyDescent="0.3">
      <c r="A1685" s="6" t="s">
        <v>1968</v>
      </c>
      <c r="B1685" s="12" t="str">
        <f>SUBSTITUTE(C1685,"?",ROUNDUP(AVERAGEIF(C:C,"&lt;&gt;~?",C:C),0))</f>
        <v>2001</v>
      </c>
      <c r="C1685" s="6">
        <v>2001</v>
      </c>
      <c r="D1685" s="6" t="str">
        <f>SUBSTITUTE(E1685,"?","sep")</f>
        <v>Aug</v>
      </c>
      <c r="E1685" s="6" t="s">
        <v>35</v>
      </c>
      <c r="F1685" s="6">
        <v>2</v>
      </c>
      <c r="G1685" s="18" t="str">
        <f>CONCATENATE(F1685,"-",D1685,"-",B1685)</f>
        <v>2-Aug-2001</v>
      </c>
      <c r="H1685" s="10">
        <f>DATEDIF(G1685,DATE(2023,6,8),"Y")</f>
        <v>21</v>
      </c>
      <c r="I1685" s="6">
        <v>0</v>
      </c>
      <c r="J1685" s="22">
        <v>25648.98</v>
      </c>
      <c r="K1685" s="6" t="str">
        <f>IF(L1685="?","tier - 2",L1685)</f>
        <v>tier - 2</v>
      </c>
      <c r="L1685" s="6" t="s">
        <v>11</v>
      </c>
      <c r="M1685" s="6" t="str">
        <f>IF(N1685="?","tier - 1",N1685)</f>
        <v>tier - 1</v>
      </c>
      <c r="N1685" s="6" t="s">
        <v>16</v>
      </c>
      <c r="O1685" s="6" t="str">
        <f>IF(P1685="?","UNKNOWN",P1685)</f>
        <v>R1011</v>
      </c>
      <c r="P1685" s="6" t="s">
        <v>42</v>
      </c>
      <c r="Q1685" s="6"/>
    </row>
    <row r="1686" spans="1:17" x14ac:dyDescent="0.3">
      <c r="A1686" s="6" t="s">
        <v>1967</v>
      </c>
      <c r="B1686" s="12" t="str">
        <f>SUBSTITUTE(C1686,"?",ROUNDUP(AVERAGEIF(C:C,"&lt;&gt;~?",C:C),0))</f>
        <v>1968</v>
      </c>
      <c r="C1686" s="6">
        <v>1968</v>
      </c>
      <c r="D1686" s="6" t="str">
        <f>SUBSTITUTE(E1686,"?","sep")</f>
        <v>Dec</v>
      </c>
      <c r="E1686" s="6" t="s">
        <v>30</v>
      </c>
      <c r="F1686" s="6">
        <v>11</v>
      </c>
      <c r="G1686" s="18" t="str">
        <f>CONCATENATE(F1686,"-",D1686,"-",B1686)</f>
        <v>11-Dec-1968</v>
      </c>
      <c r="H1686" s="10">
        <f>DATEDIF(G1686,DATE(2023,6,8),"Y")</f>
        <v>54</v>
      </c>
      <c r="I1686" s="6">
        <v>1</v>
      </c>
      <c r="J1686" s="22">
        <v>25517.11</v>
      </c>
      <c r="K1686" s="6" t="str">
        <f>IF(L1686="?","tier - 2",L1686)</f>
        <v>tier - 2</v>
      </c>
      <c r="L1686" s="6" t="s">
        <v>11</v>
      </c>
      <c r="M1686" s="6" t="str">
        <f>IF(N1686="?","tier - 1",N1686)</f>
        <v>tier - 3</v>
      </c>
      <c r="N1686" s="6" t="s">
        <v>12</v>
      </c>
      <c r="O1686" s="6" t="str">
        <f>IF(P1686="?","UNKNOWN",P1686)</f>
        <v>R1017</v>
      </c>
      <c r="P1686" s="6" t="s">
        <v>356</v>
      </c>
      <c r="Q1686" s="6"/>
    </row>
    <row r="1687" spans="1:17" x14ac:dyDescent="0.3">
      <c r="A1687" s="6" t="s">
        <v>1966</v>
      </c>
      <c r="B1687" s="12" t="str">
        <f>SUBSTITUTE(C1687,"?",ROUNDUP(AVERAGEIF(C:C,"&lt;&gt;~?",C:C),0))</f>
        <v>1968</v>
      </c>
      <c r="C1687" s="6">
        <v>1968</v>
      </c>
      <c r="D1687" s="6" t="str">
        <f>SUBSTITUTE(E1687,"?","sep")</f>
        <v>Aug</v>
      </c>
      <c r="E1687" s="6" t="s">
        <v>35</v>
      </c>
      <c r="F1687" s="6">
        <v>22</v>
      </c>
      <c r="G1687" s="18" t="str">
        <f>CONCATENATE(F1687,"-",D1687,"-",B1687)</f>
        <v>22-Aug-1968</v>
      </c>
      <c r="H1687" s="10">
        <f>DATEDIF(G1687,DATE(2023,6,8),"Y")</f>
        <v>54</v>
      </c>
      <c r="I1687" s="6">
        <v>3</v>
      </c>
      <c r="J1687" s="22">
        <v>25382.3</v>
      </c>
      <c r="K1687" s="6" t="str">
        <f>IF(L1687="?","tier - 2",L1687)</f>
        <v>tier - 2</v>
      </c>
      <c r="L1687" s="6" t="s">
        <v>11</v>
      </c>
      <c r="M1687" s="6" t="str">
        <f>IF(N1687="?","tier - 1",N1687)</f>
        <v>tier - 2</v>
      </c>
      <c r="N1687" s="6" t="s">
        <v>11</v>
      </c>
      <c r="O1687" s="6" t="str">
        <f>IF(P1687="?","UNKNOWN",P1687)</f>
        <v>R1011</v>
      </c>
      <c r="P1687" s="6" t="s">
        <v>42</v>
      </c>
      <c r="Q1687" s="6"/>
    </row>
    <row r="1688" spans="1:17" x14ac:dyDescent="0.3">
      <c r="A1688" s="6" t="s">
        <v>1965</v>
      </c>
      <c r="B1688" s="12" t="str">
        <f>SUBSTITUTE(C1688,"?",ROUNDUP(AVERAGEIF(C:C,"&lt;&gt;~?",C:C),0))</f>
        <v>1972</v>
      </c>
      <c r="C1688" s="6">
        <v>1972</v>
      </c>
      <c r="D1688" s="6" t="str">
        <f>SUBSTITUTE(E1688,"?","sep")</f>
        <v>Sep</v>
      </c>
      <c r="E1688" s="6" t="s">
        <v>20</v>
      </c>
      <c r="F1688" s="6">
        <v>26</v>
      </c>
      <c r="G1688" s="18" t="str">
        <f>CONCATENATE(F1688,"-",D1688,"-",B1688)</f>
        <v>26-Sep-1972</v>
      </c>
      <c r="H1688" s="10">
        <f>DATEDIF(G1688,DATE(2023,6,8),"Y")</f>
        <v>50</v>
      </c>
      <c r="I1688" s="6">
        <v>2</v>
      </c>
      <c r="J1688" s="22">
        <v>25333.33</v>
      </c>
      <c r="K1688" s="6" t="str">
        <f>IF(L1688="?","tier - 2",L1688)</f>
        <v>tier - 2</v>
      </c>
      <c r="L1688" s="6" t="s">
        <v>11</v>
      </c>
      <c r="M1688" s="6" t="str">
        <f>IF(N1688="?","tier - 1",N1688)</f>
        <v>tier - 2</v>
      </c>
      <c r="N1688" s="6" t="s">
        <v>11</v>
      </c>
      <c r="O1688" s="6" t="str">
        <f>IF(P1688="?","UNKNOWN",P1688)</f>
        <v>R1017</v>
      </c>
      <c r="P1688" s="6" t="s">
        <v>356</v>
      </c>
      <c r="Q1688" s="6"/>
    </row>
    <row r="1689" spans="1:17" x14ac:dyDescent="0.3">
      <c r="A1689" s="6" t="s">
        <v>1964</v>
      </c>
      <c r="B1689" s="12" t="str">
        <f>SUBSTITUTE(C1689,"?",ROUNDUP(AVERAGEIF(C:C,"&lt;&gt;~?",C:C),0))</f>
        <v>1975</v>
      </c>
      <c r="C1689" s="6">
        <v>1975</v>
      </c>
      <c r="D1689" s="6" t="str">
        <f>SUBSTITUTE(E1689,"?","sep")</f>
        <v>Dec</v>
      </c>
      <c r="E1689" s="6" t="s">
        <v>30</v>
      </c>
      <c r="F1689" s="6">
        <v>14</v>
      </c>
      <c r="G1689" s="18" t="str">
        <f>CONCATENATE(F1689,"-",D1689,"-",B1689)</f>
        <v>14-Dec-1975</v>
      </c>
      <c r="H1689" s="10">
        <f>DATEDIF(G1689,DATE(2023,6,8),"Y")</f>
        <v>47</v>
      </c>
      <c r="I1689" s="6">
        <v>3</v>
      </c>
      <c r="J1689" s="22">
        <v>25309.49</v>
      </c>
      <c r="K1689" s="6" t="str">
        <f>IF(L1689="?","tier - 2",L1689)</f>
        <v>tier - 2</v>
      </c>
      <c r="L1689" s="6" t="s">
        <v>11</v>
      </c>
      <c r="M1689" s="6" t="str">
        <f>IF(N1689="?","tier - 1",N1689)</f>
        <v>tier - 1</v>
      </c>
      <c r="N1689" s="6" t="s">
        <v>16</v>
      </c>
      <c r="O1689" s="6" t="str">
        <f>IF(P1689="?","UNKNOWN",P1689)</f>
        <v>R1011</v>
      </c>
      <c r="P1689" s="6" t="s">
        <v>42</v>
      </c>
      <c r="Q1689" s="6"/>
    </row>
    <row r="1690" spans="1:17" x14ac:dyDescent="0.3">
      <c r="A1690" s="6" t="s">
        <v>1963</v>
      </c>
      <c r="B1690" s="12" t="str">
        <f>SUBSTITUTE(C1690,"?",ROUNDUP(AVERAGEIF(C:C,"&lt;&gt;~?",C:C),0))</f>
        <v>1998</v>
      </c>
      <c r="C1690" s="6">
        <v>1998</v>
      </c>
      <c r="D1690" s="6" t="str">
        <f>SUBSTITUTE(E1690,"?","sep")</f>
        <v>Nov</v>
      </c>
      <c r="E1690" s="6" t="s">
        <v>15</v>
      </c>
      <c r="F1690" s="6">
        <v>24</v>
      </c>
      <c r="G1690" s="18" t="str">
        <f>CONCATENATE(F1690,"-",D1690,"-",B1690)</f>
        <v>24-Nov-1998</v>
      </c>
      <c r="H1690" s="10">
        <f>DATEDIF(G1690,DATE(2023,6,8),"Y")</f>
        <v>24</v>
      </c>
      <c r="I1690" s="6">
        <v>0</v>
      </c>
      <c r="J1690" s="22">
        <v>25127.22</v>
      </c>
      <c r="K1690" s="6" t="str">
        <f>IF(L1690="?","tier - 2",L1690)</f>
        <v>tier - 2</v>
      </c>
      <c r="L1690" s="6" t="s">
        <v>11</v>
      </c>
      <c r="M1690" s="6" t="str">
        <f>IF(N1690="?","tier - 1",N1690)</f>
        <v>tier - 3</v>
      </c>
      <c r="N1690" s="6" t="s">
        <v>12</v>
      </c>
      <c r="O1690" s="6" t="str">
        <f>IF(P1690="?","UNKNOWN",P1690)</f>
        <v>R1011</v>
      </c>
      <c r="P1690" s="6" t="s">
        <v>42</v>
      </c>
      <c r="Q1690" s="6"/>
    </row>
    <row r="1691" spans="1:17" x14ac:dyDescent="0.3">
      <c r="A1691" s="6" t="s">
        <v>2332</v>
      </c>
      <c r="B1691" s="12" t="str">
        <f>SUBSTITUTE(C1691,"?",ROUNDUP(AVERAGEIF(C:C,"&lt;&gt;~?",C:C),0))</f>
        <v>2000</v>
      </c>
      <c r="C1691" s="6">
        <v>2000</v>
      </c>
      <c r="D1691" s="6" t="str">
        <f>SUBSTITUTE(E1691,"?","sep")</f>
        <v>Aug</v>
      </c>
      <c r="E1691" s="6" t="s">
        <v>35</v>
      </c>
      <c r="F1691" s="6">
        <v>2</v>
      </c>
      <c r="G1691" s="18" t="str">
        <f>CONCATENATE(F1691,"-",D1691,"-",B1691)</f>
        <v>2-Aug-2000</v>
      </c>
      <c r="H1691" s="10">
        <f>DATEDIF(G1691,DATE(2023,6,8),"Y")</f>
        <v>22</v>
      </c>
      <c r="I1691" s="6">
        <v>1</v>
      </c>
      <c r="J1691" s="22">
        <v>44501.4</v>
      </c>
      <c r="K1691" s="6" t="str">
        <f>IF(L1691="?","tier - 2",L1691)</f>
        <v>tier - 2</v>
      </c>
      <c r="L1691" s="6" t="s">
        <v>11</v>
      </c>
      <c r="M1691" s="6" t="str">
        <f>IF(N1691="?","tier - 1",N1691)</f>
        <v>tier - 3</v>
      </c>
      <c r="N1691" s="6" t="s">
        <v>12</v>
      </c>
      <c r="O1691" s="6" t="str">
        <f>IF(P1691="?","UNKNOWN",P1691)</f>
        <v>R1013</v>
      </c>
      <c r="P1691" s="6" t="s">
        <v>13</v>
      </c>
      <c r="Q1691" s="6"/>
    </row>
    <row r="1692" spans="1:17" x14ac:dyDescent="0.3">
      <c r="A1692" s="6" t="s">
        <v>1962</v>
      </c>
      <c r="B1692" s="12" t="str">
        <f>SUBSTITUTE(C1692,"?",ROUNDUP(AVERAGEIF(C:C,"&lt;&gt;~?",C:C),0))</f>
        <v>1998</v>
      </c>
      <c r="C1692" s="6">
        <v>1998</v>
      </c>
      <c r="D1692" s="6" t="str">
        <f>SUBSTITUTE(E1692,"?","sep")</f>
        <v>Jun</v>
      </c>
      <c r="E1692" s="6" t="s">
        <v>18</v>
      </c>
      <c r="F1692" s="6">
        <v>14</v>
      </c>
      <c r="G1692" s="18" t="str">
        <f>CONCATENATE(F1692,"-",D1692,"-",B1692)</f>
        <v>14-Jun-1998</v>
      </c>
      <c r="H1692" s="10">
        <f>DATEDIF(G1692,DATE(2023,6,8),"Y")</f>
        <v>24</v>
      </c>
      <c r="I1692" s="6">
        <v>0</v>
      </c>
      <c r="J1692" s="22">
        <v>25081.77</v>
      </c>
      <c r="K1692" s="6" t="str">
        <f>IF(L1692="?","tier - 2",L1692)</f>
        <v>tier - 2</v>
      </c>
      <c r="L1692" s="6" t="s">
        <v>11</v>
      </c>
      <c r="M1692" s="6" t="str">
        <f>IF(N1692="?","tier - 1",N1692)</f>
        <v>tier - 2</v>
      </c>
      <c r="N1692" s="6" t="s">
        <v>11</v>
      </c>
      <c r="O1692" s="6" t="str">
        <f>IF(P1692="?","UNKNOWN",P1692)</f>
        <v>R1013</v>
      </c>
      <c r="P1692" s="6" t="s">
        <v>13</v>
      </c>
      <c r="Q1692" s="6"/>
    </row>
    <row r="1693" spans="1:17" x14ac:dyDescent="0.3">
      <c r="A1693" s="6" t="s">
        <v>1961</v>
      </c>
      <c r="B1693" s="12" t="str">
        <f>SUBSTITUTE(C1693,"?",ROUNDUP(AVERAGEIF(C:C,"&lt;&gt;~?",C:C),0))</f>
        <v>1995</v>
      </c>
      <c r="C1693" s="6">
        <v>1995</v>
      </c>
      <c r="D1693" s="6" t="str">
        <f>SUBSTITUTE(E1693,"?","sep")</f>
        <v>Dec</v>
      </c>
      <c r="E1693" s="6" t="s">
        <v>30</v>
      </c>
      <c r="F1693" s="6">
        <v>4</v>
      </c>
      <c r="G1693" s="18" t="str">
        <f>CONCATENATE(F1693,"-",D1693,"-",B1693)</f>
        <v>4-Dec-1995</v>
      </c>
      <c r="H1693" s="10">
        <f>DATEDIF(G1693,DATE(2023,6,8),"Y")</f>
        <v>27</v>
      </c>
      <c r="I1693" s="6">
        <v>0</v>
      </c>
      <c r="J1693" s="22">
        <v>25075.97</v>
      </c>
      <c r="K1693" s="6" t="str">
        <f>IF(L1693="?","tier - 2",L1693)</f>
        <v>tier - 2</v>
      </c>
      <c r="L1693" s="6" t="s">
        <v>11</v>
      </c>
      <c r="M1693" s="6" t="str">
        <f>IF(N1693="?","tier - 1",N1693)</f>
        <v>tier - 2</v>
      </c>
      <c r="N1693" s="6" t="s">
        <v>11</v>
      </c>
      <c r="O1693" s="6" t="str">
        <f>IF(P1693="?","UNKNOWN",P1693)</f>
        <v>R1011</v>
      </c>
      <c r="P1693" s="6" t="s">
        <v>42</v>
      </c>
      <c r="Q1693" s="6"/>
    </row>
    <row r="1694" spans="1:17" x14ac:dyDescent="0.3">
      <c r="A1694" s="6" t="s">
        <v>1960</v>
      </c>
      <c r="B1694" s="12" t="str">
        <f>SUBSTITUTE(C1694,"?",ROUNDUP(AVERAGEIF(C:C,"&lt;&gt;~?",C:C),0))</f>
        <v>1975</v>
      </c>
      <c r="C1694" s="6">
        <v>1975</v>
      </c>
      <c r="D1694" s="6" t="str">
        <f>SUBSTITUTE(E1694,"?","sep")</f>
        <v>Nov</v>
      </c>
      <c r="E1694" s="6" t="s">
        <v>15</v>
      </c>
      <c r="F1694" s="6">
        <v>14</v>
      </c>
      <c r="G1694" s="18" t="str">
        <f>CONCATENATE(F1694,"-",D1694,"-",B1694)</f>
        <v>14-Nov-1975</v>
      </c>
      <c r="H1694" s="10">
        <f>DATEDIF(G1694,DATE(2023,6,8),"Y")</f>
        <v>47</v>
      </c>
      <c r="I1694" s="6">
        <v>3</v>
      </c>
      <c r="J1694" s="22">
        <v>24915.22</v>
      </c>
      <c r="K1694" s="6" t="str">
        <f>IF(L1694="?","tier - 2",L1694)</f>
        <v>tier - 2</v>
      </c>
      <c r="L1694" s="6" t="s">
        <v>11</v>
      </c>
      <c r="M1694" s="6" t="str">
        <f>IF(N1694="?","tier - 1",N1694)</f>
        <v>tier - 3</v>
      </c>
      <c r="N1694" s="6" t="s">
        <v>12</v>
      </c>
      <c r="O1694" s="6" t="str">
        <f>IF(P1694="?","UNKNOWN",P1694)</f>
        <v>R1012</v>
      </c>
      <c r="P1694" s="6" t="s">
        <v>23</v>
      </c>
      <c r="Q1694" s="6"/>
    </row>
    <row r="1695" spans="1:17" x14ac:dyDescent="0.3">
      <c r="A1695" s="6" t="s">
        <v>1959</v>
      </c>
      <c r="B1695" s="12" t="str">
        <f>SUBSTITUTE(C1695,"?",ROUNDUP(AVERAGEIF(C:C,"&lt;&gt;~?",C:C),0))</f>
        <v>1987</v>
      </c>
      <c r="C1695" s="6">
        <v>1987</v>
      </c>
      <c r="D1695" s="6" t="str">
        <f>SUBSTITUTE(E1695,"?","sep")</f>
        <v>Jun</v>
      </c>
      <c r="E1695" s="6" t="s">
        <v>18</v>
      </c>
      <c r="F1695" s="6">
        <v>14</v>
      </c>
      <c r="G1695" s="18" t="str">
        <f>CONCATENATE(F1695,"-",D1695,"-",B1695)</f>
        <v>14-Jun-1987</v>
      </c>
      <c r="H1695" s="10">
        <f>DATEDIF(G1695,DATE(2023,6,8),"Y")</f>
        <v>35</v>
      </c>
      <c r="I1695" s="6">
        <v>2</v>
      </c>
      <c r="J1695" s="22">
        <v>24915.05</v>
      </c>
      <c r="K1695" s="6" t="str">
        <f>IF(L1695="?","tier - 2",L1695)</f>
        <v>tier - 2</v>
      </c>
      <c r="L1695" s="6" t="s">
        <v>11</v>
      </c>
      <c r="M1695" s="6" t="str">
        <f>IF(N1695="?","tier - 1",N1695)</f>
        <v>tier - 1</v>
      </c>
      <c r="N1695" s="6" t="s">
        <v>16</v>
      </c>
      <c r="O1695" s="6" t="str">
        <f>IF(P1695="?","UNKNOWN",P1695)</f>
        <v>R1024</v>
      </c>
      <c r="P1695" s="6" t="s">
        <v>247</v>
      </c>
      <c r="Q1695" s="6"/>
    </row>
    <row r="1696" spans="1:17" x14ac:dyDescent="0.3">
      <c r="A1696" s="6" t="s">
        <v>1958</v>
      </c>
      <c r="B1696" s="12" t="str">
        <f>SUBSTITUTE(C1696,"?",ROUNDUP(AVERAGEIF(C:C,"&lt;&gt;~?",C:C),0))</f>
        <v>1969</v>
      </c>
      <c r="C1696" s="6">
        <v>1969</v>
      </c>
      <c r="D1696" s="6" t="str">
        <f>SUBSTITUTE(E1696,"?","sep")</f>
        <v>Jul</v>
      </c>
      <c r="E1696" s="6" t="s">
        <v>10</v>
      </c>
      <c r="F1696" s="6">
        <v>23</v>
      </c>
      <c r="G1696" s="18" t="str">
        <f>CONCATENATE(F1696,"-",D1696,"-",B1696)</f>
        <v>23-Jul-1969</v>
      </c>
      <c r="H1696" s="10">
        <f>DATEDIF(G1696,DATE(2023,6,8),"Y")</f>
        <v>53</v>
      </c>
      <c r="I1696" s="6">
        <v>3</v>
      </c>
      <c r="J1696" s="22">
        <v>24873.38</v>
      </c>
      <c r="K1696" s="6" t="str">
        <f>IF(L1696="?","tier - 2",L1696)</f>
        <v>tier - 2</v>
      </c>
      <c r="L1696" s="6" t="s">
        <v>11</v>
      </c>
      <c r="M1696" s="6" t="str">
        <f>IF(N1696="?","tier - 1",N1696)</f>
        <v>tier - 1</v>
      </c>
      <c r="N1696" s="6" t="s">
        <v>16</v>
      </c>
      <c r="O1696" s="6" t="str">
        <f>IF(P1696="?","UNKNOWN",P1696)</f>
        <v>R1024</v>
      </c>
      <c r="P1696" s="6" t="s">
        <v>247</v>
      </c>
      <c r="Q1696" s="6"/>
    </row>
    <row r="1697" spans="1:17" x14ac:dyDescent="0.3">
      <c r="A1697" s="6" t="s">
        <v>1957</v>
      </c>
      <c r="B1697" s="12" t="str">
        <f>SUBSTITUTE(C1697,"?",ROUNDUP(AVERAGEIF(C:C,"&lt;&gt;~?",C:C),0))</f>
        <v>1970</v>
      </c>
      <c r="C1697" s="6">
        <v>1970</v>
      </c>
      <c r="D1697" s="6" t="str">
        <f>SUBSTITUTE(E1697,"?","sep")</f>
        <v>Nov</v>
      </c>
      <c r="E1697" s="6" t="s">
        <v>15</v>
      </c>
      <c r="F1697" s="6">
        <v>26</v>
      </c>
      <c r="G1697" s="18" t="str">
        <f>CONCATENATE(F1697,"-",D1697,"-",B1697)</f>
        <v>26-Nov-1970</v>
      </c>
      <c r="H1697" s="10">
        <f>DATEDIF(G1697,DATE(2023,6,8),"Y")</f>
        <v>52</v>
      </c>
      <c r="I1697" s="6">
        <v>3</v>
      </c>
      <c r="J1697" s="22">
        <v>24869.84</v>
      </c>
      <c r="K1697" s="6" t="str">
        <f>IF(L1697="?","tier - 2",L1697)</f>
        <v>tier - 2</v>
      </c>
      <c r="L1697" s="6" t="s">
        <v>11</v>
      </c>
      <c r="M1697" s="6" t="str">
        <f>IF(N1697="?","tier - 1",N1697)</f>
        <v>tier - 2</v>
      </c>
      <c r="N1697" s="6" t="s">
        <v>11</v>
      </c>
      <c r="O1697" s="6" t="str">
        <f>IF(P1697="?","UNKNOWN",P1697)</f>
        <v>R1016</v>
      </c>
      <c r="P1697" s="6" t="s">
        <v>168</v>
      </c>
      <c r="Q1697" s="6"/>
    </row>
    <row r="1698" spans="1:17" x14ac:dyDescent="0.3">
      <c r="A1698" s="6" t="s">
        <v>1956</v>
      </c>
      <c r="B1698" s="12" t="str">
        <f>SUBSTITUTE(C1698,"?",ROUNDUP(AVERAGEIF(C:C,"&lt;&gt;~?",C:C),0))</f>
        <v>1995</v>
      </c>
      <c r="C1698" s="6">
        <v>1995</v>
      </c>
      <c r="D1698" s="6" t="str">
        <f>SUBSTITUTE(E1698,"?","sep")</f>
        <v>Jun</v>
      </c>
      <c r="E1698" s="6" t="s">
        <v>18</v>
      </c>
      <c r="F1698" s="6">
        <v>10</v>
      </c>
      <c r="G1698" s="18" t="str">
        <f>CONCATENATE(F1698,"-",D1698,"-",B1698)</f>
        <v>10-Jun-1995</v>
      </c>
      <c r="H1698" s="10">
        <f>DATEDIF(G1698,DATE(2023,6,8),"Y")</f>
        <v>27</v>
      </c>
      <c r="I1698" s="6">
        <v>0</v>
      </c>
      <c r="J1698" s="22">
        <v>24863.25</v>
      </c>
      <c r="K1698" s="6" t="str">
        <f>IF(L1698="?","tier - 2",L1698)</f>
        <v>tier - 2</v>
      </c>
      <c r="L1698" s="6" t="s">
        <v>11</v>
      </c>
      <c r="M1698" s="6" t="str">
        <f>IF(N1698="?","tier - 1",N1698)</f>
        <v>tier - 3</v>
      </c>
      <c r="N1698" s="6" t="s">
        <v>12</v>
      </c>
      <c r="O1698" s="6" t="str">
        <f>IF(P1698="?","UNKNOWN",P1698)</f>
        <v>R1011</v>
      </c>
      <c r="P1698" s="6" t="s">
        <v>42</v>
      </c>
      <c r="Q1698" s="6"/>
    </row>
    <row r="1699" spans="1:17" x14ac:dyDescent="0.3">
      <c r="A1699" s="6" t="s">
        <v>1955</v>
      </c>
      <c r="B1699" s="12" t="str">
        <f>SUBSTITUTE(C1699,"?",ROUNDUP(AVERAGEIF(C:C,"&lt;&gt;~?",C:C),0))</f>
        <v>1994</v>
      </c>
      <c r="C1699" s="6">
        <v>1994</v>
      </c>
      <c r="D1699" s="6" t="str">
        <f>SUBSTITUTE(E1699,"?","sep")</f>
        <v>Sep</v>
      </c>
      <c r="E1699" s="6" t="s">
        <v>20</v>
      </c>
      <c r="F1699" s="6">
        <v>9</v>
      </c>
      <c r="G1699" s="18" t="str">
        <f>CONCATENATE(F1699,"-",D1699,"-",B1699)</f>
        <v>9-Sep-1994</v>
      </c>
      <c r="H1699" s="10">
        <f>DATEDIF(G1699,DATE(2023,6,8),"Y")</f>
        <v>28</v>
      </c>
      <c r="I1699" s="6">
        <v>0</v>
      </c>
      <c r="J1699" s="22">
        <v>24817.25</v>
      </c>
      <c r="K1699" s="6" t="str">
        <f>IF(L1699="?","tier - 2",L1699)</f>
        <v>tier - 2</v>
      </c>
      <c r="L1699" s="6" t="s">
        <v>11</v>
      </c>
      <c r="M1699" s="6" t="str">
        <f>IF(N1699="?","tier - 1",N1699)</f>
        <v>tier - 2</v>
      </c>
      <c r="N1699" s="6" t="s">
        <v>11</v>
      </c>
      <c r="O1699" s="6" t="str">
        <f>IF(P1699="?","UNKNOWN",P1699)</f>
        <v>R1011</v>
      </c>
      <c r="P1699" s="6" t="s">
        <v>42</v>
      </c>
      <c r="Q1699" s="6"/>
    </row>
    <row r="1700" spans="1:17" x14ac:dyDescent="0.3">
      <c r="A1700" s="6" t="s">
        <v>1954</v>
      </c>
      <c r="B1700" s="12" t="str">
        <f>SUBSTITUTE(C1700,"?",ROUNDUP(AVERAGEIF(C:C,"&lt;&gt;~?",C:C),0))</f>
        <v>1992</v>
      </c>
      <c r="C1700" s="6">
        <v>1992</v>
      </c>
      <c r="D1700" s="6" t="str">
        <f>SUBSTITUTE(E1700,"?","sep")</f>
        <v>Oct</v>
      </c>
      <c r="E1700" s="6" t="s">
        <v>37</v>
      </c>
      <c r="F1700" s="6">
        <v>11</v>
      </c>
      <c r="G1700" s="18" t="str">
        <f>CONCATENATE(F1700,"-",D1700,"-",B1700)</f>
        <v>11-Oct-1992</v>
      </c>
      <c r="H1700" s="10">
        <f>DATEDIF(G1700,DATE(2023,6,8),"Y")</f>
        <v>30</v>
      </c>
      <c r="I1700" s="6">
        <v>0</v>
      </c>
      <c r="J1700" s="22">
        <v>24795.040000000001</v>
      </c>
      <c r="K1700" s="6" t="str">
        <f>IF(L1700="?","tier - 2",L1700)</f>
        <v>tier - 2</v>
      </c>
      <c r="L1700" s="6" t="s">
        <v>11</v>
      </c>
      <c r="M1700" s="6" t="str">
        <f>IF(N1700="?","tier - 1",N1700)</f>
        <v>tier - 3</v>
      </c>
      <c r="N1700" s="6" t="s">
        <v>12</v>
      </c>
      <c r="O1700" s="6" t="str">
        <f>IF(P1700="?","UNKNOWN",P1700)</f>
        <v>R1011</v>
      </c>
      <c r="P1700" s="6" t="s">
        <v>42</v>
      </c>
      <c r="Q1700" s="6"/>
    </row>
    <row r="1701" spans="1:17" x14ac:dyDescent="0.3">
      <c r="A1701" s="6" t="s">
        <v>1953</v>
      </c>
      <c r="B1701" s="12" t="str">
        <f>SUBSTITUTE(C1701,"?",ROUNDUP(AVERAGEIF(C:C,"&lt;&gt;~?",C:C),0))</f>
        <v>1996</v>
      </c>
      <c r="C1701" s="6">
        <v>1996</v>
      </c>
      <c r="D1701" s="6" t="str">
        <f>SUBSTITUTE(E1701,"?","sep")</f>
        <v>Aug</v>
      </c>
      <c r="E1701" s="6" t="s">
        <v>35</v>
      </c>
      <c r="F1701" s="6">
        <v>28</v>
      </c>
      <c r="G1701" s="18" t="str">
        <f>CONCATENATE(F1701,"-",D1701,"-",B1701)</f>
        <v>28-Aug-1996</v>
      </c>
      <c r="H1701" s="10">
        <f>DATEDIF(G1701,DATE(2023,6,8),"Y")</f>
        <v>26</v>
      </c>
      <c r="I1701" s="6">
        <v>4</v>
      </c>
      <c r="J1701" s="22">
        <v>24671.66</v>
      </c>
      <c r="K1701" s="6" t="str">
        <f>IF(L1701="?","tier - 2",L1701)</f>
        <v>tier - 2</v>
      </c>
      <c r="L1701" s="6" t="s">
        <v>11</v>
      </c>
      <c r="M1701" s="6" t="str">
        <f>IF(N1701="?","tier - 1",N1701)</f>
        <v>tier - 1</v>
      </c>
      <c r="N1701" s="6" t="s">
        <v>16</v>
      </c>
      <c r="O1701" s="6" t="str">
        <f>IF(P1701="?","UNKNOWN",P1701)</f>
        <v>R1024</v>
      </c>
      <c r="P1701" s="6" t="s">
        <v>247</v>
      </c>
      <c r="Q1701" s="6"/>
    </row>
    <row r="1702" spans="1:17" x14ac:dyDescent="0.3">
      <c r="A1702" s="6" t="s">
        <v>2331</v>
      </c>
      <c r="B1702" s="12" t="str">
        <f>SUBSTITUTE(C1702,"?",ROUNDUP(AVERAGEIF(C:C,"&lt;&gt;~?",C:C),0))</f>
        <v>1967</v>
      </c>
      <c r="C1702" s="6">
        <v>1967</v>
      </c>
      <c r="D1702" s="6" t="str">
        <f>SUBSTITUTE(E1702,"?","sep")</f>
        <v>Sep</v>
      </c>
      <c r="E1702" s="6" t="s">
        <v>20</v>
      </c>
      <c r="F1702" s="6">
        <v>14</v>
      </c>
      <c r="G1702" s="18" t="str">
        <f>CONCATENATE(F1702,"-",D1702,"-",B1702)</f>
        <v>14-Sep-1967</v>
      </c>
      <c r="H1702" s="10">
        <f>DATEDIF(G1702,DATE(2023,6,8),"Y")</f>
        <v>55</v>
      </c>
      <c r="I1702" s="6">
        <v>0</v>
      </c>
      <c r="J1702" s="22">
        <v>44423.8</v>
      </c>
      <c r="K1702" s="6" t="str">
        <f>IF(L1702="?","tier - 2",L1702)</f>
        <v>tier - 2</v>
      </c>
      <c r="L1702" s="6" t="s">
        <v>11</v>
      </c>
      <c r="M1702" s="6" t="str">
        <f>IF(N1702="?","tier - 1",N1702)</f>
        <v>tier - 3</v>
      </c>
      <c r="N1702" s="6" t="s">
        <v>12</v>
      </c>
      <c r="O1702" s="6" t="str">
        <f>IF(P1702="?","UNKNOWN",P1702)</f>
        <v>R1013</v>
      </c>
      <c r="P1702" s="6" t="s">
        <v>13</v>
      </c>
      <c r="Q1702" s="6"/>
    </row>
    <row r="1703" spans="1:17" x14ac:dyDescent="0.3">
      <c r="A1703" s="6" t="s">
        <v>1952</v>
      </c>
      <c r="B1703" s="12" t="str">
        <f>SUBSTITUTE(C1703,"?",ROUNDUP(AVERAGEIF(C:C,"&lt;&gt;~?",C:C),0))</f>
        <v>1970</v>
      </c>
      <c r="C1703" s="6">
        <v>1970</v>
      </c>
      <c r="D1703" s="6" t="str">
        <f>SUBSTITUTE(E1703,"?","sep")</f>
        <v>Jun</v>
      </c>
      <c r="E1703" s="6" t="s">
        <v>18</v>
      </c>
      <c r="F1703" s="6">
        <v>12</v>
      </c>
      <c r="G1703" s="18" t="str">
        <f>CONCATENATE(F1703,"-",D1703,"-",B1703)</f>
        <v>12-Jun-1970</v>
      </c>
      <c r="H1703" s="10">
        <f>DATEDIF(G1703,DATE(2023,6,8),"Y")</f>
        <v>52</v>
      </c>
      <c r="I1703" s="6">
        <v>2</v>
      </c>
      <c r="J1703" s="22">
        <v>24667.42</v>
      </c>
      <c r="K1703" s="6" t="str">
        <f>IF(L1703="?","tier - 2",L1703)</f>
        <v>tier - 2</v>
      </c>
      <c r="L1703" s="6" t="s">
        <v>11</v>
      </c>
      <c r="M1703" s="6" t="str">
        <f>IF(N1703="?","tier - 1",N1703)</f>
        <v>tier - 3</v>
      </c>
      <c r="N1703" s="6" t="s">
        <v>12</v>
      </c>
      <c r="O1703" s="6" t="str">
        <f>IF(P1703="?","UNKNOWN",P1703)</f>
        <v>R1013</v>
      </c>
      <c r="P1703" s="6" t="s">
        <v>13</v>
      </c>
      <c r="Q1703" s="6"/>
    </row>
    <row r="1704" spans="1:17" x14ac:dyDescent="0.3">
      <c r="A1704" s="6" t="s">
        <v>1951</v>
      </c>
      <c r="B1704" s="12" t="str">
        <f>SUBSTITUTE(C1704,"?",ROUNDUP(AVERAGEIF(C:C,"&lt;&gt;~?",C:C),0))</f>
        <v>1976</v>
      </c>
      <c r="C1704" s="6">
        <v>1976</v>
      </c>
      <c r="D1704" s="6" t="str">
        <f>SUBSTITUTE(E1704,"?","sep")</f>
        <v>Oct</v>
      </c>
      <c r="E1704" s="6" t="s">
        <v>37</v>
      </c>
      <c r="F1704" s="6">
        <v>12</v>
      </c>
      <c r="G1704" s="18" t="str">
        <f>CONCATENATE(F1704,"-",D1704,"-",B1704)</f>
        <v>12-Oct-1976</v>
      </c>
      <c r="H1704" s="10">
        <f>DATEDIF(G1704,DATE(2023,6,8),"Y")</f>
        <v>46</v>
      </c>
      <c r="I1704" s="6">
        <v>0</v>
      </c>
      <c r="J1704" s="22">
        <v>24603.05</v>
      </c>
      <c r="K1704" s="6" t="str">
        <f>IF(L1704="?","tier - 2",L1704)</f>
        <v>tier - 2</v>
      </c>
      <c r="L1704" s="6" t="s">
        <v>11</v>
      </c>
      <c r="M1704" s="6" t="str">
        <f>IF(N1704="?","tier - 1",N1704)</f>
        <v>tier - 2</v>
      </c>
      <c r="N1704" s="6" t="s">
        <v>11</v>
      </c>
      <c r="O1704" s="6" t="str">
        <f>IF(P1704="?","UNKNOWN",P1704)</f>
        <v>R1011</v>
      </c>
      <c r="P1704" s="6" t="s">
        <v>42</v>
      </c>
      <c r="Q1704" s="6"/>
    </row>
    <row r="1705" spans="1:17" x14ac:dyDescent="0.3">
      <c r="A1705" s="6" t="s">
        <v>1950</v>
      </c>
      <c r="B1705" s="12" t="str">
        <f>SUBSTITUTE(C1705,"?",ROUNDUP(AVERAGEIF(C:C,"&lt;&gt;~?",C:C),0))</f>
        <v>1975</v>
      </c>
      <c r="C1705" s="6">
        <v>1975</v>
      </c>
      <c r="D1705" s="6" t="str">
        <f>SUBSTITUTE(E1705,"?","sep")</f>
        <v>Jun</v>
      </c>
      <c r="E1705" s="6" t="s">
        <v>18</v>
      </c>
      <c r="F1705" s="6">
        <v>13</v>
      </c>
      <c r="G1705" s="18" t="str">
        <f>CONCATENATE(F1705,"-",D1705,"-",B1705)</f>
        <v>13-Jun-1975</v>
      </c>
      <c r="H1705" s="10">
        <f>DATEDIF(G1705,DATE(2023,6,8),"Y")</f>
        <v>47</v>
      </c>
      <c r="I1705" s="6">
        <v>2</v>
      </c>
      <c r="J1705" s="22">
        <v>24535.7</v>
      </c>
      <c r="K1705" s="6" t="str">
        <f>IF(L1705="?","tier - 2",L1705)</f>
        <v>tier - 2</v>
      </c>
      <c r="L1705" s="6" t="s">
        <v>11</v>
      </c>
      <c r="M1705" s="6" t="str">
        <f>IF(N1705="?","tier - 1",N1705)</f>
        <v>tier - 2</v>
      </c>
      <c r="N1705" s="6" t="s">
        <v>11</v>
      </c>
      <c r="O1705" s="6" t="str">
        <f>IF(P1705="?","UNKNOWN",P1705)</f>
        <v>R1012</v>
      </c>
      <c r="P1705" s="6" t="s">
        <v>23</v>
      </c>
      <c r="Q1705" s="6"/>
    </row>
    <row r="1706" spans="1:17" x14ac:dyDescent="0.3">
      <c r="A1706" s="6" t="s">
        <v>1949</v>
      </c>
      <c r="B1706" s="12" t="str">
        <f>SUBSTITUTE(C1706,"?",ROUNDUP(AVERAGEIF(C:C,"&lt;&gt;~?",C:C),0))</f>
        <v>1972</v>
      </c>
      <c r="C1706" s="6">
        <v>1972</v>
      </c>
      <c r="D1706" s="6" t="str">
        <f>SUBSTITUTE(E1706,"?","sep")</f>
        <v>Sep</v>
      </c>
      <c r="E1706" s="6" t="s">
        <v>20</v>
      </c>
      <c r="F1706" s="6">
        <v>14</v>
      </c>
      <c r="G1706" s="18" t="str">
        <f>CONCATENATE(F1706,"-",D1706,"-",B1706)</f>
        <v>14-Sep-1972</v>
      </c>
      <c r="H1706" s="10">
        <f>DATEDIF(G1706,DATE(2023,6,8),"Y")</f>
        <v>50</v>
      </c>
      <c r="I1706" s="6">
        <v>1</v>
      </c>
      <c r="J1706" s="22">
        <v>24520.26</v>
      </c>
      <c r="K1706" s="6" t="str">
        <f>IF(L1706="?","tier - 2",L1706)</f>
        <v>tier - 2</v>
      </c>
      <c r="L1706" s="6" t="s">
        <v>11</v>
      </c>
      <c r="M1706" s="6" t="str">
        <f>IF(N1706="?","tier - 1",N1706)</f>
        <v>tier - 3</v>
      </c>
      <c r="N1706" s="6" t="s">
        <v>12</v>
      </c>
      <c r="O1706" s="6" t="str">
        <f>IF(P1706="?","UNKNOWN",P1706)</f>
        <v>R1011</v>
      </c>
      <c r="P1706" s="6" t="s">
        <v>42</v>
      </c>
      <c r="Q1706" s="6"/>
    </row>
    <row r="1707" spans="1:17" x14ac:dyDescent="0.3">
      <c r="A1707" s="6" t="s">
        <v>1948</v>
      </c>
      <c r="B1707" s="12" t="str">
        <f>SUBSTITUTE(C1707,"?",ROUNDUP(AVERAGEIF(C:C,"&lt;&gt;~?",C:C),0))</f>
        <v>1961</v>
      </c>
      <c r="C1707" s="6">
        <v>1961</v>
      </c>
      <c r="D1707" s="6" t="str">
        <f>SUBSTITUTE(E1707,"?","sep")</f>
        <v>Oct</v>
      </c>
      <c r="E1707" s="6" t="s">
        <v>37</v>
      </c>
      <c r="F1707" s="6">
        <v>21</v>
      </c>
      <c r="G1707" s="18" t="str">
        <f>CONCATENATE(F1707,"-",D1707,"-",B1707)</f>
        <v>21-Oct-1961</v>
      </c>
      <c r="H1707" s="10">
        <f>DATEDIF(G1707,DATE(2023,6,8),"Y")</f>
        <v>61</v>
      </c>
      <c r="I1707" s="6">
        <v>0</v>
      </c>
      <c r="J1707" s="22">
        <v>24513.09</v>
      </c>
      <c r="K1707" s="6" t="str">
        <f>IF(L1707="?","tier - 2",L1707)</f>
        <v>tier - 2</v>
      </c>
      <c r="L1707" s="6" t="s">
        <v>11</v>
      </c>
      <c r="M1707" s="6" t="str">
        <f>IF(N1707="?","tier - 1",N1707)</f>
        <v>tier - 2</v>
      </c>
      <c r="N1707" s="6" t="s">
        <v>11</v>
      </c>
      <c r="O1707" s="6" t="str">
        <f>IF(P1707="?","UNKNOWN",P1707)</f>
        <v>R1013</v>
      </c>
      <c r="P1707" s="6" t="s">
        <v>13</v>
      </c>
      <c r="Q1707" s="6"/>
    </row>
    <row r="1708" spans="1:17" x14ac:dyDescent="0.3">
      <c r="A1708" s="6" t="s">
        <v>1947</v>
      </c>
      <c r="B1708" s="12" t="str">
        <f>SUBSTITUTE(C1708,"?",ROUNDUP(AVERAGEIF(C:C,"&lt;&gt;~?",C:C),0))</f>
        <v>1968</v>
      </c>
      <c r="C1708" s="6">
        <v>1968</v>
      </c>
      <c r="D1708" s="6" t="str">
        <f>SUBSTITUTE(E1708,"?","sep")</f>
        <v>Jul</v>
      </c>
      <c r="E1708" s="6" t="s">
        <v>10</v>
      </c>
      <c r="F1708" s="6">
        <v>6</v>
      </c>
      <c r="G1708" s="18" t="str">
        <f>CONCATENATE(F1708,"-",D1708,"-",B1708)</f>
        <v>6-Jul-1968</v>
      </c>
      <c r="H1708" s="10">
        <f>DATEDIF(G1708,DATE(2023,6,8),"Y")</f>
        <v>54</v>
      </c>
      <c r="I1708" s="6">
        <v>0</v>
      </c>
      <c r="J1708" s="22">
        <v>24476.48</v>
      </c>
      <c r="K1708" s="6" t="str">
        <f>IF(L1708="?","tier - 2",L1708)</f>
        <v>tier - 2</v>
      </c>
      <c r="L1708" s="6" t="s">
        <v>11</v>
      </c>
      <c r="M1708" s="6" t="str">
        <f>IF(N1708="?","tier - 1",N1708)</f>
        <v>tier - 2</v>
      </c>
      <c r="N1708" s="6" t="s">
        <v>11</v>
      </c>
      <c r="O1708" s="6" t="str">
        <f>IF(P1708="?","UNKNOWN",P1708)</f>
        <v>R1012</v>
      </c>
      <c r="P1708" s="6" t="s">
        <v>23</v>
      </c>
      <c r="Q1708" s="6"/>
    </row>
    <row r="1709" spans="1:17" x14ac:dyDescent="0.3">
      <c r="A1709" s="6" t="s">
        <v>1946</v>
      </c>
      <c r="B1709" s="12" t="str">
        <f>SUBSTITUTE(C1709,"?",ROUNDUP(AVERAGEIF(C:C,"&lt;&gt;~?",C:C),0))</f>
        <v>1970</v>
      </c>
      <c r="C1709" s="6">
        <v>1970</v>
      </c>
      <c r="D1709" s="6" t="str">
        <f>SUBSTITUTE(E1709,"?","sep")</f>
        <v>Nov</v>
      </c>
      <c r="E1709" s="6" t="s">
        <v>15</v>
      </c>
      <c r="F1709" s="6">
        <v>30</v>
      </c>
      <c r="G1709" s="18" t="str">
        <f>CONCATENATE(F1709,"-",D1709,"-",B1709)</f>
        <v>30-Nov-1970</v>
      </c>
      <c r="H1709" s="10">
        <f>DATEDIF(G1709,DATE(2023,6,8),"Y")</f>
        <v>52</v>
      </c>
      <c r="I1709" s="6">
        <v>0</v>
      </c>
      <c r="J1709" s="22">
        <v>24393.62</v>
      </c>
      <c r="K1709" s="6" t="str">
        <f>IF(L1709="?","tier - 2",L1709)</f>
        <v>tier - 2</v>
      </c>
      <c r="L1709" s="6" t="s">
        <v>11</v>
      </c>
      <c r="M1709" s="6" t="str">
        <f>IF(N1709="?","tier - 1",N1709)</f>
        <v>tier - 3</v>
      </c>
      <c r="N1709" s="6" t="s">
        <v>12</v>
      </c>
      <c r="O1709" s="6" t="str">
        <f>IF(P1709="?","UNKNOWN",P1709)</f>
        <v>R1012</v>
      </c>
      <c r="P1709" s="6" t="s">
        <v>23</v>
      </c>
      <c r="Q1709" s="6"/>
    </row>
    <row r="1710" spans="1:17" x14ac:dyDescent="0.3">
      <c r="A1710" s="6" t="s">
        <v>1945</v>
      </c>
      <c r="B1710" s="12" t="str">
        <f>SUBSTITUTE(C1710,"?",ROUNDUP(AVERAGEIF(C:C,"&lt;&gt;~?",C:C),0))</f>
        <v>1999</v>
      </c>
      <c r="C1710" s="6">
        <v>1999</v>
      </c>
      <c r="D1710" s="6" t="str">
        <f>SUBSTITUTE(E1710,"?","sep")</f>
        <v>Oct</v>
      </c>
      <c r="E1710" s="6" t="s">
        <v>37</v>
      </c>
      <c r="F1710" s="6">
        <v>7</v>
      </c>
      <c r="G1710" s="18" t="str">
        <f>CONCATENATE(F1710,"-",D1710,"-",B1710)</f>
        <v>7-Oct-1999</v>
      </c>
      <c r="H1710" s="10">
        <f>DATEDIF(G1710,DATE(2023,6,8),"Y")</f>
        <v>23</v>
      </c>
      <c r="I1710" s="6">
        <v>0</v>
      </c>
      <c r="J1710" s="22">
        <v>24387.74</v>
      </c>
      <c r="K1710" s="6" t="str">
        <f>IF(L1710="?","tier - 2",L1710)</f>
        <v>tier - 2</v>
      </c>
      <c r="L1710" s="6" t="s">
        <v>11</v>
      </c>
      <c r="M1710" s="6" t="str">
        <f>IF(N1710="?","tier - 1",N1710)</f>
        <v>tier - 1</v>
      </c>
      <c r="N1710" s="6" t="s">
        <v>16</v>
      </c>
      <c r="O1710" s="6" t="str">
        <f>IF(P1710="?","UNKNOWN",P1710)</f>
        <v>R1011</v>
      </c>
      <c r="P1710" s="6" t="s">
        <v>42</v>
      </c>
      <c r="Q1710" s="6"/>
    </row>
    <row r="1711" spans="1:17" x14ac:dyDescent="0.3">
      <c r="A1711" s="6" t="s">
        <v>1944</v>
      </c>
      <c r="B1711" s="12" t="str">
        <f>SUBSTITUTE(C1711,"?",ROUNDUP(AVERAGEIF(C:C,"&lt;&gt;~?",C:C),0))</f>
        <v>2004</v>
      </c>
      <c r="C1711" s="6">
        <v>2004</v>
      </c>
      <c r="D1711" s="6" t="str">
        <f>SUBSTITUTE(E1711,"?","sep")</f>
        <v>Aug</v>
      </c>
      <c r="E1711" s="6" t="s">
        <v>35</v>
      </c>
      <c r="F1711" s="6">
        <v>3</v>
      </c>
      <c r="G1711" s="18" t="str">
        <f>CONCATENATE(F1711,"-",D1711,"-",B1711)</f>
        <v>3-Aug-2004</v>
      </c>
      <c r="H1711" s="10">
        <f>DATEDIF(G1711,DATE(2023,6,8),"Y")</f>
        <v>18</v>
      </c>
      <c r="I1711" s="6">
        <v>0</v>
      </c>
      <c r="J1711" s="22">
        <v>24294.02</v>
      </c>
      <c r="K1711" s="6" t="str">
        <f>IF(L1711="?","tier - 2",L1711)</f>
        <v>tier - 2</v>
      </c>
      <c r="L1711" s="6" t="s">
        <v>11</v>
      </c>
      <c r="M1711" s="6" t="str">
        <f>IF(N1711="?","tier - 1",N1711)</f>
        <v>tier - 1</v>
      </c>
      <c r="N1711" s="6" t="s">
        <v>16</v>
      </c>
      <c r="O1711" s="6" t="str">
        <f>IF(P1711="?","UNKNOWN",P1711)</f>
        <v>R1011</v>
      </c>
      <c r="P1711" s="6" t="s">
        <v>42</v>
      </c>
      <c r="Q1711" s="6"/>
    </row>
    <row r="1712" spans="1:17" x14ac:dyDescent="0.3">
      <c r="A1712" s="6" t="s">
        <v>1943</v>
      </c>
      <c r="B1712" s="12" t="str">
        <f>SUBSTITUTE(C1712,"?",ROUNDUP(AVERAGEIF(C:C,"&lt;&gt;~?",C:C),0))</f>
        <v>1964</v>
      </c>
      <c r="C1712" s="6">
        <v>1964</v>
      </c>
      <c r="D1712" s="6" t="str">
        <f>SUBSTITUTE(E1712,"?","sep")</f>
        <v>Dec</v>
      </c>
      <c r="E1712" s="6" t="s">
        <v>30</v>
      </c>
      <c r="F1712" s="6">
        <v>16</v>
      </c>
      <c r="G1712" s="18" t="str">
        <f>CONCATENATE(F1712,"-",D1712,"-",B1712)</f>
        <v>16-Dec-1964</v>
      </c>
      <c r="H1712" s="10">
        <f>DATEDIF(G1712,DATE(2023,6,8),"Y")</f>
        <v>58</v>
      </c>
      <c r="I1712" s="6">
        <v>0</v>
      </c>
      <c r="J1712" s="22">
        <v>24227.34</v>
      </c>
      <c r="K1712" s="6" t="str">
        <f>IF(L1712="?","tier - 2",L1712)</f>
        <v>tier - 2</v>
      </c>
      <c r="L1712" s="6" t="s">
        <v>11</v>
      </c>
      <c r="M1712" s="6" t="str">
        <f>IF(N1712="?","tier - 1",N1712)</f>
        <v>tier - 1</v>
      </c>
      <c r="N1712" s="6" t="s">
        <v>16</v>
      </c>
      <c r="O1712" s="6" t="str">
        <f>IF(P1712="?","UNKNOWN",P1712)</f>
        <v>R1013</v>
      </c>
      <c r="P1712" s="6" t="s">
        <v>13</v>
      </c>
      <c r="Q1712" s="6"/>
    </row>
    <row r="1713" spans="1:17" x14ac:dyDescent="0.3">
      <c r="A1713" s="6" t="s">
        <v>2330</v>
      </c>
      <c r="B1713" s="12" t="str">
        <f>SUBSTITUTE(C1713,"?",ROUNDUP(AVERAGEIF(C:C,"&lt;&gt;~?",C:C),0))</f>
        <v>1971</v>
      </c>
      <c r="C1713" s="6">
        <v>1971</v>
      </c>
      <c r="D1713" s="6" t="str">
        <f>SUBSTITUTE(E1713,"?","sep")</f>
        <v>Oct</v>
      </c>
      <c r="E1713" s="6" t="s">
        <v>37</v>
      </c>
      <c r="F1713" s="6">
        <v>29</v>
      </c>
      <c r="G1713" s="18" t="str">
        <f>CONCATENATE(F1713,"-",D1713,"-",B1713)</f>
        <v>29-Oct-1971</v>
      </c>
      <c r="H1713" s="10">
        <f>DATEDIF(G1713,DATE(2023,6,8),"Y")</f>
        <v>51</v>
      </c>
      <c r="I1713" s="6">
        <v>0</v>
      </c>
      <c r="J1713" s="22">
        <v>44400.41</v>
      </c>
      <c r="K1713" s="6" t="str">
        <f>IF(L1713="?","tier - 2",L1713)</f>
        <v>tier - 2</v>
      </c>
      <c r="L1713" s="6" t="s">
        <v>11</v>
      </c>
      <c r="M1713" s="6" t="str">
        <f>IF(N1713="?","tier - 1",N1713)</f>
        <v>tier - 2</v>
      </c>
      <c r="N1713" s="6" t="s">
        <v>11</v>
      </c>
      <c r="O1713" s="6" t="str">
        <f>IF(P1713="?","UNKNOWN",P1713)</f>
        <v>R1013</v>
      </c>
      <c r="P1713" s="6" t="s">
        <v>13</v>
      </c>
      <c r="Q1713" s="6"/>
    </row>
    <row r="1714" spans="1:17" x14ac:dyDescent="0.3">
      <c r="A1714" s="6" t="s">
        <v>1942</v>
      </c>
      <c r="B1714" s="12" t="str">
        <f>SUBSTITUTE(C1714,"?",ROUNDUP(AVERAGEIF(C:C,"&lt;&gt;~?",C:C),0))</f>
        <v>1974</v>
      </c>
      <c r="C1714" s="6">
        <v>1974</v>
      </c>
      <c r="D1714" s="6" t="str">
        <f>SUBSTITUTE(E1714,"?","sep")</f>
        <v>Sep</v>
      </c>
      <c r="E1714" s="6" t="s">
        <v>20</v>
      </c>
      <c r="F1714" s="6">
        <v>10</v>
      </c>
      <c r="G1714" s="18" t="str">
        <f>CONCATENATE(F1714,"-",D1714,"-",B1714)</f>
        <v>10-Sep-1974</v>
      </c>
      <c r="H1714" s="10">
        <f>DATEDIF(G1714,DATE(2023,6,8),"Y")</f>
        <v>48</v>
      </c>
      <c r="I1714" s="6">
        <v>3</v>
      </c>
      <c r="J1714" s="22">
        <v>24180.93</v>
      </c>
      <c r="K1714" s="6" t="str">
        <f>IF(L1714="?","tier - 2",L1714)</f>
        <v>tier - 2</v>
      </c>
      <c r="L1714" s="6" t="s">
        <v>11</v>
      </c>
      <c r="M1714" s="6" t="str">
        <f>IF(N1714="?","tier - 1",N1714)</f>
        <v>tier - 1</v>
      </c>
      <c r="N1714" s="6" t="s">
        <v>16</v>
      </c>
      <c r="O1714" s="6" t="str">
        <f>IF(P1714="?","UNKNOWN",P1714)</f>
        <v>R1013</v>
      </c>
      <c r="P1714" s="6" t="s">
        <v>13</v>
      </c>
      <c r="Q1714" s="6"/>
    </row>
    <row r="1715" spans="1:17" x14ac:dyDescent="0.3">
      <c r="A1715" s="6" t="s">
        <v>1941</v>
      </c>
      <c r="B1715" s="12" t="str">
        <f>SUBSTITUTE(C1715,"?",ROUNDUP(AVERAGEIF(C:C,"&lt;&gt;~?",C:C),0))</f>
        <v>1973</v>
      </c>
      <c r="C1715" s="6">
        <v>1973</v>
      </c>
      <c r="D1715" s="6" t="str">
        <f>SUBSTITUTE(E1715,"?","sep")</f>
        <v>Jun</v>
      </c>
      <c r="E1715" s="6" t="s">
        <v>18</v>
      </c>
      <c r="F1715" s="6">
        <v>13</v>
      </c>
      <c r="G1715" s="18" t="str">
        <f>CONCATENATE(F1715,"-",D1715,"-",B1715)</f>
        <v>13-Jun-1973</v>
      </c>
      <c r="H1715" s="10">
        <f>DATEDIF(G1715,DATE(2023,6,8),"Y")</f>
        <v>49</v>
      </c>
      <c r="I1715" s="6">
        <v>3</v>
      </c>
      <c r="J1715" s="22">
        <v>24106.91</v>
      </c>
      <c r="K1715" s="6" t="str">
        <f>IF(L1715="?","tier - 2",L1715)</f>
        <v>tier - 2</v>
      </c>
      <c r="L1715" s="6" t="s">
        <v>11</v>
      </c>
      <c r="M1715" s="6" t="str">
        <f>IF(N1715="?","tier - 1",N1715)</f>
        <v>tier - 2</v>
      </c>
      <c r="N1715" s="6" t="s">
        <v>11</v>
      </c>
      <c r="O1715" s="6" t="str">
        <f>IF(P1715="?","UNKNOWN",P1715)</f>
        <v>R1024</v>
      </c>
      <c r="P1715" s="6" t="s">
        <v>247</v>
      </c>
      <c r="Q1715" s="6"/>
    </row>
    <row r="1716" spans="1:17" x14ac:dyDescent="0.3">
      <c r="A1716" s="6" t="s">
        <v>1940</v>
      </c>
      <c r="B1716" s="12" t="str">
        <f>SUBSTITUTE(C1716,"?",ROUNDUP(AVERAGEIF(C:C,"&lt;&gt;~?",C:C),0))</f>
        <v>2003</v>
      </c>
      <c r="C1716" s="6">
        <v>2003</v>
      </c>
      <c r="D1716" s="6" t="str">
        <f>SUBSTITUTE(E1716,"?","sep")</f>
        <v>Dec</v>
      </c>
      <c r="E1716" s="6" t="s">
        <v>30</v>
      </c>
      <c r="F1716" s="6">
        <v>30</v>
      </c>
      <c r="G1716" s="18" t="str">
        <f>CONCATENATE(F1716,"-",D1716,"-",B1716)</f>
        <v>30-Dec-2003</v>
      </c>
      <c r="H1716" s="10">
        <f>DATEDIF(G1716,DATE(2023,6,8),"Y")</f>
        <v>19</v>
      </c>
      <c r="I1716" s="6">
        <v>2</v>
      </c>
      <c r="J1716" s="22">
        <v>24059.68</v>
      </c>
      <c r="K1716" s="6" t="str">
        <f>IF(L1716="?","tier - 2",L1716)</f>
        <v>tier - 2</v>
      </c>
      <c r="L1716" s="6" t="s">
        <v>11</v>
      </c>
      <c r="M1716" s="6" t="str">
        <f>IF(N1716="?","tier - 1",N1716)</f>
        <v>tier - 2</v>
      </c>
      <c r="N1716" s="6" t="s">
        <v>11</v>
      </c>
      <c r="O1716" s="6" t="str">
        <f>IF(P1716="?","UNKNOWN",P1716)</f>
        <v>R1012</v>
      </c>
      <c r="P1716" s="6" t="s">
        <v>23</v>
      </c>
      <c r="Q1716" s="6"/>
    </row>
    <row r="1717" spans="1:17" x14ac:dyDescent="0.3">
      <c r="A1717" s="6" t="s">
        <v>1939</v>
      </c>
      <c r="B1717" s="12" t="str">
        <f>SUBSTITUTE(C1717,"?",ROUNDUP(AVERAGEIF(C:C,"&lt;&gt;~?",C:C),0))</f>
        <v>1971</v>
      </c>
      <c r="C1717" s="6">
        <v>1971</v>
      </c>
      <c r="D1717" s="6" t="str">
        <f>SUBSTITUTE(E1717,"?","sep")</f>
        <v>Jul</v>
      </c>
      <c r="E1717" s="6" t="s">
        <v>10</v>
      </c>
      <c r="F1717" s="6">
        <v>10</v>
      </c>
      <c r="G1717" s="18" t="str">
        <f>CONCATENATE(F1717,"-",D1717,"-",B1717)</f>
        <v>10-Jul-1971</v>
      </c>
      <c r="H1717" s="10">
        <f>DATEDIF(G1717,DATE(2023,6,8),"Y")</f>
        <v>51</v>
      </c>
      <c r="I1717" s="6">
        <v>2</v>
      </c>
      <c r="J1717" s="22">
        <v>23967.38</v>
      </c>
      <c r="K1717" s="6" t="str">
        <f>IF(L1717="?","tier - 2",L1717)</f>
        <v>tier - 2</v>
      </c>
      <c r="L1717" s="6" t="s">
        <v>11</v>
      </c>
      <c r="M1717" s="6" t="str">
        <f>IF(N1717="?","tier - 1",N1717)</f>
        <v>tier - 2</v>
      </c>
      <c r="N1717" s="6" t="s">
        <v>11</v>
      </c>
      <c r="O1717" s="6" t="str">
        <f>IF(P1717="?","UNKNOWN",P1717)</f>
        <v>R1012</v>
      </c>
      <c r="P1717" s="6" t="s">
        <v>23</v>
      </c>
      <c r="Q1717" s="6"/>
    </row>
    <row r="1718" spans="1:17" x14ac:dyDescent="0.3">
      <c r="A1718" s="6" t="s">
        <v>1938</v>
      </c>
      <c r="B1718" s="12" t="str">
        <f>SUBSTITUTE(C1718,"?",ROUNDUP(AVERAGEIF(C:C,"&lt;&gt;~?",C:C),0))</f>
        <v>1970</v>
      </c>
      <c r="C1718" s="6">
        <v>1970</v>
      </c>
      <c r="D1718" s="6" t="str">
        <f>SUBSTITUTE(E1718,"?","sep")</f>
        <v>Aug</v>
      </c>
      <c r="E1718" s="6" t="s">
        <v>35</v>
      </c>
      <c r="F1718" s="6">
        <v>8</v>
      </c>
      <c r="G1718" s="18" t="str">
        <f>CONCATENATE(F1718,"-",D1718,"-",B1718)</f>
        <v>8-Aug-1970</v>
      </c>
      <c r="H1718" s="10">
        <f>DATEDIF(G1718,DATE(2023,6,8),"Y")</f>
        <v>52</v>
      </c>
      <c r="I1718" s="6">
        <v>1</v>
      </c>
      <c r="J1718" s="22">
        <v>23887.66</v>
      </c>
      <c r="K1718" s="6" t="str">
        <f>IF(L1718="?","tier - 2",L1718)</f>
        <v>tier - 2</v>
      </c>
      <c r="L1718" s="6" t="s">
        <v>11</v>
      </c>
      <c r="M1718" s="6" t="str">
        <f>IF(N1718="?","tier - 1",N1718)</f>
        <v>tier - 3</v>
      </c>
      <c r="N1718" s="6" t="s">
        <v>12</v>
      </c>
      <c r="O1718" s="6" t="str">
        <f>IF(P1718="?","UNKNOWN",P1718)</f>
        <v>R1012</v>
      </c>
      <c r="P1718" s="6" t="s">
        <v>23</v>
      </c>
      <c r="Q1718" s="6"/>
    </row>
    <row r="1719" spans="1:17" x14ac:dyDescent="0.3">
      <c r="A1719" s="6" t="s">
        <v>1937</v>
      </c>
      <c r="B1719" s="12" t="str">
        <f>SUBSTITUTE(C1719,"?",ROUNDUP(AVERAGEIF(C:C,"&lt;&gt;~?",C:C),0))</f>
        <v>1973</v>
      </c>
      <c r="C1719" s="6">
        <v>1973</v>
      </c>
      <c r="D1719" s="6" t="str">
        <f>SUBSTITUTE(E1719,"?","sep")</f>
        <v>Jun</v>
      </c>
      <c r="E1719" s="6" t="s">
        <v>18</v>
      </c>
      <c r="F1719" s="6">
        <v>27</v>
      </c>
      <c r="G1719" s="18" t="str">
        <f>CONCATENATE(F1719,"-",D1719,"-",B1719)</f>
        <v>27-Jun-1973</v>
      </c>
      <c r="H1719" s="10">
        <f>DATEDIF(G1719,DATE(2023,6,8),"Y")</f>
        <v>49</v>
      </c>
      <c r="I1719" s="6">
        <v>2</v>
      </c>
      <c r="J1719" s="22">
        <v>23807.24</v>
      </c>
      <c r="K1719" s="6" t="str">
        <f>IF(L1719="?","tier - 2",L1719)</f>
        <v>tier - 2</v>
      </c>
      <c r="L1719" s="6" t="s">
        <v>11</v>
      </c>
      <c r="M1719" s="6" t="str">
        <f>IF(N1719="?","tier - 1",N1719)</f>
        <v>tier - 3</v>
      </c>
      <c r="N1719" s="6" t="s">
        <v>12</v>
      </c>
      <c r="O1719" s="6" t="str">
        <f>IF(P1719="?","UNKNOWN",P1719)</f>
        <v>R1012</v>
      </c>
      <c r="P1719" s="6" t="s">
        <v>23</v>
      </c>
      <c r="Q1719" s="6"/>
    </row>
    <row r="1720" spans="1:17" x14ac:dyDescent="0.3">
      <c r="A1720" s="6" t="s">
        <v>1936</v>
      </c>
      <c r="B1720" s="12" t="str">
        <f>SUBSTITUTE(C1720,"?",ROUNDUP(AVERAGEIF(C:C,"&lt;&gt;~?",C:C),0))</f>
        <v>1974</v>
      </c>
      <c r="C1720" s="6">
        <v>1974</v>
      </c>
      <c r="D1720" s="6" t="str">
        <f>SUBSTITUTE(E1720,"?","sep")</f>
        <v>Jun</v>
      </c>
      <c r="E1720" s="6" t="s">
        <v>18</v>
      </c>
      <c r="F1720" s="6">
        <v>2</v>
      </c>
      <c r="G1720" s="18" t="str">
        <f>CONCATENATE(F1720,"-",D1720,"-",B1720)</f>
        <v>2-Jun-1974</v>
      </c>
      <c r="H1720" s="10">
        <f>DATEDIF(G1720,DATE(2023,6,8),"Y")</f>
        <v>49</v>
      </c>
      <c r="I1720" s="6">
        <v>1</v>
      </c>
      <c r="J1720" s="22">
        <v>23568.27</v>
      </c>
      <c r="K1720" s="6" t="str">
        <f>IF(L1720="?","tier - 2",L1720)</f>
        <v>tier - 2</v>
      </c>
      <c r="L1720" s="6" t="s">
        <v>11</v>
      </c>
      <c r="M1720" s="6" t="str">
        <f>IF(N1720="?","tier - 1",N1720)</f>
        <v>tier - 2</v>
      </c>
      <c r="N1720" s="6" t="s">
        <v>11</v>
      </c>
      <c r="O1720" s="6" t="str">
        <f>IF(P1720="?","UNKNOWN",P1720)</f>
        <v>R1011</v>
      </c>
      <c r="P1720" s="6" t="s">
        <v>42</v>
      </c>
      <c r="Q1720" s="6"/>
    </row>
    <row r="1721" spans="1:17" x14ac:dyDescent="0.3">
      <c r="A1721" s="6" t="s">
        <v>1935</v>
      </c>
      <c r="B1721" s="12" t="str">
        <f>SUBSTITUTE(C1721,"?",ROUNDUP(AVERAGEIF(C:C,"&lt;&gt;~?",C:C),0))</f>
        <v>1983</v>
      </c>
      <c r="C1721" s="6">
        <v>1983</v>
      </c>
      <c r="D1721" s="6" t="str">
        <f>SUBSTITUTE(E1721,"?","sep")</f>
        <v>Aug</v>
      </c>
      <c r="E1721" s="6" t="s">
        <v>35</v>
      </c>
      <c r="F1721" s="6">
        <v>26</v>
      </c>
      <c r="G1721" s="18" t="str">
        <f>CONCATENATE(F1721,"-",D1721,"-",B1721)</f>
        <v>26-Aug-1983</v>
      </c>
      <c r="H1721" s="10">
        <f>DATEDIF(G1721,DATE(2023,6,8),"Y")</f>
        <v>39</v>
      </c>
      <c r="I1721" s="6">
        <v>2</v>
      </c>
      <c r="J1721" s="22">
        <v>23563.02</v>
      </c>
      <c r="K1721" s="6" t="str">
        <f>IF(L1721="?","tier - 2",L1721)</f>
        <v>tier - 2</v>
      </c>
      <c r="L1721" s="6" t="s">
        <v>11</v>
      </c>
      <c r="M1721" s="6" t="str">
        <f>IF(N1721="?","tier - 1",N1721)</f>
        <v>tier - 2</v>
      </c>
      <c r="N1721" s="6" t="s">
        <v>11</v>
      </c>
      <c r="O1721" s="6" t="str">
        <f>IF(P1721="?","UNKNOWN",P1721)</f>
        <v>R1013</v>
      </c>
      <c r="P1721" s="6" t="s">
        <v>13</v>
      </c>
      <c r="Q1721" s="6"/>
    </row>
    <row r="1722" spans="1:17" x14ac:dyDescent="0.3">
      <c r="A1722" s="6" t="s">
        <v>1934</v>
      </c>
      <c r="B1722" s="12" t="str">
        <f>SUBSTITUTE(C1722,"?",ROUNDUP(AVERAGEIF(C:C,"&lt;&gt;~?",C:C),0))</f>
        <v>1975</v>
      </c>
      <c r="C1722" s="6">
        <v>1975</v>
      </c>
      <c r="D1722" s="6" t="str">
        <f>SUBSTITUTE(E1722,"?","sep")</f>
        <v>Nov</v>
      </c>
      <c r="E1722" s="6" t="s">
        <v>15</v>
      </c>
      <c r="F1722" s="6">
        <v>13</v>
      </c>
      <c r="G1722" s="18" t="str">
        <f>CONCATENATE(F1722,"-",D1722,"-",B1722)</f>
        <v>13-Nov-1975</v>
      </c>
      <c r="H1722" s="10">
        <f>DATEDIF(G1722,DATE(2023,6,8),"Y")</f>
        <v>47</v>
      </c>
      <c r="I1722" s="6">
        <v>1</v>
      </c>
      <c r="J1722" s="22">
        <v>23401.31</v>
      </c>
      <c r="K1722" s="6" t="str">
        <f>IF(L1722="?","tier - 2",L1722)</f>
        <v>tier - 2</v>
      </c>
      <c r="L1722" s="6" t="s">
        <v>11</v>
      </c>
      <c r="M1722" s="6" t="str">
        <f>IF(N1722="?","tier - 1",N1722)</f>
        <v>tier - 3</v>
      </c>
      <c r="N1722" s="6" t="s">
        <v>12</v>
      </c>
      <c r="O1722" s="6" t="str">
        <f>IF(P1722="?","UNKNOWN",P1722)</f>
        <v>R1024</v>
      </c>
      <c r="P1722" s="6" t="s">
        <v>247</v>
      </c>
      <c r="Q1722" s="6"/>
    </row>
    <row r="1723" spans="1:17" x14ac:dyDescent="0.3">
      <c r="A1723" s="6" t="s">
        <v>1933</v>
      </c>
      <c r="B1723" s="12" t="str">
        <f>SUBSTITUTE(C1723,"?",ROUNDUP(AVERAGEIF(C:C,"&lt;&gt;~?",C:C),0))</f>
        <v>1973</v>
      </c>
      <c r="C1723" s="6">
        <v>1973</v>
      </c>
      <c r="D1723" s="6" t="str">
        <f>SUBSTITUTE(E1723,"?","sep")</f>
        <v>Oct</v>
      </c>
      <c r="E1723" s="6" t="s">
        <v>37</v>
      </c>
      <c r="F1723" s="6">
        <v>22</v>
      </c>
      <c r="G1723" s="18" t="str">
        <f>CONCATENATE(F1723,"-",D1723,"-",B1723)</f>
        <v>22-Oct-1973</v>
      </c>
      <c r="H1723" s="10">
        <f>DATEDIF(G1723,DATE(2023,6,8),"Y")</f>
        <v>49</v>
      </c>
      <c r="I1723" s="6">
        <v>2</v>
      </c>
      <c r="J1723" s="22">
        <v>23306.55</v>
      </c>
      <c r="K1723" s="6" t="str">
        <f>IF(L1723="?","tier - 2",L1723)</f>
        <v>tier - 2</v>
      </c>
      <c r="L1723" s="6" t="s">
        <v>11</v>
      </c>
      <c r="M1723" s="6" t="str">
        <f>IF(N1723="?","tier - 1",N1723)</f>
        <v>tier - 2</v>
      </c>
      <c r="N1723" s="6" t="s">
        <v>11</v>
      </c>
      <c r="O1723" s="6" t="str">
        <f>IF(P1723="?","UNKNOWN",P1723)</f>
        <v>R1011</v>
      </c>
      <c r="P1723" s="6" t="s">
        <v>42</v>
      </c>
      <c r="Q1723" s="6"/>
    </row>
    <row r="1724" spans="1:17" x14ac:dyDescent="0.3">
      <c r="A1724" s="6" t="s">
        <v>2329</v>
      </c>
      <c r="B1724" s="12" t="str">
        <f>SUBSTITUTE(C1724,"?",ROUNDUP(AVERAGEIF(C:C,"&lt;&gt;~?",C:C),0))</f>
        <v>1968</v>
      </c>
      <c r="C1724" s="6">
        <v>1968</v>
      </c>
      <c r="D1724" s="6" t="str">
        <f>SUBSTITUTE(E1724,"?","sep")</f>
        <v>Nov</v>
      </c>
      <c r="E1724" s="6" t="s">
        <v>15</v>
      </c>
      <c r="F1724" s="6">
        <v>24</v>
      </c>
      <c r="G1724" s="18" t="str">
        <f>CONCATENATE(F1724,"-",D1724,"-",B1724)</f>
        <v>24-Nov-1968</v>
      </c>
      <c r="H1724" s="10">
        <f>DATEDIF(G1724,DATE(2023,6,8),"Y")</f>
        <v>54</v>
      </c>
      <c r="I1724" s="6">
        <v>2</v>
      </c>
      <c r="J1724" s="22">
        <v>44260.75</v>
      </c>
      <c r="K1724" s="6" t="str">
        <f>IF(L1724="?","tier - 2",L1724)</f>
        <v>tier - 2</v>
      </c>
      <c r="L1724" s="6" t="s">
        <v>11</v>
      </c>
      <c r="M1724" s="6" t="str">
        <f>IF(N1724="?","tier - 1",N1724)</f>
        <v>tier - 1</v>
      </c>
      <c r="N1724" s="6" t="s">
        <v>16</v>
      </c>
      <c r="O1724" s="6" t="str">
        <f>IF(P1724="?","UNKNOWN",P1724)</f>
        <v>R1013</v>
      </c>
      <c r="P1724" s="6" t="s">
        <v>13</v>
      </c>
      <c r="Q1724" s="6"/>
    </row>
    <row r="1725" spans="1:17" x14ac:dyDescent="0.3">
      <c r="A1725" s="6" t="s">
        <v>1932</v>
      </c>
      <c r="B1725" s="12" t="str">
        <f>SUBSTITUTE(C1725,"?",ROUNDUP(AVERAGEIF(C:C,"&lt;&gt;~?",C:C),0))</f>
        <v>1994</v>
      </c>
      <c r="C1725" s="6">
        <v>1994</v>
      </c>
      <c r="D1725" s="6" t="str">
        <f>SUBSTITUTE(E1725,"?","sep")</f>
        <v>Oct</v>
      </c>
      <c r="E1725" s="6" t="s">
        <v>37</v>
      </c>
      <c r="F1725" s="6">
        <v>3</v>
      </c>
      <c r="G1725" s="18" t="str">
        <f>CONCATENATE(F1725,"-",D1725,"-",B1725)</f>
        <v>3-Oct-1994</v>
      </c>
      <c r="H1725" s="10">
        <f>DATEDIF(G1725,DATE(2023,6,8),"Y")</f>
        <v>28</v>
      </c>
      <c r="I1725" s="6">
        <v>1</v>
      </c>
      <c r="J1725" s="22">
        <v>23288.93</v>
      </c>
      <c r="K1725" s="6" t="str">
        <f>IF(L1725="?","tier - 2",L1725)</f>
        <v>tier - 2</v>
      </c>
      <c r="L1725" s="6" t="s">
        <v>11</v>
      </c>
      <c r="M1725" s="6" t="str">
        <f>IF(N1725="?","tier - 1",N1725)</f>
        <v>tier - 3</v>
      </c>
      <c r="N1725" s="6" t="s">
        <v>12</v>
      </c>
      <c r="O1725" s="6" t="str">
        <f>IF(P1725="?","UNKNOWN",P1725)</f>
        <v>R1024</v>
      </c>
      <c r="P1725" s="6" t="s">
        <v>247</v>
      </c>
      <c r="Q1725" s="6"/>
    </row>
    <row r="1726" spans="1:17" x14ac:dyDescent="0.3">
      <c r="A1726" s="6" t="s">
        <v>1931</v>
      </c>
      <c r="B1726" s="12" t="str">
        <f>SUBSTITUTE(C1726,"?",ROUNDUP(AVERAGEIF(C:C,"&lt;&gt;~?",C:C),0))</f>
        <v>1969</v>
      </c>
      <c r="C1726" s="6">
        <v>1969</v>
      </c>
      <c r="D1726" s="6" t="str">
        <f>SUBSTITUTE(E1726,"?","sep")</f>
        <v>Nov</v>
      </c>
      <c r="E1726" s="6" t="s">
        <v>15</v>
      </c>
      <c r="F1726" s="6">
        <v>14</v>
      </c>
      <c r="G1726" s="18" t="str">
        <f>CONCATENATE(F1726,"-",D1726,"-",B1726)</f>
        <v>14-Nov-1969</v>
      </c>
      <c r="H1726" s="10">
        <f>DATEDIF(G1726,DATE(2023,6,8),"Y")</f>
        <v>53</v>
      </c>
      <c r="I1726" s="6">
        <v>1</v>
      </c>
      <c r="J1726" s="22">
        <v>23244.79</v>
      </c>
      <c r="K1726" s="6" t="str">
        <f>IF(L1726="?","tier - 2",L1726)</f>
        <v>tier - 2</v>
      </c>
      <c r="L1726" s="6" t="s">
        <v>11</v>
      </c>
      <c r="M1726" s="6" t="str">
        <f>IF(N1726="?","tier - 1",N1726)</f>
        <v>tier - 3</v>
      </c>
      <c r="N1726" s="6" t="s">
        <v>12</v>
      </c>
      <c r="O1726" s="6" t="str">
        <f>IF(P1726="?","UNKNOWN",P1726)</f>
        <v>R1013</v>
      </c>
      <c r="P1726" s="6" t="s">
        <v>13</v>
      </c>
      <c r="Q1726" s="6"/>
    </row>
    <row r="1727" spans="1:17" x14ac:dyDescent="0.3">
      <c r="A1727" s="6" t="s">
        <v>1930</v>
      </c>
      <c r="B1727" s="12" t="str">
        <f>SUBSTITUTE(C1727,"?",ROUNDUP(AVERAGEIF(C:C,"&lt;&gt;~?",C:C),0))</f>
        <v>1997</v>
      </c>
      <c r="C1727" s="6">
        <v>1997</v>
      </c>
      <c r="D1727" s="6" t="str">
        <f>SUBSTITUTE(E1727,"?","sep")</f>
        <v>Aug</v>
      </c>
      <c r="E1727" s="6" t="s">
        <v>35</v>
      </c>
      <c r="F1727" s="6">
        <v>7</v>
      </c>
      <c r="G1727" s="18" t="str">
        <f>CONCATENATE(F1727,"-",D1727,"-",B1727)</f>
        <v>7-Aug-1997</v>
      </c>
      <c r="H1727" s="10">
        <f>DATEDIF(G1727,DATE(2023,6,8),"Y")</f>
        <v>25</v>
      </c>
      <c r="I1727" s="6">
        <v>2</v>
      </c>
      <c r="J1727" s="22">
        <v>23241.47</v>
      </c>
      <c r="K1727" s="6" t="str">
        <f>IF(L1727="?","tier - 2",L1727)</f>
        <v>tier - 2</v>
      </c>
      <c r="L1727" s="6" t="s">
        <v>11</v>
      </c>
      <c r="M1727" s="6" t="str">
        <f>IF(N1727="?","tier - 1",N1727)</f>
        <v>tier - 3</v>
      </c>
      <c r="N1727" s="6" t="s">
        <v>12</v>
      </c>
      <c r="O1727" s="6" t="str">
        <f>IF(P1727="?","UNKNOWN",P1727)</f>
        <v>R1018</v>
      </c>
      <c r="P1727" s="6" t="s">
        <v>170</v>
      </c>
      <c r="Q1727" s="6"/>
    </row>
    <row r="1728" spans="1:17" x14ac:dyDescent="0.3">
      <c r="A1728" s="6" t="s">
        <v>1929</v>
      </c>
      <c r="B1728" s="12" t="str">
        <f>SUBSTITUTE(C1728,"?",ROUNDUP(AVERAGEIF(C:C,"&lt;&gt;~?",C:C),0))</f>
        <v>2003</v>
      </c>
      <c r="C1728" s="6">
        <v>2003</v>
      </c>
      <c r="D1728" s="6" t="str">
        <f>SUBSTITUTE(E1728,"?","sep")</f>
        <v>Dec</v>
      </c>
      <c r="E1728" s="6" t="s">
        <v>30</v>
      </c>
      <c r="F1728" s="6">
        <v>14</v>
      </c>
      <c r="G1728" s="18" t="str">
        <f>CONCATENATE(F1728,"-",D1728,"-",B1728)</f>
        <v>14-Dec-2003</v>
      </c>
      <c r="H1728" s="10">
        <f>DATEDIF(G1728,DATE(2023,6,8),"Y")</f>
        <v>19</v>
      </c>
      <c r="I1728" s="6">
        <v>0</v>
      </c>
      <c r="J1728" s="22">
        <v>23082.959999999999</v>
      </c>
      <c r="K1728" s="6" t="str">
        <f>IF(L1728="?","tier - 2",L1728)</f>
        <v>tier - 2</v>
      </c>
      <c r="L1728" s="6" t="s">
        <v>11</v>
      </c>
      <c r="M1728" s="6" t="str">
        <f>IF(N1728="?","tier - 1",N1728)</f>
        <v>tier - 2</v>
      </c>
      <c r="N1728" s="6" t="s">
        <v>11</v>
      </c>
      <c r="O1728" s="6" t="str">
        <f>IF(P1728="?","UNKNOWN",P1728)</f>
        <v>R1011</v>
      </c>
      <c r="P1728" s="6" t="s">
        <v>42</v>
      </c>
      <c r="Q1728" s="6"/>
    </row>
    <row r="1729" spans="1:17" x14ac:dyDescent="0.3">
      <c r="A1729" s="6" t="s">
        <v>1928</v>
      </c>
      <c r="B1729" s="12" t="str">
        <f>SUBSTITUTE(C1729,"?",ROUNDUP(AVERAGEIF(C:C,"&lt;&gt;~?",C:C),0))</f>
        <v>1975</v>
      </c>
      <c r="C1729" s="6">
        <v>1975</v>
      </c>
      <c r="D1729" s="6" t="str">
        <f>SUBSTITUTE(E1729,"?","sep")</f>
        <v>Sep</v>
      </c>
      <c r="E1729" s="6" t="s">
        <v>20</v>
      </c>
      <c r="F1729" s="6">
        <v>9</v>
      </c>
      <c r="G1729" s="18" t="str">
        <f>CONCATENATE(F1729,"-",D1729,"-",B1729)</f>
        <v>9-Sep-1975</v>
      </c>
      <c r="H1729" s="10">
        <f>DATEDIF(G1729,DATE(2023,6,8),"Y")</f>
        <v>47</v>
      </c>
      <c r="I1729" s="6">
        <v>0</v>
      </c>
      <c r="J1729" s="22">
        <v>23065.42</v>
      </c>
      <c r="K1729" s="6" t="str">
        <f>IF(L1729="?","tier - 2",L1729)</f>
        <v>tier - 2</v>
      </c>
      <c r="L1729" s="6" t="s">
        <v>11</v>
      </c>
      <c r="M1729" s="6" t="str">
        <f>IF(N1729="?","tier - 1",N1729)</f>
        <v>tier - 2</v>
      </c>
      <c r="N1729" s="6" t="s">
        <v>11</v>
      </c>
      <c r="O1729" s="6" t="str">
        <f>IF(P1729="?","UNKNOWN",P1729)</f>
        <v>R1013</v>
      </c>
      <c r="P1729" s="6" t="s">
        <v>13</v>
      </c>
      <c r="Q1729" s="6"/>
    </row>
    <row r="1730" spans="1:17" x14ac:dyDescent="0.3">
      <c r="A1730" s="6" t="s">
        <v>1927</v>
      </c>
      <c r="B1730" s="12" t="str">
        <f>SUBSTITUTE(C1730,"?",ROUNDUP(AVERAGEIF(C:C,"&lt;&gt;~?",C:C),0))</f>
        <v>1970</v>
      </c>
      <c r="C1730" s="6">
        <v>1970</v>
      </c>
      <c r="D1730" s="6" t="str">
        <f>SUBSTITUTE(E1730,"?","sep")</f>
        <v>Nov</v>
      </c>
      <c r="E1730" s="6" t="s">
        <v>15</v>
      </c>
      <c r="F1730" s="6">
        <v>9</v>
      </c>
      <c r="G1730" s="18" t="str">
        <f>CONCATENATE(F1730,"-",D1730,"-",B1730)</f>
        <v>9-Nov-1970</v>
      </c>
      <c r="H1730" s="10">
        <f>DATEDIF(G1730,DATE(2023,6,8),"Y")</f>
        <v>52</v>
      </c>
      <c r="I1730" s="6">
        <v>0</v>
      </c>
      <c r="J1730" s="22">
        <v>23045.57</v>
      </c>
      <c r="K1730" s="6" t="str">
        <f>IF(L1730="?","tier - 2",L1730)</f>
        <v>tier - 2</v>
      </c>
      <c r="L1730" s="6" t="s">
        <v>11</v>
      </c>
      <c r="M1730" s="6" t="str">
        <f>IF(N1730="?","tier - 1",N1730)</f>
        <v>tier - 2</v>
      </c>
      <c r="N1730" s="6" t="s">
        <v>11</v>
      </c>
      <c r="O1730" s="6" t="str">
        <f>IF(P1730="?","UNKNOWN",P1730)</f>
        <v>R1024</v>
      </c>
      <c r="P1730" s="6" t="s">
        <v>247</v>
      </c>
      <c r="Q1730" s="6"/>
    </row>
    <row r="1731" spans="1:17" x14ac:dyDescent="0.3">
      <c r="A1731" s="6" t="s">
        <v>1926</v>
      </c>
      <c r="B1731" s="12" t="str">
        <f>SUBSTITUTE(C1731,"?",ROUNDUP(AVERAGEIF(C:C,"&lt;&gt;~?",C:C),0))</f>
        <v>2003</v>
      </c>
      <c r="C1731" s="6">
        <v>2003</v>
      </c>
      <c r="D1731" s="6" t="str">
        <f>SUBSTITUTE(E1731,"?","sep")</f>
        <v>Jul</v>
      </c>
      <c r="E1731" s="6" t="s">
        <v>10</v>
      </c>
      <c r="F1731" s="6">
        <v>25</v>
      </c>
      <c r="G1731" s="18" t="str">
        <f>CONCATENATE(F1731,"-",D1731,"-",B1731)</f>
        <v>25-Jul-2003</v>
      </c>
      <c r="H1731" s="10">
        <f>DATEDIF(G1731,DATE(2023,6,8),"Y")</f>
        <v>19</v>
      </c>
      <c r="I1731" s="6">
        <v>2</v>
      </c>
      <c r="J1731" s="22">
        <v>22493.66</v>
      </c>
      <c r="K1731" s="6" t="str">
        <f>IF(L1731="?","tier - 2",L1731)</f>
        <v>tier - 2</v>
      </c>
      <c r="L1731" s="6" t="s">
        <v>11</v>
      </c>
      <c r="M1731" s="6" t="str">
        <f>IF(N1731="?","tier - 1",N1731)</f>
        <v>tier - 1</v>
      </c>
      <c r="N1731" s="6" t="s">
        <v>16</v>
      </c>
      <c r="O1731" s="6" t="str">
        <f>IF(P1731="?","UNKNOWN",P1731)</f>
        <v>R1012</v>
      </c>
      <c r="P1731" s="6" t="s">
        <v>23</v>
      </c>
      <c r="Q1731" s="6"/>
    </row>
    <row r="1732" spans="1:17" x14ac:dyDescent="0.3">
      <c r="A1732" s="6" t="s">
        <v>1925</v>
      </c>
      <c r="B1732" s="12" t="str">
        <f>SUBSTITUTE(C1732,"?",ROUNDUP(AVERAGEIF(C:C,"&lt;&gt;~?",C:C),0))</f>
        <v>1979</v>
      </c>
      <c r="C1732" s="6">
        <v>1979</v>
      </c>
      <c r="D1732" s="6" t="str">
        <f>SUBSTITUTE(E1732,"?","sep")</f>
        <v>Nov</v>
      </c>
      <c r="E1732" s="6" t="s">
        <v>15</v>
      </c>
      <c r="F1732" s="6">
        <v>14</v>
      </c>
      <c r="G1732" s="18" t="str">
        <f>CONCATENATE(F1732,"-",D1732,"-",B1732)</f>
        <v>14-Nov-1979</v>
      </c>
      <c r="H1732" s="10">
        <f>DATEDIF(G1732,DATE(2023,6,8),"Y")</f>
        <v>43</v>
      </c>
      <c r="I1732" s="6">
        <v>2</v>
      </c>
      <c r="J1732" s="22">
        <v>22478.6</v>
      </c>
      <c r="K1732" s="6" t="str">
        <f>IF(L1732="?","tier - 2",L1732)</f>
        <v>tier - 3</v>
      </c>
      <c r="L1732" s="6" t="s">
        <v>12</v>
      </c>
      <c r="M1732" s="6" t="str">
        <f>IF(N1732="?","tier - 1",N1732)</f>
        <v>tier - 2</v>
      </c>
      <c r="N1732" s="6" t="s">
        <v>11</v>
      </c>
      <c r="O1732" s="6" t="str">
        <f>IF(P1732="?","UNKNOWN",P1732)</f>
        <v>R1011</v>
      </c>
      <c r="P1732" s="6" t="s">
        <v>42</v>
      </c>
      <c r="Q1732" s="6"/>
    </row>
    <row r="1733" spans="1:17" x14ac:dyDescent="0.3">
      <c r="A1733" s="6" t="s">
        <v>1924</v>
      </c>
      <c r="B1733" s="12" t="str">
        <f>SUBSTITUTE(C1733,"?",ROUNDUP(AVERAGEIF(C:C,"&lt;&gt;~?",C:C),0))</f>
        <v>1983</v>
      </c>
      <c r="C1733" s="6">
        <v>1983</v>
      </c>
      <c r="D1733" s="6" t="str">
        <f>SUBSTITUTE(E1733,"?","sep")</f>
        <v>Dec</v>
      </c>
      <c r="E1733" s="6" t="s">
        <v>30</v>
      </c>
      <c r="F1733" s="6">
        <v>21</v>
      </c>
      <c r="G1733" s="18" t="str">
        <f>CONCATENATE(F1733,"-",D1733,"-",B1733)</f>
        <v>21-Dec-1983</v>
      </c>
      <c r="H1733" s="10">
        <f>DATEDIF(G1733,DATE(2023,6,8),"Y")</f>
        <v>39</v>
      </c>
      <c r="I1733" s="6">
        <v>1</v>
      </c>
      <c r="J1733" s="22">
        <v>22462.04</v>
      </c>
      <c r="K1733" s="6" t="str">
        <f>IF(L1733="?","tier - 2",L1733)</f>
        <v>tier - 3</v>
      </c>
      <c r="L1733" s="6" t="s">
        <v>12</v>
      </c>
      <c r="M1733" s="6" t="str">
        <f>IF(N1733="?","tier - 1",N1733)</f>
        <v>tier - 1</v>
      </c>
      <c r="N1733" s="6" t="s">
        <v>16</v>
      </c>
      <c r="O1733" s="6" t="str">
        <f>IF(P1733="?","UNKNOWN",P1733)</f>
        <v>R1019</v>
      </c>
      <c r="P1733" s="6" t="s">
        <v>166</v>
      </c>
      <c r="Q1733" s="6"/>
    </row>
    <row r="1734" spans="1:17" x14ac:dyDescent="0.3">
      <c r="A1734" s="6" t="s">
        <v>1923</v>
      </c>
      <c r="B1734" s="12" t="str">
        <f>SUBSTITUTE(C1734,"?",ROUNDUP(AVERAGEIF(C:C,"&lt;&gt;~?",C:C),0))</f>
        <v>1966</v>
      </c>
      <c r="C1734" s="6">
        <v>1966</v>
      </c>
      <c r="D1734" s="6" t="str">
        <f>SUBSTITUTE(E1734,"?","sep")</f>
        <v>Aug</v>
      </c>
      <c r="E1734" s="6" t="s">
        <v>35</v>
      </c>
      <c r="F1734" s="6">
        <v>18</v>
      </c>
      <c r="G1734" s="18" t="str">
        <f>CONCATENATE(F1734,"-",D1734,"-",B1734)</f>
        <v>18-Aug-1966</v>
      </c>
      <c r="H1734" s="10">
        <f>DATEDIF(G1734,DATE(2023,6,8),"Y")</f>
        <v>56</v>
      </c>
      <c r="I1734" s="6">
        <v>0</v>
      </c>
      <c r="J1734" s="22">
        <v>22412.65</v>
      </c>
      <c r="K1734" s="6" t="str">
        <f>IF(L1734="?","tier - 2",L1734)</f>
        <v>tier - 3</v>
      </c>
      <c r="L1734" s="6" t="s">
        <v>12</v>
      </c>
      <c r="M1734" s="6" t="str">
        <f>IF(N1734="?","tier - 1",N1734)</f>
        <v>tier - 3</v>
      </c>
      <c r="N1734" s="6" t="s">
        <v>12</v>
      </c>
      <c r="O1734" s="6" t="str">
        <f>IF(P1734="?","UNKNOWN",P1734)</f>
        <v>R1014</v>
      </c>
      <c r="P1734" s="6" t="s">
        <v>276</v>
      </c>
      <c r="Q1734" s="6"/>
    </row>
    <row r="1735" spans="1:17" x14ac:dyDescent="0.3">
      <c r="A1735" s="6" t="s">
        <v>2328</v>
      </c>
      <c r="B1735" s="12" t="str">
        <f>SUBSTITUTE(C1735,"?",ROUNDUP(AVERAGEIF(C:C,"&lt;&gt;~?",C:C),0))</f>
        <v>1975</v>
      </c>
      <c r="C1735" s="6">
        <v>1975</v>
      </c>
      <c r="D1735" s="6" t="str">
        <f>SUBSTITUTE(E1735,"?","sep")</f>
        <v>Jun</v>
      </c>
      <c r="E1735" s="6" t="s">
        <v>18</v>
      </c>
      <c r="F1735" s="6">
        <v>1</v>
      </c>
      <c r="G1735" s="18" t="str">
        <f>CONCATENATE(F1735,"-",D1735,"-",B1735)</f>
        <v>1-Jun-1975</v>
      </c>
      <c r="H1735" s="10">
        <f>DATEDIF(G1735,DATE(2023,6,8),"Y")</f>
        <v>48</v>
      </c>
      <c r="I1735" s="6">
        <v>2</v>
      </c>
      <c r="J1735" s="22">
        <v>44202.65</v>
      </c>
      <c r="K1735" s="6" t="str">
        <f>IF(L1735="?","tier - 2",L1735)</f>
        <v>tier - 2</v>
      </c>
      <c r="L1735" s="6" t="s">
        <v>11</v>
      </c>
      <c r="M1735" s="6" t="str">
        <f>IF(N1735="?","tier - 1",N1735)</f>
        <v>tier - 2</v>
      </c>
      <c r="N1735" s="6" t="s">
        <v>11</v>
      </c>
      <c r="O1735" s="6" t="str">
        <f>IF(P1735="?","UNKNOWN",P1735)</f>
        <v>R1013</v>
      </c>
      <c r="P1735" s="6" t="s">
        <v>13</v>
      </c>
      <c r="Q1735" s="6"/>
    </row>
    <row r="1736" spans="1:17" x14ac:dyDescent="0.3">
      <c r="A1736" s="6" t="s">
        <v>1922</v>
      </c>
      <c r="B1736" s="12" t="str">
        <f>SUBSTITUTE(C1736,"?",ROUNDUP(AVERAGEIF(C:C,"&lt;&gt;~?",C:C),0))</f>
        <v>1999</v>
      </c>
      <c r="C1736" s="6">
        <v>1999</v>
      </c>
      <c r="D1736" s="6" t="str">
        <f>SUBSTITUTE(E1736,"?","sep")</f>
        <v>Aug</v>
      </c>
      <c r="E1736" s="6" t="s">
        <v>35</v>
      </c>
      <c r="F1736" s="6">
        <v>26</v>
      </c>
      <c r="G1736" s="18" t="str">
        <f>CONCATENATE(F1736,"-",D1736,"-",B1736)</f>
        <v>26-Aug-1999</v>
      </c>
      <c r="H1736" s="10">
        <f>DATEDIF(G1736,DATE(2023,6,8),"Y")</f>
        <v>23</v>
      </c>
      <c r="I1736" s="6">
        <v>2</v>
      </c>
      <c r="J1736" s="22">
        <v>22395.74</v>
      </c>
      <c r="K1736" s="6" t="str">
        <f>IF(L1736="?","tier - 2",L1736)</f>
        <v>tier - 3</v>
      </c>
      <c r="L1736" s="6" t="s">
        <v>12</v>
      </c>
      <c r="M1736" s="6" t="str">
        <f>IF(N1736="?","tier - 1",N1736)</f>
        <v>tier - 2</v>
      </c>
      <c r="N1736" s="6" t="s">
        <v>11</v>
      </c>
      <c r="O1736" s="6" t="str">
        <f>IF(P1736="?","UNKNOWN",P1736)</f>
        <v>R1024</v>
      </c>
      <c r="P1736" s="6" t="s">
        <v>247</v>
      </c>
      <c r="Q1736" s="6"/>
    </row>
    <row r="1737" spans="1:17" x14ac:dyDescent="0.3">
      <c r="A1737" s="6" t="s">
        <v>1921</v>
      </c>
      <c r="B1737" s="12" t="str">
        <f>SUBSTITUTE(C1737,"?",ROUNDUP(AVERAGEIF(C:C,"&lt;&gt;~?",C:C),0))</f>
        <v>1982</v>
      </c>
      <c r="C1737" s="6">
        <v>1982</v>
      </c>
      <c r="D1737" s="6" t="str">
        <f>SUBSTITUTE(E1737,"?","sep")</f>
        <v>Dec</v>
      </c>
      <c r="E1737" s="6" t="s">
        <v>30</v>
      </c>
      <c r="F1737" s="6">
        <v>27</v>
      </c>
      <c r="G1737" s="18" t="str">
        <f>CONCATENATE(F1737,"-",D1737,"-",B1737)</f>
        <v>27-Dec-1982</v>
      </c>
      <c r="H1737" s="10">
        <f>DATEDIF(G1737,DATE(2023,6,8),"Y")</f>
        <v>40</v>
      </c>
      <c r="I1737" s="6">
        <v>1</v>
      </c>
      <c r="J1737" s="22">
        <v>22331.57</v>
      </c>
      <c r="K1737" s="6" t="str">
        <f>IF(L1737="?","tier - 2",L1737)</f>
        <v>tier - 2</v>
      </c>
      <c r="L1737" s="6" t="s">
        <v>11</v>
      </c>
      <c r="M1737" s="6" t="str">
        <f>IF(N1737="?","tier - 1",N1737)</f>
        <v>tier - 3</v>
      </c>
      <c r="N1737" s="6" t="s">
        <v>12</v>
      </c>
      <c r="O1737" s="6" t="str">
        <f>IF(P1737="?","UNKNOWN",P1737)</f>
        <v>R1024</v>
      </c>
      <c r="P1737" s="6" t="s">
        <v>247</v>
      </c>
      <c r="Q1737" s="6"/>
    </row>
    <row r="1738" spans="1:17" x14ac:dyDescent="0.3">
      <c r="A1738" s="6" t="s">
        <v>1920</v>
      </c>
      <c r="B1738" s="12" t="str">
        <f>SUBSTITUTE(C1738,"?",ROUNDUP(AVERAGEIF(C:C,"&lt;&gt;~?",C:C),0))</f>
        <v>1971</v>
      </c>
      <c r="C1738" s="6">
        <v>1971</v>
      </c>
      <c r="D1738" s="6" t="str">
        <f>SUBSTITUTE(E1738,"?","sep")</f>
        <v>Jun</v>
      </c>
      <c r="E1738" s="6" t="s">
        <v>18</v>
      </c>
      <c r="F1738" s="6">
        <v>16</v>
      </c>
      <c r="G1738" s="18" t="str">
        <f>CONCATENATE(F1738,"-",D1738,"-",B1738)</f>
        <v>16-Jun-1971</v>
      </c>
      <c r="H1738" s="10">
        <f>DATEDIF(G1738,DATE(2023,6,8),"Y")</f>
        <v>51</v>
      </c>
      <c r="I1738" s="6">
        <v>1</v>
      </c>
      <c r="J1738" s="22">
        <v>22218.11</v>
      </c>
      <c r="K1738" s="6" t="str">
        <f>IF(L1738="?","tier - 2",L1738)</f>
        <v>tier - 2</v>
      </c>
      <c r="L1738" s="6" t="s">
        <v>11</v>
      </c>
      <c r="M1738" s="6" t="str">
        <f>IF(N1738="?","tier - 1",N1738)</f>
        <v>tier - 3</v>
      </c>
      <c r="N1738" s="6" t="s">
        <v>12</v>
      </c>
      <c r="O1738" s="6" t="str">
        <f>IF(P1738="?","UNKNOWN",P1738)</f>
        <v>R1013</v>
      </c>
      <c r="P1738" s="6" t="s">
        <v>13</v>
      </c>
      <c r="Q1738" s="6"/>
    </row>
    <row r="1739" spans="1:17" x14ac:dyDescent="0.3">
      <c r="A1739" s="6" t="s">
        <v>1919</v>
      </c>
      <c r="B1739" s="12" t="str">
        <f>SUBSTITUTE(C1739,"?",ROUNDUP(AVERAGEIF(C:C,"&lt;&gt;~?",C:C),0))</f>
        <v>1965</v>
      </c>
      <c r="C1739" s="6">
        <v>1965</v>
      </c>
      <c r="D1739" s="6" t="str">
        <f>SUBSTITUTE(E1739,"?","sep")</f>
        <v>Aug</v>
      </c>
      <c r="E1739" s="6" t="s">
        <v>35</v>
      </c>
      <c r="F1739" s="6">
        <v>24</v>
      </c>
      <c r="G1739" s="18" t="str">
        <f>CONCATENATE(F1739,"-",D1739,"-",B1739)</f>
        <v>24-Aug-1965</v>
      </c>
      <c r="H1739" s="10">
        <f>DATEDIF(G1739,DATE(2023,6,8),"Y")</f>
        <v>57</v>
      </c>
      <c r="I1739" s="6">
        <v>1</v>
      </c>
      <c r="J1739" s="22">
        <v>22192.44</v>
      </c>
      <c r="K1739" s="6" t="str">
        <f>IF(L1739="?","tier - 2",L1739)</f>
        <v>tier - 3</v>
      </c>
      <c r="L1739" s="6" t="s">
        <v>12</v>
      </c>
      <c r="M1739" s="6" t="str">
        <f>IF(N1739="?","tier - 1",N1739)</f>
        <v>tier - 1</v>
      </c>
      <c r="N1739" s="6" t="s">
        <v>16</v>
      </c>
      <c r="O1739" s="6" t="str">
        <f>IF(P1739="?","UNKNOWN",P1739)</f>
        <v>R1013</v>
      </c>
      <c r="P1739" s="6" t="s">
        <v>13</v>
      </c>
      <c r="Q1739" s="6"/>
    </row>
    <row r="1740" spans="1:17" x14ac:dyDescent="0.3">
      <c r="A1740" s="6" t="s">
        <v>1918</v>
      </c>
      <c r="B1740" s="12" t="str">
        <f>SUBSTITUTE(C1740,"?",ROUNDUP(AVERAGEIF(C:C,"&lt;&gt;~?",C:C),0))</f>
        <v>1980</v>
      </c>
      <c r="C1740" s="6">
        <v>1980</v>
      </c>
      <c r="D1740" s="6" t="str">
        <f>SUBSTITUTE(E1740,"?","sep")</f>
        <v>Sep</v>
      </c>
      <c r="E1740" s="6" t="s">
        <v>20</v>
      </c>
      <c r="F1740" s="6">
        <v>12</v>
      </c>
      <c r="G1740" s="18" t="str">
        <f>CONCATENATE(F1740,"-",D1740,"-",B1740)</f>
        <v>12-Sep-1980</v>
      </c>
      <c r="H1740" s="10">
        <f>DATEDIF(G1740,DATE(2023,6,8),"Y")</f>
        <v>42</v>
      </c>
      <c r="I1740" s="6">
        <v>0</v>
      </c>
      <c r="J1740" s="22">
        <v>22144.03</v>
      </c>
      <c r="K1740" s="6" t="str">
        <f>IF(L1740="?","tier - 2",L1740)</f>
        <v>tier - 2</v>
      </c>
      <c r="L1740" s="6" t="s">
        <v>11</v>
      </c>
      <c r="M1740" s="6" t="str">
        <f>IF(N1740="?","tier - 1",N1740)</f>
        <v>tier - 2</v>
      </c>
      <c r="N1740" s="6" t="s">
        <v>11</v>
      </c>
      <c r="O1740" s="6" t="str">
        <f>IF(P1740="?","UNKNOWN",P1740)</f>
        <v>R1011</v>
      </c>
      <c r="P1740" s="6" t="s">
        <v>42</v>
      </c>
      <c r="Q1740" s="6"/>
    </row>
    <row r="1741" spans="1:17" x14ac:dyDescent="0.3">
      <c r="A1741" s="6" t="s">
        <v>1917</v>
      </c>
      <c r="B1741" s="12" t="str">
        <f>SUBSTITUTE(C1741,"?",ROUNDUP(AVERAGEIF(C:C,"&lt;&gt;~?",C:C),0))</f>
        <v>2001</v>
      </c>
      <c r="C1741" s="6">
        <v>2001</v>
      </c>
      <c r="D1741" s="6" t="str">
        <f>SUBSTITUTE(E1741,"?","sep")</f>
        <v>Aug</v>
      </c>
      <c r="E1741" s="6" t="s">
        <v>35</v>
      </c>
      <c r="F1741" s="6">
        <v>28</v>
      </c>
      <c r="G1741" s="18" t="str">
        <f>CONCATENATE(F1741,"-",D1741,"-",B1741)</f>
        <v>28-Aug-2001</v>
      </c>
      <c r="H1741" s="10">
        <f>DATEDIF(G1741,DATE(2023,6,8),"Y")</f>
        <v>21</v>
      </c>
      <c r="I1741" s="6">
        <v>0</v>
      </c>
      <c r="J1741" s="22">
        <v>22097.62</v>
      </c>
      <c r="K1741" s="6" t="str">
        <f>IF(L1741="?","tier - 2",L1741)</f>
        <v>tier - 3</v>
      </c>
      <c r="L1741" s="6" t="s">
        <v>12</v>
      </c>
      <c r="M1741" s="6" t="str">
        <f>IF(N1741="?","tier - 1",N1741)</f>
        <v>tier - 1</v>
      </c>
      <c r="N1741" s="6" t="s">
        <v>16</v>
      </c>
      <c r="O1741" s="6" t="str">
        <f>IF(P1741="?","UNKNOWN",P1741)</f>
        <v>R1011</v>
      </c>
      <c r="P1741" s="6" t="s">
        <v>42</v>
      </c>
      <c r="Q1741" s="6"/>
    </row>
    <row r="1742" spans="1:17" x14ac:dyDescent="0.3">
      <c r="A1742" s="6" t="s">
        <v>1916</v>
      </c>
      <c r="B1742" s="12" t="str">
        <f>SUBSTITUTE(C1742,"?",ROUNDUP(AVERAGEIF(C:C,"&lt;&gt;~?",C:C),0))</f>
        <v>1989</v>
      </c>
      <c r="C1742" s="6">
        <v>1989</v>
      </c>
      <c r="D1742" s="6" t="str">
        <f>SUBSTITUTE(E1742,"?","sep")</f>
        <v>Oct</v>
      </c>
      <c r="E1742" s="6" t="s">
        <v>37</v>
      </c>
      <c r="F1742" s="6">
        <v>14</v>
      </c>
      <c r="G1742" s="18" t="str">
        <f>CONCATENATE(F1742,"-",D1742,"-",B1742)</f>
        <v>14-Oct-1989</v>
      </c>
      <c r="H1742" s="10">
        <f>DATEDIF(G1742,DATE(2023,6,8),"Y")</f>
        <v>33</v>
      </c>
      <c r="I1742" s="6">
        <v>0</v>
      </c>
      <c r="J1742" s="22">
        <v>21984.47</v>
      </c>
      <c r="K1742" s="6" t="str">
        <f>IF(L1742="?","tier - 2",L1742)</f>
        <v>tier - 3</v>
      </c>
      <c r="L1742" s="6" t="s">
        <v>12</v>
      </c>
      <c r="M1742" s="6" t="str">
        <f>IF(N1742="?","tier - 1",N1742)</f>
        <v>tier - 1</v>
      </c>
      <c r="N1742" s="6" t="s">
        <v>16</v>
      </c>
      <c r="O1742" s="6" t="str">
        <f>IF(P1742="?","UNKNOWN",P1742)</f>
        <v>R1012</v>
      </c>
      <c r="P1742" s="6" t="s">
        <v>23</v>
      </c>
      <c r="Q1742" s="6"/>
    </row>
    <row r="1743" spans="1:17" x14ac:dyDescent="0.3">
      <c r="A1743" s="6" t="s">
        <v>1915</v>
      </c>
      <c r="B1743" s="12" t="str">
        <f>SUBSTITUTE(C1743,"?",ROUNDUP(AVERAGEIF(C:C,"&lt;&gt;~?",C:C),0))</f>
        <v>1975</v>
      </c>
      <c r="C1743" s="6">
        <v>1975</v>
      </c>
      <c r="D1743" s="6" t="str">
        <f>SUBSTITUTE(E1743,"?","sep")</f>
        <v>Dec</v>
      </c>
      <c r="E1743" s="6" t="s">
        <v>30</v>
      </c>
      <c r="F1743" s="6">
        <v>19</v>
      </c>
      <c r="G1743" s="18" t="str">
        <f>CONCATENATE(F1743,"-",D1743,"-",B1743)</f>
        <v>19-Dec-1975</v>
      </c>
      <c r="H1743" s="10">
        <f>DATEDIF(G1743,DATE(2023,6,8),"Y")</f>
        <v>47</v>
      </c>
      <c r="I1743" s="6">
        <v>1</v>
      </c>
      <c r="J1743" s="22">
        <v>21978.68</v>
      </c>
      <c r="K1743" s="6" t="str">
        <f>IF(L1743="?","tier - 2",L1743)</f>
        <v>tier - 3</v>
      </c>
      <c r="L1743" s="6" t="s">
        <v>12</v>
      </c>
      <c r="M1743" s="6" t="str">
        <f>IF(N1743="?","tier - 1",N1743)</f>
        <v>tier - 3</v>
      </c>
      <c r="N1743" s="6" t="s">
        <v>12</v>
      </c>
      <c r="O1743" s="6" t="str">
        <f>IF(P1743="?","UNKNOWN",P1743)</f>
        <v>R1013</v>
      </c>
      <c r="P1743" s="6" t="s">
        <v>13</v>
      </c>
      <c r="Q1743" s="6"/>
    </row>
    <row r="1744" spans="1:17" x14ac:dyDescent="0.3">
      <c r="A1744" s="6" t="s">
        <v>1914</v>
      </c>
      <c r="B1744" s="12" t="str">
        <f>SUBSTITUTE(C1744,"?",ROUNDUP(AVERAGEIF(C:C,"&lt;&gt;~?",C:C),0))</f>
        <v>2003</v>
      </c>
      <c r="C1744" s="6">
        <v>2003</v>
      </c>
      <c r="D1744" s="6" t="str">
        <f>SUBSTITUTE(E1744,"?","sep")</f>
        <v>Sep</v>
      </c>
      <c r="E1744" s="6" t="s">
        <v>20</v>
      </c>
      <c r="F1744" s="6">
        <v>28</v>
      </c>
      <c r="G1744" s="18" t="str">
        <f>CONCATENATE(F1744,"-",D1744,"-",B1744)</f>
        <v>28-Sep-2003</v>
      </c>
      <c r="H1744" s="10">
        <f>DATEDIF(G1744,DATE(2023,6,8),"Y")</f>
        <v>19</v>
      </c>
      <c r="I1744" s="6">
        <v>0</v>
      </c>
      <c r="J1744" s="22">
        <v>21882.400000000001</v>
      </c>
      <c r="K1744" s="6" t="str">
        <f>IF(L1744="?","tier - 2",L1744)</f>
        <v>tier - 2</v>
      </c>
      <c r="L1744" s="6" t="s">
        <v>11</v>
      </c>
      <c r="M1744" s="6" t="str">
        <f>IF(N1744="?","tier - 1",N1744)</f>
        <v>tier - 1</v>
      </c>
      <c r="N1744" s="6" t="s">
        <v>16</v>
      </c>
      <c r="O1744" s="6" t="str">
        <f>IF(P1744="?","UNKNOWN",P1744)</f>
        <v>R1011</v>
      </c>
      <c r="P1744" s="6" t="s">
        <v>42</v>
      </c>
      <c r="Q1744" s="6"/>
    </row>
    <row r="1745" spans="1:17" x14ac:dyDescent="0.3">
      <c r="A1745" s="6" t="s">
        <v>1913</v>
      </c>
      <c r="B1745" s="12" t="str">
        <f>SUBSTITUTE(C1745,"?",ROUNDUP(AVERAGEIF(C:C,"&lt;&gt;~?",C:C),0))</f>
        <v>1979</v>
      </c>
      <c r="C1745" s="6">
        <v>1979</v>
      </c>
      <c r="D1745" s="6" t="str">
        <f>SUBSTITUTE(E1745,"?","sep")</f>
        <v>Aug</v>
      </c>
      <c r="E1745" s="6" t="s">
        <v>35</v>
      </c>
      <c r="F1745" s="6">
        <v>17</v>
      </c>
      <c r="G1745" s="18" t="str">
        <f>CONCATENATE(F1745,"-",D1745,"-",B1745)</f>
        <v>17-Aug-1979</v>
      </c>
      <c r="H1745" s="10">
        <f>DATEDIF(G1745,DATE(2023,6,8),"Y")</f>
        <v>43</v>
      </c>
      <c r="I1745" s="6">
        <v>2</v>
      </c>
      <c r="J1745" s="22">
        <v>21880.82</v>
      </c>
      <c r="K1745" s="6" t="str">
        <f>IF(L1745="?","tier - 2",L1745)</f>
        <v>tier - 3</v>
      </c>
      <c r="L1745" s="6" t="s">
        <v>12</v>
      </c>
      <c r="M1745" s="6" t="str">
        <f>IF(N1745="?","tier - 1",N1745)</f>
        <v>tier - 1</v>
      </c>
      <c r="N1745" s="6" t="s">
        <v>16</v>
      </c>
      <c r="O1745" s="6" t="str">
        <f>IF(P1745="?","UNKNOWN",P1745)</f>
        <v>R1012</v>
      </c>
      <c r="P1745" s="6" t="s">
        <v>23</v>
      </c>
      <c r="Q1745" s="6"/>
    </row>
    <row r="1746" spans="1:17" x14ac:dyDescent="0.3">
      <c r="A1746" s="6" t="s">
        <v>2327</v>
      </c>
      <c r="B1746" s="12" t="str">
        <f>SUBSTITUTE(C1746,"?",ROUNDUP(AVERAGEIF(C:C,"&lt;&gt;~?",C:C),0))</f>
        <v>1988</v>
      </c>
      <c r="C1746" s="6">
        <v>1988</v>
      </c>
      <c r="D1746" s="6" t="str">
        <f>SUBSTITUTE(E1746,"?","sep")</f>
        <v>Jul</v>
      </c>
      <c r="E1746" s="6" t="s">
        <v>10</v>
      </c>
      <c r="F1746" s="6">
        <v>16</v>
      </c>
      <c r="G1746" s="18" t="str">
        <f>CONCATENATE(F1746,"-",D1746,"-",B1746)</f>
        <v>16-Jul-1988</v>
      </c>
      <c r="H1746" s="10">
        <f>DATEDIF(G1746,DATE(2023,6,8),"Y")</f>
        <v>34</v>
      </c>
      <c r="I1746" s="6">
        <v>1</v>
      </c>
      <c r="J1746" s="22">
        <v>43943.88</v>
      </c>
      <c r="K1746" s="6" t="str">
        <f>IF(L1746="?","tier - 2",L1746)</f>
        <v>tier - 2</v>
      </c>
      <c r="L1746" s="6" t="s">
        <v>11</v>
      </c>
      <c r="M1746" s="6" t="str">
        <f>IF(N1746="?","tier - 1",N1746)</f>
        <v>tier - 1</v>
      </c>
      <c r="N1746" s="6" t="s">
        <v>16</v>
      </c>
      <c r="O1746" s="6" t="str">
        <f>IF(P1746="?","UNKNOWN",P1746)</f>
        <v>R1012</v>
      </c>
      <c r="P1746" s="6" t="s">
        <v>23</v>
      </c>
      <c r="Q1746" s="6"/>
    </row>
    <row r="1747" spans="1:17" x14ac:dyDescent="0.3">
      <c r="A1747" s="6" t="s">
        <v>1912</v>
      </c>
      <c r="B1747" s="12" t="str">
        <f>SUBSTITUTE(C1747,"?",ROUNDUP(AVERAGEIF(C:C,"&lt;&gt;~?",C:C),0))</f>
        <v>1963</v>
      </c>
      <c r="C1747" s="6">
        <v>1963</v>
      </c>
      <c r="D1747" s="6" t="str">
        <f>SUBSTITUTE(E1747,"?","sep")</f>
        <v>Aug</v>
      </c>
      <c r="E1747" s="6" t="s">
        <v>35</v>
      </c>
      <c r="F1747" s="6">
        <v>27</v>
      </c>
      <c r="G1747" s="18" t="str">
        <f>CONCATENATE(F1747,"-",D1747,"-",B1747)</f>
        <v>27-Aug-1963</v>
      </c>
      <c r="H1747" s="10">
        <f>DATEDIF(G1747,DATE(2023,6,8),"Y")</f>
        <v>59</v>
      </c>
      <c r="I1747" s="6">
        <v>0</v>
      </c>
      <c r="J1747" s="22">
        <v>21797</v>
      </c>
      <c r="K1747" s="6" t="str">
        <f>IF(L1747="?","tier - 2",L1747)</f>
        <v>tier - 3</v>
      </c>
      <c r="L1747" s="6" t="s">
        <v>12</v>
      </c>
      <c r="M1747" s="6" t="str">
        <f>IF(N1747="?","tier - 1",N1747)</f>
        <v>tier - 1</v>
      </c>
      <c r="N1747" s="6" t="s">
        <v>16</v>
      </c>
      <c r="O1747" s="6" t="str">
        <f>IF(P1747="?","UNKNOWN",P1747)</f>
        <v>R1011</v>
      </c>
      <c r="P1747" s="6" t="s">
        <v>42</v>
      </c>
      <c r="Q1747" s="6"/>
    </row>
    <row r="1748" spans="1:17" x14ac:dyDescent="0.3">
      <c r="A1748" s="6" t="s">
        <v>1911</v>
      </c>
      <c r="B1748" s="12" t="str">
        <f>SUBSTITUTE(C1748,"?",ROUNDUP(AVERAGEIF(C:C,"&lt;&gt;~?",C:C),0))</f>
        <v>1979</v>
      </c>
      <c r="C1748" s="6">
        <v>1979</v>
      </c>
      <c r="D1748" s="6" t="str">
        <f>SUBSTITUTE(E1748,"?","sep")</f>
        <v>Sep</v>
      </c>
      <c r="E1748" s="6" t="s">
        <v>20</v>
      </c>
      <c r="F1748" s="6">
        <v>28</v>
      </c>
      <c r="G1748" s="18" t="str">
        <f>CONCATENATE(F1748,"-",D1748,"-",B1748)</f>
        <v>28-Sep-1979</v>
      </c>
      <c r="H1748" s="10">
        <f>DATEDIF(G1748,DATE(2023,6,8),"Y")</f>
        <v>43</v>
      </c>
      <c r="I1748" s="6">
        <v>0</v>
      </c>
      <c r="J1748" s="22">
        <v>21774.32</v>
      </c>
      <c r="K1748" s="6" t="str">
        <f>IF(L1748="?","tier - 2",L1748)</f>
        <v>tier - 3</v>
      </c>
      <c r="L1748" s="6" t="s">
        <v>12</v>
      </c>
      <c r="M1748" s="6" t="str">
        <f>IF(N1748="?","tier - 1",N1748)</f>
        <v>tier - 2</v>
      </c>
      <c r="N1748" s="6" t="s">
        <v>11</v>
      </c>
      <c r="O1748" s="6" t="str">
        <f>IF(P1748="?","UNKNOWN",P1748)</f>
        <v>R1012</v>
      </c>
      <c r="P1748" s="6" t="s">
        <v>23</v>
      </c>
      <c r="Q1748" s="6"/>
    </row>
    <row r="1749" spans="1:17" x14ac:dyDescent="0.3">
      <c r="A1749" s="6" t="s">
        <v>1910</v>
      </c>
      <c r="B1749" s="12" t="str">
        <f>SUBSTITUTE(C1749,"?",ROUNDUP(AVERAGEIF(C:C,"&lt;&gt;~?",C:C),0))</f>
        <v>1979</v>
      </c>
      <c r="C1749" s="6">
        <v>1979</v>
      </c>
      <c r="D1749" s="6" t="str">
        <f>SUBSTITUTE(E1749,"?","sep")</f>
        <v>Sep</v>
      </c>
      <c r="E1749" s="6" t="s">
        <v>20</v>
      </c>
      <c r="F1749" s="6">
        <v>20</v>
      </c>
      <c r="G1749" s="18" t="str">
        <f>CONCATENATE(F1749,"-",D1749,"-",B1749)</f>
        <v>20-Sep-1979</v>
      </c>
      <c r="H1749" s="10">
        <f>DATEDIF(G1749,DATE(2023,6,8),"Y")</f>
        <v>43</v>
      </c>
      <c r="I1749" s="6">
        <v>1</v>
      </c>
      <c r="J1749" s="22">
        <v>21771.34</v>
      </c>
      <c r="K1749" s="6" t="str">
        <f>IF(L1749="?","tier - 2",L1749)</f>
        <v>tier - 3</v>
      </c>
      <c r="L1749" s="6" t="s">
        <v>12</v>
      </c>
      <c r="M1749" s="6" t="str">
        <f>IF(N1749="?","tier - 1",N1749)</f>
        <v>tier - 1</v>
      </c>
      <c r="N1749" s="6" t="s">
        <v>16</v>
      </c>
      <c r="O1749" s="6" t="str">
        <f>IF(P1749="?","UNKNOWN",P1749)</f>
        <v>R1024</v>
      </c>
      <c r="P1749" s="6" t="s">
        <v>247</v>
      </c>
      <c r="Q1749" s="6"/>
    </row>
    <row r="1750" spans="1:17" x14ac:dyDescent="0.3">
      <c r="A1750" s="6" t="s">
        <v>1909</v>
      </c>
      <c r="B1750" s="12" t="str">
        <f>SUBSTITUTE(C1750,"?",ROUNDUP(AVERAGEIF(C:C,"&lt;&gt;~?",C:C),0))</f>
        <v>1976</v>
      </c>
      <c r="C1750" s="6">
        <v>1976</v>
      </c>
      <c r="D1750" s="6" t="str">
        <f>SUBSTITUTE(E1750,"?","sep")</f>
        <v>Jul</v>
      </c>
      <c r="E1750" s="6" t="s">
        <v>10</v>
      </c>
      <c r="F1750" s="6">
        <v>18</v>
      </c>
      <c r="G1750" s="18" t="str">
        <f>CONCATENATE(F1750,"-",D1750,"-",B1750)</f>
        <v>18-Jul-1976</v>
      </c>
      <c r="H1750" s="10">
        <f>DATEDIF(G1750,DATE(2023,6,8),"Y")</f>
        <v>46</v>
      </c>
      <c r="I1750" s="6">
        <v>1</v>
      </c>
      <c r="J1750" s="22">
        <v>21677.279999999999</v>
      </c>
      <c r="K1750" s="6" t="str">
        <f>IF(L1750="?","tier - 2",L1750)</f>
        <v>tier - 3</v>
      </c>
      <c r="L1750" s="6" t="s">
        <v>12</v>
      </c>
      <c r="M1750" s="6" t="str">
        <f>IF(N1750="?","tier - 1",N1750)</f>
        <v>tier - 1</v>
      </c>
      <c r="N1750" s="6" t="s">
        <v>16</v>
      </c>
      <c r="O1750" s="6" t="str">
        <f>IF(P1750="?","UNKNOWN",P1750)</f>
        <v>R1012</v>
      </c>
      <c r="P1750" s="6" t="s">
        <v>23</v>
      </c>
      <c r="Q1750" s="6"/>
    </row>
    <row r="1751" spans="1:17" x14ac:dyDescent="0.3">
      <c r="A1751" s="6" t="s">
        <v>1908</v>
      </c>
      <c r="B1751" s="12" t="str">
        <f>SUBSTITUTE(C1751,"?",ROUNDUP(AVERAGEIF(C:C,"&lt;&gt;~?",C:C),0))</f>
        <v>1962</v>
      </c>
      <c r="C1751" s="6">
        <v>1962</v>
      </c>
      <c r="D1751" s="6" t="str">
        <f>SUBSTITUTE(E1751,"?","sep")</f>
        <v>Nov</v>
      </c>
      <c r="E1751" s="6" t="s">
        <v>15</v>
      </c>
      <c r="F1751" s="6">
        <v>16</v>
      </c>
      <c r="G1751" s="18" t="str">
        <f>CONCATENATE(F1751,"-",D1751,"-",B1751)</f>
        <v>16-Nov-1962</v>
      </c>
      <c r="H1751" s="10">
        <f>DATEDIF(G1751,DATE(2023,6,8),"Y")</f>
        <v>60</v>
      </c>
      <c r="I1751" s="6">
        <v>0</v>
      </c>
      <c r="J1751" s="22">
        <v>21661.16</v>
      </c>
      <c r="K1751" s="6" t="str">
        <f>IF(L1751="?","tier - 2",L1751)</f>
        <v>tier - 2</v>
      </c>
      <c r="L1751" s="6" t="s">
        <v>11</v>
      </c>
      <c r="M1751" s="6" t="str">
        <f>IF(N1751="?","tier - 1",N1751)</f>
        <v>tier - 2</v>
      </c>
      <c r="N1751" s="6" t="s">
        <v>11</v>
      </c>
      <c r="O1751" s="6" t="str">
        <f>IF(P1751="?","UNKNOWN",P1751)</f>
        <v>R1012</v>
      </c>
      <c r="P1751" s="6" t="s">
        <v>23</v>
      </c>
      <c r="Q1751" s="6"/>
    </row>
    <row r="1752" spans="1:17" x14ac:dyDescent="0.3">
      <c r="A1752" s="6" t="s">
        <v>1907</v>
      </c>
      <c r="B1752" s="12" t="str">
        <f>SUBSTITUTE(C1752,"?",ROUNDUP(AVERAGEIF(C:C,"&lt;&gt;~?",C:C),0))</f>
        <v>1983</v>
      </c>
      <c r="C1752" s="6">
        <v>1983</v>
      </c>
      <c r="D1752" s="6" t="str">
        <f>SUBSTITUTE(E1752,"?","sep")</f>
        <v>Dec</v>
      </c>
      <c r="E1752" s="6" t="s">
        <v>30</v>
      </c>
      <c r="F1752" s="6">
        <v>25</v>
      </c>
      <c r="G1752" s="18" t="str">
        <f>CONCATENATE(F1752,"-",D1752,"-",B1752)</f>
        <v>25-Dec-1983</v>
      </c>
      <c r="H1752" s="10">
        <f>DATEDIF(G1752,DATE(2023,6,8),"Y")</f>
        <v>39</v>
      </c>
      <c r="I1752" s="6">
        <v>3</v>
      </c>
      <c r="J1752" s="22">
        <v>21659.93</v>
      </c>
      <c r="K1752" s="6" t="str">
        <f>IF(L1752="?","tier - 2",L1752)</f>
        <v>tier - 3</v>
      </c>
      <c r="L1752" s="6" t="s">
        <v>12</v>
      </c>
      <c r="M1752" s="6" t="str">
        <f>IF(N1752="?","tier - 1",N1752)</f>
        <v>tier - 3</v>
      </c>
      <c r="N1752" s="6" t="s">
        <v>12</v>
      </c>
      <c r="O1752" s="6" t="str">
        <f>IF(P1752="?","UNKNOWN",P1752)</f>
        <v>R1024</v>
      </c>
      <c r="P1752" s="6" t="s">
        <v>247</v>
      </c>
      <c r="Q1752" s="6"/>
    </row>
    <row r="1753" spans="1:17" x14ac:dyDescent="0.3">
      <c r="A1753" s="6" t="s">
        <v>1906</v>
      </c>
      <c r="B1753" s="12" t="str">
        <f>SUBSTITUTE(C1753,"?",ROUNDUP(AVERAGEIF(C:C,"&lt;&gt;~?",C:C),0))</f>
        <v>1999</v>
      </c>
      <c r="C1753" s="6">
        <v>1999</v>
      </c>
      <c r="D1753" s="6" t="str">
        <f>SUBSTITUTE(E1753,"?","sep")</f>
        <v>Jun</v>
      </c>
      <c r="E1753" s="6" t="s">
        <v>18</v>
      </c>
      <c r="F1753" s="6">
        <v>12</v>
      </c>
      <c r="G1753" s="18" t="str">
        <f>CONCATENATE(F1753,"-",D1753,"-",B1753)</f>
        <v>12-Jun-1999</v>
      </c>
      <c r="H1753" s="10">
        <f>DATEDIF(G1753,DATE(2023,6,8),"Y")</f>
        <v>23</v>
      </c>
      <c r="I1753" s="6">
        <v>0</v>
      </c>
      <c r="J1753" s="22">
        <v>21595.38</v>
      </c>
      <c r="K1753" s="6" t="str">
        <f>IF(L1753="?","tier - 2",L1753)</f>
        <v>tier - 2</v>
      </c>
      <c r="L1753" s="6" t="s">
        <v>11</v>
      </c>
      <c r="M1753" s="6" t="str">
        <f>IF(N1753="?","tier - 1",N1753)</f>
        <v>tier - 3</v>
      </c>
      <c r="N1753" s="6" t="s">
        <v>12</v>
      </c>
      <c r="O1753" s="6" t="str">
        <f>IF(P1753="?","UNKNOWN",P1753)</f>
        <v>R1012</v>
      </c>
      <c r="P1753" s="6" t="s">
        <v>23</v>
      </c>
      <c r="Q1753" s="6"/>
    </row>
    <row r="1754" spans="1:17" x14ac:dyDescent="0.3">
      <c r="A1754" s="6" t="s">
        <v>1905</v>
      </c>
      <c r="B1754" s="12" t="str">
        <f>SUBSTITUTE(C1754,"?",ROUNDUP(AVERAGEIF(C:C,"&lt;&gt;~?",C:C),0))</f>
        <v>1990</v>
      </c>
      <c r="C1754" s="6">
        <v>1990</v>
      </c>
      <c r="D1754" s="6" t="str">
        <f>SUBSTITUTE(E1754,"?","sep")</f>
        <v>Nov</v>
      </c>
      <c r="E1754" s="6" t="s">
        <v>15</v>
      </c>
      <c r="F1754" s="6">
        <v>21</v>
      </c>
      <c r="G1754" s="18" t="str">
        <f>CONCATENATE(F1754,"-",D1754,"-",B1754)</f>
        <v>21-Nov-1990</v>
      </c>
      <c r="H1754" s="10">
        <f>DATEDIF(G1754,DATE(2023,6,8),"Y")</f>
        <v>32</v>
      </c>
      <c r="I1754" s="6">
        <v>4</v>
      </c>
      <c r="J1754" s="22">
        <v>21472.48</v>
      </c>
      <c r="K1754" s="6" t="str">
        <f>IF(L1754="?","tier - 2",L1754)</f>
        <v>tier - 2</v>
      </c>
      <c r="L1754" s="6" t="s">
        <v>11</v>
      </c>
      <c r="M1754" s="6" t="str">
        <f>IF(N1754="?","tier - 1",N1754)</f>
        <v>tier - 2</v>
      </c>
      <c r="N1754" s="6" t="s">
        <v>11</v>
      </c>
      <c r="O1754" s="6" t="str">
        <f>IF(P1754="?","UNKNOWN",P1754)</f>
        <v>R1012</v>
      </c>
      <c r="P1754" s="6" t="s">
        <v>23</v>
      </c>
      <c r="Q1754" s="6"/>
    </row>
    <row r="1755" spans="1:17" x14ac:dyDescent="0.3">
      <c r="A1755" s="6" t="s">
        <v>1904</v>
      </c>
      <c r="B1755" s="12" t="str">
        <f>SUBSTITUTE(C1755,"?",ROUNDUP(AVERAGEIF(C:C,"&lt;&gt;~?",C:C),0))</f>
        <v>1980</v>
      </c>
      <c r="C1755" s="6">
        <v>1980</v>
      </c>
      <c r="D1755" s="6" t="str">
        <f>SUBSTITUTE(E1755,"?","sep")</f>
        <v>Sep</v>
      </c>
      <c r="E1755" s="6" t="s">
        <v>20</v>
      </c>
      <c r="F1755" s="6">
        <v>4</v>
      </c>
      <c r="G1755" s="18" t="str">
        <f>CONCATENATE(F1755,"-",D1755,"-",B1755)</f>
        <v>4-Sep-1980</v>
      </c>
      <c r="H1755" s="10">
        <f>DATEDIF(G1755,DATE(2023,6,8),"Y")</f>
        <v>42</v>
      </c>
      <c r="I1755" s="6">
        <v>0</v>
      </c>
      <c r="J1755" s="22">
        <v>21348.71</v>
      </c>
      <c r="K1755" s="6" t="str">
        <f>IF(L1755="?","tier - 2",L1755)</f>
        <v>tier - 2</v>
      </c>
      <c r="L1755" s="6" t="s">
        <v>11</v>
      </c>
      <c r="M1755" s="6" t="str">
        <f>IF(N1755="?","tier - 1",N1755)</f>
        <v>tier - 1</v>
      </c>
      <c r="N1755" s="6" t="s">
        <v>16</v>
      </c>
      <c r="O1755" s="6" t="str">
        <f>IF(P1755="?","UNKNOWN",P1755)</f>
        <v>R1012</v>
      </c>
      <c r="P1755" s="6" t="s">
        <v>23</v>
      </c>
      <c r="Q1755" s="6"/>
    </row>
    <row r="1756" spans="1:17" x14ac:dyDescent="0.3">
      <c r="A1756" s="6" t="s">
        <v>1903</v>
      </c>
      <c r="B1756" s="12" t="str">
        <f>SUBSTITUTE(C1756,"?",ROUNDUP(AVERAGEIF(C:C,"&lt;&gt;~?",C:C),0))</f>
        <v>2004</v>
      </c>
      <c r="C1756" s="6">
        <v>2004</v>
      </c>
      <c r="D1756" s="6" t="str">
        <f>SUBSTITUTE(E1756,"?","sep")</f>
        <v>Aug</v>
      </c>
      <c r="E1756" s="6" t="s">
        <v>35</v>
      </c>
      <c r="F1756" s="6">
        <v>4</v>
      </c>
      <c r="G1756" s="18" t="str">
        <f>CONCATENATE(F1756,"-",D1756,"-",B1756)</f>
        <v>4-Aug-2004</v>
      </c>
      <c r="H1756" s="10">
        <f>DATEDIF(G1756,DATE(2023,6,8),"Y")</f>
        <v>18</v>
      </c>
      <c r="I1756" s="6">
        <v>0</v>
      </c>
      <c r="J1756" s="22">
        <v>21344.85</v>
      </c>
      <c r="K1756" s="6" t="str">
        <f>IF(L1756="?","tier - 2",L1756)</f>
        <v>tier - 3</v>
      </c>
      <c r="L1756" s="6" t="s">
        <v>12</v>
      </c>
      <c r="M1756" s="6" t="str">
        <f>IF(N1756="?","tier - 1",N1756)</f>
        <v>tier - 1</v>
      </c>
      <c r="N1756" s="6" t="s">
        <v>16</v>
      </c>
      <c r="O1756" s="6" t="str">
        <f>IF(P1756="?","UNKNOWN",P1756)</f>
        <v>R1024</v>
      </c>
      <c r="P1756" s="6" t="s">
        <v>247</v>
      </c>
      <c r="Q1756" s="6"/>
    </row>
    <row r="1757" spans="1:17" x14ac:dyDescent="0.3">
      <c r="A1757" s="6" t="s">
        <v>2326</v>
      </c>
      <c r="B1757" s="12" t="str">
        <f>SUBSTITUTE(C1757,"?",ROUNDUP(AVERAGEIF(C:C,"&lt;&gt;~?",C:C),0))</f>
        <v>1966</v>
      </c>
      <c r="C1757" s="6">
        <v>1966</v>
      </c>
      <c r="D1757" s="6" t="str">
        <f>SUBSTITUTE(E1757,"?","sep")</f>
        <v>Oct</v>
      </c>
      <c r="E1757" s="6" t="s">
        <v>37</v>
      </c>
      <c r="F1757" s="6">
        <v>5</v>
      </c>
      <c r="G1757" s="18" t="str">
        <f>CONCATENATE(F1757,"-",D1757,"-",B1757)</f>
        <v>5-Oct-1966</v>
      </c>
      <c r="H1757" s="10">
        <f>DATEDIF(G1757,DATE(2023,6,8),"Y")</f>
        <v>56</v>
      </c>
      <c r="I1757" s="6">
        <v>0</v>
      </c>
      <c r="J1757" s="22">
        <v>43921.18</v>
      </c>
      <c r="K1757" s="6" t="str">
        <f>IF(L1757="?","tier - 2",L1757)</f>
        <v>tier - 2</v>
      </c>
      <c r="L1757" s="6" t="s">
        <v>11</v>
      </c>
      <c r="M1757" s="6" t="str">
        <f>IF(N1757="?","tier - 1",N1757)</f>
        <v>tier - 2</v>
      </c>
      <c r="N1757" s="6" t="s">
        <v>11</v>
      </c>
      <c r="O1757" s="6" t="str">
        <f>IF(P1757="?","UNKNOWN",P1757)</f>
        <v>R1012</v>
      </c>
      <c r="P1757" s="6" t="s">
        <v>23</v>
      </c>
      <c r="Q1757" s="6"/>
    </row>
    <row r="1758" spans="1:17" x14ac:dyDescent="0.3">
      <c r="A1758" s="6" t="s">
        <v>1902</v>
      </c>
      <c r="B1758" s="12" t="str">
        <f>SUBSTITUTE(C1758,"?",ROUNDUP(AVERAGEIF(C:C,"&lt;&gt;~?",C:C),0))</f>
        <v>1980</v>
      </c>
      <c r="C1758" s="6">
        <v>1980</v>
      </c>
      <c r="D1758" s="6" t="str">
        <f>SUBSTITUTE(E1758,"?","sep")</f>
        <v>Dec</v>
      </c>
      <c r="E1758" s="6" t="s">
        <v>30</v>
      </c>
      <c r="F1758" s="6">
        <v>10</v>
      </c>
      <c r="G1758" s="18" t="str">
        <f>CONCATENATE(F1758,"-",D1758,"-",B1758)</f>
        <v>10-Dec-1980</v>
      </c>
      <c r="H1758" s="10">
        <f>DATEDIF(G1758,DATE(2023,6,8),"Y")</f>
        <v>42</v>
      </c>
      <c r="I1758" s="6">
        <v>2</v>
      </c>
      <c r="J1758" s="22">
        <v>21259.38</v>
      </c>
      <c r="K1758" s="6" t="str">
        <f>IF(L1758="?","tier - 2",L1758)</f>
        <v>tier - 3</v>
      </c>
      <c r="L1758" s="6" t="s">
        <v>12</v>
      </c>
      <c r="M1758" s="6" t="str">
        <f>IF(N1758="?","tier - 1",N1758)</f>
        <v>tier - 3</v>
      </c>
      <c r="N1758" s="6" t="s">
        <v>12</v>
      </c>
      <c r="O1758" s="6" t="str">
        <f>IF(P1758="?","UNKNOWN",P1758)</f>
        <v>R1019</v>
      </c>
      <c r="P1758" s="6" t="s">
        <v>166</v>
      </c>
      <c r="Q1758" s="6"/>
    </row>
    <row r="1759" spans="1:17" x14ac:dyDescent="0.3">
      <c r="A1759" s="6" t="s">
        <v>1901</v>
      </c>
      <c r="B1759" s="12" t="str">
        <f>SUBSTITUTE(C1759,"?",ROUNDUP(AVERAGEIF(C:C,"&lt;&gt;~?",C:C),0))</f>
        <v>1974</v>
      </c>
      <c r="C1759" s="6">
        <v>1974</v>
      </c>
      <c r="D1759" s="6" t="str">
        <f>SUBSTITUTE(E1759,"?","sep")</f>
        <v>Sep</v>
      </c>
      <c r="E1759" s="6" t="s">
        <v>20</v>
      </c>
      <c r="F1759" s="6">
        <v>3</v>
      </c>
      <c r="G1759" s="18" t="str">
        <f>CONCATENATE(F1759,"-",D1759,"-",B1759)</f>
        <v>3-Sep-1974</v>
      </c>
      <c r="H1759" s="10">
        <f>DATEDIF(G1759,DATE(2023,6,8),"Y")</f>
        <v>48</v>
      </c>
      <c r="I1759" s="6">
        <v>0</v>
      </c>
      <c r="J1759" s="22">
        <v>21232.18</v>
      </c>
      <c r="K1759" s="6" t="str">
        <f>IF(L1759="?","tier - 2",L1759)</f>
        <v>tier - 3</v>
      </c>
      <c r="L1759" s="6" t="s">
        <v>12</v>
      </c>
      <c r="M1759" s="6" t="str">
        <f>IF(N1759="?","tier - 1",N1759)</f>
        <v>tier - 2</v>
      </c>
      <c r="N1759" s="6" t="s">
        <v>11</v>
      </c>
      <c r="O1759" s="6" t="str">
        <f>IF(P1759="?","UNKNOWN",P1759)</f>
        <v>R1011</v>
      </c>
      <c r="P1759" s="6" t="s">
        <v>42</v>
      </c>
      <c r="Q1759" s="6"/>
    </row>
    <row r="1760" spans="1:17" x14ac:dyDescent="0.3">
      <c r="A1760" s="6" t="s">
        <v>1900</v>
      </c>
      <c r="B1760" s="12" t="str">
        <f>SUBSTITUTE(C1760,"?",ROUNDUP(AVERAGEIF(C:C,"&lt;&gt;~?",C:C),0))</f>
        <v>1974</v>
      </c>
      <c r="C1760" s="6">
        <v>1974</v>
      </c>
      <c r="D1760" s="6" t="str">
        <f>SUBSTITUTE(E1760,"?","sep")</f>
        <v>Oct</v>
      </c>
      <c r="E1760" s="6" t="s">
        <v>37</v>
      </c>
      <c r="F1760" s="6">
        <v>14</v>
      </c>
      <c r="G1760" s="18" t="str">
        <f>CONCATENATE(F1760,"-",D1760,"-",B1760)</f>
        <v>14-Oct-1974</v>
      </c>
      <c r="H1760" s="10">
        <f>DATEDIF(G1760,DATE(2023,6,8),"Y")</f>
        <v>48</v>
      </c>
      <c r="I1760" s="6">
        <v>0</v>
      </c>
      <c r="J1760" s="22">
        <v>21223.68</v>
      </c>
      <c r="K1760" s="6" t="str">
        <f>IF(L1760="?","tier - 2",L1760)</f>
        <v>tier - 3</v>
      </c>
      <c r="L1760" s="6" t="s">
        <v>12</v>
      </c>
      <c r="M1760" s="6" t="str">
        <f>IF(N1760="?","tier - 1",N1760)</f>
        <v>tier - 2</v>
      </c>
      <c r="N1760" s="6" t="s">
        <v>11</v>
      </c>
      <c r="O1760" s="6" t="str">
        <f>IF(P1760="?","UNKNOWN",P1760)</f>
        <v>R1013</v>
      </c>
      <c r="P1760" s="6" t="s">
        <v>13</v>
      </c>
      <c r="Q1760" s="6"/>
    </row>
    <row r="1761" spans="1:17" x14ac:dyDescent="0.3">
      <c r="A1761" s="6" t="s">
        <v>1899</v>
      </c>
      <c r="B1761" s="12" t="str">
        <f>SUBSTITUTE(C1761,"?",ROUNDUP(AVERAGEIF(C:C,"&lt;&gt;~?",C:C),0))</f>
        <v>1969</v>
      </c>
      <c r="C1761" s="6">
        <v>1969</v>
      </c>
      <c r="D1761" s="6" t="str">
        <f>SUBSTITUTE(E1761,"?","sep")</f>
        <v>Aug</v>
      </c>
      <c r="E1761" s="6" t="s">
        <v>35</v>
      </c>
      <c r="F1761" s="6">
        <v>26</v>
      </c>
      <c r="G1761" s="18" t="str">
        <f>CONCATENATE(F1761,"-",D1761,"-",B1761)</f>
        <v>26-Aug-1969</v>
      </c>
      <c r="H1761" s="10">
        <f>DATEDIF(G1761,DATE(2023,6,8),"Y")</f>
        <v>53</v>
      </c>
      <c r="I1761" s="6">
        <v>0</v>
      </c>
      <c r="J1761" s="22">
        <v>21195.82</v>
      </c>
      <c r="K1761" s="6" t="str">
        <f>IF(L1761="?","tier - 2",L1761)</f>
        <v>tier - 3</v>
      </c>
      <c r="L1761" s="6" t="s">
        <v>12</v>
      </c>
      <c r="M1761" s="6" t="str">
        <f>IF(N1761="?","tier - 1",N1761)</f>
        <v>tier - 1</v>
      </c>
      <c r="N1761" s="6" t="s">
        <v>16</v>
      </c>
      <c r="O1761" s="6" t="str">
        <f>IF(P1761="?","UNKNOWN",P1761)</f>
        <v>R1013</v>
      </c>
      <c r="P1761" s="6" t="s">
        <v>13</v>
      </c>
      <c r="Q1761" s="6"/>
    </row>
    <row r="1762" spans="1:17" x14ac:dyDescent="0.3">
      <c r="A1762" s="6" t="s">
        <v>1898</v>
      </c>
      <c r="B1762" s="12" t="str">
        <f>SUBSTITUTE(C1762,"?",ROUNDUP(AVERAGEIF(C:C,"&lt;&gt;~?",C:C),0))</f>
        <v>1977</v>
      </c>
      <c r="C1762" s="6">
        <v>1977</v>
      </c>
      <c r="D1762" s="6" t="str">
        <f>SUBSTITUTE(E1762,"?","sep")</f>
        <v>Nov</v>
      </c>
      <c r="E1762" s="6" t="s">
        <v>15</v>
      </c>
      <c r="F1762" s="6">
        <v>23</v>
      </c>
      <c r="G1762" s="18" t="str">
        <f>CONCATENATE(F1762,"-",D1762,"-",B1762)</f>
        <v>23-Nov-1977</v>
      </c>
      <c r="H1762" s="10">
        <f>DATEDIF(G1762,DATE(2023,6,8),"Y")</f>
        <v>45</v>
      </c>
      <c r="I1762" s="6">
        <v>2</v>
      </c>
      <c r="J1762" s="22">
        <v>21098.55</v>
      </c>
      <c r="K1762" s="6" t="str">
        <f>IF(L1762="?","tier - 2",L1762)</f>
        <v>tier - 3</v>
      </c>
      <c r="L1762" s="6" t="s">
        <v>12</v>
      </c>
      <c r="M1762" s="6" t="str">
        <f>IF(N1762="?","tier - 1",N1762)</f>
        <v>tier - 3</v>
      </c>
      <c r="N1762" s="6" t="s">
        <v>12</v>
      </c>
      <c r="O1762" s="6" t="str">
        <f>IF(P1762="?","UNKNOWN",P1762)</f>
        <v>R1012</v>
      </c>
      <c r="P1762" s="6" t="s">
        <v>23</v>
      </c>
      <c r="Q1762" s="6"/>
    </row>
    <row r="1763" spans="1:17" x14ac:dyDescent="0.3">
      <c r="A1763" s="6" t="s">
        <v>1897</v>
      </c>
      <c r="B1763" s="12" t="str">
        <f>SUBSTITUTE(C1763,"?",ROUNDUP(AVERAGEIF(C:C,"&lt;&gt;~?",C:C),0))</f>
        <v>1983</v>
      </c>
      <c r="C1763" s="6">
        <v>1983</v>
      </c>
      <c r="D1763" s="6" t="str">
        <f>SUBSTITUTE(E1763,"?","sep")</f>
        <v>Jul</v>
      </c>
      <c r="E1763" s="6" t="s">
        <v>10</v>
      </c>
      <c r="F1763" s="6">
        <v>2</v>
      </c>
      <c r="G1763" s="18" t="str">
        <f>CONCATENATE(F1763,"-",D1763,"-",B1763)</f>
        <v>2-Jul-1983</v>
      </c>
      <c r="H1763" s="10">
        <f>DATEDIF(G1763,DATE(2023,6,8),"Y")</f>
        <v>39</v>
      </c>
      <c r="I1763" s="6">
        <v>1</v>
      </c>
      <c r="J1763" s="22">
        <v>21082.16</v>
      </c>
      <c r="K1763" s="6" t="str">
        <f>IF(L1763="?","tier - 2",L1763)</f>
        <v>tier - 3</v>
      </c>
      <c r="L1763" s="6" t="s">
        <v>12</v>
      </c>
      <c r="M1763" s="6" t="str">
        <f>IF(N1763="?","tier - 1",N1763)</f>
        <v>tier - 2</v>
      </c>
      <c r="N1763" s="6" t="s">
        <v>11</v>
      </c>
      <c r="O1763" s="6" t="str">
        <f>IF(P1763="?","UNKNOWN",P1763)</f>
        <v>R1011</v>
      </c>
      <c r="P1763" s="6" t="s">
        <v>42</v>
      </c>
      <c r="Q1763" s="6"/>
    </row>
    <row r="1764" spans="1:17" x14ac:dyDescent="0.3">
      <c r="A1764" s="6" t="s">
        <v>1895</v>
      </c>
      <c r="B1764" s="12" t="str">
        <f>SUBSTITUTE(C1764,"?",ROUNDUP(AVERAGEIF(C:C,"&lt;&gt;~?",C:C),0))</f>
        <v>1964</v>
      </c>
      <c r="C1764" s="6">
        <v>1964</v>
      </c>
      <c r="D1764" s="6" t="str">
        <f>SUBSTITUTE(E1764,"?","sep")</f>
        <v>Nov</v>
      </c>
      <c r="E1764" s="6" t="s">
        <v>15</v>
      </c>
      <c r="F1764" s="6">
        <v>19</v>
      </c>
      <c r="G1764" s="18" t="str">
        <f>CONCATENATE(F1764,"-",D1764,"-",B1764)</f>
        <v>19-Nov-1964</v>
      </c>
      <c r="H1764" s="10">
        <f>DATEDIF(G1764,DATE(2023,6,8),"Y")</f>
        <v>58</v>
      </c>
      <c r="I1764" s="6">
        <v>0</v>
      </c>
      <c r="J1764" s="22">
        <v>20893.060000000001</v>
      </c>
      <c r="K1764" s="6" t="str">
        <f>IF(L1764="?","tier - 2",L1764)</f>
        <v>tier - 2</v>
      </c>
      <c r="L1764" s="6" t="s">
        <v>11</v>
      </c>
      <c r="M1764" s="6" t="str">
        <f>IF(N1764="?","tier - 1",N1764)</f>
        <v>tier - 3</v>
      </c>
      <c r="N1764" s="6" t="s">
        <v>12</v>
      </c>
      <c r="O1764" s="6" t="str">
        <f>IF(P1764="?","UNKNOWN",P1764)</f>
        <v>R1012</v>
      </c>
      <c r="P1764" s="6" t="s">
        <v>23</v>
      </c>
      <c r="Q1764" s="6"/>
    </row>
    <row r="1765" spans="1:17" x14ac:dyDescent="0.3">
      <c r="A1765" s="6" t="s">
        <v>1894</v>
      </c>
      <c r="B1765" s="12" t="str">
        <f>SUBSTITUTE(C1765,"?",ROUNDUP(AVERAGEIF(C:C,"&lt;&gt;~?",C:C),0))</f>
        <v>1975</v>
      </c>
      <c r="C1765" s="6">
        <v>1975</v>
      </c>
      <c r="D1765" s="6" t="str">
        <f>SUBSTITUTE(E1765,"?","sep")</f>
        <v>Dec</v>
      </c>
      <c r="E1765" s="6" t="s">
        <v>30</v>
      </c>
      <c r="F1765" s="6">
        <v>8</v>
      </c>
      <c r="G1765" s="18" t="str">
        <f>CONCATENATE(F1765,"-",D1765,"-",B1765)</f>
        <v>8-Dec-1975</v>
      </c>
      <c r="H1765" s="10">
        <f>DATEDIF(G1765,DATE(2023,6,8),"Y")</f>
        <v>47</v>
      </c>
      <c r="I1765" s="6">
        <v>0</v>
      </c>
      <c r="J1765" s="22">
        <v>20878.78</v>
      </c>
      <c r="K1765" s="6" t="str">
        <f>IF(L1765="?","tier - 2",L1765)</f>
        <v>tier - 2</v>
      </c>
      <c r="L1765" s="6" t="s">
        <v>11</v>
      </c>
      <c r="M1765" s="6" t="str">
        <f>IF(N1765="?","tier - 1",N1765)</f>
        <v>tier - 1</v>
      </c>
      <c r="N1765" s="6" t="s">
        <v>16</v>
      </c>
      <c r="O1765" s="6" t="str">
        <f>IF(P1765="?","UNKNOWN",P1765)</f>
        <v>R1024</v>
      </c>
      <c r="P1765" s="6" t="s">
        <v>247</v>
      </c>
      <c r="Q1765" s="6"/>
    </row>
    <row r="1766" spans="1:17" x14ac:dyDescent="0.3">
      <c r="A1766" s="6" t="s">
        <v>1893</v>
      </c>
      <c r="B1766" s="12" t="str">
        <f>SUBSTITUTE(C1766,"?",ROUNDUP(AVERAGEIF(C:C,"&lt;&gt;~?",C:C),0))</f>
        <v>1967</v>
      </c>
      <c r="C1766" s="6">
        <v>1967</v>
      </c>
      <c r="D1766" s="6" t="str">
        <f>SUBSTITUTE(E1766,"?","sep")</f>
        <v>Sep</v>
      </c>
      <c r="E1766" s="6" t="s">
        <v>20</v>
      </c>
      <c r="F1766" s="6">
        <v>8</v>
      </c>
      <c r="G1766" s="18" t="str">
        <f>CONCATENATE(F1766,"-",D1766,"-",B1766)</f>
        <v>8-Sep-1967</v>
      </c>
      <c r="H1766" s="10">
        <f>DATEDIF(G1766,DATE(2023,6,8),"Y")</f>
        <v>55</v>
      </c>
      <c r="I1766" s="6">
        <v>0</v>
      </c>
      <c r="J1766" s="22">
        <v>20781.490000000002</v>
      </c>
      <c r="K1766" s="6" t="str">
        <f>IF(L1766="?","tier - 2",L1766)</f>
        <v>tier - 2</v>
      </c>
      <c r="L1766" s="6" t="s">
        <v>11</v>
      </c>
      <c r="M1766" s="6" t="str">
        <f>IF(N1766="?","tier - 1",N1766)</f>
        <v>tier - 3</v>
      </c>
      <c r="N1766" s="6" t="s">
        <v>12</v>
      </c>
      <c r="O1766" s="6" t="str">
        <f>IF(P1766="?","UNKNOWN",P1766)</f>
        <v>R1013</v>
      </c>
      <c r="P1766" s="6" t="s">
        <v>13</v>
      </c>
      <c r="Q1766" s="6"/>
    </row>
    <row r="1767" spans="1:17" x14ac:dyDescent="0.3">
      <c r="A1767" s="6" t="s">
        <v>1892</v>
      </c>
      <c r="B1767" s="12" t="str">
        <f>SUBSTITUTE(C1767,"?",ROUNDUP(AVERAGEIF(C:C,"&lt;&gt;~?",C:C),0))</f>
        <v>1986</v>
      </c>
      <c r="C1767" s="6">
        <v>1986</v>
      </c>
      <c r="D1767" s="6" t="str">
        <f>SUBSTITUTE(E1767,"?","sep")</f>
        <v>Aug</v>
      </c>
      <c r="E1767" s="6" t="s">
        <v>35</v>
      </c>
      <c r="F1767" s="6">
        <v>4</v>
      </c>
      <c r="G1767" s="18" t="str">
        <f>CONCATENATE(F1767,"-",D1767,"-",B1767)</f>
        <v>4-Aug-1986</v>
      </c>
      <c r="H1767" s="10">
        <f>DATEDIF(G1767,DATE(2023,6,8),"Y")</f>
        <v>36</v>
      </c>
      <c r="I1767" s="6">
        <v>1</v>
      </c>
      <c r="J1767" s="22">
        <v>20773.63</v>
      </c>
      <c r="K1767" s="6" t="str">
        <f>IF(L1767="?","tier - 2",L1767)</f>
        <v>tier - 2</v>
      </c>
      <c r="L1767" s="6" t="s">
        <v>11</v>
      </c>
      <c r="M1767" s="6" t="str">
        <f>IF(N1767="?","tier - 1",N1767)</f>
        <v>tier - 3</v>
      </c>
      <c r="N1767" s="6" t="s">
        <v>12</v>
      </c>
      <c r="O1767" s="6" t="str">
        <f>IF(P1767="?","UNKNOWN",P1767)</f>
        <v>R1017</v>
      </c>
      <c r="P1767" s="6" t="s">
        <v>356</v>
      </c>
      <c r="Q1767" s="6"/>
    </row>
    <row r="1768" spans="1:17" x14ac:dyDescent="0.3">
      <c r="A1768" s="6" t="s">
        <v>2325</v>
      </c>
      <c r="B1768" s="12" t="str">
        <f>SUBSTITUTE(C1768,"?",ROUNDUP(AVERAGEIF(C:C,"&lt;&gt;~?",C:C),0))</f>
        <v>1980</v>
      </c>
      <c r="C1768" s="6">
        <v>1980</v>
      </c>
      <c r="D1768" s="6" t="str">
        <f>SUBSTITUTE(E1768,"?","sep")</f>
        <v>Nov</v>
      </c>
      <c r="E1768" s="6" t="s">
        <v>15</v>
      </c>
      <c r="F1768" s="6">
        <v>10</v>
      </c>
      <c r="G1768" s="18" t="str">
        <f>CONCATENATE(F1768,"-",D1768,"-",B1768)</f>
        <v>10-Nov-1980</v>
      </c>
      <c r="H1768" s="10">
        <f>DATEDIF(G1768,DATE(2023,6,8),"Y")</f>
        <v>42</v>
      </c>
      <c r="I1768" s="6">
        <v>2</v>
      </c>
      <c r="J1768" s="22">
        <v>43896.38</v>
      </c>
      <c r="K1768" s="6" t="str">
        <f>IF(L1768="?","tier - 2",L1768)</f>
        <v>tier - 2</v>
      </c>
      <c r="L1768" s="6" t="s">
        <v>11</v>
      </c>
      <c r="M1768" s="6" t="str">
        <f>IF(N1768="?","tier - 1",N1768)</f>
        <v>tier - 1</v>
      </c>
      <c r="N1768" s="6" t="s">
        <v>16</v>
      </c>
      <c r="O1768" s="6" t="str">
        <f>IF(P1768="?","UNKNOWN",P1768)</f>
        <v>R1013</v>
      </c>
      <c r="P1768" s="6" t="s">
        <v>13</v>
      </c>
      <c r="Q1768" s="6"/>
    </row>
    <row r="1769" spans="1:17" x14ac:dyDescent="0.3">
      <c r="A1769" s="6" t="s">
        <v>1891</v>
      </c>
      <c r="B1769" s="12" t="str">
        <f>SUBSTITUTE(C1769,"?",ROUNDUP(AVERAGEIF(C:C,"&lt;&gt;~?",C:C),0))</f>
        <v>1992</v>
      </c>
      <c r="C1769" s="6">
        <v>1992</v>
      </c>
      <c r="D1769" s="6" t="str">
        <f>SUBSTITUTE(E1769,"?","sep")</f>
        <v>Sep</v>
      </c>
      <c r="E1769" s="6" t="s">
        <v>20</v>
      </c>
      <c r="F1769" s="6">
        <v>14</v>
      </c>
      <c r="G1769" s="18" t="str">
        <f>CONCATENATE(F1769,"-",D1769,"-",B1769)</f>
        <v>14-Sep-1992</v>
      </c>
      <c r="H1769" s="10">
        <f>DATEDIF(G1769,DATE(2023,6,8),"Y")</f>
        <v>30</v>
      </c>
      <c r="I1769" s="6">
        <v>3</v>
      </c>
      <c r="J1769" s="22">
        <v>20745.990000000002</v>
      </c>
      <c r="K1769" s="6" t="str">
        <f>IF(L1769="?","tier - 2",L1769)</f>
        <v>tier - 3</v>
      </c>
      <c r="L1769" s="6" t="s">
        <v>12</v>
      </c>
      <c r="M1769" s="6" t="str">
        <f>IF(N1769="?","tier - 1",N1769)</f>
        <v>tier - 1</v>
      </c>
      <c r="N1769" s="6" t="s">
        <v>16</v>
      </c>
      <c r="O1769" s="6" t="str">
        <f>IF(P1769="?","UNKNOWN",P1769)</f>
        <v>R1012</v>
      </c>
      <c r="P1769" s="6" t="s">
        <v>23</v>
      </c>
      <c r="Q1769" s="6"/>
    </row>
    <row r="1770" spans="1:17" x14ac:dyDescent="0.3">
      <c r="A1770" s="6" t="s">
        <v>1890</v>
      </c>
      <c r="B1770" s="12" t="str">
        <f>SUBSTITUTE(C1770,"?",ROUNDUP(AVERAGEIF(C:C,"&lt;&gt;~?",C:C),0))</f>
        <v>1965</v>
      </c>
      <c r="C1770" s="6">
        <v>1965</v>
      </c>
      <c r="D1770" s="6" t="str">
        <f>SUBSTITUTE(E1770,"?","sep")</f>
        <v>Aug</v>
      </c>
      <c r="E1770" s="6" t="s">
        <v>35</v>
      </c>
      <c r="F1770" s="6">
        <v>1</v>
      </c>
      <c r="G1770" s="18" t="str">
        <f>CONCATENATE(F1770,"-",D1770,"-",B1770)</f>
        <v>1-Aug-1965</v>
      </c>
      <c r="H1770" s="10">
        <f>DATEDIF(G1770,DATE(2023,6,8),"Y")</f>
        <v>57</v>
      </c>
      <c r="I1770" s="6">
        <v>0</v>
      </c>
      <c r="J1770" s="22">
        <v>20709.02</v>
      </c>
      <c r="K1770" s="6" t="str">
        <f>IF(L1770="?","tier - 2",L1770)</f>
        <v>tier - 3</v>
      </c>
      <c r="L1770" s="6" t="s">
        <v>12</v>
      </c>
      <c r="M1770" s="6" t="str">
        <f>IF(N1770="?","tier - 1",N1770)</f>
        <v>tier - 2</v>
      </c>
      <c r="N1770" s="6" t="s">
        <v>11</v>
      </c>
      <c r="O1770" s="6" t="str">
        <f>IF(P1770="?","UNKNOWN",P1770)</f>
        <v>R1019</v>
      </c>
      <c r="P1770" s="6" t="s">
        <v>166</v>
      </c>
      <c r="Q1770" s="6"/>
    </row>
    <row r="1771" spans="1:17" x14ac:dyDescent="0.3">
      <c r="A1771" s="6" t="s">
        <v>1889</v>
      </c>
      <c r="B1771" s="12" t="str">
        <f>SUBSTITUTE(C1771,"?",ROUNDUP(AVERAGEIF(C:C,"&lt;&gt;~?",C:C),0))</f>
        <v>1967</v>
      </c>
      <c r="C1771" s="6">
        <v>1967</v>
      </c>
      <c r="D1771" s="6" t="str">
        <f>SUBSTITUTE(E1771,"?","sep")</f>
        <v>Dec</v>
      </c>
      <c r="E1771" s="6" t="s">
        <v>30</v>
      </c>
      <c r="F1771" s="6">
        <v>17</v>
      </c>
      <c r="G1771" s="18" t="str">
        <f>CONCATENATE(F1771,"-",D1771,"-",B1771)</f>
        <v>17-Dec-1967</v>
      </c>
      <c r="H1771" s="10">
        <f>DATEDIF(G1771,DATE(2023,6,8),"Y")</f>
        <v>55</v>
      </c>
      <c r="I1771" s="6">
        <v>0</v>
      </c>
      <c r="J1771" s="22">
        <v>20630.28</v>
      </c>
      <c r="K1771" s="6" t="str">
        <f>IF(L1771="?","tier - 2",L1771)</f>
        <v>tier - 2</v>
      </c>
      <c r="L1771" s="6" t="s">
        <v>11</v>
      </c>
      <c r="M1771" s="6" t="str">
        <f>IF(N1771="?","tier - 1",N1771)</f>
        <v>tier - 3</v>
      </c>
      <c r="N1771" s="6" t="s">
        <v>12</v>
      </c>
      <c r="O1771" s="6" t="str">
        <f>IF(P1771="?","UNKNOWN",P1771)</f>
        <v>R1011</v>
      </c>
      <c r="P1771" s="6" t="s">
        <v>42</v>
      </c>
      <c r="Q1771" s="6"/>
    </row>
    <row r="1772" spans="1:17" x14ac:dyDescent="0.3">
      <c r="A1772" s="6" t="s">
        <v>1888</v>
      </c>
      <c r="B1772" s="12" t="str">
        <f>SUBSTITUTE(C1772,"?",ROUNDUP(AVERAGEIF(C:C,"&lt;&gt;~?",C:C),0))</f>
        <v>1966</v>
      </c>
      <c r="C1772" s="6">
        <v>1966</v>
      </c>
      <c r="D1772" s="6" t="str">
        <f>SUBSTITUTE(E1772,"?","sep")</f>
        <v>Jul</v>
      </c>
      <c r="E1772" s="6" t="s">
        <v>10</v>
      </c>
      <c r="F1772" s="6">
        <v>9</v>
      </c>
      <c r="G1772" s="18" t="str">
        <f>CONCATENATE(F1772,"-",D1772,"-",B1772)</f>
        <v>9-Jul-1966</v>
      </c>
      <c r="H1772" s="10">
        <f>DATEDIF(G1772,DATE(2023,6,8),"Y")</f>
        <v>56</v>
      </c>
      <c r="I1772" s="6">
        <v>0</v>
      </c>
      <c r="J1772" s="22">
        <v>20568.32</v>
      </c>
      <c r="K1772" s="6" t="str">
        <f>IF(L1772="?","tier - 2",L1772)</f>
        <v>tier - 3</v>
      </c>
      <c r="L1772" s="6" t="s">
        <v>12</v>
      </c>
      <c r="M1772" s="6" t="str">
        <f>IF(N1772="?","tier - 1",N1772)</f>
        <v>tier - 2</v>
      </c>
      <c r="N1772" s="6" t="s">
        <v>11</v>
      </c>
      <c r="O1772" s="6" t="str">
        <f>IF(P1772="?","UNKNOWN",P1772)</f>
        <v>R1012</v>
      </c>
      <c r="P1772" s="6" t="s">
        <v>23</v>
      </c>
      <c r="Q1772" s="6"/>
    </row>
    <row r="1773" spans="1:17" x14ac:dyDescent="0.3">
      <c r="A1773" s="6" t="s">
        <v>1887</v>
      </c>
      <c r="B1773" s="12" t="str">
        <f>SUBSTITUTE(C1773,"?",ROUNDUP(AVERAGEIF(C:C,"&lt;&gt;~?",C:C),0))</f>
        <v>1969</v>
      </c>
      <c r="C1773" s="6">
        <v>1969</v>
      </c>
      <c r="D1773" s="6" t="str">
        <f>SUBSTITUTE(E1773,"?","sep")</f>
        <v>Oct</v>
      </c>
      <c r="E1773" s="6" t="s">
        <v>37</v>
      </c>
      <c r="F1773" s="6">
        <v>13</v>
      </c>
      <c r="G1773" s="18" t="str">
        <f>CONCATENATE(F1773,"-",D1773,"-",B1773)</f>
        <v>13-Oct-1969</v>
      </c>
      <c r="H1773" s="10">
        <f>DATEDIF(G1773,DATE(2023,6,8),"Y")</f>
        <v>53</v>
      </c>
      <c r="I1773" s="6">
        <v>3</v>
      </c>
      <c r="J1773" s="22">
        <v>20463</v>
      </c>
      <c r="K1773" s="6" t="str">
        <f>IF(L1773="?","tier - 2",L1773)</f>
        <v>tier - 2</v>
      </c>
      <c r="L1773" s="6" t="s">
        <v>11</v>
      </c>
      <c r="M1773" s="6" t="str">
        <f>IF(N1773="?","tier - 1",N1773)</f>
        <v>tier - 2</v>
      </c>
      <c r="N1773" s="6" t="s">
        <v>11</v>
      </c>
      <c r="O1773" s="6" t="str">
        <f>IF(P1773="?","UNKNOWN",P1773)</f>
        <v>R1013</v>
      </c>
      <c r="P1773" s="6" t="s">
        <v>13</v>
      </c>
      <c r="Q1773" s="6"/>
    </row>
    <row r="1774" spans="1:17" x14ac:dyDescent="0.3">
      <c r="A1774" s="6" t="s">
        <v>1886</v>
      </c>
      <c r="B1774" s="12" t="str">
        <f>SUBSTITUTE(C1774,"?",ROUNDUP(AVERAGEIF(C:C,"&lt;&gt;~?",C:C),0))</f>
        <v>1962</v>
      </c>
      <c r="C1774" s="6">
        <v>1962</v>
      </c>
      <c r="D1774" s="6" t="str">
        <f>SUBSTITUTE(E1774,"?","sep")</f>
        <v>Oct</v>
      </c>
      <c r="E1774" s="6" t="s">
        <v>37</v>
      </c>
      <c r="F1774" s="6">
        <v>18</v>
      </c>
      <c r="G1774" s="18" t="str">
        <f>CONCATENATE(F1774,"-",D1774,"-",B1774)</f>
        <v>18-Oct-1962</v>
      </c>
      <c r="H1774" s="10">
        <f>DATEDIF(G1774,DATE(2023,6,8),"Y")</f>
        <v>60</v>
      </c>
      <c r="I1774" s="6">
        <v>0</v>
      </c>
      <c r="J1774" s="22">
        <v>20446.849999999999</v>
      </c>
      <c r="K1774" s="6" t="str">
        <f>IF(L1774="?","tier - 2",L1774)</f>
        <v>tier - 2</v>
      </c>
      <c r="L1774" s="6" t="s">
        <v>11</v>
      </c>
      <c r="M1774" s="6" t="str">
        <f>IF(N1774="?","tier - 1",N1774)</f>
        <v>tier - 1</v>
      </c>
      <c r="N1774" s="6" t="s">
        <v>16</v>
      </c>
      <c r="O1774" s="6" t="str">
        <f>IF(P1774="?","UNKNOWN",P1774)</f>
        <v>R1012</v>
      </c>
      <c r="P1774" s="6" t="s">
        <v>23</v>
      </c>
      <c r="Q1774" s="6"/>
    </row>
    <row r="1775" spans="1:17" x14ac:dyDescent="0.3">
      <c r="A1775" s="6" t="s">
        <v>1885</v>
      </c>
      <c r="B1775" s="12" t="str">
        <f>SUBSTITUTE(C1775,"?",ROUNDUP(AVERAGEIF(C:C,"&lt;&gt;~?",C:C),0))</f>
        <v>1985</v>
      </c>
      <c r="C1775" s="6">
        <v>1985</v>
      </c>
      <c r="D1775" s="6" t="str">
        <f>SUBSTITUTE(E1775,"?","sep")</f>
        <v>Jul</v>
      </c>
      <c r="E1775" s="6" t="s">
        <v>10</v>
      </c>
      <c r="F1775" s="6">
        <v>12</v>
      </c>
      <c r="G1775" s="18" t="str">
        <f>CONCATENATE(F1775,"-",D1775,"-",B1775)</f>
        <v>12-Jul-1985</v>
      </c>
      <c r="H1775" s="10">
        <f>DATEDIF(G1775,DATE(2023,6,8),"Y")</f>
        <v>37</v>
      </c>
      <c r="I1775" s="6">
        <v>0</v>
      </c>
      <c r="J1775" s="22">
        <v>20420.599999999999</v>
      </c>
      <c r="K1775" s="6" t="str">
        <f>IF(L1775="?","tier - 2",L1775)</f>
        <v>tier - 3</v>
      </c>
      <c r="L1775" s="6" t="s">
        <v>12</v>
      </c>
      <c r="M1775" s="6" t="str">
        <f>IF(N1775="?","tier - 1",N1775)</f>
        <v>tier - 2</v>
      </c>
      <c r="N1775" s="6" t="s">
        <v>11</v>
      </c>
      <c r="O1775" s="6" t="str">
        <f>IF(P1775="?","UNKNOWN",P1775)</f>
        <v>R1011</v>
      </c>
      <c r="P1775" s="6" t="s">
        <v>42</v>
      </c>
      <c r="Q1775" s="6"/>
    </row>
    <row r="1776" spans="1:17" x14ac:dyDescent="0.3">
      <c r="A1776" s="6" t="s">
        <v>1884</v>
      </c>
      <c r="B1776" s="12" t="str">
        <f>SUBSTITUTE(C1776,"?",ROUNDUP(AVERAGEIF(C:C,"&lt;&gt;~?",C:C),0))</f>
        <v>1962</v>
      </c>
      <c r="C1776" s="6">
        <v>1962</v>
      </c>
      <c r="D1776" s="6" t="str">
        <f>SUBSTITUTE(E1776,"?","sep")</f>
        <v>Jul</v>
      </c>
      <c r="E1776" s="6" t="s">
        <v>10</v>
      </c>
      <c r="F1776" s="6">
        <v>2</v>
      </c>
      <c r="G1776" s="18" t="str">
        <f>CONCATENATE(F1776,"-",D1776,"-",B1776)</f>
        <v>2-Jul-1962</v>
      </c>
      <c r="H1776" s="10">
        <f>DATEDIF(G1776,DATE(2023,6,8),"Y")</f>
        <v>60</v>
      </c>
      <c r="I1776" s="6">
        <v>0</v>
      </c>
      <c r="J1776" s="22">
        <v>20354.5</v>
      </c>
      <c r="K1776" s="6" t="str">
        <f>IF(L1776="?","tier - 2",L1776)</f>
        <v>tier - 3</v>
      </c>
      <c r="L1776" s="6" t="s">
        <v>12</v>
      </c>
      <c r="M1776" s="6" t="str">
        <f>IF(N1776="?","tier - 1",N1776)</f>
        <v>tier - 2</v>
      </c>
      <c r="N1776" s="6" t="s">
        <v>11</v>
      </c>
      <c r="O1776" s="6" t="str">
        <f>IF(P1776="?","UNKNOWN",P1776)</f>
        <v>R1026</v>
      </c>
      <c r="P1776" s="6" t="s">
        <v>535</v>
      </c>
      <c r="Q1776" s="6"/>
    </row>
    <row r="1777" spans="1:17" x14ac:dyDescent="0.3">
      <c r="A1777" s="6" t="s">
        <v>1883</v>
      </c>
      <c r="B1777" s="12" t="str">
        <f>SUBSTITUTE(C1777,"?",ROUNDUP(AVERAGEIF(C:C,"&lt;&gt;~?",C:C),0))</f>
        <v>1985</v>
      </c>
      <c r="C1777" s="6">
        <v>1985</v>
      </c>
      <c r="D1777" s="6" t="str">
        <f>SUBSTITUTE(E1777,"?","sep")</f>
        <v>Sep</v>
      </c>
      <c r="E1777" s="6" t="s">
        <v>20</v>
      </c>
      <c r="F1777" s="6">
        <v>17</v>
      </c>
      <c r="G1777" s="18" t="str">
        <f>CONCATENATE(F1777,"-",D1777,"-",B1777)</f>
        <v>17-Sep-1985</v>
      </c>
      <c r="H1777" s="10">
        <f>DATEDIF(G1777,DATE(2023,6,8),"Y")</f>
        <v>37</v>
      </c>
      <c r="I1777" s="6">
        <v>1</v>
      </c>
      <c r="J1777" s="22">
        <v>20296.86</v>
      </c>
      <c r="K1777" s="6" t="str">
        <f>IF(L1777="?","tier - 2",L1777)</f>
        <v>tier - 3</v>
      </c>
      <c r="L1777" s="6" t="s">
        <v>12</v>
      </c>
      <c r="M1777" s="6" t="str">
        <f>IF(N1777="?","tier - 1",N1777)</f>
        <v>tier - 1</v>
      </c>
      <c r="N1777" s="6" t="s">
        <v>16</v>
      </c>
      <c r="O1777" s="6" t="str">
        <f>IF(P1777="?","UNKNOWN",P1777)</f>
        <v>R1024</v>
      </c>
      <c r="P1777" s="6" t="s">
        <v>247</v>
      </c>
      <c r="Q1777" s="6"/>
    </row>
    <row r="1778" spans="1:17" x14ac:dyDescent="0.3">
      <c r="A1778" s="6" t="s">
        <v>1882</v>
      </c>
      <c r="B1778" s="12" t="str">
        <f>SUBSTITUTE(C1778,"?",ROUNDUP(AVERAGEIF(C:C,"&lt;&gt;~?",C:C),0))</f>
        <v>1993</v>
      </c>
      <c r="C1778" s="6">
        <v>1993</v>
      </c>
      <c r="D1778" s="6" t="str">
        <f>SUBSTITUTE(E1778,"?","sep")</f>
        <v>Sep</v>
      </c>
      <c r="E1778" s="6" t="s">
        <v>20</v>
      </c>
      <c r="F1778" s="6">
        <v>7</v>
      </c>
      <c r="G1778" s="18" t="str">
        <f>CONCATENATE(F1778,"-",D1778,"-",B1778)</f>
        <v>7-Sep-1993</v>
      </c>
      <c r="H1778" s="10">
        <f>DATEDIF(G1778,DATE(2023,6,8),"Y")</f>
        <v>29</v>
      </c>
      <c r="I1778" s="6">
        <v>1</v>
      </c>
      <c r="J1778" s="22">
        <v>20277.810000000001</v>
      </c>
      <c r="K1778" s="6" t="str">
        <f>IF(L1778="?","tier - 2",L1778)</f>
        <v>tier - 3</v>
      </c>
      <c r="L1778" s="6" t="s">
        <v>12</v>
      </c>
      <c r="M1778" s="6" t="str">
        <f>IF(N1778="?","tier - 1",N1778)</f>
        <v>tier - 3</v>
      </c>
      <c r="N1778" s="6" t="s">
        <v>12</v>
      </c>
      <c r="O1778" s="6" t="str">
        <f>IF(P1778="?","UNKNOWN",P1778)</f>
        <v>R1016</v>
      </c>
      <c r="P1778" s="6" t="s">
        <v>168</v>
      </c>
      <c r="Q1778" s="6"/>
    </row>
    <row r="1779" spans="1:17" x14ac:dyDescent="0.3">
      <c r="A1779" s="6" t="s">
        <v>2324</v>
      </c>
      <c r="B1779" s="12" t="str">
        <f>SUBSTITUTE(C1779,"?",ROUNDUP(AVERAGEIF(C:C,"&lt;&gt;~?",C:C),0))</f>
        <v>1966</v>
      </c>
      <c r="C1779" s="6">
        <v>1966</v>
      </c>
      <c r="D1779" s="6" t="str">
        <f>SUBSTITUTE(E1779,"?","sep")</f>
        <v>Jul</v>
      </c>
      <c r="E1779" s="6" t="s">
        <v>10</v>
      </c>
      <c r="F1779" s="6">
        <v>2</v>
      </c>
      <c r="G1779" s="18" t="str">
        <f>CONCATENATE(F1779,"-",D1779,"-",B1779)</f>
        <v>2-Jul-1966</v>
      </c>
      <c r="H1779" s="10">
        <f>DATEDIF(G1779,DATE(2023,6,8),"Y")</f>
        <v>56</v>
      </c>
      <c r="I1779" s="6">
        <v>0</v>
      </c>
      <c r="J1779" s="22">
        <v>43817.45</v>
      </c>
      <c r="K1779" s="6" t="str">
        <f>IF(L1779="?","tier - 2",L1779)</f>
        <v>tier - 2</v>
      </c>
      <c r="L1779" s="6" t="s">
        <v>11</v>
      </c>
      <c r="M1779" s="6" t="str">
        <f>IF(N1779="?","tier - 1",N1779)</f>
        <v>tier - 3</v>
      </c>
      <c r="N1779" s="6" t="s">
        <v>12</v>
      </c>
      <c r="O1779" s="6" t="str">
        <f>IF(P1779="?","UNKNOWN",P1779)</f>
        <v>R1012</v>
      </c>
      <c r="P1779" s="6" t="s">
        <v>23</v>
      </c>
      <c r="Q1779" s="6"/>
    </row>
    <row r="1780" spans="1:17" x14ac:dyDescent="0.3">
      <c r="A1780" s="6" t="s">
        <v>1881</v>
      </c>
      <c r="B1780" s="12" t="str">
        <f>SUBSTITUTE(C1780,"?",ROUNDUP(AVERAGEIF(C:C,"&lt;&gt;~?",C:C),0))</f>
        <v>1966</v>
      </c>
      <c r="C1780" s="6">
        <v>1966</v>
      </c>
      <c r="D1780" s="6" t="str">
        <f>SUBSTITUTE(E1780,"?","sep")</f>
        <v>Aug</v>
      </c>
      <c r="E1780" s="6" t="s">
        <v>35</v>
      </c>
      <c r="F1780" s="6">
        <v>22</v>
      </c>
      <c r="G1780" s="18" t="str">
        <f>CONCATENATE(F1780,"-",D1780,"-",B1780)</f>
        <v>22-Aug-1966</v>
      </c>
      <c r="H1780" s="10">
        <f>DATEDIF(G1780,DATE(2023,6,8),"Y")</f>
        <v>56</v>
      </c>
      <c r="I1780" s="6">
        <v>0</v>
      </c>
      <c r="J1780" s="22">
        <v>20253.84</v>
      </c>
      <c r="K1780" s="6" t="str">
        <f>IF(L1780="?","tier - 2",L1780)</f>
        <v>tier - 2</v>
      </c>
      <c r="L1780" s="6" t="s">
        <v>11</v>
      </c>
      <c r="M1780" s="6" t="str">
        <f>IF(N1780="?","tier - 1",N1780)</f>
        <v>tier - 3</v>
      </c>
      <c r="N1780" s="6" t="s">
        <v>12</v>
      </c>
      <c r="O1780" s="6" t="str">
        <f>IF(P1780="?","UNKNOWN",P1780)</f>
        <v>R1012</v>
      </c>
      <c r="P1780" s="6" t="s">
        <v>23</v>
      </c>
      <c r="Q1780" s="6"/>
    </row>
    <row r="1781" spans="1:17" x14ac:dyDescent="0.3">
      <c r="A1781" s="6" t="s">
        <v>1880</v>
      </c>
      <c r="B1781" s="12" t="str">
        <f>SUBSTITUTE(C1781,"?",ROUNDUP(AVERAGEIF(C:C,"&lt;&gt;~?",C:C),0))</f>
        <v>1987</v>
      </c>
      <c r="C1781" s="6">
        <v>1987</v>
      </c>
      <c r="D1781" s="6" t="str">
        <f>SUBSTITUTE(E1781,"?","sep")</f>
        <v>Oct</v>
      </c>
      <c r="E1781" s="6" t="s">
        <v>37</v>
      </c>
      <c r="F1781" s="6">
        <v>17</v>
      </c>
      <c r="G1781" s="18" t="str">
        <f>CONCATENATE(F1781,"-",D1781,"-",B1781)</f>
        <v>17-Oct-1987</v>
      </c>
      <c r="H1781" s="10">
        <f>DATEDIF(G1781,DATE(2023,6,8),"Y")</f>
        <v>35</v>
      </c>
      <c r="I1781" s="6">
        <v>0</v>
      </c>
      <c r="J1781" s="22">
        <v>20234.849999999999</v>
      </c>
      <c r="K1781" s="6" t="str">
        <f>IF(L1781="?","tier - 2",L1781)</f>
        <v>tier - 2</v>
      </c>
      <c r="L1781" s="6" t="s">
        <v>11</v>
      </c>
      <c r="M1781" s="6" t="str">
        <f>IF(N1781="?","tier - 1",N1781)</f>
        <v>tier - 3</v>
      </c>
      <c r="N1781" s="6" t="s">
        <v>12</v>
      </c>
      <c r="O1781" s="6" t="str">
        <f>IF(P1781="?","UNKNOWN",P1781)</f>
        <v>R1012</v>
      </c>
      <c r="P1781" s="6" t="s">
        <v>23</v>
      </c>
      <c r="Q1781" s="6"/>
    </row>
    <row r="1782" spans="1:17" x14ac:dyDescent="0.3">
      <c r="A1782" s="6" t="s">
        <v>1879</v>
      </c>
      <c r="B1782" s="12" t="str">
        <f>SUBSTITUTE(C1782,"?",ROUNDUP(AVERAGEIF(C:C,"&lt;&gt;~?",C:C),0))</f>
        <v>1994</v>
      </c>
      <c r="C1782" s="6">
        <v>1994</v>
      </c>
      <c r="D1782" s="6" t="str">
        <f>SUBSTITUTE(E1782,"?","sep")</f>
        <v>Jun</v>
      </c>
      <c r="E1782" s="6" t="s">
        <v>18</v>
      </c>
      <c r="F1782" s="6">
        <v>8</v>
      </c>
      <c r="G1782" s="18" t="str">
        <f>CONCATENATE(F1782,"-",D1782,"-",B1782)</f>
        <v>8-Jun-1994</v>
      </c>
      <c r="H1782" s="10">
        <f>DATEDIF(G1782,DATE(2023,6,8),"Y")</f>
        <v>29</v>
      </c>
      <c r="I1782" s="6">
        <v>2</v>
      </c>
      <c r="J1782" s="22">
        <v>20177.669999999998</v>
      </c>
      <c r="K1782" s="6" t="str">
        <f>IF(L1782="?","tier - 2",L1782)</f>
        <v>tier - 2</v>
      </c>
      <c r="L1782" s="6" t="s">
        <v>11</v>
      </c>
      <c r="M1782" s="6" t="str">
        <f>IF(N1782="?","tier - 1",N1782)</f>
        <v>tier - 1</v>
      </c>
      <c r="N1782" s="6" t="s">
        <v>16</v>
      </c>
      <c r="O1782" s="6" t="str">
        <f>IF(P1782="?","UNKNOWN",P1782)</f>
        <v>R1011</v>
      </c>
      <c r="P1782" s="6" t="s">
        <v>42</v>
      </c>
      <c r="Q1782" s="6"/>
    </row>
    <row r="1783" spans="1:17" x14ac:dyDescent="0.3">
      <c r="A1783" s="6" t="s">
        <v>1878</v>
      </c>
      <c r="B1783" s="12" t="str">
        <f>SUBSTITUTE(C1783,"?",ROUNDUP(AVERAGEIF(C:C,"&lt;&gt;~?",C:C),0))</f>
        <v>2002</v>
      </c>
      <c r="C1783" s="6">
        <v>2002</v>
      </c>
      <c r="D1783" s="6" t="str">
        <f>SUBSTITUTE(E1783,"?","sep")</f>
        <v>Jul</v>
      </c>
      <c r="E1783" s="6" t="s">
        <v>10</v>
      </c>
      <c r="F1783" s="6">
        <v>9</v>
      </c>
      <c r="G1783" s="18" t="str">
        <f>CONCATENATE(F1783,"-",D1783,"-",B1783)</f>
        <v>9-Jul-2002</v>
      </c>
      <c r="H1783" s="10">
        <f>DATEDIF(G1783,DATE(2023,6,8),"Y")</f>
        <v>20</v>
      </c>
      <c r="I1783" s="6">
        <v>0</v>
      </c>
      <c r="J1783" s="22">
        <v>20167.34</v>
      </c>
      <c r="K1783" s="6" t="str">
        <f>IF(L1783="?","tier - 2",L1783)</f>
        <v>tier - 3</v>
      </c>
      <c r="L1783" s="6" t="s">
        <v>12</v>
      </c>
      <c r="M1783" s="6" t="str">
        <f>IF(N1783="?","tier - 1",N1783)</f>
        <v>tier - 3</v>
      </c>
      <c r="N1783" s="6" t="s">
        <v>12</v>
      </c>
      <c r="O1783" s="6" t="str">
        <f>IF(P1783="?","UNKNOWN",P1783)</f>
        <v>R1011</v>
      </c>
      <c r="P1783" s="6" t="s">
        <v>42</v>
      </c>
      <c r="Q1783" s="6"/>
    </row>
    <row r="1784" spans="1:17" x14ac:dyDescent="0.3">
      <c r="A1784" s="6" t="s">
        <v>1877</v>
      </c>
      <c r="B1784" s="12" t="str">
        <f>SUBSTITUTE(C1784,"?",ROUNDUP(AVERAGEIF(C:C,"&lt;&gt;~?",C:C),0))</f>
        <v>1983</v>
      </c>
      <c r="C1784" s="6">
        <v>1983</v>
      </c>
      <c r="D1784" s="6" t="str">
        <f>SUBSTITUTE(E1784,"?","sep")</f>
        <v>Oct</v>
      </c>
      <c r="E1784" s="6" t="s">
        <v>37</v>
      </c>
      <c r="F1784" s="6">
        <v>6</v>
      </c>
      <c r="G1784" s="18" t="str">
        <f>CONCATENATE(F1784,"-",D1784,"-",B1784)</f>
        <v>6-Oct-1983</v>
      </c>
      <c r="H1784" s="10">
        <f>DATEDIF(G1784,DATE(2023,6,8),"Y")</f>
        <v>39</v>
      </c>
      <c r="I1784" s="6">
        <v>0</v>
      </c>
      <c r="J1784" s="22">
        <v>20149.32</v>
      </c>
      <c r="K1784" s="6" t="str">
        <f>IF(L1784="?","tier - 2",L1784)</f>
        <v>tier - 2</v>
      </c>
      <c r="L1784" s="6" t="s">
        <v>11</v>
      </c>
      <c r="M1784" s="6" t="str">
        <f>IF(N1784="?","tier - 1",N1784)</f>
        <v>tier - 1</v>
      </c>
      <c r="N1784" s="6" t="s">
        <v>16</v>
      </c>
      <c r="O1784" s="6" t="str">
        <f>IF(P1784="?","UNKNOWN",P1784)</f>
        <v>R1016</v>
      </c>
      <c r="P1784" s="6" t="s">
        <v>168</v>
      </c>
      <c r="Q1784" s="6"/>
    </row>
    <row r="1785" spans="1:17" x14ac:dyDescent="0.3">
      <c r="A1785" s="6" t="s">
        <v>1876</v>
      </c>
      <c r="B1785" s="12" t="str">
        <f>SUBSTITUTE(C1785,"?",ROUNDUP(AVERAGEIF(C:C,"&lt;&gt;~?",C:C),0))</f>
        <v>1988</v>
      </c>
      <c r="C1785" s="6">
        <v>1988</v>
      </c>
      <c r="D1785" s="6" t="str">
        <f>SUBSTITUTE(E1785,"?","sep")</f>
        <v>Jul</v>
      </c>
      <c r="E1785" s="6" t="s">
        <v>10</v>
      </c>
      <c r="F1785" s="6">
        <v>25</v>
      </c>
      <c r="G1785" s="18" t="str">
        <f>CONCATENATE(F1785,"-",D1785,"-",B1785)</f>
        <v>25-Jul-1988</v>
      </c>
      <c r="H1785" s="10">
        <f>DATEDIF(G1785,DATE(2023,6,8),"Y")</f>
        <v>34</v>
      </c>
      <c r="I1785" s="6">
        <v>1</v>
      </c>
      <c r="J1785" s="22">
        <v>20009.63</v>
      </c>
      <c r="K1785" s="6" t="str">
        <f>IF(L1785="?","tier - 2",L1785)</f>
        <v>tier - 2</v>
      </c>
      <c r="L1785" s="6" t="s">
        <v>11</v>
      </c>
      <c r="M1785" s="6" t="str">
        <f>IF(N1785="?","tier - 1",N1785)</f>
        <v>tier - 1</v>
      </c>
      <c r="N1785" s="6" t="s">
        <v>16</v>
      </c>
      <c r="O1785" s="6" t="str">
        <f>IF(P1785="?","UNKNOWN",P1785)</f>
        <v>R1012</v>
      </c>
      <c r="P1785" s="6" t="s">
        <v>23</v>
      </c>
      <c r="Q1785" s="6"/>
    </row>
    <row r="1786" spans="1:17" x14ac:dyDescent="0.3">
      <c r="A1786" s="6" t="s">
        <v>1875</v>
      </c>
      <c r="B1786" s="12" t="str">
        <f>SUBSTITUTE(C1786,"?",ROUNDUP(AVERAGEIF(C:C,"&lt;&gt;~?",C:C),0))</f>
        <v>1966</v>
      </c>
      <c r="C1786" s="6">
        <v>1966</v>
      </c>
      <c r="D1786" s="6" t="str">
        <f>SUBSTITUTE(E1786,"?","sep")</f>
        <v>Aug</v>
      </c>
      <c r="E1786" s="6" t="s">
        <v>35</v>
      </c>
      <c r="F1786" s="6">
        <v>10</v>
      </c>
      <c r="G1786" s="18" t="str">
        <f>CONCATENATE(F1786,"-",D1786,"-",B1786)</f>
        <v>10-Aug-1966</v>
      </c>
      <c r="H1786" s="10">
        <f>DATEDIF(G1786,DATE(2023,6,8),"Y")</f>
        <v>56</v>
      </c>
      <c r="I1786" s="6">
        <v>0</v>
      </c>
      <c r="J1786" s="22">
        <v>19995.29</v>
      </c>
      <c r="K1786" s="6" t="str">
        <f>IF(L1786="?","tier - 2",L1786)</f>
        <v>tier - 1</v>
      </c>
      <c r="L1786" s="6" t="s">
        <v>16</v>
      </c>
      <c r="M1786" s="6" t="str">
        <f>IF(N1786="?","tier - 1",N1786)</f>
        <v>tier - 3</v>
      </c>
      <c r="N1786" s="6" t="s">
        <v>12</v>
      </c>
      <c r="O1786" s="6" t="str">
        <f>IF(P1786="?","UNKNOWN",P1786)</f>
        <v>R1026</v>
      </c>
      <c r="P1786" s="6" t="s">
        <v>535</v>
      </c>
      <c r="Q1786" s="6"/>
    </row>
    <row r="1787" spans="1:17" x14ac:dyDescent="0.3">
      <c r="A1787" s="6" t="s">
        <v>1874</v>
      </c>
      <c r="B1787" s="12" t="str">
        <f>SUBSTITUTE(C1787,"?",ROUNDUP(AVERAGEIF(C:C,"&lt;&gt;~?",C:C),0))</f>
        <v>1980</v>
      </c>
      <c r="C1787" s="6">
        <v>1980</v>
      </c>
      <c r="D1787" s="6" t="str">
        <f>SUBSTITUTE(E1787,"?","sep")</f>
        <v>Oct</v>
      </c>
      <c r="E1787" s="6" t="s">
        <v>37</v>
      </c>
      <c r="F1787" s="6">
        <v>9</v>
      </c>
      <c r="G1787" s="18" t="str">
        <f>CONCATENATE(F1787,"-",D1787,"-",B1787)</f>
        <v>9-Oct-1980</v>
      </c>
      <c r="H1787" s="10">
        <f>DATEDIF(G1787,DATE(2023,6,8),"Y")</f>
        <v>42</v>
      </c>
      <c r="I1787" s="6">
        <v>0</v>
      </c>
      <c r="J1787" s="22">
        <v>19964.75</v>
      </c>
      <c r="K1787" s="6" t="str">
        <f>IF(L1787="?","tier - 2",L1787)</f>
        <v>tier - 1</v>
      </c>
      <c r="L1787" s="6" t="s">
        <v>16</v>
      </c>
      <c r="M1787" s="6" t="str">
        <f>IF(N1787="?","tier - 1",N1787)</f>
        <v>tier - 2</v>
      </c>
      <c r="N1787" s="6" t="s">
        <v>11</v>
      </c>
      <c r="O1787" s="6" t="str">
        <f>IF(P1787="?","UNKNOWN",P1787)</f>
        <v>R1024</v>
      </c>
      <c r="P1787" s="6" t="s">
        <v>247</v>
      </c>
      <c r="Q1787" s="6"/>
    </row>
    <row r="1788" spans="1:17" x14ac:dyDescent="0.3">
      <c r="A1788" s="6" t="s">
        <v>1873</v>
      </c>
      <c r="B1788" s="12" t="str">
        <f>SUBSTITUTE(C1788,"?",ROUNDUP(AVERAGEIF(C:C,"&lt;&gt;~?",C:C),0))</f>
        <v>1997</v>
      </c>
      <c r="C1788" s="6">
        <v>1997</v>
      </c>
      <c r="D1788" s="6" t="str">
        <f>SUBSTITUTE(E1788,"?","sep")</f>
        <v>Oct</v>
      </c>
      <c r="E1788" s="6" t="s">
        <v>37</v>
      </c>
      <c r="F1788" s="6">
        <v>18</v>
      </c>
      <c r="G1788" s="18" t="str">
        <f>CONCATENATE(F1788,"-",D1788,"-",B1788)</f>
        <v>18-Oct-1997</v>
      </c>
      <c r="H1788" s="10">
        <f>DATEDIF(G1788,DATE(2023,6,8),"Y")</f>
        <v>25</v>
      </c>
      <c r="I1788" s="6">
        <v>3</v>
      </c>
      <c r="J1788" s="22">
        <v>19933.46</v>
      </c>
      <c r="K1788" s="6" t="str">
        <f>IF(L1788="?","tier - 2",L1788)</f>
        <v>tier - 1</v>
      </c>
      <c r="L1788" s="6" t="s">
        <v>16</v>
      </c>
      <c r="M1788" s="6" t="str">
        <f>IF(N1788="?","tier - 1",N1788)</f>
        <v>tier - 3</v>
      </c>
      <c r="N1788" s="6" t="s">
        <v>12</v>
      </c>
      <c r="O1788" s="6" t="str">
        <f>IF(P1788="?","UNKNOWN",P1788)</f>
        <v>R1011</v>
      </c>
      <c r="P1788" s="6" t="s">
        <v>42</v>
      </c>
      <c r="Q1788" s="6"/>
    </row>
    <row r="1789" spans="1:17" x14ac:dyDescent="0.3">
      <c r="A1789" s="6" t="s">
        <v>1872</v>
      </c>
      <c r="B1789" s="12" t="str">
        <f>SUBSTITUTE(C1789,"?",ROUNDUP(AVERAGEIF(C:C,"&lt;&gt;~?",C:C),0))</f>
        <v>1979</v>
      </c>
      <c r="C1789" s="6">
        <v>1979</v>
      </c>
      <c r="D1789" s="6" t="str">
        <f>SUBSTITUTE(E1789,"?","sep")</f>
        <v>Oct</v>
      </c>
      <c r="E1789" s="6" t="s">
        <v>37</v>
      </c>
      <c r="F1789" s="6">
        <v>30</v>
      </c>
      <c r="G1789" s="18" t="str">
        <f>CONCATENATE(F1789,"-",D1789,"-",B1789)</f>
        <v>30-Oct-1979</v>
      </c>
      <c r="H1789" s="10">
        <f>DATEDIF(G1789,DATE(2023,6,8),"Y")</f>
        <v>43</v>
      </c>
      <c r="I1789" s="6">
        <v>2</v>
      </c>
      <c r="J1789" s="22">
        <v>19798.05</v>
      </c>
      <c r="K1789" s="6" t="str">
        <f>IF(L1789="?","tier - 2",L1789)</f>
        <v>tier - 1</v>
      </c>
      <c r="L1789" s="6" t="s">
        <v>16</v>
      </c>
      <c r="M1789" s="6" t="str">
        <f>IF(N1789="?","tier - 1",N1789)</f>
        <v>tier - 1</v>
      </c>
      <c r="N1789" s="6" t="s">
        <v>16</v>
      </c>
      <c r="O1789" s="6" t="str">
        <f>IF(P1789="?","UNKNOWN",P1789)</f>
        <v>R1024</v>
      </c>
      <c r="P1789" s="6" t="s">
        <v>247</v>
      </c>
      <c r="Q1789" s="6"/>
    </row>
    <row r="1790" spans="1:17" x14ac:dyDescent="0.3">
      <c r="A1790" s="6" t="s">
        <v>2368</v>
      </c>
      <c r="B1790" s="12" t="str">
        <f>SUBSTITUTE(C1790,"?",ROUNDUP(AVERAGEIF(C:C,"&lt;&gt;~?",C:C),0))</f>
        <v>1989</v>
      </c>
      <c r="C1790" s="6">
        <v>1989</v>
      </c>
      <c r="D1790" s="6" t="str">
        <f>SUBSTITUTE(E1790,"?","sep")</f>
        <v>Jun</v>
      </c>
      <c r="E1790" s="6" t="s">
        <v>18</v>
      </c>
      <c r="F1790" s="6">
        <v>19</v>
      </c>
      <c r="G1790" s="18" t="str">
        <f>CONCATENATE(F1790,"-",D1790,"-",B1790)</f>
        <v>19-Jun-1989</v>
      </c>
      <c r="H1790" s="10">
        <f>DATEDIF(G1790,DATE(2023,6,8),"Y")</f>
        <v>33</v>
      </c>
      <c r="I1790" s="6">
        <v>0</v>
      </c>
      <c r="J1790" s="22">
        <v>55135.4</v>
      </c>
      <c r="K1790" s="6" t="str">
        <f>IF(L1790="?","tier - 2",L1790)</f>
        <v>tier - 1</v>
      </c>
      <c r="L1790" s="6" t="s">
        <v>16</v>
      </c>
      <c r="M1790" s="6" t="str">
        <f>IF(N1790="?","tier - 1",N1790)</f>
        <v>tier - 2</v>
      </c>
      <c r="N1790" s="6" t="s">
        <v>11</v>
      </c>
      <c r="O1790" s="6" t="str">
        <f>IF(P1790="?","UNKNOWN",P1790)</f>
        <v>R1012</v>
      </c>
      <c r="P1790" s="6" t="s">
        <v>23</v>
      </c>
      <c r="Q1790" s="6"/>
    </row>
    <row r="1791" spans="1:17" x14ac:dyDescent="0.3">
      <c r="A1791" s="6" t="s">
        <v>2323</v>
      </c>
      <c r="B1791" s="12" t="str">
        <f>SUBSTITUTE(C1791,"?",ROUNDUP(AVERAGEIF(C:C,"&lt;&gt;~?",C:C),0))</f>
        <v>1966</v>
      </c>
      <c r="C1791" s="6">
        <v>1966</v>
      </c>
      <c r="D1791" s="6" t="str">
        <f>SUBSTITUTE(E1791,"?","sep")</f>
        <v>Oct</v>
      </c>
      <c r="E1791" s="6" t="s">
        <v>37</v>
      </c>
      <c r="F1791" s="6">
        <v>25</v>
      </c>
      <c r="G1791" s="18" t="str">
        <f>CONCATENATE(F1791,"-",D1791,"-",B1791)</f>
        <v>25-Oct-1966</v>
      </c>
      <c r="H1791" s="10">
        <f>DATEDIF(G1791,DATE(2023,6,8),"Y")</f>
        <v>56</v>
      </c>
      <c r="I1791" s="6">
        <v>2</v>
      </c>
      <c r="J1791" s="22">
        <v>43813.87</v>
      </c>
      <c r="K1791" s="6" t="str">
        <f>IF(L1791="?","tier - 2",L1791)</f>
        <v>tier - 2</v>
      </c>
      <c r="L1791" s="6" t="s">
        <v>11</v>
      </c>
      <c r="M1791" s="6" t="str">
        <f>IF(N1791="?","tier - 1",N1791)</f>
        <v>tier - 2</v>
      </c>
      <c r="N1791" s="6" t="s">
        <v>11</v>
      </c>
      <c r="O1791" s="6" t="str">
        <f>IF(P1791="?","UNKNOWN",P1791)</f>
        <v>R1013</v>
      </c>
      <c r="P1791" s="6" t="s">
        <v>13</v>
      </c>
      <c r="Q1791" s="6"/>
    </row>
    <row r="1792" spans="1:17" x14ac:dyDescent="0.3">
      <c r="A1792" s="6" t="s">
        <v>1871</v>
      </c>
      <c r="B1792" s="12" t="str">
        <f>SUBSTITUTE(C1792,"?",ROUNDUP(AVERAGEIF(C:C,"&lt;&gt;~?",C:C),0))</f>
        <v>1972</v>
      </c>
      <c r="C1792" s="6">
        <v>1972</v>
      </c>
      <c r="D1792" s="6" t="str">
        <f>SUBSTITUTE(E1792,"?","sep")</f>
        <v>Jun</v>
      </c>
      <c r="E1792" s="6" t="s">
        <v>18</v>
      </c>
      <c r="F1792" s="6">
        <v>14</v>
      </c>
      <c r="G1792" s="18" t="str">
        <f>CONCATENATE(F1792,"-",D1792,"-",B1792)</f>
        <v>14-Jun-1972</v>
      </c>
      <c r="H1792" s="10">
        <f>DATEDIF(G1792,DATE(2023,6,8),"Y")</f>
        <v>50</v>
      </c>
      <c r="I1792" s="6">
        <v>3</v>
      </c>
      <c r="J1792" s="22">
        <v>19749.38</v>
      </c>
      <c r="K1792" s="6" t="str">
        <f>IF(L1792="?","tier - 2",L1792)</f>
        <v>tier - 1</v>
      </c>
      <c r="L1792" s="6" t="s">
        <v>16</v>
      </c>
      <c r="M1792" s="6" t="str">
        <f>IF(N1792="?","tier - 1",N1792)</f>
        <v>tier - 3</v>
      </c>
      <c r="N1792" s="6" t="s">
        <v>12</v>
      </c>
      <c r="O1792" s="6" t="str">
        <f>IF(P1792="?","UNKNOWN",P1792)</f>
        <v>R1013</v>
      </c>
      <c r="P1792" s="6" t="s">
        <v>13</v>
      </c>
      <c r="Q1792" s="6"/>
    </row>
    <row r="1793" spans="1:17" x14ac:dyDescent="0.3">
      <c r="A1793" s="6" t="s">
        <v>1870</v>
      </c>
      <c r="B1793" s="12" t="str">
        <f>SUBSTITUTE(C1793,"?",ROUNDUP(AVERAGEIF(C:C,"&lt;&gt;~?",C:C),0))</f>
        <v>1990</v>
      </c>
      <c r="C1793" s="6">
        <v>1990</v>
      </c>
      <c r="D1793" s="6" t="str">
        <f>SUBSTITUTE(E1793,"?","sep")</f>
        <v>Aug</v>
      </c>
      <c r="E1793" s="6" t="s">
        <v>35</v>
      </c>
      <c r="F1793" s="6">
        <v>8</v>
      </c>
      <c r="G1793" s="18" t="str">
        <f>CONCATENATE(F1793,"-",D1793,"-",B1793)</f>
        <v>8-Aug-1990</v>
      </c>
      <c r="H1793" s="10">
        <f>DATEDIF(G1793,DATE(2023,6,8),"Y")</f>
        <v>32</v>
      </c>
      <c r="I1793" s="6">
        <v>1</v>
      </c>
      <c r="J1793" s="22">
        <v>19719.689999999999</v>
      </c>
      <c r="K1793" s="6" t="str">
        <f>IF(L1793="?","tier - 2",L1793)</f>
        <v>tier - 1</v>
      </c>
      <c r="L1793" s="6" t="s">
        <v>16</v>
      </c>
      <c r="M1793" s="6" t="str">
        <f>IF(N1793="?","tier - 1",N1793)</f>
        <v>tier - 2</v>
      </c>
      <c r="N1793" s="6" t="s">
        <v>11</v>
      </c>
      <c r="O1793" s="6" t="str">
        <f>IF(P1793="?","UNKNOWN",P1793)</f>
        <v>R1013</v>
      </c>
      <c r="P1793" s="6" t="s">
        <v>13</v>
      </c>
      <c r="Q1793" s="6"/>
    </row>
    <row r="1794" spans="1:17" x14ac:dyDescent="0.3">
      <c r="A1794" s="6" t="s">
        <v>1869</v>
      </c>
      <c r="B1794" s="12" t="str">
        <f>SUBSTITUTE(C1794,"?",ROUNDUP(AVERAGEIF(C:C,"&lt;&gt;~?",C:C),0))</f>
        <v>1994</v>
      </c>
      <c r="C1794" s="6">
        <v>1994</v>
      </c>
      <c r="D1794" s="6" t="str">
        <f>SUBSTITUTE(E1794,"?","sep")</f>
        <v>Aug</v>
      </c>
      <c r="E1794" s="6" t="s">
        <v>35</v>
      </c>
      <c r="F1794" s="6">
        <v>27</v>
      </c>
      <c r="G1794" s="18" t="str">
        <f>CONCATENATE(F1794,"-",D1794,"-",B1794)</f>
        <v>27-Aug-1994</v>
      </c>
      <c r="H1794" s="10">
        <f>DATEDIF(G1794,DATE(2023,6,8),"Y")</f>
        <v>28</v>
      </c>
      <c r="I1794" s="6">
        <v>0</v>
      </c>
      <c r="J1794" s="22">
        <v>19673.34</v>
      </c>
      <c r="K1794" s="6" t="str">
        <f>IF(L1794="?","tier - 2",L1794)</f>
        <v>tier - 1</v>
      </c>
      <c r="L1794" s="6" t="s">
        <v>16</v>
      </c>
      <c r="M1794" s="6" t="str">
        <f>IF(N1794="?","tier - 1",N1794)</f>
        <v>tier - 2</v>
      </c>
      <c r="N1794" s="6" t="s">
        <v>11</v>
      </c>
      <c r="O1794" s="6" t="str">
        <f>IF(P1794="?","UNKNOWN",P1794)</f>
        <v>R1012</v>
      </c>
      <c r="P1794" s="6" t="s">
        <v>23</v>
      </c>
      <c r="Q1794" s="6"/>
    </row>
    <row r="1795" spans="1:17" x14ac:dyDescent="0.3">
      <c r="A1795" s="6" t="s">
        <v>1868</v>
      </c>
      <c r="B1795" s="12" t="str">
        <f>SUBSTITUTE(C1795,"?",ROUNDUP(AVERAGEIF(C:C,"&lt;&gt;~?",C:C),0))</f>
        <v>1978</v>
      </c>
      <c r="C1795" s="6">
        <v>1978</v>
      </c>
      <c r="D1795" s="6" t="str">
        <f>SUBSTITUTE(E1795,"?","sep")</f>
        <v>Sep</v>
      </c>
      <c r="E1795" s="6" t="s">
        <v>20</v>
      </c>
      <c r="F1795" s="6">
        <v>24</v>
      </c>
      <c r="G1795" s="18" t="str">
        <f>CONCATENATE(F1795,"-",D1795,"-",B1795)</f>
        <v>24-Sep-1978</v>
      </c>
      <c r="H1795" s="10">
        <f>DATEDIF(G1795,DATE(2023,6,8),"Y")</f>
        <v>44</v>
      </c>
      <c r="I1795" s="6">
        <v>1</v>
      </c>
      <c r="J1795" s="22">
        <v>19594.810000000001</v>
      </c>
      <c r="K1795" s="6" t="str">
        <f>IF(L1795="?","tier - 2",L1795)</f>
        <v>tier - 1</v>
      </c>
      <c r="L1795" s="6" t="s">
        <v>16</v>
      </c>
      <c r="M1795" s="6" t="str">
        <f>IF(N1795="?","tier - 1",N1795)</f>
        <v>tier - 1</v>
      </c>
      <c r="N1795" s="6" t="s">
        <v>16</v>
      </c>
      <c r="O1795" s="6" t="str">
        <f>IF(P1795="?","UNKNOWN",P1795)</f>
        <v>R1024</v>
      </c>
      <c r="P1795" s="6" t="s">
        <v>247</v>
      </c>
      <c r="Q1795" s="6"/>
    </row>
    <row r="1796" spans="1:17" x14ac:dyDescent="0.3">
      <c r="A1796" s="6" t="s">
        <v>1867</v>
      </c>
      <c r="B1796" s="12" t="str">
        <f>SUBSTITUTE(C1796,"?",ROUNDUP(AVERAGEIF(C:C,"&lt;&gt;~?",C:C),0))</f>
        <v>1963</v>
      </c>
      <c r="C1796" s="6">
        <v>1963</v>
      </c>
      <c r="D1796" s="6" t="str">
        <f>SUBSTITUTE(E1796,"?","sep")</f>
        <v>Jul</v>
      </c>
      <c r="E1796" s="6" t="s">
        <v>10</v>
      </c>
      <c r="F1796" s="6">
        <v>14</v>
      </c>
      <c r="G1796" s="18" t="str">
        <f>CONCATENATE(F1796,"-",D1796,"-",B1796)</f>
        <v>14-Jul-1963</v>
      </c>
      <c r="H1796" s="10">
        <f>DATEDIF(G1796,DATE(2023,6,8),"Y")</f>
        <v>59</v>
      </c>
      <c r="I1796" s="6">
        <v>0</v>
      </c>
      <c r="J1796" s="22">
        <v>19551.34</v>
      </c>
      <c r="K1796" s="6" t="str">
        <f>IF(L1796="?","tier - 2",L1796)</f>
        <v>tier - 1</v>
      </c>
      <c r="L1796" s="6" t="s">
        <v>16</v>
      </c>
      <c r="M1796" s="6" t="str">
        <f>IF(N1796="?","tier - 1",N1796)</f>
        <v>tier - 3</v>
      </c>
      <c r="N1796" s="6" t="s">
        <v>12</v>
      </c>
      <c r="O1796" s="6" t="str">
        <f>IF(P1796="?","UNKNOWN",P1796)</f>
        <v>R1012</v>
      </c>
      <c r="P1796" s="6" t="s">
        <v>23</v>
      </c>
      <c r="Q1796" s="6"/>
    </row>
    <row r="1797" spans="1:17" x14ac:dyDescent="0.3">
      <c r="A1797" s="6" t="s">
        <v>1866</v>
      </c>
      <c r="B1797" s="12" t="str">
        <f>SUBSTITUTE(C1797,"?",ROUNDUP(AVERAGEIF(C:C,"&lt;&gt;~?",C:C),0))</f>
        <v>1985</v>
      </c>
      <c r="C1797" s="6">
        <v>1985</v>
      </c>
      <c r="D1797" s="6" t="str">
        <f>SUBSTITUTE(E1797,"?","sep")</f>
        <v>Sep</v>
      </c>
      <c r="E1797" s="6" t="s">
        <v>20</v>
      </c>
      <c r="F1797" s="6">
        <v>17</v>
      </c>
      <c r="G1797" s="18" t="str">
        <f>CONCATENATE(F1797,"-",D1797,"-",B1797)</f>
        <v>17-Sep-1985</v>
      </c>
      <c r="H1797" s="10">
        <f>DATEDIF(G1797,DATE(2023,6,8),"Y")</f>
        <v>37</v>
      </c>
      <c r="I1797" s="6">
        <v>0</v>
      </c>
      <c r="J1797" s="22">
        <v>19539.240000000002</v>
      </c>
      <c r="K1797" s="6" t="str">
        <f>IF(L1797="?","tier - 2",L1797)</f>
        <v>tier - 1</v>
      </c>
      <c r="L1797" s="6" t="s">
        <v>16</v>
      </c>
      <c r="M1797" s="6" t="str">
        <f>IF(N1797="?","tier - 1",N1797)</f>
        <v>tier - 1</v>
      </c>
      <c r="N1797" s="6" t="s">
        <v>16</v>
      </c>
      <c r="O1797" s="6" t="str">
        <f>IF(P1797="?","UNKNOWN",P1797)</f>
        <v>R1013</v>
      </c>
      <c r="P1797" s="6" t="s">
        <v>13</v>
      </c>
      <c r="Q1797" s="6"/>
    </row>
    <row r="1798" spans="1:17" x14ac:dyDescent="0.3">
      <c r="A1798" s="6" t="s">
        <v>1865</v>
      </c>
      <c r="B1798" s="12" t="str">
        <f>SUBSTITUTE(C1798,"?",ROUNDUP(AVERAGEIF(C:C,"&lt;&gt;~?",C:C),0))</f>
        <v>1992</v>
      </c>
      <c r="C1798" s="6">
        <v>1992</v>
      </c>
      <c r="D1798" s="6" t="str">
        <f>SUBSTITUTE(E1798,"?","sep")</f>
        <v>Aug</v>
      </c>
      <c r="E1798" s="6" t="s">
        <v>35</v>
      </c>
      <c r="F1798" s="6">
        <v>19</v>
      </c>
      <c r="G1798" s="18" t="str">
        <f>CONCATENATE(F1798,"-",D1798,"-",B1798)</f>
        <v>19-Aug-1992</v>
      </c>
      <c r="H1798" s="10">
        <f>DATEDIF(G1798,DATE(2023,6,8),"Y")</f>
        <v>30</v>
      </c>
      <c r="I1798" s="6">
        <v>1</v>
      </c>
      <c r="J1798" s="22">
        <v>19521.97</v>
      </c>
      <c r="K1798" s="6" t="str">
        <f>IF(L1798="?","tier - 2",L1798)</f>
        <v>tier - 1</v>
      </c>
      <c r="L1798" s="6" t="s">
        <v>16</v>
      </c>
      <c r="M1798" s="6" t="str">
        <f>IF(N1798="?","tier - 1",N1798)</f>
        <v>tier - 2</v>
      </c>
      <c r="N1798" s="6" t="s">
        <v>11</v>
      </c>
      <c r="O1798" s="6" t="str">
        <f>IF(P1798="?","UNKNOWN",P1798)</f>
        <v>R1013</v>
      </c>
      <c r="P1798" s="6" t="s">
        <v>13</v>
      </c>
      <c r="Q1798" s="6"/>
    </row>
    <row r="1799" spans="1:17" x14ac:dyDescent="0.3">
      <c r="A1799" s="6" t="s">
        <v>1864</v>
      </c>
      <c r="B1799" s="12" t="str">
        <f>SUBSTITUTE(C1799,"?",ROUNDUP(AVERAGEIF(C:C,"&lt;&gt;~?",C:C),0))</f>
        <v>1980</v>
      </c>
      <c r="C1799" s="6">
        <v>1980</v>
      </c>
      <c r="D1799" s="6" t="str">
        <f>SUBSTITUTE(E1799,"?","sep")</f>
        <v>Nov</v>
      </c>
      <c r="E1799" s="6" t="s">
        <v>15</v>
      </c>
      <c r="F1799" s="6">
        <v>8</v>
      </c>
      <c r="G1799" s="18" t="str">
        <f>CONCATENATE(F1799,"-",D1799,"-",B1799)</f>
        <v>8-Nov-1980</v>
      </c>
      <c r="H1799" s="10">
        <f>DATEDIF(G1799,DATE(2023,6,8),"Y")</f>
        <v>42</v>
      </c>
      <c r="I1799" s="6">
        <v>0</v>
      </c>
      <c r="J1799" s="22">
        <v>19515.54</v>
      </c>
      <c r="K1799" s="6" t="str">
        <f>IF(L1799="?","tier - 2",L1799)</f>
        <v>tier - 1</v>
      </c>
      <c r="L1799" s="6" t="s">
        <v>16</v>
      </c>
      <c r="M1799" s="6" t="str">
        <f>IF(N1799="?","tier - 1",N1799)</f>
        <v>tier - 1</v>
      </c>
      <c r="N1799" s="6" t="s">
        <v>16</v>
      </c>
      <c r="O1799" s="6" t="str">
        <f>IF(P1799="?","UNKNOWN",P1799)</f>
        <v>R1013</v>
      </c>
      <c r="P1799" s="6" t="s">
        <v>13</v>
      </c>
      <c r="Q1799" s="6"/>
    </row>
    <row r="1800" spans="1:17" x14ac:dyDescent="0.3">
      <c r="A1800" s="6" t="s">
        <v>1863</v>
      </c>
      <c r="B1800" s="12" t="str">
        <f>SUBSTITUTE(C1800,"?",ROUNDUP(AVERAGEIF(C:C,"&lt;&gt;~?",C:C),0))</f>
        <v>1987</v>
      </c>
      <c r="C1800" s="6">
        <v>1987</v>
      </c>
      <c r="D1800" s="6" t="str">
        <f>SUBSTITUTE(E1800,"?","sep")</f>
        <v>Nov</v>
      </c>
      <c r="E1800" s="6" t="s">
        <v>15</v>
      </c>
      <c r="F1800" s="6">
        <v>30</v>
      </c>
      <c r="G1800" s="18" t="str">
        <f>CONCATENATE(F1800,"-",D1800,"-",B1800)</f>
        <v>30-Nov-1987</v>
      </c>
      <c r="H1800" s="10">
        <f>DATEDIF(G1800,DATE(2023,6,8),"Y")</f>
        <v>35</v>
      </c>
      <c r="I1800" s="6">
        <v>4</v>
      </c>
      <c r="J1800" s="22">
        <v>19496.72</v>
      </c>
      <c r="K1800" s="6" t="str">
        <f>IF(L1800="?","tier - 2",L1800)</f>
        <v>tier - 1</v>
      </c>
      <c r="L1800" s="6" t="s">
        <v>16</v>
      </c>
      <c r="M1800" s="6" t="str">
        <f>IF(N1800="?","tier - 1",N1800)</f>
        <v>tier - 3</v>
      </c>
      <c r="N1800" s="6" t="s">
        <v>12</v>
      </c>
      <c r="O1800" s="6" t="str">
        <f>IF(P1800="?","UNKNOWN",P1800)</f>
        <v>R1019</v>
      </c>
      <c r="P1800" s="6" t="s">
        <v>166</v>
      </c>
      <c r="Q1800" s="6"/>
    </row>
    <row r="1801" spans="1:17" x14ac:dyDescent="0.3">
      <c r="A1801" s="6" t="s">
        <v>1862</v>
      </c>
      <c r="B1801" s="12" t="str">
        <f>SUBSTITUTE(C1801,"?",ROUNDUP(AVERAGEIF(C:C,"&lt;&gt;~?",C:C),0))</f>
        <v>1982</v>
      </c>
      <c r="C1801" s="6">
        <v>1982</v>
      </c>
      <c r="D1801" s="6" t="str">
        <f>SUBSTITUTE(E1801,"?","sep")</f>
        <v>Dec</v>
      </c>
      <c r="E1801" s="6" t="s">
        <v>30</v>
      </c>
      <c r="F1801" s="6">
        <v>15</v>
      </c>
      <c r="G1801" s="18" t="str">
        <f>CONCATENATE(F1801,"-",D1801,"-",B1801)</f>
        <v>15-Dec-1982</v>
      </c>
      <c r="H1801" s="10">
        <f>DATEDIF(G1801,DATE(2023,6,8),"Y")</f>
        <v>40</v>
      </c>
      <c r="I1801" s="6">
        <v>2</v>
      </c>
      <c r="J1801" s="22">
        <v>19444.27</v>
      </c>
      <c r="K1801" s="6" t="str">
        <f>IF(L1801="?","tier - 2",L1801)</f>
        <v>tier - 1</v>
      </c>
      <c r="L1801" s="6" t="s">
        <v>16</v>
      </c>
      <c r="M1801" s="6" t="str">
        <f>IF(N1801="?","tier - 1",N1801)</f>
        <v>tier - 1</v>
      </c>
      <c r="N1801" s="6" t="s">
        <v>16</v>
      </c>
      <c r="O1801" s="6" t="str">
        <f>IF(P1801="?","UNKNOWN",P1801)</f>
        <v>R1013</v>
      </c>
      <c r="P1801" s="6" t="s">
        <v>13</v>
      </c>
      <c r="Q1801" s="6"/>
    </row>
    <row r="1802" spans="1:17" x14ac:dyDescent="0.3">
      <c r="A1802" s="6" t="s">
        <v>2322</v>
      </c>
      <c r="B1802" s="12" t="str">
        <f>SUBSTITUTE(C1802,"?",ROUNDUP(AVERAGEIF(C:C,"&lt;&gt;~?",C:C),0))</f>
        <v>1986</v>
      </c>
      <c r="C1802" s="6">
        <v>1986</v>
      </c>
      <c r="D1802" s="6" t="str">
        <f>SUBSTITUTE(E1802,"?","sep")</f>
        <v>Dec</v>
      </c>
      <c r="E1802" s="6" t="s">
        <v>30</v>
      </c>
      <c r="F1802" s="6">
        <v>29</v>
      </c>
      <c r="G1802" s="18" t="str">
        <f>CONCATENATE(F1802,"-",D1802,"-",B1802)</f>
        <v>29-Dec-1986</v>
      </c>
      <c r="H1802" s="10">
        <f>DATEDIF(G1802,DATE(2023,6,8),"Y")</f>
        <v>36</v>
      </c>
      <c r="I1802" s="6">
        <v>3</v>
      </c>
      <c r="J1802" s="22">
        <v>43753.34</v>
      </c>
      <c r="K1802" s="6" t="str">
        <f>IF(L1802="?","tier - 2",L1802)</f>
        <v>tier - 2</v>
      </c>
      <c r="L1802" s="6" t="s">
        <v>11</v>
      </c>
      <c r="M1802" s="6" t="str">
        <f>IF(N1802="?","tier - 1",N1802)</f>
        <v>tier - 1</v>
      </c>
      <c r="N1802" s="6" t="s">
        <v>16</v>
      </c>
      <c r="O1802" s="6" t="str">
        <f>IF(P1802="?","UNKNOWN",P1802)</f>
        <v>R1015</v>
      </c>
      <c r="P1802" s="6" t="s">
        <v>164</v>
      </c>
      <c r="Q1802" s="6"/>
    </row>
    <row r="1803" spans="1:17" x14ac:dyDescent="0.3">
      <c r="A1803" s="6" t="s">
        <v>1861</v>
      </c>
      <c r="B1803" s="12" t="str">
        <f>SUBSTITUTE(C1803,"?",ROUNDUP(AVERAGEIF(C:C,"&lt;&gt;~?",C:C),0))</f>
        <v>1993</v>
      </c>
      <c r="C1803" s="6">
        <v>1993</v>
      </c>
      <c r="D1803" s="6" t="str">
        <f>SUBSTITUTE(E1803,"?","sep")</f>
        <v>Sep</v>
      </c>
      <c r="E1803" s="6" t="s">
        <v>20</v>
      </c>
      <c r="F1803" s="6">
        <v>6</v>
      </c>
      <c r="G1803" s="18" t="str">
        <f>CONCATENATE(F1803,"-",D1803,"-",B1803)</f>
        <v>6-Sep-1993</v>
      </c>
      <c r="H1803" s="10">
        <f>DATEDIF(G1803,DATE(2023,6,8),"Y")</f>
        <v>29</v>
      </c>
      <c r="I1803" s="6">
        <v>2</v>
      </c>
      <c r="J1803" s="22">
        <v>19442.349999999999</v>
      </c>
      <c r="K1803" s="6" t="str">
        <f>IF(L1803="?","tier - 2",L1803)</f>
        <v>tier - 1</v>
      </c>
      <c r="L1803" s="6" t="s">
        <v>16</v>
      </c>
      <c r="M1803" s="6" t="str">
        <f>IF(N1803="?","tier - 1",N1803)</f>
        <v>tier - 3</v>
      </c>
      <c r="N1803" s="6" t="s">
        <v>12</v>
      </c>
      <c r="O1803" s="6" t="str">
        <f>IF(P1803="?","UNKNOWN",P1803)</f>
        <v>R1012</v>
      </c>
      <c r="P1803" s="6" t="s">
        <v>23</v>
      </c>
      <c r="Q1803" s="6"/>
    </row>
    <row r="1804" spans="1:17" x14ac:dyDescent="0.3">
      <c r="A1804" s="6" t="s">
        <v>1860</v>
      </c>
      <c r="B1804" s="12" t="str">
        <f>SUBSTITUTE(C1804,"?",ROUNDUP(AVERAGEIF(C:C,"&lt;&gt;~?",C:C),0))</f>
        <v>1987</v>
      </c>
      <c r="C1804" s="6">
        <v>1987</v>
      </c>
      <c r="D1804" s="6" t="str">
        <f>SUBSTITUTE(E1804,"?","sep")</f>
        <v>Jun</v>
      </c>
      <c r="E1804" s="6" t="s">
        <v>18</v>
      </c>
      <c r="F1804" s="6">
        <v>30</v>
      </c>
      <c r="G1804" s="18" t="str">
        <f>CONCATENATE(F1804,"-",D1804,"-",B1804)</f>
        <v>30-Jun-1987</v>
      </c>
      <c r="H1804" s="10">
        <f>DATEDIF(G1804,DATE(2023,6,8),"Y")</f>
        <v>35</v>
      </c>
      <c r="I1804" s="6">
        <v>3</v>
      </c>
      <c r="J1804" s="22">
        <v>19362</v>
      </c>
      <c r="K1804" s="6" t="str">
        <f>IF(L1804="?","tier - 2",L1804)</f>
        <v>tier - 1</v>
      </c>
      <c r="L1804" s="6" t="s">
        <v>16</v>
      </c>
      <c r="M1804" s="6" t="str">
        <f>IF(N1804="?","tier - 1",N1804)</f>
        <v>tier - 3</v>
      </c>
      <c r="N1804" s="6" t="s">
        <v>12</v>
      </c>
      <c r="O1804" s="6" t="str">
        <f>IF(P1804="?","UNKNOWN",P1804)</f>
        <v>R1013</v>
      </c>
      <c r="P1804" s="6" t="s">
        <v>13</v>
      </c>
      <c r="Q1804" s="6"/>
    </row>
    <row r="1805" spans="1:17" x14ac:dyDescent="0.3">
      <c r="A1805" s="6" t="s">
        <v>1859</v>
      </c>
      <c r="B1805" s="12" t="str">
        <f>SUBSTITUTE(C1805,"?",ROUNDUP(AVERAGEIF(C:C,"&lt;&gt;~?",C:C),0))</f>
        <v>1991</v>
      </c>
      <c r="C1805" s="6">
        <v>1991</v>
      </c>
      <c r="D1805" s="6" t="str">
        <f>SUBSTITUTE(E1805,"?","sep")</f>
        <v>Aug</v>
      </c>
      <c r="E1805" s="6" t="s">
        <v>35</v>
      </c>
      <c r="F1805" s="6">
        <v>24</v>
      </c>
      <c r="G1805" s="18" t="str">
        <f>CONCATENATE(F1805,"-",D1805,"-",B1805)</f>
        <v>24-Aug-1991</v>
      </c>
      <c r="H1805" s="10">
        <f>DATEDIF(G1805,DATE(2023,6,8),"Y")</f>
        <v>31</v>
      </c>
      <c r="I1805" s="6">
        <v>0</v>
      </c>
      <c r="J1805" s="22">
        <v>19350.37</v>
      </c>
      <c r="K1805" s="6" t="str">
        <f>IF(L1805="?","tier - 2",L1805)</f>
        <v>tier - 1</v>
      </c>
      <c r="L1805" s="6" t="s">
        <v>16</v>
      </c>
      <c r="M1805" s="6" t="str">
        <f>IF(N1805="?","tier - 1",N1805)</f>
        <v>tier - 3</v>
      </c>
      <c r="N1805" s="6" t="s">
        <v>12</v>
      </c>
      <c r="O1805" s="6" t="str">
        <f>IF(P1805="?","UNKNOWN",P1805)</f>
        <v>R1013</v>
      </c>
      <c r="P1805" s="6" t="s">
        <v>13</v>
      </c>
      <c r="Q1805" s="6"/>
    </row>
    <row r="1806" spans="1:17" x14ac:dyDescent="0.3">
      <c r="A1806" s="6" t="s">
        <v>1858</v>
      </c>
      <c r="B1806" s="12" t="str">
        <f>SUBSTITUTE(C1806,"?",ROUNDUP(AVERAGEIF(C:C,"&lt;&gt;~?",C:C),0))</f>
        <v>1966</v>
      </c>
      <c r="C1806" s="6">
        <v>1966</v>
      </c>
      <c r="D1806" s="6" t="str">
        <f>SUBSTITUTE(E1806,"?","sep")</f>
        <v>Nov</v>
      </c>
      <c r="E1806" s="6" t="s">
        <v>15</v>
      </c>
      <c r="F1806" s="6">
        <v>15</v>
      </c>
      <c r="G1806" s="18" t="str">
        <f>CONCATENATE(F1806,"-",D1806,"-",B1806)</f>
        <v>15-Nov-1966</v>
      </c>
      <c r="H1806" s="10">
        <f>DATEDIF(G1806,DATE(2023,6,8),"Y")</f>
        <v>56</v>
      </c>
      <c r="I1806" s="6">
        <v>0</v>
      </c>
      <c r="J1806" s="22">
        <v>19321.060000000001</v>
      </c>
      <c r="K1806" s="6" t="str">
        <f>IF(L1806="?","tier - 2",L1806)</f>
        <v>tier - 1</v>
      </c>
      <c r="L1806" s="6" t="s">
        <v>16</v>
      </c>
      <c r="M1806" s="6" t="str">
        <f>IF(N1806="?","tier - 1",N1806)</f>
        <v>tier - 1</v>
      </c>
      <c r="N1806" s="6" t="s">
        <v>16</v>
      </c>
      <c r="O1806" s="6" t="str">
        <f>IF(P1806="?","UNKNOWN",P1806)</f>
        <v>R1012</v>
      </c>
      <c r="P1806" s="6" t="s">
        <v>23</v>
      </c>
      <c r="Q1806" s="6"/>
    </row>
    <row r="1807" spans="1:17" x14ac:dyDescent="0.3">
      <c r="A1807" s="6" t="s">
        <v>1857</v>
      </c>
      <c r="B1807" s="12" t="str">
        <f>SUBSTITUTE(C1807,"?",ROUNDUP(AVERAGEIF(C:C,"&lt;&gt;~?",C:C),0))</f>
        <v>1967</v>
      </c>
      <c r="C1807" s="6">
        <v>1967</v>
      </c>
      <c r="D1807" s="6" t="str">
        <f>SUBSTITUTE(E1807,"?","sep")</f>
        <v>Jul</v>
      </c>
      <c r="E1807" s="6" t="s">
        <v>10</v>
      </c>
      <c r="F1807" s="6">
        <v>29</v>
      </c>
      <c r="G1807" s="18" t="str">
        <f>CONCATENATE(F1807,"-",D1807,"-",B1807)</f>
        <v>29-Jul-1967</v>
      </c>
      <c r="H1807" s="10">
        <f>DATEDIF(G1807,DATE(2023,6,8),"Y")</f>
        <v>55</v>
      </c>
      <c r="I1807" s="6">
        <v>0</v>
      </c>
      <c r="J1807" s="22">
        <v>19259.96</v>
      </c>
      <c r="K1807" s="6" t="str">
        <f>IF(L1807="?","tier - 2",L1807)</f>
        <v>tier - 1</v>
      </c>
      <c r="L1807" s="6" t="s">
        <v>16</v>
      </c>
      <c r="M1807" s="6" t="str">
        <f>IF(N1807="?","tier - 1",N1807)</f>
        <v>tier - 1</v>
      </c>
      <c r="N1807" s="6" t="s">
        <v>16</v>
      </c>
      <c r="O1807" s="6" t="str">
        <f>IF(P1807="?","UNKNOWN",P1807)</f>
        <v>R1012</v>
      </c>
      <c r="P1807" s="6" t="s">
        <v>23</v>
      </c>
      <c r="Q1807" s="6"/>
    </row>
    <row r="1808" spans="1:17" x14ac:dyDescent="0.3">
      <c r="A1808" s="6" t="s">
        <v>1856</v>
      </c>
      <c r="B1808" s="12" t="str">
        <f>SUBSTITUTE(C1808,"?",ROUNDUP(AVERAGEIF(C:C,"&lt;&gt;~?",C:C),0))</f>
        <v>1985</v>
      </c>
      <c r="C1808" s="6">
        <v>1985</v>
      </c>
      <c r="D1808" s="6" t="str">
        <f>SUBSTITUTE(E1808,"?","sep")</f>
        <v>Dec</v>
      </c>
      <c r="E1808" s="6" t="s">
        <v>30</v>
      </c>
      <c r="F1808" s="6">
        <v>28</v>
      </c>
      <c r="G1808" s="18" t="str">
        <f>CONCATENATE(F1808,"-",D1808,"-",B1808)</f>
        <v>28-Dec-1985</v>
      </c>
      <c r="H1808" s="10">
        <f>DATEDIF(G1808,DATE(2023,6,8),"Y")</f>
        <v>37</v>
      </c>
      <c r="I1808" s="6">
        <v>0</v>
      </c>
      <c r="J1808" s="22">
        <v>19214.71</v>
      </c>
      <c r="K1808" s="6" t="str">
        <f>IF(L1808="?","tier - 2",L1808)</f>
        <v>tier - 1</v>
      </c>
      <c r="L1808" s="6" t="s">
        <v>16</v>
      </c>
      <c r="M1808" s="6" t="str">
        <f>IF(N1808="?","tier - 1",N1808)</f>
        <v>tier - 3</v>
      </c>
      <c r="N1808" s="6" t="s">
        <v>12</v>
      </c>
      <c r="O1808" s="6" t="str">
        <f>IF(P1808="?","UNKNOWN",P1808)</f>
        <v>R1013</v>
      </c>
      <c r="P1808" s="6" t="s">
        <v>13</v>
      </c>
      <c r="Q1808" s="6"/>
    </row>
    <row r="1809" spans="1:17" x14ac:dyDescent="0.3">
      <c r="A1809" s="6" t="s">
        <v>1855</v>
      </c>
      <c r="B1809" s="12" t="str">
        <f>SUBSTITUTE(C1809,"?",ROUNDUP(AVERAGEIF(C:C,"&lt;&gt;~?",C:C),0))</f>
        <v>1991</v>
      </c>
      <c r="C1809" s="6">
        <v>1991</v>
      </c>
      <c r="D1809" s="6" t="str">
        <f>SUBSTITUTE(E1809,"?","sep")</f>
        <v>Sep</v>
      </c>
      <c r="E1809" s="6" t="s">
        <v>20</v>
      </c>
      <c r="F1809" s="6">
        <v>16</v>
      </c>
      <c r="G1809" s="18" t="str">
        <f>CONCATENATE(F1809,"-",D1809,"-",B1809)</f>
        <v>16-Sep-1991</v>
      </c>
      <c r="H1809" s="10">
        <f>DATEDIF(G1809,DATE(2023,6,8),"Y")</f>
        <v>31</v>
      </c>
      <c r="I1809" s="6">
        <v>3</v>
      </c>
      <c r="J1809" s="22">
        <v>19199.939999999999</v>
      </c>
      <c r="K1809" s="6" t="str">
        <f>IF(L1809="?","tier - 2",L1809)</f>
        <v>tier - 1</v>
      </c>
      <c r="L1809" s="6" t="s">
        <v>16</v>
      </c>
      <c r="M1809" s="6" t="str">
        <f>IF(N1809="?","tier - 1",N1809)</f>
        <v>tier - 3</v>
      </c>
      <c r="N1809" s="6" t="s">
        <v>12</v>
      </c>
      <c r="O1809" s="6" t="str">
        <f>IF(P1809="?","UNKNOWN",P1809)</f>
        <v>R1011</v>
      </c>
      <c r="P1809" s="6" t="s">
        <v>42</v>
      </c>
      <c r="Q1809" s="6"/>
    </row>
    <row r="1810" spans="1:17" x14ac:dyDescent="0.3">
      <c r="A1810" s="6" t="s">
        <v>1854</v>
      </c>
      <c r="B1810" s="12" t="str">
        <f>SUBSTITUTE(C1810,"?",ROUNDUP(AVERAGEIF(C:C,"&lt;&gt;~?",C:C),0))</f>
        <v>1979</v>
      </c>
      <c r="C1810" s="6">
        <v>1979</v>
      </c>
      <c r="D1810" s="6" t="str">
        <f>SUBSTITUTE(E1810,"?","sep")</f>
        <v>Jul</v>
      </c>
      <c r="E1810" s="6" t="s">
        <v>10</v>
      </c>
      <c r="F1810" s="6">
        <v>2</v>
      </c>
      <c r="G1810" s="18" t="str">
        <f>CONCATENATE(F1810,"-",D1810,"-",B1810)</f>
        <v>2-Jul-1979</v>
      </c>
      <c r="H1810" s="10">
        <f>DATEDIF(G1810,DATE(2023,6,8),"Y")</f>
        <v>43</v>
      </c>
      <c r="I1810" s="6">
        <v>2</v>
      </c>
      <c r="J1810" s="22">
        <v>19144.580000000002</v>
      </c>
      <c r="K1810" s="6" t="str">
        <f>IF(L1810="?","tier - 2",L1810)</f>
        <v>tier - 1</v>
      </c>
      <c r="L1810" s="6" t="s">
        <v>16</v>
      </c>
      <c r="M1810" s="6" t="str">
        <f>IF(N1810="?","tier - 1",N1810)</f>
        <v>tier - 1</v>
      </c>
      <c r="N1810" s="6" t="s">
        <v>16</v>
      </c>
      <c r="O1810" s="6" t="str">
        <f>IF(P1810="?","UNKNOWN",P1810)</f>
        <v>R1024</v>
      </c>
      <c r="P1810" s="6" t="s">
        <v>247</v>
      </c>
      <c r="Q1810" s="6"/>
    </row>
    <row r="1811" spans="1:17" x14ac:dyDescent="0.3">
      <c r="A1811" s="6" t="s">
        <v>1853</v>
      </c>
      <c r="B1811" s="12" t="str">
        <f>SUBSTITUTE(C1811,"?",ROUNDUP(AVERAGEIF(C:C,"&lt;&gt;~?",C:C),0))</f>
        <v>1993</v>
      </c>
      <c r="C1811" s="6">
        <v>1993</v>
      </c>
      <c r="D1811" s="6" t="str">
        <f>SUBSTITUTE(E1811,"?","sep")</f>
        <v>Sep</v>
      </c>
      <c r="E1811" s="6" t="s">
        <v>20</v>
      </c>
      <c r="F1811" s="6">
        <v>28</v>
      </c>
      <c r="G1811" s="18" t="str">
        <f>CONCATENATE(F1811,"-",D1811,"-",B1811)</f>
        <v>28-Sep-1993</v>
      </c>
      <c r="H1811" s="10">
        <f>DATEDIF(G1811,DATE(2023,6,8),"Y")</f>
        <v>29</v>
      </c>
      <c r="I1811" s="6">
        <v>1</v>
      </c>
      <c r="J1811" s="22">
        <v>19107.78</v>
      </c>
      <c r="K1811" s="6" t="str">
        <f>IF(L1811="?","tier - 2",L1811)</f>
        <v>tier - 1</v>
      </c>
      <c r="L1811" s="6" t="s">
        <v>16</v>
      </c>
      <c r="M1811" s="6" t="str">
        <f>IF(N1811="?","tier - 1",N1811)</f>
        <v>tier - 2</v>
      </c>
      <c r="N1811" s="6" t="s">
        <v>11</v>
      </c>
      <c r="O1811" s="6" t="str">
        <f>IF(P1811="?","UNKNOWN",P1811)</f>
        <v>R1013</v>
      </c>
      <c r="P1811" s="6" t="s">
        <v>13</v>
      </c>
      <c r="Q1811" s="6"/>
    </row>
    <row r="1812" spans="1:17" x14ac:dyDescent="0.3">
      <c r="A1812" s="6" t="s">
        <v>1852</v>
      </c>
      <c r="B1812" s="12" t="str">
        <f>SUBSTITUTE(C1812,"?",ROUNDUP(AVERAGEIF(C:C,"&lt;&gt;~?",C:C),0))</f>
        <v>1989</v>
      </c>
      <c r="C1812" s="6">
        <v>1989</v>
      </c>
      <c r="D1812" s="6" t="str">
        <f>SUBSTITUTE(E1812,"?","sep")</f>
        <v>Jun</v>
      </c>
      <c r="E1812" s="6" t="s">
        <v>18</v>
      </c>
      <c r="F1812" s="6">
        <v>5</v>
      </c>
      <c r="G1812" s="18" t="str">
        <f>CONCATENATE(F1812,"-",D1812,"-",B1812)</f>
        <v>5-Jun-1989</v>
      </c>
      <c r="H1812" s="10">
        <f>DATEDIF(G1812,DATE(2023,6,8),"Y")</f>
        <v>34</v>
      </c>
      <c r="I1812" s="6">
        <v>1</v>
      </c>
      <c r="J1812" s="22">
        <v>19040.88</v>
      </c>
      <c r="K1812" s="6" t="str">
        <f>IF(L1812="?","tier - 2",L1812)</f>
        <v>tier - 1</v>
      </c>
      <c r="L1812" s="6" t="s">
        <v>16</v>
      </c>
      <c r="M1812" s="6" t="str">
        <f>IF(N1812="?","tier - 1",N1812)</f>
        <v>tier - 3</v>
      </c>
      <c r="N1812" s="6" t="s">
        <v>12</v>
      </c>
      <c r="O1812" s="6" t="str">
        <f>IF(P1812="?","UNKNOWN",P1812)</f>
        <v>R1011</v>
      </c>
      <c r="P1812" s="6" t="s">
        <v>42</v>
      </c>
      <c r="Q1812" s="6"/>
    </row>
    <row r="1813" spans="1:17" x14ac:dyDescent="0.3">
      <c r="A1813" s="6" t="s">
        <v>2321</v>
      </c>
      <c r="B1813" s="12" t="str">
        <f>SUBSTITUTE(C1813,"?",ROUNDUP(AVERAGEIF(C:C,"&lt;&gt;~?",C:C),0))</f>
        <v>1965</v>
      </c>
      <c r="C1813" s="6">
        <v>1965</v>
      </c>
      <c r="D1813" s="6" t="str">
        <f>SUBSTITUTE(E1813,"?","sep")</f>
        <v>Aug</v>
      </c>
      <c r="E1813" s="6" t="s">
        <v>35</v>
      </c>
      <c r="F1813" s="6">
        <v>22</v>
      </c>
      <c r="G1813" s="18" t="str">
        <f>CONCATENATE(F1813,"-",D1813,"-",B1813)</f>
        <v>22-Aug-1965</v>
      </c>
      <c r="H1813" s="10">
        <f>DATEDIF(G1813,DATE(2023,6,8),"Y")</f>
        <v>57</v>
      </c>
      <c r="I1813" s="6">
        <v>0</v>
      </c>
      <c r="J1813" s="22">
        <v>43578.94</v>
      </c>
      <c r="K1813" s="6" t="str">
        <f>IF(L1813="?","tier - 2",L1813)</f>
        <v>tier - 2</v>
      </c>
      <c r="L1813" s="6" t="s">
        <v>11</v>
      </c>
      <c r="M1813" s="6" t="str">
        <f>IF(N1813="?","tier - 1",N1813)</f>
        <v>tier - 2</v>
      </c>
      <c r="N1813" s="6" t="s">
        <v>11</v>
      </c>
      <c r="O1813" s="6" t="str">
        <f>IF(P1813="?","UNKNOWN",P1813)</f>
        <v>R1012</v>
      </c>
      <c r="P1813" s="6" t="s">
        <v>23</v>
      </c>
      <c r="Q1813" s="6"/>
    </row>
    <row r="1814" spans="1:17" x14ac:dyDescent="0.3">
      <c r="A1814" s="6" t="s">
        <v>1851</v>
      </c>
      <c r="B1814" s="12" t="str">
        <f>SUBSTITUTE(C1814,"?",ROUNDUP(AVERAGEIF(C:C,"&lt;&gt;~?",C:C),0))</f>
        <v>1983</v>
      </c>
      <c r="C1814" s="6">
        <v>1983</v>
      </c>
      <c r="D1814" s="6" t="str">
        <f>SUBSTITUTE(E1814,"?","sep")</f>
        <v>Dec</v>
      </c>
      <c r="E1814" s="6" t="s">
        <v>30</v>
      </c>
      <c r="F1814" s="6">
        <v>19</v>
      </c>
      <c r="G1814" s="18" t="str">
        <f>CONCATENATE(F1814,"-",D1814,"-",B1814)</f>
        <v>19-Dec-1983</v>
      </c>
      <c r="H1814" s="10">
        <f>DATEDIF(G1814,DATE(2023,6,8),"Y")</f>
        <v>39</v>
      </c>
      <c r="I1814" s="6">
        <v>5</v>
      </c>
      <c r="J1814" s="22">
        <v>19023.259999999998</v>
      </c>
      <c r="K1814" s="6" t="str">
        <f>IF(L1814="?","tier - 2",L1814)</f>
        <v>tier - 1</v>
      </c>
      <c r="L1814" s="6" t="s">
        <v>16</v>
      </c>
      <c r="M1814" s="6" t="str">
        <f>IF(N1814="?","tier - 1",N1814)</f>
        <v>tier - 3</v>
      </c>
      <c r="N1814" s="6" t="s">
        <v>12</v>
      </c>
      <c r="O1814" s="6" t="str">
        <f>IF(P1814="?","UNKNOWN",P1814)</f>
        <v>R1011</v>
      </c>
      <c r="P1814" s="6" t="s">
        <v>42</v>
      </c>
      <c r="Q1814" s="6"/>
    </row>
    <row r="1815" spans="1:17" x14ac:dyDescent="0.3">
      <c r="A1815" s="6" t="s">
        <v>1850</v>
      </c>
      <c r="B1815" s="12" t="str">
        <f>SUBSTITUTE(C1815,"?",ROUNDUP(AVERAGEIF(C:C,"&lt;&gt;~?",C:C),0))</f>
        <v>1988</v>
      </c>
      <c r="C1815" s="6">
        <v>1988</v>
      </c>
      <c r="D1815" s="6" t="str">
        <f>SUBSTITUTE(E1815,"?","sep")</f>
        <v>Oct</v>
      </c>
      <c r="E1815" s="6" t="s">
        <v>37</v>
      </c>
      <c r="F1815" s="6">
        <v>24</v>
      </c>
      <c r="G1815" s="18" t="str">
        <f>CONCATENATE(F1815,"-",D1815,"-",B1815)</f>
        <v>24-Oct-1988</v>
      </c>
      <c r="H1815" s="10">
        <f>DATEDIF(G1815,DATE(2023,6,8),"Y")</f>
        <v>34</v>
      </c>
      <c r="I1815" s="6">
        <v>2</v>
      </c>
      <c r="J1815" s="22">
        <v>18972.5</v>
      </c>
      <c r="K1815" s="6" t="str">
        <f>IF(L1815="?","tier - 2",L1815)</f>
        <v>tier - 1</v>
      </c>
      <c r="L1815" s="6" t="s">
        <v>16</v>
      </c>
      <c r="M1815" s="6" t="str">
        <f>IF(N1815="?","tier - 1",N1815)</f>
        <v>tier - 3</v>
      </c>
      <c r="N1815" s="6" t="s">
        <v>12</v>
      </c>
      <c r="O1815" s="6" t="str">
        <f>IF(P1815="?","UNKNOWN",P1815)</f>
        <v>R1013</v>
      </c>
      <c r="P1815" s="6" t="s">
        <v>13</v>
      </c>
      <c r="Q1815" s="6"/>
    </row>
    <row r="1816" spans="1:17" x14ac:dyDescent="0.3">
      <c r="A1816" s="6" t="s">
        <v>1849</v>
      </c>
      <c r="B1816" s="12" t="str">
        <f>SUBSTITUTE(C1816,"?",ROUNDUP(AVERAGEIF(C:C,"&lt;&gt;~?",C:C),0))</f>
        <v>1992</v>
      </c>
      <c r="C1816" s="6">
        <v>1992</v>
      </c>
      <c r="D1816" s="6" t="str">
        <f>SUBSTITUTE(E1816,"?","sep")</f>
        <v>Nov</v>
      </c>
      <c r="E1816" s="6" t="s">
        <v>15</v>
      </c>
      <c r="F1816" s="6">
        <v>30</v>
      </c>
      <c r="G1816" s="18" t="str">
        <f>CONCATENATE(F1816,"-",D1816,"-",B1816)</f>
        <v>30-Nov-1992</v>
      </c>
      <c r="H1816" s="10">
        <f>DATEDIF(G1816,DATE(2023,6,8),"Y")</f>
        <v>30</v>
      </c>
      <c r="I1816" s="6">
        <v>1</v>
      </c>
      <c r="J1816" s="22">
        <v>18963.169999999998</v>
      </c>
      <c r="K1816" s="6" t="str">
        <f>IF(L1816="?","tier - 2",L1816)</f>
        <v>tier - 1</v>
      </c>
      <c r="L1816" s="6" t="s">
        <v>16</v>
      </c>
      <c r="M1816" s="6" t="str">
        <f>IF(N1816="?","tier - 1",N1816)</f>
        <v>tier - 1</v>
      </c>
      <c r="N1816" s="6" t="s">
        <v>16</v>
      </c>
      <c r="O1816" s="6" t="str">
        <f>IF(P1816="?","UNKNOWN",P1816)</f>
        <v>R1013</v>
      </c>
      <c r="P1816" s="6" t="s">
        <v>13</v>
      </c>
      <c r="Q1816" s="6"/>
    </row>
    <row r="1817" spans="1:17" x14ac:dyDescent="0.3">
      <c r="A1817" s="6" t="s">
        <v>1848</v>
      </c>
      <c r="B1817" s="12" t="str">
        <f>SUBSTITUTE(C1817,"?",ROUNDUP(AVERAGEIF(C:C,"&lt;&gt;~?",C:C),0))</f>
        <v>1998</v>
      </c>
      <c r="C1817" s="6">
        <v>1998</v>
      </c>
      <c r="D1817" s="6" t="str">
        <f>SUBSTITUTE(E1817,"?","sep")</f>
        <v>Aug</v>
      </c>
      <c r="E1817" s="6" t="s">
        <v>35</v>
      </c>
      <c r="F1817" s="6">
        <v>6</v>
      </c>
      <c r="G1817" s="18" t="str">
        <f>CONCATENATE(F1817,"-",D1817,"-",B1817)</f>
        <v>6-Aug-1998</v>
      </c>
      <c r="H1817" s="10">
        <f>DATEDIF(G1817,DATE(2023,6,8),"Y")</f>
        <v>24</v>
      </c>
      <c r="I1817" s="6">
        <v>0</v>
      </c>
      <c r="J1817" s="22">
        <v>18955.22</v>
      </c>
      <c r="K1817" s="6" t="str">
        <f>IF(L1817="?","tier - 2",L1817)</f>
        <v>tier - 1</v>
      </c>
      <c r="L1817" s="6" t="s">
        <v>16</v>
      </c>
      <c r="M1817" s="6" t="str">
        <f>IF(N1817="?","tier - 1",N1817)</f>
        <v>tier - 3</v>
      </c>
      <c r="N1817" s="6" t="s">
        <v>12</v>
      </c>
      <c r="O1817" s="6" t="str">
        <f>IF(P1817="?","UNKNOWN",P1817)</f>
        <v>R1011</v>
      </c>
      <c r="P1817" s="6" t="s">
        <v>42</v>
      </c>
      <c r="Q1817" s="6"/>
    </row>
    <row r="1818" spans="1:17" x14ac:dyDescent="0.3">
      <c r="A1818" s="6" t="s">
        <v>1847</v>
      </c>
      <c r="B1818" s="12" t="str">
        <f>SUBSTITUTE(C1818,"?",ROUNDUP(AVERAGEIF(C:C,"&lt;&gt;~?",C:C),0))</f>
        <v>1963</v>
      </c>
      <c r="C1818" s="6">
        <v>1963</v>
      </c>
      <c r="D1818" s="6" t="str">
        <f>SUBSTITUTE(E1818,"?","sep")</f>
        <v>Oct</v>
      </c>
      <c r="E1818" s="6" t="s">
        <v>37</v>
      </c>
      <c r="F1818" s="6">
        <v>20</v>
      </c>
      <c r="G1818" s="18" t="str">
        <f>CONCATENATE(F1818,"-",D1818,"-",B1818)</f>
        <v>20-Oct-1963</v>
      </c>
      <c r="H1818" s="10">
        <f>DATEDIF(G1818,DATE(2023,6,8),"Y")</f>
        <v>59</v>
      </c>
      <c r="I1818" s="6">
        <v>0</v>
      </c>
      <c r="J1818" s="22">
        <v>18954.560000000001</v>
      </c>
      <c r="K1818" s="6" t="str">
        <f>IF(L1818="?","tier - 2",L1818)</f>
        <v>tier - 1</v>
      </c>
      <c r="L1818" s="6" t="s">
        <v>16</v>
      </c>
      <c r="M1818" s="6" t="str">
        <f>IF(N1818="?","tier - 1",N1818)</f>
        <v>tier - 1</v>
      </c>
      <c r="N1818" s="6" t="s">
        <v>16</v>
      </c>
      <c r="O1818" s="6" t="str">
        <f>IF(P1818="?","UNKNOWN",P1818)</f>
        <v>R1026</v>
      </c>
      <c r="P1818" s="6" t="s">
        <v>535</v>
      </c>
      <c r="Q1818" s="6"/>
    </row>
    <row r="1819" spans="1:17" x14ac:dyDescent="0.3">
      <c r="A1819" s="6" t="s">
        <v>1846</v>
      </c>
      <c r="B1819" s="12" t="str">
        <f>SUBSTITUTE(C1819,"?",ROUNDUP(AVERAGEIF(C:C,"&lt;&gt;~?",C:C),0))</f>
        <v>1969</v>
      </c>
      <c r="C1819" s="6">
        <v>1969</v>
      </c>
      <c r="D1819" s="6" t="str">
        <f>SUBSTITUTE(E1819,"?","sep")</f>
        <v>Aug</v>
      </c>
      <c r="E1819" s="6" t="s">
        <v>35</v>
      </c>
      <c r="F1819" s="6">
        <v>3</v>
      </c>
      <c r="G1819" s="18" t="str">
        <f>CONCATENATE(F1819,"-",D1819,"-",B1819)</f>
        <v>3-Aug-1969</v>
      </c>
      <c r="H1819" s="10">
        <f>DATEDIF(G1819,DATE(2023,6,8),"Y")</f>
        <v>53</v>
      </c>
      <c r="I1819" s="6">
        <v>0</v>
      </c>
      <c r="J1819" s="22">
        <v>18932.810000000001</v>
      </c>
      <c r="K1819" s="6" t="str">
        <f>IF(L1819="?","tier - 2",L1819)</f>
        <v>tier - 1</v>
      </c>
      <c r="L1819" s="6" t="s">
        <v>16</v>
      </c>
      <c r="M1819" s="6" t="str">
        <f>IF(N1819="?","tier - 1",N1819)</f>
        <v>tier - 3</v>
      </c>
      <c r="N1819" s="6" t="s">
        <v>12</v>
      </c>
      <c r="O1819" s="6" t="str">
        <f>IF(P1819="?","UNKNOWN",P1819)</f>
        <v>R1012</v>
      </c>
      <c r="P1819" s="6" t="s">
        <v>23</v>
      </c>
      <c r="Q1819" s="6"/>
    </row>
    <row r="1820" spans="1:17" x14ac:dyDescent="0.3">
      <c r="A1820" s="6" t="s">
        <v>1845</v>
      </c>
      <c r="B1820" s="12" t="str">
        <f>SUBSTITUTE(C1820,"?",ROUNDUP(AVERAGEIF(C:C,"&lt;&gt;~?",C:C),0))</f>
        <v>1995</v>
      </c>
      <c r="C1820" s="6">
        <v>1995</v>
      </c>
      <c r="D1820" s="6" t="str">
        <f>SUBSTITUTE(E1820,"?","sep")</f>
        <v>Sep</v>
      </c>
      <c r="E1820" s="6" t="s">
        <v>20</v>
      </c>
      <c r="F1820" s="6">
        <v>27</v>
      </c>
      <c r="G1820" s="18" t="str">
        <f>CONCATENATE(F1820,"-",D1820,"-",B1820)</f>
        <v>27-Sep-1995</v>
      </c>
      <c r="H1820" s="10">
        <f>DATEDIF(G1820,DATE(2023,6,8),"Y")</f>
        <v>27</v>
      </c>
      <c r="I1820" s="6">
        <v>1</v>
      </c>
      <c r="J1820" s="22">
        <v>18903.490000000002</v>
      </c>
      <c r="K1820" s="6" t="str">
        <f>IF(L1820="?","tier - 2",L1820)</f>
        <v>tier - 1</v>
      </c>
      <c r="L1820" s="6" t="s">
        <v>16</v>
      </c>
      <c r="M1820" s="6" t="str">
        <f>IF(N1820="?","tier - 1",N1820)</f>
        <v>tier - 2</v>
      </c>
      <c r="N1820" s="6" t="s">
        <v>11</v>
      </c>
      <c r="O1820" s="6" t="str">
        <f>IF(P1820="?","UNKNOWN",P1820)</f>
        <v>R1024</v>
      </c>
      <c r="P1820" s="6" t="s">
        <v>247</v>
      </c>
      <c r="Q1820" s="6"/>
    </row>
    <row r="1821" spans="1:17" x14ac:dyDescent="0.3">
      <c r="A1821" s="6" t="s">
        <v>1844</v>
      </c>
      <c r="B1821" s="12" t="str">
        <f>SUBSTITUTE(C1821,"?",ROUNDUP(AVERAGEIF(C:C,"&lt;&gt;~?",C:C),0))</f>
        <v>1963</v>
      </c>
      <c r="C1821" s="6">
        <v>1963</v>
      </c>
      <c r="D1821" s="6" t="str">
        <f>SUBSTITUTE(E1821,"?","sep")</f>
        <v>Dec</v>
      </c>
      <c r="E1821" s="6" t="s">
        <v>30</v>
      </c>
      <c r="F1821" s="6">
        <v>6</v>
      </c>
      <c r="G1821" s="18" t="str">
        <f>CONCATENATE(F1821,"-",D1821,"-",B1821)</f>
        <v>6-Dec-1963</v>
      </c>
      <c r="H1821" s="10">
        <f>DATEDIF(G1821,DATE(2023,6,8),"Y")</f>
        <v>59</v>
      </c>
      <c r="I1821" s="6">
        <v>0</v>
      </c>
      <c r="J1821" s="22">
        <v>18883.330000000002</v>
      </c>
      <c r="K1821" s="6" t="str">
        <f>IF(L1821="?","tier - 2",L1821)</f>
        <v>tier - 1</v>
      </c>
      <c r="L1821" s="6" t="s">
        <v>16</v>
      </c>
      <c r="M1821" s="6" t="str">
        <f>IF(N1821="?","tier - 1",N1821)</f>
        <v>tier - 1</v>
      </c>
      <c r="N1821" s="6" t="s">
        <v>16</v>
      </c>
      <c r="O1821" s="6" t="str">
        <f>IF(P1821="?","UNKNOWN",P1821)</f>
        <v>R1026</v>
      </c>
      <c r="P1821" s="6" t="s">
        <v>535</v>
      </c>
      <c r="Q1821" s="6"/>
    </row>
    <row r="1822" spans="1:17" x14ac:dyDescent="0.3">
      <c r="A1822" s="6" t="s">
        <v>1843</v>
      </c>
      <c r="B1822" s="12" t="str">
        <f>SUBSTITUTE(C1822,"?",ROUNDUP(AVERAGEIF(C:C,"&lt;&gt;~?",C:C),0))</f>
        <v>2003</v>
      </c>
      <c r="C1822" s="6">
        <v>2003</v>
      </c>
      <c r="D1822" s="6" t="str">
        <f>SUBSTITUTE(E1822,"?","sep")</f>
        <v>Jul</v>
      </c>
      <c r="E1822" s="6" t="s">
        <v>10</v>
      </c>
      <c r="F1822" s="6">
        <v>24</v>
      </c>
      <c r="G1822" s="18" t="str">
        <f>CONCATENATE(F1822,"-",D1822,"-",B1822)</f>
        <v>24-Jul-2003</v>
      </c>
      <c r="H1822" s="10">
        <f>DATEDIF(G1822,DATE(2023,6,8),"Y")</f>
        <v>19</v>
      </c>
      <c r="I1822" s="6">
        <v>3</v>
      </c>
      <c r="J1822" s="22">
        <v>18838.7</v>
      </c>
      <c r="K1822" s="6" t="str">
        <f>IF(L1822="?","tier - 2",L1822)</f>
        <v>tier - 1</v>
      </c>
      <c r="L1822" s="6" t="s">
        <v>16</v>
      </c>
      <c r="M1822" s="6" t="str">
        <f>IF(N1822="?","tier - 1",N1822)</f>
        <v>tier - 3</v>
      </c>
      <c r="N1822" s="6" t="s">
        <v>12</v>
      </c>
      <c r="O1822" s="6" t="str">
        <f>IF(P1822="?","UNKNOWN",P1822)</f>
        <v>R1012</v>
      </c>
      <c r="P1822" s="6" t="s">
        <v>23</v>
      </c>
      <c r="Q1822" s="6"/>
    </row>
    <row r="1823" spans="1:17" x14ac:dyDescent="0.3">
      <c r="A1823" s="6" t="s">
        <v>1842</v>
      </c>
      <c r="B1823" s="12" t="str">
        <f>SUBSTITUTE(C1823,"?",ROUNDUP(AVERAGEIF(C:C,"&lt;&gt;~?",C:C),0))</f>
        <v>1962</v>
      </c>
      <c r="C1823" s="6">
        <v>1962</v>
      </c>
      <c r="D1823" s="6" t="str">
        <f>SUBSTITUTE(E1823,"?","sep")</f>
        <v>Dec</v>
      </c>
      <c r="E1823" s="6" t="s">
        <v>30</v>
      </c>
      <c r="F1823" s="6">
        <v>18</v>
      </c>
      <c r="G1823" s="18" t="str">
        <f>CONCATENATE(F1823,"-",D1823,"-",B1823)</f>
        <v>18-Dec-1962</v>
      </c>
      <c r="H1823" s="10">
        <f>DATEDIF(G1823,DATE(2023,6,8),"Y")</f>
        <v>60</v>
      </c>
      <c r="I1823" s="6">
        <v>0</v>
      </c>
      <c r="J1823" s="22">
        <v>18815.53</v>
      </c>
      <c r="K1823" s="6" t="str">
        <f>IF(L1823="?","tier - 2",L1823)</f>
        <v>tier - 1</v>
      </c>
      <c r="L1823" s="6" t="s">
        <v>16</v>
      </c>
      <c r="M1823" s="6" t="str">
        <f>IF(N1823="?","tier - 1",N1823)</f>
        <v>tier - 1</v>
      </c>
      <c r="N1823" s="6" t="s">
        <v>16</v>
      </c>
      <c r="O1823" s="6" t="str">
        <f>IF(P1823="?","UNKNOWN",P1823)</f>
        <v>R1023</v>
      </c>
      <c r="P1823" s="6" t="s">
        <v>249</v>
      </c>
      <c r="Q1823" s="6"/>
    </row>
    <row r="1824" spans="1:17" x14ac:dyDescent="0.3">
      <c r="A1824" s="6" t="s">
        <v>2320</v>
      </c>
      <c r="B1824" s="12" t="str">
        <f>SUBSTITUTE(C1824,"?",ROUNDUP(AVERAGEIF(C:C,"&lt;&gt;~?",C:C),0))</f>
        <v>1969</v>
      </c>
      <c r="C1824" s="6">
        <v>1969</v>
      </c>
      <c r="D1824" s="6" t="str">
        <f>SUBSTITUTE(E1824,"?","sep")</f>
        <v>Dec</v>
      </c>
      <c r="E1824" s="6" t="s">
        <v>30</v>
      </c>
      <c r="F1824" s="6">
        <v>3</v>
      </c>
      <c r="G1824" s="18" t="str">
        <f>CONCATENATE(F1824,"-",D1824,"-",B1824)</f>
        <v>3-Dec-1969</v>
      </c>
      <c r="H1824" s="10">
        <f>DATEDIF(G1824,DATE(2023,6,8),"Y")</f>
        <v>53</v>
      </c>
      <c r="I1824" s="6">
        <v>0</v>
      </c>
      <c r="J1824" s="22">
        <v>43254.42</v>
      </c>
      <c r="K1824" s="6" t="str">
        <f>IF(L1824="?","tier - 2",L1824)</f>
        <v>tier - 2</v>
      </c>
      <c r="L1824" s="6" t="s">
        <v>11</v>
      </c>
      <c r="M1824" s="6" t="str">
        <f>IF(N1824="?","tier - 1",N1824)</f>
        <v>tier - 2</v>
      </c>
      <c r="N1824" s="6" t="s">
        <v>11</v>
      </c>
      <c r="O1824" s="6" t="str">
        <f>IF(P1824="?","UNKNOWN",P1824)</f>
        <v>R1016</v>
      </c>
      <c r="P1824" s="6" t="s">
        <v>168</v>
      </c>
      <c r="Q1824" s="6"/>
    </row>
    <row r="1825" spans="1:17" x14ac:dyDescent="0.3">
      <c r="A1825" s="6" t="s">
        <v>1841</v>
      </c>
      <c r="B1825" s="12" t="str">
        <f>SUBSTITUTE(C1825,"?",ROUNDUP(AVERAGEIF(C:C,"&lt;&gt;~?",C:C),0))</f>
        <v>1979</v>
      </c>
      <c r="C1825" s="6">
        <v>1979</v>
      </c>
      <c r="D1825" s="6" t="str">
        <f>SUBSTITUTE(E1825,"?","sep")</f>
        <v>Oct</v>
      </c>
      <c r="E1825" s="6" t="s">
        <v>37</v>
      </c>
      <c r="F1825" s="6">
        <v>15</v>
      </c>
      <c r="G1825" s="18" t="str">
        <f>CONCATENATE(F1825,"-",D1825,"-",B1825)</f>
        <v>15-Oct-1979</v>
      </c>
      <c r="H1825" s="10">
        <f>DATEDIF(G1825,DATE(2023,6,8),"Y")</f>
        <v>43</v>
      </c>
      <c r="I1825" s="6">
        <v>2</v>
      </c>
      <c r="J1825" s="22">
        <v>18806.150000000001</v>
      </c>
      <c r="K1825" s="6" t="str">
        <f>IF(L1825="?","tier - 2",L1825)</f>
        <v>tier - 1</v>
      </c>
      <c r="L1825" s="6" t="s">
        <v>16</v>
      </c>
      <c r="M1825" s="6" t="str">
        <f>IF(N1825="?","tier - 1",N1825)</f>
        <v>tier - 2</v>
      </c>
      <c r="N1825" s="6" t="s">
        <v>11</v>
      </c>
      <c r="O1825" s="6" t="str">
        <f>IF(P1825="?","UNKNOWN",P1825)</f>
        <v>R1013</v>
      </c>
      <c r="P1825" s="6" t="s">
        <v>13</v>
      </c>
      <c r="Q1825" s="6"/>
    </row>
    <row r="1826" spans="1:17" x14ac:dyDescent="0.3">
      <c r="A1826" s="6" t="s">
        <v>1840</v>
      </c>
      <c r="B1826" s="12" t="str">
        <f>SUBSTITUTE(C1826,"?",ROUNDUP(AVERAGEIF(C:C,"&lt;&gt;~?",C:C),0))</f>
        <v>1995</v>
      </c>
      <c r="C1826" s="6">
        <v>1995</v>
      </c>
      <c r="D1826" s="6" t="str">
        <f>SUBSTITUTE(E1826,"?","sep")</f>
        <v>Nov</v>
      </c>
      <c r="E1826" s="6" t="s">
        <v>15</v>
      </c>
      <c r="F1826" s="6">
        <v>28</v>
      </c>
      <c r="G1826" s="18" t="str">
        <f>CONCATENATE(F1826,"-",D1826,"-",B1826)</f>
        <v>28-Nov-1995</v>
      </c>
      <c r="H1826" s="10">
        <f>DATEDIF(G1826,DATE(2023,6,8),"Y")</f>
        <v>27</v>
      </c>
      <c r="I1826" s="6">
        <v>3</v>
      </c>
      <c r="J1826" s="22">
        <v>18804.75</v>
      </c>
      <c r="K1826" s="6" t="str">
        <f>IF(L1826="?","tier - 2",L1826)</f>
        <v>tier - 1</v>
      </c>
      <c r="L1826" s="6" t="s">
        <v>16</v>
      </c>
      <c r="M1826" s="6" t="str">
        <f>IF(N1826="?","tier - 1",N1826)</f>
        <v>tier - 1</v>
      </c>
      <c r="N1826" s="6" t="s">
        <v>16</v>
      </c>
      <c r="O1826" s="6" t="str">
        <f>IF(P1826="?","UNKNOWN",P1826)</f>
        <v>R1012</v>
      </c>
      <c r="P1826" s="6" t="s">
        <v>23</v>
      </c>
      <c r="Q1826" s="6"/>
    </row>
    <row r="1827" spans="1:17" x14ac:dyDescent="0.3">
      <c r="A1827" s="6" t="s">
        <v>1839</v>
      </c>
      <c r="B1827" s="12" t="str">
        <f>SUBSTITUTE(C1827,"?",ROUNDUP(AVERAGEIF(C:C,"&lt;&gt;~?",C:C),0))</f>
        <v>1979</v>
      </c>
      <c r="C1827" s="6">
        <v>1979</v>
      </c>
      <c r="D1827" s="6" t="str">
        <f>SUBSTITUTE(E1827,"?","sep")</f>
        <v>Nov</v>
      </c>
      <c r="E1827" s="6" t="s">
        <v>15</v>
      </c>
      <c r="F1827" s="6">
        <v>19</v>
      </c>
      <c r="G1827" s="18" t="str">
        <f>CONCATENATE(F1827,"-",D1827,"-",B1827)</f>
        <v>19-Nov-1979</v>
      </c>
      <c r="H1827" s="10">
        <f>DATEDIF(G1827,DATE(2023,6,8),"Y")</f>
        <v>43</v>
      </c>
      <c r="I1827" s="6">
        <v>2</v>
      </c>
      <c r="J1827" s="22">
        <v>18767.740000000002</v>
      </c>
      <c r="K1827" s="6" t="str">
        <f>IF(L1827="?","tier - 2",L1827)</f>
        <v>tier - 1</v>
      </c>
      <c r="L1827" s="6" t="s">
        <v>16</v>
      </c>
      <c r="M1827" s="6" t="str">
        <f>IF(N1827="?","tier - 1",N1827)</f>
        <v>tier - 1</v>
      </c>
      <c r="N1827" s="6" t="s">
        <v>16</v>
      </c>
      <c r="O1827" s="6" t="str">
        <f>IF(P1827="?","UNKNOWN",P1827)</f>
        <v>R1013</v>
      </c>
      <c r="P1827" s="6" t="s">
        <v>13</v>
      </c>
      <c r="Q1827" s="6"/>
    </row>
    <row r="1828" spans="1:17" x14ac:dyDescent="0.3">
      <c r="A1828" s="6" t="s">
        <v>1838</v>
      </c>
      <c r="B1828" s="12" t="str">
        <f>SUBSTITUTE(C1828,"?",ROUNDUP(AVERAGEIF(C:C,"&lt;&gt;~?",C:C),0))</f>
        <v>1992</v>
      </c>
      <c r="C1828" s="6">
        <v>1992</v>
      </c>
      <c r="D1828" s="6" t="str">
        <f>SUBSTITUTE(E1828,"?","sep")</f>
        <v>Dec</v>
      </c>
      <c r="E1828" s="6" t="s">
        <v>30</v>
      </c>
      <c r="F1828" s="6">
        <v>27</v>
      </c>
      <c r="G1828" s="18" t="str">
        <f>CONCATENATE(F1828,"-",D1828,"-",B1828)</f>
        <v>27-Dec-1992</v>
      </c>
      <c r="H1828" s="10">
        <f>DATEDIF(G1828,DATE(2023,6,8),"Y")</f>
        <v>30</v>
      </c>
      <c r="I1828" s="6">
        <v>3</v>
      </c>
      <c r="J1828" s="22">
        <v>18765.88</v>
      </c>
      <c r="K1828" s="6" t="str">
        <f>IF(L1828="?","tier - 2",L1828)</f>
        <v>tier - 1</v>
      </c>
      <c r="L1828" s="6" t="s">
        <v>16</v>
      </c>
      <c r="M1828" s="6" t="str">
        <f>IF(N1828="?","tier - 1",N1828)</f>
        <v>tier - 2</v>
      </c>
      <c r="N1828" s="6" t="s">
        <v>11</v>
      </c>
      <c r="O1828" s="6" t="str">
        <f>IF(P1828="?","UNKNOWN",P1828)</f>
        <v>R1012</v>
      </c>
      <c r="P1828" s="6" t="s">
        <v>23</v>
      </c>
      <c r="Q1828" s="6"/>
    </row>
    <row r="1829" spans="1:17" x14ac:dyDescent="0.3">
      <c r="A1829" s="6" t="s">
        <v>1837</v>
      </c>
      <c r="B1829" s="12" t="str">
        <f>SUBSTITUTE(C1829,"?",ROUNDUP(AVERAGEIF(C:C,"&lt;&gt;~?",C:C),0))</f>
        <v>1967</v>
      </c>
      <c r="C1829" s="6">
        <v>1967</v>
      </c>
      <c r="D1829" s="6" t="str">
        <f>SUBSTITUTE(E1829,"?","sep")</f>
        <v>Aug</v>
      </c>
      <c r="E1829" s="6" t="s">
        <v>35</v>
      </c>
      <c r="F1829" s="6">
        <v>30</v>
      </c>
      <c r="G1829" s="18" t="str">
        <f>CONCATENATE(F1829,"-",D1829,"-",B1829)</f>
        <v>30-Aug-1967</v>
      </c>
      <c r="H1829" s="10">
        <f>DATEDIF(G1829,DATE(2023,6,8),"Y")</f>
        <v>55</v>
      </c>
      <c r="I1829" s="6">
        <v>0</v>
      </c>
      <c r="J1829" s="22">
        <v>18694.689999999999</v>
      </c>
      <c r="K1829" s="6" t="str">
        <f>IF(L1829="?","tier - 2",L1829)</f>
        <v>tier - 1</v>
      </c>
      <c r="L1829" s="6" t="s">
        <v>16</v>
      </c>
      <c r="M1829" s="6" t="str">
        <f>IF(N1829="?","tier - 1",N1829)</f>
        <v>tier - 1</v>
      </c>
      <c r="N1829" s="6" t="s">
        <v>16</v>
      </c>
      <c r="O1829" s="6" t="str">
        <f>IF(P1829="?","UNKNOWN",P1829)</f>
        <v>R1023</v>
      </c>
      <c r="P1829" s="6" t="s">
        <v>249</v>
      </c>
      <c r="Q1829" s="6"/>
    </row>
    <row r="1830" spans="1:17" x14ac:dyDescent="0.3">
      <c r="A1830" s="6" t="s">
        <v>1836</v>
      </c>
      <c r="B1830" s="12" t="str">
        <f>SUBSTITUTE(C1830,"?",ROUNDUP(AVERAGEIF(C:C,"&lt;&gt;~?",C:C),0))</f>
        <v>1970</v>
      </c>
      <c r="C1830" s="6">
        <v>1970</v>
      </c>
      <c r="D1830" s="6" t="str">
        <f>SUBSTITUTE(E1830,"?","sep")</f>
        <v>Oct</v>
      </c>
      <c r="E1830" s="6" t="s">
        <v>37</v>
      </c>
      <c r="F1830" s="6">
        <v>17</v>
      </c>
      <c r="G1830" s="18" t="str">
        <f>CONCATENATE(F1830,"-",D1830,"-",B1830)</f>
        <v>17-Oct-1970</v>
      </c>
      <c r="H1830" s="10">
        <f>DATEDIF(G1830,DATE(2023,6,8),"Y")</f>
        <v>52</v>
      </c>
      <c r="I1830" s="6">
        <v>0</v>
      </c>
      <c r="J1830" s="22">
        <v>18682.740000000002</v>
      </c>
      <c r="K1830" s="6" t="str">
        <f>IF(L1830="?","tier - 2",L1830)</f>
        <v>tier - 1</v>
      </c>
      <c r="L1830" s="6" t="s">
        <v>16</v>
      </c>
      <c r="M1830" s="6" t="str">
        <f>IF(N1830="?","tier - 1",N1830)</f>
        <v>tier - 3</v>
      </c>
      <c r="N1830" s="6" t="s">
        <v>12</v>
      </c>
      <c r="O1830" s="6" t="str">
        <f>IF(P1830="?","UNKNOWN",P1830)</f>
        <v>R1012</v>
      </c>
      <c r="P1830" s="6" t="s">
        <v>23</v>
      </c>
      <c r="Q1830" s="6"/>
    </row>
    <row r="1831" spans="1:17" x14ac:dyDescent="0.3">
      <c r="A1831" s="6" t="s">
        <v>1835</v>
      </c>
      <c r="B1831" s="12" t="str">
        <f>SUBSTITUTE(C1831,"?",ROUNDUP(AVERAGEIF(C:C,"&lt;&gt;~?",C:C),0))</f>
        <v>1998</v>
      </c>
      <c r="C1831" s="6">
        <v>1998</v>
      </c>
      <c r="D1831" s="6" t="str">
        <f>SUBSTITUTE(E1831,"?","sep")</f>
        <v>Sep</v>
      </c>
      <c r="E1831" s="6" t="s">
        <v>20</v>
      </c>
      <c r="F1831" s="6">
        <v>23</v>
      </c>
      <c r="G1831" s="18" t="str">
        <f>CONCATENATE(F1831,"-",D1831,"-",B1831)</f>
        <v>23-Sep-1998</v>
      </c>
      <c r="H1831" s="10">
        <f>DATEDIF(G1831,DATE(2023,6,8),"Y")</f>
        <v>24</v>
      </c>
      <c r="I1831" s="6">
        <v>0</v>
      </c>
      <c r="J1831" s="22">
        <v>18648.419999999998</v>
      </c>
      <c r="K1831" s="6" t="str">
        <f>IF(L1831="?","tier - 2",L1831)</f>
        <v>tier - 1</v>
      </c>
      <c r="L1831" s="6" t="s">
        <v>16</v>
      </c>
      <c r="M1831" s="6" t="str">
        <f>IF(N1831="?","tier - 1",N1831)</f>
        <v>tier - 1</v>
      </c>
      <c r="N1831" s="6" t="s">
        <v>16</v>
      </c>
      <c r="O1831" s="6" t="str">
        <f>IF(P1831="?","UNKNOWN",P1831)</f>
        <v>R1019</v>
      </c>
      <c r="P1831" s="6" t="s">
        <v>166</v>
      </c>
      <c r="Q1831" s="6"/>
    </row>
    <row r="1832" spans="1:17" x14ac:dyDescent="0.3">
      <c r="A1832" s="6" t="s">
        <v>1834</v>
      </c>
      <c r="B1832" s="12" t="str">
        <f>SUBSTITUTE(C1832,"?",ROUNDUP(AVERAGEIF(C:C,"&lt;&gt;~?",C:C),0))</f>
        <v>1986</v>
      </c>
      <c r="C1832" s="6">
        <v>1986</v>
      </c>
      <c r="D1832" s="6" t="str">
        <f>SUBSTITUTE(E1832,"?","sep")</f>
        <v>Aug</v>
      </c>
      <c r="E1832" s="6" t="s">
        <v>35</v>
      </c>
      <c r="F1832" s="6">
        <v>12</v>
      </c>
      <c r="G1832" s="18" t="str">
        <f>CONCATENATE(F1832,"-",D1832,"-",B1832)</f>
        <v>12-Aug-1986</v>
      </c>
      <c r="H1832" s="10">
        <f>DATEDIF(G1832,DATE(2023,6,8),"Y")</f>
        <v>36</v>
      </c>
      <c r="I1832" s="6">
        <v>2</v>
      </c>
      <c r="J1832" s="22">
        <v>18608.259999999998</v>
      </c>
      <c r="K1832" s="6" t="str">
        <f>IF(L1832="?","tier - 2",L1832)</f>
        <v>tier - 1</v>
      </c>
      <c r="L1832" s="6" t="s">
        <v>16</v>
      </c>
      <c r="M1832" s="6" t="str">
        <f>IF(N1832="?","tier - 1",N1832)</f>
        <v>tier - 3</v>
      </c>
      <c r="N1832" s="6" t="s">
        <v>12</v>
      </c>
      <c r="O1832" s="6" t="str">
        <f>IF(P1832="?","UNKNOWN",P1832)</f>
        <v>R1011</v>
      </c>
      <c r="P1832" s="6" t="s">
        <v>42</v>
      </c>
      <c r="Q1832" s="6"/>
    </row>
    <row r="1833" spans="1:17" x14ac:dyDescent="0.3">
      <c r="A1833" s="6" t="s">
        <v>1833</v>
      </c>
      <c r="B1833" s="12" t="str">
        <f>SUBSTITUTE(C1833,"?",ROUNDUP(AVERAGEIF(C:C,"&lt;&gt;~?",C:C),0))</f>
        <v>1964</v>
      </c>
      <c r="C1833" s="6">
        <v>1964</v>
      </c>
      <c r="D1833" s="6" t="str">
        <f>SUBSTITUTE(E1833,"?","sep")</f>
        <v>Sep</v>
      </c>
      <c r="E1833" s="6" t="s">
        <v>20</v>
      </c>
      <c r="F1833" s="6">
        <v>26</v>
      </c>
      <c r="G1833" s="18" t="str">
        <f>CONCATENATE(F1833,"-",D1833,"-",B1833)</f>
        <v>26-Sep-1964</v>
      </c>
      <c r="H1833" s="10">
        <f>DATEDIF(G1833,DATE(2023,6,8),"Y")</f>
        <v>58</v>
      </c>
      <c r="I1833" s="6">
        <v>0</v>
      </c>
      <c r="J1833" s="22">
        <v>18443.11</v>
      </c>
      <c r="K1833" s="6" t="str">
        <f>IF(L1833="?","tier - 2",L1833)</f>
        <v>tier - 1</v>
      </c>
      <c r="L1833" s="6" t="s">
        <v>16</v>
      </c>
      <c r="M1833" s="6" t="str">
        <f>IF(N1833="?","tier - 1",N1833)</f>
        <v>tier - 2</v>
      </c>
      <c r="N1833" s="6" t="s">
        <v>11</v>
      </c>
      <c r="O1833" s="6" t="str">
        <f>IF(P1833="?","UNKNOWN",P1833)</f>
        <v>R1012</v>
      </c>
      <c r="P1833" s="6" t="s">
        <v>23</v>
      </c>
      <c r="Q1833" s="6"/>
    </row>
    <row r="1834" spans="1:17" x14ac:dyDescent="0.3">
      <c r="A1834" s="6" t="s">
        <v>1832</v>
      </c>
      <c r="B1834" s="12" t="str">
        <f>SUBSTITUTE(C1834,"?",ROUNDUP(AVERAGEIF(C:C,"&lt;&gt;~?",C:C),0))</f>
        <v>1999</v>
      </c>
      <c r="C1834" s="6">
        <v>1999</v>
      </c>
      <c r="D1834" s="6" t="str">
        <f>SUBSTITUTE(E1834,"?","sep")</f>
        <v>Dec</v>
      </c>
      <c r="E1834" s="6" t="s">
        <v>30</v>
      </c>
      <c r="F1834" s="6">
        <v>15</v>
      </c>
      <c r="G1834" s="18" t="str">
        <f>CONCATENATE(F1834,"-",D1834,"-",B1834)</f>
        <v>15-Dec-1999</v>
      </c>
      <c r="H1834" s="10">
        <f>DATEDIF(G1834,DATE(2023,6,8),"Y")</f>
        <v>23</v>
      </c>
      <c r="I1834" s="6">
        <v>1</v>
      </c>
      <c r="J1834" s="22">
        <v>18328.240000000002</v>
      </c>
      <c r="K1834" s="6" t="str">
        <f>IF(L1834="?","tier - 2",L1834)</f>
        <v>tier - 1</v>
      </c>
      <c r="L1834" s="6" t="s">
        <v>16</v>
      </c>
      <c r="M1834" s="6" t="str">
        <f>IF(N1834="?","tier - 1",N1834)</f>
        <v>tier - 2</v>
      </c>
      <c r="N1834" s="6" t="s">
        <v>11</v>
      </c>
      <c r="O1834" s="6" t="str">
        <f>IF(P1834="?","UNKNOWN",P1834)</f>
        <v>R1013</v>
      </c>
      <c r="P1834" s="6" t="s">
        <v>13</v>
      </c>
      <c r="Q1834" s="6"/>
    </row>
    <row r="1835" spans="1:17" x14ac:dyDescent="0.3">
      <c r="A1835" s="6" t="s">
        <v>2319</v>
      </c>
      <c r="B1835" s="12" t="str">
        <f>SUBSTITUTE(C1835,"?",ROUNDUP(AVERAGEIF(C:C,"&lt;&gt;~?",C:C),0))</f>
        <v>1965</v>
      </c>
      <c r="C1835" s="6">
        <v>1965</v>
      </c>
      <c r="D1835" s="6" t="str">
        <f>SUBSTITUTE(E1835,"?","sep")</f>
        <v>Nov</v>
      </c>
      <c r="E1835" s="6" t="s">
        <v>15</v>
      </c>
      <c r="F1835" s="6">
        <v>29</v>
      </c>
      <c r="G1835" s="18" t="str">
        <f>CONCATENATE(F1835,"-",D1835,"-",B1835)</f>
        <v>29-Nov-1965</v>
      </c>
      <c r="H1835" s="10">
        <f>DATEDIF(G1835,DATE(2023,6,8),"Y")</f>
        <v>57</v>
      </c>
      <c r="I1835" s="6">
        <v>0</v>
      </c>
      <c r="J1835" s="22">
        <v>43073.760000000002</v>
      </c>
      <c r="K1835" s="6" t="str">
        <f>IF(L1835="?","tier - 2",L1835)</f>
        <v>tier - 2</v>
      </c>
      <c r="L1835" s="6" t="s">
        <v>11</v>
      </c>
      <c r="M1835" s="6" t="str">
        <f>IF(N1835="?","tier - 1",N1835)</f>
        <v>tier - 2</v>
      </c>
      <c r="N1835" s="6" t="s">
        <v>11</v>
      </c>
      <c r="O1835" s="6" t="str">
        <f>IF(P1835="?","UNKNOWN",P1835)</f>
        <v>R1011</v>
      </c>
      <c r="P1835" s="6" t="s">
        <v>42</v>
      </c>
      <c r="Q1835" s="6"/>
    </row>
    <row r="1836" spans="1:17" x14ac:dyDescent="0.3">
      <c r="A1836" s="6" t="s">
        <v>1831</v>
      </c>
      <c r="B1836" s="12" t="str">
        <f>SUBSTITUTE(C1836,"?",ROUNDUP(AVERAGEIF(C:C,"&lt;&gt;~?",C:C),0))</f>
        <v>1995</v>
      </c>
      <c r="C1836" s="6">
        <v>1995</v>
      </c>
      <c r="D1836" s="6" t="str">
        <f>SUBSTITUTE(E1836,"?","sep")</f>
        <v>Jul</v>
      </c>
      <c r="E1836" s="6" t="s">
        <v>10</v>
      </c>
      <c r="F1836" s="6">
        <v>4</v>
      </c>
      <c r="G1836" s="18" t="str">
        <f>CONCATENATE(F1836,"-",D1836,"-",B1836)</f>
        <v>4-Jul-1995</v>
      </c>
      <c r="H1836" s="10">
        <f>DATEDIF(G1836,DATE(2023,6,8),"Y")</f>
        <v>27</v>
      </c>
      <c r="I1836" s="6">
        <v>0</v>
      </c>
      <c r="J1836" s="22">
        <v>18310.740000000002</v>
      </c>
      <c r="K1836" s="6" t="str">
        <f>IF(L1836="?","tier - 2",L1836)</f>
        <v>tier - 1</v>
      </c>
      <c r="L1836" s="6" t="s">
        <v>16</v>
      </c>
      <c r="M1836" s="6" t="str">
        <f>IF(N1836="?","tier - 1",N1836)</f>
        <v>tier - 3</v>
      </c>
      <c r="N1836" s="6" t="s">
        <v>12</v>
      </c>
      <c r="O1836" s="6" t="str">
        <f>IF(P1836="?","UNKNOWN",P1836)</f>
        <v>R1012</v>
      </c>
      <c r="P1836" s="6" t="s">
        <v>23</v>
      </c>
      <c r="Q1836" s="6"/>
    </row>
    <row r="1837" spans="1:17" x14ac:dyDescent="0.3">
      <c r="A1837" s="6" t="s">
        <v>1830</v>
      </c>
      <c r="B1837" s="12" t="str">
        <f>SUBSTITUTE(C1837,"?",ROUNDUP(AVERAGEIF(C:C,"&lt;&gt;~?",C:C),0))</f>
        <v>1992</v>
      </c>
      <c r="C1837" s="6">
        <v>1992</v>
      </c>
      <c r="D1837" s="6" t="str">
        <f>SUBSTITUTE(E1837,"?","sep")</f>
        <v>Dec</v>
      </c>
      <c r="E1837" s="6" t="s">
        <v>30</v>
      </c>
      <c r="F1837" s="6">
        <v>25</v>
      </c>
      <c r="G1837" s="18" t="str">
        <f>CONCATENATE(F1837,"-",D1837,"-",B1837)</f>
        <v>25-Dec-1992</v>
      </c>
      <c r="H1837" s="10">
        <f>DATEDIF(G1837,DATE(2023,6,8),"Y")</f>
        <v>30</v>
      </c>
      <c r="I1837" s="6">
        <v>3</v>
      </c>
      <c r="J1837" s="22">
        <v>18259.22</v>
      </c>
      <c r="K1837" s="6" t="str">
        <f>IF(L1837="?","tier - 2",L1837)</f>
        <v>tier - 1</v>
      </c>
      <c r="L1837" s="6" t="s">
        <v>16</v>
      </c>
      <c r="M1837" s="6" t="str">
        <f>IF(N1837="?","tier - 1",N1837)</f>
        <v>tier - 3</v>
      </c>
      <c r="N1837" s="6" t="s">
        <v>12</v>
      </c>
      <c r="O1837" s="6" t="str">
        <f>IF(P1837="?","UNKNOWN",P1837)</f>
        <v>R1011</v>
      </c>
      <c r="P1837" s="6" t="s">
        <v>42</v>
      </c>
      <c r="Q1837" s="6"/>
    </row>
    <row r="1838" spans="1:17" x14ac:dyDescent="0.3">
      <c r="A1838" s="6" t="s">
        <v>1829</v>
      </c>
      <c r="B1838" s="12" t="str">
        <f>SUBSTITUTE(C1838,"?",ROUNDUP(AVERAGEIF(C:C,"&lt;&gt;~?",C:C),0))</f>
        <v>1995</v>
      </c>
      <c r="C1838" s="6">
        <v>1995</v>
      </c>
      <c r="D1838" s="6" t="str">
        <f>SUBSTITUTE(E1838,"?","sep")</f>
        <v>Aug</v>
      </c>
      <c r="E1838" s="6" t="s">
        <v>35</v>
      </c>
      <c r="F1838" s="6">
        <v>3</v>
      </c>
      <c r="G1838" s="18" t="str">
        <f>CONCATENATE(F1838,"-",D1838,"-",B1838)</f>
        <v>3-Aug-1995</v>
      </c>
      <c r="H1838" s="10">
        <f>DATEDIF(G1838,DATE(2023,6,8),"Y")</f>
        <v>27</v>
      </c>
      <c r="I1838" s="6">
        <v>0</v>
      </c>
      <c r="J1838" s="22">
        <v>18246.5</v>
      </c>
      <c r="K1838" s="6" t="str">
        <f>IF(L1838="?","tier - 2",L1838)</f>
        <v>tier - 1</v>
      </c>
      <c r="L1838" s="6" t="s">
        <v>16</v>
      </c>
      <c r="M1838" s="6" t="str">
        <f>IF(N1838="?","tier - 1",N1838)</f>
        <v>tier - 1</v>
      </c>
      <c r="N1838" s="6" t="s">
        <v>16</v>
      </c>
      <c r="O1838" s="6" t="str">
        <f>IF(P1838="?","UNKNOWN",P1838)</f>
        <v>R1013</v>
      </c>
      <c r="P1838" s="6" t="s">
        <v>13</v>
      </c>
      <c r="Q1838" s="6"/>
    </row>
    <row r="1839" spans="1:17" x14ac:dyDescent="0.3">
      <c r="A1839" s="6" t="s">
        <v>1828</v>
      </c>
      <c r="B1839" s="12" t="str">
        <f>SUBSTITUTE(C1839,"?",ROUNDUP(AVERAGEIF(C:C,"&lt;&gt;~?",C:C),0))</f>
        <v>2004</v>
      </c>
      <c r="C1839" s="6">
        <v>2004</v>
      </c>
      <c r="D1839" s="6" t="str">
        <f>SUBSTITUTE(E1839,"?","sep")</f>
        <v>Sep</v>
      </c>
      <c r="E1839" s="6" t="s">
        <v>20</v>
      </c>
      <c r="F1839" s="6">
        <v>10</v>
      </c>
      <c r="G1839" s="18" t="str">
        <f>CONCATENATE(F1839,"-",D1839,"-",B1839)</f>
        <v>10-Sep-2004</v>
      </c>
      <c r="H1839" s="10">
        <f>DATEDIF(G1839,DATE(2023,6,8),"Y")</f>
        <v>18</v>
      </c>
      <c r="I1839" s="6">
        <v>3</v>
      </c>
      <c r="J1839" s="22">
        <v>18223.45</v>
      </c>
      <c r="K1839" s="6" t="str">
        <f>IF(L1839="?","tier - 2",L1839)</f>
        <v>tier - 1</v>
      </c>
      <c r="L1839" s="6" t="s">
        <v>16</v>
      </c>
      <c r="M1839" s="6" t="str">
        <f>IF(N1839="?","tier - 1",N1839)</f>
        <v>tier - 3</v>
      </c>
      <c r="N1839" s="6" t="s">
        <v>12</v>
      </c>
      <c r="O1839" s="6" t="str">
        <f>IF(P1839="?","UNKNOWN",P1839)</f>
        <v>R1013</v>
      </c>
      <c r="P1839" s="6" t="s">
        <v>13</v>
      </c>
      <c r="Q1839" s="6"/>
    </row>
    <row r="1840" spans="1:17" x14ac:dyDescent="0.3">
      <c r="A1840" s="6" t="s">
        <v>1827</v>
      </c>
      <c r="B1840" s="12" t="str">
        <f>SUBSTITUTE(C1840,"?",ROUNDUP(AVERAGEIF(C:C,"&lt;&gt;~?",C:C),0))</f>
        <v>1997</v>
      </c>
      <c r="C1840" s="6">
        <v>1997</v>
      </c>
      <c r="D1840" s="6" t="str">
        <f>SUBSTITUTE(E1840,"?","sep")</f>
        <v>Jun</v>
      </c>
      <c r="E1840" s="6" t="s">
        <v>18</v>
      </c>
      <c r="F1840" s="6">
        <v>15</v>
      </c>
      <c r="G1840" s="18" t="str">
        <f>CONCATENATE(F1840,"-",D1840,"-",B1840)</f>
        <v>15-Jun-1997</v>
      </c>
      <c r="H1840" s="10">
        <f>DATEDIF(G1840,DATE(2023,6,8),"Y")</f>
        <v>25</v>
      </c>
      <c r="I1840" s="6">
        <v>1</v>
      </c>
      <c r="J1840" s="22">
        <v>18218.16</v>
      </c>
      <c r="K1840" s="6" t="str">
        <f>IF(L1840="?","tier - 2",L1840)</f>
        <v>tier - 1</v>
      </c>
      <c r="L1840" s="6" t="s">
        <v>16</v>
      </c>
      <c r="M1840" s="6" t="str">
        <f>IF(N1840="?","tier - 1",N1840)</f>
        <v>tier - 1</v>
      </c>
      <c r="N1840" s="6" t="s">
        <v>16</v>
      </c>
      <c r="O1840" s="6" t="str">
        <f>IF(P1840="?","UNKNOWN",P1840)</f>
        <v>R1013</v>
      </c>
      <c r="P1840" s="6" t="s">
        <v>13</v>
      </c>
      <c r="Q1840" s="6"/>
    </row>
    <row r="1841" spans="1:17" x14ac:dyDescent="0.3">
      <c r="A1841" s="6" t="s">
        <v>1826</v>
      </c>
      <c r="B1841" s="12" t="str">
        <f>SUBSTITUTE(C1841,"?",ROUNDUP(AVERAGEIF(C:C,"&lt;&gt;~?",C:C),0))</f>
        <v>1963</v>
      </c>
      <c r="C1841" s="6">
        <v>1963</v>
      </c>
      <c r="D1841" s="6" t="str">
        <f>SUBSTITUTE(E1841,"?","sep")</f>
        <v>Jul</v>
      </c>
      <c r="E1841" s="6" t="s">
        <v>10</v>
      </c>
      <c r="F1841" s="6">
        <v>4</v>
      </c>
      <c r="G1841" s="18" t="str">
        <f>CONCATENATE(F1841,"-",D1841,"-",B1841)</f>
        <v>4-Jul-1963</v>
      </c>
      <c r="H1841" s="10">
        <f>DATEDIF(G1841,DATE(2023,6,8),"Y")</f>
        <v>59</v>
      </c>
      <c r="I1841" s="6">
        <v>0</v>
      </c>
      <c r="J1841" s="22">
        <v>18208.34</v>
      </c>
      <c r="K1841" s="6" t="str">
        <f>IF(L1841="?","tier - 2",L1841)</f>
        <v>tier - 1</v>
      </c>
      <c r="L1841" s="6" t="s">
        <v>16</v>
      </c>
      <c r="M1841" s="6" t="str">
        <f>IF(N1841="?","tier - 1",N1841)</f>
        <v>tier - 2</v>
      </c>
      <c r="N1841" s="6" t="s">
        <v>11</v>
      </c>
      <c r="O1841" s="6" t="str">
        <f>IF(P1841="?","UNKNOWN",P1841)</f>
        <v>R1026</v>
      </c>
      <c r="P1841" s="6" t="s">
        <v>535</v>
      </c>
      <c r="Q1841" s="6"/>
    </row>
    <row r="1842" spans="1:17" x14ac:dyDescent="0.3">
      <c r="A1842" s="6" t="s">
        <v>1825</v>
      </c>
      <c r="B1842" s="12" t="str">
        <f>SUBSTITUTE(C1842,"?",ROUNDUP(AVERAGEIF(C:C,"&lt;&gt;~?",C:C),0))</f>
        <v>1993</v>
      </c>
      <c r="C1842" s="6">
        <v>1993</v>
      </c>
      <c r="D1842" s="6" t="str">
        <f>SUBSTITUTE(E1842,"?","sep")</f>
        <v>Jul</v>
      </c>
      <c r="E1842" s="6" t="s">
        <v>10</v>
      </c>
      <c r="F1842" s="6">
        <v>12</v>
      </c>
      <c r="G1842" s="18" t="str">
        <f>CONCATENATE(F1842,"-",D1842,"-",B1842)</f>
        <v>12-Jul-1993</v>
      </c>
      <c r="H1842" s="10">
        <f>DATEDIF(G1842,DATE(2023,6,8),"Y")</f>
        <v>29</v>
      </c>
      <c r="I1842" s="6">
        <v>2</v>
      </c>
      <c r="J1842" s="22">
        <v>18157.88</v>
      </c>
      <c r="K1842" s="6" t="str">
        <f>IF(L1842="?","tier - 2",L1842)</f>
        <v>tier - 1</v>
      </c>
      <c r="L1842" s="6" t="s">
        <v>16</v>
      </c>
      <c r="M1842" s="6" t="str">
        <f>IF(N1842="?","tier - 1",N1842)</f>
        <v>tier - 1</v>
      </c>
      <c r="N1842" s="6" t="s">
        <v>16</v>
      </c>
      <c r="O1842" s="6" t="str">
        <f>IF(P1842="?","UNKNOWN",P1842)</f>
        <v>R1012</v>
      </c>
      <c r="P1842" s="6" t="s">
        <v>23</v>
      </c>
      <c r="Q1842" s="6"/>
    </row>
    <row r="1843" spans="1:17" x14ac:dyDescent="0.3">
      <c r="A1843" s="6" t="s">
        <v>1824</v>
      </c>
      <c r="B1843" s="12" t="str">
        <f>SUBSTITUTE(C1843,"?",ROUNDUP(AVERAGEIF(C:C,"&lt;&gt;~?",C:C),0))</f>
        <v>1999</v>
      </c>
      <c r="C1843" s="6">
        <v>1999</v>
      </c>
      <c r="D1843" s="6" t="str">
        <f>SUBSTITUTE(E1843,"?","sep")</f>
        <v>Oct</v>
      </c>
      <c r="E1843" s="6" t="s">
        <v>37</v>
      </c>
      <c r="F1843" s="6">
        <v>24</v>
      </c>
      <c r="G1843" s="18" t="str">
        <f>CONCATENATE(F1843,"-",D1843,"-",B1843)</f>
        <v>24-Oct-1999</v>
      </c>
      <c r="H1843" s="10">
        <f>DATEDIF(G1843,DATE(2023,6,8),"Y")</f>
        <v>23</v>
      </c>
      <c r="I1843" s="6">
        <v>0</v>
      </c>
      <c r="J1843" s="22">
        <v>18033.97</v>
      </c>
      <c r="K1843" s="6" t="str">
        <f>IF(L1843="?","tier - 2",L1843)</f>
        <v>tier - 1</v>
      </c>
      <c r="L1843" s="6" t="s">
        <v>16</v>
      </c>
      <c r="M1843" s="6" t="str">
        <f>IF(N1843="?","tier - 1",N1843)</f>
        <v>tier - 1</v>
      </c>
      <c r="N1843" s="6" t="s">
        <v>16</v>
      </c>
      <c r="O1843" s="6" t="str">
        <f>IF(P1843="?","UNKNOWN",P1843)</f>
        <v>R1012</v>
      </c>
      <c r="P1843" s="6" t="s">
        <v>23</v>
      </c>
      <c r="Q1843" s="6"/>
    </row>
    <row r="1844" spans="1:17" x14ac:dyDescent="0.3">
      <c r="A1844" s="6" t="s">
        <v>1823</v>
      </c>
      <c r="B1844" s="12" t="str">
        <f>SUBSTITUTE(C1844,"?",ROUNDUP(AVERAGEIF(C:C,"&lt;&gt;~?",C:C),0))</f>
        <v>1965</v>
      </c>
      <c r="C1844" s="6">
        <v>1965</v>
      </c>
      <c r="D1844" s="6" t="str">
        <f>SUBSTITUTE(E1844,"?","sep")</f>
        <v>Oct</v>
      </c>
      <c r="E1844" s="6" t="s">
        <v>37</v>
      </c>
      <c r="F1844" s="6">
        <v>17</v>
      </c>
      <c r="G1844" s="18" t="str">
        <f>CONCATENATE(F1844,"-",D1844,"-",B1844)</f>
        <v>17-Oct-1965</v>
      </c>
      <c r="H1844" s="10">
        <f>DATEDIF(G1844,DATE(2023,6,8),"Y")</f>
        <v>57</v>
      </c>
      <c r="I1844" s="6">
        <v>0</v>
      </c>
      <c r="J1844" s="22">
        <v>18031.189999999999</v>
      </c>
      <c r="K1844" s="6" t="str">
        <f>IF(L1844="?","tier - 2",L1844)</f>
        <v>tier - 1</v>
      </c>
      <c r="L1844" s="6" t="s">
        <v>16</v>
      </c>
      <c r="M1844" s="6" t="str">
        <f>IF(N1844="?","tier - 1",N1844)</f>
        <v>tier - 2</v>
      </c>
      <c r="N1844" s="6" t="s">
        <v>11</v>
      </c>
      <c r="O1844" s="6" t="str">
        <f>IF(P1844="?","UNKNOWN",P1844)</f>
        <v>R1012</v>
      </c>
      <c r="P1844" s="6" t="s">
        <v>23</v>
      </c>
      <c r="Q1844" s="6"/>
    </row>
    <row r="1845" spans="1:17" x14ac:dyDescent="0.3">
      <c r="A1845" s="6" t="s">
        <v>1822</v>
      </c>
      <c r="B1845" s="12" t="str">
        <f>SUBSTITUTE(C1845,"?",ROUNDUP(AVERAGEIF(C:C,"&lt;&gt;~?",C:C),0))</f>
        <v>1975</v>
      </c>
      <c r="C1845" s="6">
        <v>1975</v>
      </c>
      <c r="D1845" s="6" t="str">
        <f>SUBSTITUTE(E1845,"?","sep")</f>
        <v>Jun</v>
      </c>
      <c r="E1845" s="6" t="s">
        <v>18</v>
      </c>
      <c r="F1845" s="6">
        <v>27</v>
      </c>
      <c r="G1845" s="18" t="str">
        <f>CONCATENATE(F1845,"-",D1845,"-",B1845)</f>
        <v>27-Jun-1975</v>
      </c>
      <c r="H1845" s="10">
        <f>DATEDIF(G1845,DATE(2023,6,8),"Y")</f>
        <v>47</v>
      </c>
      <c r="I1845" s="6">
        <v>1</v>
      </c>
      <c r="J1845" s="22">
        <v>18031.16</v>
      </c>
      <c r="K1845" s="6" t="str">
        <f>IF(L1845="?","tier - 2",L1845)</f>
        <v>tier - 1</v>
      </c>
      <c r="L1845" s="6" t="s">
        <v>16</v>
      </c>
      <c r="M1845" s="6" t="str">
        <f>IF(N1845="?","tier - 1",N1845)</f>
        <v>tier - 3</v>
      </c>
      <c r="N1845" s="6" t="s">
        <v>12</v>
      </c>
      <c r="O1845" s="6" t="str">
        <f>IF(P1845="?","UNKNOWN",P1845)</f>
        <v>R1023</v>
      </c>
      <c r="P1845" s="6" t="s">
        <v>249</v>
      </c>
      <c r="Q1845" s="6"/>
    </row>
    <row r="1846" spans="1:17" x14ac:dyDescent="0.3">
      <c r="A1846" s="6" t="s">
        <v>2318</v>
      </c>
      <c r="B1846" s="12" t="str">
        <f>SUBSTITUTE(C1846,"?",ROUNDUP(AVERAGEIF(C:C,"&lt;&gt;~?",C:C),0))</f>
        <v>1978</v>
      </c>
      <c r="C1846" s="6">
        <v>1978</v>
      </c>
      <c r="D1846" s="6" t="str">
        <f>SUBSTITUTE(E1846,"?","sep")</f>
        <v>Nov</v>
      </c>
      <c r="E1846" s="6" t="s">
        <v>15</v>
      </c>
      <c r="F1846" s="6">
        <v>4</v>
      </c>
      <c r="G1846" s="18" t="str">
        <f>CONCATENATE(F1846,"-",D1846,"-",B1846)</f>
        <v>4-Nov-1978</v>
      </c>
      <c r="H1846" s="10">
        <f>DATEDIF(G1846,DATE(2023,6,8),"Y")</f>
        <v>44</v>
      </c>
      <c r="I1846" s="6">
        <v>0</v>
      </c>
      <c r="J1846" s="22">
        <v>42983.46</v>
      </c>
      <c r="K1846" s="6" t="str">
        <f>IF(L1846="?","tier - 2",L1846)</f>
        <v>tier - 1</v>
      </c>
      <c r="L1846" s="6" t="s">
        <v>16</v>
      </c>
      <c r="M1846" s="6" t="str">
        <f>IF(N1846="?","tier - 1",N1846)</f>
        <v>tier - 2</v>
      </c>
      <c r="N1846" s="6" t="s">
        <v>11</v>
      </c>
      <c r="O1846" s="6" t="str">
        <f>IF(P1846="?","UNKNOWN",P1846)</f>
        <v>R1012</v>
      </c>
      <c r="P1846" s="6" t="s">
        <v>23</v>
      </c>
      <c r="Q1846" s="6"/>
    </row>
    <row r="1847" spans="1:17" x14ac:dyDescent="0.3">
      <c r="A1847" s="6" t="s">
        <v>1821</v>
      </c>
      <c r="B1847" s="12" t="str">
        <f>SUBSTITUTE(C1847,"?",ROUNDUP(AVERAGEIF(C:C,"&lt;&gt;~?",C:C),0))</f>
        <v>2001</v>
      </c>
      <c r="C1847" s="6">
        <v>2001</v>
      </c>
      <c r="D1847" s="6" t="str">
        <f>SUBSTITUTE(E1847,"?","sep")</f>
        <v>Sep</v>
      </c>
      <c r="E1847" s="6" t="s">
        <v>20</v>
      </c>
      <c r="F1847" s="6">
        <v>28</v>
      </c>
      <c r="G1847" s="18" t="str">
        <f>CONCATENATE(F1847,"-",D1847,"-",B1847)</f>
        <v>28-Sep-2001</v>
      </c>
      <c r="H1847" s="10">
        <f>DATEDIF(G1847,DATE(2023,6,8),"Y")</f>
        <v>21</v>
      </c>
      <c r="I1847" s="6">
        <v>4</v>
      </c>
      <c r="J1847" s="22">
        <v>17942.11</v>
      </c>
      <c r="K1847" s="6" t="str">
        <f>IF(L1847="?","tier - 2",L1847)</f>
        <v>tier - 1</v>
      </c>
      <c r="L1847" s="6" t="s">
        <v>16</v>
      </c>
      <c r="M1847" s="6" t="str">
        <f>IF(N1847="?","tier - 1",N1847)</f>
        <v>tier - 2</v>
      </c>
      <c r="N1847" s="6" t="s">
        <v>11</v>
      </c>
      <c r="O1847" s="6" t="str">
        <f>IF(P1847="?","UNKNOWN",P1847)</f>
        <v>R1011</v>
      </c>
      <c r="P1847" s="6" t="s">
        <v>42</v>
      </c>
      <c r="Q1847" s="6"/>
    </row>
    <row r="1848" spans="1:17" x14ac:dyDescent="0.3">
      <c r="A1848" s="6" t="s">
        <v>1820</v>
      </c>
      <c r="B1848" s="12" t="str">
        <f>SUBSTITUTE(C1848,"?",ROUNDUP(AVERAGEIF(C:C,"&lt;&gt;~?",C:C),0))</f>
        <v>1977</v>
      </c>
      <c r="C1848" s="6">
        <v>1977</v>
      </c>
      <c r="D1848" s="6" t="str">
        <f>SUBSTITUTE(E1848,"?","sep")</f>
        <v>Oct</v>
      </c>
      <c r="E1848" s="6" t="s">
        <v>37</v>
      </c>
      <c r="F1848" s="6">
        <v>17</v>
      </c>
      <c r="G1848" s="18" t="str">
        <f>CONCATENATE(F1848,"-",D1848,"-",B1848)</f>
        <v>17-Oct-1977</v>
      </c>
      <c r="H1848" s="10">
        <f>DATEDIF(G1848,DATE(2023,6,8),"Y")</f>
        <v>45</v>
      </c>
      <c r="I1848" s="6">
        <v>0</v>
      </c>
      <c r="J1848" s="22">
        <v>17929.3</v>
      </c>
      <c r="K1848" s="6" t="str">
        <f>IF(L1848="?","tier - 2",L1848)</f>
        <v>tier - 1</v>
      </c>
      <c r="L1848" s="6" t="s">
        <v>16</v>
      </c>
      <c r="M1848" s="6" t="str">
        <f>IF(N1848="?","tier - 1",N1848)</f>
        <v>tier - 2</v>
      </c>
      <c r="N1848" s="6" t="s">
        <v>11</v>
      </c>
      <c r="O1848" s="6" t="str">
        <f>IF(P1848="?","UNKNOWN",P1848)</f>
        <v>R1013</v>
      </c>
      <c r="P1848" s="6" t="s">
        <v>13</v>
      </c>
      <c r="Q1848" s="6"/>
    </row>
    <row r="1849" spans="1:17" x14ac:dyDescent="0.3">
      <c r="A1849" s="6" t="s">
        <v>1819</v>
      </c>
      <c r="B1849" s="12" t="str">
        <f>SUBSTITUTE(C1849,"?",ROUNDUP(AVERAGEIF(C:C,"&lt;&gt;~?",C:C),0))</f>
        <v>1989</v>
      </c>
      <c r="C1849" s="6">
        <v>1989</v>
      </c>
      <c r="D1849" s="6" t="str">
        <f>SUBSTITUTE(E1849,"?","sep")</f>
        <v>Dec</v>
      </c>
      <c r="E1849" s="6" t="s">
        <v>30</v>
      </c>
      <c r="F1849" s="6">
        <v>4</v>
      </c>
      <c r="G1849" s="18" t="str">
        <f>CONCATENATE(F1849,"-",D1849,"-",B1849)</f>
        <v>4-Dec-1989</v>
      </c>
      <c r="H1849" s="10">
        <f>DATEDIF(G1849,DATE(2023,6,8),"Y")</f>
        <v>33</v>
      </c>
      <c r="I1849" s="6">
        <v>0</v>
      </c>
      <c r="J1849" s="22">
        <v>17904.53</v>
      </c>
      <c r="K1849" s="6" t="str">
        <f>IF(L1849="?","tier - 2",L1849)</f>
        <v>tier - 1</v>
      </c>
      <c r="L1849" s="6" t="s">
        <v>16</v>
      </c>
      <c r="M1849" s="6" t="str">
        <f>IF(N1849="?","tier - 1",N1849)</f>
        <v>tier - 2</v>
      </c>
      <c r="N1849" s="6" t="s">
        <v>11</v>
      </c>
      <c r="O1849" s="6" t="str">
        <f>IF(P1849="?","UNKNOWN",P1849)</f>
        <v>R1017</v>
      </c>
      <c r="P1849" s="6" t="s">
        <v>356</v>
      </c>
      <c r="Q1849" s="6"/>
    </row>
    <row r="1850" spans="1:17" x14ac:dyDescent="0.3">
      <c r="A1850" s="6" t="s">
        <v>1818</v>
      </c>
      <c r="B1850" s="12" t="str">
        <f>SUBSTITUTE(C1850,"?",ROUNDUP(AVERAGEIF(C:C,"&lt;&gt;~?",C:C),0))</f>
        <v>1979</v>
      </c>
      <c r="C1850" s="6">
        <v>1979</v>
      </c>
      <c r="D1850" s="6" t="str">
        <f>SUBSTITUTE(E1850,"?","sep")</f>
        <v>Nov</v>
      </c>
      <c r="E1850" s="6" t="s">
        <v>15</v>
      </c>
      <c r="F1850" s="6">
        <v>12</v>
      </c>
      <c r="G1850" s="18" t="str">
        <f>CONCATENATE(F1850,"-",D1850,"-",B1850)</f>
        <v>12-Nov-1979</v>
      </c>
      <c r="H1850" s="10">
        <f>DATEDIF(G1850,DATE(2023,6,8),"Y")</f>
        <v>43</v>
      </c>
      <c r="I1850" s="6">
        <v>2</v>
      </c>
      <c r="J1850" s="22">
        <v>17882.669999999998</v>
      </c>
      <c r="K1850" s="6" t="str">
        <f>IF(L1850="?","tier - 2",L1850)</f>
        <v>tier - 1</v>
      </c>
      <c r="L1850" s="6" t="s">
        <v>16</v>
      </c>
      <c r="M1850" s="6" t="str">
        <f>IF(N1850="?","tier - 1",N1850)</f>
        <v>tier - 3</v>
      </c>
      <c r="N1850" s="6" t="s">
        <v>12</v>
      </c>
      <c r="O1850" s="6" t="str">
        <f>IF(P1850="?","UNKNOWN",P1850)</f>
        <v>R1012</v>
      </c>
      <c r="P1850" s="6" t="s">
        <v>23</v>
      </c>
      <c r="Q1850" s="6"/>
    </row>
    <row r="1851" spans="1:17" x14ac:dyDescent="0.3">
      <c r="A1851" s="6" t="s">
        <v>1817</v>
      </c>
      <c r="B1851" s="12" t="str">
        <f>SUBSTITUTE(C1851,"?",ROUNDUP(AVERAGEIF(C:C,"&lt;&gt;~?",C:C),0))</f>
        <v>1997</v>
      </c>
      <c r="C1851" s="6">
        <v>1997</v>
      </c>
      <c r="D1851" s="6" t="str">
        <f>SUBSTITUTE(E1851,"?","sep")</f>
        <v>Aug</v>
      </c>
      <c r="E1851" s="6" t="s">
        <v>35</v>
      </c>
      <c r="F1851" s="6">
        <v>26</v>
      </c>
      <c r="G1851" s="18" t="str">
        <f>CONCATENATE(F1851,"-",D1851,"-",B1851)</f>
        <v>26-Aug-1997</v>
      </c>
      <c r="H1851" s="10">
        <f>DATEDIF(G1851,DATE(2023,6,8),"Y")</f>
        <v>25</v>
      </c>
      <c r="I1851" s="6">
        <v>0</v>
      </c>
      <c r="J1851" s="22">
        <v>17878.900000000001</v>
      </c>
      <c r="K1851" s="6" t="str">
        <f>IF(L1851="?","tier - 2",L1851)</f>
        <v>tier - 1</v>
      </c>
      <c r="L1851" s="6" t="s">
        <v>16</v>
      </c>
      <c r="M1851" s="6" t="str">
        <f>IF(N1851="?","tier - 1",N1851)</f>
        <v>tier - 2</v>
      </c>
      <c r="N1851" s="6" t="s">
        <v>11</v>
      </c>
      <c r="O1851" s="6" t="str">
        <f>IF(P1851="?","UNKNOWN",P1851)</f>
        <v>R1024</v>
      </c>
      <c r="P1851" s="6" t="s">
        <v>247</v>
      </c>
      <c r="Q1851" s="6"/>
    </row>
    <row r="1852" spans="1:17" x14ac:dyDescent="0.3">
      <c r="A1852" s="6" t="s">
        <v>1816</v>
      </c>
      <c r="B1852" s="12" t="str">
        <f>SUBSTITUTE(C1852,"?",ROUNDUP(AVERAGEIF(C:C,"&lt;&gt;~?",C:C),0))</f>
        <v>1976</v>
      </c>
      <c r="C1852" s="6">
        <v>1976</v>
      </c>
      <c r="D1852" s="6" t="str">
        <f>SUBSTITUTE(E1852,"?","sep")</f>
        <v>Dec</v>
      </c>
      <c r="E1852" s="6" t="s">
        <v>30</v>
      </c>
      <c r="F1852" s="6">
        <v>12</v>
      </c>
      <c r="G1852" s="18" t="str">
        <f>CONCATENATE(F1852,"-",D1852,"-",B1852)</f>
        <v>12-Dec-1976</v>
      </c>
      <c r="H1852" s="10">
        <f>DATEDIF(G1852,DATE(2023,6,8),"Y")</f>
        <v>46</v>
      </c>
      <c r="I1852" s="6">
        <v>2</v>
      </c>
      <c r="J1852" s="22">
        <v>17862.919999999998</v>
      </c>
      <c r="K1852" s="6" t="str">
        <f>IF(L1852="?","tier - 2",L1852)</f>
        <v>tier - 1</v>
      </c>
      <c r="L1852" s="6" t="s">
        <v>16</v>
      </c>
      <c r="M1852" s="6" t="str">
        <f>IF(N1852="?","tier - 1",N1852)</f>
        <v>tier - 2</v>
      </c>
      <c r="N1852" s="6" t="s">
        <v>11</v>
      </c>
      <c r="O1852" s="6" t="str">
        <f>IF(P1852="?","UNKNOWN",P1852)</f>
        <v>R1012</v>
      </c>
      <c r="P1852" s="6" t="s">
        <v>23</v>
      </c>
      <c r="Q1852" s="6"/>
    </row>
    <row r="1853" spans="1:17" x14ac:dyDescent="0.3">
      <c r="A1853" s="6" t="s">
        <v>1815</v>
      </c>
      <c r="B1853" s="12" t="str">
        <f>SUBSTITUTE(C1853,"?",ROUNDUP(AVERAGEIF(C:C,"&lt;&gt;~?",C:C),0))</f>
        <v>1963</v>
      </c>
      <c r="C1853" s="6">
        <v>1963</v>
      </c>
      <c r="D1853" s="6" t="str">
        <f>SUBSTITUTE(E1853,"?","sep")</f>
        <v>Dec</v>
      </c>
      <c r="E1853" s="6" t="s">
        <v>30</v>
      </c>
      <c r="F1853" s="6">
        <v>8</v>
      </c>
      <c r="G1853" s="18" t="str">
        <f>CONCATENATE(F1853,"-",D1853,"-",B1853)</f>
        <v>8-Dec-1963</v>
      </c>
      <c r="H1853" s="10">
        <f>DATEDIF(G1853,DATE(2023,6,8),"Y")</f>
        <v>59</v>
      </c>
      <c r="I1853" s="6">
        <v>0</v>
      </c>
      <c r="J1853" s="22">
        <v>17832.599999999999</v>
      </c>
      <c r="K1853" s="6" t="str">
        <f>IF(L1853="?","tier - 2",L1853)</f>
        <v>tier - 1</v>
      </c>
      <c r="L1853" s="6" t="s">
        <v>16</v>
      </c>
      <c r="M1853" s="6" t="str">
        <f>IF(N1853="?","tier - 1",N1853)</f>
        <v>tier - 2</v>
      </c>
      <c r="N1853" s="6" t="s">
        <v>11</v>
      </c>
      <c r="O1853" s="6" t="str">
        <f>IF(P1853="?","UNKNOWN",P1853)</f>
        <v>R1012</v>
      </c>
      <c r="P1853" s="6" t="s">
        <v>23</v>
      </c>
      <c r="Q1853" s="6"/>
    </row>
    <row r="1854" spans="1:17" x14ac:dyDescent="0.3">
      <c r="A1854" s="6" t="s">
        <v>1814</v>
      </c>
      <c r="B1854" s="12" t="str">
        <f>SUBSTITUTE(C1854,"?",ROUNDUP(AVERAGEIF(C:C,"&lt;&gt;~?",C:C),0))</f>
        <v>1979</v>
      </c>
      <c r="C1854" s="6">
        <v>1979</v>
      </c>
      <c r="D1854" s="6" t="str">
        <f>SUBSTITUTE(E1854,"?","sep")</f>
        <v>Oct</v>
      </c>
      <c r="E1854" s="6" t="s">
        <v>37</v>
      </c>
      <c r="F1854" s="6">
        <v>10</v>
      </c>
      <c r="G1854" s="18" t="str">
        <f>CONCATENATE(F1854,"-",D1854,"-",B1854)</f>
        <v>10-Oct-1979</v>
      </c>
      <c r="H1854" s="10">
        <f>DATEDIF(G1854,DATE(2023,6,8),"Y")</f>
        <v>43</v>
      </c>
      <c r="I1854" s="6">
        <v>2</v>
      </c>
      <c r="J1854" s="22">
        <v>17779.939999999999</v>
      </c>
      <c r="K1854" s="6" t="str">
        <f>IF(L1854="?","tier - 2",L1854)</f>
        <v>tier - 1</v>
      </c>
      <c r="L1854" s="6" t="s">
        <v>16</v>
      </c>
      <c r="M1854" s="6" t="str">
        <f>IF(N1854="?","tier - 1",N1854)</f>
        <v>tier - 2</v>
      </c>
      <c r="N1854" s="6" t="s">
        <v>11</v>
      </c>
      <c r="O1854" s="6" t="str">
        <f>IF(P1854="?","UNKNOWN",P1854)</f>
        <v>R1012</v>
      </c>
      <c r="P1854" s="6" t="s">
        <v>23</v>
      </c>
      <c r="Q1854" s="6"/>
    </row>
    <row r="1855" spans="1:17" x14ac:dyDescent="0.3">
      <c r="A1855" s="6" t="s">
        <v>1813</v>
      </c>
      <c r="B1855" s="12" t="str">
        <f>SUBSTITUTE(C1855,"?",ROUNDUP(AVERAGEIF(C:C,"&lt;&gt;~?",C:C),0))</f>
        <v>1966</v>
      </c>
      <c r="C1855" s="6">
        <v>1966</v>
      </c>
      <c r="D1855" s="6" t="str">
        <f>SUBSTITUTE(E1855,"?","sep")</f>
        <v>Jun</v>
      </c>
      <c r="E1855" s="6" t="s">
        <v>18</v>
      </c>
      <c r="F1855" s="6">
        <v>21</v>
      </c>
      <c r="G1855" s="18" t="str">
        <f>CONCATENATE(F1855,"-",D1855,"-",B1855)</f>
        <v>21-Jun-1966</v>
      </c>
      <c r="H1855" s="10">
        <f>DATEDIF(G1855,DATE(2023,6,8),"Y")</f>
        <v>56</v>
      </c>
      <c r="I1855" s="6">
        <v>0</v>
      </c>
      <c r="J1855" s="22">
        <v>17777.73</v>
      </c>
      <c r="K1855" s="6" t="str">
        <f>IF(L1855="?","tier - 2",L1855)</f>
        <v>tier - 1</v>
      </c>
      <c r="L1855" s="6" t="s">
        <v>16</v>
      </c>
      <c r="M1855" s="6" t="str">
        <f>IF(N1855="?","tier - 1",N1855)</f>
        <v>tier - 3</v>
      </c>
      <c r="N1855" s="6" t="s">
        <v>12</v>
      </c>
      <c r="O1855" s="6" t="str">
        <f>IF(P1855="?","UNKNOWN",P1855)</f>
        <v>R1012</v>
      </c>
      <c r="P1855" s="6" t="s">
        <v>23</v>
      </c>
      <c r="Q1855" s="6"/>
    </row>
    <row r="1856" spans="1:17" x14ac:dyDescent="0.3">
      <c r="A1856" s="6" t="s">
        <v>1812</v>
      </c>
      <c r="B1856" s="12" t="str">
        <f>SUBSTITUTE(C1856,"?",ROUNDUP(AVERAGEIF(C:C,"&lt;&gt;~?",C:C),0))</f>
        <v>2003</v>
      </c>
      <c r="C1856" s="6">
        <v>2003</v>
      </c>
      <c r="D1856" s="6" t="str">
        <f>SUBSTITUTE(E1856,"?","sep")</f>
        <v>Jul</v>
      </c>
      <c r="E1856" s="6" t="s">
        <v>10</v>
      </c>
      <c r="F1856" s="6">
        <v>14</v>
      </c>
      <c r="G1856" s="18" t="str">
        <f>CONCATENATE(F1856,"-",D1856,"-",B1856)</f>
        <v>14-Jul-2003</v>
      </c>
      <c r="H1856" s="10">
        <f>DATEDIF(G1856,DATE(2023,6,8),"Y")</f>
        <v>19</v>
      </c>
      <c r="I1856" s="6">
        <v>0</v>
      </c>
      <c r="J1856" s="22">
        <v>17748.509999999998</v>
      </c>
      <c r="K1856" s="6" t="str">
        <f>IF(L1856="?","tier - 2",L1856)</f>
        <v>tier - 1</v>
      </c>
      <c r="L1856" s="6" t="s">
        <v>16</v>
      </c>
      <c r="M1856" s="6" t="str">
        <f>IF(N1856="?","tier - 1",N1856)</f>
        <v>tier - 1</v>
      </c>
      <c r="N1856" s="6" t="s">
        <v>16</v>
      </c>
      <c r="O1856" s="6" t="str">
        <f>IF(P1856="?","UNKNOWN",P1856)</f>
        <v>R1012</v>
      </c>
      <c r="P1856" s="6" t="s">
        <v>23</v>
      </c>
      <c r="Q1856" s="6"/>
    </row>
    <row r="1857" spans="1:17" x14ac:dyDescent="0.3">
      <c r="A1857" s="6" t="s">
        <v>2317</v>
      </c>
      <c r="B1857" s="12" t="str">
        <f>SUBSTITUTE(C1857,"?",ROUNDUP(AVERAGEIF(C:C,"&lt;&gt;~?",C:C),0))</f>
        <v>1975</v>
      </c>
      <c r="C1857" s="6">
        <v>1975</v>
      </c>
      <c r="D1857" s="6" t="str">
        <f>SUBSTITUTE(E1857,"?","sep")</f>
        <v>Oct</v>
      </c>
      <c r="E1857" s="6" t="s">
        <v>37</v>
      </c>
      <c r="F1857" s="6">
        <v>23</v>
      </c>
      <c r="G1857" s="18" t="str">
        <f>CONCATENATE(F1857,"-",D1857,"-",B1857)</f>
        <v>23-Oct-1975</v>
      </c>
      <c r="H1857" s="10">
        <f>DATEDIF(G1857,DATE(2023,6,8),"Y")</f>
        <v>47</v>
      </c>
      <c r="I1857" s="6">
        <v>1</v>
      </c>
      <c r="J1857" s="22">
        <v>42969.85</v>
      </c>
      <c r="K1857" s="6" t="str">
        <f>IF(L1857="?","tier - 2",L1857)</f>
        <v>tier - 1</v>
      </c>
      <c r="L1857" s="6" t="s">
        <v>16</v>
      </c>
      <c r="M1857" s="6" t="str">
        <f>IF(N1857="?","tier - 1",N1857)</f>
        <v>tier - 3</v>
      </c>
      <c r="N1857" s="6" t="s">
        <v>12</v>
      </c>
      <c r="O1857" s="6" t="str">
        <f>IF(P1857="?","UNKNOWN",P1857)</f>
        <v>R1013</v>
      </c>
      <c r="P1857" s="6" t="s">
        <v>13</v>
      </c>
      <c r="Q1857" s="6"/>
    </row>
    <row r="1858" spans="1:17" x14ac:dyDescent="0.3">
      <c r="A1858" s="6" t="s">
        <v>1811</v>
      </c>
      <c r="B1858" s="12" t="str">
        <f>SUBSTITUTE(C1858,"?",ROUNDUP(AVERAGEIF(C:C,"&lt;&gt;~?",C:C),0))</f>
        <v>1994</v>
      </c>
      <c r="C1858" s="6">
        <v>1994</v>
      </c>
      <c r="D1858" s="6" t="str">
        <f>SUBSTITUTE(E1858,"?","sep")</f>
        <v>Jul</v>
      </c>
      <c r="E1858" s="6" t="s">
        <v>10</v>
      </c>
      <c r="F1858" s="6">
        <v>1</v>
      </c>
      <c r="G1858" s="18" t="str">
        <f>CONCATENATE(F1858,"-",D1858,"-",B1858)</f>
        <v>1-Jul-1994</v>
      </c>
      <c r="H1858" s="10">
        <f>DATEDIF(G1858,DATE(2023,6,8),"Y")</f>
        <v>28</v>
      </c>
      <c r="I1858" s="6">
        <v>3</v>
      </c>
      <c r="J1858" s="22">
        <v>17663.14</v>
      </c>
      <c r="K1858" s="6" t="str">
        <f>IF(L1858="?","tier - 2",L1858)</f>
        <v>tier - 1</v>
      </c>
      <c r="L1858" s="6" t="s">
        <v>16</v>
      </c>
      <c r="M1858" s="6" t="str">
        <f>IF(N1858="?","tier - 1",N1858)</f>
        <v>tier - 3</v>
      </c>
      <c r="N1858" s="6" t="s">
        <v>12</v>
      </c>
      <c r="O1858" s="6" t="str">
        <f>IF(P1858="?","UNKNOWN",P1858)</f>
        <v>R1013</v>
      </c>
      <c r="P1858" s="6" t="s">
        <v>13</v>
      </c>
      <c r="Q1858" s="6"/>
    </row>
    <row r="1859" spans="1:17" x14ac:dyDescent="0.3">
      <c r="A1859" s="6" t="s">
        <v>1810</v>
      </c>
      <c r="B1859" s="12" t="str">
        <f>SUBSTITUTE(C1859,"?",ROUNDUP(AVERAGEIF(C:C,"&lt;&gt;~?",C:C),0))</f>
        <v>1990</v>
      </c>
      <c r="C1859" s="6">
        <v>1990</v>
      </c>
      <c r="D1859" s="6" t="str">
        <f>SUBSTITUTE(E1859,"?","sep")</f>
        <v>Oct</v>
      </c>
      <c r="E1859" s="6" t="s">
        <v>37</v>
      </c>
      <c r="F1859" s="6">
        <v>25</v>
      </c>
      <c r="G1859" s="18" t="str">
        <f>CONCATENATE(F1859,"-",D1859,"-",B1859)</f>
        <v>25-Oct-1990</v>
      </c>
      <c r="H1859" s="10">
        <f>DATEDIF(G1859,DATE(2023,6,8),"Y")</f>
        <v>32</v>
      </c>
      <c r="I1859" s="6">
        <v>1</v>
      </c>
      <c r="J1859" s="22">
        <v>17626.240000000002</v>
      </c>
      <c r="K1859" s="6" t="str">
        <f>IF(L1859="?","tier - 2",L1859)</f>
        <v>tier - 1</v>
      </c>
      <c r="L1859" s="6" t="s">
        <v>16</v>
      </c>
      <c r="M1859" s="6" t="str">
        <f>IF(N1859="?","tier - 1",N1859)</f>
        <v>tier - 3</v>
      </c>
      <c r="N1859" s="6" t="s">
        <v>12</v>
      </c>
      <c r="O1859" s="6" t="str">
        <f>IF(P1859="?","UNKNOWN",P1859)</f>
        <v>R1013</v>
      </c>
      <c r="P1859" s="6" t="s">
        <v>13</v>
      </c>
      <c r="Q1859" s="6"/>
    </row>
    <row r="1860" spans="1:17" x14ac:dyDescent="0.3">
      <c r="A1860" s="6" t="s">
        <v>1809</v>
      </c>
      <c r="B1860" s="12" t="str">
        <f>SUBSTITUTE(C1860,"?",ROUNDUP(AVERAGEIF(C:C,"&lt;&gt;~?",C:C),0))</f>
        <v>1970</v>
      </c>
      <c r="C1860" s="6">
        <v>1970</v>
      </c>
      <c r="D1860" s="6" t="str">
        <f>SUBSTITUTE(E1860,"?","sep")</f>
        <v>Jul</v>
      </c>
      <c r="E1860" s="6" t="s">
        <v>10</v>
      </c>
      <c r="F1860" s="6">
        <v>26</v>
      </c>
      <c r="G1860" s="18" t="str">
        <f>CONCATENATE(F1860,"-",D1860,"-",B1860)</f>
        <v>26-Jul-1970</v>
      </c>
      <c r="H1860" s="10">
        <f>DATEDIF(G1860,DATE(2023,6,8),"Y")</f>
        <v>52</v>
      </c>
      <c r="I1860" s="6">
        <v>0</v>
      </c>
      <c r="J1860" s="22">
        <v>17584.72</v>
      </c>
      <c r="K1860" s="6" t="str">
        <f>IF(L1860="?","tier - 2",L1860)</f>
        <v>tier - 1</v>
      </c>
      <c r="L1860" s="6" t="s">
        <v>16</v>
      </c>
      <c r="M1860" s="6" t="str">
        <f>IF(N1860="?","tier - 1",N1860)</f>
        <v>tier - 3</v>
      </c>
      <c r="N1860" s="6" t="s">
        <v>12</v>
      </c>
      <c r="O1860" s="6" t="str">
        <f>IF(P1860="?","UNKNOWN",P1860)</f>
        <v>R1012</v>
      </c>
      <c r="P1860" s="6" t="s">
        <v>23</v>
      </c>
      <c r="Q1860" s="6"/>
    </row>
    <row r="1861" spans="1:17" x14ac:dyDescent="0.3">
      <c r="A1861" s="6" t="s">
        <v>1808</v>
      </c>
      <c r="B1861" s="12" t="str">
        <f>SUBSTITUTE(C1861,"?",ROUNDUP(AVERAGEIF(C:C,"&lt;&gt;~?",C:C),0))</f>
        <v>2002</v>
      </c>
      <c r="C1861" s="6">
        <v>2002</v>
      </c>
      <c r="D1861" s="6" t="str">
        <f>SUBSTITUTE(E1861,"?","sep")</f>
        <v>Aug</v>
      </c>
      <c r="E1861" s="6" t="s">
        <v>35</v>
      </c>
      <c r="F1861" s="6">
        <v>25</v>
      </c>
      <c r="G1861" s="18" t="str">
        <f>CONCATENATE(F1861,"-",D1861,"-",B1861)</f>
        <v>25-Aug-2002</v>
      </c>
      <c r="H1861" s="10">
        <f>DATEDIF(G1861,DATE(2023,6,8),"Y")</f>
        <v>20</v>
      </c>
      <c r="I1861" s="6">
        <v>1</v>
      </c>
      <c r="J1861" s="22">
        <v>17560.38</v>
      </c>
      <c r="K1861" s="6" t="str">
        <f>IF(L1861="?","tier - 2",L1861)</f>
        <v>tier - 1</v>
      </c>
      <c r="L1861" s="6" t="s">
        <v>16</v>
      </c>
      <c r="M1861" s="6" t="str">
        <f>IF(N1861="?","tier - 1",N1861)</f>
        <v>tier - 1</v>
      </c>
      <c r="N1861" s="6" t="s">
        <v>16</v>
      </c>
      <c r="O1861" s="6" t="str">
        <f>IF(P1861="?","UNKNOWN",P1861)</f>
        <v>R1012</v>
      </c>
      <c r="P1861" s="6" t="s">
        <v>23</v>
      </c>
      <c r="Q1861" s="6"/>
    </row>
    <row r="1862" spans="1:17" x14ac:dyDescent="0.3">
      <c r="A1862" s="6" t="s">
        <v>1807</v>
      </c>
      <c r="B1862" s="12" t="str">
        <f>SUBSTITUTE(C1862,"?",ROUNDUP(AVERAGEIF(C:C,"&lt;&gt;~?",C:C),0))</f>
        <v>1963</v>
      </c>
      <c r="C1862" s="6">
        <v>1963</v>
      </c>
      <c r="D1862" s="6" t="str">
        <f>SUBSTITUTE(E1862,"?","sep")</f>
        <v>Nov</v>
      </c>
      <c r="E1862" s="6" t="s">
        <v>15</v>
      </c>
      <c r="F1862" s="6">
        <v>16</v>
      </c>
      <c r="G1862" s="18" t="str">
        <f>CONCATENATE(F1862,"-",D1862,"-",B1862)</f>
        <v>16-Nov-1963</v>
      </c>
      <c r="H1862" s="10">
        <f>DATEDIF(G1862,DATE(2023,6,8),"Y")</f>
        <v>59</v>
      </c>
      <c r="I1862" s="6">
        <v>0</v>
      </c>
      <c r="J1862" s="22">
        <v>17556.88</v>
      </c>
      <c r="K1862" s="6" t="str">
        <f>IF(L1862="?","tier - 2",L1862)</f>
        <v>tier - 1</v>
      </c>
      <c r="L1862" s="6" t="s">
        <v>16</v>
      </c>
      <c r="M1862" s="6" t="str">
        <f>IF(N1862="?","tier - 1",N1862)</f>
        <v>tier - 2</v>
      </c>
      <c r="N1862" s="6" t="s">
        <v>11</v>
      </c>
      <c r="O1862" s="6" t="str">
        <f>IF(P1862="?","UNKNOWN",P1862)</f>
        <v>R1012</v>
      </c>
      <c r="P1862" s="6" t="s">
        <v>23</v>
      </c>
      <c r="Q1862" s="6"/>
    </row>
    <row r="1863" spans="1:17" x14ac:dyDescent="0.3">
      <c r="A1863" s="6" t="s">
        <v>1806</v>
      </c>
      <c r="B1863" s="12" t="str">
        <f>SUBSTITUTE(C1863,"?",ROUNDUP(AVERAGEIF(C:C,"&lt;&gt;~?",C:C),0))</f>
        <v>1968</v>
      </c>
      <c r="C1863" s="6">
        <v>1968</v>
      </c>
      <c r="D1863" s="6" t="str">
        <f>SUBSTITUTE(E1863,"?","sep")</f>
        <v>Jul</v>
      </c>
      <c r="E1863" s="6" t="s">
        <v>10</v>
      </c>
      <c r="F1863" s="6">
        <v>12</v>
      </c>
      <c r="G1863" s="18" t="str">
        <f>CONCATENATE(F1863,"-",D1863,"-",B1863)</f>
        <v>12-Jul-1968</v>
      </c>
      <c r="H1863" s="10">
        <f>DATEDIF(G1863,DATE(2023,6,8),"Y")</f>
        <v>54</v>
      </c>
      <c r="I1863" s="6">
        <v>0</v>
      </c>
      <c r="J1863" s="22">
        <v>17507.47</v>
      </c>
      <c r="K1863" s="6" t="str">
        <f>IF(L1863="?","tier - 2",L1863)</f>
        <v>tier - 1</v>
      </c>
      <c r="L1863" s="6" t="s">
        <v>16</v>
      </c>
      <c r="M1863" s="6" t="str">
        <f>IF(N1863="?","tier - 1",N1863)</f>
        <v>tier - 1</v>
      </c>
      <c r="N1863" s="6" t="s">
        <v>16</v>
      </c>
      <c r="O1863" s="6" t="str">
        <f>IF(P1863="?","UNKNOWN",P1863)</f>
        <v>R1026</v>
      </c>
      <c r="P1863" s="6" t="s">
        <v>535</v>
      </c>
      <c r="Q1863" s="6"/>
    </row>
    <row r="1864" spans="1:17" x14ac:dyDescent="0.3">
      <c r="A1864" s="6" t="s">
        <v>1805</v>
      </c>
      <c r="B1864" s="12" t="str">
        <f>SUBSTITUTE(C1864,"?",ROUNDUP(AVERAGEIF(C:C,"&lt;&gt;~?",C:C),0))</f>
        <v>1965</v>
      </c>
      <c r="C1864" s="6">
        <v>1965</v>
      </c>
      <c r="D1864" s="6" t="str">
        <f>SUBSTITUTE(E1864,"?","sep")</f>
        <v>Jun</v>
      </c>
      <c r="E1864" s="6" t="s">
        <v>18</v>
      </c>
      <c r="F1864" s="6">
        <v>16</v>
      </c>
      <c r="G1864" s="18" t="str">
        <f>CONCATENATE(F1864,"-",D1864,"-",B1864)</f>
        <v>16-Jun-1965</v>
      </c>
      <c r="H1864" s="10">
        <f>DATEDIF(G1864,DATE(2023,6,8),"Y")</f>
        <v>57</v>
      </c>
      <c r="I1864" s="6">
        <v>0</v>
      </c>
      <c r="J1864" s="22">
        <v>17505.650000000001</v>
      </c>
      <c r="K1864" s="6" t="str">
        <f>IF(L1864="?","tier - 2",L1864)</f>
        <v>tier - 1</v>
      </c>
      <c r="L1864" s="6" t="s">
        <v>16</v>
      </c>
      <c r="M1864" s="6" t="str">
        <f>IF(N1864="?","tier - 1",N1864)</f>
        <v>tier - 2</v>
      </c>
      <c r="N1864" s="6" t="s">
        <v>11</v>
      </c>
      <c r="O1864" s="6" t="str">
        <f>IF(P1864="?","UNKNOWN",P1864)</f>
        <v>R1023</v>
      </c>
      <c r="P1864" s="6" t="s">
        <v>249</v>
      </c>
      <c r="Q1864" s="6"/>
    </row>
    <row r="1865" spans="1:17" x14ac:dyDescent="0.3">
      <c r="A1865" s="6" t="s">
        <v>1804</v>
      </c>
      <c r="B1865" s="12" t="str">
        <f>SUBSTITUTE(C1865,"?",ROUNDUP(AVERAGEIF(C:C,"&lt;&gt;~?",C:C),0))</f>
        <v>1990</v>
      </c>
      <c r="C1865" s="6">
        <v>1990</v>
      </c>
      <c r="D1865" s="6" t="str">
        <f>SUBSTITUTE(E1865,"?","sep")</f>
        <v>Dec</v>
      </c>
      <c r="E1865" s="6" t="s">
        <v>30</v>
      </c>
      <c r="F1865" s="6">
        <v>29</v>
      </c>
      <c r="G1865" s="18" t="str">
        <f>CONCATENATE(F1865,"-",D1865,"-",B1865)</f>
        <v>29-Dec-1990</v>
      </c>
      <c r="H1865" s="10">
        <f>DATEDIF(G1865,DATE(2023,6,8),"Y")</f>
        <v>32</v>
      </c>
      <c r="I1865" s="6">
        <v>0</v>
      </c>
      <c r="J1865" s="22">
        <v>17496.310000000001</v>
      </c>
      <c r="K1865" s="6" t="str">
        <f>IF(L1865="?","tier - 2",L1865)</f>
        <v>tier - 1</v>
      </c>
      <c r="L1865" s="6" t="s">
        <v>16</v>
      </c>
      <c r="M1865" s="6" t="str">
        <f>IF(N1865="?","tier - 1",N1865)</f>
        <v>tier - 2</v>
      </c>
      <c r="N1865" s="6" t="s">
        <v>11</v>
      </c>
      <c r="O1865" s="6" t="str">
        <f>IF(P1865="?","UNKNOWN",P1865)</f>
        <v>R1011</v>
      </c>
      <c r="P1865" s="6" t="s">
        <v>42</v>
      </c>
      <c r="Q1865" s="6"/>
    </row>
    <row r="1866" spans="1:17" x14ac:dyDescent="0.3">
      <c r="A1866" s="6" t="s">
        <v>1803</v>
      </c>
      <c r="B1866" s="12" t="str">
        <f>SUBSTITUTE(C1866,"?",ROUNDUP(AVERAGEIF(C:C,"&lt;&gt;~?",C:C),0))</f>
        <v>1971</v>
      </c>
      <c r="C1866" s="6">
        <v>1971</v>
      </c>
      <c r="D1866" s="6" t="str">
        <f>SUBSTITUTE(E1866,"?","sep")</f>
        <v>Jun</v>
      </c>
      <c r="E1866" s="6" t="s">
        <v>18</v>
      </c>
      <c r="F1866" s="6">
        <v>8</v>
      </c>
      <c r="G1866" s="18" t="str">
        <f>CONCATENATE(F1866,"-",D1866,"-",B1866)</f>
        <v>8-Jun-1971</v>
      </c>
      <c r="H1866" s="10">
        <f>DATEDIF(G1866,DATE(2023,6,8),"Y")</f>
        <v>52</v>
      </c>
      <c r="I1866" s="6">
        <v>0</v>
      </c>
      <c r="J1866" s="22">
        <v>17479.53</v>
      </c>
      <c r="K1866" s="6" t="str">
        <f>IF(L1866="?","tier - 2",L1866)</f>
        <v>tier - 1</v>
      </c>
      <c r="L1866" s="6" t="s">
        <v>16</v>
      </c>
      <c r="M1866" s="6" t="str">
        <f>IF(N1866="?","tier - 1",N1866)</f>
        <v>tier - 1</v>
      </c>
      <c r="N1866" s="6" t="s">
        <v>16</v>
      </c>
      <c r="O1866" s="6" t="str">
        <f>IF(P1866="?","UNKNOWN",P1866)</f>
        <v>R1012</v>
      </c>
      <c r="P1866" s="6" t="s">
        <v>23</v>
      </c>
      <c r="Q1866" s="6"/>
    </row>
    <row r="1867" spans="1:17" x14ac:dyDescent="0.3">
      <c r="A1867" s="6" t="s">
        <v>1802</v>
      </c>
      <c r="B1867" s="12" t="str">
        <f>SUBSTITUTE(C1867,"?",ROUNDUP(AVERAGEIF(C:C,"&lt;&gt;~?",C:C),0))</f>
        <v>2003</v>
      </c>
      <c r="C1867" s="6">
        <v>2003</v>
      </c>
      <c r="D1867" s="6" t="str">
        <f>SUBSTITUTE(E1867,"?","sep")</f>
        <v>Nov</v>
      </c>
      <c r="E1867" s="6" t="s">
        <v>15</v>
      </c>
      <c r="F1867" s="6">
        <v>2</v>
      </c>
      <c r="G1867" s="18" t="str">
        <f>CONCATENATE(F1867,"-",D1867,"-",B1867)</f>
        <v>2-Nov-2003</v>
      </c>
      <c r="H1867" s="10">
        <f>DATEDIF(G1867,DATE(2023,6,8),"Y")</f>
        <v>19</v>
      </c>
      <c r="I1867" s="6">
        <v>0</v>
      </c>
      <c r="J1867" s="22">
        <v>17468.98</v>
      </c>
      <c r="K1867" s="6" t="str">
        <f>IF(L1867="?","tier - 2",L1867)</f>
        <v>tier - 2</v>
      </c>
      <c r="L1867" s="6" t="s">
        <v>11</v>
      </c>
      <c r="M1867" s="6" t="str">
        <f>IF(N1867="?","tier - 1",N1867)</f>
        <v>tier - 1</v>
      </c>
      <c r="N1867" s="6" t="s">
        <v>16</v>
      </c>
      <c r="O1867" s="6" t="str">
        <f>IF(P1867="?","UNKNOWN",P1867)</f>
        <v>R1012</v>
      </c>
      <c r="P1867" s="6" t="s">
        <v>23</v>
      </c>
      <c r="Q1867" s="6"/>
    </row>
    <row r="1868" spans="1:17" x14ac:dyDescent="0.3">
      <c r="A1868" s="6" t="s">
        <v>2316</v>
      </c>
      <c r="B1868" s="12" t="str">
        <f>SUBSTITUTE(C1868,"?",ROUNDUP(AVERAGEIF(C:C,"&lt;&gt;~?",C:C),0))</f>
        <v>1972</v>
      </c>
      <c r="C1868" s="6">
        <v>1972</v>
      </c>
      <c r="D1868" s="6" t="str">
        <f>SUBSTITUTE(E1868,"?","sep")</f>
        <v>Sep</v>
      </c>
      <c r="E1868" s="6" t="s">
        <v>20</v>
      </c>
      <c r="F1868" s="6">
        <v>10</v>
      </c>
      <c r="G1868" s="18" t="str">
        <f>CONCATENATE(F1868,"-",D1868,"-",B1868)</f>
        <v>10-Sep-1972</v>
      </c>
      <c r="H1868" s="10">
        <f>DATEDIF(G1868,DATE(2023,6,8),"Y")</f>
        <v>50</v>
      </c>
      <c r="I1868" s="6">
        <v>2</v>
      </c>
      <c r="J1868" s="22">
        <v>42856.84</v>
      </c>
      <c r="K1868" s="6" t="str">
        <f>IF(L1868="?","tier - 2",L1868)</f>
        <v>tier - 1</v>
      </c>
      <c r="L1868" s="6" t="s">
        <v>16</v>
      </c>
      <c r="M1868" s="6" t="str">
        <f>IF(N1868="?","tier - 1",N1868)</f>
        <v>tier - 1</v>
      </c>
      <c r="N1868" s="6" t="s">
        <v>16</v>
      </c>
      <c r="O1868" s="6" t="str">
        <f>IF(P1868="?","UNKNOWN",P1868)</f>
        <v>R1011</v>
      </c>
      <c r="P1868" s="6" t="s">
        <v>42</v>
      </c>
      <c r="Q1868" s="6"/>
    </row>
    <row r="1869" spans="1:17" x14ac:dyDescent="0.3">
      <c r="A1869" s="6" t="s">
        <v>1801</v>
      </c>
      <c r="B1869" s="12" t="str">
        <f>SUBSTITUTE(C1869,"?",ROUNDUP(AVERAGEIF(C:C,"&lt;&gt;~?",C:C),0))</f>
        <v>1992</v>
      </c>
      <c r="C1869" s="6">
        <v>1992</v>
      </c>
      <c r="D1869" s="6" t="str">
        <f>SUBSTITUTE(E1869,"?","sep")</f>
        <v>Oct</v>
      </c>
      <c r="E1869" s="6" t="s">
        <v>37</v>
      </c>
      <c r="F1869" s="6">
        <v>18</v>
      </c>
      <c r="G1869" s="18" t="str">
        <f>CONCATENATE(F1869,"-",D1869,"-",B1869)</f>
        <v>18-Oct-1992</v>
      </c>
      <c r="H1869" s="10">
        <f>DATEDIF(G1869,DATE(2023,6,8),"Y")</f>
        <v>30</v>
      </c>
      <c r="I1869" s="6">
        <v>2</v>
      </c>
      <c r="J1869" s="22">
        <v>17361.77</v>
      </c>
      <c r="K1869" s="6" t="str">
        <f>IF(L1869="?","tier - 2",L1869)</f>
        <v>tier - 2</v>
      </c>
      <c r="L1869" s="6" t="s">
        <v>11</v>
      </c>
      <c r="M1869" s="6" t="str">
        <f>IF(N1869="?","tier - 1",N1869)</f>
        <v>tier - 1</v>
      </c>
      <c r="N1869" s="6" t="s">
        <v>16</v>
      </c>
      <c r="O1869" s="6" t="str">
        <f>IF(P1869="?","UNKNOWN",P1869)</f>
        <v>R1012</v>
      </c>
      <c r="P1869" s="6" t="s">
        <v>23</v>
      </c>
      <c r="Q1869" s="6"/>
    </row>
    <row r="1870" spans="1:17" x14ac:dyDescent="0.3">
      <c r="A1870" s="6" t="s">
        <v>1800</v>
      </c>
      <c r="B1870" s="12" t="str">
        <f>SUBSTITUTE(C1870,"?",ROUNDUP(AVERAGEIF(C:C,"&lt;&gt;~?",C:C),0))</f>
        <v>2003</v>
      </c>
      <c r="C1870" s="6">
        <v>2003</v>
      </c>
      <c r="D1870" s="6" t="str">
        <f>SUBSTITUTE(E1870,"?","sep")</f>
        <v>Nov</v>
      </c>
      <c r="E1870" s="6" t="s">
        <v>15</v>
      </c>
      <c r="F1870" s="6">
        <v>1</v>
      </c>
      <c r="G1870" s="18" t="str">
        <f>CONCATENATE(F1870,"-",D1870,"-",B1870)</f>
        <v>1-Nov-2003</v>
      </c>
      <c r="H1870" s="10">
        <f>DATEDIF(G1870,DATE(2023,6,8),"Y")</f>
        <v>19</v>
      </c>
      <c r="I1870" s="6">
        <v>0</v>
      </c>
      <c r="J1870" s="22">
        <v>17352.68</v>
      </c>
      <c r="K1870" s="6" t="str">
        <f>IF(L1870="?","tier - 2",L1870)</f>
        <v>tier - 2</v>
      </c>
      <c r="L1870" s="6" t="s">
        <v>11</v>
      </c>
      <c r="M1870" s="6" t="str">
        <f>IF(N1870="?","tier - 1",N1870)</f>
        <v>tier - 3</v>
      </c>
      <c r="N1870" s="6" t="s">
        <v>12</v>
      </c>
      <c r="O1870" s="6" t="str">
        <f>IF(P1870="?","UNKNOWN",P1870)</f>
        <v>R1012</v>
      </c>
      <c r="P1870" s="6" t="s">
        <v>23</v>
      </c>
      <c r="Q1870" s="6"/>
    </row>
    <row r="1871" spans="1:17" x14ac:dyDescent="0.3">
      <c r="A1871" s="6" t="s">
        <v>1799</v>
      </c>
      <c r="B1871" s="12" t="str">
        <f>SUBSTITUTE(C1871,"?",ROUNDUP(AVERAGEIF(C:C,"&lt;&gt;~?",C:C),0))</f>
        <v>1963</v>
      </c>
      <c r="C1871" s="6">
        <v>1963</v>
      </c>
      <c r="D1871" s="6" t="str">
        <f>SUBSTITUTE(E1871,"?","sep")</f>
        <v>Jul</v>
      </c>
      <c r="E1871" s="6" t="s">
        <v>10</v>
      </c>
      <c r="F1871" s="6">
        <v>12</v>
      </c>
      <c r="G1871" s="18" t="str">
        <f>CONCATENATE(F1871,"-",D1871,"-",B1871)</f>
        <v>12-Jul-1963</v>
      </c>
      <c r="H1871" s="10">
        <f>DATEDIF(G1871,DATE(2023,6,8),"Y")</f>
        <v>59</v>
      </c>
      <c r="I1871" s="6">
        <v>0</v>
      </c>
      <c r="J1871" s="22">
        <v>17337.580000000002</v>
      </c>
      <c r="K1871" s="6" t="str">
        <f>IF(L1871="?","tier - 2",L1871)</f>
        <v>tier - 2</v>
      </c>
      <c r="L1871" s="6" t="s">
        <v>11</v>
      </c>
      <c r="M1871" s="6" t="str">
        <f>IF(N1871="?","tier - 1",N1871)</f>
        <v>tier - 3</v>
      </c>
      <c r="N1871" s="6" t="s">
        <v>12</v>
      </c>
      <c r="O1871" s="6" t="str">
        <f>IF(P1871="?","UNKNOWN",P1871)</f>
        <v>R1023</v>
      </c>
      <c r="P1871" s="6" t="s">
        <v>249</v>
      </c>
      <c r="Q1871" s="6"/>
    </row>
    <row r="1872" spans="1:17" x14ac:dyDescent="0.3">
      <c r="A1872" s="6" t="s">
        <v>1798</v>
      </c>
      <c r="B1872" s="12" t="str">
        <f>SUBSTITUTE(C1872,"?",ROUNDUP(AVERAGEIF(C:C,"&lt;&gt;~?",C:C),0))</f>
        <v>1975</v>
      </c>
      <c r="C1872" s="6">
        <v>1975</v>
      </c>
      <c r="D1872" s="6" t="str">
        <f>SUBSTITUTE(E1872,"?","sep")</f>
        <v>Aug</v>
      </c>
      <c r="E1872" s="6" t="s">
        <v>35</v>
      </c>
      <c r="F1872" s="6">
        <v>25</v>
      </c>
      <c r="G1872" s="18" t="str">
        <f>CONCATENATE(F1872,"-",D1872,"-",B1872)</f>
        <v>25-Aug-1975</v>
      </c>
      <c r="H1872" s="10">
        <f>DATEDIF(G1872,DATE(2023,6,8),"Y")</f>
        <v>47</v>
      </c>
      <c r="I1872" s="6">
        <v>1</v>
      </c>
      <c r="J1872" s="22">
        <v>17253.43</v>
      </c>
      <c r="K1872" s="6" t="str">
        <f>IF(L1872="?","tier - 2",L1872)</f>
        <v>tier - 2</v>
      </c>
      <c r="L1872" s="6" t="s">
        <v>11</v>
      </c>
      <c r="M1872" s="6" t="str">
        <f>IF(N1872="?","tier - 1",N1872)</f>
        <v>tier - 3</v>
      </c>
      <c r="N1872" s="6" t="s">
        <v>12</v>
      </c>
      <c r="O1872" s="6" t="str">
        <f>IF(P1872="?","UNKNOWN",P1872)</f>
        <v>R1026</v>
      </c>
      <c r="P1872" s="6" t="s">
        <v>535</v>
      </c>
      <c r="Q1872" s="6"/>
    </row>
    <row r="1873" spans="1:17" x14ac:dyDescent="0.3">
      <c r="A1873" s="6" t="s">
        <v>1797</v>
      </c>
      <c r="B1873" s="12" t="str">
        <f>SUBSTITUTE(C1873,"?",ROUNDUP(AVERAGEIF(C:C,"&lt;&gt;~?",C:C),0))</f>
        <v>1982</v>
      </c>
      <c r="C1873" s="6">
        <v>1982</v>
      </c>
      <c r="D1873" s="6" t="str">
        <f>SUBSTITUTE(E1873,"?","sep")</f>
        <v>Oct</v>
      </c>
      <c r="E1873" s="6" t="s">
        <v>37</v>
      </c>
      <c r="F1873" s="6">
        <v>22</v>
      </c>
      <c r="G1873" s="18" t="str">
        <f>CONCATENATE(F1873,"-",D1873,"-",B1873)</f>
        <v>22-Oct-1982</v>
      </c>
      <c r="H1873" s="10">
        <f>DATEDIF(G1873,DATE(2023,6,8),"Y")</f>
        <v>40</v>
      </c>
      <c r="I1873" s="6">
        <v>1</v>
      </c>
      <c r="J1873" s="22">
        <v>17179.52</v>
      </c>
      <c r="K1873" s="6" t="str">
        <f>IF(L1873="?","tier - 2",L1873)</f>
        <v>tier - 2</v>
      </c>
      <c r="L1873" s="6" t="s">
        <v>11</v>
      </c>
      <c r="M1873" s="6" t="str">
        <f>IF(N1873="?","tier - 1",N1873)</f>
        <v>tier - 1</v>
      </c>
      <c r="N1873" s="6" t="s">
        <v>16</v>
      </c>
      <c r="O1873" s="6" t="str">
        <f>IF(P1873="?","UNKNOWN",P1873)</f>
        <v>R1013</v>
      </c>
      <c r="P1873" s="6" t="s">
        <v>13</v>
      </c>
      <c r="Q1873" s="6"/>
    </row>
    <row r="1874" spans="1:17" x14ac:dyDescent="0.3">
      <c r="A1874" s="6" t="s">
        <v>1796</v>
      </c>
      <c r="B1874" s="12" t="str">
        <f>SUBSTITUTE(C1874,"?",ROUNDUP(AVERAGEIF(C:C,"&lt;&gt;~?",C:C),0))</f>
        <v>2004</v>
      </c>
      <c r="C1874" s="6">
        <v>2004</v>
      </c>
      <c r="D1874" s="6" t="str">
        <f>SUBSTITUTE(E1874,"?","sep")</f>
        <v>Aug</v>
      </c>
      <c r="E1874" s="6" t="s">
        <v>35</v>
      </c>
      <c r="F1874" s="6">
        <v>18</v>
      </c>
      <c r="G1874" s="18" t="str">
        <f>CONCATENATE(F1874,"-",D1874,"-",B1874)</f>
        <v>18-Aug-2004</v>
      </c>
      <c r="H1874" s="10">
        <f>DATEDIF(G1874,DATE(2023,6,8),"Y")</f>
        <v>18</v>
      </c>
      <c r="I1874" s="6">
        <v>1</v>
      </c>
      <c r="J1874" s="22">
        <v>17178.68</v>
      </c>
      <c r="K1874" s="6" t="str">
        <f>IF(L1874="?","tier - 2",L1874)</f>
        <v>tier - 2</v>
      </c>
      <c r="L1874" s="6" t="s">
        <v>11</v>
      </c>
      <c r="M1874" s="6" t="str">
        <f>IF(N1874="?","tier - 1",N1874)</f>
        <v>tier - 2</v>
      </c>
      <c r="N1874" s="6" t="s">
        <v>11</v>
      </c>
      <c r="O1874" s="6" t="str">
        <f>IF(P1874="?","UNKNOWN",P1874)</f>
        <v>R1019</v>
      </c>
      <c r="P1874" s="6" t="s">
        <v>166</v>
      </c>
      <c r="Q1874" s="6"/>
    </row>
    <row r="1875" spans="1:17" x14ac:dyDescent="0.3">
      <c r="A1875" s="6" t="s">
        <v>1795</v>
      </c>
      <c r="B1875" s="12" t="str">
        <f>SUBSTITUTE(C1875,"?",ROUNDUP(AVERAGEIF(C:C,"&lt;&gt;~?",C:C),0))</f>
        <v>1964</v>
      </c>
      <c r="C1875" s="6">
        <v>1964</v>
      </c>
      <c r="D1875" s="6" t="str">
        <f>SUBSTITUTE(E1875,"?","sep")</f>
        <v>Jun</v>
      </c>
      <c r="E1875" s="6" t="s">
        <v>18</v>
      </c>
      <c r="F1875" s="6">
        <v>7</v>
      </c>
      <c r="G1875" s="18" t="str">
        <f>CONCATENATE(F1875,"-",D1875,"-",B1875)</f>
        <v>7-Jun-1964</v>
      </c>
      <c r="H1875" s="10">
        <f>DATEDIF(G1875,DATE(2023,6,8),"Y")</f>
        <v>59</v>
      </c>
      <c r="I1875" s="6">
        <v>0</v>
      </c>
      <c r="J1875" s="22">
        <v>17174.52</v>
      </c>
      <c r="K1875" s="6" t="str">
        <f>IF(L1875="?","tier - 2",L1875)</f>
        <v>tier - 2</v>
      </c>
      <c r="L1875" s="6" t="s">
        <v>11</v>
      </c>
      <c r="M1875" s="6" t="str">
        <f>IF(N1875="?","tier - 1",N1875)</f>
        <v>tier - 2</v>
      </c>
      <c r="N1875" s="6" t="s">
        <v>11</v>
      </c>
      <c r="O1875" s="6" t="str">
        <f>IF(P1875="?","UNKNOWN",P1875)</f>
        <v>R1012</v>
      </c>
      <c r="P1875" s="6" t="s">
        <v>23</v>
      </c>
      <c r="Q1875" s="6"/>
    </row>
    <row r="1876" spans="1:17" x14ac:dyDescent="0.3">
      <c r="A1876" s="6" t="s">
        <v>1794</v>
      </c>
      <c r="B1876" s="12" t="str">
        <f>SUBSTITUTE(C1876,"?",ROUNDUP(AVERAGEIF(C:C,"&lt;&gt;~?",C:C),0))</f>
        <v>1965</v>
      </c>
      <c r="C1876" s="6">
        <v>1965</v>
      </c>
      <c r="D1876" s="6" t="str">
        <f>SUBSTITUTE(E1876,"?","sep")</f>
        <v>Sep</v>
      </c>
      <c r="E1876" s="6" t="s">
        <v>20</v>
      </c>
      <c r="F1876" s="6">
        <v>16</v>
      </c>
      <c r="G1876" s="18" t="str">
        <f>CONCATENATE(F1876,"-",D1876,"-",B1876)</f>
        <v>16-Sep-1965</v>
      </c>
      <c r="H1876" s="10">
        <f>DATEDIF(G1876,DATE(2023,6,8),"Y")</f>
        <v>57</v>
      </c>
      <c r="I1876" s="6">
        <v>0</v>
      </c>
      <c r="J1876" s="22">
        <v>17172.27</v>
      </c>
      <c r="K1876" s="6" t="str">
        <f>IF(L1876="?","tier - 2",L1876)</f>
        <v>tier - 2</v>
      </c>
      <c r="L1876" s="6" t="s">
        <v>11</v>
      </c>
      <c r="M1876" s="6" t="str">
        <f>IF(N1876="?","tier - 1",N1876)</f>
        <v>tier - 2</v>
      </c>
      <c r="N1876" s="6" t="s">
        <v>11</v>
      </c>
      <c r="O1876" s="6" t="str">
        <f>IF(P1876="?","UNKNOWN",P1876)</f>
        <v>R1026</v>
      </c>
      <c r="P1876" s="6" t="s">
        <v>535</v>
      </c>
      <c r="Q1876" s="6"/>
    </row>
    <row r="1877" spans="1:17" x14ac:dyDescent="0.3">
      <c r="A1877" s="6" t="s">
        <v>1793</v>
      </c>
      <c r="B1877" s="12" t="str">
        <f>SUBSTITUTE(C1877,"?",ROUNDUP(AVERAGEIF(C:C,"&lt;&gt;~?",C:C),0))</f>
        <v>1998</v>
      </c>
      <c r="C1877" s="6">
        <v>1998</v>
      </c>
      <c r="D1877" s="6" t="str">
        <f>SUBSTITUTE(E1877,"?","sep")</f>
        <v>Jun</v>
      </c>
      <c r="E1877" s="6" t="s">
        <v>18</v>
      </c>
      <c r="F1877" s="6">
        <v>3</v>
      </c>
      <c r="G1877" s="18" t="str">
        <f>CONCATENATE(F1877,"-",D1877,"-",B1877)</f>
        <v>3-Jun-1998</v>
      </c>
      <c r="H1877" s="10">
        <f>DATEDIF(G1877,DATE(2023,6,8),"Y")</f>
        <v>25</v>
      </c>
      <c r="I1877" s="6">
        <v>4</v>
      </c>
      <c r="J1877" s="22">
        <v>17128.43</v>
      </c>
      <c r="K1877" s="6" t="str">
        <f>IF(L1877="?","tier - 2",L1877)</f>
        <v>tier - 2</v>
      </c>
      <c r="L1877" s="6" t="s">
        <v>11</v>
      </c>
      <c r="M1877" s="6" t="str">
        <f>IF(N1877="?","tier - 1",N1877)</f>
        <v>tier - 3</v>
      </c>
      <c r="N1877" s="6" t="s">
        <v>12</v>
      </c>
      <c r="O1877" s="6" t="str">
        <f>IF(P1877="?","UNKNOWN",P1877)</f>
        <v>R1016</v>
      </c>
      <c r="P1877" s="6" t="s">
        <v>168</v>
      </c>
      <c r="Q1877" s="6"/>
    </row>
    <row r="1878" spans="1:17" x14ac:dyDescent="0.3">
      <c r="A1878" s="6" t="s">
        <v>1792</v>
      </c>
      <c r="B1878" s="12" t="str">
        <f>SUBSTITUTE(C1878,"?",ROUNDUP(AVERAGEIF(C:C,"&lt;&gt;~?",C:C),0))</f>
        <v>2002</v>
      </c>
      <c r="C1878" s="6">
        <v>2002</v>
      </c>
      <c r="D1878" s="6" t="str">
        <f>SUBSTITUTE(E1878,"?","sep")</f>
        <v>Jun</v>
      </c>
      <c r="E1878" s="6" t="s">
        <v>18</v>
      </c>
      <c r="F1878" s="6">
        <v>28</v>
      </c>
      <c r="G1878" s="18" t="str">
        <f>CONCATENATE(F1878,"-",D1878,"-",B1878)</f>
        <v>28-Jun-2002</v>
      </c>
      <c r="H1878" s="10">
        <f>DATEDIF(G1878,DATE(2023,6,8),"Y")</f>
        <v>20</v>
      </c>
      <c r="I1878" s="6">
        <v>1</v>
      </c>
      <c r="J1878" s="22">
        <v>17085.27</v>
      </c>
      <c r="K1878" s="6" t="str">
        <f>IF(L1878="?","tier - 2",L1878)</f>
        <v>tier - 2</v>
      </c>
      <c r="L1878" s="6" t="s">
        <v>11</v>
      </c>
      <c r="M1878" s="6" t="str">
        <f>IF(N1878="?","tier - 1",N1878)</f>
        <v>tier - 3</v>
      </c>
      <c r="N1878" s="6" t="s">
        <v>12</v>
      </c>
      <c r="O1878" s="6" t="str">
        <f>IF(P1878="?","UNKNOWN",P1878)</f>
        <v>R1013</v>
      </c>
      <c r="P1878" s="6" t="s">
        <v>13</v>
      </c>
      <c r="Q1878" s="6"/>
    </row>
    <row r="1879" spans="1:17" x14ac:dyDescent="0.3">
      <c r="A1879" s="6" t="s">
        <v>2315</v>
      </c>
      <c r="B1879" s="12" t="str">
        <f>SUBSTITUTE(C1879,"?",ROUNDUP(AVERAGEIF(C:C,"&lt;&gt;~?",C:C),0))</f>
        <v>1965</v>
      </c>
      <c r="C1879" s="6">
        <v>1965</v>
      </c>
      <c r="D1879" s="6" t="str">
        <f>SUBSTITUTE(E1879,"?","sep")</f>
        <v>Oct</v>
      </c>
      <c r="E1879" s="6" t="s">
        <v>37</v>
      </c>
      <c r="F1879" s="6">
        <v>29</v>
      </c>
      <c r="G1879" s="18" t="str">
        <f>CONCATENATE(F1879,"-",D1879,"-",B1879)</f>
        <v>29-Oct-1965</v>
      </c>
      <c r="H1879" s="10">
        <f>DATEDIF(G1879,DATE(2023,6,8),"Y")</f>
        <v>57</v>
      </c>
      <c r="I1879" s="6">
        <v>0</v>
      </c>
      <c r="J1879" s="22">
        <v>42764.12</v>
      </c>
      <c r="K1879" s="6" t="str">
        <f>IF(L1879="?","tier - 2",L1879)</f>
        <v>tier - 1</v>
      </c>
      <c r="L1879" s="6" t="s">
        <v>16</v>
      </c>
      <c r="M1879" s="6" t="str">
        <f>IF(N1879="?","tier - 1",N1879)</f>
        <v>tier - 2</v>
      </c>
      <c r="N1879" s="6" t="s">
        <v>11</v>
      </c>
      <c r="O1879" s="6" t="str">
        <f>IF(P1879="?","UNKNOWN",P1879)</f>
        <v>R1011</v>
      </c>
      <c r="P1879" s="6" t="s">
        <v>42</v>
      </c>
      <c r="Q1879" s="6"/>
    </row>
    <row r="1880" spans="1:17" x14ac:dyDescent="0.3">
      <c r="A1880" s="6" t="s">
        <v>1791</v>
      </c>
      <c r="B1880" s="12" t="str">
        <f>SUBSTITUTE(C1880,"?",ROUNDUP(AVERAGEIF(C:C,"&lt;&gt;~?",C:C),0))</f>
        <v>2003</v>
      </c>
      <c r="C1880" s="6">
        <v>2003</v>
      </c>
      <c r="D1880" s="6" t="str">
        <f>SUBSTITUTE(E1880,"?","sep")</f>
        <v>Dec</v>
      </c>
      <c r="E1880" s="6" t="s">
        <v>30</v>
      </c>
      <c r="F1880" s="6">
        <v>26</v>
      </c>
      <c r="G1880" s="18" t="str">
        <f>CONCATENATE(F1880,"-",D1880,"-",B1880)</f>
        <v>26-Dec-2003</v>
      </c>
      <c r="H1880" s="10">
        <f>DATEDIF(G1880,DATE(2023,6,8),"Y")</f>
        <v>19</v>
      </c>
      <c r="I1880" s="6">
        <v>0</v>
      </c>
      <c r="J1880" s="22">
        <v>17081.080000000002</v>
      </c>
      <c r="K1880" s="6" t="str">
        <f>IF(L1880="?","tier - 2",L1880)</f>
        <v>tier - 2</v>
      </c>
      <c r="L1880" s="6" t="s">
        <v>11</v>
      </c>
      <c r="M1880" s="6" t="str">
        <f>IF(N1880="?","tier - 1",N1880)</f>
        <v>tier - 2</v>
      </c>
      <c r="N1880" s="6" t="s">
        <v>11</v>
      </c>
      <c r="O1880" s="6" t="str">
        <f>IF(P1880="?","UNKNOWN",P1880)</f>
        <v>R1011</v>
      </c>
      <c r="P1880" s="6" t="s">
        <v>42</v>
      </c>
      <c r="Q1880" s="6"/>
    </row>
    <row r="1881" spans="1:17" x14ac:dyDescent="0.3">
      <c r="A1881" s="6" t="s">
        <v>1790</v>
      </c>
      <c r="B1881" s="12" t="str">
        <f>SUBSTITUTE(C1881,"?",ROUNDUP(AVERAGEIF(C:C,"&lt;&gt;~?",C:C),0))</f>
        <v>1996</v>
      </c>
      <c r="C1881" s="6">
        <v>1996</v>
      </c>
      <c r="D1881" s="6" t="str">
        <f>SUBSTITUTE(E1881,"?","sep")</f>
        <v>Jun</v>
      </c>
      <c r="E1881" s="6" t="s">
        <v>18</v>
      </c>
      <c r="F1881" s="6">
        <v>10</v>
      </c>
      <c r="G1881" s="18" t="str">
        <f>CONCATENATE(F1881,"-",D1881,"-",B1881)</f>
        <v>10-Jun-1996</v>
      </c>
      <c r="H1881" s="10">
        <f>DATEDIF(G1881,DATE(2023,6,8),"Y")</f>
        <v>26</v>
      </c>
      <c r="I1881" s="6">
        <v>0</v>
      </c>
      <c r="J1881" s="22">
        <v>17043.34</v>
      </c>
      <c r="K1881" s="6" t="str">
        <f>IF(L1881="?","tier - 2",L1881)</f>
        <v>tier - 2</v>
      </c>
      <c r="L1881" s="6" t="s">
        <v>11</v>
      </c>
      <c r="M1881" s="6" t="str">
        <f>IF(N1881="?","tier - 1",N1881)</f>
        <v>tier - 3</v>
      </c>
      <c r="N1881" s="6" t="s">
        <v>12</v>
      </c>
      <c r="O1881" s="6" t="str">
        <f>IF(P1881="?","UNKNOWN",P1881)</f>
        <v>R1013</v>
      </c>
      <c r="P1881" s="6" t="s">
        <v>13</v>
      </c>
      <c r="Q1881" s="6"/>
    </row>
    <row r="1882" spans="1:17" x14ac:dyDescent="0.3">
      <c r="A1882" s="6" t="s">
        <v>1789</v>
      </c>
      <c r="B1882" s="12" t="str">
        <f>SUBSTITUTE(C1882,"?",ROUNDUP(AVERAGEIF(C:C,"&lt;&gt;~?",C:C),0))</f>
        <v>1971</v>
      </c>
      <c r="C1882" s="6">
        <v>1971</v>
      </c>
      <c r="D1882" s="6" t="str">
        <f>SUBSTITUTE(E1882,"?","sep")</f>
        <v>Aug</v>
      </c>
      <c r="E1882" s="6" t="s">
        <v>35</v>
      </c>
      <c r="F1882" s="6">
        <v>22</v>
      </c>
      <c r="G1882" s="18" t="str">
        <f>CONCATENATE(F1882,"-",D1882,"-",B1882)</f>
        <v>22-Aug-1971</v>
      </c>
      <c r="H1882" s="10">
        <f>DATEDIF(G1882,DATE(2023,6,8),"Y")</f>
        <v>51</v>
      </c>
      <c r="I1882" s="6">
        <v>0</v>
      </c>
      <c r="J1882" s="22">
        <v>17016.009999999998</v>
      </c>
      <c r="K1882" s="6" t="str">
        <f>IF(L1882="?","tier - 2",L1882)</f>
        <v>tier - 2</v>
      </c>
      <c r="L1882" s="6" t="s">
        <v>11</v>
      </c>
      <c r="M1882" s="6" t="str">
        <f>IF(N1882="?","tier - 1",N1882)</f>
        <v>tier - 2</v>
      </c>
      <c r="N1882" s="6" t="s">
        <v>11</v>
      </c>
      <c r="O1882" s="6" t="str">
        <f>IF(P1882="?","UNKNOWN",P1882)</f>
        <v>R1023</v>
      </c>
      <c r="P1882" s="6" t="s">
        <v>249</v>
      </c>
      <c r="Q1882" s="6"/>
    </row>
    <row r="1883" spans="1:17" x14ac:dyDescent="0.3">
      <c r="A1883" s="6" t="s">
        <v>1788</v>
      </c>
      <c r="B1883" s="12" t="str">
        <f>SUBSTITUTE(C1883,"?",ROUNDUP(AVERAGEIF(C:C,"&lt;&gt;~?",C:C),0))</f>
        <v>1980</v>
      </c>
      <c r="C1883" s="6">
        <v>1980</v>
      </c>
      <c r="D1883" s="6" t="str">
        <f>SUBSTITUTE(E1883,"?","sep")</f>
        <v>Jul</v>
      </c>
      <c r="E1883" s="6" t="s">
        <v>10</v>
      </c>
      <c r="F1883" s="6">
        <v>16</v>
      </c>
      <c r="G1883" s="18" t="str">
        <f>CONCATENATE(F1883,"-",D1883,"-",B1883)</f>
        <v>16-Jul-1980</v>
      </c>
      <c r="H1883" s="10">
        <f>DATEDIF(G1883,DATE(2023,6,8),"Y")</f>
        <v>42</v>
      </c>
      <c r="I1883" s="6">
        <v>2</v>
      </c>
      <c r="J1883" s="22">
        <v>16990.55</v>
      </c>
      <c r="K1883" s="6" t="str">
        <f>IF(L1883="?","tier - 2",L1883)</f>
        <v>tier - 2</v>
      </c>
      <c r="L1883" s="6" t="s">
        <v>11</v>
      </c>
      <c r="M1883" s="6" t="str">
        <f>IF(N1883="?","tier - 1",N1883)</f>
        <v>tier - 3</v>
      </c>
      <c r="N1883" s="6" t="s">
        <v>12</v>
      </c>
      <c r="O1883" s="6" t="str">
        <f>IF(P1883="?","UNKNOWN",P1883)</f>
        <v>R1012</v>
      </c>
      <c r="P1883" s="6" t="s">
        <v>23</v>
      </c>
      <c r="Q1883" s="6"/>
    </row>
    <row r="1884" spans="1:17" x14ac:dyDescent="0.3">
      <c r="A1884" s="6" t="s">
        <v>1787</v>
      </c>
      <c r="B1884" s="12" t="str">
        <f>SUBSTITUTE(C1884,"?",ROUNDUP(AVERAGEIF(C:C,"&lt;&gt;~?",C:C),0))</f>
        <v>1977</v>
      </c>
      <c r="C1884" s="6">
        <v>1977</v>
      </c>
      <c r="D1884" s="6" t="str">
        <f>SUBSTITUTE(E1884,"?","sep")</f>
        <v>Aug</v>
      </c>
      <c r="E1884" s="6" t="s">
        <v>35</v>
      </c>
      <c r="F1884" s="6">
        <v>25</v>
      </c>
      <c r="G1884" s="18" t="str">
        <f>CONCATENATE(F1884,"-",D1884,"-",B1884)</f>
        <v>25-Aug-1977</v>
      </c>
      <c r="H1884" s="10">
        <f>DATEDIF(G1884,DATE(2023,6,8),"Y")</f>
        <v>45</v>
      </c>
      <c r="I1884" s="6">
        <v>2</v>
      </c>
      <c r="J1884" s="22">
        <v>16921.09</v>
      </c>
      <c r="K1884" s="6" t="str">
        <f>IF(L1884="?","tier - 2",L1884)</f>
        <v>tier - 2</v>
      </c>
      <c r="L1884" s="6" t="s">
        <v>11</v>
      </c>
      <c r="M1884" s="6" t="str">
        <f>IF(N1884="?","tier - 1",N1884)</f>
        <v>tier - 3</v>
      </c>
      <c r="N1884" s="6" t="s">
        <v>12</v>
      </c>
      <c r="O1884" s="6" t="str">
        <f>IF(P1884="?","UNKNOWN",P1884)</f>
        <v>R1023</v>
      </c>
      <c r="P1884" s="6" t="s">
        <v>249</v>
      </c>
      <c r="Q1884" s="6"/>
    </row>
    <row r="1885" spans="1:17" x14ac:dyDescent="0.3">
      <c r="A1885" s="6" t="s">
        <v>1786</v>
      </c>
      <c r="B1885" s="12" t="str">
        <f>SUBSTITUTE(C1885,"?",ROUNDUP(AVERAGEIF(C:C,"&lt;&gt;~?",C:C),0))</f>
        <v>1968</v>
      </c>
      <c r="C1885" s="6">
        <v>1968</v>
      </c>
      <c r="D1885" s="6" t="str">
        <f>SUBSTITUTE(E1885,"?","sep")</f>
        <v>Oct</v>
      </c>
      <c r="E1885" s="6" t="s">
        <v>37</v>
      </c>
      <c r="F1885" s="6">
        <v>21</v>
      </c>
      <c r="G1885" s="18" t="str">
        <f>CONCATENATE(F1885,"-",D1885,"-",B1885)</f>
        <v>21-Oct-1968</v>
      </c>
      <c r="H1885" s="10">
        <f>DATEDIF(G1885,DATE(2023,6,8),"Y")</f>
        <v>54</v>
      </c>
      <c r="I1885" s="6">
        <v>0</v>
      </c>
      <c r="J1885" s="22">
        <v>16903.5</v>
      </c>
      <c r="K1885" s="6" t="str">
        <f>IF(L1885="?","tier - 2",L1885)</f>
        <v>tier - 2</v>
      </c>
      <c r="L1885" s="6" t="s">
        <v>11</v>
      </c>
      <c r="M1885" s="6" t="str">
        <f>IF(N1885="?","tier - 1",N1885)</f>
        <v>tier - 3</v>
      </c>
      <c r="N1885" s="6" t="s">
        <v>12</v>
      </c>
      <c r="O1885" s="6" t="str">
        <f>IF(P1885="?","UNKNOWN",P1885)</f>
        <v>R1012</v>
      </c>
      <c r="P1885" s="6" t="s">
        <v>23</v>
      </c>
      <c r="Q1885" s="6"/>
    </row>
    <row r="1886" spans="1:17" x14ac:dyDescent="0.3">
      <c r="A1886" s="6" t="s">
        <v>1785</v>
      </c>
      <c r="B1886" s="12" t="str">
        <f>SUBSTITUTE(C1886,"?",ROUNDUP(AVERAGEIF(C:C,"&lt;&gt;~?",C:C),0))</f>
        <v>2003</v>
      </c>
      <c r="C1886" s="6">
        <v>2003</v>
      </c>
      <c r="D1886" s="6" t="str">
        <f>SUBSTITUTE(E1886,"?","sep")</f>
        <v>Sep</v>
      </c>
      <c r="E1886" s="6" t="s">
        <v>20</v>
      </c>
      <c r="F1886" s="6">
        <v>10</v>
      </c>
      <c r="G1886" s="18" t="str">
        <f>CONCATENATE(F1886,"-",D1886,"-",B1886)</f>
        <v>10-Sep-2003</v>
      </c>
      <c r="H1886" s="10">
        <f>DATEDIF(G1886,DATE(2023,6,8),"Y")</f>
        <v>19</v>
      </c>
      <c r="I1886" s="6">
        <v>0</v>
      </c>
      <c r="J1886" s="22">
        <v>16884.919999999998</v>
      </c>
      <c r="K1886" s="6" t="str">
        <f>IF(L1886="?","tier - 2",L1886)</f>
        <v>tier - 2</v>
      </c>
      <c r="L1886" s="6" t="s">
        <v>11</v>
      </c>
      <c r="M1886" s="6" t="str">
        <f>IF(N1886="?","tier - 1",N1886)</f>
        <v>tier - 2</v>
      </c>
      <c r="N1886" s="6" t="s">
        <v>11</v>
      </c>
      <c r="O1886" s="6" t="str">
        <f>IF(P1886="?","UNKNOWN",P1886)</f>
        <v>R1011</v>
      </c>
      <c r="P1886" s="6" t="s">
        <v>42</v>
      </c>
      <c r="Q1886" s="6"/>
    </row>
    <row r="1887" spans="1:17" x14ac:dyDescent="0.3">
      <c r="A1887" s="6" t="s">
        <v>1784</v>
      </c>
      <c r="B1887" s="12" t="str">
        <f>SUBSTITUTE(C1887,"?",ROUNDUP(AVERAGEIF(C:C,"&lt;&gt;~?",C:C),0))</f>
        <v>1974</v>
      </c>
      <c r="C1887" s="6">
        <v>1974</v>
      </c>
      <c r="D1887" s="6" t="str">
        <f>SUBSTITUTE(E1887,"?","sep")</f>
        <v>Aug</v>
      </c>
      <c r="E1887" s="6" t="s">
        <v>35</v>
      </c>
      <c r="F1887" s="6">
        <v>8</v>
      </c>
      <c r="G1887" s="18" t="str">
        <f>CONCATENATE(F1887,"-",D1887,"-",B1887)</f>
        <v>8-Aug-1974</v>
      </c>
      <c r="H1887" s="10">
        <f>DATEDIF(G1887,DATE(2023,6,8),"Y")</f>
        <v>48</v>
      </c>
      <c r="I1887" s="6">
        <v>0</v>
      </c>
      <c r="J1887" s="22">
        <v>16841.32</v>
      </c>
      <c r="K1887" s="6" t="str">
        <f>IF(L1887="?","tier - 2",L1887)</f>
        <v>tier - 2</v>
      </c>
      <c r="L1887" s="6" t="s">
        <v>11</v>
      </c>
      <c r="M1887" s="6" t="str">
        <f>IF(N1887="?","tier - 1",N1887)</f>
        <v>tier - 3</v>
      </c>
      <c r="N1887" s="6" t="s">
        <v>12</v>
      </c>
      <c r="O1887" s="6" t="str">
        <f>IF(P1887="?","UNKNOWN",P1887)</f>
        <v>R1011</v>
      </c>
      <c r="P1887" s="6" t="s">
        <v>42</v>
      </c>
      <c r="Q1887" s="6"/>
    </row>
    <row r="1888" spans="1:17" x14ac:dyDescent="0.3">
      <c r="A1888" s="6" t="s">
        <v>1783</v>
      </c>
      <c r="B1888" s="12" t="str">
        <f>SUBSTITUTE(C1888,"?",ROUNDUP(AVERAGEIF(C:C,"&lt;&gt;~?",C:C),0))</f>
        <v>1995</v>
      </c>
      <c r="C1888" s="6">
        <v>1995</v>
      </c>
      <c r="D1888" s="6" t="str">
        <f>SUBSTITUTE(E1888,"?","sep")</f>
        <v>Oct</v>
      </c>
      <c r="E1888" s="6" t="s">
        <v>37</v>
      </c>
      <c r="F1888" s="6">
        <v>19</v>
      </c>
      <c r="G1888" s="18" t="str">
        <f>CONCATENATE(F1888,"-",D1888,"-",B1888)</f>
        <v>19-Oct-1995</v>
      </c>
      <c r="H1888" s="10">
        <f>DATEDIF(G1888,DATE(2023,6,8),"Y")</f>
        <v>27</v>
      </c>
      <c r="I1888" s="6">
        <v>1</v>
      </c>
      <c r="J1888" s="22">
        <v>16796.41</v>
      </c>
      <c r="K1888" s="6" t="str">
        <f>IF(L1888="?","tier - 2",L1888)</f>
        <v>tier - 2</v>
      </c>
      <c r="L1888" s="6" t="s">
        <v>11</v>
      </c>
      <c r="M1888" s="6" t="str">
        <f>IF(N1888="?","tier - 1",N1888)</f>
        <v>tier - 3</v>
      </c>
      <c r="N1888" s="6" t="s">
        <v>12</v>
      </c>
      <c r="O1888" s="6" t="str">
        <f>IF(P1888="?","UNKNOWN",P1888)</f>
        <v>R1024</v>
      </c>
      <c r="P1888" s="6" t="s">
        <v>247</v>
      </c>
      <c r="Q1888" s="6"/>
    </row>
    <row r="1889" spans="1:17" x14ac:dyDescent="0.3">
      <c r="A1889" s="6" t="s">
        <v>1782</v>
      </c>
      <c r="B1889" s="12" t="str">
        <f>SUBSTITUTE(C1889,"?",ROUNDUP(AVERAGEIF(C:C,"&lt;&gt;~?",C:C),0))</f>
        <v>1962</v>
      </c>
      <c r="C1889" s="6">
        <v>1962</v>
      </c>
      <c r="D1889" s="6" t="str">
        <f>SUBSTITUTE(E1889,"?","sep")</f>
        <v>Jul</v>
      </c>
      <c r="E1889" s="6" t="s">
        <v>10</v>
      </c>
      <c r="F1889" s="6">
        <v>29</v>
      </c>
      <c r="G1889" s="18" t="str">
        <f>CONCATENATE(F1889,"-",D1889,"-",B1889)</f>
        <v>29-Jul-1962</v>
      </c>
      <c r="H1889" s="10">
        <f>DATEDIF(G1889,DATE(2023,6,8),"Y")</f>
        <v>60</v>
      </c>
      <c r="I1889" s="6">
        <v>0</v>
      </c>
      <c r="J1889" s="22">
        <v>16779.400000000001</v>
      </c>
      <c r="K1889" s="6" t="str">
        <f>IF(L1889="?","tier - 2",L1889)</f>
        <v>tier - 2</v>
      </c>
      <c r="L1889" s="6" t="s">
        <v>11</v>
      </c>
      <c r="M1889" s="6" t="str">
        <f>IF(N1889="?","tier - 1",N1889)</f>
        <v>tier - 2</v>
      </c>
      <c r="N1889" s="6" t="s">
        <v>11</v>
      </c>
      <c r="O1889" s="6" t="str">
        <f>IF(P1889="?","UNKNOWN",P1889)</f>
        <v>R1026</v>
      </c>
      <c r="P1889" s="6" t="s">
        <v>535</v>
      </c>
      <c r="Q1889" s="6"/>
    </row>
    <row r="1890" spans="1:17" x14ac:dyDescent="0.3">
      <c r="A1890" s="6" t="s">
        <v>2314</v>
      </c>
      <c r="B1890" s="12" t="str">
        <f>SUBSTITUTE(C1890,"?",ROUNDUP(AVERAGEIF(C:C,"&lt;&gt;~?",C:C),0))</f>
        <v>1977</v>
      </c>
      <c r="C1890" s="6">
        <v>1977</v>
      </c>
      <c r="D1890" s="6" t="str">
        <f>SUBSTITUTE(E1890,"?","sep")</f>
        <v>Oct</v>
      </c>
      <c r="E1890" s="6" t="s">
        <v>37</v>
      </c>
      <c r="F1890" s="6">
        <v>21</v>
      </c>
      <c r="G1890" s="18" t="str">
        <f>CONCATENATE(F1890,"-",D1890,"-",B1890)</f>
        <v>21-Oct-1977</v>
      </c>
      <c r="H1890" s="10">
        <f>DATEDIF(G1890,DATE(2023,6,8),"Y")</f>
        <v>45</v>
      </c>
      <c r="I1890" s="6">
        <v>2</v>
      </c>
      <c r="J1890" s="22">
        <v>42760.5</v>
      </c>
      <c r="K1890" s="6" t="str">
        <f>IF(L1890="?","tier - 2",L1890)</f>
        <v>tier - 1</v>
      </c>
      <c r="L1890" s="6" t="s">
        <v>16</v>
      </c>
      <c r="M1890" s="6" t="str">
        <f>IF(N1890="?","tier - 1",N1890)</f>
        <v>tier - 2</v>
      </c>
      <c r="N1890" s="6" t="s">
        <v>11</v>
      </c>
      <c r="O1890" s="6" t="str">
        <f>IF(P1890="?","UNKNOWN",P1890)</f>
        <v>R1012</v>
      </c>
      <c r="P1890" s="6" t="s">
        <v>23</v>
      </c>
      <c r="Q1890" s="6"/>
    </row>
    <row r="1891" spans="1:17" x14ac:dyDescent="0.3">
      <c r="A1891" s="6" t="s">
        <v>1781</v>
      </c>
      <c r="B1891" s="12" t="str">
        <f>SUBSTITUTE(C1891,"?",ROUNDUP(AVERAGEIF(C:C,"&lt;&gt;~?",C:C),0))</f>
        <v>1989</v>
      </c>
      <c r="C1891" s="6">
        <v>1989</v>
      </c>
      <c r="D1891" s="6" t="str">
        <f>SUBSTITUTE(E1891,"?","sep")</f>
        <v>Sep</v>
      </c>
      <c r="E1891" s="6" t="s">
        <v>20</v>
      </c>
      <c r="F1891" s="6">
        <v>23</v>
      </c>
      <c r="G1891" s="18" t="str">
        <f>CONCATENATE(F1891,"-",D1891,"-",B1891)</f>
        <v>23-Sep-1989</v>
      </c>
      <c r="H1891" s="10">
        <f>DATEDIF(G1891,DATE(2023,6,8),"Y")</f>
        <v>33</v>
      </c>
      <c r="I1891" s="6">
        <v>2</v>
      </c>
      <c r="J1891" s="22">
        <v>16776.3</v>
      </c>
      <c r="K1891" s="6" t="str">
        <f>IF(L1891="?","tier - 2",L1891)</f>
        <v>tier - 2</v>
      </c>
      <c r="L1891" s="6" t="s">
        <v>11</v>
      </c>
      <c r="M1891" s="6" t="str">
        <f>IF(N1891="?","tier - 1",N1891)</f>
        <v>tier - 2</v>
      </c>
      <c r="N1891" s="6" t="s">
        <v>11</v>
      </c>
      <c r="O1891" s="6" t="str">
        <f>IF(P1891="?","UNKNOWN",P1891)</f>
        <v>R1024</v>
      </c>
      <c r="P1891" s="6" t="s">
        <v>247</v>
      </c>
      <c r="Q1891" s="6"/>
    </row>
    <row r="1892" spans="1:17" x14ac:dyDescent="0.3">
      <c r="A1892" s="6" t="s">
        <v>1780</v>
      </c>
      <c r="B1892" s="12" t="str">
        <f>SUBSTITUTE(C1892,"?",ROUNDUP(AVERAGEIF(C:C,"&lt;&gt;~?",C:C),0))</f>
        <v>1974</v>
      </c>
      <c r="C1892" s="6">
        <v>1974</v>
      </c>
      <c r="D1892" s="6" t="str">
        <f>SUBSTITUTE(E1892,"?","sep")</f>
        <v>Aug</v>
      </c>
      <c r="E1892" s="6" t="s">
        <v>35</v>
      </c>
      <c r="F1892" s="6">
        <v>28</v>
      </c>
      <c r="G1892" s="18" t="str">
        <f>CONCATENATE(F1892,"-",D1892,"-",B1892)</f>
        <v>28-Aug-1974</v>
      </c>
      <c r="H1892" s="10">
        <f>DATEDIF(G1892,DATE(2023,6,8),"Y")</f>
        <v>48</v>
      </c>
      <c r="I1892" s="6">
        <v>0</v>
      </c>
      <c r="J1892" s="22">
        <v>16770.990000000002</v>
      </c>
      <c r="K1892" s="6" t="str">
        <f>IF(L1892="?","tier - 2",L1892)</f>
        <v>tier - 2</v>
      </c>
      <c r="L1892" s="6" t="s">
        <v>11</v>
      </c>
      <c r="M1892" s="6" t="str">
        <f>IF(N1892="?","tier - 1",N1892)</f>
        <v>tier - 1</v>
      </c>
      <c r="N1892" s="6" t="s">
        <v>16</v>
      </c>
      <c r="O1892" s="6" t="str">
        <f>IF(P1892="?","UNKNOWN",P1892)</f>
        <v>R1012</v>
      </c>
      <c r="P1892" s="6" t="s">
        <v>23</v>
      </c>
      <c r="Q1892" s="6"/>
    </row>
    <row r="1893" spans="1:17" x14ac:dyDescent="0.3">
      <c r="A1893" s="6" t="s">
        <v>1779</v>
      </c>
      <c r="B1893" s="12" t="str">
        <f>SUBSTITUTE(C1893,"?",ROUNDUP(AVERAGEIF(C:C,"&lt;&gt;~?",C:C),0))</f>
        <v>1993</v>
      </c>
      <c r="C1893" s="6">
        <v>1993</v>
      </c>
      <c r="D1893" s="6" t="str">
        <f>SUBSTITUTE(E1893,"?","sep")</f>
        <v>Nov</v>
      </c>
      <c r="E1893" s="6" t="s">
        <v>15</v>
      </c>
      <c r="F1893" s="6">
        <v>5</v>
      </c>
      <c r="G1893" s="18" t="str">
        <f>CONCATENATE(F1893,"-",D1893,"-",B1893)</f>
        <v>5-Nov-1993</v>
      </c>
      <c r="H1893" s="10">
        <f>DATEDIF(G1893,DATE(2023,6,8),"Y")</f>
        <v>29</v>
      </c>
      <c r="I1893" s="6">
        <v>1</v>
      </c>
      <c r="J1893" s="22">
        <v>16657.72</v>
      </c>
      <c r="K1893" s="6" t="str">
        <f>IF(L1893="?","tier - 2",L1893)</f>
        <v>tier - 2</v>
      </c>
      <c r="L1893" s="6" t="s">
        <v>11</v>
      </c>
      <c r="M1893" s="6" t="str">
        <f>IF(N1893="?","tier - 1",N1893)</f>
        <v>tier - 1</v>
      </c>
      <c r="N1893" s="6" t="s">
        <v>16</v>
      </c>
      <c r="O1893" s="6" t="str">
        <f>IF(P1893="?","UNKNOWN",P1893)</f>
        <v>R1024</v>
      </c>
      <c r="P1893" s="6" t="s">
        <v>247</v>
      </c>
      <c r="Q1893" s="6"/>
    </row>
    <row r="1894" spans="1:17" x14ac:dyDescent="0.3">
      <c r="A1894" s="6" t="s">
        <v>1778</v>
      </c>
      <c r="B1894" s="12" t="str">
        <f>SUBSTITUTE(C1894,"?",ROUNDUP(AVERAGEIF(C:C,"&lt;&gt;~?",C:C),0))</f>
        <v>1977</v>
      </c>
      <c r="C1894" s="6">
        <v>1977</v>
      </c>
      <c r="D1894" s="6" t="str">
        <f>SUBSTITUTE(E1894,"?","sep")</f>
        <v>Sep</v>
      </c>
      <c r="E1894" s="6" t="s">
        <v>20</v>
      </c>
      <c r="F1894" s="6">
        <v>25</v>
      </c>
      <c r="G1894" s="18" t="str">
        <f>CONCATENATE(F1894,"-",D1894,"-",B1894)</f>
        <v>25-Sep-1977</v>
      </c>
      <c r="H1894" s="10">
        <f>DATEDIF(G1894,DATE(2023,6,8),"Y")</f>
        <v>45</v>
      </c>
      <c r="I1894" s="6">
        <v>2</v>
      </c>
      <c r="J1894" s="22">
        <v>16631.61</v>
      </c>
      <c r="K1894" s="6" t="str">
        <f>IF(L1894="?","tier - 2",L1894)</f>
        <v>tier - 2</v>
      </c>
      <c r="L1894" s="6" t="s">
        <v>11</v>
      </c>
      <c r="M1894" s="6" t="str">
        <f>IF(N1894="?","tier - 1",N1894)</f>
        <v>tier - 1</v>
      </c>
      <c r="N1894" s="6" t="s">
        <v>16</v>
      </c>
      <c r="O1894" s="6" t="str">
        <f>IF(P1894="?","UNKNOWN",P1894)</f>
        <v>R1012</v>
      </c>
      <c r="P1894" s="6" t="s">
        <v>23</v>
      </c>
      <c r="Q1894" s="6"/>
    </row>
    <row r="1895" spans="1:17" x14ac:dyDescent="0.3">
      <c r="A1895" s="6" t="s">
        <v>1777</v>
      </c>
      <c r="B1895" s="12" t="str">
        <f>SUBSTITUTE(C1895,"?",ROUNDUP(AVERAGEIF(C:C,"&lt;&gt;~?",C:C),0))</f>
        <v>1975</v>
      </c>
      <c r="C1895" s="6">
        <v>1975</v>
      </c>
      <c r="D1895" s="6" t="str">
        <f>SUBSTITUTE(E1895,"?","sep")</f>
        <v>Jul</v>
      </c>
      <c r="E1895" s="6" t="s">
        <v>10</v>
      </c>
      <c r="F1895" s="6">
        <v>24</v>
      </c>
      <c r="G1895" s="18" t="str">
        <f>CONCATENATE(F1895,"-",D1895,"-",B1895)</f>
        <v>24-Jul-1975</v>
      </c>
      <c r="H1895" s="10">
        <f>DATEDIF(G1895,DATE(2023,6,8),"Y")</f>
        <v>47</v>
      </c>
      <c r="I1895" s="6">
        <v>1</v>
      </c>
      <c r="J1895" s="22">
        <v>16602.18</v>
      </c>
      <c r="K1895" s="6" t="str">
        <f>IF(L1895="?","tier - 2",L1895)</f>
        <v>tier - 2</v>
      </c>
      <c r="L1895" s="6" t="s">
        <v>11</v>
      </c>
      <c r="M1895" s="6" t="str">
        <f>IF(N1895="?","tier - 1",N1895)</f>
        <v>tier - 1</v>
      </c>
      <c r="N1895" s="6" t="s">
        <v>16</v>
      </c>
      <c r="O1895" s="6" t="str">
        <f>IF(P1895="?","UNKNOWN",P1895)</f>
        <v>R1026</v>
      </c>
      <c r="P1895" s="6" t="s">
        <v>535</v>
      </c>
      <c r="Q1895" s="6"/>
    </row>
    <row r="1896" spans="1:17" x14ac:dyDescent="0.3">
      <c r="A1896" s="6" t="s">
        <v>1776</v>
      </c>
      <c r="B1896" s="12" t="str">
        <f>SUBSTITUTE(C1896,"?",ROUNDUP(AVERAGEIF(C:C,"&lt;&gt;~?",C:C),0))</f>
        <v>1970</v>
      </c>
      <c r="C1896" s="6">
        <v>1970</v>
      </c>
      <c r="D1896" s="6" t="str">
        <f>SUBSTITUTE(E1896,"?","sep")</f>
        <v>Jul</v>
      </c>
      <c r="E1896" s="6" t="s">
        <v>10</v>
      </c>
      <c r="F1896" s="6">
        <v>10</v>
      </c>
      <c r="G1896" s="18" t="str">
        <f>CONCATENATE(F1896,"-",D1896,"-",B1896)</f>
        <v>10-Jul-1970</v>
      </c>
      <c r="H1896" s="10">
        <f>DATEDIF(G1896,DATE(2023,6,8),"Y")</f>
        <v>52</v>
      </c>
      <c r="I1896" s="6">
        <v>0</v>
      </c>
      <c r="J1896" s="22">
        <v>16600.16</v>
      </c>
      <c r="K1896" s="6" t="str">
        <f>IF(L1896="?","tier - 2",L1896)</f>
        <v>tier - 2</v>
      </c>
      <c r="L1896" s="6" t="s">
        <v>11</v>
      </c>
      <c r="M1896" s="6" t="str">
        <f>IF(N1896="?","tier - 1",N1896)</f>
        <v>tier - 2</v>
      </c>
      <c r="N1896" s="6" t="s">
        <v>11</v>
      </c>
      <c r="O1896" s="6" t="str">
        <f>IF(P1896="?","UNKNOWN",P1896)</f>
        <v>R1011</v>
      </c>
      <c r="P1896" s="6" t="s">
        <v>42</v>
      </c>
      <c r="Q1896" s="6"/>
    </row>
    <row r="1897" spans="1:17" x14ac:dyDescent="0.3">
      <c r="A1897" s="6" t="s">
        <v>1775</v>
      </c>
      <c r="B1897" s="12" t="str">
        <f>SUBSTITUTE(C1897,"?",ROUNDUP(AVERAGEIF(C:C,"&lt;&gt;~?",C:C),0))</f>
        <v>1963</v>
      </c>
      <c r="C1897" s="6">
        <v>1963</v>
      </c>
      <c r="D1897" s="6" t="str">
        <f>SUBSTITUTE(E1897,"?","sep")</f>
        <v>Jun</v>
      </c>
      <c r="E1897" s="6" t="s">
        <v>18</v>
      </c>
      <c r="F1897" s="6">
        <v>25</v>
      </c>
      <c r="G1897" s="18" t="str">
        <f>CONCATENATE(F1897,"-",D1897,"-",B1897)</f>
        <v>25-Jun-1963</v>
      </c>
      <c r="H1897" s="10">
        <f>DATEDIF(G1897,DATE(2023,6,8),"Y")</f>
        <v>59</v>
      </c>
      <c r="I1897" s="6">
        <v>0</v>
      </c>
      <c r="J1897" s="22">
        <v>16587.96</v>
      </c>
      <c r="K1897" s="6" t="str">
        <f>IF(L1897="?","tier - 2",L1897)</f>
        <v>tier - 2</v>
      </c>
      <c r="L1897" s="6" t="s">
        <v>11</v>
      </c>
      <c r="M1897" s="6" t="str">
        <f>IF(N1897="?","tier - 1",N1897)</f>
        <v>tier - 2</v>
      </c>
      <c r="N1897" s="6" t="s">
        <v>11</v>
      </c>
      <c r="O1897" s="6" t="str">
        <f>IF(P1897="?","UNKNOWN",P1897)</f>
        <v>R1023</v>
      </c>
      <c r="P1897" s="6" t="s">
        <v>249</v>
      </c>
      <c r="Q1897" s="6"/>
    </row>
    <row r="1898" spans="1:17" x14ac:dyDescent="0.3">
      <c r="A1898" s="6" t="s">
        <v>1774</v>
      </c>
      <c r="B1898" s="12" t="str">
        <f>SUBSTITUTE(C1898,"?",ROUNDUP(AVERAGEIF(C:C,"&lt;&gt;~?",C:C),0))</f>
        <v>2001</v>
      </c>
      <c r="C1898" s="6">
        <v>2001</v>
      </c>
      <c r="D1898" s="6" t="str">
        <f>SUBSTITUTE(E1898,"?","sep")</f>
        <v>Jun</v>
      </c>
      <c r="E1898" s="6" t="s">
        <v>18</v>
      </c>
      <c r="F1898" s="6">
        <v>25</v>
      </c>
      <c r="G1898" s="18" t="str">
        <f>CONCATENATE(F1898,"-",D1898,"-",B1898)</f>
        <v>25-Jun-2001</v>
      </c>
      <c r="H1898" s="10">
        <f>DATEDIF(G1898,DATE(2023,6,8),"Y")</f>
        <v>21</v>
      </c>
      <c r="I1898" s="6">
        <v>0</v>
      </c>
      <c r="J1898" s="22">
        <v>16586.5</v>
      </c>
      <c r="K1898" s="6" t="str">
        <f>IF(L1898="?","tier - 2",L1898)</f>
        <v>tier - 2</v>
      </c>
      <c r="L1898" s="6" t="s">
        <v>11</v>
      </c>
      <c r="M1898" s="6" t="str">
        <f>IF(N1898="?","tier - 1",N1898)</f>
        <v>tier - 1</v>
      </c>
      <c r="N1898" s="6" t="s">
        <v>16</v>
      </c>
      <c r="O1898" s="6" t="str">
        <f>IF(P1898="?","UNKNOWN",P1898)</f>
        <v>R1013</v>
      </c>
      <c r="P1898" s="6" t="s">
        <v>13</v>
      </c>
      <c r="Q1898" s="6"/>
    </row>
    <row r="1899" spans="1:17" x14ac:dyDescent="0.3">
      <c r="A1899" s="6" t="s">
        <v>1773</v>
      </c>
      <c r="B1899" s="12" t="str">
        <f>SUBSTITUTE(C1899,"?",ROUNDUP(AVERAGEIF(C:C,"&lt;&gt;~?",C:C),0))</f>
        <v>1995</v>
      </c>
      <c r="C1899" s="6">
        <v>1995</v>
      </c>
      <c r="D1899" s="6" t="str">
        <f>SUBSTITUTE(E1899,"?","sep")</f>
        <v>Dec</v>
      </c>
      <c r="E1899" s="6" t="s">
        <v>30</v>
      </c>
      <c r="F1899" s="6">
        <v>23</v>
      </c>
      <c r="G1899" s="18" t="str">
        <f>CONCATENATE(F1899,"-",D1899,"-",B1899)</f>
        <v>23-Dec-1995</v>
      </c>
      <c r="H1899" s="10">
        <f>DATEDIF(G1899,DATE(2023,6,8),"Y")</f>
        <v>27</v>
      </c>
      <c r="I1899" s="6">
        <v>0</v>
      </c>
      <c r="J1899" s="22">
        <v>16577.78</v>
      </c>
      <c r="K1899" s="6" t="str">
        <f>IF(L1899="?","tier - 2",L1899)</f>
        <v>tier - 2</v>
      </c>
      <c r="L1899" s="6" t="s">
        <v>11</v>
      </c>
      <c r="M1899" s="6" t="str">
        <f>IF(N1899="?","tier - 1",N1899)</f>
        <v>tier - 1</v>
      </c>
      <c r="N1899" s="6" t="s">
        <v>16</v>
      </c>
      <c r="O1899" s="6" t="str">
        <f>IF(P1899="?","UNKNOWN",P1899)</f>
        <v>R1013</v>
      </c>
      <c r="P1899" s="6" t="s">
        <v>13</v>
      </c>
      <c r="Q1899" s="6"/>
    </row>
    <row r="1900" spans="1:17" x14ac:dyDescent="0.3">
      <c r="A1900" s="6" t="s">
        <v>1772</v>
      </c>
      <c r="B1900" s="12" t="str">
        <f>SUBSTITUTE(C1900,"?",ROUNDUP(AVERAGEIF(C:C,"&lt;&gt;~?",C:C),0))</f>
        <v>1958</v>
      </c>
      <c r="C1900" s="6">
        <v>1958</v>
      </c>
      <c r="D1900" s="6" t="str">
        <f>SUBSTITUTE(E1900,"?","sep")</f>
        <v>Oct</v>
      </c>
      <c r="E1900" s="6" t="s">
        <v>37</v>
      </c>
      <c r="F1900" s="6">
        <v>10</v>
      </c>
      <c r="G1900" s="18" t="str">
        <f>CONCATENATE(F1900,"-",D1900,"-",B1900)</f>
        <v>10-Oct-1958</v>
      </c>
      <c r="H1900" s="10">
        <f>DATEDIF(G1900,DATE(2023,6,8),"Y")</f>
        <v>64</v>
      </c>
      <c r="I1900" s="6">
        <v>3</v>
      </c>
      <c r="J1900" s="22">
        <v>16455.71</v>
      </c>
      <c r="K1900" s="6" t="str">
        <f>IF(L1900="?","tier - 2",L1900)</f>
        <v>tier - 2</v>
      </c>
      <c r="L1900" s="6" t="s">
        <v>11</v>
      </c>
      <c r="M1900" s="6" t="str">
        <f>IF(N1900="?","tier - 1",N1900)</f>
        <v>tier - 2</v>
      </c>
      <c r="N1900" s="6" t="s">
        <v>11</v>
      </c>
      <c r="O1900" s="6" t="str">
        <f>IF(P1900="?","UNKNOWN",P1900)</f>
        <v>R1012</v>
      </c>
      <c r="P1900" s="6" t="s">
        <v>23</v>
      </c>
      <c r="Q1900" s="6"/>
    </row>
    <row r="1901" spans="1:17" x14ac:dyDescent="0.3">
      <c r="A1901" s="6" t="s">
        <v>2367</v>
      </c>
      <c r="B1901" s="12" t="str">
        <f>SUBSTITUTE(C1901,"?",ROUNDUP(AVERAGEIF(C:C,"&lt;&gt;~?",C:C),0))</f>
        <v>1962</v>
      </c>
      <c r="C1901" s="6">
        <v>1962</v>
      </c>
      <c r="D1901" s="6" t="str">
        <f>SUBSTITUTE(E1901,"?","sep")</f>
        <v>Aug</v>
      </c>
      <c r="E1901" s="6" t="s">
        <v>35</v>
      </c>
      <c r="F1901" s="6">
        <v>4</v>
      </c>
      <c r="G1901" s="18" t="str">
        <f>CONCATENATE(F1901,"-",D1901,"-",B1901)</f>
        <v>4-Aug-1962</v>
      </c>
      <c r="H1901" s="10">
        <f>DATEDIF(G1901,DATE(2023,6,8),"Y")</f>
        <v>60</v>
      </c>
      <c r="I1901" s="6">
        <v>0</v>
      </c>
      <c r="J1901" s="22">
        <v>52590.83</v>
      </c>
      <c r="K1901" s="6" t="str">
        <f>IF(L1901="?","tier - 2",L1901)</f>
        <v>tier - 1</v>
      </c>
      <c r="L1901" s="6" t="s">
        <v>16</v>
      </c>
      <c r="M1901" s="6" t="str">
        <f>IF(N1901="?","tier - 1",N1901)</f>
        <v>tier - 3</v>
      </c>
      <c r="N1901" s="6" t="s">
        <v>12</v>
      </c>
      <c r="O1901" s="6" t="str">
        <f>IF(P1901="?","UNKNOWN",P1901)</f>
        <v>R1011</v>
      </c>
      <c r="P1901" s="6" t="s">
        <v>42</v>
      </c>
      <c r="Q1901" s="6"/>
    </row>
    <row r="1902" spans="1:17" x14ac:dyDescent="0.3">
      <c r="A1902" s="6" t="s">
        <v>2313</v>
      </c>
      <c r="B1902" s="12" t="str">
        <f>SUBSTITUTE(C1902,"?",ROUNDUP(AVERAGEIF(C:C,"&lt;&gt;~?",C:C),0))</f>
        <v>1971</v>
      </c>
      <c r="C1902" s="6">
        <v>1971</v>
      </c>
      <c r="D1902" s="6" t="str">
        <f>SUBSTITUTE(E1902,"?","sep")</f>
        <v>Nov</v>
      </c>
      <c r="E1902" s="6" t="s">
        <v>15</v>
      </c>
      <c r="F1902" s="6">
        <v>3</v>
      </c>
      <c r="G1902" s="18" t="str">
        <f>CONCATENATE(F1902,"-",D1902,"-",B1902)</f>
        <v>3-Nov-1971</v>
      </c>
      <c r="H1902" s="10">
        <f>DATEDIF(G1902,DATE(2023,6,8),"Y")</f>
        <v>51</v>
      </c>
      <c r="I1902" s="6">
        <v>0</v>
      </c>
      <c r="J1902" s="22">
        <v>42644.2</v>
      </c>
      <c r="K1902" s="6" t="str">
        <f>IF(L1902="?","tier - 2",L1902)</f>
        <v>tier - 1</v>
      </c>
      <c r="L1902" s="6" t="s">
        <v>16</v>
      </c>
      <c r="M1902" s="6" t="str">
        <f>IF(N1902="?","tier - 1",N1902)</f>
        <v>tier - 3</v>
      </c>
      <c r="N1902" s="6" t="s">
        <v>12</v>
      </c>
      <c r="O1902" s="6" t="str">
        <f>IF(P1902="?","UNKNOWN",P1902)</f>
        <v>R1011</v>
      </c>
      <c r="P1902" s="6" t="s">
        <v>42</v>
      </c>
      <c r="Q1902" s="6"/>
    </row>
    <row r="1903" spans="1:17" x14ac:dyDescent="0.3">
      <c r="A1903" s="6" t="s">
        <v>1771</v>
      </c>
      <c r="B1903" s="12" t="str">
        <f>SUBSTITUTE(C1903,"?",ROUNDUP(AVERAGEIF(C:C,"&lt;&gt;~?",C:C),0))</f>
        <v>2003</v>
      </c>
      <c r="C1903" s="6">
        <v>2003</v>
      </c>
      <c r="D1903" s="6" t="str">
        <f>SUBSTITUTE(E1903,"?","sep")</f>
        <v>Dec</v>
      </c>
      <c r="E1903" s="6" t="s">
        <v>30</v>
      </c>
      <c r="F1903" s="6">
        <v>20</v>
      </c>
      <c r="G1903" s="18" t="str">
        <f>CONCATENATE(F1903,"-",D1903,"-",B1903)</f>
        <v>20-Dec-2003</v>
      </c>
      <c r="H1903" s="10">
        <f>DATEDIF(G1903,DATE(2023,6,8),"Y")</f>
        <v>19</v>
      </c>
      <c r="I1903" s="6">
        <v>1</v>
      </c>
      <c r="J1903" s="22">
        <v>16450.89</v>
      </c>
      <c r="K1903" s="6" t="str">
        <f>IF(L1903="?","tier - 2",L1903)</f>
        <v>tier - 2</v>
      </c>
      <c r="L1903" s="6" t="s">
        <v>11</v>
      </c>
      <c r="M1903" s="6" t="str">
        <f>IF(N1903="?","tier - 1",N1903)</f>
        <v>tier - 1</v>
      </c>
      <c r="N1903" s="6" t="s">
        <v>16</v>
      </c>
      <c r="O1903" s="6" t="str">
        <f>IF(P1903="?","UNKNOWN",P1903)</f>
        <v>R1012</v>
      </c>
      <c r="P1903" s="6" t="s">
        <v>23</v>
      </c>
      <c r="Q1903" s="6"/>
    </row>
    <row r="1904" spans="1:17" x14ac:dyDescent="0.3">
      <c r="A1904" s="6" t="s">
        <v>1770</v>
      </c>
      <c r="B1904" s="12" t="str">
        <f>SUBSTITUTE(C1904,"?",ROUNDUP(AVERAGEIF(C:C,"&lt;&gt;~?",C:C),0))</f>
        <v>1995</v>
      </c>
      <c r="C1904" s="6">
        <v>1995</v>
      </c>
      <c r="D1904" s="6" t="str">
        <f>SUBSTITUTE(E1904,"?","sep")</f>
        <v>Sep</v>
      </c>
      <c r="E1904" s="6" t="s">
        <v>20</v>
      </c>
      <c r="F1904" s="6">
        <v>28</v>
      </c>
      <c r="G1904" s="18" t="str">
        <f>CONCATENATE(F1904,"-",D1904,"-",B1904)</f>
        <v>28-Sep-1995</v>
      </c>
      <c r="H1904" s="10">
        <f>DATEDIF(G1904,DATE(2023,6,8),"Y")</f>
        <v>27</v>
      </c>
      <c r="I1904" s="6">
        <v>3</v>
      </c>
      <c r="J1904" s="22">
        <v>16420.490000000002</v>
      </c>
      <c r="K1904" s="6" t="str">
        <f>IF(L1904="?","tier - 2",L1904)</f>
        <v>tier - 2</v>
      </c>
      <c r="L1904" s="6" t="s">
        <v>11</v>
      </c>
      <c r="M1904" s="6" t="str">
        <f>IF(N1904="?","tier - 1",N1904)</f>
        <v>tier - 3</v>
      </c>
      <c r="N1904" s="6" t="s">
        <v>12</v>
      </c>
      <c r="O1904" s="6" t="str">
        <f>IF(P1904="?","UNKNOWN",P1904)</f>
        <v>R1012</v>
      </c>
      <c r="P1904" s="6" t="s">
        <v>23</v>
      </c>
      <c r="Q1904" s="6"/>
    </row>
    <row r="1905" spans="1:17" x14ac:dyDescent="0.3">
      <c r="A1905" s="6" t="s">
        <v>1769</v>
      </c>
      <c r="B1905" s="12" t="str">
        <f>SUBSTITUTE(C1905,"?",ROUNDUP(AVERAGEIF(C:C,"&lt;&gt;~?",C:C),0))</f>
        <v>1965</v>
      </c>
      <c r="C1905" s="6">
        <v>1965</v>
      </c>
      <c r="D1905" s="6" t="str">
        <f>SUBSTITUTE(E1905,"?","sep")</f>
        <v>Dec</v>
      </c>
      <c r="E1905" s="6" t="s">
        <v>30</v>
      </c>
      <c r="F1905" s="6">
        <v>5</v>
      </c>
      <c r="G1905" s="18" t="str">
        <f>CONCATENATE(F1905,"-",D1905,"-",B1905)</f>
        <v>5-Dec-1965</v>
      </c>
      <c r="H1905" s="10">
        <f>DATEDIF(G1905,DATE(2023,6,8),"Y")</f>
        <v>57</v>
      </c>
      <c r="I1905" s="6">
        <v>0</v>
      </c>
      <c r="J1905" s="22">
        <v>16351.42</v>
      </c>
      <c r="K1905" s="6" t="str">
        <f>IF(L1905="?","tier - 2",L1905)</f>
        <v>tier - 2</v>
      </c>
      <c r="L1905" s="6" t="s">
        <v>11</v>
      </c>
      <c r="M1905" s="6" t="str">
        <f>IF(N1905="?","tier - 1",N1905)</f>
        <v>tier - 3</v>
      </c>
      <c r="N1905" s="6" t="s">
        <v>12</v>
      </c>
      <c r="O1905" s="6" t="str">
        <f>IF(P1905="?","UNKNOWN",P1905)</f>
        <v>R1026</v>
      </c>
      <c r="P1905" s="6" t="s">
        <v>535</v>
      </c>
      <c r="Q1905" s="6"/>
    </row>
    <row r="1906" spans="1:17" x14ac:dyDescent="0.3">
      <c r="A1906" s="6" t="s">
        <v>1768</v>
      </c>
      <c r="B1906" s="12" t="str">
        <f>SUBSTITUTE(C1906,"?",ROUNDUP(AVERAGEIF(C:C,"&lt;&gt;~?",C:C),0))</f>
        <v>1969</v>
      </c>
      <c r="C1906" s="6">
        <v>1969</v>
      </c>
      <c r="D1906" s="6" t="str">
        <f>SUBSTITUTE(E1906,"?","sep")</f>
        <v>Aug</v>
      </c>
      <c r="E1906" s="6" t="s">
        <v>35</v>
      </c>
      <c r="F1906" s="6">
        <v>8</v>
      </c>
      <c r="G1906" s="18" t="str">
        <f>CONCATENATE(F1906,"-",D1906,"-",B1906)</f>
        <v>8-Aug-1969</v>
      </c>
      <c r="H1906" s="10">
        <f>DATEDIF(G1906,DATE(2023,6,8),"Y")</f>
        <v>53</v>
      </c>
      <c r="I1906" s="6">
        <v>0</v>
      </c>
      <c r="J1906" s="22">
        <v>16311.05</v>
      </c>
      <c r="K1906" s="6" t="str">
        <f>IF(L1906="?","tier - 2",L1906)</f>
        <v>tier - 2</v>
      </c>
      <c r="L1906" s="6" t="s">
        <v>11</v>
      </c>
      <c r="M1906" s="6" t="str">
        <f>IF(N1906="?","tier - 1",N1906)</f>
        <v>tier - 3</v>
      </c>
      <c r="N1906" s="6" t="s">
        <v>12</v>
      </c>
      <c r="O1906" s="6" t="str">
        <f>IF(P1906="?","UNKNOWN",P1906)</f>
        <v>R1026</v>
      </c>
      <c r="P1906" s="6" t="s">
        <v>535</v>
      </c>
      <c r="Q1906" s="6"/>
    </row>
    <row r="1907" spans="1:17" x14ac:dyDescent="0.3">
      <c r="A1907" s="6" t="s">
        <v>1767</v>
      </c>
      <c r="B1907" s="12" t="str">
        <f>SUBSTITUTE(C1907,"?",ROUNDUP(AVERAGEIF(C:C,"&lt;&gt;~?",C:C),0))</f>
        <v>2003</v>
      </c>
      <c r="C1907" s="6">
        <v>2003</v>
      </c>
      <c r="D1907" s="6" t="str">
        <f>SUBSTITUTE(E1907,"?","sep")</f>
        <v>Aug</v>
      </c>
      <c r="E1907" s="6" t="s">
        <v>35</v>
      </c>
      <c r="F1907" s="6">
        <v>24</v>
      </c>
      <c r="G1907" s="18" t="str">
        <f>CONCATENATE(F1907,"-",D1907,"-",B1907)</f>
        <v>24-Aug-2003</v>
      </c>
      <c r="H1907" s="10">
        <f>DATEDIF(G1907,DATE(2023,6,8),"Y")</f>
        <v>19</v>
      </c>
      <c r="I1907" s="6">
        <v>0</v>
      </c>
      <c r="J1907" s="22">
        <v>16297.85</v>
      </c>
      <c r="K1907" s="6" t="str">
        <f>IF(L1907="?","tier - 2",L1907)</f>
        <v>tier - 2</v>
      </c>
      <c r="L1907" s="6" t="s">
        <v>11</v>
      </c>
      <c r="M1907" s="6" t="str">
        <f>IF(N1907="?","tier - 1",N1907)</f>
        <v>tier - 3</v>
      </c>
      <c r="N1907" s="6" t="s">
        <v>12</v>
      </c>
      <c r="O1907" s="6" t="str">
        <f>IF(P1907="?","UNKNOWN",P1907)</f>
        <v>R1011</v>
      </c>
      <c r="P1907" s="6" t="s">
        <v>42</v>
      </c>
      <c r="Q1907" s="6"/>
    </row>
    <row r="1908" spans="1:17" x14ac:dyDescent="0.3">
      <c r="A1908" s="6" t="s">
        <v>1766</v>
      </c>
      <c r="B1908" s="12" t="str">
        <f>SUBSTITUTE(C1908,"?",ROUNDUP(AVERAGEIF(C:C,"&lt;&gt;~?",C:C),0))</f>
        <v>1972</v>
      </c>
      <c r="C1908" s="6">
        <v>1972</v>
      </c>
      <c r="D1908" s="6" t="str">
        <f>SUBSTITUTE(E1908,"?","sep")</f>
        <v>Jul</v>
      </c>
      <c r="E1908" s="6" t="s">
        <v>10</v>
      </c>
      <c r="F1908" s="6">
        <v>30</v>
      </c>
      <c r="G1908" s="18" t="str">
        <f>CONCATENATE(F1908,"-",D1908,"-",B1908)</f>
        <v>30-Jul-1972</v>
      </c>
      <c r="H1908" s="10">
        <f>DATEDIF(G1908,DATE(2023,6,8),"Y")</f>
        <v>50</v>
      </c>
      <c r="I1908" s="6">
        <v>0</v>
      </c>
      <c r="J1908" s="22">
        <v>16267.32</v>
      </c>
      <c r="K1908" s="6" t="str">
        <f>IF(L1908="?","tier - 2",L1908)</f>
        <v>tier - 2</v>
      </c>
      <c r="L1908" s="6" t="s">
        <v>11</v>
      </c>
      <c r="M1908" s="6" t="str">
        <f>IF(N1908="?","tier - 1",N1908)</f>
        <v>tier - 2</v>
      </c>
      <c r="N1908" s="6" t="s">
        <v>11</v>
      </c>
      <c r="O1908" s="6" t="str">
        <f>IF(P1908="?","UNKNOWN",P1908)</f>
        <v>R1023</v>
      </c>
      <c r="P1908" s="6" t="s">
        <v>249</v>
      </c>
      <c r="Q1908" s="6"/>
    </row>
    <row r="1909" spans="1:17" x14ac:dyDescent="0.3">
      <c r="A1909" s="6" t="s">
        <v>1765</v>
      </c>
      <c r="B1909" s="12" t="str">
        <f>SUBSTITUTE(C1909,"?",ROUNDUP(AVERAGEIF(C:C,"&lt;&gt;~?",C:C),0))</f>
        <v>2002</v>
      </c>
      <c r="C1909" s="6">
        <v>2002</v>
      </c>
      <c r="D1909" s="6" t="str">
        <f>SUBSTITUTE(E1909,"?","sep")</f>
        <v>Sep</v>
      </c>
      <c r="E1909" s="6" t="s">
        <v>20</v>
      </c>
      <c r="F1909" s="6">
        <v>8</v>
      </c>
      <c r="G1909" s="18" t="str">
        <f>CONCATENATE(F1909,"-",D1909,"-",B1909)</f>
        <v>8-Sep-2002</v>
      </c>
      <c r="H1909" s="10">
        <f>DATEDIF(G1909,DATE(2023,6,8),"Y")</f>
        <v>20</v>
      </c>
      <c r="I1909" s="6">
        <v>0</v>
      </c>
      <c r="J1909" s="22">
        <v>16232.85</v>
      </c>
      <c r="K1909" s="6" t="str">
        <f>IF(L1909="?","tier - 2",L1909)</f>
        <v>tier - 2</v>
      </c>
      <c r="L1909" s="6" t="s">
        <v>11</v>
      </c>
      <c r="M1909" s="6" t="str">
        <f>IF(N1909="?","tier - 1",N1909)</f>
        <v>tier - 1</v>
      </c>
      <c r="N1909" s="6" t="s">
        <v>16</v>
      </c>
      <c r="O1909" s="6" t="str">
        <f>IF(P1909="?","UNKNOWN",P1909)</f>
        <v>R1011</v>
      </c>
      <c r="P1909" s="6" t="s">
        <v>42</v>
      </c>
      <c r="Q1909" s="6"/>
    </row>
    <row r="1910" spans="1:17" x14ac:dyDescent="0.3">
      <c r="A1910" s="6" t="s">
        <v>1764</v>
      </c>
      <c r="B1910" s="12" t="str">
        <f>SUBSTITUTE(C1910,"?",ROUNDUP(AVERAGEIF(C:C,"&lt;&gt;~?",C:C),0))</f>
        <v>1988</v>
      </c>
      <c r="C1910" s="6">
        <v>1988</v>
      </c>
      <c r="D1910" s="6" t="str">
        <f>SUBSTITUTE(E1910,"?","sep")</f>
        <v>Aug</v>
      </c>
      <c r="E1910" s="6" t="s">
        <v>35</v>
      </c>
      <c r="F1910" s="6">
        <v>21</v>
      </c>
      <c r="G1910" s="18" t="str">
        <f>CONCATENATE(F1910,"-",D1910,"-",B1910)</f>
        <v>21-Aug-1988</v>
      </c>
      <c r="H1910" s="10">
        <f>DATEDIF(G1910,DATE(2023,6,8),"Y")</f>
        <v>34</v>
      </c>
      <c r="I1910" s="6">
        <v>3</v>
      </c>
      <c r="J1910" s="22">
        <v>16205.88</v>
      </c>
      <c r="K1910" s="6" t="str">
        <f>IF(L1910="?","tier - 2",L1910)</f>
        <v>tier - 2</v>
      </c>
      <c r="L1910" s="6" t="s">
        <v>11</v>
      </c>
      <c r="M1910" s="6" t="str">
        <f>IF(N1910="?","tier - 1",N1910)</f>
        <v>tier - 1</v>
      </c>
      <c r="N1910" s="6" t="s">
        <v>16</v>
      </c>
      <c r="O1910" s="6" t="str">
        <f>IF(P1910="?","UNKNOWN",P1910)</f>
        <v>R1012</v>
      </c>
      <c r="P1910" s="6" t="s">
        <v>23</v>
      </c>
      <c r="Q1910" s="6"/>
    </row>
    <row r="1911" spans="1:17" x14ac:dyDescent="0.3">
      <c r="A1911" s="6" t="s">
        <v>1763</v>
      </c>
      <c r="B1911" s="12" t="str">
        <f>SUBSTITUTE(C1911,"?",ROUNDUP(AVERAGEIF(C:C,"&lt;&gt;~?",C:C),0))</f>
        <v>1988</v>
      </c>
      <c r="C1911" s="6">
        <v>1988</v>
      </c>
      <c r="D1911" s="6" t="str">
        <f>SUBSTITUTE(E1911,"?","sep")</f>
        <v>Aug</v>
      </c>
      <c r="E1911" s="6" t="s">
        <v>35</v>
      </c>
      <c r="F1911" s="6">
        <v>6</v>
      </c>
      <c r="G1911" s="18" t="str">
        <f>CONCATENATE(F1911,"-",D1911,"-",B1911)</f>
        <v>6-Aug-1988</v>
      </c>
      <c r="H1911" s="10">
        <f>DATEDIF(G1911,DATE(2023,6,8),"Y")</f>
        <v>34</v>
      </c>
      <c r="I1911" s="6">
        <v>3</v>
      </c>
      <c r="J1911" s="22">
        <v>16199.1</v>
      </c>
      <c r="K1911" s="6" t="str">
        <f>IF(L1911="?","tier - 2",L1911)</f>
        <v>tier - 2</v>
      </c>
      <c r="L1911" s="6" t="s">
        <v>11</v>
      </c>
      <c r="M1911" s="6" t="str">
        <f>IF(N1911="?","tier - 1",N1911)</f>
        <v>tier - 2</v>
      </c>
      <c r="N1911" s="6" t="s">
        <v>11</v>
      </c>
      <c r="O1911" s="6" t="str">
        <f>IF(P1911="?","UNKNOWN",P1911)</f>
        <v>R1012</v>
      </c>
      <c r="P1911" s="6" t="s">
        <v>23</v>
      </c>
      <c r="Q1911" s="6"/>
    </row>
    <row r="1912" spans="1:17" x14ac:dyDescent="0.3">
      <c r="A1912" s="6" t="s">
        <v>1762</v>
      </c>
      <c r="B1912" s="12" t="str">
        <f>SUBSTITUTE(C1912,"?",ROUNDUP(AVERAGEIF(C:C,"&lt;&gt;~?",C:C),0))</f>
        <v>1974</v>
      </c>
      <c r="C1912" s="6">
        <v>1974</v>
      </c>
      <c r="D1912" s="6" t="str">
        <f>SUBSTITUTE(E1912,"?","sep")</f>
        <v>Sep</v>
      </c>
      <c r="E1912" s="6" t="s">
        <v>20</v>
      </c>
      <c r="F1912" s="6">
        <v>11</v>
      </c>
      <c r="G1912" s="18" t="str">
        <f>CONCATENATE(F1912,"-",D1912,"-",B1912)</f>
        <v>11-Sep-1974</v>
      </c>
      <c r="H1912" s="10">
        <f>DATEDIF(G1912,DATE(2023,6,8),"Y")</f>
        <v>48</v>
      </c>
      <c r="I1912" s="6">
        <v>0</v>
      </c>
      <c r="J1912" s="22">
        <v>16190.97</v>
      </c>
      <c r="K1912" s="6" t="str">
        <f>IF(L1912="?","tier - 2",L1912)</f>
        <v>tier - 2</v>
      </c>
      <c r="L1912" s="6" t="s">
        <v>11</v>
      </c>
      <c r="M1912" s="6" t="str">
        <f>IF(N1912="?","tier - 1",N1912)</f>
        <v>tier - 3</v>
      </c>
      <c r="N1912" s="6" t="s">
        <v>12</v>
      </c>
      <c r="O1912" s="6" t="str">
        <f>IF(P1912="?","UNKNOWN",P1912)</f>
        <v>R1012</v>
      </c>
      <c r="P1912" s="6" t="s">
        <v>23</v>
      </c>
      <c r="Q1912" s="6"/>
    </row>
    <row r="1913" spans="1:17" x14ac:dyDescent="0.3">
      <c r="A1913" s="6" t="s">
        <v>2312</v>
      </c>
      <c r="B1913" s="12" t="str">
        <f>SUBSTITUTE(C1913,"?",ROUNDUP(AVERAGEIF(C:C,"&lt;&gt;~?",C:C),0))</f>
        <v>1979</v>
      </c>
      <c r="C1913" s="6">
        <v>1979</v>
      </c>
      <c r="D1913" s="6" t="str">
        <f>SUBSTITUTE(E1913,"?","sep")</f>
        <v>Dec</v>
      </c>
      <c r="E1913" s="6" t="s">
        <v>30</v>
      </c>
      <c r="F1913" s="6">
        <v>27</v>
      </c>
      <c r="G1913" s="18" t="str">
        <f>CONCATENATE(F1913,"-",D1913,"-",B1913)</f>
        <v>27-Dec-1979</v>
      </c>
      <c r="H1913" s="10">
        <f>DATEDIF(G1913,DATE(2023,6,8),"Y")</f>
        <v>43</v>
      </c>
      <c r="I1913" s="6">
        <v>2</v>
      </c>
      <c r="J1913" s="22">
        <v>42560.43</v>
      </c>
      <c r="K1913" s="6" t="str">
        <f>IF(L1913="?","tier - 2",L1913)</f>
        <v>tier - 1</v>
      </c>
      <c r="L1913" s="6" t="s">
        <v>16</v>
      </c>
      <c r="M1913" s="6" t="str">
        <f>IF(N1913="?","tier - 1",N1913)</f>
        <v>tier - 3</v>
      </c>
      <c r="N1913" s="6" t="s">
        <v>12</v>
      </c>
      <c r="O1913" s="6" t="str">
        <f>IF(P1913="?","UNKNOWN",P1913)</f>
        <v>R1013</v>
      </c>
      <c r="P1913" s="6" t="s">
        <v>13</v>
      </c>
      <c r="Q1913" s="6"/>
    </row>
    <row r="1914" spans="1:17" x14ac:dyDescent="0.3">
      <c r="A1914" s="6" t="s">
        <v>1761</v>
      </c>
      <c r="B1914" s="12" t="str">
        <f>SUBSTITUTE(C1914,"?",ROUNDUP(AVERAGEIF(C:C,"&lt;&gt;~?",C:C),0))</f>
        <v>1982</v>
      </c>
      <c r="C1914" s="6">
        <v>1982</v>
      </c>
      <c r="D1914" s="6" t="str">
        <f>SUBSTITUTE(E1914,"?","sep")</f>
        <v>Jul</v>
      </c>
      <c r="E1914" s="6" t="s">
        <v>10</v>
      </c>
      <c r="F1914" s="6">
        <v>6</v>
      </c>
      <c r="G1914" s="18" t="str">
        <f>CONCATENATE(F1914,"-",D1914,"-",B1914)</f>
        <v>6-Jul-1982</v>
      </c>
      <c r="H1914" s="10">
        <f>DATEDIF(G1914,DATE(2023,6,8),"Y")</f>
        <v>40</v>
      </c>
      <c r="I1914" s="6">
        <v>3</v>
      </c>
      <c r="J1914" s="22">
        <v>16152.04</v>
      </c>
      <c r="K1914" s="6" t="str">
        <f>IF(L1914="?","tier - 2",L1914)</f>
        <v>tier - 2</v>
      </c>
      <c r="L1914" s="6" t="s">
        <v>11</v>
      </c>
      <c r="M1914" s="6" t="str">
        <f>IF(N1914="?","tier - 1",N1914)</f>
        <v>tier - 1</v>
      </c>
      <c r="N1914" s="6" t="s">
        <v>16</v>
      </c>
      <c r="O1914" s="6" t="str">
        <f>IF(P1914="?","UNKNOWN",P1914)</f>
        <v>R1026</v>
      </c>
      <c r="P1914" s="6" t="s">
        <v>535</v>
      </c>
      <c r="Q1914" s="6"/>
    </row>
    <row r="1915" spans="1:17" x14ac:dyDescent="0.3">
      <c r="A1915" s="6" t="s">
        <v>1760</v>
      </c>
      <c r="B1915" s="12" t="str">
        <f>SUBSTITUTE(C1915,"?",ROUNDUP(AVERAGEIF(C:C,"&lt;&gt;~?",C:C),0))</f>
        <v>1993</v>
      </c>
      <c r="C1915" s="6">
        <v>1993</v>
      </c>
      <c r="D1915" s="6" t="str">
        <f>SUBSTITUTE(E1915,"?","sep")</f>
        <v>Dec</v>
      </c>
      <c r="E1915" s="6" t="s">
        <v>30</v>
      </c>
      <c r="F1915" s="6">
        <v>12</v>
      </c>
      <c r="G1915" s="18" t="str">
        <f>CONCATENATE(F1915,"-",D1915,"-",B1915)</f>
        <v>12-Dec-1993</v>
      </c>
      <c r="H1915" s="10">
        <f>DATEDIF(G1915,DATE(2023,6,8),"Y")</f>
        <v>29</v>
      </c>
      <c r="I1915" s="6">
        <v>0</v>
      </c>
      <c r="J1915" s="22">
        <v>16138.76</v>
      </c>
      <c r="K1915" s="6" t="str">
        <f>IF(L1915="?","tier - 2",L1915)</f>
        <v>tier - 2</v>
      </c>
      <c r="L1915" s="6" t="s">
        <v>11</v>
      </c>
      <c r="M1915" s="6" t="str">
        <f>IF(N1915="?","tier - 1",N1915)</f>
        <v>tier - 3</v>
      </c>
      <c r="N1915" s="6" t="s">
        <v>12</v>
      </c>
      <c r="O1915" s="6" t="str">
        <f>IF(P1915="?","UNKNOWN",P1915)</f>
        <v>R1017</v>
      </c>
      <c r="P1915" s="6" t="s">
        <v>356</v>
      </c>
      <c r="Q1915" s="6"/>
    </row>
    <row r="1916" spans="1:17" x14ac:dyDescent="0.3">
      <c r="A1916" s="6" t="s">
        <v>1759</v>
      </c>
      <c r="B1916" s="12" t="str">
        <f>SUBSTITUTE(C1916,"?",ROUNDUP(AVERAGEIF(C:C,"&lt;&gt;~?",C:C),0))</f>
        <v>1987</v>
      </c>
      <c r="C1916" s="6">
        <v>1987</v>
      </c>
      <c r="D1916" s="6" t="str">
        <f>SUBSTITUTE(E1916,"?","sep")</f>
        <v>Oct</v>
      </c>
      <c r="E1916" s="6" t="s">
        <v>37</v>
      </c>
      <c r="F1916" s="6">
        <v>6</v>
      </c>
      <c r="G1916" s="18" t="str">
        <f>CONCATENATE(F1916,"-",D1916,"-",B1916)</f>
        <v>6-Oct-1987</v>
      </c>
      <c r="H1916" s="10">
        <f>DATEDIF(G1916,DATE(2023,6,8),"Y")</f>
        <v>35</v>
      </c>
      <c r="I1916" s="6">
        <v>3</v>
      </c>
      <c r="J1916" s="22">
        <v>16122.65</v>
      </c>
      <c r="K1916" s="6" t="str">
        <f>IF(L1916="?","tier - 2",L1916)</f>
        <v>tier - 2</v>
      </c>
      <c r="L1916" s="6" t="s">
        <v>11</v>
      </c>
      <c r="M1916" s="6" t="str">
        <f>IF(N1916="?","tier - 1",N1916)</f>
        <v>tier - 1</v>
      </c>
      <c r="N1916" s="6" t="s">
        <v>16</v>
      </c>
      <c r="O1916" s="6" t="str">
        <f>IF(P1916="?","UNKNOWN",P1916)</f>
        <v>R1011</v>
      </c>
      <c r="P1916" s="6" t="s">
        <v>42</v>
      </c>
      <c r="Q1916" s="6"/>
    </row>
    <row r="1917" spans="1:17" x14ac:dyDescent="0.3">
      <c r="A1917" s="6" t="s">
        <v>1758</v>
      </c>
      <c r="B1917" s="12" t="str">
        <f>SUBSTITUTE(C1917,"?",ROUNDUP(AVERAGEIF(C:C,"&lt;&gt;~?",C:C),0))</f>
        <v>1993</v>
      </c>
      <c r="C1917" s="6">
        <v>1993</v>
      </c>
      <c r="D1917" s="6" t="str">
        <f>SUBSTITUTE(E1917,"?","sep")</f>
        <v>Aug</v>
      </c>
      <c r="E1917" s="6" t="s">
        <v>35</v>
      </c>
      <c r="F1917" s="6">
        <v>8</v>
      </c>
      <c r="G1917" s="18" t="str">
        <f>CONCATENATE(F1917,"-",D1917,"-",B1917)</f>
        <v>8-Aug-1993</v>
      </c>
      <c r="H1917" s="10">
        <f>DATEDIF(G1917,DATE(2023,6,8),"Y")</f>
        <v>29</v>
      </c>
      <c r="I1917" s="6">
        <v>0</v>
      </c>
      <c r="J1917" s="22">
        <v>16115.3</v>
      </c>
      <c r="K1917" s="6" t="str">
        <f>IF(L1917="?","tier - 2",L1917)</f>
        <v>tier - 2</v>
      </c>
      <c r="L1917" s="6" t="s">
        <v>11</v>
      </c>
      <c r="M1917" s="6" t="str">
        <f>IF(N1917="?","tier - 1",N1917)</f>
        <v>tier - 1</v>
      </c>
      <c r="N1917" s="6" t="s">
        <v>16</v>
      </c>
      <c r="O1917" s="6" t="str">
        <f>IF(P1917="?","UNKNOWN",P1917)</f>
        <v>R1024</v>
      </c>
      <c r="P1917" s="6" t="s">
        <v>247</v>
      </c>
      <c r="Q1917" s="6"/>
    </row>
    <row r="1918" spans="1:17" x14ac:dyDescent="0.3">
      <c r="A1918" s="6" t="s">
        <v>1757</v>
      </c>
      <c r="B1918" s="12" t="str">
        <f>SUBSTITUTE(C1918,"?",ROUNDUP(AVERAGEIF(C:C,"&lt;&gt;~?",C:C),0))</f>
        <v>1985</v>
      </c>
      <c r="C1918" s="6">
        <v>1985</v>
      </c>
      <c r="D1918" s="6" t="str">
        <f>SUBSTITUTE(E1918,"?","sep")</f>
        <v>Aug</v>
      </c>
      <c r="E1918" s="6" t="s">
        <v>35</v>
      </c>
      <c r="F1918" s="6">
        <v>27</v>
      </c>
      <c r="G1918" s="18" t="str">
        <f>CONCATENATE(F1918,"-",D1918,"-",B1918)</f>
        <v>27-Aug-1985</v>
      </c>
      <c r="H1918" s="10">
        <f>DATEDIF(G1918,DATE(2023,6,8),"Y")</f>
        <v>37</v>
      </c>
      <c r="I1918" s="6">
        <v>3</v>
      </c>
      <c r="J1918" s="22">
        <v>16097.94</v>
      </c>
      <c r="K1918" s="6" t="str">
        <f>IF(L1918="?","tier - 2",L1918)</f>
        <v>tier - 2</v>
      </c>
      <c r="L1918" s="6" t="s">
        <v>11</v>
      </c>
      <c r="M1918" s="6" t="str">
        <f>IF(N1918="?","tier - 1",N1918)</f>
        <v>tier - 3</v>
      </c>
      <c r="N1918" s="6" t="s">
        <v>12</v>
      </c>
      <c r="O1918" s="6" t="str">
        <f>IF(P1918="?","UNKNOWN",P1918)</f>
        <v>R1012</v>
      </c>
      <c r="P1918" s="6" t="s">
        <v>23</v>
      </c>
      <c r="Q1918" s="6"/>
    </row>
    <row r="1919" spans="1:17" x14ac:dyDescent="0.3">
      <c r="A1919" s="6" t="s">
        <v>1756</v>
      </c>
      <c r="B1919" s="12" t="str">
        <f>SUBSTITUTE(C1919,"?",ROUNDUP(AVERAGEIF(C:C,"&lt;&gt;~?",C:C),0))</f>
        <v>1958</v>
      </c>
      <c r="C1919" s="6">
        <v>1958</v>
      </c>
      <c r="D1919" s="6" t="str">
        <f>SUBSTITUTE(E1919,"?","sep")</f>
        <v>Jun</v>
      </c>
      <c r="E1919" s="6" t="s">
        <v>18</v>
      </c>
      <c r="F1919" s="6">
        <v>21</v>
      </c>
      <c r="G1919" s="18" t="str">
        <f>CONCATENATE(F1919,"-",D1919,"-",B1919)</f>
        <v>21-Jun-1958</v>
      </c>
      <c r="H1919" s="10">
        <f>DATEDIF(G1919,DATE(2023,6,8),"Y")</f>
        <v>64</v>
      </c>
      <c r="I1919" s="6">
        <v>3</v>
      </c>
      <c r="J1919" s="22">
        <v>16085.13</v>
      </c>
      <c r="K1919" s="6" t="str">
        <f>IF(L1919="?","tier - 2",L1919)</f>
        <v>tier - 2</v>
      </c>
      <c r="L1919" s="6" t="s">
        <v>11</v>
      </c>
      <c r="M1919" s="6" t="str">
        <f>IF(N1919="?","tier - 1",N1919)</f>
        <v>tier - 2</v>
      </c>
      <c r="N1919" s="6" t="s">
        <v>11</v>
      </c>
      <c r="O1919" s="6" t="str">
        <f>IF(P1919="?","UNKNOWN",P1919)</f>
        <v>R1013</v>
      </c>
      <c r="P1919" s="6" t="s">
        <v>13</v>
      </c>
      <c r="Q1919" s="6"/>
    </row>
    <row r="1920" spans="1:17" x14ac:dyDescent="0.3">
      <c r="A1920" s="6" t="s">
        <v>1755</v>
      </c>
      <c r="B1920" s="12" t="str">
        <f>SUBSTITUTE(C1920,"?",ROUNDUP(AVERAGEIF(C:C,"&lt;&gt;~?",C:C),0))</f>
        <v>1958</v>
      </c>
      <c r="C1920" s="6">
        <v>1958</v>
      </c>
      <c r="D1920" s="6" t="str">
        <f>SUBSTITUTE(E1920,"?","sep")</f>
        <v>Oct</v>
      </c>
      <c r="E1920" s="6" t="s">
        <v>37</v>
      </c>
      <c r="F1920" s="6">
        <v>22</v>
      </c>
      <c r="G1920" s="18" t="str">
        <f>CONCATENATE(F1920,"-",D1920,"-",B1920)</f>
        <v>22-Oct-1958</v>
      </c>
      <c r="H1920" s="10">
        <f>DATEDIF(G1920,DATE(2023,6,8),"Y")</f>
        <v>64</v>
      </c>
      <c r="I1920" s="6">
        <v>2</v>
      </c>
      <c r="J1920" s="22">
        <v>16069.08</v>
      </c>
      <c r="K1920" s="6" t="str">
        <f>IF(L1920="?","tier - 2",L1920)</f>
        <v>tier - 2</v>
      </c>
      <c r="L1920" s="6" t="s">
        <v>11</v>
      </c>
      <c r="M1920" s="6" t="str">
        <f>IF(N1920="?","tier - 1",N1920)</f>
        <v>tier - 2</v>
      </c>
      <c r="N1920" s="6" t="s">
        <v>11</v>
      </c>
      <c r="O1920" s="6" t="str">
        <f>IF(P1920="?","UNKNOWN",P1920)</f>
        <v>R1024</v>
      </c>
      <c r="P1920" s="6" t="s">
        <v>247</v>
      </c>
      <c r="Q1920" s="6"/>
    </row>
    <row r="1921" spans="1:17" x14ac:dyDescent="0.3">
      <c r="A1921" s="6" t="s">
        <v>1754</v>
      </c>
      <c r="B1921" s="12" t="str">
        <f>SUBSTITUTE(C1921,"?",ROUNDUP(AVERAGEIF(C:C,"&lt;&gt;~?",C:C),0))</f>
        <v>1978</v>
      </c>
      <c r="C1921" s="6">
        <v>1978</v>
      </c>
      <c r="D1921" s="6" t="str">
        <f>SUBSTITUTE(E1921,"?","sep")</f>
        <v>Sep</v>
      </c>
      <c r="E1921" s="6" t="s">
        <v>20</v>
      </c>
      <c r="F1921" s="6">
        <v>16</v>
      </c>
      <c r="G1921" s="18" t="str">
        <f>CONCATENATE(F1921,"-",D1921,"-",B1921)</f>
        <v>16-Sep-1978</v>
      </c>
      <c r="H1921" s="10">
        <f>DATEDIF(G1921,DATE(2023,6,8),"Y")</f>
        <v>44</v>
      </c>
      <c r="I1921" s="6">
        <v>2</v>
      </c>
      <c r="J1921" s="22">
        <v>16062.89</v>
      </c>
      <c r="K1921" s="6" t="str">
        <f>IF(L1921="?","tier - 2",L1921)</f>
        <v>tier - 2</v>
      </c>
      <c r="L1921" s="6" t="s">
        <v>11</v>
      </c>
      <c r="M1921" s="6" t="str">
        <f>IF(N1921="?","tier - 1",N1921)</f>
        <v>tier - 2</v>
      </c>
      <c r="N1921" s="6" t="s">
        <v>11</v>
      </c>
      <c r="O1921" s="6" t="str">
        <f>IF(P1921="?","UNKNOWN",P1921)</f>
        <v>R1026</v>
      </c>
      <c r="P1921" s="6" t="s">
        <v>535</v>
      </c>
      <c r="Q1921" s="6"/>
    </row>
    <row r="1922" spans="1:17" x14ac:dyDescent="0.3">
      <c r="A1922" s="6" t="s">
        <v>1753</v>
      </c>
      <c r="B1922" s="12" t="str">
        <f>SUBSTITUTE(C1922,"?",ROUNDUP(AVERAGEIF(C:C,"&lt;&gt;~?",C:C),0))</f>
        <v>1988</v>
      </c>
      <c r="C1922" s="6">
        <v>1988</v>
      </c>
      <c r="D1922" s="6" t="str">
        <f>SUBSTITUTE(E1922,"?","sep")</f>
        <v>Dec</v>
      </c>
      <c r="E1922" s="6" t="s">
        <v>30</v>
      </c>
      <c r="F1922" s="6">
        <v>5</v>
      </c>
      <c r="G1922" s="18" t="str">
        <f>CONCATENATE(F1922,"-",D1922,"-",B1922)</f>
        <v>5-Dec-1988</v>
      </c>
      <c r="H1922" s="10">
        <f>DATEDIF(G1922,DATE(2023,6,8),"Y")</f>
        <v>34</v>
      </c>
      <c r="I1922" s="6">
        <v>3</v>
      </c>
      <c r="J1922" s="22">
        <v>16059.06</v>
      </c>
      <c r="K1922" s="6" t="str">
        <f>IF(L1922="?","tier - 2",L1922)</f>
        <v>tier - 2</v>
      </c>
      <c r="L1922" s="6" t="s">
        <v>11</v>
      </c>
      <c r="M1922" s="6" t="str">
        <f>IF(N1922="?","tier - 1",N1922)</f>
        <v>tier - 3</v>
      </c>
      <c r="N1922" s="6" t="s">
        <v>12</v>
      </c>
      <c r="O1922" s="6" t="str">
        <f>IF(P1922="?","UNKNOWN",P1922)</f>
        <v>R1012</v>
      </c>
      <c r="P1922" s="6" t="s">
        <v>23</v>
      </c>
      <c r="Q1922" s="6"/>
    </row>
    <row r="1923" spans="1:17" x14ac:dyDescent="0.3">
      <c r="A1923" s="6" t="s">
        <v>1752</v>
      </c>
      <c r="B1923" s="12" t="str">
        <f>SUBSTITUTE(C1923,"?",ROUNDUP(AVERAGEIF(C:C,"&lt;&gt;~?",C:C),0))</f>
        <v>1980</v>
      </c>
      <c r="C1923" s="6">
        <v>1980</v>
      </c>
      <c r="D1923" s="6" t="str">
        <f>SUBSTITUTE(E1923,"?","sep")</f>
        <v>Sep</v>
      </c>
      <c r="E1923" s="6" t="s">
        <v>20</v>
      </c>
      <c r="F1923" s="6">
        <v>19</v>
      </c>
      <c r="G1923" s="18" t="str">
        <f>CONCATENATE(F1923,"-",D1923,"-",B1923)</f>
        <v>19-Sep-1980</v>
      </c>
      <c r="H1923" s="10">
        <f>DATEDIF(G1923,DATE(2023,6,8),"Y")</f>
        <v>42</v>
      </c>
      <c r="I1923" s="6">
        <v>2</v>
      </c>
      <c r="J1923" s="22">
        <v>15966.19</v>
      </c>
      <c r="K1923" s="6" t="str">
        <f>IF(L1923="?","tier - 2",L1923)</f>
        <v>tier - 2</v>
      </c>
      <c r="L1923" s="6" t="s">
        <v>11</v>
      </c>
      <c r="M1923" s="6" t="str">
        <f>IF(N1923="?","tier - 1",N1923)</f>
        <v>tier - 2</v>
      </c>
      <c r="N1923" s="6" t="s">
        <v>11</v>
      </c>
      <c r="O1923" s="6" t="str">
        <f>IF(P1923="?","UNKNOWN",P1923)</f>
        <v>R1012</v>
      </c>
      <c r="P1923" s="6" t="s">
        <v>23</v>
      </c>
      <c r="Q1923" s="6"/>
    </row>
    <row r="1924" spans="1:17" x14ac:dyDescent="0.3">
      <c r="A1924" s="6" t="s">
        <v>2311</v>
      </c>
      <c r="B1924" s="12" t="str">
        <f>SUBSTITUTE(C1924,"?",ROUNDUP(AVERAGEIF(C:C,"&lt;&gt;~?",C:C),0))</f>
        <v>1967</v>
      </c>
      <c r="C1924" s="6">
        <v>1967</v>
      </c>
      <c r="D1924" s="6" t="str">
        <f>SUBSTITUTE(E1924,"?","sep")</f>
        <v>Jun</v>
      </c>
      <c r="E1924" s="6" t="s">
        <v>18</v>
      </c>
      <c r="F1924" s="6">
        <v>27</v>
      </c>
      <c r="G1924" s="18" t="str">
        <f>CONCATENATE(F1924,"-",D1924,"-",B1924)</f>
        <v>27-Jun-1967</v>
      </c>
      <c r="H1924" s="10">
        <f>DATEDIF(G1924,DATE(2023,6,8),"Y")</f>
        <v>55</v>
      </c>
      <c r="I1924" s="6">
        <v>0</v>
      </c>
      <c r="J1924" s="22">
        <v>42538.720000000001</v>
      </c>
      <c r="K1924" s="6" t="str">
        <f>IF(L1924="?","tier - 2",L1924)</f>
        <v>tier - 1</v>
      </c>
      <c r="L1924" s="6" t="s">
        <v>16</v>
      </c>
      <c r="M1924" s="6" t="str">
        <f>IF(N1924="?","tier - 1",N1924)</f>
        <v>tier - 3</v>
      </c>
      <c r="N1924" s="6" t="s">
        <v>12</v>
      </c>
      <c r="O1924" s="6" t="str">
        <f>IF(P1924="?","UNKNOWN",P1924)</f>
        <v>R1011</v>
      </c>
      <c r="P1924" s="6" t="s">
        <v>42</v>
      </c>
      <c r="Q1924" s="6"/>
    </row>
    <row r="1925" spans="1:17" x14ac:dyDescent="0.3">
      <c r="A1925" s="6" t="s">
        <v>1751</v>
      </c>
      <c r="B1925" s="12" t="str">
        <f>SUBSTITUTE(C1925,"?",ROUNDUP(AVERAGEIF(C:C,"&lt;&gt;~?",C:C),0))</f>
        <v>1982</v>
      </c>
      <c r="C1925" s="6">
        <v>1982</v>
      </c>
      <c r="D1925" s="6" t="str">
        <f>SUBSTITUTE(E1925,"?","sep")</f>
        <v>Jul</v>
      </c>
      <c r="E1925" s="6" t="s">
        <v>10</v>
      </c>
      <c r="F1925" s="6">
        <v>24</v>
      </c>
      <c r="G1925" s="18" t="str">
        <f>CONCATENATE(F1925,"-",D1925,"-",B1925)</f>
        <v>24-Jul-1982</v>
      </c>
      <c r="H1925" s="10">
        <f>DATEDIF(G1925,DATE(2023,6,8),"Y")</f>
        <v>40</v>
      </c>
      <c r="I1925" s="6">
        <v>3</v>
      </c>
      <c r="J1925" s="22">
        <v>15965.29</v>
      </c>
      <c r="K1925" s="6" t="str">
        <f>IF(L1925="?","tier - 2",L1925)</f>
        <v>tier - 2</v>
      </c>
      <c r="L1925" s="6" t="s">
        <v>11</v>
      </c>
      <c r="M1925" s="6" t="str">
        <f>IF(N1925="?","tier - 1",N1925)</f>
        <v>tier - 1</v>
      </c>
      <c r="N1925" s="6" t="s">
        <v>16</v>
      </c>
      <c r="O1925" s="6" t="str">
        <f>IF(P1925="?","UNKNOWN",P1925)</f>
        <v>R1012</v>
      </c>
      <c r="P1925" s="6" t="s">
        <v>23</v>
      </c>
      <c r="Q1925" s="6"/>
    </row>
    <row r="1926" spans="1:17" x14ac:dyDescent="0.3">
      <c r="A1926" s="6" t="s">
        <v>1750</v>
      </c>
      <c r="B1926" s="12" t="str">
        <f>SUBSTITUTE(C1926,"?",ROUNDUP(AVERAGEIF(C:C,"&lt;&gt;~?",C:C),0))</f>
        <v>1980</v>
      </c>
      <c r="C1926" s="6">
        <v>1980</v>
      </c>
      <c r="D1926" s="6" t="str">
        <f>SUBSTITUTE(E1926,"?","sep")</f>
        <v>Oct</v>
      </c>
      <c r="E1926" s="6" t="s">
        <v>37</v>
      </c>
      <c r="F1926" s="6">
        <v>12</v>
      </c>
      <c r="G1926" s="18" t="str">
        <f>CONCATENATE(F1926,"-",D1926,"-",B1926)</f>
        <v>12-Oct-1980</v>
      </c>
      <c r="H1926" s="10">
        <f>DATEDIF(G1926,DATE(2023,6,8),"Y")</f>
        <v>42</v>
      </c>
      <c r="I1926" s="6">
        <v>2</v>
      </c>
      <c r="J1926" s="22">
        <v>15922.29</v>
      </c>
      <c r="K1926" s="6" t="str">
        <f>IF(L1926="?","tier - 2",L1926)</f>
        <v>tier - 2</v>
      </c>
      <c r="L1926" s="6" t="s">
        <v>11</v>
      </c>
      <c r="M1926" s="6" t="str">
        <f>IF(N1926="?","tier - 1",N1926)</f>
        <v>tier - 3</v>
      </c>
      <c r="N1926" s="6" t="s">
        <v>12</v>
      </c>
      <c r="O1926" s="6" t="str">
        <f>IF(P1926="?","UNKNOWN",P1926)</f>
        <v>R1026</v>
      </c>
      <c r="P1926" s="6" t="s">
        <v>535</v>
      </c>
      <c r="Q1926" s="6"/>
    </row>
    <row r="1927" spans="1:17" x14ac:dyDescent="0.3">
      <c r="A1927" s="6" t="s">
        <v>1749</v>
      </c>
      <c r="B1927" s="12" t="str">
        <f>SUBSTITUTE(C1927,"?",ROUNDUP(AVERAGEIF(C:C,"&lt;&gt;~?",C:C),0))</f>
        <v>1962</v>
      </c>
      <c r="C1927" s="6">
        <v>1962</v>
      </c>
      <c r="D1927" s="6" t="str">
        <f>SUBSTITUTE(E1927,"?","sep")</f>
        <v>Dec</v>
      </c>
      <c r="E1927" s="6" t="s">
        <v>30</v>
      </c>
      <c r="F1927" s="6">
        <v>25</v>
      </c>
      <c r="G1927" s="18" t="str">
        <f>CONCATENATE(F1927,"-",D1927,"-",B1927)</f>
        <v>25-Dec-1962</v>
      </c>
      <c r="H1927" s="10">
        <f>DATEDIF(G1927,DATE(2023,6,8),"Y")</f>
        <v>60</v>
      </c>
      <c r="I1927" s="6">
        <v>0</v>
      </c>
      <c r="J1927" s="22">
        <v>15840.81</v>
      </c>
      <c r="K1927" s="6" t="str">
        <f>IF(L1927="?","tier - 2",L1927)</f>
        <v>tier - 2</v>
      </c>
      <c r="L1927" s="6" t="s">
        <v>11</v>
      </c>
      <c r="M1927" s="6" t="str">
        <f>IF(N1927="?","tier - 1",N1927)</f>
        <v>tier - 1</v>
      </c>
      <c r="N1927" s="6" t="s">
        <v>16</v>
      </c>
      <c r="O1927" s="6" t="str">
        <f>IF(P1927="?","UNKNOWN",P1927)</f>
        <v>R1022</v>
      </c>
      <c r="P1927" s="6" t="s">
        <v>632</v>
      </c>
      <c r="Q1927" s="6"/>
    </row>
    <row r="1928" spans="1:17" x14ac:dyDescent="0.3">
      <c r="A1928" s="6" t="s">
        <v>1748</v>
      </c>
      <c r="B1928" s="12" t="str">
        <f>SUBSTITUTE(C1928,"?",ROUNDUP(AVERAGEIF(C:C,"&lt;&gt;~?",C:C),0))</f>
        <v>1982</v>
      </c>
      <c r="C1928" s="6">
        <v>1982</v>
      </c>
      <c r="D1928" s="6" t="str">
        <f>SUBSTITUTE(E1928,"?","sep")</f>
        <v>Nov</v>
      </c>
      <c r="E1928" s="6" t="s">
        <v>15</v>
      </c>
      <c r="F1928" s="6">
        <v>11</v>
      </c>
      <c r="G1928" s="18" t="str">
        <f>CONCATENATE(F1928,"-",D1928,"-",B1928)</f>
        <v>11-Nov-1982</v>
      </c>
      <c r="H1928" s="10">
        <f>DATEDIF(G1928,DATE(2023,6,8),"Y")</f>
        <v>40</v>
      </c>
      <c r="I1928" s="6">
        <v>4</v>
      </c>
      <c r="J1928" s="22">
        <v>15828.82</v>
      </c>
      <c r="K1928" s="6" t="str">
        <f>IF(L1928="?","tier - 2",L1928)</f>
        <v>tier - 2</v>
      </c>
      <c r="L1928" s="6" t="s">
        <v>11</v>
      </c>
      <c r="M1928" s="6" t="str">
        <f>IF(N1928="?","tier - 1",N1928)</f>
        <v>tier - 3</v>
      </c>
      <c r="N1928" s="6" t="s">
        <v>12</v>
      </c>
      <c r="O1928" s="6" t="str">
        <f>IF(P1928="?","UNKNOWN",P1928)</f>
        <v>R1011</v>
      </c>
      <c r="P1928" s="6" t="s">
        <v>42</v>
      </c>
      <c r="Q1928" s="6"/>
    </row>
    <row r="1929" spans="1:17" x14ac:dyDescent="0.3">
      <c r="A1929" s="6" t="s">
        <v>1747</v>
      </c>
      <c r="B1929" s="12" t="str">
        <f>SUBSTITUTE(C1929,"?",ROUNDUP(AVERAGEIF(C:C,"&lt;&gt;~?",C:C),0))</f>
        <v>1984</v>
      </c>
      <c r="C1929" s="6">
        <v>1984</v>
      </c>
      <c r="D1929" s="6" t="str">
        <f>SUBSTITUTE(E1929,"?","sep")</f>
        <v>Jun</v>
      </c>
      <c r="E1929" s="6" t="s">
        <v>18</v>
      </c>
      <c r="F1929" s="6">
        <v>26</v>
      </c>
      <c r="G1929" s="18" t="str">
        <f>CONCATENATE(F1929,"-",D1929,"-",B1929)</f>
        <v>26-Jun-1984</v>
      </c>
      <c r="H1929" s="10">
        <f>DATEDIF(G1929,DATE(2023,6,8),"Y")</f>
        <v>38</v>
      </c>
      <c r="I1929" s="6">
        <v>0</v>
      </c>
      <c r="J1929" s="22">
        <v>15820.7</v>
      </c>
      <c r="K1929" s="6" t="str">
        <f>IF(L1929="?","tier - 2",L1929)</f>
        <v>tier - 2</v>
      </c>
      <c r="L1929" s="6" t="s">
        <v>11</v>
      </c>
      <c r="M1929" s="6" t="str">
        <f>IF(N1929="?","tier - 1",N1929)</f>
        <v>tier - 3</v>
      </c>
      <c r="N1929" s="6" t="s">
        <v>12</v>
      </c>
      <c r="O1929" s="6" t="str">
        <f>IF(P1929="?","UNKNOWN",P1929)</f>
        <v>R1011</v>
      </c>
      <c r="P1929" s="6" t="s">
        <v>42</v>
      </c>
      <c r="Q1929" s="6"/>
    </row>
    <row r="1930" spans="1:17" x14ac:dyDescent="0.3">
      <c r="A1930" s="6" t="s">
        <v>1746</v>
      </c>
      <c r="B1930" s="12" t="str">
        <f>SUBSTITUTE(C1930,"?",ROUNDUP(AVERAGEIF(C:C,"&lt;&gt;~?",C:C),0))</f>
        <v>1997</v>
      </c>
      <c r="C1930" s="6">
        <v>1997</v>
      </c>
      <c r="D1930" s="6" t="str">
        <f>SUBSTITUTE(E1930,"?","sep")</f>
        <v>Oct</v>
      </c>
      <c r="E1930" s="6" t="s">
        <v>37</v>
      </c>
      <c r="F1930" s="6">
        <v>9</v>
      </c>
      <c r="G1930" s="18" t="str">
        <f>CONCATENATE(F1930,"-",D1930,"-",B1930)</f>
        <v>9-Oct-1997</v>
      </c>
      <c r="H1930" s="10">
        <f>DATEDIF(G1930,DATE(2023,6,8),"Y")</f>
        <v>25</v>
      </c>
      <c r="I1930" s="6">
        <v>0</v>
      </c>
      <c r="J1930" s="22">
        <v>15817.99</v>
      </c>
      <c r="K1930" s="6" t="str">
        <f>IF(L1930="?","tier - 2",L1930)</f>
        <v>tier - 2</v>
      </c>
      <c r="L1930" s="6" t="s">
        <v>11</v>
      </c>
      <c r="M1930" s="6" t="str">
        <f>IF(N1930="?","tier - 1",N1930)</f>
        <v>tier - 2</v>
      </c>
      <c r="N1930" s="6" t="s">
        <v>11</v>
      </c>
      <c r="O1930" s="6" t="str">
        <f>IF(P1930="?","UNKNOWN",P1930)</f>
        <v>R1012</v>
      </c>
      <c r="P1930" s="6" t="s">
        <v>23</v>
      </c>
      <c r="Q1930" s="6"/>
    </row>
    <row r="1931" spans="1:17" x14ac:dyDescent="0.3">
      <c r="A1931" s="6" t="s">
        <v>1745</v>
      </c>
      <c r="B1931" s="12" t="str">
        <f>SUBSTITUTE(C1931,"?",ROUNDUP(AVERAGEIF(C:C,"&lt;&gt;~?",C:C),0))</f>
        <v>1974</v>
      </c>
      <c r="C1931" s="6">
        <v>1974</v>
      </c>
      <c r="D1931" s="6" t="str">
        <f>SUBSTITUTE(E1931,"?","sep")</f>
        <v>Aug</v>
      </c>
      <c r="E1931" s="6" t="s">
        <v>35</v>
      </c>
      <c r="F1931" s="6">
        <v>29</v>
      </c>
      <c r="G1931" s="18" t="str">
        <f>CONCATENATE(F1931,"-",D1931,"-",B1931)</f>
        <v>29-Aug-1974</v>
      </c>
      <c r="H1931" s="10">
        <f>DATEDIF(G1931,DATE(2023,6,8),"Y")</f>
        <v>48</v>
      </c>
      <c r="I1931" s="6">
        <v>0</v>
      </c>
      <c r="J1931" s="22">
        <v>15746.62</v>
      </c>
      <c r="K1931" s="6" t="str">
        <f>IF(L1931="?","tier - 2",L1931)</f>
        <v>tier - 2</v>
      </c>
      <c r="L1931" s="6" t="s">
        <v>11</v>
      </c>
      <c r="M1931" s="6" t="str">
        <f>IF(N1931="?","tier - 1",N1931)</f>
        <v>tier - 1</v>
      </c>
      <c r="N1931" s="6" t="s">
        <v>16</v>
      </c>
      <c r="O1931" s="6" t="str">
        <f>IF(P1931="?","UNKNOWN",P1931)</f>
        <v>R1012</v>
      </c>
      <c r="P1931" s="6" t="s">
        <v>23</v>
      </c>
      <c r="Q1931" s="6"/>
    </row>
    <row r="1932" spans="1:17" x14ac:dyDescent="0.3">
      <c r="A1932" s="6" t="s">
        <v>1744</v>
      </c>
      <c r="B1932" s="12" t="str">
        <f>SUBSTITUTE(C1932,"?",ROUNDUP(AVERAGEIF(C:C,"&lt;&gt;~?",C:C),0))</f>
        <v>1976</v>
      </c>
      <c r="C1932" s="6">
        <v>1976</v>
      </c>
      <c r="D1932" s="6" t="str">
        <f>SUBSTITUTE(E1932,"?","sep")</f>
        <v>Sep</v>
      </c>
      <c r="E1932" s="6" t="s">
        <v>20</v>
      </c>
      <c r="F1932" s="6">
        <v>20</v>
      </c>
      <c r="G1932" s="18" t="str">
        <f>CONCATENATE(F1932,"-",D1932,"-",B1932)</f>
        <v>20-Sep-1976</v>
      </c>
      <c r="H1932" s="10">
        <f>DATEDIF(G1932,DATE(2023,6,8),"Y")</f>
        <v>46</v>
      </c>
      <c r="I1932" s="6">
        <v>2</v>
      </c>
      <c r="J1932" s="22">
        <v>15698.86</v>
      </c>
      <c r="K1932" s="6" t="str">
        <f>IF(L1932="?","tier - 2",L1932)</f>
        <v>tier - 2</v>
      </c>
      <c r="L1932" s="6" t="s">
        <v>11</v>
      </c>
      <c r="M1932" s="6" t="str">
        <f>IF(N1932="?","tier - 1",N1932)</f>
        <v>tier - 2</v>
      </c>
      <c r="N1932" s="6" t="s">
        <v>11</v>
      </c>
      <c r="O1932" s="6" t="str">
        <f>IF(P1932="?","UNKNOWN",P1932)</f>
        <v>R1012</v>
      </c>
      <c r="P1932" s="6" t="s">
        <v>23</v>
      </c>
      <c r="Q1932" s="6"/>
    </row>
    <row r="1933" spans="1:17" x14ac:dyDescent="0.3">
      <c r="A1933" s="6" t="s">
        <v>1743</v>
      </c>
      <c r="B1933" s="12" t="str">
        <f>SUBSTITUTE(C1933,"?",ROUNDUP(AVERAGEIF(C:C,"&lt;&gt;~?",C:C),0))</f>
        <v>1973</v>
      </c>
      <c r="C1933" s="6">
        <v>1973</v>
      </c>
      <c r="D1933" s="6" t="str">
        <f>SUBSTITUTE(E1933,"?","sep")</f>
        <v>Jun</v>
      </c>
      <c r="E1933" s="6" t="s">
        <v>18</v>
      </c>
      <c r="F1933" s="6">
        <v>26</v>
      </c>
      <c r="G1933" s="18" t="str">
        <f>CONCATENATE(F1933,"-",D1933,"-",B1933)</f>
        <v>26-Jun-1973</v>
      </c>
      <c r="H1933" s="10">
        <f>DATEDIF(G1933,DATE(2023,6,8),"Y")</f>
        <v>49</v>
      </c>
      <c r="I1933" s="6">
        <v>0</v>
      </c>
      <c r="J1933" s="22">
        <v>15670.3</v>
      </c>
      <c r="K1933" s="6" t="str">
        <f>IF(L1933="?","tier - 2",L1933)</f>
        <v>tier - 2</v>
      </c>
      <c r="L1933" s="6" t="s">
        <v>11</v>
      </c>
      <c r="M1933" s="6" t="str">
        <f>IF(N1933="?","tier - 1",N1933)</f>
        <v>tier - 2</v>
      </c>
      <c r="N1933" s="6" t="s">
        <v>11</v>
      </c>
      <c r="O1933" s="6" t="str">
        <f>IF(P1933="?","UNKNOWN",P1933)</f>
        <v>R1026</v>
      </c>
      <c r="P1933" s="6" t="s">
        <v>535</v>
      </c>
      <c r="Q1933" s="6"/>
    </row>
    <row r="1934" spans="1:17" x14ac:dyDescent="0.3">
      <c r="A1934" s="6" t="s">
        <v>1742</v>
      </c>
      <c r="B1934" s="12" t="str">
        <f>SUBSTITUTE(C1934,"?",ROUNDUP(AVERAGEIF(C:C,"&lt;&gt;~?",C:C),0))</f>
        <v>1988</v>
      </c>
      <c r="C1934" s="6">
        <v>1988</v>
      </c>
      <c r="D1934" s="6" t="str">
        <f>SUBSTITUTE(E1934,"?","sep")</f>
        <v>Dec</v>
      </c>
      <c r="E1934" s="6" t="s">
        <v>30</v>
      </c>
      <c r="F1934" s="6">
        <v>22</v>
      </c>
      <c r="G1934" s="18" t="str">
        <f>CONCATENATE(F1934,"-",D1934,"-",B1934)</f>
        <v>22-Dec-1988</v>
      </c>
      <c r="H1934" s="10">
        <f>DATEDIF(G1934,DATE(2023,6,8),"Y")</f>
        <v>34</v>
      </c>
      <c r="I1934" s="6">
        <v>3</v>
      </c>
      <c r="J1934" s="22">
        <v>15646.28</v>
      </c>
      <c r="K1934" s="6" t="str">
        <f>IF(L1934="?","tier - 2",L1934)</f>
        <v>tier - 2</v>
      </c>
      <c r="L1934" s="6" t="s">
        <v>11</v>
      </c>
      <c r="M1934" s="6" t="str">
        <f>IF(N1934="?","tier - 1",N1934)</f>
        <v>tier - 2</v>
      </c>
      <c r="N1934" s="6" t="s">
        <v>11</v>
      </c>
      <c r="O1934" s="6" t="str">
        <f>IF(P1934="?","UNKNOWN",P1934)</f>
        <v>R1011</v>
      </c>
      <c r="P1934" s="6" t="s">
        <v>42</v>
      </c>
      <c r="Q1934" s="6"/>
    </row>
    <row r="1935" spans="1:17" x14ac:dyDescent="0.3">
      <c r="A1935" s="6" t="s">
        <v>2310</v>
      </c>
      <c r="B1935" s="12" t="str">
        <f>SUBSTITUTE(C1935,"?",ROUNDUP(AVERAGEIF(C:C,"&lt;&gt;~?",C:C),0))</f>
        <v>1968</v>
      </c>
      <c r="C1935" s="6">
        <v>1968</v>
      </c>
      <c r="D1935" s="6" t="str">
        <f>SUBSTITUTE(E1935,"?","sep")</f>
        <v>Aug</v>
      </c>
      <c r="E1935" s="6" t="s">
        <v>35</v>
      </c>
      <c r="F1935" s="6">
        <v>3</v>
      </c>
      <c r="G1935" s="18" t="str">
        <f>CONCATENATE(F1935,"-",D1935,"-",B1935)</f>
        <v>3-Aug-1968</v>
      </c>
      <c r="H1935" s="10">
        <f>DATEDIF(G1935,DATE(2023,6,8),"Y")</f>
        <v>54</v>
      </c>
      <c r="I1935" s="6">
        <v>0</v>
      </c>
      <c r="J1935" s="22">
        <v>42478.6</v>
      </c>
      <c r="K1935" s="6" t="str">
        <f>IF(L1935="?","tier - 2",L1935)</f>
        <v>tier - 1</v>
      </c>
      <c r="L1935" s="6" t="s">
        <v>16</v>
      </c>
      <c r="M1935" s="6" t="str">
        <f>IF(N1935="?","tier - 1",N1935)</f>
        <v>tier - 2</v>
      </c>
      <c r="N1935" s="6" t="s">
        <v>11</v>
      </c>
      <c r="O1935" s="6" t="str">
        <f>IF(P1935="?","UNKNOWN",P1935)</f>
        <v>R1011</v>
      </c>
      <c r="P1935" s="6" t="s">
        <v>42</v>
      </c>
      <c r="Q1935" s="6"/>
    </row>
    <row r="1936" spans="1:17" x14ac:dyDescent="0.3">
      <c r="A1936" s="6" t="s">
        <v>1741</v>
      </c>
      <c r="B1936" s="12" t="str">
        <f>SUBSTITUTE(C1936,"?",ROUNDUP(AVERAGEIF(C:C,"&lt;&gt;~?",C:C),0))</f>
        <v>1960</v>
      </c>
      <c r="C1936" s="6">
        <v>1960</v>
      </c>
      <c r="D1936" s="6" t="str">
        <f>SUBSTITUTE(E1936,"?","sep")</f>
        <v>Jun</v>
      </c>
      <c r="E1936" s="6" t="s">
        <v>18</v>
      </c>
      <c r="F1936" s="6">
        <v>6</v>
      </c>
      <c r="G1936" s="18" t="str">
        <f>CONCATENATE(F1936,"-",D1936,"-",B1936)</f>
        <v>6-Jun-1960</v>
      </c>
      <c r="H1936" s="10">
        <f>DATEDIF(G1936,DATE(2023,6,8),"Y")</f>
        <v>63</v>
      </c>
      <c r="I1936" s="6">
        <v>3</v>
      </c>
      <c r="J1936" s="22">
        <v>15612.19</v>
      </c>
      <c r="K1936" s="6" t="str">
        <f>IF(L1936="?","tier - 2",L1936)</f>
        <v>tier - 2</v>
      </c>
      <c r="L1936" s="6" t="s">
        <v>11</v>
      </c>
      <c r="M1936" s="6" t="str">
        <f>IF(N1936="?","tier - 1",N1936)</f>
        <v>tier - 2</v>
      </c>
      <c r="N1936" s="6" t="s">
        <v>11</v>
      </c>
      <c r="O1936" s="6" t="str">
        <f>IF(P1936="?","UNKNOWN",P1936)</f>
        <v>R1012</v>
      </c>
      <c r="P1936" s="6" t="s">
        <v>23</v>
      </c>
      <c r="Q1936" s="6"/>
    </row>
    <row r="1937" spans="1:17" x14ac:dyDescent="0.3">
      <c r="A1937" s="6" t="s">
        <v>1740</v>
      </c>
      <c r="B1937" s="12" t="str">
        <f>SUBSTITUTE(C1937,"?",ROUNDUP(AVERAGEIF(C:C,"&lt;&gt;~?",C:C),0))</f>
        <v>1965</v>
      </c>
      <c r="C1937" s="6">
        <v>1965</v>
      </c>
      <c r="D1937" s="6" t="str">
        <f>SUBSTITUTE(E1937,"?","sep")</f>
        <v>Oct</v>
      </c>
      <c r="E1937" s="6" t="s">
        <v>37</v>
      </c>
      <c r="F1937" s="6">
        <v>28</v>
      </c>
      <c r="G1937" s="18" t="str">
        <f>CONCATENATE(F1937,"-",D1937,"-",B1937)</f>
        <v>28-Oct-1965</v>
      </c>
      <c r="H1937" s="10">
        <f>DATEDIF(G1937,DATE(2023,6,8),"Y")</f>
        <v>57</v>
      </c>
      <c r="I1937" s="6">
        <v>0</v>
      </c>
      <c r="J1937" s="22">
        <v>15608.58</v>
      </c>
      <c r="K1937" s="6" t="str">
        <f>IF(L1937="?","tier - 2",L1937)</f>
        <v>tier - 2</v>
      </c>
      <c r="L1937" s="6" t="s">
        <v>11</v>
      </c>
      <c r="M1937" s="6" t="str">
        <f>IF(N1937="?","tier - 1",N1937)</f>
        <v>tier - 2</v>
      </c>
      <c r="N1937" s="6" t="s">
        <v>11</v>
      </c>
      <c r="O1937" s="6" t="str">
        <f>IF(P1937="?","UNKNOWN",P1937)</f>
        <v>R1026</v>
      </c>
      <c r="P1937" s="6" t="s">
        <v>535</v>
      </c>
      <c r="Q1937" s="6"/>
    </row>
    <row r="1938" spans="1:17" x14ac:dyDescent="0.3">
      <c r="A1938" s="6" t="s">
        <v>1739</v>
      </c>
      <c r="B1938" s="12" t="str">
        <f>SUBSTITUTE(C1938,"?",ROUNDUP(AVERAGEIF(C:C,"&lt;&gt;~?",C:C),0))</f>
        <v>1974</v>
      </c>
      <c r="C1938" s="6">
        <v>1974</v>
      </c>
      <c r="D1938" s="6" t="str">
        <f>SUBSTITUTE(E1938,"?","sep")</f>
        <v>Jul</v>
      </c>
      <c r="E1938" s="6" t="s">
        <v>10</v>
      </c>
      <c r="F1938" s="6">
        <v>30</v>
      </c>
      <c r="G1938" s="18" t="str">
        <f>CONCATENATE(F1938,"-",D1938,"-",B1938)</f>
        <v>30-Jul-1974</v>
      </c>
      <c r="H1938" s="10">
        <f>DATEDIF(G1938,DATE(2023,6,8),"Y")</f>
        <v>48</v>
      </c>
      <c r="I1938" s="6">
        <v>0</v>
      </c>
      <c r="J1938" s="22">
        <v>15556.67</v>
      </c>
      <c r="K1938" s="6" t="str">
        <f>IF(L1938="?","tier - 2",L1938)</f>
        <v>tier - 2</v>
      </c>
      <c r="L1938" s="6" t="s">
        <v>11</v>
      </c>
      <c r="M1938" s="6" t="str">
        <f>IF(N1938="?","tier - 1",N1938)</f>
        <v>tier - 2</v>
      </c>
      <c r="N1938" s="6" t="s">
        <v>11</v>
      </c>
      <c r="O1938" s="6" t="str">
        <f>IF(P1938="?","UNKNOWN",P1938)</f>
        <v>R1012</v>
      </c>
      <c r="P1938" s="6" t="s">
        <v>23</v>
      </c>
      <c r="Q1938" s="6"/>
    </row>
    <row r="1939" spans="1:17" x14ac:dyDescent="0.3">
      <c r="A1939" s="6" t="s">
        <v>1738</v>
      </c>
      <c r="B1939" s="12" t="str">
        <f>SUBSTITUTE(C1939,"?",ROUNDUP(AVERAGEIF(C:C,"&lt;&gt;~?",C:C),0))</f>
        <v>1959</v>
      </c>
      <c r="C1939" s="6">
        <v>1959</v>
      </c>
      <c r="D1939" s="6" t="str">
        <f>SUBSTITUTE(E1939,"?","sep")</f>
        <v>Oct</v>
      </c>
      <c r="E1939" s="6" t="s">
        <v>37</v>
      </c>
      <c r="F1939" s="6">
        <v>2</v>
      </c>
      <c r="G1939" s="18" t="str">
        <f>CONCATENATE(F1939,"-",D1939,"-",B1939)</f>
        <v>2-Oct-1959</v>
      </c>
      <c r="H1939" s="10">
        <f>DATEDIF(G1939,DATE(2023,6,8),"Y")</f>
        <v>63</v>
      </c>
      <c r="I1939" s="6">
        <v>3</v>
      </c>
      <c r="J1939" s="22">
        <v>15555.19</v>
      </c>
      <c r="K1939" s="6" t="str">
        <f>IF(L1939="?","tier - 2",L1939)</f>
        <v>tier - 2</v>
      </c>
      <c r="L1939" s="6" t="s">
        <v>11</v>
      </c>
      <c r="M1939" s="6" t="str">
        <f>IF(N1939="?","tier - 1",N1939)</f>
        <v>tier - 3</v>
      </c>
      <c r="N1939" s="6" t="s">
        <v>12</v>
      </c>
      <c r="O1939" s="6" t="str">
        <f>IF(P1939="?","UNKNOWN",P1939)</f>
        <v>R1012</v>
      </c>
      <c r="P1939" s="6" t="s">
        <v>23</v>
      </c>
      <c r="Q1939" s="6"/>
    </row>
    <row r="1940" spans="1:17" x14ac:dyDescent="0.3">
      <c r="A1940" s="6" t="s">
        <v>1737</v>
      </c>
      <c r="B1940" s="12" t="str">
        <f>SUBSTITUTE(C1940,"?",ROUNDUP(AVERAGEIF(C:C,"&lt;&gt;~?",C:C),0))</f>
        <v>1974</v>
      </c>
      <c r="C1940" s="6">
        <v>1974</v>
      </c>
      <c r="D1940" s="6" t="str">
        <f>SUBSTITUTE(E1940,"?","sep")</f>
        <v>Jun</v>
      </c>
      <c r="E1940" s="6" t="s">
        <v>18</v>
      </c>
      <c r="F1940" s="6">
        <v>28</v>
      </c>
      <c r="G1940" s="18" t="str">
        <f>CONCATENATE(F1940,"-",D1940,"-",B1940)</f>
        <v>28-Jun-1974</v>
      </c>
      <c r="H1940" s="10">
        <f>DATEDIF(G1940,DATE(2023,6,8),"Y")</f>
        <v>48</v>
      </c>
      <c r="I1940" s="6">
        <v>0</v>
      </c>
      <c r="J1940" s="22">
        <v>15532.16</v>
      </c>
      <c r="K1940" s="6" t="str">
        <f>IF(L1940="?","tier - 2",L1940)</f>
        <v>tier - 2</v>
      </c>
      <c r="L1940" s="6" t="s">
        <v>11</v>
      </c>
      <c r="M1940" s="6" t="str">
        <f>IF(N1940="?","tier - 1",N1940)</f>
        <v>tier - 2</v>
      </c>
      <c r="N1940" s="6" t="s">
        <v>11</v>
      </c>
      <c r="O1940" s="6" t="str">
        <f>IF(P1940="?","UNKNOWN",P1940)</f>
        <v>R1026</v>
      </c>
      <c r="P1940" s="6" t="s">
        <v>535</v>
      </c>
      <c r="Q1940" s="6"/>
    </row>
    <row r="1941" spans="1:17" x14ac:dyDescent="0.3">
      <c r="A1941" s="6" t="s">
        <v>1736</v>
      </c>
      <c r="B1941" s="12" t="str">
        <f>SUBSTITUTE(C1941,"?",ROUNDUP(AVERAGEIF(C:C,"&lt;&gt;~?",C:C),0))</f>
        <v>2004</v>
      </c>
      <c r="C1941" s="6">
        <v>2004</v>
      </c>
      <c r="D1941" s="6" t="str">
        <f>SUBSTITUTE(E1941,"?","sep")</f>
        <v>Jul</v>
      </c>
      <c r="E1941" s="6" t="s">
        <v>10</v>
      </c>
      <c r="F1941" s="6">
        <v>17</v>
      </c>
      <c r="G1941" s="18" t="str">
        <f>CONCATENATE(F1941,"-",D1941,"-",B1941)</f>
        <v>17-Jul-2004</v>
      </c>
      <c r="H1941" s="10">
        <f>DATEDIF(G1941,DATE(2023,6,8),"Y")</f>
        <v>18</v>
      </c>
      <c r="I1941" s="6">
        <v>0</v>
      </c>
      <c r="J1941" s="22">
        <v>15518.18</v>
      </c>
      <c r="K1941" s="6" t="str">
        <f>IF(L1941="?","tier - 2",L1941)</f>
        <v>tier - 2</v>
      </c>
      <c r="L1941" s="6" t="s">
        <v>11</v>
      </c>
      <c r="M1941" s="6" t="str">
        <f>IF(N1941="?","tier - 1",N1941)</f>
        <v>tier - 3</v>
      </c>
      <c r="N1941" s="6" t="s">
        <v>12</v>
      </c>
      <c r="O1941" s="6" t="str">
        <f>IF(P1941="?","UNKNOWN",P1941)</f>
        <v>R1015</v>
      </c>
      <c r="P1941" s="6" t="s">
        <v>164</v>
      </c>
      <c r="Q1941" s="6"/>
    </row>
    <row r="1942" spans="1:17" x14ac:dyDescent="0.3">
      <c r="A1942" s="6" t="s">
        <v>1735</v>
      </c>
      <c r="B1942" s="12" t="str">
        <f>SUBSTITUTE(C1942,"?",ROUNDUP(AVERAGEIF(C:C,"&lt;&gt;~?",C:C),0))</f>
        <v>1976</v>
      </c>
      <c r="C1942" s="6">
        <v>1976</v>
      </c>
      <c r="D1942" s="6" t="str">
        <f>SUBSTITUTE(E1942,"?","sep")</f>
        <v>Jul</v>
      </c>
      <c r="E1942" s="6" t="s">
        <v>10</v>
      </c>
      <c r="F1942" s="6">
        <v>20</v>
      </c>
      <c r="G1942" s="18" t="str">
        <f>CONCATENATE(F1942,"-",D1942,"-",B1942)</f>
        <v>20-Jul-1976</v>
      </c>
      <c r="H1942" s="10">
        <f>DATEDIF(G1942,DATE(2023,6,8),"Y")</f>
        <v>46</v>
      </c>
      <c r="I1942" s="6">
        <v>2</v>
      </c>
      <c r="J1942" s="22">
        <v>15450.48</v>
      </c>
      <c r="K1942" s="6" t="str">
        <f>IF(L1942="?","tier - 2",L1942)</f>
        <v>tier - 2</v>
      </c>
      <c r="L1942" s="6" t="s">
        <v>11</v>
      </c>
      <c r="M1942" s="6" t="str">
        <f>IF(N1942="?","tier - 1",N1942)</f>
        <v>tier - 1</v>
      </c>
      <c r="N1942" s="6" t="s">
        <v>16</v>
      </c>
      <c r="O1942" s="6" t="str">
        <f>IF(P1942="?","UNKNOWN",P1942)</f>
        <v>R1026</v>
      </c>
      <c r="P1942" s="6" t="s">
        <v>535</v>
      </c>
      <c r="Q1942" s="6"/>
    </row>
    <row r="1943" spans="1:17" x14ac:dyDescent="0.3">
      <c r="A1943" s="6" t="s">
        <v>1734</v>
      </c>
      <c r="B1943" s="12" t="str">
        <f>SUBSTITUTE(C1943,"?",ROUNDUP(AVERAGEIF(C:C,"&lt;&gt;~?",C:C),0))</f>
        <v>1990</v>
      </c>
      <c r="C1943" s="6">
        <v>1990</v>
      </c>
      <c r="D1943" s="6" t="str">
        <f>SUBSTITUTE(E1943,"?","sep")</f>
        <v>Oct</v>
      </c>
      <c r="E1943" s="6" t="s">
        <v>37</v>
      </c>
      <c r="F1943" s="6">
        <v>25</v>
      </c>
      <c r="G1943" s="18" t="str">
        <f>CONCATENATE(F1943,"-",D1943,"-",B1943)</f>
        <v>25-Oct-1990</v>
      </c>
      <c r="H1943" s="10">
        <f>DATEDIF(G1943,DATE(2023,6,8),"Y")</f>
        <v>32</v>
      </c>
      <c r="I1943" s="6">
        <v>3</v>
      </c>
      <c r="J1943" s="22">
        <v>15440.2</v>
      </c>
      <c r="K1943" s="6" t="str">
        <f>IF(L1943="?","tier - 2",L1943)</f>
        <v>tier - 2</v>
      </c>
      <c r="L1943" s="6" t="s">
        <v>11</v>
      </c>
      <c r="M1943" s="6" t="str">
        <f>IF(N1943="?","tier - 1",N1943)</f>
        <v>tier - 1</v>
      </c>
      <c r="N1943" s="6" t="s">
        <v>16</v>
      </c>
      <c r="O1943" s="6" t="str">
        <f>IF(P1943="?","UNKNOWN",P1943)</f>
        <v>R1012</v>
      </c>
      <c r="P1943" s="6" t="s">
        <v>23</v>
      </c>
      <c r="Q1943" s="6"/>
    </row>
    <row r="1944" spans="1:17" x14ac:dyDescent="0.3">
      <c r="A1944" s="6" t="s">
        <v>1733</v>
      </c>
      <c r="B1944" s="12" t="str">
        <f>SUBSTITUTE(C1944,"?",ROUNDUP(AVERAGEIF(C:C,"&lt;&gt;~?",C:C),0))</f>
        <v>1964</v>
      </c>
      <c r="C1944" s="6">
        <v>1964</v>
      </c>
      <c r="D1944" s="6" t="str">
        <f>SUBSTITUTE(E1944,"?","sep")</f>
        <v>Sep</v>
      </c>
      <c r="E1944" s="6" t="s">
        <v>20</v>
      </c>
      <c r="F1944" s="6">
        <v>4</v>
      </c>
      <c r="G1944" s="18" t="str">
        <f>CONCATENATE(F1944,"-",D1944,"-",B1944)</f>
        <v>4-Sep-1964</v>
      </c>
      <c r="H1944" s="10">
        <f>DATEDIF(G1944,DATE(2023,6,8),"Y")</f>
        <v>58</v>
      </c>
      <c r="I1944" s="6">
        <v>0</v>
      </c>
      <c r="J1944" s="22">
        <v>15377.77</v>
      </c>
      <c r="K1944" s="6" t="str">
        <f>IF(L1944="?","tier - 2",L1944)</f>
        <v>tier - 2</v>
      </c>
      <c r="L1944" s="6" t="s">
        <v>11</v>
      </c>
      <c r="M1944" s="6" t="str">
        <f>IF(N1944="?","tier - 1",N1944)</f>
        <v>tier - 2</v>
      </c>
      <c r="N1944" s="6" t="s">
        <v>11</v>
      </c>
      <c r="O1944" s="6" t="str">
        <f>IF(P1944="?","UNKNOWN",P1944)</f>
        <v>R1012</v>
      </c>
      <c r="P1944" s="6" t="s">
        <v>23</v>
      </c>
      <c r="Q1944" s="6"/>
    </row>
    <row r="1945" spans="1:17" x14ac:dyDescent="0.3">
      <c r="A1945" s="6" t="s">
        <v>1732</v>
      </c>
      <c r="B1945" s="12" t="str">
        <f>SUBSTITUTE(C1945,"?",ROUNDUP(AVERAGEIF(C:C,"&lt;&gt;~?",C:C),0))</f>
        <v>1962</v>
      </c>
      <c r="C1945" s="6">
        <v>1962</v>
      </c>
      <c r="D1945" s="6" t="str">
        <f>SUBSTITUTE(E1945,"?","sep")</f>
        <v>Sep</v>
      </c>
      <c r="E1945" s="6" t="s">
        <v>20</v>
      </c>
      <c r="F1945" s="6">
        <v>6</v>
      </c>
      <c r="G1945" s="18" t="str">
        <f>CONCATENATE(F1945,"-",D1945,"-",B1945)</f>
        <v>6-Sep-1962</v>
      </c>
      <c r="H1945" s="10">
        <f>DATEDIF(G1945,DATE(2023,6,8),"Y")</f>
        <v>60</v>
      </c>
      <c r="I1945" s="6">
        <v>0</v>
      </c>
      <c r="J1945" s="22">
        <v>15368.22</v>
      </c>
      <c r="K1945" s="6" t="str">
        <f>IF(L1945="?","tier - 2",L1945)</f>
        <v>tier - 2</v>
      </c>
      <c r="L1945" s="6" t="s">
        <v>11</v>
      </c>
      <c r="M1945" s="6" t="str">
        <f>IF(N1945="?","tier - 1",N1945)</f>
        <v>tier - 2</v>
      </c>
      <c r="N1945" s="6" t="s">
        <v>11</v>
      </c>
      <c r="O1945" s="6" t="str">
        <f>IF(P1945="?","UNKNOWN",P1945)</f>
        <v>R1011</v>
      </c>
      <c r="P1945" s="6" t="s">
        <v>42</v>
      </c>
      <c r="Q1945" s="6"/>
    </row>
    <row r="1946" spans="1:17" x14ac:dyDescent="0.3">
      <c r="A1946" s="6" t="s">
        <v>2309</v>
      </c>
      <c r="B1946" s="12" t="str">
        <f>SUBSTITUTE(C1946,"?",ROUNDUP(AVERAGEIF(C:C,"&lt;&gt;~?",C:C),0))</f>
        <v>1967</v>
      </c>
      <c r="C1946" s="6">
        <v>1967</v>
      </c>
      <c r="D1946" s="6" t="str">
        <f>SUBSTITUTE(E1946,"?","sep")</f>
        <v>Jun</v>
      </c>
      <c r="E1946" s="6" t="s">
        <v>18</v>
      </c>
      <c r="F1946" s="6">
        <v>28</v>
      </c>
      <c r="G1946" s="18" t="str">
        <f>CONCATENATE(F1946,"-",D1946,"-",B1946)</f>
        <v>28-Jun-1967</v>
      </c>
      <c r="H1946" s="10">
        <f>DATEDIF(G1946,DATE(2023,6,8),"Y")</f>
        <v>55</v>
      </c>
      <c r="I1946" s="6">
        <v>0</v>
      </c>
      <c r="J1946" s="22">
        <v>42303.69</v>
      </c>
      <c r="K1946" s="6" t="str">
        <f>IF(L1946="?","tier - 2",L1946)</f>
        <v>tier - 1</v>
      </c>
      <c r="L1946" s="6" t="s">
        <v>16</v>
      </c>
      <c r="M1946" s="6" t="str">
        <f>IF(N1946="?","tier - 1",N1946)</f>
        <v>tier - 2</v>
      </c>
      <c r="N1946" s="6" t="s">
        <v>11</v>
      </c>
      <c r="O1946" s="6" t="str">
        <f>IF(P1946="?","UNKNOWN",P1946)</f>
        <v>R1016</v>
      </c>
      <c r="P1946" s="6" t="s">
        <v>168</v>
      </c>
      <c r="Q1946" s="6"/>
    </row>
    <row r="1947" spans="1:17" x14ac:dyDescent="0.3">
      <c r="A1947" s="6" t="s">
        <v>1731</v>
      </c>
      <c r="B1947" s="12" t="str">
        <f>SUBSTITUTE(C1947,"?",ROUNDUP(AVERAGEIF(C:C,"&lt;&gt;~?",C:C),0))</f>
        <v>1968</v>
      </c>
      <c r="C1947" s="6">
        <v>1968</v>
      </c>
      <c r="D1947" s="6" t="str">
        <f>SUBSTITUTE(E1947,"?","sep")</f>
        <v>Jul</v>
      </c>
      <c r="E1947" s="6" t="s">
        <v>10</v>
      </c>
      <c r="F1947" s="6">
        <v>18</v>
      </c>
      <c r="G1947" s="18" t="str">
        <f>CONCATENATE(F1947,"-",D1947,"-",B1947)</f>
        <v>18-Jul-1968</v>
      </c>
      <c r="H1947" s="10">
        <f>DATEDIF(G1947,DATE(2023,6,8),"Y")</f>
        <v>54</v>
      </c>
      <c r="I1947" s="6">
        <v>0</v>
      </c>
      <c r="J1947" s="22">
        <v>15363.77</v>
      </c>
      <c r="K1947" s="6" t="str">
        <f>IF(L1947="?","tier - 2",L1947)</f>
        <v>tier - 2</v>
      </c>
      <c r="L1947" s="6" t="s">
        <v>11</v>
      </c>
      <c r="M1947" s="6" t="str">
        <f>IF(N1947="?","tier - 1",N1947)</f>
        <v>tier - 1</v>
      </c>
      <c r="N1947" s="6" t="s">
        <v>16</v>
      </c>
      <c r="O1947" s="6" t="str">
        <f>IF(P1947="?","UNKNOWN",P1947)</f>
        <v>R1026</v>
      </c>
      <c r="P1947" s="6" t="s">
        <v>535</v>
      </c>
      <c r="Q1947" s="6"/>
    </row>
    <row r="1948" spans="1:17" x14ac:dyDescent="0.3">
      <c r="A1948" s="6" t="s">
        <v>1730</v>
      </c>
      <c r="B1948" s="12" t="str">
        <f>SUBSTITUTE(C1948,"?",ROUNDUP(AVERAGEIF(C:C,"&lt;&gt;~?",C:C),0))</f>
        <v>1988</v>
      </c>
      <c r="C1948" s="6">
        <v>1988</v>
      </c>
      <c r="D1948" s="6" t="str">
        <f>SUBSTITUTE(E1948,"?","sep")</f>
        <v>Dec</v>
      </c>
      <c r="E1948" s="6" t="s">
        <v>30</v>
      </c>
      <c r="F1948" s="6">
        <v>17</v>
      </c>
      <c r="G1948" s="18" t="str">
        <f>CONCATENATE(F1948,"-",D1948,"-",B1948)</f>
        <v>17-Dec-1988</v>
      </c>
      <c r="H1948" s="10">
        <f>DATEDIF(G1948,DATE(2023,6,8),"Y")</f>
        <v>34</v>
      </c>
      <c r="I1948" s="6">
        <v>3</v>
      </c>
      <c r="J1948" s="22">
        <v>15361.5</v>
      </c>
      <c r="K1948" s="6" t="str">
        <f>IF(L1948="?","tier - 2",L1948)</f>
        <v>tier - 2</v>
      </c>
      <c r="L1948" s="6" t="s">
        <v>11</v>
      </c>
      <c r="M1948" s="6" t="str">
        <f>IF(N1948="?","tier - 1",N1948)</f>
        <v>tier - 3</v>
      </c>
      <c r="N1948" s="6" t="s">
        <v>12</v>
      </c>
      <c r="O1948" s="6" t="str">
        <f>IF(P1948="?","UNKNOWN",P1948)</f>
        <v>R1023</v>
      </c>
      <c r="P1948" s="6" t="s">
        <v>249</v>
      </c>
      <c r="Q1948" s="6"/>
    </row>
    <row r="1949" spans="1:17" x14ac:dyDescent="0.3">
      <c r="A1949" s="6" t="s">
        <v>1729</v>
      </c>
      <c r="B1949" s="12" t="str">
        <f>SUBSTITUTE(C1949,"?",ROUNDUP(AVERAGEIF(C:C,"&lt;&gt;~?",C:C),0))</f>
        <v>2001</v>
      </c>
      <c r="C1949" s="6">
        <v>2001</v>
      </c>
      <c r="D1949" s="6" t="str">
        <f>SUBSTITUTE(E1949,"?","sep")</f>
        <v>Jul</v>
      </c>
      <c r="E1949" s="6" t="s">
        <v>10</v>
      </c>
      <c r="F1949" s="6">
        <v>14</v>
      </c>
      <c r="G1949" s="18" t="str">
        <f>CONCATENATE(F1949,"-",D1949,"-",B1949)</f>
        <v>14-Jul-2001</v>
      </c>
      <c r="H1949" s="10">
        <f>DATEDIF(G1949,DATE(2023,6,8),"Y")</f>
        <v>21</v>
      </c>
      <c r="I1949" s="6">
        <v>1</v>
      </c>
      <c r="J1949" s="22">
        <v>15359.1</v>
      </c>
      <c r="K1949" s="6" t="str">
        <f>IF(L1949="?","tier - 2",L1949)</f>
        <v>tier - 2</v>
      </c>
      <c r="L1949" s="6" t="s">
        <v>11</v>
      </c>
      <c r="M1949" s="6" t="str">
        <f>IF(N1949="?","tier - 1",N1949)</f>
        <v>tier - 3</v>
      </c>
      <c r="N1949" s="6" t="s">
        <v>12</v>
      </c>
      <c r="O1949" s="6" t="str">
        <f>IF(P1949="?","UNKNOWN",P1949)</f>
        <v>R1024</v>
      </c>
      <c r="P1949" s="6" t="s">
        <v>247</v>
      </c>
      <c r="Q1949" s="6"/>
    </row>
    <row r="1950" spans="1:17" x14ac:dyDescent="0.3">
      <c r="A1950" s="6" t="s">
        <v>1728</v>
      </c>
      <c r="B1950" s="12" t="str">
        <f>SUBSTITUTE(C1950,"?",ROUNDUP(AVERAGEIF(C:C,"&lt;&gt;~?",C:C),0))</f>
        <v>1963</v>
      </c>
      <c r="C1950" s="6">
        <v>1963</v>
      </c>
      <c r="D1950" s="6" t="str">
        <f>SUBSTITUTE(E1950,"?","sep")</f>
        <v>Dec</v>
      </c>
      <c r="E1950" s="6" t="s">
        <v>30</v>
      </c>
      <c r="F1950" s="6">
        <v>13</v>
      </c>
      <c r="G1950" s="18" t="str">
        <f>CONCATENATE(F1950,"-",D1950,"-",B1950)</f>
        <v>13-Dec-1963</v>
      </c>
      <c r="H1950" s="10">
        <f>DATEDIF(G1950,DATE(2023,6,8),"Y")</f>
        <v>59</v>
      </c>
      <c r="I1950" s="6">
        <v>0</v>
      </c>
      <c r="J1950" s="22">
        <v>15322.77</v>
      </c>
      <c r="K1950" s="6" t="str">
        <f>IF(L1950="?","tier - 2",L1950)</f>
        <v>tier - 2</v>
      </c>
      <c r="L1950" s="6" t="s">
        <v>11</v>
      </c>
      <c r="M1950" s="6" t="str">
        <f>IF(N1950="?","tier - 1",N1950)</f>
        <v>tier - 3</v>
      </c>
      <c r="N1950" s="6" t="s">
        <v>12</v>
      </c>
      <c r="O1950" s="6" t="str">
        <f>IF(P1950="?","UNKNOWN",P1950)</f>
        <v>R1021</v>
      </c>
      <c r="P1950" s="6" t="s">
        <v>300</v>
      </c>
      <c r="Q1950" s="6"/>
    </row>
    <row r="1951" spans="1:17" x14ac:dyDescent="0.3">
      <c r="A1951" s="6" t="s">
        <v>1727</v>
      </c>
      <c r="B1951" s="12" t="str">
        <f>SUBSTITUTE(C1951,"?",ROUNDUP(AVERAGEIF(C:C,"&lt;&gt;~?",C:C),0))</f>
        <v>1969</v>
      </c>
      <c r="C1951" s="6">
        <v>1969</v>
      </c>
      <c r="D1951" s="6" t="str">
        <f>SUBSTITUTE(E1951,"?","sep")</f>
        <v>Sep</v>
      </c>
      <c r="E1951" s="6" t="s">
        <v>20</v>
      </c>
      <c r="F1951" s="6">
        <v>16</v>
      </c>
      <c r="G1951" s="18" t="str">
        <f>CONCATENATE(F1951,"-",D1951,"-",B1951)</f>
        <v>16-Sep-1969</v>
      </c>
      <c r="H1951" s="10">
        <f>DATEDIF(G1951,DATE(2023,6,8),"Y")</f>
        <v>53</v>
      </c>
      <c r="I1951" s="6">
        <v>0</v>
      </c>
      <c r="J1951" s="22">
        <v>15260.52</v>
      </c>
      <c r="K1951" s="6" t="str">
        <f>IF(L1951="?","tier - 2",L1951)</f>
        <v>tier - 2</v>
      </c>
      <c r="L1951" s="6" t="s">
        <v>11</v>
      </c>
      <c r="M1951" s="6" t="str">
        <f>IF(N1951="?","tier - 1",N1951)</f>
        <v>tier - 2</v>
      </c>
      <c r="N1951" s="6" t="s">
        <v>11</v>
      </c>
      <c r="O1951" s="6" t="str">
        <f>IF(P1951="?","UNKNOWN",P1951)</f>
        <v>R1023</v>
      </c>
      <c r="P1951" s="6" t="s">
        <v>249</v>
      </c>
      <c r="Q1951" s="6"/>
    </row>
    <row r="1952" spans="1:17" x14ac:dyDescent="0.3">
      <c r="A1952" s="6" t="s">
        <v>1726</v>
      </c>
      <c r="B1952" s="12" t="str">
        <f>SUBSTITUTE(C1952,"?",ROUNDUP(AVERAGEIF(C:C,"&lt;&gt;~?",C:C),0))</f>
        <v>1960</v>
      </c>
      <c r="C1952" s="6">
        <v>1960</v>
      </c>
      <c r="D1952" s="6" t="str">
        <f>SUBSTITUTE(E1952,"?","sep")</f>
        <v>Jul</v>
      </c>
      <c r="E1952" s="6" t="s">
        <v>10</v>
      </c>
      <c r="F1952" s="6">
        <v>25</v>
      </c>
      <c r="G1952" s="18" t="str">
        <f>CONCATENATE(F1952,"-",D1952,"-",B1952)</f>
        <v>25-Jul-1960</v>
      </c>
      <c r="H1952" s="10">
        <f>DATEDIF(G1952,DATE(2023,6,8),"Y")</f>
        <v>62</v>
      </c>
      <c r="I1952" s="6">
        <v>2</v>
      </c>
      <c r="J1952" s="22">
        <v>15230.32</v>
      </c>
      <c r="K1952" s="6" t="str">
        <f>IF(L1952="?","tier - 2",L1952)</f>
        <v>tier - 2</v>
      </c>
      <c r="L1952" s="6" t="s">
        <v>11</v>
      </c>
      <c r="M1952" s="6" t="str">
        <f>IF(N1952="?","tier - 1",N1952)</f>
        <v>tier - 2</v>
      </c>
      <c r="N1952" s="6" t="s">
        <v>11</v>
      </c>
      <c r="O1952" s="6" t="str">
        <f>IF(P1952="?","UNKNOWN",P1952)</f>
        <v>R1024</v>
      </c>
      <c r="P1952" s="6" t="s">
        <v>247</v>
      </c>
      <c r="Q1952" s="6"/>
    </row>
    <row r="1953" spans="1:17" x14ac:dyDescent="0.3">
      <c r="A1953" s="6" t="s">
        <v>1725</v>
      </c>
      <c r="B1953" s="12" t="str">
        <f>SUBSTITUTE(C1953,"?",ROUNDUP(AVERAGEIF(C:C,"&lt;&gt;~?",C:C),0))</f>
        <v>1978</v>
      </c>
      <c r="C1953" s="6">
        <v>1978</v>
      </c>
      <c r="D1953" s="6" t="str">
        <f>SUBSTITUTE(E1953,"?","sep")</f>
        <v>Nov</v>
      </c>
      <c r="E1953" s="6" t="s">
        <v>15</v>
      </c>
      <c r="F1953" s="6">
        <v>23</v>
      </c>
      <c r="G1953" s="18" t="str">
        <f>CONCATENATE(F1953,"-",D1953,"-",B1953)</f>
        <v>23-Nov-1978</v>
      </c>
      <c r="H1953" s="10">
        <f>DATEDIF(G1953,DATE(2023,6,8),"Y")</f>
        <v>44</v>
      </c>
      <c r="I1953" s="6">
        <v>2</v>
      </c>
      <c r="J1953" s="22">
        <v>15207.92</v>
      </c>
      <c r="K1953" s="6" t="str">
        <f>IF(L1953="?","tier - 2",L1953)</f>
        <v>tier - 2</v>
      </c>
      <c r="L1953" s="6" t="s">
        <v>11</v>
      </c>
      <c r="M1953" s="6" t="str">
        <f>IF(N1953="?","tier - 1",N1953)</f>
        <v>tier - 1</v>
      </c>
      <c r="N1953" s="6" t="s">
        <v>16</v>
      </c>
      <c r="O1953" s="6" t="str">
        <f>IF(P1953="?","UNKNOWN",P1953)</f>
        <v>R1012</v>
      </c>
      <c r="P1953" s="6" t="s">
        <v>23</v>
      </c>
      <c r="Q1953" s="6"/>
    </row>
    <row r="1954" spans="1:17" x14ac:dyDescent="0.3">
      <c r="A1954" s="6" t="s">
        <v>1724</v>
      </c>
      <c r="B1954" s="12" t="str">
        <f>SUBSTITUTE(C1954,"?",ROUNDUP(AVERAGEIF(C:C,"&lt;&gt;~?",C:C),0))</f>
        <v>1962</v>
      </c>
      <c r="C1954" s="6">
        <v>1962</v>
      </c>
      <c r="D1954" s="6" t="str">
        <f>SUBSTITUTE(E1954,"?","sep")</f>
        <v>Jun</v>
      </c>
      <c r="E1954" s="6" t="s">
        <v>18</v>
      </c>
      <c r="F1954" s="6">
        <v>17</v>
      </c>
      <c r="G1954" s="18" t="str">
        <f>CONCATENATE(F1954,"-",D1954,"-",B1954)</f>
        <v>17-Jun-1962</v>
      </c>
      <c r="H1954" s="10">
        <f>DATEDIF(G1954,DATE(2023,6,8),"Y")</f>
        <v>60</v>
      </c>
      <c r="I1954" s="6">
        <v>0</v>
      </c>
      <c r="J1954" s="22">
        <v>15174.81</v>
      </c>
      <c r="K1954" s="6" t="str">
        <f>IF(L1954="?","tier - 2",L1954)</f>
        <v>tier - 2</v>
      </c>
      <c r="L1954" s="6" t="s">
        <v>11</v>
      </c>
      <c r="M1954" s="6" t="str">
        <f>IF(N1954="?","tier - 1",N1954)</f>
        <v>tier - 1</v>
      </c>
      <c r="N1954" s="6" t="s">
        <v>16</v>
      </c>
      <c r="O1954" s="6" t="str">
        <f>IF(P1954="?","UNKNOWN",P1954)</f>
        <v>R1012</v>
      </c>
      <c r="P1954" s="6" t="s">
        <v>23</v>
      </c>
      <c r="Q1954" s="6"/>
    </row>
    <row r="1955" spans="1:17" x14ac:dyDescent="0.3">
      <c r="A1955" s="6" t="s">
        <v>1723</v>
      </c>
      <c r="B1955" s="12" t="str">
        <f>SUBSTITUTE(C1955,"?",ROUNDUP(AVERAGEIF(C:C,"&lt;&gt;~?",C:C),0))</f>
        <v>1959</v>
      </c>
      <c r="C1955" s="6">
        <v>1959</v>
      </c>
      <c r="D1955" s="6" t="str">
        <f>SUBSTITUTE(E1955,"?","sep")</f>
        <v>Dec</v>
      </c>
      <c r="E1955" s="6" t="s">
        <v>30</v>
      </c>
      <c r="F1955" s="6">
        <v>3</v>
      </c>
      <c r="G1955" s="18" t="str">
        <f>CONCATENATE(F1955,"-",D1955,"-",B1955)</f>
        <v>3-Dec-1959</v>
      </c>
      <c r="H1955" s="10">
        <f>DATEDIF(G1955,DATE(2023,6,8),"Y")</f>
        <v>63</v>
      </c>
      <c r="I1955" s="6">
        <v>3</v>
      </c>
      <c r="J1955" s="22">
        <v>15170.07</v>
      </c>
      <c r="K1955" s="6" t="str">
        <f>IF(L1955="?","tier - 2",L1955)</f>
        <v>tier - 2</v>
      </c>
      <c r="L1955" s="6" t="s">
        <v>11</v>
      </c>
      <c r="M1955" s="6" t="str">
        <f>IF(N1955="?","tier - 1",N1955)</f>
        <v>tier - 3</v>
      </c>
      <c r="N1955" s="6" t="s">
        <v>12</v>
      </c>
      <c r="O1955" s="6" t="str">
        <f>IF(P1955="?","UNKNOWN",P1955)</f>
        <v>R1011</v>
      </c>
      <c r="P1955" s="6" t="s">
        <v>42</v>
      </c>
      <c r="Q1955" s="6"/>
    </row>
    <row r="1956" spans="1:17" x14ac:dyDescent="0.3">
      <c r="A1956" s="6" t="s">
        <v>1722</v>
      </c>
      <c r="B1956" s="12" t="str">
        <f>SUBSTITUTE(C1956,"?",ROUNDUP(AVERAGEIF(C:C,"&lt;&gt;~?",C:C),0))</f>
        <v>1959</v>
      </c>
      <c r="C1956" s="6">
        <v>1959</v>
      </c>
      <c r="D1956" s="6" t="str">
        <f>SUBSTITUTE(E1956,"?","sep")</f>
        <v>Jun</v>
      </c>
      <c r="E1956" s="6" t="s">
        <v>18</v>
      </c>
      <c r="F1956" s="6">
        <v>4</v>
      </c>
      <c r="G1956" s="18" t="str">
        <f>CONCATENATE(F1956,"-",D1956,"-",B1956)</f>
        <v>4-Jun-1959</v>
      </c>
      <c r="H1956" s="10">
        <f>DATEDIF(G1956,DATE(2023,6,8),"Y")</f>
        <v>64</v>
      </c>
      <c r="I1956" s="6">
        <v>3</v>
      </c>
      <c r="J1956" s="22">
        <v>15161.53</v>
      </c>
      <c r="K1956" s="6" t="str">
        <f>IF(L1956="?","tier - 2",L1956)</f>
        <v>tier - 2</v>
      </c>
      <c r="L1956" s="6" t="s">
        <v>11</v>
      </c>
      <c r="M1956" s="6" t="str">
        <f>IF(N1956="?","tier - 1",N1956)</f>
        <v>tier - 1</v>
      </c>
      <c r="N1956" s="6" t="s">
        <v>16</v>
      </c>
      <c r="O1956" s="6" t="str">
        <f>IF(P1956="?","UNKNOWN",P1956)</f>
        <v>R1013</v>
      </c>
      <c r="P1956" s="6" t="s">
        <v>13</v>
      </c>
      <c r="Q1956" s="6"/>
    </row>
    <row r="1957" spans="1:17" x14ac:dyDescent="0.3">
      <c r="A1957" s="6" t="s">
        <v>2308</v>
      </c>
      <c r="B1957" s="12" t="str">
        <f>SUBSTITUTE(C1957,"?",ROUNDUP(AVERAGEIF(C:C,"&lt;&gt;~?",C:C),0))</f>
        <v>1975</v>
      </c>
      <c r="C1957" s="6">
        <v>1975</v>
      </c>
      <c r="D1957" s="6" t="str">
        <f>SUBSTITUTE(E1957,"?","sep")</f>
        <v>Aug</v>
      </c>
      <c r="E1957" s="6" t="s">
        <v>35</v>
      </c>
      <c r="F1957" s="6">
        <v>15</v>
      </c>
      <c r="G1957" s="18" t="str">
        <f>CONCATENATE(F1957,"-",D1957,"-",B1957)</f>
        <v>15-Aug-1975</v>
      </c>
      <c r="H1957" s="10">
        <f>DATEDIF(G1957,DATE(2023,6,8),"Y")</f>
        <v>47</v>
      </c>
      <c r="I1957" s="6">
        <v>1</v>
      </c>
      <c r="J1957" s="22">
        <v>42211.14</v>
      </c>
      <c r="K1957" s="6" t="str">
        <f>IF(L1957="?","tier - 2",L1957)</f>
        <v>tier - 1</v>
      </c>
      <c r="L1957" s="6" t="s">
        <v>16</v>
      </c>
      <c r="M1957" s="6" t="str">
        <f>IF(N1957="?","tier - 1",N1957)</f>
        <v>tier - 3</v>
      </c>
      <c r="N1957" s="6" t="s">
        <v>12</v>
      </c>
      <c r="O1957" s="6" t="str">
        <f>IF(P1957="?","UNKNOWN",P1957)</f>
        <v>R1013</v>
      </c>
      <c r="P1957" s="6" t="s">
        <v>13</v>
      </c>
      <c r="Q1957" s="6"/>
    </row>
    <row r="1958" spans="1:17" x14ac:dyDescent="0.3">
      <c r="A1958" s="6" t="s">
        <v>1721</v>
      </c>
      <c r="B1958" s="12" t="str">
        <f>SUBSTITUTE(C1958,"?",ROUNDUP(AVERAGEIF(C:C,"&lt;&gt;~?",C:C),0))</f>
        <v>1962</v>
      </c>
      <c r="C1958" s="6">
        <v>1962</v>
      </c>
      <c r="D1958" s="6" t="str">
        <f>SUBSTITUTE(E1958,"?","sep")</f>
        <v>Oct</v>
      </c>
      <c r="E1958" s="6" t="s">
        <v>37</v>
      </c>
      <c r="F1958" s="6">
        <v>25</v>
      </c>
      <c r="G1958" s="18" t="str">
        <f>CONCATENATE(F1958,"-",D1958,"-",B1958)</f>
        <v>25-Oct-1962</v>
      </c>
      <c r="H1958" s="10">
        <f>DATEDIF(G1958,DATE(2023,6,8),"Y")</f>
        <v>60</v>
      </c>
      <c r="I1958" s="6">
        <v>0</v>
      </c>
      <c r="J1958" s="22">
        <v>15161.25</v>
      </c>
      <c r="K1958" s="6" t="str">
        <f>IF(L1958="?","tier - 2",L1958)</f>
        <v>tier - 2</v>
      </c>
      <c r="L1958" s="6" t="s">
        <v>11</v>
      </c>
      <c r="M1958" s="6" t="str">
        <f>IF(N1958="?","tier - 1",N1958)</f>
        <v>tier - 2</v>
      </c>
      <c r="N1958" s="6" t="s">
        <v>11</v>
      </c>
      <c r="O1958" s="6" t="str">
        <f>IF(P1958="?","UNKNOWN",P1958)</f>
        <v>R1012</v>
      </c>
      <c r="P1958" s="6" t="s">
        <v>23</v>
      </c>
      <c r="Q1958" s="6"/>
    </row>
    <row r="1959" spans="1:17" x14ac:dyDescent="0.3">
      <c r="A1959" s="6" t="s">
        <v>1720</v>
      </c>
      <c r="B1959" s="12" t="str">
        <f>SUBSTITUTE(C1959,"?",ROUNDUP(AVERAGEIF(C:C,"&lt;&gt;~?",C:C),0))</f>
        <v>1971</v>
      </c>
      <c r="C1959" s="6">
        <v>1971</v>
      </c>
      <c r="D1959" s="6" t="str">
        <f>SUBSTITUTE(E1959,"?","sep")</f>
        <v>Nov</v>
      </c>
      <c r="E1959" s="6" t="s">
        <v>15</v>
      </c>
      <c r="F1959" s="6">
        <v>25</v>
      </c>
      <c r="G1959" s="18" t="str">
        <f>CONCATENATE(F1959,"-",D1959,"-",B1959)</f>
        <v>25-Nov-1971</v>
      </c>
      <c r="H1959" s="10">
        <f>DATEDIF(G1959,DATE(2023,6,8),"Y")</f>
        <v>51</v>
      </c>
      <c r="I1959" s="6">
        <v>0</v>
      </c>
      <c r="J1959" s="22">
        <v>15150.44</v>
      </c>
      <c r="K1959" s="6" t="str">
        <f>IF(L1959="?","tier - 2",L1959)</f>
        <v>tier - 2</v>
      </c>
      <c r="L1959" s="6" t="s">
        <v>11</v>
      </c>
      <c r="M1959" s="6" t="str">
        <f>IF(N1959="?","tier - 1",N1959)</f>
        <v>tier - 1</v>
      </c>
      <c r="N1959" s="6" t="s">
        <v>16</v>
      </c>
      <c r="O1959" s="6" t="str">
        <f>IF(P1959="?","UNKNOWN",P1959)</f>
        <v>R1023</v>
      </c>
      <c r="P1959" s="6" t="s">
        <v>249</v>
      </c>
      <c r="Q1959" s="6"/>
    </row>
    <row r="1960" spans="1:17" x14ac:dyDescent="0.3">
      <c r="A1960" s="6" t="s">
        <v>1719</v>
      </c>
      <c r="B1960" s="12" t="str">
        <f>SUBSTITUTE(C1960,"?",ROUNDUP(AVERAGEIF(C:C,"&lt;&gt;~?",C:C),0))</f>
        <v>1978</v>
      </c>
      <c r="C1960" s="6">
        <v>1978</v>
      </c>
      <c r="D1960" s="6" t="str">
        <f>SUBSTITUTE(E1960,"?","sep")</f>
        <v>Sep</v>
      </c>
      <c r="E1960" s="6" t="s">
        <v>20</v>
      </c>
      <c r="F1960" s="6">
        <v>5</v>
      </c>
      <c r="G1960" s="18" t="str">
        <f>CONCATENATE(F1960,"-",D1960,"-",B1960)</f>
        <v>5-Sep-1978</v>
      </c>
      <c r="H1960" s="10">
        <f>DATEDIF(G1960,DATE(2023,6,8),"Y")</f>
        <v>44</v>
      </c>
      <c r="I1960" s="6">
        <v>2</v>
      </c>
      <c r="J1960" s="22">
        <v>15123.19</v>
      </c>
      <c r="K1960" s="6" t="str">
        <f>IF(L1960="?","tier - 2",L1960)</f>
        <v>tier - 2</v>
      </c>
      <c r="L1960" s="6" t="s">
        <v>11</v>
      </c>
      <c r="M1960" s="6" t="str">
        <f>IF(N1960="?","tier - 1",N1960)</f>
        <v>tier - 1</v>
      </c>
      <c r="N1960" s="6" t="s">
        <v>16</v>
      </c>
      <c r="O1960" s="6" t="str">
        <f>IF(P1960="?","UNKNOWN",P1960)</f>
        <v>R1011</v>
      </c>
      <c r="P1960" s="6" t="s">
        <v>42</v>
      </c>
      <c r="Q1960" s="6"/>
    </row>
    <row r="1961" spans="1:17" x14ac:dyDescent="0.3">
      <c r="A1961" s="6" t="s">
        <v>1718</v>
      </c>
      <c r="B1961" s="12" t="str">
        <f>SUBSTITUTE(C1961,"?",ROUNDUP(AVERAGEIF(C:C,"&lt;&gt;~?",C:C),0))</f>
        <v>1972</v>
      </c>
      <c r="C1961" s="6">
        <v>1972</v>
      </c>
      <c r="D1961" s="6" t="str">
        <f>SUBSTITUTE(E1961,"?","sep")</f>
        <v>Nov</v>
      </c>
      <c r="E1961" s="6" t="s">
        <v>15</v>
      </c>
      <c r="F1961" s="6">
        <v>7</v>
      </c>
      <c r="G1961" s="18" t="str">
        <f>CONCATENATE(F1961,"-",D1961,"-",B1961)</f>
        <v>7-Nov-1972</v>
      </c>
      <c r="H1961" s="10">
        <f>DATEDIF(G1961,DATE(2023,6,8),"Y")</f>
        <v>50</v>
      </c>
      <c r="I1961" s="6">
        <v>0</v>
      </c>
      <c r="J1961" s="22">
        <v>15103.69</v>
      </c>
      <c r="K1961" s="6" t="str">
        <f>IF(L1961="?","tier - 2",L1961)</f>
        <v>tier - 2</v>
      </c>
      <c r="L1961" s="6" t="s">
        <v>11</v>
      </c>
      <c r="M1961" s="6" t="str">
        <f>IF(N1961="?","tier - 1",N1961)</f>
        <v>tier - 1</v>
      </c>
      <c r="N1961" s="6" t="s">
        <v>16</v>
      </c>
      <c r="O1961" s="6" t="str">
        <f>IF(P1961="?","UNKNOWN",P1961)</f>
        <v>R1012</v>
      </c>
      <c r="P1961" s="6" t="s">
        <v>23</v>
      </c>
      <c r="Q1961" s="6"/>
    </row>
    <row r="1962" spans="1:17" x14ac:dyDescent="0.3">
      <c r="A1962" s="6" t="s">
        <v>1717</v>
      </c>
      <c r="B1962" s="12" t="str">
        <f>SUBSTITUTE(C1962,"?",ROUNDUP(AVERAGEIF(C:C,"&lt;&gt;~?",C:C),0))</f>
        <v>1975</v>
      </c>
      <c r="C1962" s="6">
        <v>1975</v>
      </c>
      <c r="D1962" s="6" t="str">
        <f>SUBSTITUTE(E1962,"?","sep")</f>
        <v>Oct</v>
      </c>
      <c r="E1962" s="6" t="s">
        <v>37</v>
      </c>
      <c r="F1962" s="6">
        <v>26</v>
      </c>
      <c r="G1962" s="18" t="str">
        <f>CONCATENATE(F1962,"-",D1962,"-",B1962)</f>
        <v>26-Oct-1975</v>
      </c>
      <c r="H1962" s="10">
        <f>DATEDIF(G1962,DATE(2023,6,8),"Y")</f>
        <v>47</v>
      </c>
      <c r="I1962" s="6">
        <v>1</v>
      </c>
      <c r="J1962" s="22">
        <v>15090.35</v>
      </c>
      <c r="K1962" s="6" t="str">
        <f>IF(L1962="?","tier - 2",L1962)</f>
        <v>tier - 2</v>
      </c>
      <c r="L1962" s="6" t="s">
        <v>11</v>
      </c>
      <c r="M1962" s="6" t="str">
        <f>IF(N1962="?","tier - 1",N1962)</f>
        <v>tier - 1</v>
      </c>
      <c r="N1962" s="6" t="s">
        <v>16</v>
      </c>
      <c r="O1962" s="6" t="str">
        <f>IF(P1962="?","UNKNOWN",P1962)</f>
        <v>R1023</v>
      </c>
      <c r="P1962" s="6" t="s">
        <v>249</v>
      </c>
      <c r="Q1962" s="6"/>
    </row>
    <row r="1963" spans="1:17" x14ac:dyDescent="0.3">
      <c r="A1963" s="6" t="s">
        <v>1716</v>
      </c>
      <c r="B1963" s="12" t="str">
        <f>SUBSTITUTE(C1963,"?",ROUNDUP(AVERAGEIF(C:C,"&lt;&gt;~?",C:C),0))</f>
        <v>1968</v>
      </c>
      <c r="C1963" s="6">
        <v>1968</v>
      </c>
      <c r="D1963" s="6" t="str">
        <f>SUBSTITUTE(E1963,"?","sep")</f>
        <v>Jun</v>
      </c>
      <c r="E1963" s="6" t="s">
        <v>18</v>
      </c>
      <c r="F1963" s="6">
        <v>12</v>
      </c>
      <c r="G1963" s="18" t="str">
        <f>CONCATENATE(F1963,"-",D1963,"-",B1963)</f>
        <v>12-Jun-1968</v>
      </c>
      <c r="H1963" s="10">
        <f>DATEDIF(G1963,DATE(2023,6,8),"Y")</f>
        <v>54</v>
      </c>
      <c r="I1963" s="6">
        <v>0</v>
      </c>
      <c r="J1963" s="22">
        <v>15052.68</v>
      </c>
      <c r="K1963" s="6" t="str">
        <f>IF(L1963="?","tier - 2",L1963)</f>
        <v>tier - 2</v>
      </c>
      <c r="L1963" s="6" t="s">
        <v>11</v>
      </c>
      <c r="M1963" s="6" t="str">
        <f>IF(N1963="?","tier - 1",N1963)</f>
        <v>tier - 2</v>
      </c>
      <c r="N1963" s="6" t="s">
        <v>11</v>
      </c>
      <c r="O1963" s="6" t="str">
        <f>IF(P1963="?","UNKNOWN",P1963)</f>
        <v>R1022</v>
      </c>
      <c r="P1963" s="6" t="s">
        <v>632</v>
      </c>
      <c r="Q1963" s="6"/>
    </row>
    <row r="1964" spans="1:17" x14ac:dyDescent="0.3">
      <c r="A1964" s="6" t="s">
        <v>1715</v>
      </c>
      <c r="B1964" s="12" t="str">
        <f>SUBSTITUTE(C1964,"?",ROUNDUP(AVERAGEIF(C:C,"&lt;&gt;~?",C:C),0))</f>
        <v>1971</v>
      </c>
      <c r="C1964" s="6">
        <v>1971</v>
      </c>
      <c r="D1964" s="6" t="str">
        <f>SUBSTITUTE(E1964,"?","sep")</f>
        <v>Aug</v>
      </c>
      <c r="E1964" s="6" t="s">
        <v>35</v>
      </c>
      <c r="F1964" s="6">
        <v>15</v>
      </c>
      <c r="G1964" s="18" t="str">
        <f>CONCATENATE(F1964,"-",D1964,"-",B1964)</f>
        <v>15-Aug-1971</v>
      </c>
      <c r="H1964" s="10">
        <f>DATEDIF(G1964,DATE(2023,6,8),"Y")</f>
        <v>51</v>
      </c>
      <c r="I1964" s="6">
        <v>0</v>
      </c>
      <c r="J1964" s="22">
        <v>15038.51</v>
      </c>
      <c r="K1964" s="6" t="str">
        <f>IF(L1964="?","tier - 2",L1964)</f>
        <v>tier - 2</v>
      </c>
      <c r="L1964" s="6" t="s">
        <v>11</v>
      </c>
      <c r="M1964" s="6" t="str">
        <f>IF(N1964="?","tier - 1",N1964)</f>
        <v>tier - 3</v>
      </c>
      <c r="N1964" s="6" t="s">
        <v>12</v>
      </c>
      <c r="O1964" s="6" t="str">
        <f>IF(P1964="?","UNKNOWN",P1964)</f>
        <v>R1023</v>
      </c>
      <c r="P1964" s="6" t="s">
        <v>249</v>
      </c>
      <c r="Q1964" s="6"/>
    </row>
    <row r="1965" spans="1:17" x14ac:dyDescent="0.3">
      <c r="A1965" s="6" t="s">
        <v>1714</v>
      </c>
      <c r="B1965" s="12" t="str">
        <f>SUBSTITUTE(C1965,"?",ROUNDUP(AVERAGEIF(C:C,"&lt;&gt;~?",C:C),0))</f>
        <v>1970</v>
      </c>
      <c r="C1965" s="6">
        <v>1970</v>
      </c>
      <c r="D1965" s="6" t="str">
        <f>SUBSTITUTE(E1965,"?","sep")</f>
        <v>Sep</v>
      </c>
      <c r="E1965" s="6" t="s">
        <v>20</v>
      </c>
      <c r="F1965" s="6">
        <v>11</v>
      </c>
      <c r="G1965" s="18" t="str">
        <f>CONCATENATE(F1965,"-",D1965,"-",B1965)</f>
        <v>11-Sep-1970</v>
      </c>
      <c r="H1965" s="10">
        <f>DATEDIF(G1965,DATE(2023,6,8),"Y")</f>
        <v>52</v>
      </c>
      <c r="I1965" s="6">
        <v>0</v>
      </c>
      <c r="J1965" s="22">
        <v>15026.3</v>
      </c>
      <c r="K1965" s="6" t="str">
        <f>IF(L1965="?","tier - 2",L1965)</f>
        <v>tier - 2</v>
      </c>
      <c r="L1965" s="6" t="s">
        <v>11</v>
      </c>
      <c r="M1965" s="6" t="str">
        <f>IF(N1965="?","tier - 1",N1965)</f>
        <v>tier - 3</v>
      </c>
      <c r="N1965" s="6" t="s">
        <v>12</v>
      </c>
      <c r="O1965" s="6" t="str">
        <f>IF(P1965="?","UNKNOWN",P1965)</f>
        <v>R1011</v>
      </c>
      <c r="P1965" s="6" t="s">
        <v>42</v>
      </c>
      <c r="Q1965" s="6"/>
    </row>
    <row r="1966" spans="1:17" x14ac:dyDescent="0.3">
      <c r="A1966" s="6" t="s">
        <v>1713</v>
      </c>
      <c r="B1966" s="12" t="str">
        <f>SUBSTITUTE(C1966,"?",ROUNDUP(AVERAGEIF(C:C,"&lt;&gt;~?",C:C),0))</f>
        <v>1979</v>
      </c>
      <c r="C1966" s="6">
        <v>1979</v>
      </c>
      <c r="D1966" s="6" t="str">
        <f>SUBSTITUTE(E1966,"?","sep")</f>
        <v>Nov</v>
      </c>
      <c r="E1966" s="6" t="s">
        <v>15</v>
      </c>
      <c r="F1966" s="6">
        <v>25</v>
      </c>
      <c r="G1966" s="18" t="str">
        <f>CONCATENATE(F1966,"-",D1966,"-",B1966)</f>
        <v>25-Nov-1979</v>
      </c>
      <c r="H1966" s="10">
        <f>DATEDIF(G1966,DATE(2023,6,8),"Y")</f>
        <v>43</v>
      </c>
      <c r="I1966" s="6">
        <v>2</v>
      </c>
      <c r="J1966" s="22">
        <v>15025.76</v>
      </c>
      <c r="K1966" s="6" t="str">
        <f>IF(L1966="?","tier - 2",L1966)</f>
        <v>tier - 2</v>
      </c>
      <c r="L1966" s="6" t="s">
        <v>11</v>
      </c>
      <c r="M1966" s="6" t="str">
        <f>IF(N1966="?","tier - 1",N1966)</f>
        <v>tier - 1</v>
      </c>
      <c r="N1966" s="6" t="s">
        <v>16</v>
      </c>
      <c r="O1966" s="6" t="str">
        <f>IF(P1966="?","UNKNOWN",P1966)</f>
        <v>R1011</v>
      </c>
      <c r="P1966" s="6" t="s">
        <v>42</v>
      </c>
      <c r="Q1966" s="6"/>
    </row>
    <row r="1967" spans="1:17" x14ac:dyDescent="0.3">
      <c r="A1967" s="6" t="s">
        <v>1712</v>
      </c>
      <c r="B1967" s="12" t="str">
        <f>SUBSTITUTE(C1967,"?",ROUNDUP(AVERAGEIF(C:C,"&lt;&gt;~?",C:C),0))</f>
        <v>1960</v>
      </c>
      <c r="C1967" s="6">
        <v>1960</v>
      </c>
      <c r="D1967" s="6" t="str">
        <f>SUBSTITUTE(E1967,"?","sep")</f>
        <v>Aug</v>
      </c>
      <c r="E1967" s="6" t="s">
        <v>35</v>
      </c>
      <c r="F1967" s="6">
        <v>8</v>
      </c>
      <c r="G1967" s="18" t="str">
        <f>CONCATENATE(F1967,"-",D1967,"-",B1967)</f>
        <v>8-Aug-1960</v>
      </c>
      <c r="H1967" s="10">
        <f>DATEDIF(G1967,DATE(2023,6,8),"Y")</f>
        <v>62</v>
      </c>
      <c r="I1967" s="6">
        <v>2</v>
      </c>
      <c r="J1967" s="22">
        <v>15019.76</v>
      </c>
      <c r="K1967" s="6" t="str">
        <f>IF(L1967="?","tier - 2",L1967)</f>
        <v>tier - 2</v>
      </c>
      <c r="L1967" s="6" t="s">
        <v>11</v>
      </c>
      <c r="M1967" s="6" t="str">
        <f>IF(N1967="?","tier - 1",N1967)</f>
        <v>tier - 2</v>
      </c>
      <c r="N1967" s="6" t="s">
        <v>11</v>
      </c>
      <c r="O1967" s="6" t="str">
        <f>IF(P1967="?","UNKNOWN",P1967)</f>
        <v>R1012</v>
      </c>
      <c r="P1967" s="6" t="s">
        <v>23</v>
      </c>
      <c r="Q1967" s="6"/>
    </row>
    <row r="1968" spans="1:17" x14ac:dyDescent="0.3">
      <c r="A1968" s="6" t="s">
        <v>2307</v>
      </c>
      <c r="B1968" s="12" t="str">
        <f>SUBSTITUTE(C1968,"?",ROUNDUP(AVERAGEIF(C:C,"&lt;&gt;~?",C:C),0))</f>
        <v>1973</v>
      </c>
      <c r="C1968" s="6">
        <v>1973</v>
      </c>
      <c r="D1968" s="6" t="str">
        <f>SUBSTITUTE(E1968,"?","sep")</f>
        <v>Sep</v>
      </c>
      <c r="E1968" s="6" t="s">
        <v>20</v>
      </c>
      <c r="F1968" s="6">
        <v>18</v>
      </c>
      <c r="G1968" s="18" t="str">
        <f>CONCATENATE(F1968,"-",D1968,"-",B1968)</f>
        <v>18-Sep-1973</v>
      </c>
      <c r="H1968" s="10">
        <f>DATEDIF(G1968,DATE(2023,6,8),"Y")</f>
        <v>49</v>
      </c>
      <c r="I1968" s="6">
        <v>0</v>
      </c>
      <c r="J1968" s="22">
        <v>42188.15</v>
      </c>
      <c r="K1968" s="6" t="str">
        <f>IF(L1968="?","tier - 2",L1968)</f>
        <v>tier - 1</v>
      </c>
      <c r="L1968" s="6" t="s">
        <v>16</v>
      </c>
      <c r="M1968" s="6" t="str">
        <f>IF(N1968="?","tier - 1",N1968)</f>
        <v>tier - 1</v>
      </c>
      <c r="N1968" s="6" t="s">
        <v>16</v>
      </c>
      <c r="O1968" s="6" t="str">
        <f>IF(P1968="?","UNKNOWN",P1968)</f>
        <v>R1011</v>
      </c>
      <c r="P1968" s="6" t="s">
        <v>42</v>
      </c>
      <c r="Q1968" s="6"/>
    </row>
    <row r="1969" spans="1:17" x14ac:dyDescent="0.3">
      <c r="A1969" s="6" t="s">
        <v>1711</v>
      </c>
      <c r="B1969" s="12" t="str">
        <f>SUBSTITUTE(C1969,"?",ROUNDUP(AVERAGEIF(C:C,"&lt;&gt;~?",C:C),0))</f>
        <v>1995</v>
      </c>
      <c r="C1969" s="6">
        <v>1995</v>
      </c>
      <c r="D1969" s="6" t="str">
        <f>SUBSTITUTE(E1969,"?","sep")</f>
        <v>Aug</v>
      </c>
      <c r="E1969" s="6" t="s">
        <v>35</v>
      </c>
      <c r="F1969" s="6">
        <v>2</v>
      </c>
      <c r="G1969" s="18" t="str">
        <f>CONCATENATE(F1969,"-",D1969,"-",B1969)</f>
        <v>2-Aug-1995</v>
      </c>
      <c r="H1969" s="10">
        <f>DATEDIF(G1969,DATE(2023,6,8),"Y")</f>
        <v>27</v>
      </c>
      <c r="I1969" s="6">
        <v>2</v>
      </c>
      <c r="J1969" s="22">
        <v>15006.58</v>
      </c>
      <c r="K1969" s="6" t="str">
        <f>IF(L1969="?","tier - 2",L1969)</f>
        <v>tier - 2</v>
      </c>
      <c r="L1969" s="6" t="s">
        <v>11</v>
      </c>
      <c r="M1969" s="6" t="str">
        <f>IF(N1969="?","tier - 1",N1969)</f>
        <v>tier - 2</v>
      </c>
      <c r="N1969" s="6" t="s">
        <v>11</v>
      </c>
      <c r="O1969" s="6" t="str">
        <f>IF(P1969="?","UNKNOWN",P1969)</f>
        <v>R1024</v>
      </c>
      <c r="P1969" s="6" t="s">
        <v>247</v>
      </c>
      <c r="Q1969" s="6"/>
    </row>
    <row r="1970" spans="1:17" x14ac:dyDescent="0.3">
      <c r="A1970" s="6" t="s">
        <v>1710</v>
      </c>
      <c r="B1970" s="12" t="str">
        <f>SUBSTITUTE(C1970,"?",ROUNDUP(AVERAGEIF(C:C,"&lt;&gt;~?",C:C),0))</f>
        <v>1958</v>
      </c>
      <c r="C1970" s="6">
        <v>1958</v>
      </c>
      <c r="D1970" s="6" t="str">
        <f>SUBSTITUTE(E1970,"?","sep")</f>
        <v>Jul</v>
      </c>
      <c r="E1970" s="6" t="s">
        <v>10</v>
      </c>
      <c r="F1970" s="6">
        <v>29</v>
      </c>
      <c r="G1970" s="18" t="str">
        <f>CONCATENATE(F1970,"-",D1970,"-",B1970)</f>
        <v>29-Jul-1958</v>
      </c>
      <c r="H1970" s="10">
        <f>DATEDIF(G1970,DATE(2023,6,8),"Y")</f>
        <v>64</v>
      </c>
      <c r="I1970" s="6">
        <v>2</v>
      </c>
      <c r="J1970" s="22">
        <v>14988.43</v>
      </c>
      <c r="K1970" s="6" t="str">
        <f>IF(L1970="?","tier - 2",L1970)</f>
        <v>tier - 2</v>
      </c>
      <c r="L1970" s="6" t="s">
        <v>11</v>
      </c>
      <c r="M1970" s="6" t="str">
        <f>IF(N1970="?","tier - 1",N1970)</f>
        <v>tier - 3</v>
      </c>
      <c r="N1970" s="6" t="s">
        <v>12</v>
      </c>
      <c r="O1970" s="6" t="str">
        <f>IF(P1970="?","UNKNOWN",P1970)</f>
        <v>R1011</v>
      </c>
      <c r="P1970" s="6" t="s">
        <v>42</v>
      </c>
      <c r="Q1970" s="6"/>
    </row>
    <row r="1971" spans="1:17" x14ac:dyDescent="0.3">
      <c r="A1971" s="6" t="s">
        <v>1709</v>
      </c>
      <c r="B1971" s="12" t="str">
        <f>SUBSTITUTE(C1971,"?",ROUNDUP(AVERAGEIF(C:C,"&lt;&gt;~?",C:C),0))</f>
        <v>1962</v>
      </c>
      <c r="C1971" s="6">
        <v>1962</v>
      </c>
      <c r="D1971" s="6" t="str">
        <f>SUBSTITUTE(E1971,"?","sep")</f>
        <v>Nov</v>
      </c>
      <c r="E1971" s="6" t="s">
        <v>15</v>
      </c>
      <c r="F1971" s="6">
        <v>29</v>
      </c>
      <c r="G1971" s="18" t="str">
        <f>CONCATENATE(F1971,"-",D1971,"-",B1971)</f>
        <v>29-Nov-1962</v>
      </c>
      <c r="H1971" s="10">
        <f>DATEDIF(G1971,DATE(2023,6,8),"Y")</f>
        <v>60</v>
      </c>
      <c r="I1971" s="6">
        <v>0</v>
      </c>
      <c r="J1971" s="22">
        <v>14945.34</v>
      </c>
      <c r="K1971" s="6" t="str">
        <f>IF(L1971="?","tier - 2",L1971)</f>
        <v>tier - 2</v>
      </c>
      <c r="L1971" s="6" t="s">
        <v>11</v>
      </c>
      <c r="M1971" s="6" t="str">
        <f>IF(N1971="?","tier - 1",N1971)</f>
        <v>tier - 1</v>
      </c>
      <c r="N1971" s="6" t="s">
        <v>16</v>
      </c>
      <c r="O1971" s="6" t="str">
        <f>IF(P1971="?","UNKNOWN",P1971)</f>
        <v>R1021</v>
      </c>
      <c r="P1971" s="6" t="s">
        <v>300</v>
      </c>
      <c r="Q1971" s="6"/>
    </row>
    <row r="1972" spans="1:17" x14ac:dyDescent="0.3">
      <c r="A1972" s="6" t="s">
        <v>1708</v>
      </c>
      <c r="B1972" s="12" t="str">
        <f>SUBSTITUTE(C1972,"?",ROUNDUP(AVERAGEIF(C:C,"&lt;&gt;~?",C:C),0))</f>
        <v>1968</v>
      </c>
      <c r="C1972" s="6">
        <v>1968</v>
      </c>
      <c r="D1972" s="6" t="str">
        <f>SUBSTITUTE(E1972,"?","sep")</f>
        <v>Nov</v>
      </c>
      <c r="E1972" s="6" t="s">
        <v>15</v>
      </c>
      <c r="F1972" s="6">
        <v>8</v>
      </c>
      <c r="G1972" s="18" t="str">
        <f>CONCATENATE(F1972,"-",D1972,"-",B1972)</f>
        <v>8-Nov-1968</v>
      </c>
      <c r="H1972" s="10">
        <f>DATEDIF(G1972,DATE(2023,6,8),"Y")</f>
        <v>54</v>
      </c>
      <c r="I1972" s="6">
        <v>0</v>
      </c>
      <c r="J1972" s="22">
        <v>14926.97</v>
      </c>
      <c r="K1972" s="6" t="str">
        <f>IF(L1972="?","tier - 2",L1972)</f>
        <v>tier - 2</v>
      </c>
      <c r="L1972" s="6" t="s">
        <v>11</v>
      </c>
      <c r="M1972" s="6" t="str">
        <f>IF(N1972="?","tier - 1",N1972)</f>
        <v>tier - 2</v>
      </c>
      <c r="N1972" s="6" t="s">
        <v>11</v>
      </c>
      <c r="O1972" s="6" t="str">
        <f>IF(P1972="?","UNKNOWN",P1972)</f>
        <v>R1012</v>
      </c>
      <c r="P1972" s="6" t="s">
        <v>23</v>
      </c>
      <c r="Q1972" s="6"/>
    </row>
    <row r="1973" spans="1:17" x14ac:dyDescent="0.3">
      <c r="A1973" s="6" t="s">
        <v>1707</v>
      </c>
      <c r="B1973" s="12" t="str">
        <f>SUBSTITUTE(C1973,"?",ROUNDUP(AVERAGEIF(C:C,"&lt;&gt;~?",C:C),0))</f>
        <v>1981</v>
      </c>
      <c r="C1973" s="6">
        <v>1981</v>
      </c>
      <c r="D1973" s="6" t="str">
        <f>SUBSTITUTE(E1973,"?","sep")</f>
        <v>Jul</v>
      </c>
      <c r="E1973" s="6" t="s">
        <v>10</v>
      </c>
      <c r="F1973" s="6">
        <v>4</v>
      </c>
      <c r="G1973" s="18" t="str">
        <f>CONCATENATE(F1973,"-",D1973,"-",B1973)</f>
        <v>4-Jul-1981</v>
      </c>
      <c r="H1973" s="10">
        <f>DATEDIF(G1973,DATE(2023,6,8),"Y")</f>
        <v>41</v>
      </c>
      <c r="I1973" s="6">
        <v>1</v>
      </c>
      <c r="J1973" s="22">
        <v>14908.27</v>
      </c>
      <c r="K1973" s="6" t="str">
        <f>IF(L1973="?","tier - 2",L1973)</f>
        <v>tier - 2</v>
      </c>
      <c r="L1973" s="6" t="s">
        <v>11</v>
      </c>
      <c r="M1973" s="6" t="str">
        <f>IF(N1973="?","tier - 1",N1973)</f>
        <v>tier - 1</v>
      </c>
      <c r="N1973" s="6" t="s">
        <v>16</v>
      </c>
      <c r="O1973" s="6" t="str">
        <f>IF(P1973="?","UNKNOWN",P1973)</f>
        <v>R1011</v>
      </c>
      <c r="P1973" s="6" t="s">
        <v>42</v>
      </c>
      <c r="Q1973" s="6"/>
    </row>
    <row r="1974" spans="1:17" x14ac:dyDescent="0.3">
      <c r="A1974" s="6" t="s">
        <v>1706</v>
      </c>
      <c r="B1974" s="12" t="str">
        <f>SUBSTITUTE(C1974,"?",ROUNDUP(AVERAGEIF(C:C,"&lt;&gt;~?",C:C),0))</f>
        <v>1958</v>
      </c>
      <c r="C1974" s="6">
        <v>1958</v>
      </c>
      <c r="D1974" s="6" t="str">
        <f>SUBSTITUTE(E1974,"?","sep")</f>
        <v>Oct</v>
      </c>
      <c r="E1974" s="6" t="s">
        <v>37</v>
      </c>
      <c r="F1974" s="6">
        <v>17</v>
      </c>
      <c r="G1974" s="18" t="str">
        <f>CONCATENATE(F1974,"-",D1974,"-",B1974)</f>
        <v>17-Oct-1958</v>
      </c>
      <c r="H1974" s="10">
        <f>DATEDIF(G1974,DATE(2023,6,8),"Y")</f>
        <v>64</v>
      </c>
      <c r="I1974" s="6">
        <v>0</v>
      </c>
      <c r="J1974" s="22">
        <v>14901.52</v>
      </c>
      <c r="K1974" s="6" t="str">
        <f>IF(L1974="?","tier - 2",L1974)</f>
        <v>tier - 2</v>
      </c>
      <c r="L1974" s="6" t="s">
        <v>11</v>
      </c>
      <c r="M1974" s="6" t="str">
        <f>IF(N1974="?","tier - 1",N1974)</f>
        <v>tier - 2</v>
      </c>
      <c r="N1974" s="6" t="s">
        <v>11</v>
      </c>
      <c r="O1974" s="6" t="str">
        <f>IF(P1974="?","UNKNOWN",P1974)</f>
        <v>R1024</v>
      </c>
      <c r="P1974" s="6" t="s">
        <v>247</v>
      </c>
      <c r="Q1974" s="6"/>
    </row>
    <row r="1975" spans="1:17" x14ac:dyDescent="0.3">
      <c r="A1975" s="6" t="s">
        <v>1705</v>
      </c>
      <c r="B1975" s="12" t="str">
        <f>SUBSTITUTE(C1975,"?",ROUNDUP(AVERAGEIF(C:C,"&lt;&gt;~?",C:C),0))</f>
        <v>1970</v>
      </c>
      <c r="C1975" s="6">
        <v>1970</v>
      </c>
      <c r="D1975" s="6" t="str">
        <f>SUBSTITUTE(E1975,"?","sep")</f>
        <v>Nov</v>
      </c>
      <c r="E1975" s="6" t="s">
        <v>15</v>
      </c>
      <c r="F1975" s="6">
        <v>11</v>
      </c>
      <c r="G1975" s="18" t="str">
        <f>CONCATENATE(F1975,"-",D1975,"-",B1975)</f>
        <v>11-Nov-1970</v>
      </c>
      <c r="H1975" s="10">
        <f>DATEDIF(G1975,DATE(2023,6,8),"Y")</f>
        <v>52</v>
      </c>
      <c r="I1975" s="6">
        <v>0</v>
      </c>
      <c r="J1975" s="22">
        <v>14847.63</v>
      </c>
      <c r="K1975" s="6" t="str">
        <f>IF(L1975="?","tier - 2",L1975)</f>
        <v>tier - 2</v>
      </c>
      <c r="L1975" s="6" t="s">
        <v>11</v>
      </c>
      <c r="M1975" s="6" t="str">
        <f>IF(N1975="?","tier - 1",N1975)</f>
        <v>tier - 2</v>
      </c>
      <c r="N1975" s="6" t="s">
        <v>11</v>
      </c>
      <c r="O1975" s="6" t="str">
        <f>IF(P1975="?","UNKNOWN",P1975)</f>
        <v>R1023</v>
      </c>
      <c r="P1975" s="6" t="s">
        <v>249</v>
      </c>
      <c r="Q1975" s="6"/>
    </row>
    <row r="1976" spans="1:17" x14ac:dyDescent="0.3">
      <c r="A1976" s="6" t="s">
        <v>1704</v>
      </c>
      <c r="B1976" s="12" t="str">
        <f>SUBSTITUTE(C1976,"?",ROUNDUP(AVERAGEIF(C:C,"&lt;&gt;~?",C:C),0))</f>
        <v>1981</v>
      </c>
      <c r="C1976" s="6">
        <v>1981</v>
      </c>
      <c r="D1976" s="6" t="str">
        <f>SUBSTITUTE(E1976,"?","sep")</f>
        <v>Jun</v>
      </c>
      <c r="E1976" s="6" t="s">
        <v>18</v>
      </c>
      <c r="F1976" s="6">
        <v>5</v>
      </c>
      <c r="G1976" s="18" t="str">
        <f>CONCATENATE(F1976,"-",D1976,"-",B1976)</f>
        <v>5-Jun-1981</v>
      </c>
      <c r="H1976" s="10">
        <f>DATEDIF(G1976,DATE(2023,6,8),"Y")</f>
        <v>42</v>
      </c>
      <c r="I1976" s="6">
        <v>1</v>
      </c>
      <c r="J1976" s="22">
        <v>14843.96</v>
      </c>
      <c r="K1976" s="6" t="str">
        <f>IF(L1976="?","tier - 2",L1976)</f>
        <v>tier - 2</v>
      </c>
      <c r="L1976" s="6" t="s">
        <v>11</v>
      </c>
      <c r="M1976" s="6" t="str">
        <f>IF(N1976="?","tier - 1",N1976)</f>
        <v>tier - 3</v>
      </c>
      <c r="N1976" s="6" t="s">
        <v>12</v>
      </c>
      <c r="O1976" s="6" t="str">
        <f>IF(P1976="?","UNKNOWN",P1976)</f>
        <v>R1026</v>
      </c>
      <c r="P1976" s="6" t="s">
        <v>535</v>
      </c>
      <c r="Q1976" s="6"/>
    </row>
    <row r="1977" spans="1:17" x14ac:dyDescent="0.3">
      <c r="A1977" s="6" t="s">
        <v>1703</v>
      </c>
      <c r="B1977" s="12" t="str">
        <f>SUBSTITUTE(C1977,"?",ROUNDUP(AVERAGEIF(C:C,"&lt;&gt;~?",C:C),0))</f>
        <v>1979</v>
      </c>
      <c r="C1977" s="6">
        <v>1979</v>
      </c>
      <c r="D1977" s="6" t="str">
        <f>SUBSTITUTE(E1977,"?","sep")</f>
        <v>Oct</v>
      </c>
      <c r="E1977" s="6" t="s">
        <v>37</v>
      </c>
      <c r="F1977" s="6">
        <v>18</v>
      </c>
      <c r="G1977" s="18" t="str">
        <f>CONCATENATE(F1977,"-",D1977,"-",B1977)</f>
        <v>18-Oct-1979</v>
      </c>
      <c r="H1977" s="10">
        <f>DATEDIF(G1977,DATE(2023,6,8),"Y")</f>
        <v>43</v>
      </c>
      <c r="I1977" s="6">
        <v>2</v>
      </c>
      <c r="J1977" s="22">
        <v>14839.34</v>
      </c>
      <c r="K1977" s="6" t="str">
        <f>IF(L1977="?","tier - 2",L1977)</f>
        <v>tier - 2</v>
      </c>
      <c r="L1977" s="6" t="s">
        <v>11</v>
      </c>
      <c r="M1977" s="6" t="str">
        <f>IF(N1977="?","tier - 1",N1977)</f>
        <v>tier - 3</v>
      </c>
      <c r="N1977" s="6" t="s">
        <v>12</v>
      </c>
      <c r="O1977" s="6" t="str">
        <f>IF(P1977="?","UNKNOWN",P1977)</f>
        <v>R1026</v>
      </c>
      <c r="P1977" s="6" t="s">
        <v>535</v>
      </c>
      <c r="Q1977" s="6"/>
    </row>
    <row r="1978" spans="1:17" x14ac:dyDescent="0.3">
      <c r="A1978" s="6" t="s">
        <v>1702</v>
      </c>
      <c r="B1978" s="12" t="str">
        <f>SUBSTITUTE(C1978,"?",ROUNDUP(AVERAGEIF(C:C,"&lt;&gt;~?",C:C),0))</f>
        <v>1975</v>
      </c>
      <c r="C1978" s="6">
        <v>1975</v>
      </c>
      <c r="D1978" s="6" t="str">
        <f>SUBSTITUTE(E1978,"?","sep")</f>
        <v>Dec</v>
      </c>
      <c r="E1978" s="6" t="s">
        <v>30</v>
      </c>
      <c r="F1978" s="6">
        <v>10</v>
      </c>
      <c r="G1978" s="18" t="str">
        <f>CONCATENATE(F1978,"-",D1978,"-",B1978)</f>
        <v>10-Dec-1975</v>
      </c>
      <c r="H1978" s="10">
        <f>DATEDIF(G1978,DATE(2023,6,8),"Y")</f>
        <v>47</v>
      </c>
      <c r="I1978" s="6">
        <v>1</v>
      </c>
      <c r="J1978" s="22">
        <v>14819</v>
      </c>
      <c r="K1978" s="6" t="str">
        <f>IF(L1978="?","tier - 2",L1978)</f>
        <v>tier - 2</v>
      </c>
      <c r="L1978" s="6" t="s">
        <v>11</v>
      </c>
      <c r="M1978" s="6" t="str">
        <f>IF(N1978="?","tier - 1",N1978)</f>
        <v>tier - 3</v>
      </c>
      <c r="N1978" s="6" t="s">
        <v>12</v>
      </c>
      <c r="O1978" s="6" t="str">
        <f>IF(P1978="?","UNKNOWN",P1978)</f>
        <v>R1023</v>
      </c>
      <c r="P1978" s="6" t="s">
        <v>249</v>
      </c>
      <c r="Q1978" s="6"/>
    </row>
    <row r="1979" spans="1:17" x14ac:dyDescent="0.3">
      <c r="A1979" s="6" t="s">
        <v>2306</v>
      </c>
      <c r="B1979" s="12" t="str">
        <f>SUBSTITUTE(C1979,"?",ROUNDUP(AVERAGEIF(C:C,"&lt;&gt;~?",C:C),0))</f>
        <v>1979</v>
      </c>
      <c r="C1979" s="6">
        <v>1979</v>
      </c>
      <c r="D1979" s="6" t="str">
        <f>SUBSTITUTE(E1979,"?","sep")</f>
        <v>Jul</v>
      </c>
      <c r="E1979" s="6" t="s">
        <v>10</v>
      </c>
      <c r="F1979" s="6">
        <v>3</v>
      </c>
      <c r="G1979" s="18" t="str">
        <f>CONCATENATE(F1979,"-",D1979,"-",B1979)</f>
        <v>3-Jul-1979</v>
      </c>
      <c r="H1979" s="10">
        <f>DATEDIF(G1979,DATE(2023,6,8),"Y")</f>
        <v>43</v>
      </c>
      <c r="I1979" s="6">
        <v>3</v>
      </c>
      <c r="J1979" s="22">
        <v>42124.52</v>
      </c>
      <c r="K1979" s="6" t="str">
        <f>IF(L1979="?","tier - 2",L1979)</f>
        <v>tier - 1</v>
      </c>
      <c r="L1979" s="6" t="s">
        <v>16</v>
      </c>
      <c r="M1979" s="6" t="str">
        <f>IF(N1979="?","tier - 1",N1979)</f>
        <v>tier - 1</v>
      </c>
      <c r="N1979" s="6" t="s">
        <v>16</v>
      </c>
      <c r="O1979" s="6" t="str">
        <f>IF(P1979="?","UNKNOWN",P1979)</f>
        <v>R1013</v>
      </c>
      <c r="P1979" s="6" t="s">
        <v>13</v>
      </c>
      <c r="Q1979" s="6"/>
    </row>
    <row r="1980" spans="1:17" x14ac:dyDescent="0.3">
      <c r="A1980" s="6" t="s">
        <v>1701</v>
      </c>
      <c r="B1980" s="12" t="str">
        <f>SUBSTITUTE(C1980,"?",ROUNDUP(AVERAGEIF(C:C,"&lt;&gt;~?",C:C),0))</f>
        <v>1965</v>
      </c>
      <c r="C1980" s="6">
        <v>1965</v>
      </c>
      <c r="D1980" s="6" t="str">
        <f>SUBSTITUTE(E1980,"?","sep")</f>
        <v>Jul</v>
      </c>
      <c r="E1980" s="6" t="s">
        <v>10</v>
      </c>
      <c r="F1980" s="6">
        <v>27</v>
      </c>
      <c r="G1980" s="18" t="str">
        <f>CONCATENATE(F1980,"-",D1980,"-",B1980)</f>
        <v>27-Jul-1965</v>
      </c>
      <c r="H1980" s="10">
        <f>DATEDIF(G1980,DATE(2023,6,8),"Y")</f>
        <v>57</v>
      </c>
      <c r="I1980" s="6">
        <v>0</v>
      </c>
      <c r="J1980" s="22">
        <v>14750.42</v>
      </c>
      <c r="K1980" s="6" t="str">
        <f>IF(L1980="?","tier - 2",L1980)</f>
        <v>tier - 2</v>
      </c>
      <c r="L1980" s="6" t="s">
        <v>11</v>
      </c>
      <c r="M1980" s="6" t="str">
        <f>IF(N1980="?","tier - 1",N1980)</f>
        <v>tier - 2</v>
      </c>
      <c r="N1980" s="6" t="s">
        <v>11</v>
      </c>
      <c r="O1980" s="6" t="str">
        <f>IF(P1980="?","UNKNOWN",P1980)</f>
        <v>R1026</v>
      </c>
      <c r="P1980" s="6" t="s">
        <v>535</v>
      </c>
      <c r="Q1980" s="6"/>
    </row>
    <row r="1981" spans="1:17" x14ac:dyDescent="0.3">
      <c r="A1981" s="6" t="s">
        <v>1700</v>
      </c>
      <c r="B1981" s="12" t="str">
        <f>SUBSTITUTE(C1981,"?",ROUNDUP(AVERAGEIF(C:C,"&lt;&gt;~?",C:C),0))</f>
        <v>1962</v>
      </c>
      <c r="C1981" s="6">
        <v>1962</v>
      </c>
      <c r="D1981" s="6" t="str">
        <f>SUBSTITUTE(E1981,"?","sep")</f>
        <v>Jul</v>
      </c>
      <c r="E1981" s="6" t="s">
        <v>10</v>
      </c>
      <c r="F1981" s="6">
        <v>29</v>
      </c>
      <c r="G1981" s="18" t="str">
        <f>CONCATENATE(F1981,"-",D1981,"-",B1981)</f>
        <v>29-Jul-1962</v>
      </c>
      <c r="H1981" s="10">
        <f>DATEDIF(G1981,DATE(2023,6,8),"Y")</f>
        <v>60</v>
      </c>
      <c r="I1981" s="6">
        <v>0</v>
      </c>
      <c r="J1981" s="22">
        <v>14738.43</v>
      </c>
      <c r="K1981" s="6" t="str">
        <f>IF(L1981="?","tier - 2",L1981)</f>
        <v>tier - 2</v>
      </c>
      <c r="L1981" s="6" t="s">
        <v>11</v>
      </c>
      <c r="M1981" s="6" t="str">
        <f>IF(N1981="?","tier - 1",N1981)</f>
        <v>tier - 3</v>
      </c>
      <c r="N1981" s="6" t="s">
        <v>12</v>
      </c>
      <c r="O1981" s="6" t="str">
        <f>IF(P1981="?","UNKNOWN",P1981)</f>
        <v>R1021</v>
      </c>
      <c r="P1981" s="6" t="s">
        <v>300</v>
      </c>
      <c r="Q1981" s="6"/>
    </row>
    <row r="1982" spans="1:17" x14ac:dyDescent="0.3">
      <c r="A1982" s="6" t="s">
        <v>1699</v>
      </c>
      <c r="B1982" s="12" t="str">
        <f>SUBSTITUTE(C1982,"?",ROUNDUP(AVERAGEIF(C:C,"&lt;&gt;~?",C:C),0))</f>
        <v>2002</v>
      </c>
      <c r="C1982" s="6">
        <v>2002</v>
      </c>
      <c r="D1982" s="6" t="str">
        <f>SUBSTITUTE(E1982,"?","sep")</f>
        <v>Sep</v>
      </c>
      <c r="E1982" s="6" t="s">
        <v>20</v>
      </c>
      <c r="F1982" s="6">
        <v>24</v>
      </c>
      <c r="G1982" s="18" t="str">
        <f>CONCATENATE(F1982,"-",D1982,"-",B1982)</f>
        <v>24-Sep-2002</v>
      </c>
      <c r="H1982" s="10">
        <f>DATEDIF(G1982,DATE(2023,6,8),"Y")</f>
        <v>20</v>
      </c>
      <c r="I1982" s="6">
        <v>0</v>
      </c>
      <c r="J1982" s="22">
        <v>14711.74</v>
      </c>
      <c r="K1982" s="6" t="str">
        <f>IF(L1982="?","tier - 2",L1982)</f>
        <v>tier - 2</v>
      </c>
      <c r="L1982" s="6" t="s">
        <v>11</v>
      </c>
      <c r="M1982" s="6" t="str">
        <f>IF(N1982="?","tier - 1",N1982)</f>
        <v>tier - 2</v>
      </c>
      <c r="N1982" s="6" t="s">
        <v>11</v>
      </c>
      <c r="O1982" s="6" t="str">
        <f>IF(P1982="?","UNKNOWN",P1982)</f>
        <v>R1012</v>
      </c>
      <c r="P1982" s="6" t="s">
        <v>23</v>
      </c>
      <c r="Q1982" s="6"/>
    </row>
    <row r="1983" spans="1:17" x14ac:dyDescent="0.3">
      <c r="A1983" s="6" t="s">
        <v>1698</v>
      </c>
      <c r="B1983" s="12" t="str">
        <f>SUBSTITUTE(C1983,"?",ROUNDUP(AVERAGEIF(C:C,"&lt;&gt;~?",C:C),0))</f>
        <v>1982</v>
      </c>
      <c r="C1983" s="6">
        <v>1982</v>
      </c>
      <c r="D1983" s="6" t="str">
        <f>SUBSTITUTE(E1983,"?","sep")</f>
        <v>Sep</v>
      </c>
      <c r="E1983" s="6" t="s">
        <v>20</v>
      </c>
      <c r="F1983" s="6">
        <v>4</v>
      </c>
      <c r="G1983" s="18" t="str">
        <f>CONCATENATE(F1983,"-",D1983,"-",B1983)</f>
        <v>4-Sep-1982</v>
      </c>
      <c r="H1983" s="10">
        <f>DATEDIF(G1983,DATE(2023,6,8),"Y")</f>
        <v>40</v>
      </c>
      <c r="I1983" s="6">
        <v>3</v>
      </c>
      <c r="J1983" s="22">
        <v>14696.77</v>
      </c>
      <c r="K1983" s="6" t="str">
        <f>IF(L1983="?","tier - 2",L1983)</f>
        <v>tier - 2</v>
      </c>
      <c r="L1983" s="6" t="s">
        <v>11</v>
      </c>
      <c r="M1983" s="6" t="str">
        <f>IF(N1983="?","tier - 1",N1983)</f>
        <v>tier - 2</v>
      </c>
      <c r="N1983" s="6" t="s">
        <v>11</v>
      </c>
      <c r="O1983" s="6" t="str">
        <f>IF(P1983="?","UNKNOWN",P1983)</f>
        <v>R1011</v>
      </c>
      <c r="P1983" s="6" t="s">
        <v>42</v>
      </c>
      <c r="Q1983" s="6"/>
    </row>
    <row r="1984" spans="1:17" x14ac:dyDescent="0.3">
      <c r="A1984" s="6" t="s">
        <v>1697</v>
      </c>
      <c r="B1984" s="12" t="str">
        <f>SUBSTITUTE(C1984,"?",ROUNDUP(AVERAGEIF(C:C,"&lt;&gt;~?",C:C),0))</f>
        <v>1958</v>
      </c>
      <c r="C1984" s="6">
        <v>1958</v>
      </c>
      <c r="D1984" s="6" t="str">
        <f>SUBSTITUTE(E1984,"?","sep")</f>
        <v>Jul</v>
      </c>
      <c r="E1984" s="6" t="s">
        <v>10</v>
      </c>
      <c r="F1984" s="6">
        <v>23</v>
      </c>
      <c r="G1984" s="18" t="str">
        <f>CONCATENATE(F1984,"-",D1984,"-",B1984)</f>
        <v>23-Jul-1958</v>
      </c>
      <c r="H1984" s="10">
        <f>DATEDIF(G1984,DATE(2023,6,8),"Y")</f>
        <v>64</v>
      </c>
      <c r="I1984" s="6">
        <v>0</v>
      </c>
      <c r="J1984" s="22">
        <v>14692.67</v>
      </c>
      <c r="K1984" s="6" t="str">
        <f>IF(L1984="?","tier - 2",L1984)</f>
        <v>tier - 2</v>
      </c>
      <c r="L1984" s="6" t="s">
        <v>11</v>
      </c>
      <c r="M1984" s="6" t="str">
        <f>IF(N1984="?","tier - 1",N1984)</f>
        <v>tier - 1</v>
      </c>
      <c r="N1984" s="6" t="s">
        <v>16</v>
      </c>
      <c r="O1984" s="6" t="str">
        <f>IF(P1984="?","UNKNOWN",P1984)</f>
        <v>R1012</v>
      </c>
      <c r="P1984" s="6" t="s">
        <v>23</v>
      </c>
      <c r="Q1984" s="6"/>
    </row>
    <row r="1985" spans="1:17" x14ac:dyDescent="0.3">
      <c r="A1985" s="6" t="s">
        <v>1696</v>
      </c>
      <c r="B1985" s="12" t="str">
        <f>SUBSTITUTE(C1985,"?",ROUNDUP(AVERAGEIF(C:C,"&lt;&gt;~?",C:C),0))</f>
        <v>1969</v>
      </c>
      <c r="C1985" s="6">
        <v>1969</v>
      </c>
      <c r="D1985" s="6" t="str">
        <f>SUBSTITUTE(E1985,"?","sep")</f>
        <v>Oct</v>
      </c>
      <c r="E1985" s="6" t="s">
        <v>37</v>
      </c>
      <c r="F1985" s="6">
        <v>20</v>
      </c>
      <c r="G1985" s="18" t="str">
        <f>CONCATENATE(F1985,"-",D1985,"-",B1985)</f>
        <v>20-Oct-1969</v>
      </c>
      <c r="H1985" s="10">
        <f>DATEDIF(G1985,DATE(2023,6,8),"Y")</f>
        <v>53</v>
      </c>
      <c r="I1985" s="6">
        <v>0</v>
      </c>
      <c r="J1985" s="22">
        <v>14665.75</v>
      </c>
      <c r="K1985" s="6" t="str">
        <f>IF(L1985="?","tier - 2",L1985)</f>
        <v>tier - 2</v>
      </c>
      <c r="L1985" s="6" t="s">
        <v>11</v>
      </c>
      <c r="M1985" s="6" t="str">
        <f>IF(N1985="?","tier - 1",N1985)</f>
        <v>tier - 1</v>
      </c>
      <c r="N1985" s="6" t="s">
        <v>16</v>
      </c>
      <c r="O1985" s="6" t="str">
        <f>IF(P1985="?","UNKNOWN",P1985)</f>
        <v>R1012</v>
      </c>
      <c r="P1985" s="6" t="s">
        <v>23</v>
      </c>
      <c r="Q1985" s="6"/>
    </row>
    <row r="1986" spans="1:17" x14ac:dyDescent="0.3">
      <c r="A1986" s="6" t="s">
        <v>1695</v>
      </c>
      <c r="B1986" s="12" t="str">
        <f>SUBSTITUTE(C1986,"?",ROUNDUP(AVERAGEIF(C:C,"&lt;&gt;~?",C:C),0))</f>
        <v>1981</v>
      </c>
      <c r="C1986" s="6">
        <v>1981</v>
      </c>
      <c r="D1986" s="6" t="str">
        <f>SUBSTITUTE(E1986,"?","sep")</f>
        <v>Nov</v>
      </c>
      <c r="E1986" s="6" t="s">
        <v>15</v>
      </c>
      <c r="F1986" s="6">
        <v>13</v>
      </c>
      <c r="G1986" s="18" t="str">
        <f>CONCATENATE(F1986,"-",D1986,"-",B1986)</f>
        <v>13-Nov-1981</v>
      </c>
      <c r="H1986" s="10">
        <f>DATEDIF(G1986,DATE(2023,6,8),"Y")</f>
        <v>41</v>
      </c>
      <c r="I1986" s="6">
        <v>1</v>
      </c>
      <c r="J1986" s="22">
        <v>14657.2</v>
      </c>
      <c r="K1986" s="6" t="str">
        <f>IF(L1986="?","tier - 2",L1986)</f>
        <v>tier - 2</v>
      </c>
      <c r="L1986" s="6" t="s">
        <v>11</v>
      </c>
      <c r="M1986" s="6" t="str">
        <f>IF(N1986="?","tier - 1",N1986)</f>
        <v>tier - 1</v>
      </c>
      <c r="N1986" s="6" t="s">
        <v>16</v>
      </c>
      <c r="O1986" s="6" t="str">
        <f>IF(P1986="?","UNKNOWN",P1986)</f>
        <v>R1012</v>
      </c>
      <c r="P1986" s="6" t="s">
        <v>23</v>
      </c>
      <c r="Q1986" s="6"/>
    </row>
    <row r="1987" spans="1:17" x14ac:dyDescent="0.3">
      <c r="A1987" s="6" t="s">
        <v>1694</v>
      </c>
      <c r="B1987" s="12" t="str">
        <f>SUBSTITUTE(C1987,"?",ROUNDUP(AVERAGEIF(C:C,"&lt;&gt;~?",C:C),0))</f>
        <v>1967</v>
      </c>
      <c r="C1987" s="6">
        <v>1967</v>
      </c>
      <c r="D1987" s="6" t="str">
        <f>SUBSTITUTE(E1987,"?","sep")</f>
        <v>Sep</v>
      </c>
      <c r="E1987" s="6" t="s">
        <v>20</v>
      </c>
      <c r="F1987" s="6">
        <v>1</v>
      </c>
      <c r="G1987" s="18" t="str">
        <f>CONCATENATE(F1987,"-",D1987,"-",B1987)</f>
        <v>1-Sep-1967</v>
      </c>
      <c r="H1987" s="10">
        <f>DATEDIF(G1987,DATE(2023,6,8),"Y")</f>
        <v>55</v>
      </c>
      <c r="I1987" s="6">
        <v>0</v>
      </c>
      <c r="J1987" s="22">
        <v>14640.35</v>
      </c>
      <c r="K1987" s="6" t="str">
        <f>IF(L1987="?","tier - 2",L1987)</f>
        <v>tier - 2</v>
      </c>
      <c r="L1987" s="6" t="s">
        <v>11</v>
      </c>
      <c r="M1987" s="6" t="str">
        <f>IF(N1987="?","tier - 1",N1987)</f>
        <v>tier - 3</v>
      </c>
      <c r="N1987" s="6" t="s">
        <v>12</v>
      </c>
      <c r="O1987" s="6" t="str">
        <f>IF(P1987="?","UNKNOWN",P1987)</f>
        <v>R1026</v>
      </c>
      <c r="P1987" s="6" t="s">
        <v>535</v>
      </c>
      <c r="Q1987" s="6"/>
    </row>
    <row r="1988" spans="1:17" x14ac:dyDescent="0.3">
      <c r="A1988" s="6" t="s">
        <v>1693</v>
      </c>
      <c r="B1988" s="12" t="str">
        <f>SUBSTITUTE(C1988,"?",ROUNDUP(AVERAGEIF(C:C,"&lt;&gt;~?",C:C),0))</f>
        <v>1991</v>
      </c>
      <c r="C1988" s="6">
        <v>1991</v>
      </c>
      <c r="D1988" s="6" t="str">
        <f>SUBSTITUTE(E1988,"?","sep")</f>
        <v>Aug</v>
      </c>
      <c r="E1988" s="6" t="s">
        <v>35</v>
      </c>
      <c r="F1988" s="6">
        <v>21</v>
      </c>
      <c r="G1988" s="18" t="str">
        <f>CONCATENATE(F1988,"-",D1988,"-",B1988)</f>
        <v>21-Aug-1991</v>
      </c>
      <c r="H1988" s="10">
        <f>DATEDIF(G1988,DATE(2023,6,8),"Y")</f>
        <v>31</v>
      </c>
      <c r="I1988" s="6">
        <v>3</v>
      </c>
      <c r="J1988" s="22">
        <v>14630.52</v>
      </c>
      <c r="K1988" s="6" t="str">
        <f>IF(L1988="?","tier - 2",L1988)</f>
        <v>tier - 2</v>
      </c>
      <c r="L1988" s="6" t="s">
        <v>11</v>
      </c>
      <c r="M1988" s="6" t="str">
        <f>IF(N1988="?","tier - 1",N1988)</f>
        <v>tier - 3</v>
      </c>
      <c r="N1988" s="6" t="s">
        <v>12</v>
      </c>
      <c r="O1988" s="6" t="str">
        <f>IF(P1988="?","UNKNOWN",P1988)</f>
        <v>R1011</v>
      </c>
      <c r="P1988" s="6" t="s">
        <v>42</v>
      </c>
      <c r="Q1988" s="6"/>
    </row>
    <row r="1989" spans="1:17" x14ac:dyDescent="0.3">
      <c r="A1989" s="6" t="s">
        <v>1692</v>
      </c>
      <c r="B1989" s="12" t="str">
        <f>SUBSTITUTE(C1989,"?",ROUNDUP(AVERAGEIF(C:C,"&lt;&gt;~?",C:C),0))</f>
        <v>1965</v>
      </c>
      <c r="C1989" s="6">
        <v>1965</v>
      </c>
      <c r="D1989" s="6" t="str">
        <f>SUBSTITUTE(E1989,"?","sep")</f>
        <v>Nov</v>
      </c>
      <c r="E1989" s="6" t="s">
        <v>15</v>
      </c>
      <c r="F1989" s="6">
        <v>8</v>
      </c>
      <c r="G1989" s="18" t="str">
        <f>CONCATENATE(F1989,"-",D1989,"-",B1989)</f>
        <v>8-Nov-1965</v>
      </c>
      <c r="H1989" s="10">
        <f>DATEDIF(G1989,DATE(2023,6,8),"Y")</f>
        <v>57</v>
      </c>
      <c r="I1989" s="6">
        <v>0</v>
      </c>
      <c r="J1989" s="22">
        <v>14612.33</v>
      </c>
      <c r="K1989" s="6" t="str">
        <f>IF(L1989="?","tier - 2",L1989)</f>
        <v>tier - 2</v>
      </c>
      <c r="L1989" s="6" t="s">
        <v>11</v>
      </c>
      <c r="M1989" s="6" t="str">
        <f>IF(N1989="?","tier - 1",N1989)</f>
        <v>tier - 3</v>
      </c>
      <c r="N1989" s="6" t="s">
        <v>12</v>
      </c>
      <c r="O1989" s="6" t="str">
        <f>IF(P1989="?","UNKNOWN",P1989)</f>
        <v>R1021</v>
      </c>
      <c r="P1989" s="6" t="s">
        <v>300</v>
      </c>
      <c r="Q1989" s="6"/>
    </row>
    <row r="1990" spans="1:17" x14ac:dyDescent="0.3">
      <c r="A1990" s="6" t="s">
        <v>2305</v>
      </c>
      <c r="B1990" s="12" t="str">
        <f>SUBSTITUTE(C1990,"?",ROUNDUP(AVERAGEIF(C:C,"&lt;&gt;~?",C:C),0))</f>
        <v>1997</v>
      </c>
      <c r="C1990" s="6">
        <v>1997</v>
      </c>
      <c r="D1990" s="6" t="str">
        <f>SUBSTITUTE(E1990,"?","sep")</f>
        <v>Dec</v>
      </c>
      <c r="E1990" s="6" t="s">
        <v>30</v>
      </c>
      <c r="F1990" s="6">
        <v>9</v>
      </c>
      <c r="G1990" s="18" t="str">
        <f>CONCATENATE(F1990,"-",D1990,"-",B1990)</f>
        <v>9-Dec-1997</v>
      </c>
      <c r="H1990" s="10">
        <f>DATEDIF(G1990,DATE(2023,6,8),"Y")</f>
        <v>25</v>
      </c>
      <c r="I1990" s="6">
        <v>2</v>
      </c>
      <c r="J1990" s="22">
        <v>42112.24</v>
      </c>
      <c r="K1990" s="6" t="str">
        <f>IF(L1990="?","tier - 2",L1990)</f>
        <v>tier - 1</v>
      </c>
      <c r="L1990" s="6" t="s">
        <v>16</v>
      </c>
      <c r="M1990" s="6" t="str">
        <f>IF(N1990="?","tier - 1",N1990)</f>
        <v>tier - 3</v>
      </c>
      <c r="N1990" s="6" t="s">
        <v>12</v>
      </c>
      <c r="O1990" s="6" t="str">
        <f>IF(P1990="?","UNKNOWN",P1990)</f>
        <v>R1013</v>
      </c>
      <c r="P1990" s="6" t="s">
        <v>13</v>
      </c>
      <c r="Q1990" s="6"/>
    </row>
    <row r="1991" spans="1:17" x14ac:dyDescent="0.3">
      <c r="A1991" s="6" t="s">
        <v>1691</v>
      </c>
      <c r="B1991" s="12" t="str">
        <f>SUBSTITUTE(C1991,"?",ROUNDUP(AVERAGEIF(C:C,"&lt;&gt;~?",C:C),0))</f>
        <v>1967</v>
      </c>
      <c r="C1991" s="6">
        <v>1967</v>
      </c>
      <c r="D1991" s="6" t="str">
        <f>SUBSTITUTE(E1991,"?","sep")</f>
        <v>Jul</v>
      </c>
      <c r="E1991" s="6" t="s">
        <v>10</v>
      </c>
      <c r="F1991" s="6">
        <v>18</v>
      </c>
      <c r="G1991" s="18" t="str">
        <f>CONCATENATE(F1991,"-",D1991,"-",B1991)</f>
        <v>18-Jul-1967</v>
      </c>
      <c r="H1991" s="10">
        <f>DATEDIF(G1991,DATE(2023,6,8),"Y")</f>
        <v>55</v>
      </c>
      <c r="I1991" s="6">
        <v>0</v>
      </c>
      <c r="J1991" s="22">
        <v>14600.62</v>
      </c>
      <c r="K1991" s="6" t="str">
        <f>IF(L1991="?","tier - 2",L1991)</f>
        <v>tier - 2</v>
      </c>
      <c r="L1991" s="6" t="s">
        <v>11</v>
      </c>
      <c r="M1991" s="6" t="str">
        <f>IF(N1991="?","tier - 1",N1991)</f>
        <v>tier - 3</v>
      </c>
      <c r="N1991" s="6" t="s">
        <v>12</v>
      </c>
      <c r="O1991" s="6" t="str">
        <f>IF(P1991="?","UNKNOWN",P1991)</f>
        <v>R1022</v>
      </c>
      <c r="P1991" s="6" t="s">
        <v>632</v>
      </c>
      <c r="Q1991" s="6"/>
    </row>
    <row r="1992" spans="1:17" x14ac:dyDescent="0.3">
      <c r="A1992" s="6" t="s">
        <v>1690</v>
      </c>
      <c r="B1992" s="12" t="str">
        <f>SUBSTITUTE(C1992,"?",ROUNDUP(AVERAGEIF(C:C,"&lt;&gt;~?",C:C),0))</f>
        <v>1963</v>
      </c>
      <c r="C1992" s="6">
        <v>1963</v>
      </c>
      <c r="D1992" s="6" t="str">
        <f>SUBSTITUTE(E1992,"?","sep")</f>
        <v>Oct</v>
      </c>
      <c r="E1992" s="6" t="s">
        <v>37</v>
      </c>
      <c r="F1992" s="6">
        <v>14</v>
      </c>
      <c r="G1992" s="18" t="str">
        <f>CONCATENATE(F1992,"-",D1992,"-",B1992)</f>
        <v>14-Oct-1963</v>
      </c>
      <c r="H1992" s="10">
        <f>DATEDIF(G1992,DATE(2023,6,8),"Y")</f>
        <v>59</v>
      </c>
      <c r="I1992" s="6">
        <v>3</v>
      </c>
      <c r="J1992" s="22">
        <v>14590.63</v>
      </c>
      <c r="K1992" s="6" t="str">
        <f>IF(L1992="?","tier - 2",L1992)</f>
        <v>tier - 2</v>
      </c>
      <c r="L1992" s="6" t="s">
        <v>11</v>
      </c>
      <c r="M1992" s="6" t="str">
        <f>IF(N1992="?","tier - 1",N1992)</f>
        <v>tier - 1</v>
      </c>
      <c r="N1992" s="6" t="s">
        <v>16</v>
      </c>
      <c r="O1992" s="6" t="str">
        <f>IF(P1992="?","UNKNOWN",P1992)</f>
        <v>R1024</v>
      </c>
      <c r="P1992" s="6" t="s">
        <v>247</v>
      </c>
      <c r="Q1992" s="6"/>
    </row>
    <row r="1993" spans="1:17" x14ac:dyDescent="0.3">
      <c r="A1993" s="6" t="s">
        <v>1689</v>
      </c>
      <c r="B1993" s="12" t="str">
        <f>SUBSTITUTE(C1993,"?",ROUNDUP(AVERAGEIF(C:C,"&lt;&gt;~?",C:C),0))</f>
        <v>1962</v>
      </c>
      <c r="C1993" s="6">
        <v>1962</v>
      </c>
      <c r="D1993" s="6" t="str">
        <f>SUBSTITUTE(E1993,"?","sep")</f>
        <v>Dec</v>
      </c>
      <c r="E1993" s="6" t="s">
        <v>30</v>
      </c>
      <c r="F1993" s="6">
        <v>3</v>
      </c>
      <c r="G1993" s="18" t="str">
        <f>CONCATENATE(F1993,"-",D1993,"-",B1993)</f>
        <v>3-Dec-1962</v>
      </c>
      <c r="H1993" s="10">
        <f>DATEDIF(G1993,DATE(2023,6,8),"Y")</f>
        <v>60</v>
      </c>
      <c r="I1993" s="6">
        <v>0</v>
      </c>
      <c r="J1993" s="22">
        <v>14574.64</v>
      </c>
      <c r="K1993" s="6" t="str">
        <f>IF(L1993="?","tier - 2",L1993)</f>
        <v>tier - 2</v>
      </c>
      <c r="L1993" s="6" t="s">
        <v>11</v>
      </c>
      <c r="M1993" s="6" t="str">
        <f>IF(N1993="?","tier - 1",N1993)</f>
        <v>tier - 1</v>
      </c>
      <c r="N1993" s="6" t="s">
        <v>16</v>
      </c>
      <c r="O1993" s="6" t="str">
        <f>IF(P1993="?","UNKNOWN",P1993)</f>
        <v>R1025</v>
      </c>
      <c r="P1993" s="6" t="s">
        <v>200</v>
      </c>
      <c r="Q1993" s="6"/>
    </row>
    <row r="1994" spans="1:17" x14ac:dyDescent="0.3">
      <c r="A1994" s="6" t="s">
        <v>1688</v>
      </c>
      <c r="B1994" s="12" t="str">
        <f>SUBSTITUTE(C1994,"?",ROUNDUP(AVERAGEIF(C:C,"&lt;&gt;~?",C:C),0))</f>
        <v>1998</v>
      </c>
      <c r="C1994" s="6">
        <v>1998</v>
      </c>
      <c r="D1994" s="6" t="str">
        <f>SUBSTITUTE(E1994,"?","sep")</f>
        <v>Sep</v>
      </c>
      <c r="E1994" s="6" t="s">
        <v>20</v>
      </c>
      <c r="F1994" s="6">
        <v>12</v>
      </c>
      <c r="G1994" s="18" t="str">
        <f>CONCATENATE(F1994,"-",D1994,"-",B1994)</f>
        <v>12-Sep-1998</v>
      </c>
      <c r="H1994" s="10">
        <f>DATEDIF(G1994,DATE(2023,6,8),"Y")</f>
        <v>24</v>
      </c>
      <c r="I1994" s="6">
        <v>0</v>
      </c>
      <c r="J1994" s="22">
        <v>14571.89</v>
      </c>
      <c r="K1994" s="6" t="str">
        <f>IF(L1994="?","tier - 2",L1994)</f>
        <v>tier - 2</v>
      </c>
      <c r="L1994" s="6" t="s">
        <v>11</v>
      </c>
      <c r="M1994" s="6" t="str">
        <f>IF(N1994="?","tier - 1",N1994)</f>
        <v>tier - 1</v>
      </c>
      <c r="N1994" s="6" t="s">
        <v>16</v>
      </c>
      <c r="O1994" s="6" t="str">
        <f>IF(P1994="?","UNKNOWN",P1994)</f>
        <v>R1024</v>
      </c>
      <c r="P1994" s="6" t="s">
        <v>247</v>
      </c>
      <c r="Q1994" s="6"/>
    </row>
    <row r="1995" spans="1:17" x14ac:dyDescent="0.3">
      <c r="A1995" s="6" t="s">
        <v>1687</v>
      </c>
      <c r="B1995" s="12" t="str">
        <f>SUBSTITUTE(C1995,"?",ROUNDUP(AVERAGEIF(C:C,"&lt;&gt;~?",C:C),0))</f>
        <v>1989</v>
      </c>
      <c r="C1995" s="6">
        <v>1989</v>
      </c>
      <c r="D1995" s="6" t="str">
        <f>SUBSTITUTE(E1995,"?","sep")</f>
        <v>Jul</v>
      </c>
      <c r="E1995" s="6" t="s">
        <v>10</v>
      </c>
      <c r="F1995" s="6">
        <v>14</v>
      </c>
      <c r="G1995" s="18" t="str">
        <f>CONCATENATE(F1995,"-",D1995,"-",B1995)</f>
        <v>14-Jul-1989</v>
      </c>
      <c r="H1995" s="10">
        <f>DATEDIF(G1995,DATE(2023,6,8),"Y")</f>
        <v>33</v>
      </c>
      <c r="I1995" s="6">
        <v>3</v>
      </c>
      <c r="J1995" s="22">
        <v>14547.26</v>
      </c>
      <c r="K1995" s="6" t="str">
        <f>IF(L1995="?","tier - 2",L1995)</f>
        <v>tier - 2</v>
      </c>
      <c r="L1995" s="6" t="s">
        <v>11</v>
      </c>
      <c r="M1995" s="6" t="str">
        <f>IF(N1995="?","tier - 1",N1995)</f>
        <v>tier - 3</v>
      </c>
      <c r="N1995" s="6" t="s">
        <v>12</v>
      </c>
      <c r="O1995" s="6" t="str">
        <f>IF(P1995="?","UNKNOWN",P1995)</f>
        <v>R1011</v>
      </c>
      <c r="P1995" s="6" t="s">
        <v>42</v>
      </c>
      <c r="Q1995" s="6"/>
    </row>
    <row r="1996" spans="1:17" x14ac:dyDescent="0.3">
      <c r="A1996" s="6" t="s">
        <v>1686</v>
      </c>
      <c r="B1996" s="12" t="str">
        <f>SUBSTITUTE(C1996,"?",ROUNDUP(AVERAGEIF(C:C,"&lt;&gt;~?",C:C),0))</f>
        <v>1989</v>
      </c>
      <c r="C1996" s="6">
        <v>1989</v>
      </c>
      <c r="D1996" s="6" t="str">
        <f>SUBSTITUTE(E1996,"?","sep")</f>
        <v>Jul</v>
      </c>
      <c r="E1996" s="6" t="s">
        <v>10</v>
      </c>
      <c r="F1996" s="6">
        <v>22</v>
      </c>
      <c r="G1996" s="18" t="str">
        <f>CONCATENATE(F1996,"-",D1996,"-",B1996)</f>
        <v>22-Jul-1989</v>
      </c>
      <c r="H1996" s="10">
        <f>DATEDIF(G1996,DATE(2023,6,8),"Y")</f>
        <v>33</v>
      </c>
      <c r="I1996" s="6">
        <v>3</v>
      </c>
      <c r="J1996" s="22">
        <v>14507.46</v>
      </c>
      <c r="K1996" s="6" t="str">
        <f>IF(L1996="?","tier - 2",L1996)</f>
        <v>tier - 2</v>
      </c>
      <c r="L1996" s="6" t="s">
        <v>11</v>
      </c>
      <c r="M1996" s="6" t="str">
        <f>IF(N1996="?","tier - 1",N1996)</f>
        <v>tier - 3</v>
      </c>
      <c r="N1996" s="6" t="s">
        <v>12</v>
      </c>
      <c r="O1996" s="6" t="str">
        <f>IF(P1996="?","UNKNOWN",P1996)</f>
        <v>R1012</v>
      </c>
      <c r="P1996" s="6" t="s">
        <v>23</v>
      </c>
      <c r="Q1996" s="6"/>
    </row>
    <row r="1997" spans="1:17" x14ac:dyDescent="0.3">
      <c r="A1997" s="6" t="s">
        <v>1685</v>
      </c>
      <c r="B1997" s="12" t="str">
        <f>SUBSTITUTE(C1997,"?",ROUNDUP(AVERAGEIF(C:C,"&lt;&gt;~?",C:C),0))</f>
        <v>1979</v>
      </c>
      <c r="C1997" s="6">
        <v>1979</v>
      </c>
      <c r="D1997" s="6" t="str">
        <f>SUBSTITUTE(E1997,"?","sep")</f>
        <v>Oct</v>
      </c>
      <c r="E1997" s="6" t="s">
        <v>37</v>
      </c>
      <c r="F1997" s="6">
        <v>20</v>
      </c>
      <c r="G1997" s="18" t="str">
        <f>CONCATENATE(F1997,"-",D1997,"-",B1997)</f>
        <v>20-Oct-1979</v>
      </c>
      <c r="H1997" s="10">
        <f>DATEDIF(G1997,DATE(2023,6,8),"Y")</f>
        <v>43</v>
      </c>
      <c r="I1997" s="6">
        <v>5</v>
      </c>
      <c r="J1997" s="22">
        <v>14478.33</v>
      </c>
      <c r="K1997" s="6" t="str">
        <f>IF(L1997="?","tier - 2",L1997)</f>
        <v>tier - 2</v>
      </c>
      <c r="L1997" s="6" t="s">
        <v>11</v>
      </c>
      <c r="M1997" s="6" t="str">
        <f>IF(N1997="?","tier - 1",N1997)</f>
        <v>tier - 2</v>
      </c>
      <c r="N1997" s="6" t="s">
        <v>11</v>
      </c>
      <c r="O1997" s="6" t="str">
        <f>IF(P1997="?","UNKNOWN",P1997)</f>
        <v>R1013</v>
      </c>
      <c r="P1997" s="6" t="s">
        <v>13</v>
      </c>
      <c r="Q1997" s="6"/>
    </row>
    <row r="1998" spans="1:17" x14ac:dyDescent="0.3">
      <c r="A1998" s="6" t="s">
        <v>1684</v>
      </c>
      <c r="B1998" s="12" t="str">
        <f>SUBSTITUTE(C1998,"?",ROUNDUP(AVERAGEIF(C:C,"&lt;&gt;~?",C:C),0))</f>
        <v>1959</v>
      </c>
      <c r="C1998" s="6">
        <v>1959</v>
      </c>
      <c r="D1998" s="6" t="str">
        <f>SUBSTITUTE(E1998,"?","sep")</f>
        <v>Nov</v>
      </c>
      <c r="E1998" s="6" t="s">
        <v>15</v>
      </c>
      <c r="F1998" s="6">
        <v>20</v>
      </c>
      <c r="G1998" s="18" t="str">
        <f>CONCATENATE(F1998,"-",D1998,"-",B1998)</f>
        <v>20-Nov-1959</v>
      </c>
      <c r="H1998" s="10">
        <f>DATEDIF(G1998,DATE(2023,6,8),"Y")</f>
        <v>63</v>
      </c>
      <c r="I1998" s="6">
        <v>1</v>
      </c>
      <c r="J1998" s="22">
        <v>14474.68</v>
      </c>
      <c r="K1998" s="6" t="str">
        <f>IF(L1998="?","tier - 2",L1998)</f>
        <v>tier - 2</v>
      </c>
      <c r="L1998" s="6" t="s">
        <v>11</v>
      </c>
      <c r="M1998" s="6" t="str">
        <f>IF(N1998="?","tier - 1",N1998)</f>
        <v>tier - 2</v>
      </c>
      <c r="N1998" s="6" t="s">
        <v>11</v>
      </c>
      <c r="O1998" s="6" t="str">
        <f>IF(P1998="?","UNKNOWN",P1998)</f>
        <v>R1013</v>
      </c>
      <c r="P1998" s="6" t="s">
        <v>13</v>
      </c>
      <c r="Q1998" s="6"/>
    </row>
    <row r="1999" spans="1:17" x14ac:dyDescent="0.3">
      <c r="A1999" s="6" t="s">
        <v>1683</v>
      </c>
      <c r="B1999" s="12" t="str">
        <f>SUBSTITUTE(C1999,"?",ROUNDUP(AVERAGEIF(C:C,"&lt;&gt;~?",C:C),0))</f>
        <v>1976</v>
      </c>
      <c r="C1999" s="6">
        <v>1976</v>
      </c>
      <c r="D1999" s="6" t="str">
        <f>SUBSTITUTE(E1999,"?","sep")</f>
        <v>Nov</v>
      </c>
      <c r="E1999" s="6" t="s">
        <v>15</v>
      </c>
      <c r="F1999" s="6">
        <v>27</v>
      </c>
      <c r="G1999" s="18" t="str">
        <f>CONCATENATE(F1999,"-",D1999,"-",B1999)</f>
        <v>27-Nov-1976</v>
      </c>
      <c r="H1999" s="10">
        <f>DATEDIF(G1999,DATE(2023,6,8),"Y")</f>
        <v>46</v>
      </c>
      <c r="I1999" s="6">
        <v>2</v>
      </c>
      <c r="J1999" s="22">
        <v>14470.01</v>
      </c>
      <c r="K1999" s="6" t="str">
        <f>IF(L1999="?","tier - 2",L1999)</f>
        <v>tier - 2</v>
      </c>
      <c r="L1999" s="6" t="s">
        <v>11</v>
      </c>
      <c r="M1999" s="6" t="str">
        <f>IF(N1999="?","tier - 1",N1999)</f>
        <v>tier - 3</v>
      </c>
      <c r="N1999" s="6" t="s">
        <v>12</v>
      </c>
      <c r="O1999" s="6" t="str">
        <f>IF(P1999="?","UNKNOWN",P1999)</f>
        <v>R1012</v>
      </c>
      <c r="P1999" s="6" t="s">
        <v>23</v>
      </c>
      <c r="Q1999" s="6"/>
    </row>
    <row r="2000" spans="1:17" x14ac:dyDescent="0.3">
      <c r="A2000" s="6" t="s">
        <v>1682</v>
      </c>
      <c r="B2000" s="12" t="str">
        <f>SUBSTITUTE(C2000,"?",ROUNDUP(AVERAGEIF(C:C,"&lt;&gt;~?",C:C),0))</f>
        <v>1996</v>
      </c>
      <c r="C2000" s="6">
        <v>1996</v>
      </c>
      <c r="D2000" s="6" t="str">
        <f>SUBSTITUTE(E2000,"?","sep")</f>
        <v>Nov</v>
      </c>
      <c r="E2000" s="6" t="s">
        <v>15</v>
      </c>
      <c r="F2000" s="6">
        <v>10</v>
      </c>
      <c r="G2000" s="18" t="str">
        <f>CONCATENATE(F2000,"-",D2000,"-",B2000)</f>
        <v>10-Nov-1996</v>
      </c>
      <c r="H2000" s="10">
        <f>DATEDIF(G2000,DATE(2023,6,8),"Y")</f>
        <v>26</v>
      </c>
      <c r="I2000" s="6">
        <v>2</v>
      </c>
      <c r="J2000" s="22">
        <v>14455.64</v>
      </c>
      <c r="K2000" s="6" t="str">
        <f>IF(L2000="?","tier - 2",L2000)</f>
        <v>tier - 2</v>
      </c>
      <c r="L2000" s="6" t="s">
        <v>11</v>
      </c>
      <c r="M2000" s="6" t="str">
        <f>IF(N2000="?","tier - 1",N2000)</f>
        <v>tier - 3</v>
      </c>
      <c r="N2000" s="6" t="s">
        <v>12</v>
      </c>
      <c r="O2000" s="6" t="str">
        <f>IF(P2000="?","UNKNOWN",P2000)</f>
        <v>R1024</v>
      </c>
      <c r="P2000" s="6" t="s">
        <v>247</v>
      </c>
      <c r="Q2000" s="6"/>
    </row>
    <row r="2001" spans="1:17" x14ac:dyDescent="0.3">
      <c r="A2001" s="6" t="s">
        <v>2304</v>
      </c>
      <c r="B2001" s="12" t="str">
        <f>SUBSTITUTE(C2001,"?",ROUNDUP(AVERAGEIF(C:C,"&lt;&gt;~?",C:C),0))</f>
        <v>1976</v>
      </c>
      <c r="C2001" s="6">
        <v>1976</v>
      </c>
      <c r="D2001" s="6" t="str">
        <f>SUBSTITUTE(E2001,"?","sep")</f>
        <v>Nov</v>
      </c>
      <c r="E2001" s="6" t="s">
        <v>15</v>
      </c>
      <c r="F2001" s="6">
        <v>28</v>
      </c>
      <c r="G2001" s="18" t="str">
        <f>CONCATENATE(F2001,"-",D2001,"-",B2001)</f>
        <v>28-Nov-1976</v>
      </c>
      <c r="H2001" s="10">
        <f>DATEDIF(G2001,DATE(2023,6,8),"Y")</f>
        <v>46</v>
      </c>
      <c r="I2001" s="6">
        <v>0</v>
      </c>
      <c r="J2001" s="22">
        <v>42111.66</v>
      </c>
      <c r="K2001" s="6" t="str">
        <f>IF(L2001="?","tier - 2",L2001)</f>
        <v>tier - 1</v>
      </c>
      <c r="L2001" s="6" t="s">
        <v>16</v>
      </c>
      <c r="M2001" s="6" t="str">
        <f>IF(N2001="?","tier - 1",N2001)</f>
        <v>tier - 1</v>
      </c>
      <c r="N2001" s="6" t="s">
        <v>16</v>
      </c>
      <c r="O2001" s="6" t="str">
        <f>IF(P2001="?","UNKNOWN",P2001)</f>
        <v>R1024</v>
      </c>
      <c r="P2001" s="6" t="s">
        <v>247</v>
      </c>
      <c r="Q2001" s="6"/>
    </row>
    <row r="2002" spans="1:17" x14ac:dyDescent="0.3">
      <c r="A2002" s="6" t="s">
        <v>1681</v>
      </c>
      <c r="B2002" s="12" t="str">
        <f>SUBSTITUTE(C2002,"?",ROUNDUP(AVERAGEIF(C:C,"&lt;&gt;~?",C:C),0))</f>
        <v>1959</v>
      </c>
      <c r="C2002" s="6">
        <v>1959</v>
      </c>
      <c r="D2002" s="6" t="str">
        <f>SUBSTITUTE(E2002,"?","sep")</f>
        <v>Aug</v>
      </c>
      <c r="E2002" s="6" t="s">
        <v>35</v>
      </c>
      <c r="F2002" s="6">
        <v>3</v>
      </c>
      <c r="G2002" s="18" t="str">
        <f>CONCATENATE(F2002,"-",D2002,"-",B2002)</f>
        <v>3-Aug-1959</v>
      </c>
      <c r="H2002" s="10">
        <f>DATEDIF(G2002,DATE(2023,6,8),"Y")</f>
        <v>63</v>
      </c>
      <c r="I2002" s="6">
        <v>0</v>
      </c>
      <c r="J2002" s="22">
        <v>14451.84</v>
      </c>
      <c r="K2002" s="6" t="str">
        <f>IF(L2002="?","tier - 2",L2002)</f>
        <v>tier - 2</v>
      </c>
      <c r="L2002" s="6" t="s">
        <v>11</v>
      </c>
      <c r="M2002" s="6" t="str">
        <f>IF(N2002="?","tier - 1",N2002)</f>
        <v>tier - 3</v>
      </c>
      <c r="N2002" s="6" t="s">
        <v>12</v>
      </c>
      <c r="O2002" s="6" t="str">
        <f>IF(P2002="?","UNKNOWN",P2002)</f>
        <v>R1023</v>
      </c>
      <c r="P2002" s="6" t="s">
        <v>249</v>
      </c>
      <c r="Q2002" s="6"/>
    </row>
    <row r="2003" spans="1:17" x14ac:dyDescent="0.3">
      <c r="A2003" s="6" t="s">
        <v>1680</v>
      </c>
      <c r="B2003" s="12" t="str">
        <f>SUBSTITUTE(C2003,"?",ROUNDUP(AVERAGEIF(C:C,"&lt;&gt;~?",C:C),0))</f>
        <v>1959</v>
      </c>
      <c r="C2003" s="6">
        <v>1959</v>
      </c>
      <c r="D2003" s="6" t="str">
        <f>SUBSTITUTE(E2003,"?","sep")</f>
        <v>Jun</v>
      </c>
      <c r="E2003" s="6" t="s">
        <v>18</v>
      </c>
      <c r="F2003" s="6">
        <v>29</v>
      </c>
      <c r="G2003" s="18" t="str">
        <f>CONCATENATE(F2003,"-",D2003,"-",B2003)</f>
        <v>29-Jun-1959</v>
      </c>
      <c r="H2003" s="10">
        <f>DATEDIF(G2003,DATE(2023,6,8),"Y")</f>
        <v>63</v>
      </c>
      <c r="I2003" s="6">
        <v>0</v>
      </c>
      <c r="J2003" s="22">
        <v>14449.85</v>
      </c>
      <c r="K2003" s="6" t="str">
        <f>IF(L2003="?","tier - 2",L2003)</f>
        <v>tier - 2</v>
      </c>
      <c r="L2003" s="6" t="s">
        <v>11</v>
      </c>
      <c r="M2003" s="6" t="str">
        <f>IF(N2003="?","tier - 1",N2003)</f>
        <v>tier - 1</v>
      </c>
      <c r="N2003" s="6" t="s">
        <v>16</v>
      </c>
      <c r="O2003" s="6" t="str">
        <f>IF(P2003="?","UNKNOWN",P2003)</f>
        <v>R1024</v>
      </c>
      <c r="P2003" s="6" t="s">
        <v>247</v>
      </c>
      <c r="Q2003" s="6"/>
    </row>
    <row r="2004" spans="1:17" x14ac:dyDescent="0.3">
      <c r="A2004" s="6" t="s">
        <v>1679</v>
      </c>
      <c r="B2004" s="12" t="str">
        <f>SUBSTITUTE(C2004,"?",ROUNDUP(AVERAGEIF(C:C,"&lt;&gt;~?",C:C),0))</f>
        <v>1967</v>
      </c>
      <c r="C2004" s="6">
        <v>1967</v>
      </c>
      <c r="D2004" s="6" t="str">
        <f>SUBSTITUTE(E2004,"?","sep")</f>
        <v>Nov</v>
      </c>
      <c r="E2004" s="6" t="s">
        <v>15</v>
      </c>
      <c r="F2004" s="6">
        <v>4</v>
      </c>
      <c r="G2004" s="18" t="str">
        <f>CONCATENATE(F2004,"-",D2004,"-",B2004)</f>
        <v>4-Nov-1967</v>
      </c>
      <c r="H2004" s="10">
        <f>DATEDIF(G2004,DATE(2023,6,8),"Y")</f>
        <v>55</v>
      </c>
      <c r="I2004" s="6">
        <v>0</v>
      </c>
      <c r="J2004" s="22">
        <v>14427.63</v>
      </c>
      <c r="K2004" s="6" t="str">
        <f>IF(L2004="?","tier - 2",L2004)</f>
        <v>tier - 2</v>
      </c>
      <c r="L2004" s="6" t="s">
        <v>11</v>
      </c>
      <c r="M2004" s="6" t="str">
        <f>IF(N2004="?","tier - 1",N2004)</f>
        <v>tier - 2</v>
      </c>
      <c r="N2004" s="6" t="s">
        <v>11</v>
      </c>
      <c r="O2004" s="6" t="str">
        <f>IF(P2004="?","UNKNOWN",P2004)</f>
        <v>R1021</v>
      </c>
      <c r="P2004" s="6" t="s">
        <v>300</v>
      </c>
      <c r="Q2004" s="6"/>
    </row>
    <row r="2005" spans="1:17" x14ac:dyDescent="0.3">
      <c r="A2005" s="6" t="s">
        <v>1678</v>
      </c>
      <c r="B2005" s="12" t="str">
        <f>SUBSTITUTE(C2005,"?",ROUNDUP(AVERAGEIF(C:C,"&lt;&gt;~?",C:C),0))</f>
        <v>1967</v>
      </c>
      <c r="C2005" s="6">
        <v>1967</v>
      </c>
      <c r="D2005" s="6" t="str">
        <f>SUBSTITUTE(E2005,"?","sep")</f>
        <v>Aug</v>
      </c>
      <c r="E2005" s="6" t="s">
        <v>35</v>
      </c>
      <c r="F2005" s="6">
        <v>15</v>
      </c>
      <c r="G2005" s="18" t="str">
        <f>CONCATENATE(F2005,"-",D2005,"-",B2005)</f>
        <v>15-Aug-1967</v>
      </c>
      <c r="H2005" s="10">
        <f>DATEDIF(G2005,DATE(2023,6,8),"Y")</f>
        <v>55</v>
      </c>
      <c r="I2005" s="6">
        <v>0</v>
      </c>
      <c r="J2005" s="22">
        <v>14426.66</v>
      </c>
      <c r="K2005" s="6" t="str">
        <f>IF(L2005="?","tier - 2",L2005)</f>
        <v>tier - 2</v>
      </c>
      <c r="L2005" s="6" t="s">
        <v>11</v>
      </c>
      <c r="M2005" s="6" t="str">
        <f>IF(N2005="?","tier - 1",N2005)</f>
        <v>tier - 2</v>
      </c>
      <c r="N2005" s="6" t="s">
        <v>11</v>
      </c>
      <c r="O2005" s="6" t="str">
        <f>IF(P2005="?","UNKNOWN",P2005)</f>
        <v>R1026</v>
      </c>
      <c r="P2005" s="6" t="s">
        <v>535</v>
      </c>
      <c r="Q2005" s="6"/>
    </row>
    <row r="2006" spans="1:17" x14ac:dyDescent="0.3">
      <c r="A2006" s="6" t="s">
        <v>1677</v>
      </c>
      <c r="B2006" s="12" t="str">
        <f>SUBSTITUTE(C2006,"?",ROUNDUP(AVERAGEIF(C:C,"&lt;&gt;~?",C:C),0))</f>
        <v>1999</v>
      </c>
      <c r="C2006" s="6">
        <v>1999</v>
      </c>
      <c r="D2006" s="6" t="str">
        <f>SUBSTITUTE(E2006,"?","sep")</f>
        <v>Aug</v>
      </c>
      <c r="E2006" s="6" t="s">
        <v>35</v>
      </c>
      <c r="F2006" s="6">
        <v>10</v>
      </c>
      <c r="G2006" s="18" t="str">
        <f>CONCATENATE(F2006,"-",D2006,"-",B2006)</f>
        <v>10-Aug-1999</v>
      </c>
      <c r="H2006" s="10">
        <f>DATEDIF(G2006,DATE(2023,6,8),"Y")</f>
        <v>23</v>
      </c>
      <c r="I2006" s="6">
        <v>2</v>
      </c>
      <c r="J2006" s="22">
        <v>14426.07</v>
      </c>
      <c r="K2006" s="6" t="str">
        <f>IF(L2006="?","tier - 2",L2006)</f>
        <v>tier - 2</v>
      </c>
      <c r="L2006" s="6" t="s">
        <v>11</v>
      </c>
      <c r="M2006" s="6" t="str">
        <f>IF(N2006="?","tier - 1",N2006)</f>
        <v>tier - 1</v>
      </c>
      <c r="N2006" s="6" t="s">
        <v>16</v>
      </c>
      <c r="O2006" s="6" t="str">
        <f>IF(P2006="?","UNKNOWN",P2006)</f>
        <v>R1012</v>
      </c>
      <c r="P2006" s="6" t="s">
        <v>23</v>
      </c>
      <c r="Q2006" s="6"/>
    </row>
    <row r="2007" spans="1:17" x14ac:dyDescent="0.3">
      <c r="A2007" s="6" t="s">
        <v>1676</v>
      </c>
      <c r="B2007" s="12" t="str">
        <f>SUBSTITUTE(C2007,"?",ROUNDUP(AVERAGEIF(C:C,"&lt;&gt;~?",C:C),0))</f>
        <v>1958</v>
      </c>
      <c r="C2007" s="6">
        <v>1958</v>
      </c>
      <c r="D2007" s="6" t="str">
        <f>SUBSTITUTE(E2007,"?","sep")</f>
        <v>Sep</v>
      </c>
      <c r="E2007" s="6" t="s">
        <v>20</v>
      </c>
      <c r="F2007" s="6">
        <v>20</v>
      </c>
      <c r="G2007" s="18" t="str">
        <f>CONCATENATE(F2007,"-",D2007,"-",B2007)</f>
        <v>20-Sep-1958</v>
      </c>
      <c r="H2007" s="10">
        <f>DATEDIF(G2007,DATE(2023,6,8),"Y")</f>
        <v>64</v>
      </c>
      <c r="I2007" s="6">
        <v>1</v>
      </c>
      <c r="J2007" s="22">
        <v>14418.28</v>
      </c>
      <c r="K2007" s="6" t="str">
        <f>IF(L2007="?","tier - 2",L2007)</f>
        <v>tier - 2</v>
      </c>
      <c r="L2007" s="6" t="s">
        <v>11</v>
      </c>
      <c r="M2007" s="6" t="str">
        <f>IF(N2007="?","tier - 1",N2007)</f>
        <v>tier - 3</v>
      </c>
      <c r="N2007" s="6" t="s">
        <v>12</v>
      </c>
      <c r="O2007" s="6" t="str">
        <f>IF(P2007="?","UNKNOWN",P2007)</f>
        <v>R1013</v>
      </c>
      <c r="P2007" s="6" t="s">
        <v>13</v>
      </c>
      <c r="Q2007" s="6"/>
    </row>
    <row r="2008" spans="1:17" x14ac:dyDescent="0.3">
      <c r="A2008" s="6" t="s">
        <v>1675</v>
      </c>
      <c r="B2008" s="12" t="str">
        <f>SUBSTITUTE(C2008,"?",ROUNDUP(AVERAGEIF(C:C,"&lt;&gt;~?",C:C),0))</f>
        <v>1958</v>
      </c>
      <c r="C2008" s="6">
        <v>1958</v>
      </c>
      <c r="D2008" s="6" t="str">
        <f>SUBSTITUTE(E2008,"?","sep")</f>
        <v>Jul</v>
      </c>
      <c r="E2008" s="6" t="s">
        <v>10</v>
      </c>
      <c r="F2008" s="6">
        <v>29</v>
      </c>
      <c r="G2008" s="18" t="str">
        <f>CONCATENATE(F2008,"-",D2008,"-",B2008)</f>
        <v>29-Jul-1958</v>
      </c>
      <c r="H2008" s="10">
        <f>DATEDIF(G2008,DATE(2023,6,8),"Y")</f>
        <v>64</v>
      </c>
      <c r="I2008" s="6">
        <v>0</v>
      </c>
      <c r="J2008" s="22">
        <v>14410.93</v>
      </c>
      <c r="K2008" s="6" t="str">
        <f>IF(L2008="?","tier - 2",L2008)</f>
        <v>tier - 2</v>
      </c>
      <c r="L2008" s="6" t="s">
        <v>11</v>
      </c>
      <c r="M2008" s="6" t="str">
        <f>IF(N2008="?","tier - 1",N2008)</f>
        <v>tier - 2</v>
      </c>
      <c r="N2008" s="6" t="s">
        <v>11</v>
      </c>
      <c r="O2008" s="6" t="str">
        <f>IF(P2008="?","UNKNOWN",P2008)</f>
        <v>R1016</v>
      </c>
      <c r="P2008" s="6" t="s">
        <v>168</v>
      </c>
      <c r="Q2008" s="6"/>
    </row>
    <row r="2009" spans="1:17" x14ac:dyDescent="0.3">
      <c r="A2009" s="6" t="s">
        <v>1674</v>
      </c>
      <c r="B2009" s="12" t="str">
        <f>SUBSTITUTE(C2009,"?",ROUNDUP(AVERAGEIF(C:C,"&lt;&gt;~?",C:C),0))</f>
        <v>1958</v>
      </c>
      <c r="C2009" s="6">
        <v>1958</v>
      </c>
      <c r="D2009" s="6" t="str">
        <f>SUBSTITUTE(E2009,"?","sep")</f>
        <v>Sep</v>
      </c>
      <c r="E2009" s="6" t="s">
        <v>20</v>
      </c>
      <c r="F2009" s="6">
        <v>14</v>
      </c>
      <c r="G2009" s="18" t="str">
        <f>CONCATENATE(F2009,"-",D2009,"-",B2009)</f>
        <v>14-Sep-1958</v>
      </c>
      <c r="H2009" s="10">
        <f>DATEDIF(G2009,DATE(2023,6,8),"Y")</f>
        <v>64</v>
      </c>
      <c r="I2009" s="6">
        <v>0</v>
      </c>
      <c r="J2009" s="22">
        <v>14394.56</v>
      </c>
      <c r="K2009" s="6" t="str">
        <f>IF(L2009="?","tier - 2",L2009)</f>
        <v>tier - 2</v>
      </c>
      <c r="L2009" s="6" t="s">
        <v>11</v>
      </c>
      <c r="M2009" s="6" t="str">
        <f>IF(N2009="?","tier - 1",N2009)</f>
        <v>tier - 1</v>
      </c>
      <c r="N2009" s="6" t="s">
        <v>16</v>
      </c>
      <c r="O2009" s="6" t="str">
        <f>IF(P2009="?","UNKNOWN",P2009)</f>
        <v>R1018</v>
      </c>
      <c r="P2009" s="6" t="s">
        <v>170</v>
      </c>
      <c r="Q2009" s="6"/>
    </row>
    <row r="2010" spans="1:17" x14ac:dyDescent="0.3">
      <c r="A2010" s="6" t="s">
        <v>1673</v>
      </c>
      <c r="B2010" s="12" t="str">
        <f>SUBSTITUTE(C2010,"?",ROUNDUP(AVERAGEIF(C:C,"&lt;&gt;~?",C:C),0))</f>
        <v>1965</v>
      </c>
      <c r="C2010" s="6">
        <v>1965</v>
      </c>
      <c r="D2010" s="6" t="str">
        <f>SUBSTITUTE(E2010,"?","sep")</f>
        <v>Jun</v>
      </c>
      <c r="E2010" s="6" t="s">
        <v>18</v>
      </c>
      <c r="F2010" s="6">
        <v>22</v>
      </c>
      <c r="G2010" s="18" t="str">
        <f>CONCATENATE(F2010,"-",D2010,"-",B2010)</f>
        <v>22-Jun-1965</v>
      </c>
      <c r="H2010" s="10">
        <f>DATEDIF(G2010,DATE(2023,6,8),"Y")</f>
        <v>57</v>
      </c>
      <c r="I2010" s="6">
        <v>4</v>
      </c>
      <c r="J2010" s="22">
        <v>14394.4</v>
      </c>
      <c r="K2010" s="6" t="str">
        <f>IF(L2010="?","tier - 2",L2010)</f>
        <v>tier - 2</v>
      </c>
      <c r="L2010" s="6" t="s">
        <v>11</v>
      </c>
      <c r="M2010" s="6" t="str">
        <f>IF(N2010="?","tier - 1",N2010)</f>
        <v>tier - 3</v>
      </c>
      <c r="N2010" s="6" t="s">
        <v>12</v>
      </c>
      <c r="O2010" s="6" t="str">
        <f>IF(P2010="?","UNKNOWN",P2010)</f>
        <v>R1024</v>
      </c>
      <c r="P2010" s="6" t="s">
        <v>247</v>
      </c>
      <c r="Q2010" s="6"/>
    </row>
    <row r="2011" spans="1:17" x14ac:dyDescent="0.3">
      <c r="A2011" s="6" t="s">
        <v>1672</v>
      </c>
      <c r="B2011" s="12" t="str">
        <f>SUBSTITUTE(C2011,"?",ROUNDUP(AVERAGEIF(C:C,"&lt;&gt;~?",C:C),0))</f>
        <v>1963</v>
      </c>
      <c r="C2011" s="6">
        <v>1963</v>
      </c>
      <c r="D2011" s="6" t="str">
        <f>SUBSTITUTE(E2011,"?","sep")</f>
        <v>Jul</v>
      </c>
      <c r="E2011" s="6" t="s">
        <v>10</v>
      </c>
      <c r="F2011" s="6">
        <v>16</v>
      </c>
      <c r="G2011" s="18" t="str">
        <f>CONCATENATE(F2011,"-",D2011,"-",B2011)</f>
        <v>16-Jul-1963</v>
      </c>
      <c r="H2011" s="10">
        <f>DATEDIF(G2011,DATE(2023,6,8),"Y")</f>
        <v>59</v>
      </c>
      <c r="I2011" s="6">
        <v>3</v>
      </c>
      <c r="J2011" s="22">
        <v>14382.71</v>
      </c>
      <c r="K2011" s="6" t="str">
        <f>IF(L2011="?","tier - 2",L2011)</f>
        <v>tier - 2</v>
      </c>
      <c r="L2011" s="6" t="s">
        <v>11</v>
      </c>
      <c r="M2011" s="6" t="str">
        <f>IF(N2011="?","tier - 1",N2011)</f>
        <v>tier - 2</v>
      </c>
      <c r="N2011" s="6" t="s">
        <v>11</v>
      </c>
      <c r="O2011" s="6" t="str">
        <f>IF(P2011="?","UNKNOWN",P2011)</f>
        <v>R1012</v>
      </c>
      <c r="P2011" s="6" t="s">
        <v>23</v>
      </c>
      <c r="Q2011" s="6"/>
    </row>
    <row r="2012" spans="1:17" x14ac:dyDescent="0.3">
      <c r="A2012" s="6" t="s">
        <v>2366</v>
      </c>
      <c r="B2012" s="12" t="str">
        <f>SUBSTITUTE(C2012,"?",ROUNDUP(AVERAGEIF(C:C,"&lt;&gt;~?",C:C),0))</f>
        <v>1994</v>
      </c>
      <c r="C2012" s="6">
        <v>1994</v>
      </c>
      <c r="D2012" s="6" t="str">
        <f>SUBSTITUTE(E2012,"?","sep")</f>
        <v>Oct</v>
      </c>
      <c r="E2012" s="6" t="s">
        <v>37</v>
      </c>
      <c r="F2012" s="6">
        <v>27</v>
      </c>
      <c r="G2012" s="18" t="str">
        <f>CONCATENATE(F2012,"-",D2012,"-",B2012)</f>
        <v>27-Oct-1994</v>
      </c>
      <c r="H2012" s="10">
        <f>DATEDIF(G2012,DATE(2023,6,8),"Y")</f>
        <v>28</v>
      </c>
      <c r="I2012" s="6">
        <v>1</v>
      </c>
      <c r="J2012" s="22">
        <v>51194.559999999998</v>
      </c>
      <c r="K2012" s="6" t="str">
        <f>IF(L2012="?","tier - 2",L2012)</f>
        <v>tier - 1</v>
      </c>
      <c r="L2012" s="6" t="s">
        <v>16</v>
      </c>
      <c r="M2012" s="6" t="str">
        <f>IF(N2012="?","tier - 1",N2012)</f>
        <v>tier - 3</v>
      </c>
      <c r="N2012" s="6" t="s">
        <v>12</v>
      </c>
      <c r="O2012" s="6" t="str">
        <f>IF(P2012="?","UNKNOWN",P2012)</f>
        <v>R1011</v>
      </c>
      <c r="P2012" s="6" t="s">
        <v>42</v>
      </c>
      <c r="Q2012" s="6"/>
    </row>
    <row r="2013" spans="1:17" x14ac:dyDescent="0.3">
      <c r="A2013" s="6" t="s">
        <v>2303</v>
      </c>
      <c r="B2013" s="12" t="str">
        <f>SUBSTITUTE(C2013,"?",ROUNDUP(AVERAGEIF(C:C,"&lt;&gt;~?",C:C),0))</f>
        <v>1968</v>
      </c>
      <c r="C2013" s="6">
        <v>1968</v>
      </c>
      <c r="D2013" s="6" t="str">
        <f>SUBSTITUTE(E2013,"?","sep")</f>
        <v>Dec</v>
      </c>
      <c r="E2013" s="6" t="s">
        <v>30</v>
      </c>
      <c r="F2013" s="6">
        <v>19</v>
      </c>
      <c r="G2013" s="18" t="str">
        <f>CONCATENATE(F2013,"-",D2013,"-",B2013)</f>
        <v>19-Dec-1968</v>
      </c>
      <c r="H2013" s="10">
        <f>DATEDIF(G2013,DATE(2023,6,8),"Y")</f>
        <v>54</v>
      </c>
      <c r="I2013" s="6">
        <v>1</v>
      </c>
      <c r="J2013" s="22">
        <v>41999.519999999997</v>
      </c>
      <c r="K2013" s="6" t="str">
        <f>IF(L2013="?","tier - 2",L2013)</f>
        <v>tier - 1</v>
      </c>
      <c r="L2013" s="6" t="s">
        <v>16</v>
      </c>
      <c r="M2013" s="6" t="str">
        <f>IF(N2013="?","tier - 1",N2013)</f>
        <v>tier - 3</v>
      </c>
      <c r="N2013" s="6" t="s">
        <v>12</v>
      </c>
      <c r="O2013" s="6" t="str">
        <f>IF(P2013="?","UNKNOWN",P2013)</f>
        <v>R1013</v>
      </c>
      <c r="P2013" s="6" t="s">
        <v>13</v>
      </c>
      <c r="Q2013" s="6"/>
    </row>
    <row r="2014" spans="1:17" x14ac:dyDescent="0.3">
      <c r="A2014" s="6" t="s">
        <v>1671</v>
      </c>
      <c r="B2014" s="12" t="str">
        <f>SUBSTITUTE(C2014,"?",ROUNDUP(AVERAGEIF(C:C,"&lt;&gt;~?",C:C),0))</f>
        <v>1988</v>
      </c>
      <c r="C2014" s="6">
        <v>1988</v>
      </c>
      <c r="D2014" s="6" t="str">
        <f>SUBSTITUTE(E2014,"?","sep")</f>
        <v>Nov</v>
      </c>
      <c r="E2014" s="6" t="s">
        <v>15</v>
      </c>
      <c r="F2014" s="6">
        <v>16</v>
      </c>
      <c r="G2014" s="18" t="str">
        <f>CONCATENATE(F2014,"-",D2014,"-",B2014)</f>
        <v>16-Nov-1988</v>
      </c>
      <c r="H2014" s="10">
        <f>DATEDIF(G2014,DATE(2023,6,8),"Y")</f>
        <v>34</v>
      </c>
      <c r="I2014" s="6">
        <v>1</v>
      </c>
      <c r="J2014" s="22">
        <v>14358.36</v>
      </c>
      <c r="K2014" s="6" t="str">
        <f>IF(L2014="?","tier - 2",L2014)</f>
        <v>tier - 2</v>
      </c>
      <c r="L2014" s="6" t="s">
        <v>11</v>
      </c>
      <c r="M2014" s="6" t="str">
        <f>IF(N2014="?","tier - 1",N2014)</f>
        <v>tier - 2</v>
      </c>
      <c r="N2014" s="6" t="s">
        <v>11</v>
      </c>
      <c r="O2014" s="6" t="str">
        <f>IF(P2014="?","UNKNOWN",P2014)</f>
        <v>R1011</v>
      </c>
      <c r="P2014" s="6" t="s">
        <v>42</v>
      </c>
      <c r="Q2014" s="6"/>
    </row>
    <row r="2015" spans="1:17" x14ac:dyDescent="0.3">
      <c r="A2015" s="6" t="s">
        <v>1670</v>
      </c>
      <c r="B2015" s="12" t="str">
        <f>SUBSTITUTE(C2015,"?",ROUNDUP(AVERAGEIF(C:C,"&lt;&gt;~?",C:C),0))</f>
        <v>1967</v>
      </c>
      <c r="C2015" s="6">
        <v>1967</v>
      </c>
      <c r="D2015" s="6" t="str">
        <f>SUBSTITUTE(E2015,"?","sep")</f>
        <v>Oct</v>
      </c>
      <c r="E2015" s="6" t="s">
        <v>37</v>
      </c>
      <c r="F2015" s="6">
        <v>10</v>
      </c>
      <c r="G2015" s="18" t="str">
        <f>CONCATENATE(F2015,"-",D2015,"-",B2015)</f>
        <v>10-Oct-1967</v>
      </c>
      <c r="H2015" s="10">
        <f>DATEDIF(G2015,DATE(2023,6,8),"Y")</f>
        <v>55</v>
      </c>
      <c r="I2015" s="6">
        <v>0</v>
      </c>
      <c r="J2015" s="22">
        <v>14355.43</v>
      </c>
      <c r="K2015" s="6" t="str">
        <f>IF(L2015="?","tier - 2",L2015)</f>
        <v>tier - 2</v>
      </c>
      <c r="L2015" s="6" t="s">
        <v>11</v>
      </c>
      <c r="M2015" s="6" t="str">
        <f>IF(N2015="?","tier - 1",N2015)</f>
        <v>tier - 1</v>
      </c>
      <c r="N2015" s="6" t="s">
        <v>16</v>
      </c>
      <c r="O2015" s="6" t="str">
        <f>IF(P2015="?","UNKNOWN",P2015)</f>
        <v>R1026</v>
      </c>
      <c r="P2015" s="6" t="s">
        <v>535</v>
      </c>
      <c r="Q2015" s="6"/>
    </row>
    <row r="2016" spans="1:17" x14ac:dyDescent="0.3">
      <c r="A2016" s="6" t="s">
        <v>1669</v>
      </c>
      <c r="B2016" s="12" t="str">
        <f>SUBSTITUTE(C2016,"?",ROUNDUP(AVERAGEIF(C:C,"&lt;&gt;~?",C:C),0))</f>
        <v>1959</v>
      </c>
      <c r="C2016" s="6">
        <v>1959</v>
      </c>
      <c r="D2016" s="6" t="str">
        <f>SUBSTITUTE(E2016,"?","sep")</f>
        <v>Dec</v>
      </c>
      <c r="E2016" s="6" t="s">
        <v>30</v>
      </c>
      <c r="F2016" s="6">
        <v>24</v>
      </c>
      <c r="G2016" s="18" t="str">
        <f>CONCATENATE(F2016,"-",D2016,"-",B2016)</f>
        <v>24-Dec-1959</v>
      </c>
      <c r="H2016" s="10">
        <f>DATEDIF(G2016,DATE(2023,6,8),"Y")</f>
        <v>63</v>
      </c>
      <c r="I2016" s="6">
        <v>1</v>
      </c>
      <c r="J2016" s="22">
        <v>14349.85</v>
      </c>
      <c r="K2016" s="6" t="str">
        <f>IF(L2016="?","tier - 2",L2016)</f>
        <v>tier - 2</v>
      </c>
      <c r="L2016" s="6" t="s">
        <v>11</v>
      </c>
      <c r="M2016" s="6" t="str">
        <f>IF(N2016="?","tier - 1",N2016)</f>
        <v>tier - 2</v>
      </c>
      <c r="N2016" s="6" t="s">
        <v>11</v>
      </c>
      <c r="O2016" s="6" t="str">
        <f>IF(P2016="?","UNKNOWN",P2016)</f>
        <v>R1012</v>
      </c>
      <c r="P2016" s="6" t="s">
        <v>23</v>
      </c>
      <c r="Q2016" s="6"/>
    </row>
    <row r="2017" spans="1:17" x14ac:dyDescent="0.3">
      <c r="A2017" s="6" t="s">
        <v>1668</v>
      </c>
      <c r="B2017" s="12" t="str">
        <f>SUBSTITUTE(C2017,"?",ROUNDUP(AVERAGEIF(C:C,"&lt;&gt;~?",C:C),0))</f>
        <v>1969</v>
      </c>
      <c r="C2017" s="6">
        <v>1969</v>
      </c>
      <c r="D2017" s="6" t="str">
        <f>SUBSTITUTE(E2017,"?","sep")</f>
        <v>Sep</v>
      </c>
      <c r="E2017" s="6" t="s">
        <v>20</v>
      </c>
      <c r="F2017" s="6">
        <v>26</v>
      </c>
      <c r="G2017" s="18" t="str">
        <f>CONCATENATE(F2017,"-",D2017,"-",B2017)</f>
        <v>26-Sep-1969</v>
      </c>
      <c r="H2017" s="10">
        <f>DATEDIF(G2017,DATE(2023,6,8),"Y")</f>
        <v>53</v>
      </c>
      <c r="I2017" s="6">
        <v>0</v>
      </c>
      <c r="J2017" s="22">
        <v>14337.91</v>
      </c>
      <c r="K2017" s="6" t="str">
        <f>IF(L2017="?","tier - 2",L2017)</f>
        <v>tier - 2</v>
      </c>
      <c r="L2017" s="6" t="s">
        <v>11</v>
      </c>
      <c r="M2017" s="6" t="str">
        <f>IF(N2017="?","tier - 1",N2017)</f>
        <v>tier - 3</v>
      </c>
      <c r="N2017" s="6" t="s">
        <v>12</v>
      </c>
      <c r="O2017" s="6" t="str">
        <f>IF(P2017="?","UNKNOWN",P2017)</f>
        <v>R1022</v>
      </c>
      <c r="P2017" s="6" t="s">
        <v>632</v>
      </c>
      <c r="Q2017" s="6"/>
    </row>
    <row r="2018" spans="1:17" x14ac:dyDescent="0.3">
      <c r="A2018" s="6" t="s">
        <v>1667</v>
      </c>
      <c r="B2018" s="12" t="str">
        <f>SUBSTITUTE(C2018,"?",ROUNDUP(AVERAGEIF(C:C,"&lt;&gt;~?",C:C),0))</f>
        <v>1958</v>
      </c>
      <c r="C2018" s="6">
        <v>1958</v>
      </c>
      <c r="D2018" s="6" t="str">
        <f>SUBSTITUTE(E2018,"?","sep")</f>
        <v>Jul</v>
      </c>
      <c r="E2018" s="6" t="s">
        <v>10</v>
      </c>
      <c r="F2018" s="6">
        <v>10</v>
      </c>
      <c r="G2018" s="18" t="str">
        <f>CONCATENATE(F2018,"-",D2018,"-",B2018)</f>
        <v>10-Jul-1958</v>
      </c>
      <c r="H2018" s="10">
        <f>DATEDIF(G2018,DATE(2023,6,8),"Y")</f>
        <v>64</v>
      </c>
      <c r="I2018" s="6">
        <v>0</v>
      </c>
      <c r="J2018" s="22">
        <v>14319.03</v>
      </c>
      <c r="K2018" s="6" t="str">
        <f>IF(L2018="?","tier - 2",L2018)</f>
        <v>tier - 2</v>
      </c>
      <c r="L2018" s="6" t="s">
        <v>11</v>
      </c>
      <c r="M2018" s="6" t="str">
        <f>IF(N2018="?","tier - 1",N2018)</f>
        <v>tier - 2</v>
      </c>
      <c r="N2018" s="6" t="s">
        <v>11</v>
      </c>
      <c r="O2018" s="6" t="str">
        <f>IF(P2018="?","UNKNOWN",P2018)</f>
        <v>R1011</v>
      </c>
      <c r="P2018" s="6" t="s">
        <v>42</v>
      </c>
      <c r="Q2018" s="6"/>
    </row>
    <row r="2019" spans="1:17" x14ac:dyDescent="0.3">
      <c r="A2019" s="6" t="s">
        <v>1666</v>
      </c>
      <c r="B2019" s="12" t="str">
        <f>SUBSTITUTE(C2019,"?",ROUNDUP(AVERAGEIF(C:C,"&lt;&gt;~?",C:C),0))</f>
        <v>1958</v>
      </c>
      <c r="C2019" s="6">
        <v>1958</v>
      </c>
      <c r="D2019" s="6" t="str">
        <f>SUBSTITUTE(E2019,"?","sep")</f>
        <v>Oct</v>
      </c>
      <c r="E2019" s="6" t="s">
        <v>37</v>
      </c>
      <c r="F2019" s="6">
        <v>15</v>
      </c>
      <c r="G2019" s="18" t="str">
        <f>CONCATENATE(F2019,"-",D2019,"-",B2019)</f>
        <v>15-Oct-1958</v>
      </c>
      <c r="H2019" s="10">
        <f>DATEDIF(G2019,DATE(2023,6,8),"Y")</f>
        <v>64</v>
      </c>
      <c r="I2019" s="6">
        <v>0</v>
      </c>
      <c r="J2019" s="22">
        <v>14313.85</v>
      </c>
      <c r="K2019" s="6" t="str">
        <f>IF(L2019="?","tier - 2",L2019)</f>
        <v>tier - 2</v>
      </c>
      <c r="L2019" s="6" t="s">
        <v>11</v>
      </c>
      <c r="M2019" s="6" t="str">
        <f>IF(N2019="?","tier - 1",N2019)</f>
        <v>tier - 3</v>
      </c>
      <c r="N2019" s="6" t="s">
        <v>12</v>
      </c>
      <c r="O2019" s="6" t="str">
        <f>IF(P2019="?","UNKNOWN",P2019)</f>
        <v>R1013</v>
      </c>
      <c r="P2019" s="6" t="s">
        <v>13</v>
      </c>
      <c r="Q2019" s="6"/>
    </row>
    <row r="2020" spans="1:17" x14ac:dyDescent="0.3">
      <c r="A2020" s="6" t="s">
        <v>1665</v>
      </c>
      <c r="B2020" s="12" t="str">
        <f>SUBSTITUTE(C2020,"?",ROUNDUP(AVERAGEIF(C:C,"&lt;&gt;~?",C:C),0))</f>
        <v>1968</v>
      </c>
      <c r="C2020" s="6">
        <v>1968</v>
      </c>
      <c r="D2020" s="6" t="str">
        <f>SUBSTITUTE(E2020,"?","sep")</f>
        <v>Dec</v>
      </c>
      <c r="E2020" s="6" t="s">
        <v>30</v>
      </c>
      <c r="F2020" s="6">
        <v>15</v>
      </c>
      <c r="G2020" s="18" t="str">
        <f>CONCATENATE(F2020,"-",D2020,"-",B2020)</f>
        <v>15-Dec-1968</v>
      </c>
      <c r="H2020" s="10">
        <f>DATEDIF(G2020,DATE(2023,6,8),"Y")</f>
        <v>54</v>
      </c>
      <c r="I2020" s="6">
        <v>0</v>
      </c>
      <c r="J2020" s="22">
        <v>14285.9</v>
      </c>
      <c r="K2020" s="6" t="str">
        <f>IF(L2020="?","tier - 2",L2020)</f>
        <v>tier - 2</v>
      </c>
      <c r="L2020" s="6" t="s">
        <v>11</v>
      </c>
      <c r="M2020" s="6" t="str">
        <f>IF(N2020="?","tier - 1",N2020)</f>
        <v>tier - 3</v>
      </c>
      <c r="N2020" s="6" t="s">
        <v>12</v>
      </c>
      <c r="O2020" s="6" t="str">
        <f>IF(P2020="?","UNKNOWN",P2020)</f>
        <v>R1012</v>
      </c>
      <c r="P2020" s="6" t="s">
        <v>23</v>
      </c>
      <c r="Q2020" s="6"/>
    </row>
    <row r="2021" spans="1:17" x14ac:dyDescent="0.3">
      <c r="A2021" s="6" t="s">
        <v>1664</v>
      </c>
      <c r="B2021" s="12" t="str">
        <f>SUBSTITUTE(C2021,"?",ROUNDUP(AVERAGEIF(C:C,"&lt;&gt;~?",C:C),0))</f>
        <v>2004</v>
      </c>
      <c r="C2021" s="6">
        <v>2004</v>
      </c>
      <c r="D2021" s="6" t="str">
        <f>SUBSTITUTE(E2021,"?","sep")</f>
        <v>Sep</v>
      </c>
      <c r="E2021" s="6" t="s">
        <v>20</v>
      </c>
      <c r="F2021" s="6">
        <v>6</v>
      </c>
      <c r="G2021" s="18" t="str">
        <f>CONCATENATE(F2021,"-",D2021,"-",B2021)</f>
        <v>6-Sep-2004</v>
      </c>
      <c r="H2021" s="10">
        <f>DATEDIF(G2021,DATE(2023,6,8),"Y")</f>
        <v>18</v>
      </c>
      <c r="I2021" s="6">
        <v>0</v>
      </c>
      <c r="J2021" s="22">
        <v>14283.46</v>
      </c>
      <c r="K2021" s="6" t="str">
        <f>IF(L2021="?","tier - 2",L2021)</f>
        <v>tier - 2</v>
      </c>
      <c r="L2021" s="6" t="s">
        <v>11</v>
      </c>
      <c r="M2021" s="6" t="str">
        <f>IF(N2021="?","tier - 1",N2021)</f>
        <v>tier - 2</v>
      </c>
      <c r="N2021" s="6" t="s">
        <v>11</v>
      </c>
      <c r="O2021" s="6" t="str">
        <f>IF(P2021="?","UNKNOWN",P2021)</f>
        <v>R1024</v>
      </c>
      <c r="P2021" s="6" t="s">
        <v>247</v>
      </c>
      <c r="Q2021" s="6"/>
    </row>
    <row r="2022" spans="1:17" x14ac:dyDescent="0.3">
      <c r="A2022" s="6" t="s">
        <v>1663</v>
      </c>
      <c r="B2022" s="12" t="str">
        <f>SUBSTITUTE(C2022,"?",ROUNDUP(AVERAGEIF(C:C,"&lt;&gt;~?",C:C),0))</f>
        <v>1972</v>
      </c>
      <c r="C2022" s="6">
        <v>1972</v>
      </c>
      <c r="D2022" s="6" t="str">
        <f>SUBSTITUTE(E2022,"?","sep")</f>
        <v>Jul</v>
      </c>
      <c r="E2022" s="6" t="s">
        <v>10</v>
      </c>
      <c r="F2022" s="6">
        <v>13</v>
      </c>
      <c r="G2022" s="18" t="str">
        <f>CONCATENATE(F2022,"-",D2022,"-",B2022)</f>
        <v>13-Jul-1972</v>
      </c>
      <c r="H2022" s="10">
        <f>DATEDIF(G2022,DATE(2023,6,8),"Y")</f>
        <v>50</v>
      </c>
      <c r="I2022" s="6">
        <v>0</v>
      </c>
      <c r="J2022" s="22">
        <v>14258.33</v>
      </c>
      <c r="K2022" s="6" t="str">
        <f>IF(L2022="?","tier - 2",L2022)</f>
        <v>tier - 2</v>
      </c>
      <c r="L2022" s="6" t="s">
        <v>11</v>
      </c>
      <c r="M2022" s="6" t="str">
        <f>IF(N2022="?","tier - 1",N2022)</f>
        <v>tier - 2</v>
      </c>
      <c r="N2022" s="6" t="s">
        <v>11</v>
      </c>
      <c r="O2022" s="6" t="str">
        <f>IF(P2022="?","UNKNOWN",P2022)</f>
        <v>R1026</v>
      </c>
      <c r="P2022" s="6" t="s">
        <v>535</v>
      </c>
      <c r="Q2022" s="6"/>
    </row>
    <row r="2023" spans="1:17" x14ac:dyDescent="0.3">
      <c r="A2023" s="6" t="s">
        <v>1662</v>
      </c>
      <c r="B2023" s="12" t="str">
        <f>SUBSTITUTE(C2023,"?",ROUNDUP(AVERAGEIF(C:C,"&lt;&gt;~?",C:C),0))</f>
        <v>1974</v>
      </c>
      <c r="C2023" s="6">
        <v>1974</v>
      </c>
      <c r="D2023" s="6" t="str">
        <f>SUBSTITUTE(E2023,"?","sep")</f>
        <v>Dec</v>
      </c>
      <c r="E2023" s="6" t="s">
        <v>30</v>
      </c>
      <c r="F2023" s="6">
        <v>26</v>
      </c>
      <c r="G2023" s="18" t="str">
        <f>CONCATENATE(F2023,"-",D2023,"-",B2023)</f>
        <v>26-Dec-1974</v>
      </c>
      <c r="H2023" s="10">
        <f>DATEDIF(G2023,DATE(2023,6,8),"Y")</f>
        <v>48</v>
      </c>
      <c r="I2023" s="6">
        <v>0</v>
      </c>
      <c r="J2023" s="22">
        <v>14256.79</v>
      </c>
      <c r="K2023" s="6" t="str">
        <f>IF(L2023="?","tier - 2",L2023)</f>
        <v>tier - 2</v>
      </c>
      <c r="L2023" s="6" t="s">
        <v>11</v>
      </c>
      <c r="M2023" s="6" t="str">
        <f>IF(N2023="?","tier - 1",N2023)</f>
        <v>tier - 2</v>
      </c>
      <c r="N2023" s="6" t="s">
        <v>11</v>
      </c>
      <c r="O2023" s="6" t="str">
        <f>IF(P2023="?","UNKNOWN",P2023)</f>
        <v>R1026</v>
      </c>
      <c r="P2023" s="6" t="s">
        <v>535</v>
      </c>
      <c r="Q2023" s="6"/>
    </row>
    <row r="2024" spans="1:17" x14ac:dyDescent="0.3">
      <c r="A2024" s="6" t="s">
        <v>2302</v>
      </c>
      <c r="B2024" s="12" t="str">
        <f>SUBSTITUTE(C2024,"?",ROUNDUP(AVERAGEIF(C:C,"&lt;&gt;~?",C:C),0))</f>
        <v>1984</v>
      </c>
      <c r="C2024" s="6">
        <v>1984</v>
      </c>
      <c r="D2024" s="6" t="str">
        <f>SUBSTITUTE(E2024,"?","sep")</f>
        <v>Nov</v>
      </c>
      <c r="E2024" s="6" t="s">
        <v>15</v>
      </c>
      <c r="F2024" s="6">
        <v>10</v>
      </c>
      <c r="G2024" s="18" t="str">
        <f>CONCATENATE(F2024,"-",D2024,"-",B2024)</f>
        <v>10-Nov-1984</v>
      </c>
      <c r="H2024" s="10">
        <f>DATEDIF(G2024,DATE(2023,6,8),"Y")</f>
        <v>38</v>
      </c>
      <c r="I2024" s="6">
        <v>3</v>
      </c>
      <c r="J2024" s="22">
        <v>41949.24</v>
      </c>
      <c r="K2024" s="6" t="str">
        <f>IF(L2024="?","tier - 2",L2024)</f>
        <v>tier - 1</v>
      </c>
      <c r="L2024" s="6" t="s">
        <v>16</v>
      </c>
      <c r="M2024" s="6" t="str">
        <f>IF(N2024="?","tier - 1",N2024)</f>
        <v>tier - 1</v>
      </c>
      <c r="N2024" s="6" t="s">
        <v>16</v>
      </c>
      <c r="O2024" s="6" t="str">
        <f>IF(P2024="?","UNKNOWN",P2024)</f>
        <v>R1013</v>
      </c>
      <c r="P2024" s="6" t="s">
        <v>13</v>
      </c>
      <c r="Q2024" s="6"/>
    </row>
    <row r="2025" spans="1:17" x14ac:dyDescent="0.3">
      <c r="A2025" s="6" t="s">
        <v>1661</v>
      </c>
      <c r="B2025" s="12" t="str">
        <f>SUBSTITUTE(C2025,"?",ROUNDUP(AVERAGEIF(C:C,"&lt;&gt;~?",C:C),0))</f>
        <v>1959</v>
      </c>
      <c r="C2025" s="6">
        <v>1959</v>
      </c>
      <c r="D2025" s="6" t="str">
        <f>SUBSTITUTE(E2025,"?","sep")</f>
        <v>Nov</v>
      </c>
      <c r="E2025" s="6" t="s">
        <v>15</v>
      </c>
      <c r="F2025" s="6">
        <v>8</v>
      </c>
      <c r="G2025" s="18" t="str">
        <f>CONCATENATE(F2025,"-",D2025,"-",B2025)</f>
        <v>8-Nov-1959</v>
      </c>
      <c r="H2025" s="10">
        <f>DATEDIF(G2025,DATE(2023,6,8),"Y")</f>
        <v>63</v>
      </c>
      <c r="I2025" s="6">
        <v>0</v>
      </c>
      <c r="J2025" s="22">
        <v>14256.19</v>
      </c>
      <c r="K2025" s="6" t="str">
        <f>IF(L2025="?","tier - 2",L2025)</f>
        <v>tier - 2</v>
      </c>
      <c r="L2025" s="6" t="s">
        <v>11</v>
      </c>
      <c r="M2025" s="6" t="str">
        <f>IF(N2025="?","tier - 1",N2025)</f>
        <v>tier - 3</v>
      </c>
      <c r="N2025" s="6" t="s">
        <v>12</v>
      </c>
      <c r="O2025" s="6" t="str">
        <f>IF(P2025="?","UNKNOWN",P2025)</f>
        <v>R1012</v>
      </c>
      <c r="P2025" s="6" t="s">
        <v>23</v>
      </c>
      <c r="Q2025" s="6"/>
    </row>
    <row r="2026" spans="1:17" x14ac:dyDescent="0.3">
      <c r="A2026" s="6" t="s">
        <v>1660</v>
      </c>
      <c r="B2026" s="12" t="str">
        <f>SUBSTITUTE(C2026,"?",ROUNDUP(AVERAGEIF(C:C,"&lt;&gt;~?",C:C),0))</f>
        <v>1959</v>
      </c>
      <c r="C2026" s="6">
        <v>1959</v>
      </c>
      <c r="D2026" s="6" t="str">
        <f>SUBSTITUTE(E2026,"?","sep")</f>
        <v>Oct</v>
      </c>
      <c r="E2026" s="6" t="s">
        <v>37</v>
      </c>
      <c r="F2026" s="6">
        <v>10</v>
      </c>
      <c r="G2026" s="18" t="str">
        <f>CONCATENATE(F2026,"-",D2026,"-",B2026)</f>
        <v>10-Oct-1959</v>
      </c>
      <c r="H2026" s="10">
        <f>DATEDIF(G2026,DATE(2023,6,8),"Y")</f>
        <v>63</v>
      </c>
      <c r="I2026" s="6">
        <v>0</v>
      </c>
      <c r="J2026" s="22">
        <v>14254.61</v>
      </c>
      <c r="K2026" s="6" t="str">
        <f>IF(L2026="?","tier - 2",L2026)</f>
        <v>tier - 2</v>
      </c>
      <c r="L2026" s="6" t="s">
        <v>11</v>
      </c>
      <c r="M2026" s="6" t="str">
        <f>IF(N2026="?","tier - 1",N2026)</f>
        <v>tier - 1</v>
      </c>
      <c r="N2026" s="6" t="s">
        <v>16</v>
      </c>
      <c r="O2026" s="6" t="str">
        <f>IF(P2026="?","UNKNOWN",P2026)</f>
        <v>R1012</v>
      </c>
      <c r="P2026" s="6" t="s">
        <v>23</v>
      </c>
      <c r="Q2026" s="6"/>
    </row>
    <row r="2027" spans="1:17" x14ac:dyDescent="0.3">
      <c r="A2027" s="6" t="s">
        <v>1659</v>
      </c>
      <c r="B2027" s="12" t="str">
        <f>SUBSTITUTE(C2027,"?",ROUNDUP(AVERAGEIF(C:C,"&lt;&gt;~?",C:C),0))</f>
        <v>1961</v>
      </c>
      <c r="C2027" s="6">
        <v>1961</v>
      </c>
      <c r="D2027" s="6" t="str">
        <f>SUBSTITUTE(E2027,"?","sep")</f>
        <v>Sep</v>
      </c>
      <c r="E2027" s="6" t="s">
        <v>20</v>
      </c>
      <c r="F2027" s="6">
        <v>25</v>
      </c>
      <c r="G2027" s="18" t="str">
        <f>CONCATENATE(F2027,"-",D2027,"-",B2027)</f>
        <v>25-Sep-1961</v>
      </c>
      <c r="H2027" s="10">
        <f>DATEDIF(G2027,DATE(2023,6,8),"Y")</f>
        <v>61</v>
      </c>
      <c r="I2027" s="6">
        <v>2</v>
      </c>
      <c r="J2027" s="22">
        <v>14235.07</v>
      </c>
      <c r="K2027" s="6" t="str">
        <f>IF(L2027="?","tier - 2",L2027)</f>
        <v>tier - 2</v>
      </c>
      <c r="L2027" s="6" t="s">
        <v>11</v>
      </c>
      <c r="M2027" s="6" t="str">
        <f>IF(N2027="?","tier - 1",N2027)</f>
        <v>tier - 1</v>
      </c>
      <c r="N2027" s="6" t="s">
        <v>16</v>
      </c>
      <c r="O2027" s="6" t="str">
        <f>IF(P2027="?","UNKNOWN",P2027)</f>
        <v>R1011</v>
      </c>
      <c r="P2027" s="6" t="s">
        <v>42</v>
      </c>
      <c r="Q2027" s="6"/>
    </row>
    <row r="2028" spans="1:17" x14ac:dyDescent="0.3">
      <c r="A2028" s="6" t="s">
        <v>1658</v>
      </c>
      <c r="B2028" s="12" t="str">
        <f>SUBSTITUTE(C2028,"?",ROUNDUP(AVERAGEIF(C:C,"&lt;&gt;~?",C:C),0))</f>
        <v>1958</v>
      </c>
      <c r="C2028" s="6">
        <v>1958</v>
      </c>
      <c r="D2028" s="6" t="str">
        <f>SUBSTITUTE(E2028,"?","sep")</f>
        <v>Sep</v>
      </c>
      <c r="E2028" s="6" t="s">
        <v>20</v>
      </c>
      <c r="F2028" s="6">
        <v>21</v>
      </c>
      <c r="G2028" s="18" t="str">
        <f>CONCATENATE(F2028,"-",D2028,"-",B2028)</f>
        <v>21-Sep-1958</v>
      </c>
      <c r="H2028" s="10">
        <f>DATEDIF(G2028,DATE(2023,6,8),"Y")</f>
        <v>64</v>
      </c>
      <c r="I2028" s="6">
        <v>0</v>
      </c>
      <c r="J2028" s="22">
        <v>14210.54</v>
      </c>
      <c r="K2028" s="6" t="str">
        <f>IF(L2028="?","tier - 2",L2028)</f>
        <v>tier - 2</v>
      </c>
      <c r="L2028" s="6" t="s">
        <v>11</v>
      </c>
      <c r="M2028" s="6" t="str">
        <f>IF(N2028="?","tier - 1",N2028)</f>
        <v>tier - 2</v>
      </c>
      <c r="N2028" s="6" t="s">
        <v>11</v>
      </c>
      <c r="O2028" s="6" t="str">
        <f>IF(P2028="?","UNKNOWN",P2028)</f>
        <v>R1012</v>
      </c>
      <c r="P2028" s="6" t="s">
        <v>23</v>
      </c>
      <c r="Q2028" s="6"/>
    </row>
    <row r="2029" spans="1:17" x14ac:dyDescent="0.3">
      <c r="A2029" s="6" t="s">
        <v>1657</v>
      </c>
      <c r="B2029" s="12" t="str">
        <f>SUBSTITUTE(C2029,"?",ROUNDUP(AVERAGEIF(C:C,"&lt;&gt;~?",C:C),0))</f>
        <v>1983</v>
      </c>
      <c r="C2029" s="6">
        <v>1983</v>
      </c>
      <c r="D2029" s="6" t="str">
        <f>SUBSTITUTE(E2029,"?","sep")</f>
        <v>Nov</v>
      </c>
      <c r="E2029" s="6" t="s">
        <v>15</v>
      </c>
      <c r="F2029" s="6">
        <v>17</v>
      </c>
      <c r="G2029" s="18" t="str">
        <f>CONCATENATE(F2029,"-",D2029,"-",B2029)</f>
        <v>17-Nov-1983</v>
      </c>
      <c r="H2029" s="10">
        <f>DATEDIF(G2029,DATE(2023,6,8),"Y")</f>
        <v>39</v>
      </c>
      <c r="I2029" s="6">
        <v>3</v>
      </c>
      <c r="J2029" s="22">
        <v>14209.4</v>
      </c>
      <c r="K2029" s="6" t="str">
        <f>IF(L2029="?","tier - 2",L2029)</f>
        <v>tier - 2</v>
      </c>
      <c r="L2029" s="6" t="s">
        <v>11</v>
      </c>
      <c r="M2029" s="6" t="str">
        <f>IF(N2029="?","tier - 1",N2029)</f>
        <v>tier - 1</v>
      </c>
      <c r="N2029" s="6" t="s">
        <v>16</v>
      </c>
      <c r="O2029" s="6" t="str">
        <f>IF(P2029="?","UNKNOWN",P2029)</f>
        <v>R1026</v>
      </c>
      <c r="P2029" s="6" t="s">
        <v>535</v>
      </c>
      <c r="Q2029" s="6"/>
    </row>
    <row r="2030" spans="1:17" x14ac:dyDescent="0.3">
      <c r="A2030" s="6" t="s">
        <v>1656</v>
      </c>
      <c r="B2030" s="12" t="str">
        <f>SUBSTITUTE(C2030,"?",ROUNDUP(AVERAGEIF(C:C,"&lt;&gt;~?",C:C),0))</f>
        <v>1968</v>
      </c>
      <c r="C2030" s="6">
        <v>1968</v>
      </c>
      <c r="D2030" s="6" t="str">
        <f>SUBSTITUTE(E2030,"?","sep")</f>
        <v>Dec</v>
      </c>
      <c r="E2030" s="6" t="s">
        <v>30</v>
      </c>
      <c r="F2030" s="6">
        <v>25</v>
      </c>
      <c r="G2030" s="18" t="str">
        <f>CONCATENATE(F2030,"-",D2030,"-",B2030)</f>
        <v>25-Dec-1968</v>
      </c>
      <c r="H2030" s="10">
        <f>DATEDIF(G2030,DATE(2023,6,8),"Y")</f>
        <v>54</v>
      </c>
      <c r="I2030" s="6">
        <v>0</v>
      </c>
      <c r="J2030" s="22">
        <v>14193.55</v>
      </c>
      <c r="K2030" s="6" t="str">
        <f>IF(L2030="?","tier - 2",L2030)</f>
        <v>tier - 2</v>
      </c>
      <c r="L2030" s="6" t="s">
        <v>11</v>
      </c>
      <c r="M2030" s="6" t="str">
        <f>IF(N2030="?","tier - 1",N2030)</f>
        <v>tier - 1</v>
      </c>
      <c r="N2030" s="6" t="s">
        <v>16</v>
      </c>
      <c r="O2030" s="6" t="str">
        <f>IF(P2030="?","UNKNOWN",P2030)</f>
        <v>R1026</v>
      </c>
      <c r="P2030" s="6" t="s">
        <v>535</v>
      </c>
      <c r="Q2030" s="6"/>
    </row>
    <row r="2031" spans="1:17" x14ac:dyDescent="0.3">
      <c r="A2031" s="6" t="s">
        <v>1655</v>
      </c>
      <c r="B2031" s="12" t="str">
        <f>SUBSTITUTE(C2031,"?",ROUNDUP(AVERAGEIF(C:C,"&lt;&gt;~?",C:C),0))</f>
        <v>1984</v>
      </c>
      <c r="C2031" s="6">
        <v>1984</v>
      </c>
      <c r="D2031" s="6" t="str">
        <f>SUBSTITUTE(E2031,"?","sep")</f>
        <v>Jul</v>
      </c>
      <c r="E2031" s="6" t="s">
        <v>10</v>
      </c>
      <c r="F2031" s="6">
        <v>7</v>
      </c>
      <c r="G2031" s="18" t="str">
        <f>CONCATENATE(F2031,"-",D2031,"-",B2031)</f>
        <v>7-Jul-1984</v>
      </c>
      <c r="H2031" s="10">
        <f>DATEDIF(G2031,DATE(2023,6,8),"Y")</f>
        <v>38</v>
      </c>
      <c r="I2031" s="6">
        <v>3</v>
      </c>
      <c r="J2031" s="22">
        <v>14152.46</v>
      </c>
      <c r="K2031" s="6" t="str">
        <f>IF(L2031="?","tier - 2",L2031)</f>
        <v>tier - 2</v>
      </c>
      <c r="L2031" s="6" t="s">
        <v>11</v>
      </c>
      <c r="M2031" s="6" t="str">
        <f>IF(N2031="?","tier - 1",N2031)</f>
        <v>tier - 1</v>
      </c>
      <c r="N2031" s="6" t="s">
        <v>16</v>
      </c>
      <c r="O2031" s="6" t="str">
        <f>IF(P2031="?","UNKNOWN",P2031)</f>
        <v>R1012</v>
      </c>
      <c r="P2031" s="6" t="s">
        <v>23</v>
      </c>
      <c r="Q2031" s="6"/>
    </row>
    <row r="2032" spans="1:17" x14ac:dyDescent="0.3">
      <c r="A2032" s="6" t="s">
        <v>1654</v>
      </c>
      <c r="B2032" s="12" t="str">
        <f>SUBSTITUTE(C2032,"?",ROUNDUP(AVERAGEIF(C:C,"&lt;&gt;~?",C:C),0))</f>
        <v>2004</v>
      </c>
      <c r="C2032" s="6">
        <v>2004</v>
      </c>
      <c r="D2032" s="6" t="str">
        <f>SUBSTITUTE(E2032,"?","sep")</f>
        <v>Jul</v>
      </c>
      <c r="E2032" s="6" t="s">
        <v>10</v>
      </c>
      <c r="F2032" s="6">
        <v>6</v>
      </c>
      <c r="G2032" s="18" t="str">
        <f>CONCATENATE(F2032,"-",D2032,"-",B2032)</f>
        <v>6-Jul-2004</v>
      </c>
      <c r="H2032" s="10">
        <f>DATEDIF(G2032,DATE(2023,6,8),"Y")</f>
        <v>18</v>
      </c>
      <c r="I2032" s="6">
        <v>0</v>
      </c>
      <c r="J2032" s="22">
        <v>14133.04</v>
      </c>
      <c r="K2032" s="6" t="str">
        <f>IF(L2032="?","tier - 2",L2032)</f>
        <v>tier - 2</v>
      </c>
      <c r="L2032" s="6" t="s">
        <v>11</v>
      </c>
      <c r="M2032" s="6" t="str">
        <f>IF(N2032="?","tier - 1",N2032)</f>
        <v>tier - 3</v>
      </c>
      <c r="N2032" s="6" t="s">
        <v>12</v>
      </c>
      <c r="O2032" s="6" t="str">
        <f>IF(P2032="?","UNKNOWN",P2032)</f>
        <v>R1013</v>
      </c>
      <c r="P2032" s="6" t="s">
        <v>13</v>
      </c>
      <c r="Q2032" s="6"/>
    </row>
    <row r="2033" spans="1:17" x14ac:dyDescent="0.3">
      <c r="A2033" s="6" t="s">
        <v>1653</v>
      </c>
      <c r="B2033" s="12" t="str">
        <f>SUBSTITUTE(C2033,"?",ROUNDUP(AVERAGEIF(C:C,"&lt;&gt;~?",C:C),0))</f>
        <v>1961</v>
      </c>
      <c r="C2033" s="6">
        <v>1961</v>
      </c>
      <c r="D2033" s="6" t="str">
        <f>SUBSTITUTE(E2033,"?","sep")</f>
        <v>Jun</v>
      </c>
      <c r="E2033" s="6" t="s">
        <v>18</v>
      </c>
      <c r="F2033" s="6">
        <v>14</v>
      </c>
      <c r="G2033" s="18" t="str">
        <f>CONCATENATE(F2033,"-",D2033,"-",B2033)</f>
        <v>14-Jun-1961</v>
      </c>
      <c r="H2033" s="10">
        <f>DATEDIF(G2033,DATE(2023,6,8),"Y")</f>
        <v>61</v>
      </c>
      <c r="I2033" s="6">
        <v>2</v>
      </c>
      <c r="J2033" s="22">
        <v>14119.62</v>
      </c>
      <c r="K2033" s="6" t="str">
        <f>IF(L2033="?","tier - 2",L2033)</f>
        <v>tier - 2</v>
      </c>
      <c r="L2033" s="6" t="s">
        <v>11</v>
      </c>
      <c r="M2033" s="6" t="str">
        <f>IF(N2033="?","tier - 1",N2033)</f>
        <v>tier - 1</v>
      </c>
      <c r="N2033" s="6" t="s">
        <v>16</v>
      </c>
      <c r="O2033" s="6" t="str">
        <f>IF(P2033="?","UNKNOWN",P2033)</f>
        <v>R1012</v>
      </c>
      <c r="P2033" s="6" t="s">
        <v>23</v>
      </c>
      <c r="Q2033" s="6"/>
    </row>
    <row r="2034" spans="1:17" x14ac:dyDescent="0.3">
      <c r="A2034" s="6" t="s">
        <v>1652</v>
      </c>
      <c r="B2034" s="12" t="str">
        <f>SUBSTITUTE(C2034,"?",ROUNDUP(AVERAGEIF(C:C,"&lt;&gt;~?",C:C),0))</f>
        <v>1976</v>
      </c>
      <c r="C2034" s="6">
        <v>1976</v>
      </c>
      <c r="D2034" s="6" t="str">
        <f>SUBSTITUTE(E2034,"?","sep")</f>
        <v>Sep</v>
      </c>
      <c r="E2034" s="6" t="s">
        <v>20</v>
      </c>
      <c r="F2034" s="6">
        <v>26</v>
      </c>
      <c r="G2034" s="18" t="str">
        <f>CONCATENATE(F2034,"-",D2034,"-",B2034)</f>
        <v>26-Sep-1976</v>
      </c>
      <c r="H2034" s="10">
        <f>DATEDIF(G2034,DATE(2023,6,8),"Y")</f>
        <v>46</v>
      </c>
      <c r="I2034" s="6">
        <v>2</v>
      </c>
      <c r="J2034" s="22">
        <v>14098.07</v>
      </c>
      <c r="K2034" s="6" t="str">
        <f>IF(L2034="?","tier - 2",L2034)</f>
        <v>tier - 2</v>
      </c>
      <c r="L2034" s="6" t="s">
        <v>11</v>
      </c>
      <c r="M2034" s="6" t="str">
        <f>IF(N2034="?","tier - 1",N2034)</f>
        <v>tier - 3</v>
      </c>
      <c r="N2034" s="6" t="s">
        <v>12</v>
      </c>
      <c r="O2034" s="6" t="str">
        <f>IF(P2034="?","UNKNOWN",P2034)</f>
        <v>R1023</v>
      </c>
      <c r="P2034" s="6" t="s">
        <v>249</v>
      </c>
      <c r="Q2034" s="6"/>
    </row>
    <row r="2035" spans="1:17" x14ac:dyDescent="0.3">
      <c r="A2035" s="6" t="s">
        <v>2301</v>
      </c>
      <c r="B2035" s="12" t="str">
        <f>SUBSTITUTE(C2035,"?",ROUNDUP(AVERAGEIF(C:C,"&lt;&gt;~?",C:C),0))</f>
        <v>1972</v>
      </c>
      <c r="C2035" s="6">
        <v>1972</v>
      </c>
      <c r="D2035" s="6" t="str">
        <f>SUBSTITUTE(E2035,"?","sep")</f>
        <v>Jun</v>
      </c>
      <c r="E2035" s="6" t="s">
        <v>18</v>
      </c>
      <c r="F2035" s="6">
        <v>8</v>
      </c>
      <c r="G2035" s="18" t="str">
        <f>CONCATENATE(F2035,"-",D2035,"-",B2035)</f>
        <v>8-Jun-1972</v>
      </c>
      <c r="H2035" s="10">
        <f>DATEDIF(G2035,DATE(2023,6,8),"Y")</f>
        <v>51</v>
      </c>
      <c r="I2035" s="6">
        <v>1</v>
      </c>
      <c r="J2035" s="22">
        <v>41919.1</v>
      </c>
      <c r="K2035" s="6" t="str">
        <f>IF(L2035="?","tier - 2",L2035)</f>
        <v>tier - 1</v>
      </c>
      <c r="L2035" s="6" t="s">
        <v>16</v>
      </c>
      <c r="M2035" s="6" t="str">
        <f>IF(N2035="?","tier - 1",N2035)</f>
        <v>tier - 1</v>
      </c>
      <c r="N2035" s="6" t="s">
        <v>16</v>
      </c>
      <c r="O2035" s="6" t="str">
        <f>IF(P2035="?","UNKNOWN",P2035)</f>
        <v>R1016</v>
      </c>
      <c r="P2035" s="6" t="s">
        <v>168</v>
      </c>
      <c r="Q2035" s="6"/>
    </row>
    <row r="2036" spans="1:17" x14ac:dyDescent="0.3">
      <c r="A2036" s="6" t="s">
        <v>1651</v>
      </c>
      <c r="B2036" s="12" t="str">
        <f>SUBSTITUTE(C2036,"?",ROUNDUP(AVERAGEIF(C:C,"&lt;&gt;~?",C:C),0))</f>
        <v>1991</v>
      </c>
      <c r="C2036" s="6">
        <v>1991</v>
      </c>
      <c r="D2036" s="6" t="str">
        <f>SUBSTITUTE(E2036,"?","sep")</f>
        <v>Sep</v>
      </c>
      <c r="E2036" s="6" t="s">
        <v>20</v>
      </c>
      <c r="F2036" s="6">
        <v>12</v>
      </c>
      <c r="G2036" s="18" t="str">
        <f>CONCATENATE(F2036,"-",D2036,"-",B2036)</f>
        <v>12-Sep-1991</v>
      </c>
      <c r="H2036" s="10">
        <f>DATEDIF(G2036,DATE(2023,6,8),"Y")</f>
        <v>31</v>
      </c>
      <c r="I2036" s="6">
        <v>3</v>
      </c>
      <c r="J2036" s="22">
        <v>14081.93</v>
      </c>
      <c r="K2036" s="6" t="str">
        <f>IF(L2036="?","tier - 2",L2036)</f>
        <v>tier - 2</v>
      </c>
      <c r="L2036" s="6" t="s">
        <v>11</v>
      </c>
      <c r="M2036" s="6" t="str">
        <f>IF(N2036="?","tier - 1",N2036)</f>
        <v>tier - 3</v>
      </c>
      <c r="N2036" s="6" t="s">
        <v>12</v>
      </c>
      <c r="O2036" s="6" t="str">
        <f>IF(P2036="?","UNKNOWN",P2036)</f>
        <v>R1012</v>
      </c>
      <c r="P2036" s="6" t="s">
        <v>23</v>
      </c>
      <c r="Q2036" s="6"/>
    </row>
    <row r="2037" spans="1:17" x14ac:dyDescent="0.3">
      <c r="A2037" s="6" t="s">
        <v>1650</v>
      </c>
      <c r="B2037" s="12" t="str">
        <f>SUBSTITUTE(C2037,"?",ROUNDUP(AVERAGEIF(C:C,"&lt;&gt;~?",C:C),0))</f>
        <v>1960</v>
      </c>
      <c r="C2037" s="6">
        <v>1960</v>
      </c>
      <c r="D2037" s="6" t="str">
        <f>SUBSTITUTE(E2037,"?","sep")</f>
        <v>Nov</v>
      </c>
      <c r="E2037" s="6" t="s">
        <v>15</v>
      </c>
      <c r="F2037" s="6">
        <v>8</v>
      </c>
      <c r="G2037" s="18" t="str">
        <f>CONCATENATE(F2037,"-",D2037,"-",B2037)</f>
        <v>8-Nov-1960</v>
      </c>
      <c r="H2037" s="10">
        <f>DATEDIF(G2037,DATE(2023,6,8),"Y")</f>
        <v>62</v>
      </c>
      <c r="I2037" s="6">
        <v>0</v>
      </c>
      <c r="J2037" s="22">
        <v>14043.48</v>
      </c>
      <c r="K2037" s="6" t="str">
        <f>IF(L2037="?","tier - 2",L2037)</f>
        <v>tier - 2</v>
      </c>
      <c r="L2037" s="6" t="s">
        <v>11</v>
      </c>
      <c r="M2037" s="6" t="str">
        <f>IF(N2037="?","tier - 1",N2037)</f>
        <v>tier - 3</v>
      </c>
      <c r="N2037" s="6" t="s">
        <v>12</v>
      </c>
      <c r="O2037" s="6" t="str">
        <f>IF(P2037="?","UNKNOWN",P2037)</f>
        <v>R1024</v>
      </c>
      <c r="P2037" s="6" t="s">
        <v>247</v>
      </c>
      <c r="Q2037" s="6"/>
    </row>
    <row r="2038" spans="1:17" x14ac:dyDescent="0.3">
      <c r="A2038" s="6" t="s">
        <v>1649</v>
      </c>
      <c r="B2038" s="12" t="str">
        <f>SUBSTITUTE(C2038,"?",ROUNDUP(AVERAGEIF(C:C,"&lt;&gt;~?",C:C),0))</f>
        <v>1963</v>
      </c>
      <c r="C2038" s="6">
        <v>1963</v>
      </c>
      <c r="D2038" s="6" t="str">
        <f>SUBSTITUTE(E2038,"?","sep")</f>
        <v>Jul</v>
      </c>
      <c r="E2038" s="6" t="s">
        <v>10</v>
      </c>
      <c r="F2038" s="6">
        <v>8</v>
      </c>
      <c r="G2038" s="18" t="str">
        <f>CONCATENATE(F2038,"-",D2038,"-",B2038)</f>
        <v>8-Jul-1963</v>
      </c>
      <c r="H2038" s="10">
        <f>DATEDIF(G2038,DATE(2023,6,8),"Y")</f>
        <v>59</v>
      </c>
      <c r="I2038" s="6">
        <v>3</v>
      </c>
      <c r="J2038" s="22">
        <v>14007.22</v>
      </c>
      <c r="K2038" s="6" t="str">
        <f>IF(L2038="?","tier - 2",L2038)</f>
        <v>tier - 2</v>
      </c>
      <c r="L2038" s="6" t="s">
        <v>11</v>
      </c>
      <c r="M2038" s="6" t="str">
        <f>IF(N2038="?","tier - 1",N2038)</f>
        <v>tier - 3</v>
      </c>
      <c r="N2038" s="6" t="s">
        <v>12</v>
      </c>
      <c r="O2038" s="6" t="str">
        <f>IF(P2038="?","UNKNOWN",P2038)</f>
        <v>R1011</v>
      </c>
      <c r="P2038" s="6" t="s">
        <v>42</v>
      </c>
      <c r="Q2038" s="6"/>
    </row>
    <row r="2039" spans="1:17" x14ac:dyDescent="0.3">
      <c r="A2039" s="6" t="s">
        <v>1648</v>
      </c>
      <c r="B2039" s="12" t="str">
        <f>SUBSTITUTE(C2039,"?",ROUNDUP(AVERAGEIF(C:C,"&lt;&gt;~?",C:C),0))</f>
        <v>1963</v>
      </c>
      <c r="C2039" s="6">
        <v>1963</v>
      </c>
      <c r="D2039" s="6" t="str">
        <f>SUBSTITUTE(E2039,"?","sep")</f>
        <v>Jul</v>
      </c>
      <c r="E2039" s="6" t="s">
        <v>10</v>
      </c>
      <c r="F2039" s="6">
        <v>6</v>
      </c>
      <c r="G2039" s="18" t="str">
        <f>CONCATENATE(F2039,"-",D2039,"-",B2039)</f>
        <v>6-Jul-1963</v>
      </c>
      <c r="H2039" s="10">
        <f>DATEDIF(G2039,DATE(2023,6,8),"Y")</f>
        <v>59</v>
      </c>
      <c r="I2039" s="6">
        <v>3</v>
      </c>
      <c r="J2039" s="22">
        <v>14001.29</v>
      </c>
      <c r="K2039" s="6" t="str">
        <f>IF(L2039="?","tier - 2",L2039)</f>
        <v>tier - 2</v>
      </c>
      <c r="L2039" s="6" t="s">
        <v>11</v>
      </c>
      <c r="M2039" s="6" t="str">
        <f>IF(N2039="?","tier - 1",N2039)</f>
        <v>tier - 2</v>
      </c>
      <c r="N2039" s="6" t="s">
        <v>11</v>
      </c>
      <c r="O2039" s="6" t="str">
        <f>IF(P2039="?","UNKNOWN",P2039)</f>
        <v>R1013</v>
      </c>
      <c r="P2039" s="6" t="s">
        <v>13</v>
      </c>
      <c r="Q2039" s="6"/>
    </row>
    <row r="2040" spans="1:17" x14ac:dyDescent="0.3">
      <c r="A2040" s="6" t="s">
        <v>1647</v>
      </c>
      <c r="B2040" s="12" t="str">
        <f>SUBSTITUTE(C2040,"?",ROUNDUP(AVERAGEIF(C:C,"&lt;&gt;~?",C:C),0))</f>
        <v>1963</v>
      </c>
      <c r="C2040" s="6">
        <v>1963</v>
      </c>
      <c r="D2040" s="6" t="str">
        <f>SUBSTITUTE(E2040,"?","sep")</f>
        <v>Dec</v>
      </c>
      <c r="E2040" s="6" t="s">
        <v>30</v>
      </c>
      <c r="F2040" s="6">
        <v>23</v>
      </c>
      <c r="G2040" s="18" t="str">
        <f>CONCATENATE(F2040,"-",D2040,"-",B2040)</f>
        <v>23-Dec-1963</v>
      </c>
      <c r="H2040" s="10">
        <f>DATEDIF(G2040,DATE(2023,6,8),"Y")</f>
        <v>59</v>
      </c>
      <c r="I2040" s="6">
        <v>3</v>
      </c>
      <c r="J2040" s="22">
        <v>14001.13</v>
      </c>
      <c r="K2040" s="6" t="str">
        <f>IF(L2040="?","tier - 2",L2040)</f>
        <v>tier - 2</v>
      </c>
      <c r="L2040" s="6" t="s">
        <v>11</v>
      </c>
      <c r="M2040" s="6" t="str">
        <f>IF(N2040="?","tier - 1",N2040)</f>
        <v>tier - 1</v>
      </c>
      <c r="N2040" s="6" t="s">
        <v>16</v>
      </c>
      <c r="O2040" s="6" t="str">
        <f>IF(P2040="?","UNKNOWN",P2040)</f>
        <v>R1013</v>
      </c>
      <c r="P2040" s="6" t="s">
        <v>13</v>
      </c>
      <c r="Q2040" s="6"/>
    </row>
    <row r="2041" spans="1:17" x14ac:dyDescent="0.3">
      <c r="A2041" s="6" t="s">
        <v>1646</v>
      </c>
      <c r="B2041" s="12" t="str">
        <f>SUBSTITUTE(C2041,"?",ROUNDUP(AVERAGEIF(C:C,"&lt;&gt;~?",C:C),0))</f>
        <v>1959</v>
      </c>
      <c r="C2041" s="6">
        <v>1959</v>
      </c>
      <c r="D2041" s="6" t="str">
        <f>SUBSTITUTE(E2041,"?","sep")</f>
        <v>Sep</v>
      </c>
      <c r="E2041" s="6" t="s">
        <v>20</v>
      </c>
      <c r="F2041" s="6">
        <v>6</v>
      </c>
      <c r="G2041" s="18" t="str">
        <f>CONCATENATE(F2041,"-",D2041,"-",B2041)</f>
        <v>6-Sep-1959</v>
      </c>
      <c r="H2041" s="10">
        <f>DATEDIF(G2041,DATE(2023,6,8),"Y")</f>
        <v>63</v>
      </c>
      <c r="I2041" s="6">
        <v>0</v>
      </c>
      <c r="J2041" s="22">
        <v>13981.85</v>
      </c>
      <c r="K2041" s="6" t="str">
        <f>IF(L2041="?","tier - 2",L2041)</f>
        <v>tier - 2</v>
      </c>
      <c r="L2041" s="6" t="s">
        <v>11</v>
      </c>
      <c r="M2041" s="6" t="str">
        <f>IF(N2041="?","tier - 1",N2041)</f>
        <v>tier - 1</v>
      </c>
      <c r="N2041" s="6" t="s">
        <v>16</v>
      </c>
      <c r="O2041" s="6" t="str">
        <f>IF(P2041="?","UNKNOWN",P2041)</f>
        <v>R1016</v>
      </c>
      <c r="P2041" s="6" t="s">
        <v>168</v>
      </c>
      <c r="Q2041" s="6"/>
    </row>
    <row r="2042" spans="1:17" x14ac:dyDescent="0.3">
      <c r="A2042" s="6" t="s">
        <v>1645</v>
      </c>
      <c r="B2042" s="12" t="str">
        <f>SUBSTITUTE(C2042,"?",ROUNDUP(AVERAGEIF(C:C,"&lt;&gt;~?",C:C),0))</f>
        <v>1990</v>
      </c>
      <c r="C2042" s="6">
        <v>1990</v>
      </c>
      <c r="D2042" s="6" t="str">
        <f>SUBSTITUTE(E2042,"?","sep")</f>
        <v>Jul</v>
      </c>
      <c r="E2042" s="6" t="s">
        <v>10</v>
      </c>
      <c r="F2042" s="6">
        <v>13</v>
      </c>
      <c r="G2042" s="18" t="str">
        <f>CONCATENATE(F2042,"-",D2042,"-",B2042)</f>
        <v>13-Jul-1990</v>
      </c>
      <c r="H2042" s="10">
        <f>DATEDIF(G2042,DATE(2023,6,8),"Y")</f>
        <v>32</v>
      </c>
      <c r="I2042" s="6">
        <v>3</v>
      </c>
      <c r="J2042" s="22">
        <v>13979.45</v>
      </c>
      <c r="K2042" s="6" t="str">
        <f>IF(L2042="?","tier - 2",L2042)</f>
        <v>tier - 2</v>
      </c>
      <c r="L2042" s="6" t="s">
        <v>11</v>
      </c>
      <c r="M2042" s="6" t="str">
        <f>IF(N2042="?","tier - 1",N2042)</f>
        <v>tier - 1</v>
      </c>
      <c r="N2042" s="6" t="s">
        <v>16</v>
      </c>
      <c r="O2042" s="6" t="str">
        <f>IF(P2042="?","UNKNOWN",P2042)</f>
        <v>R1023</v>
      </c>
      <c r="P2042" s="6" t="s">
        <v>249</v>
      </c>
      <c r="Q2042" s="6"/>
    </row>
    <row r="2043" spans="1:17" x14ac:dyDescent="0.3">
      <c r="A2043" s="6" t="s">
        <v>1644</v>
      </c>
      <c r="B2043" s="12" t="str">
        <f>SUBSTITUTE(C2043,"?",ROUNDUP(AVERAGEIF(C:C,"&lt;&gt;~?",C:C),0))</f>
        <v>1959</v>
      </c>
      <c r="C2043" s="6">
        <v>1959</v>
      </c>
      <c r="D2043" s="6" t="str">
        <f>SUBSTITUTE(E2043,"?","sep")</f>
        <v>Aug</v>
      </c>
      <c r="E2043" s="6" t="s">
        <v>35</v>
      </c>
      <c r="F2043" s="6">
        <v>29</v>
      </c>
      <c r="G2043" s="18" t="str">
        <f>CONCATENATE(F2043,"-",D2043,"-",B2043)</f>
        <v>29-Aug-1959</v>
      </c>
      <c r="H2043" s="10">
        <f>DATEDIF(G2043,DATE(2023,6,8),"Y")</f>
        <v>63</v>
      </c>
      <c r="I2043" s="6">
        <v>0</v>
      </c>
      <c r="J2043" s="22">
        <v>13974.46</v>
      </c>
      <c r="K2043" s="6" t="str">
        <f>IF(L2043="?","tier - 2",L2043)</f>
        <v>tier - 2</v>
      </c>
      <c r="L2043" s="6" t="s">
        <v>11</v>
      </c>
      <c r="M2043" s="6" t="str">
        <f>IF(N2043="?","tier - 1",N2043)</f>
        <v>tier - 2</v>
      </c>
      <c r="N2043" s="6" t="s">
        <v>11</v>
      </c>
      <c r="O2043" s="6" t="str">
        <f>IF(P2043="?","UNKNOWN",P2043)</f>
        <v>R1019</v>
      </c>
      <c r="P2043" s="6" t="s">
        <v>166</v>
      </c>
      <c r="Q2043" s="6"/>
    </row>
    <row r="2044" spans="1:17" x14ac:dyDescent="0.3">
      <c r="A2044" s="6" t="s">
        <v>1643</v>
      </c>
      <c r="B2044" s="12" t="str">
        <f>SUBSTITUTE(C2044,"?",ROUNDUP(AVERAGEIF(C:C,"&lt;&gt;~?",C:C),0))</f>
        <v>1960</v>
      </c>
      <c r="C2044" s="6">
        <v>1960</v>
      </c>
      <c r="D2044" s="6" t="str">
        <f>SUBSTITUTE(E2044,"?","sep")</f>
        <v>Jun</v>
      </c>
      <c r="E2044" s="6" t="s">
        <v>18</v>
      </c>
      <c r="F2044" s="6">
        <v>18</v>
      </c>
      <c r="G2044" s="18" t="str">
        <f>CONCATENATE(F2044,"-",D2044,"-",B2044)</f>
        <v>18-Jun-1960</v>
      </c>
      <c r="H2044" s="10">
        <f>DATEDIF(G2044,DATE(2023,6,8),"Y")</f>
        <v>62</v>
      </c>
      <c r="I2044" s="6">
        <v>1</v>
      </c>
      <c r="J2044" s="22">
        <v>13937.67</v>
      </c>
      <c r="K2044" s="6" t="str">
        <f>IF(L2044="?","tier - 2",L2044)</f>
        <v>tier - 2</v>
      </c>
      <c r="L2044" s="6" t="s">
        <v>11</v>
      </c>
      <c r="M2044" s="6" t="str">
        <f>IF(N2044="?","tier - 1",N2044)</f>
        <v>tier - 1</v>
      </c>
      <c r="N2044" s="6" t="s">
        <v>16</v>
      </c>
      <c r="O2044" s="6" t="str">
        <f>IF(P2044="?","UNKNOWN",P2044)</f>
        <v>R1012</v>
      </c>
      <c r="P2044" s="6" t="s">
        <v>23</v>
      </c>
      <c r="Q2044" s="6"/>
    </row>
    <row r="2045" spans="1:17" x14ac:dyDescent="0.3">
      <c r="A2045" s="6" t="s">
        <v>1642</v>
      </c>
      <c r="B2045" s="12" t="str">
        <f>SUBSTITUTE(C2045,"?",ROUNDUP(AVERAGEIF(C:C,"&lt;&gt;~?",C:C),0))</f>
        <v>1962</v>
      </c>
      <c r="C2045" s="6">
        <v>1962</v>
      </c>
      <c r="D2045" s="6" t="str">
        <f>SUBSTITUTE(E2045,"?","sep")</f>
        <v>Jul</v>
      </c>
      <c r="E2045" s="6" t="s">
        <v>10</v>
      </c>
      <c r="F2045" s="6">
        <v>27</v>
      </c>
      <c r="G2045" s="18" t="str">
        <f>CONCATENATE(F2045,"-",D2045,"-",B2045)</f>
        <v>27-Jul-1962</v>
      </c>
      <c r="H2045" s="10">
        <f>DATEDIF(G2045,DATE(2023,6,8),"Y")</f>
        <v>60</v>
      </c>
      <c r="I2045" s="6">
        <v>3</v>
      </c>
      <c r="J2045" s="22">
        <v>13919.82</v>
      </c>
      <c r="K2045" s="6" t="str">
        <f>IF(L2045="?","tier - 2",L2045)</f>
        <v>tier - 2</v>
      </c>
      <c r="L2045" s="6" t="s">
        <v>11</v>
      </c>
      <c r="M2045" s="6" t="str">
        <f>IF(N2045="?","tier - 1",N2045)</f>
        <v>tier - 2</v>
      </c>
      <c r="N2045" s="6" t="s">
        <v>11</v>
      </c>
      <c r="O2045" s="6" t="str">
        <f>IF(P2045="?","UNKNOWN",P2045)</f>
        <v>R1013</v>
      </c>
      <c r="P2045" s="6" t="s">
        <v>13</v>
      </c>
      <c r="Q2045" s="6"/>
    </row>
    <row r="2046" spans="1:17" x14ac:dyDescent="0.3">
      <c r="A2046" s="6" t="s">
        <v>2300</v>
      </c>
      <c r="B2046" s="12" t="str">
        <f>SUBSTITUTE(C2046,"?",ROUNDUP(AVERAGEIF(C:C,"&lt;&gt;~?",C:C),0))</f>
        <v>1966</v>
      </c>
      <c r="C2046" s="6">
        <v>1966</v>
      </c>
      <c r="D2046" s="6" t="str">
        <f>SUBSTITUTE(E2046,"?","sep")</f>
        <v>Sep</v>
      </c>
      <c r="E2046" s="6" t="s">
        <v>20</v>
      </c>
      <c r="F2046" s="6">
        <v>21</v>
      </c>
      <c r="G2046" s="18" t="str">
        <f>CONCATENATE(F2046,"-",D2046,"-",B2046)</f>
        <v>21-Sep-1966</v>
      </c>
      <c r="H2046" s="10">
        <f>DATEDIF(G2046,DATE(2023,6,8),"Y")</f>
        <v>56</v>
      </c>
      <c r="I2046" s="6">
        <v>0</v>
      </c>
      <c r="J2046" s="22">
        <v>41886.54</v>
      </c>
      <c r="K2046" s="6" t="str">
        <f>IF(L2046="?","tier - 2",L2046)</f>
        <v>tier - 1</v>
      </c>
      <c r="L2046" s="6" t="s">
        <v>16</v>
      </c>
      <c r="M2046" s="6" t="str">
        <f>IF(N2046="?","tier - 1",N2046)</f>
        <v>tier - 3</v>
      </c>
      <c r="N2046" s="6" t="s">
        <v>12</v>
      </c>
      <c r="O2046" s="6" t="str">
        <f>IF(P2046="?","UNKNOWN",P2046)</f>
        <v>R1011</v>
      </c>
      <c r="P2046" s="6" t="s">
        <v>42</v>
      </c>
      <c r="Q2046" s="6"/>
    </row>
    <row r="2047" spans="1:17" x14ac:dyDescent="0.3">
      <c r="A2047" s="6" t="s">
        <v>1641</v>
      </c>
      <c r="B2047" s="12" t="str">
        <f>SUBSTITUTE(C2047,"?",ROUNDUP(AVERAGEIF(C:C,"&lt;&gt;~?",C:C),0))</f>
        <v>1959</v>
      </c>
      <c r="C2047" s="6">
        <v>1959</v>
      </c>
      <c r="D2047" s="6" t="str">
        <f>SUBSTITUTE(E2047,"?","sep")</f>
        <v>Jul</v>
      </c>
      <c r="E2047" s="6" t="s">
        <v>10</v>
      </c>
      <c r="F2047" s="6">
        <v>7</v>
      </c>
      <c r="G2047" s="18" t="str">
        <f>CONCATENATE(F2047,"-",D2047,"-",B2047)</f>
        <v>7-Jul-1959</v>
      </c>
      <c r="H2047" s="10">
        <f>DATEDIF(G2047,DATE(2023,6,8),"Y")</f>
        <v>63</v>
      </c>
      <c r="I2047" s="6">
        <v>0</v>
      </c>
      <c r="J2047" s="22">
        <v>13887.97</v>
      </c>
      <c r="K2047" s="6" t="str">
        <f>IF(L2047="?","tier - 2",L2047)</f>
        <v>tier - 2</v>
      </c>
      <c r="L2047" s="6" t="s">
        <v>11</v>
      </c>
      <c r="M2047" s="6" t="str">
        <f>IF(N2047="?","tier - 1",N2047)</f>
        <v>tier - 2</v>
      </c>
      <c r="N2047" s="6" t="s">
        <v>11</v>
      </c>
      <c r="O2047" s="6" t="str">
        <f>IF(P2047="?","UNKNOWN",P2047)</f>
        <v>R1013</v>
      </c>
      <c r="P2047" s="6" t="s">
        <v>13</v>
      </c>
      <c r="Q2047" s="6"/>
    </row>
    <row r="2048" spans="1:17" x14ac:dyDescent="0.3">
      <c r="A2048" s="6" t="s">
        <v>1640</v>
      </c>
      <c r="B2048" s="12" t="str">
        <f>SUBSTITUTE(C2048,"?",ROUNDUP(AVERAGEIF(C:C,"&lt;&gt;~?",C:C),0))</f>
        <v>1959</v>
      </c>
      <c r="C2048" s="6">
        <v>1959</v>
      </c>
      <c r="D2048" s="6" t="str">
        <f>SUBSTITUTE(E2048,"?","sep")</f>
        <v>Dec</v>
      </c>
      <c r="E2048" s="6" t="s">
        <v>30</v>
      </c>
      <c r="F2048" s="6">
        <v>29</v>
      </c>
      <c r="G2048" s="18" t="str">
        <f>CONCATENATE(F2048,"-",D2048,"-",B2048)</f>
        <v>29-Dec-1959</v>
      </c>
      <c r="H2048" s="10">
        <f>DATEDIF(G2048,DATE(2023,6,8),"Y")</f>
        <v>63</v>
      </c>
      <c r="I2048" s="6">
        <v>0</v>
      </c>
      <c r="J2048" s="22">
        <v>13887.2</v>
      </c>
      <c r="K2048" s="6" t="str">
        <f>IF(L2048="?","tier - 2",L2048)</f>
        <v>tier - 2</v>
      </c>
      <c r="L2048" s="6" t="s">
        <v>11</v>
      </c>
      <c r="M2048" s="6" t="str">
        <f>IF(N2048="?","tier - 1",N2048)</f>
        <v>tier - 3</v>
      </c>
      <c r="N2048" s="6" t="s">
        <v>12</v>
      </c>
      <c r="O2048" s="6" t="str">
        <f>IF(P2048="?","UNKNOWN",P2048)</f>
        <v>R1013</v>
      </c>
      <c r="P2048" s="6" t="s">
        <v>13</v>
      </c>
      <c r="Q2048" s="6"/>
    </row>
    <row r="2049" spans="1:17" x14ac:dyDescent="0.3">
      <c r="A2049" s="6" t="s">
        <v>1639</v>
      </c>
      <c r="B2049" s="12" t="str">
        <f>SUBSTITUTE(C2049,"?",ROUNDUP(AVERAGEIF(C:C,"&lt;&gt;~?",C:C),0))</f>
        <v>1985</v>
      </c>
      <c r="C2049" s="6">
        <v>1985</v>
      </c>
      <c r="D2049" s="6" t="str">
        <f>SUBSTITUTE(E2049,"?","sep")</f>
        <v>Sep</v>
      </c>
      <c r="E2049" s="6" t="s">
        <v>20</v>
      </c>
      <c r="F2049" s="6">
        <v>25</v>
      </c>
      <c r="G2049" s="18" t="str">
        <f>CONCATENATE(F2049,"-",D2049,"-",B2049)</f>
        <v>25-Sep-1985</v>
      </c>
      <c r="H2049" s="10">
        <f>DATEDIF(G2049,DATE(2023,6,8),"Y")</f>
        <v>37</v>
      </c>
      <c r="I2049" s="6">
        <v>3</v>
      </c>
      <c r="J2049" s="22">
        <v>13886.4</v>
      </c>
      <c r="K2049" s="6" t="str">
        <f>IF(L2049="?","tier - 2",L2049)</f>
        <v>tier - 2</v>
      </c>
      <c r="L2049" s="6" t="s">
        <v>11</v>
      </c>
      <c r="M2049" s="6" t="str">
        <f>IF(N2049="?","tier - 1",N2049)</f>
        <v>tier - 2</v>
      </c>
      <c r="N2049" s="6" t="s">
        <v>11</v>
      </c>
      <c r="O2049" s="6" t="str">
        <f>IF(P2049="?","UNKNOWN",P2049)</f>
        <v>R1012</v>
      </c>
      <c r="P2049" s="6" t="s">
        <v>23</v>
      </c>
      <c r="Q2049" s="6"/>
    </row>
    <row r="2050" spans="1:17" x14ac:dyDescent="0.3">
      <c r="A2050" s="6" t="s">
        <v>1638</v>
      </c>
      <c r="B2050" s="12" t="str">
        <f>SUBSTITUTE(C2050,"?",ROUNDUP(AVERAGEIF(C:C,"&lt;&gt;~?",C:C),0))</f>
        <v>1959</v>
      </c>
      <c r="C2050" s="6">
        <v>1959</v>
      </c>
      <c r="D2050" s="6" t="str">
        <f>SUBSTITUTE(E2050,"?","sep")</f>
        <v>Oct</v>
      </c>
      <c r="E2050" s="6" t="s">
        <v>37</v>
      </c>
      <c r="F2050" s="6">
        <v>5</v>
      </c>
      <c r="G2050" s="18" t="str">
        <f>CONCATENATE(F2050,"-",D2050,"-",B2050)</f>
        <v>5-Oct-1959</v>
      </c>
      <c r="H2050" s="10">
        <f>DATEDIF(G2050,DATE(2023,6,8),"Y")</f>
        <v>63</v>
      </c>
      <c r="I2050" s="6">
        <v>0</v>
      </c>
      <c r="J2050" s="22">
        <v>13880.95</v>
      </c>
      <c r="K2050" s="6" t="str">
        <f>IF(L2050="?","tier - 2",L2050)</f>
        <v>tier - 2</v>
      </c>
      <c r="L2050" s="6" t="s">
        <v>11</v>
      </c>
      <c r="M2050" s="6" t="str">
        <f>IF(N2050="?","tier - 1",N2050)</f>
        <v>tier - 2</v>
      </c>
      <c r="N2050" s="6" t="s">
        <v>11</v>
      </c>
      <c r="O2050" s="6" t="str">
        <f>IF(P2050="?","UNKNOWN",P2050)</f>
        <v>R1011</v>
      </c>
      <c r="P2050" s="6" t="s">
        <v>42</v>
      </c>
      <c r="Q2050" s="6"/>
    </row>
    <row r="2051" spans="1:17" x14ac:dyDescent="0.3">
      <c r="A2051" s="6" t="s">
        <v>1637</v>
      </c>
      <c r="B2051" s="12" t="str">
        <f>SUBSTITUTE(C2051,"?",ROUNDUP(AVERAGEIF(C:C,"&lt;&gt;~?",C:C),0))</f>
        <v>1978</v>
      </c>
      <c r="C2051" s="6">
        <v>1978</v>
      </c>
      <c r="D2051" s="6" t="str">
        <f>SUBSTITUTE(E2051,"?","sep")</f>
        <v>Dec</v>
      </c>
      <c r="E2051" s="6" t="s">
        <v>30</v>
      </c>
      <c r="F2051" s="6">
        <v>19</v>
      </c>
      <c r="G2051" s="18" t="str">
        <f>CONCATENATE(F2051,"-",D2051,"-",B2051)</f>
        <v>19-Dec-1978</v>
      </c>
      <c r="H2051" s="10">
        <f>DATEDIF(G2051,DATE(2023,6,8),"Y")</f>
        <v>44</v>
      </c>
      <c r="I2051" s="6">
        <v>2</v>
      </c>
      <c r="J2051" s="22">
        <v>13874.89</v>
      </c>
      <c r="K2051" s="6" t="str">
        <f>IF(L2051="?","tier - 2",L2051)</f>
        <v>tier - 2</v>
      </c>
      <c r="L2051" s="6" t="s">
        <v>11</v>
      </c>
      <c r="M2051" s="6" t="str">
        <f>IF(N2051="?","tier - 1",N2051)</f>
        <v>tier - 1</v>
      </c>
      <c r="N2051" s="6" t="s">
        <v>16</v>
      </c>
      <c r="O2051" s="6" t="str">
        <f>IF(P2051="?","UNKNOWN",P2051)</f>
        <v>R1012</v>
      </c>
      <c r="P2051" s="6" t="s">
        <v>23</v>
      </c>
      <c r="Q2051" s="6"/>
    </row>
    <row r="2052" spans="1:17" x14ac:dyDescent="0.3">
      <c r="A2052" s="6" t="s">
        <v>1636</v>
      </c>
      <c r="B2052" s="12" t="str">
        <f>SUBSTITUTE(C2052,"?",ROUNDUP(AVERAGEIF(C:C,"&lt;&gt;~?",C:C),0))</f>
        <v>1960</v>
      </c>
      <c r="C2052" s="6">
        <v>1960</v>
      </c>
      <c r="D2052" s="6" t="str">
        <f>SUBSTITUTE(E2052,"?","sep")</f>
        <v>Jul</v>
      </c>
      <c r="E2052" s="6" t="s">
        <v>10</v>
      </c>
      <c r="F2052" s="6">
        <v>21</v>
      </c>
      <c r="G2052" s="18" t="str">
        <f>CONCATENATE(F2052,"-",D2052,"-",B2052)</f>
        <v>21-Jul-1960</v>
      </c>
      <c r="H2052" s="10">
        <f>DATEDIF(G2052,DATE(2023,6,8),"Y")</f>
        <v>62</v>
      </c>
      <c r="I2052" s="6">
        <v>0</v>
      </c>
      <c r="J2052" s="22">
        <v>13844.8</v>
      </c>
      <c r="K2052" s="6" t="str">
        <f>IF(L2052="?","tier - 2",L2052)</f>
        <v>tier - 2</v>
      </c>
      <c r="L2052" s="6" t="s">
        <v>11</v>
      </c>
      <c r="M2052" s="6" t="str">
        <f>IF(N2052="?","tier - 1",N2052)</f>
        <v>tier - 2</v>
      </c>
      <c r="N2052" s="6" t="s">
        <v>11</v>
      </c>
      <c r="O2052" s="6" t="str">
        <f>IF(P2052="?","UNKNOWN",P2052)</f>
        <v>R1012</v>
      </c>
      <c r="P2052" s="6" t="s">
        <v>23</v>
      </c>
      <c r="Q2052" s="6"/>
    </row>
    <row r="2053" spans="1:17" x14ac:dyDescent="0.3">
      <c r="A2053" s="6" t="s">
        <v>1635</v>
      </c>
      <c r="B2053" s="12" t="str">
        <f>SUBSTITUTE(C2053,"?",ROUNDUP(AVERAGEIF(C:C,"&lt;&gt;~?",C:C),0))</f>
        <v>2003</v>
      </c>
      <c r="C2053" s="6">
        <v>2003</v>
      </c>
      <c r="D2053" s="6" t="str">
        <f>SUBSTITUTE(E2053,"?","sep")</f>
        <v>Jun</v>
      </c>
      <c r="E2053" s="6" t="s">
        <v>18</v>
      </c>
      <c r="F2053" s="6">
        <v>7</v>
      </c>
      <c r="G2053" s="18" t="str">
        <f>CONCATENATE(F2053,"-",D2053,"-",B2053)</f>
        <v>7-Jun-2003</v>
      </c>
      <c r="H2053" s="10">
        <f>DATEDIF(G2053,DATE(2023,6,8),"Y")</f>
        <v>20</v>
      </c>
      <c r="I2053" s="6">
        <v>0</v>
      </c>
      <c r="J2053" s="22">
        <v>13844.51</v>
      </c>
      <c r="K2053" s="6" t="str">
        <f>IF(L2053="?","tier - 2",L2053)</f>
        <v>tier - 2</v>
      </c>
      <c r="L2053" s="6" t="s">
        <v>11</v>
      </c>
      <c r="M2053" s="6" t="str">
        <f>IF(N2053="?","tier - 1",N2053)</f>
        <v>tier - 1</v>
      </c>
      <c r="N2053" s="6" t="s">
        <v>16</v>
      </c>
      <c r="O2053" s="6" t="str">
        <f>IF(P2053="?","UNKNOWN",P2053)</f>
        <v>R1011</v>
      </c>
      <c r="P2053" s="6" t="s">
        <v>42</v>
      </c>
      <c r="Q2053" s="6"/>
    </row>
    <row r="2054" spans="1:17" x14ac:dyDescent="0.3">
      <c r="A2054" s="6" t="s">
        <v>1634</v>
      </c>
      <c r="B2054" s="12" t="str">
        <f>SUBSTITUTE(C2054,"?",ROUNDUP(AVERAGEIF(C:C,"&lt;&gt;~?",C:C),0))</f>
        <v>1958</v>
      </c>
      <c r="C2054" s="6">
        <v>1958</v>
      </c>
      <c r="D2054" s="6" t="str">
        <f>SUBSTITUTE(E2054,"?","sep")</f>
        <v>Dec</v>
      </c>
      <c r="E2054" s="6" t="s">
        <v>30</v>
      </c>
      <c r="F2054" s="6">
        <v>10</v>
      </c>
      <c r="G2054" s="18" t="str">
        <f>CONCATENATE(F2054,"-",D2054,"-",B2054)</f>
        <v>10-Dec-1958</v>
      </c>
      <c r="H2054" s="10">
        <f>DATEDIF(G2054,DATE(2023,6,8),"Y")</f>
        <v>64</v>
      </c>
      <c r="I2054" s="6">
        <v>0</v>
      </c>
      <c r="J2054" s="22">
        <v>13831.12</v>
      </c>
      <c r="K2054" s="6" t="str">
        <f>IF(L2054="?","tier - 2",L2054)</f>
        <v>tier - 3</v>
      </c>
      <c r="L2054" s="6" t="s">
        <v>12</v>
      </c>
      <c r="M2054" s="6" t="str">
        <f>IF(N2054="?","tier - 1",N2054)</f>
        <v>tier - 1</v>
      </c>
      <c r="N2054" s="6" t="s">
        <v>16</v>
      </c>
      <c r="O2054" s="6" t="str">
        <f>IF(P2054="?","UNKNOWN",P2054)</f>
        <v>R1013</v>
      </c>
      <c r="P2054" s="6" t="s">
        <v>13</v>
      </c>
      <c r="Q2054" s="6"/>
    </row>
    <row r="2055" spans="1:17" x14ac:dyDescent="0.3">
      <c r="A2055" s="6" t="s">
        <v>1633</v>
      </c>
      <c r="B2055" s="12" t="str">
        <f>SUBSTITUTE(C2055,"?",ROUNDUP(AVERAGEIF(C:C,"&lt;&gt;~?",C:C),0))</f>
        <v>1958</v>
      </c>
      <c r="C2055" s="6">
        <v>1958</v>
      </c>
      <c r="D2055" s="6" t="str">
        <f>SUBSTITUTE(E2055,"?","sep")</f>
        <v>Nov</v>
      </c>
      <c r="E2055" s="6" t="s">
        <v>15</v>
      </c>
      <c r="F2055" s="6">
        <v>25</v>
      </c>
      <c r="G2055" s="18" t="str">
        <f>CONCATENATE(F2055,"-",D2055,"-",B2055)</f>
        <v>25-Nov-1958</v>
      </c>
      <c r="H2055" s="10">
        <f>DATEDIF(G2055,DATE(2023,6,8),"Y")</f>
        <v>64</v>
      </c>
      <c r="I2055" s="6">
        <v>0</v>
      </c>
      <c r="J2055" s="22">
        <v>13822.8</v>
      </c>
      <c r="K2055" s="6" t="str">
        <f>IF(L2055="?","tier - 2",L2055)</f>
        <v>tier - 3</v>
      </c>
      <c r="L2055" s="6" t="s">
        <v>12</v>
      </c>
      <c r="M2055" s="6" t="str">
        <f>IF(N2055="?","tier - 1",N2055)</f>
        <v>tier - 3</v>
      </c>
      <c r="N2055" s="6" t="s">
        <v>12</v>
      </c>
      <c r="O2055" s="6" t="str">
        <f>IF(P2055="?","UNKNOWN",P2055)</f>
        <v>R1011</v>
      </c>
      <c r="P2055" s="6" t="s">
        <v>42</v>
      </c>
      <c r="Q2055" s="6"/>
    </row>
    <row r="2056" spans="1:17" x14ac:dyDescent="0.3">
      <c r="A2056" s="6" t="s">
        <v>1632</v>
      </c>
      <c r="B2056" s="12" t="str">
        <f>SUBSTITUTE(C2056,"?",ROUNDUP(AVERAGEIF(C:C,"&lt;&gt;~?",C:C),0))</f>
        <v>1986</v>
      </c>
      <c r="C2056" s="6">
        <v>1986</v>
      </c>
      <c r="D2056" s="6" t="str">
        <f>SUBSTITUTE(E2056,"?","sep")</f>
        <v>Dec</v>
      </c>
      <c r="E2056" s="6" t="s">
        <v>30</v>
      </c>
      <c r="F2056" s="6">
        <v>8</v>
      </c>
      <c r="G2056" s="18" t="str">
        <f>CONCATENATE(F2056,"-",D2056,"-",B2056)</f>
        <v>8-Dec-1986</v>
      </c>
      <c r="H2056" s="10">
        <f>DATEDIF(G2056,DATE(2023,6,8),"Y")</f>
        <v>36</v>
      </c>
      <c r="I2056" s="6">
        <v>3</v>
      </c>
      <c r="J2056" s="22">
        <v>13819.49</v>
      </c>
      <c r="K2056" s="6" t="str">
        <f>IF(L2056="?","tier - 2",L2056)</f>
        <v>tier - 3</v>
      </c>
      <c r="L2056" s="6" t="s">
        <v>12</v>
      </c>
      <c r="M2056" s="6" t="str">
        <f>IF(N2056="?","tier - 1",N2056)</f>
        <v>tier - 2</v>
      </c>
      <c r="N2056" s="6" t="s">
        <v>11</v>
      </c>
      <c r="O2056" s="6" t="str">
        <f>IF(P2056="?","UNKNOWN",P2056)</f>
        <v>R1012</v>
      </c>
      <c r="P2056" s="6" t="s">
        <v>23</v>
      </c>
      <c r="Q2056" s="6"/>
    </row>
    <row r="2057" spans="1:17" x14ac:dyDescent="0.3">
      <c r="A2057" s="6" t="s">
        <v>2299</v>
      </c>
      <c r="B2057" s="12" t="str">
        <f>SUBSTITUTE(C2057,"?",ROUNDUP(AVERAGEIF(C:C,"&lt;&gt;~?",C:C),0))</f>
        <v>1962</v>
      </c>
      <c r="C2057" s="6">
        <v>1962</v>
      </c>
      <c r="D2057" s="6" t="str">
        <f>SUBSTITUTE(E2057,"?","sep")</f>
        <v>Sep</v>
      </c>
      <c r="E2057" s="6" t="s">
        <v>20</v>
      </c>
      <c r="F2057" s="6">
        <v>22</v>
      </c>
      <c r="G2057" s="18" t="str">
        <f>CONCATENATE(F2057,"-",D2057,"-",B2057)</f>
        <v>22-Sep-1962</v>
      </c>
      <c r="H2057" s="10">
        <f>DATEDIF(G2057,DATE(2023,6,8),"Y")</f>
        <v>60</v>
      </c>
      <c r="I2057" s="6">
        <v>0</v>
      </c>
      <c r="J2057" s="22">
        <v>41794.629999999997</v>
      </c>
      <c r="K2057" s="6" t="str">
        <f>IF(L2057="?","tier - 2",L2057)</f>
        <v>tier - 1</v>
      </c>
      <c r="L2057" s="6" t="s">
        <v>16</v>
      </c>
      <c r="M2057" s="6" t="str">
        <f>IF(N2057="?","tier - 1",N2057)</f>
        <v>tier - 3</v>
      </c>
      <c r="N2057" s="6" t="s">
        <v>12</v>
      </c>
      <c r="O2057" s="6" t="str">
        <f>IF(P2057="?","UNKNOWN",P2057)</f>
        <v>R1011</v>
      </c>
      <c r="P2057" s="6" t="s">
        <v>42</v>
      </c>
      <c r="Q2057" s="6"/>
    </row>
    <row r="2058" spans="1:17" x14ac:dyDescent="0.3">
      <c r="A2058" s="6" t="s">
        <v>1631</v>
      </c>
      <c r="B2058" s="12" t="str">
        <f>SUBSTITUTE(C2058,"?",ROUNDUP(AVERAGEIF(C:C,"&lt;&gt;~?",C:C),0))</f>
        <v>1966</v>
      </c>
      <c r="C2058" s="6">
        <v>1966</v>
      </c>
      <c r="D2058" s="6" t="str">
        <f>SUBSTITUTE(E2058,"?","sep")</f>
        <v>Nov</v>
      </c>
      <c r="E2058" s="6" t="s">
        <v>15</v>
      </c>
      <c r="F2058" s="6">
        <v>10</v>
      </c>
      <c r="G2058" s="18" t="str">
        <f>CONCATENATE(F2058,"-",D2058,"-",B2058)</f>
        <v>10-Nov-1966</v>
      </c>
      <c r="H2058" s="10">
        <f>DATEDIF(G2058,DATE(2023,6,8),"Y")</f>
        <v>56</v>
      </c>
      <c r="I2058" s="6">
        <v>0</v>
      </c>
      <c r="J2058" s="22">
        <v>13801.61</v>
      </c>
      <c r="K2058" s="6" t="str">
        <f>IF(L2058="?","tier - 2",L2058)</f>
        <v>tier - 3</v>
      </c>
      <c r="L2058" s="6" t="s">
        <v>12</v>
      </c>
      <c r="M2058" s="6" t="str">
        <f>IF(N2058="?","tier - 1",N2058)</f>
        <v>tier - 3</v>
      </c>
      <c r="N2058" s="6" t="s">
        <v>12</v>
      </c>
      <c r="O2058" s="6" t="str">
        <f>IF(P2058="?","UNKNOWN",P2058)</f>
        <v>R1026</v>
      </c>
      <c r="P2058" s="6" t="s">
        <v>535</v>
      </c>
      <c r="Q2058" s="6"/>
    </row>
    <row r="2059" spans="1:17" x14ac:dyDescent="0.3">
      <c r="A2059" s="6" t="s">
        <v>1630</v>
      </c>
      <c r="B2059" s="12" t="str">
        <f>SUBSTITUTE(C2059,"?",ROUNDUP(AVERAGEIF(C:C,"&lt;&gt;~?",C:C),0))</f>
        <v>1959</v>
      </c>
      <c r="C2059" s="6">
        <v>1959</v>
      </c>
      <c r="D2059" s="6" t="str">
        <f>SUBSTITUTE(E2059,"?","sep")</f>
        <v>Aug</v>
      </c>
      <c r="E2059" s="6" t="s">
        <v>35</v>
      </c>
      <c r="F2059" s="6">
        <v>6</v>
      </c>
      <c r="G2059" s="18" t="str">
        <f>CONCATENATE(F2059,"-",D2059,"-",B2059)</f>
        <v>6-Aug-1959</v>
      </c>
      <c r="H2059" s="10">
        <f>DATEDIF(G2059,DATE(2023,6,8),"Y")</f>
        <v>63</v>
      </c>
      <c r="I2059" s="6">
        <v>0</v>
      </c>
      <c r="J2059" s="22">
        <v>13770.1</v>
      </c>
      <c r="K2059" s="6" t="str">
        <f>IF(L2059="?","tier - 2",L2059)</f>
        <v>tier - 3</v>
      </c>
      <c r="L2059" s="6" t="s">
        <v>12</v>
      </c>
      <c r="M2059" s="6" t="str">
        <f>IF(N2059="?","tier - 1",N2059)</f>
        <v>tier - 1</v>
      </c>
      <c r="N2059" s="6" t="s">
        <v>16</v>
      </c>
      <c r="O2059" s="6" t="str">
        <f>IF(P2059="?","UNKNOWN",P2059)</f>
        <v>R1012</v>
      </c>
      <c r="P2059" s="6" t="s">
        <v>23</v>
      </c>
      <c r="Q2059" s="6"/>
    </row>
    <row r="2060" spans="1:17" x14ac:dyDescent="0.3">
      <c r="A2060" s="6" t="s">
        <v>1629</v>
      </c>
      <c r="B2060" s="12" t="str">
        <f>SUBSTITUTE(C2060,"?",ROUNDUP(AVERAGEIF(C:C,"&lt;&gt;~?",C:C),0))</f>
        <v>2004</v>
      </c>
      <c r="C2060" s="6">
        <v>2004</v>
      </c>
      <c r="D2060" s="6" t="str">
        <f>SUBSTITUTE(E2060,"?","sep")</f>
        <v>Jul</v>
      </c>
      <c r="E2060" s="6" t="s">
        <v>10</v>
      </c>
      <c r="F2060" s="6">
        <v>16</v>
      </c>
      <c r="G2060" s="18" t="str">
        <f>CONCATENATE(F2060,"-",D2060,"-",B2060)</f>
        <v>16-Jul-2004</v>
      </c>
      <c r="H2060" s="10">
        <f>DATEDIF(G2060,DATE(2023,6,8),"Y")</f>
        <v>18</v>
      </c>
      <c r="I2060" s="6">
        <v>0</v>
      </c>
      <c r="J2060" s="22">
        <v>13747.87</v>
      </c>
      <c r="K2060" s="6" t="str">
        <f>IF(L2060="?","tier - 2",L2060)</f>
        <v>tier - 3</v>
      </c>
      <c r="L2060" s="6" t="s">
        <v>12</v>
      </c>
      <c r="M2060" s="6" t="str">
        <f>IF(N2060="?","tier - 1",N2060)</f>
        <v>tier - 2</v>
      </c>
      <c r="N2060" s="6" t="s">
        <v>11</v>
      </c>
      <c r="O2060" s="6" t="str">
        <f>IF(P2060="?","UNKNOWN",P2060)</f>
        <v>R1018</v>
      </c>
      <c r="P2060" s="6" t="s">
        <v>170</v>
      </c>
      <c r="Q2060" s="6"/>
    </row>
    <row r="2061" spans="1:17" x14ac:dyDescent="0.3">
      <c r="A2061" s="6" t="s">
        <v>1628</v>
      </c>
      <c r="B2061" s="12" t="str">
        <f>SUBSTITUTE(C2061,"?",ROUNDUP(AVERAGEIF(C:C,"&lt;&gt;~?",C:C),0))</f>
        <v>1969</v>
      </c>
      <c r="C2061" s="6">
        <v>1969</v>
      </c>
      <c r="D2061" s="6" t="str">
        <f>SUBSTITUTE(E2061,"?","sep")</f>
        <v>Oct</v>
      </c>
      <c r="E2061" s="6" t="s">
        <v>37</v>
      </c>
      <c r="F2061" s="6">
        <v>23</v>
      </c>
      <c r="G2061" s="18" t="str">
        <f>CONCATENATE(F2061,"-",D2061,"-",B2061)</f>
        <v>23-Oct-1969</v>
      </c>
      <c r="H2061" s="10">
        <f>DATEDIF(G2061,DATE(2023,6,8),"Y")</f>
        <v>53</v>
      </c>
      <c r="I2061" s="6">
        <v>0</v>
      </c>
      <c r="J2061" s="22">
        <v>13746.74</v>
      </c>
      <c r="K2061" s="6" t="str">
        <f>IF(L2061="?","tier - 2",L2061)</f>
        <v>tier - 3</v>
      </c>
      <c r="L2061" s="6" t="s">
        <v>12</v>
      </c>
      <c r="M2061" s="6" t="str">
        <f>IF(N2061="?","tier - 1",N2061)</f>
        <v>tier - 2</v>
      </c>
      <c r="N2061" s="6" t="s">
        <v>11</v>
      </c>
      <c r="O2061" s="6" t="str">
        <f>IF(P2061="?","UNKNOWN",P2061)</f>
        <v>R1026</v>
      </c>
      <c r="P2061" s="6" t="s">
        <v>535</v>
      </c>
      <c r="Q2061" s="6"/>
    </row>
    <row r="2062" spans="1:17" x14ac:dyDescent="0.3">
      <c r="A2062" s="6" t="s">
        <v>1627</v>
      </c>
      <c r="B2062" s="12" t="str">
        <f>SUBSTITUTE(C2062,"?",ROUNDUP(AVERAGEIF(C:C,"&lt;&gt;~?",C:C),0))</f>
        <v>1985</v>
      </c>
      <c r="C2062" s="6">
        <v>1985</v>
      </c>
      <c r="D2062" s="6" t="str">
        <f>SUBSTITUTE(E2062,"?","sep")</f>
        <v>Aug</v>
      </c>
      <c r="E2062" s="6" t="s">
        <v>35</v>
      </c>
      <c r="F2062" s="6">
        <v>29</v>
      </c>
      <c r="G2062" s="18" t="str">
        <f>CONCATENATE(F2062,"-",D2062,"-",B2062)</f>
        <v>29-Aug-1985</v>
      </c>
      <c r="H2062" s="10">
        <f>DATEDIF(G2062,DATE(2023,6,8),"Y")</f>
        <v>37</v>
      </c>
      <c r="I2062" s="6">
        <v>3</v>
      </c>
      <c r="J2062" s="22">
        <v>13726.21</v>
      </c>
      <c r="K2062" s="6" t="str">
        <f>IF(L2062="?","tier - 2",L2062)</f>
        <v>tier - 3</v>
      </c>
      <c r="L2062" s="6" t="s">
        <v>12</v>
      </c>
      <c r="M2062" s="6" t="str">
        <f>IF(N2062="?","tier - 1",N2062)</f>
        <v>tier - 3</v>
      </c>
      <c r="N2062" s="6" t="s">
        <v>12</v>
      </c>
      <c r="O2062" s="6" t="str">
        <f>IF(P2062="?","UNKNOWN",P2062)</f>
        <v>R1026</v>
      </c>
      <c r="P2062" s="6" t="s">
        <v>535</v>
      </c>
      <c r="Q2062" s="6"/>
    </row>
    <row r="2063" spans="1:17" x14ac:dyDescent="0.3">
      <c r="A2063" s="6" t="s">
        <v>1626</v>
      </c>
      <c r="B2063" s="12" t="str">
        <f>SUBSTITUTE(C2063,"?",ROUNDUP(AVERAGEIF(C:C,"&lt;&gt;~?",C:C),0))</f>
        <v>1981</v>
      </c>
      <c r="C2063" s="6">
        <v>1981</v>
      </c>
      <c r="D2063" s="6" t="str">
        <f>SUBSTITUTE(E2063,"?","sep")</f>
        <v>Aug</v>
      </c>
      <c r="E2063" s="6" t="s">
        <v>35</v>
      </c>
      <c r="F2063" s="6">
        <v>2</v>
      </c>
      <c r="G2063" s="18" t="str">
        <f>CONCATENATE(F2063,"-",D2063,"-",B2063)</f>
        <v>2-Aug-1981</v>
      </c>
      <c r="H2063" s="10">
        <f>DATEDIF(G2063,DATE(2023,6,8),"Y")</f>
        <v>41</v>
      </c>
      <c r="I2063" s="6">
        <v>1</v>
      </c>
      <c r="J2063" s="22">
        <v>13725.47</v>
      </c>
      <c r="K2063" s="6" t="str">
        <f>IF(L2063="?","tier - 2",L2063)</f>
        <v>tier - 3</v>
      </c>
      <c r="L2063" s="6" t="s">
        <v>12</v>
      </c>
      <c r="M2063" s="6" t="str">
        <f>IF(N2063="?","tier - 1",N2063)</f>
        <v>tier - 2</v>
      </c>
      <c r="N2063" s="6" t="s">
        <v>11</v>
      </c>
      <c r="O2063" s="6" t="str">
        <f>IF(P2063="?","UNKNOWN",P2063)</f>
        <v>R1024</v>
      </c>
      <c r="P2063" s="6" t="s">
        <v>247</v>
      </c>
      <c r="Q2063" s="6"/>
    </row>
    <row r="2064" spans="1:17" x14ac:dyDescent="0.3">
      <c r="A2064" s="6" t="s">
        <v>1625</v>
      </c>
      <c r="B2064" s="12" t="str">
        <f>SUBSTITUTE(C2064,"?",ROUNDUP(AVERAGEIF(C:C,"&lt;&gt;~?",C:C),0))</f>
        <v>1986</v>
      </c>
      <c r="C2064" s="6">
        <v>1986</v>
      </c>
      <c r="D2064" s="6" t="str">
        <f>SUBSTITUTE(E2064,"?","sep")</f>
        <v>Nov</v>
      </c>
      <c r="E2064" s="6" t="s">
        <v>15</v>
      </c>
      <c r="F2064" s="6">
        <v>24</v>
      </c>
      <c r="G2064" s="18" t="str">
        <f>CONCATENATE(F2064,"-",D2064,"-",B2064)</f>
        <v>24-Nov-1986</v>
      </c>
      <c r="H2064" s="10">
        <f>DATEDIF(G2064,DATE(2023,6,8),"Y")</f>
        <v>36</v>
      </c>
      <c r="I2064" s="6">
        <v>3</v>
      </c>
      <c r="J2064" s="22">
        <v>13714.55</v>
      </c>
      <c r="K2064" s="6" t="str">
        <f>IF(L2064="?","tier - 2",L2064)</f>
        <v>tier - 3</v>
      </c>
      <c r="L2064" s="6" t="s">
        <v>12</v>
      </c>
      <c r="M2064" s="6" t="str">
        <f>IF(N2064="?","tier - 1",N2064)</f>
        <v>tier - 2</v>
      </c>
      <c r="N2064" s="6" t="s">
        <v>11</v>
      </c>
      <c r="O2064" s="6" t="str">
        <f>IF(P2064="?","UNKNOWN",P2064)</f>
        <v>R1023</v>
      </c>
      <c r="P2064" s="6" t="s">
        <v>249</v>
      </c>
      <c r="Q2064" s="6"/>
    </row>
    <row r="2065" spans="1:17" x14ac:dyDescent="0.3">
      <c r="A2065" s="6" t="s">
        <v>1624</v>
      </c>
      <c r="B2065" s="12" t="str">
        <f>SUBSTITUTE(C2065,"?",ROUNDUP(AVERAGEIF(C:C,"&lt;&gt;~?",C:C),0))</f>
        <v>1985</v>
      </c>
      <c r="C2065" s="6">
        <v>1985</v>
      </c>
      <c r="D2065" s="6" t="str">
        <f>SUBSTITUTE(E2065,"?","sep")</f>
        <v>Sep</v>
      </c>
      <c r="E2065" s="6" t="s">
        <v>20</v>
      </c>
      <c r="F2065" s="6">
        <v>14</v>
      </c>
      <c r="G2065" s="18" t="str">
        <f>CONCATENATE(F2065,"-",D2065,"-",B2065)</f>
        <v>14-Sep-1985</v>
      </c>
      <c r="H2065" s="10">
        <f>DATEDIF(G2065,DATE(2023,6,8),"Y")</f>
        <v>37</v>
      </c>
      <c r="I2065" s="6">
        <v>3</v>
      </c>
      <c r="J2065" s="22">
        <v>13685.51</v>
      </c>
      <c r="K2065" s="6" t="str">
        <f>IF(L2065="?","tier - 2",L2065)</f>
        <v>tier - 3</v>
      </c>
      <c r="L2065" s="6" t="s">
        <v>12</v>
      </c>
      <c r="M2065" s="6" t="str">
        <f>IF(N2065="?","tier - 1",N2065)</f>
        <v>tier - 1</v>
      </c>
      <c r="N2065" s="6" t="s">
        <v>16</v>
      </c>
      <c r="O2065" s="6" t="str">
        <f>IF(P2065="?","UNKNOWN",P2065)</f>
        <v>R1026</v>
      </c>
      <c r="P2065" s="6" t="s">
        <v>535</v>
      </c>
      <c r="Q2065" s="6"/>
    </row>
    <row r="2066" spans="1:17" x14ac:dyDescent="0.3">
      <c r="A2066" s="6" t="s">
        <v>1623</v>
      </c>
      <c r="B2066" s="12" t="str">
        <f>SUBSTITUTE(C2066,"?",ROUNDUP(AVERAGEIF(C:C,"&lt;&gt;~?",C:C),0))</f>
        <v>1963</v>
      </c>
      <c r="C2066" s="6">
        <v>1963</v>
      </c>
      <c r="D2066" s="6" t="str">
        <f>SUBSTITUTE(E2066,"?","sep")</f>
        <v>Aug</v>
      </c>
      <c r="E2066" s="6" t="s">
        <v>35</v>
      </c>
      <c r="F2066" s="6">
        <v>4</v>
      </c>
      <c r="G2066" s="18" t="str">
        <f>CONCATENATE(F2066,"-",D2066,"-",B2066)</f>
        <v>4-Aug-1963</v>
      </c>
      <c r="H2066" s="10">
        <f>DATEDIF(G2066,DATE(2023,6,8),"Y")</f>
        <v>59</v>
      </c>
      <c r="I2066" s="6">
        <v>0</v>
      </c>
      <c r="J2066" s="22">
        <v>13677.68</v>
      </c>
      <c r="K2066" s="6" t="str">
        <f>IF(L2066="?","tier - 2",L2066)</f>
        <v>tier - 3</v>
      </c>
      <c r="L2066" s="6" t="s">
        <v>12</v>
      </c>
      <c r="M2066" s="6" t="str">
        <f>IF(N2066="?","tier - 1",N2066)</f>
        <v>tier - 2</v>
      </c>
      <c r="N2066" s="6" t="s">
        <v>11</v>
      </c>
      <c r="O2066" s="6" t="str">
        <f>IF(P2066="?","UNKNOWN",P2066)</f>
        <v>R1021</v>
      </c>
      <c r="P2066" s="6" t="s">
        <v>300</v>
      </c>
      <c r="Q2066" s="6"/>
    </row>
    <row r="2067" spans="1:17" x14ac:dyDescent="0.3">
      <c r="A2067" s="6" t="s">
        <v>1622</v>
      </c>
      <c r="B2067" s="12" t="str">
        <f>SUBSTITUTE(C2067,"?",ROUNDUP(AVERAGEIF(C:C,"&lt;&gt;~?",C:C),0))</f>
        <v>1984</v>
      </c>
      <c r="C2067" s="6">
        <v>1984</v>
      </c>
      <c r="D2067" s="6" t="str">
        <f>SUBSTITUTE(E2067,"?","sep")</f>
        <v>Jul</v>
      </c>
      <c r="E2067" s="6" t="s">
        <v>10</v>
      </c>
      <c r="F2067" s="6">
        <v>20</v>
      </c>
      <c r="G2067" s="18" t="str">
        <f>CONCATENATE(F2067,"-",D2067,"-",B2067)</f>
        <v>20-Jul-1984</v>
      </c>
      <c r="H2067" s="10">
        <f>DATEDIF(G2067,DATE(2023,6,8),"Y")</f>
        <v>38</v>
      </c>
      <c r="I2067" s="6">
        <v>3</v>
      </c>
      <c r="J2067" s="22">
        <v>13638.06</v>
      </c>
      <c r="K2067" s="6" t="str">
        <f>IF(L2067="?","tier - 2",L2067)</f>
        <v>tier - 3</v>
      </c>
      <c r="L2067" s="6" t="s">
        <v>12</v>
      </c>
      <c r="M2067" s="6" t="str">
        <f>IF(N2067="?","tier - 1",N2067)</f>
        <v>tier - 3</v>
      </c>
      <c r="N2067" s="6" t="s">
        <v>12</v>
      </c>
      <c r="O2067" s="6" t="str">
        <f>IF(P2067="?","UNKNOWN",P2067)</f>
        <v>R1023</v>
      </c>
      <c r="P2067" s="6" t="s">
        <v>249</v>
      </c>
      <c r="Q2067" s="6"/>
    </row>
    <row r="2068" spans="1:17" x14ac:dyDescent="0.3">
      <c r="A2068" s="6" t="s">
        <v>2298</v>
      </c>
      <c r="B2068" s="12" t="str">
        <f>SUBSTITUTE(C2068,"?",ROUNDUP(AVERAGEIF(C:C,"&lt;&gt;~?",C:C),0))</f>
        <v>1975</v>
      </c>
      <c r="C2068" s="6">
        <v>1975</v>
      </c>
      <c r="D2068" s="6" t="str">
        <f>SUBSTITUTE(E2068,"?","sep")</f>
        <v>Sep</v>
      </c>
      <c r="E2068" s="6" t="s">
        <v>20</v>
      </c>
      <c r="F2068" s="6">
        <v>29</v>
      </c>
      <c r="G2068" s="18" t="str">
        <f>CONCATENATE(F2068,"-",D2068,"-",B2068)</f>
        <v>29-Sep-1975</v>
      </c>
      <c r="H2068" s="10">
        <f>DATEDIF(G2068,DATE(2023,6,8),"Y")</f>
        <v>47</v>
      </c>
      <c r="I2068" s="6">
        <v>1</v>
      </c>
      <c r="J2068" s="22">
        <v>41681.86</v>
      </c>
      <c r="K2068" s="6" t="str">
        <f>IF(L2068="?","tier - 2",L2068)</f>
        <v>tier - 1</v>
      </c>
      <c r="L2068" s="6" t="s">
        <v>16</v>
      </c>
      <c r="M2068" s="6" t="str">
        <f>IF(N2068="?","tier - 1",N2068)</f>
        <v>tier - 1</v>
      </c>
      <c r="N2068" s="6" t="s">
        <v>16</v>
      </c>
      <c r="O2068" s="6" t="str">
        <f>IF(P2068="?","UNKNOWN",P2068)</f>
        <v>R1011</v>
      </c>
      <c r="P2068" s="6" t="s">
        <v>42</v>
      </c>
      <c r="Q2068" s="6"/>
    </row>
    <row r="2069" spans="1:17" x14ac:dyDescent="0.3">
      <c r="A2069" s="6" t="s">
        <v>1621</v>
      </c>
      <c r="B2069" s="12" t="str">
        <f>SUBSTITUTE(C2069,"?",ROUNDUP(AVERAGEIF(C:C,"&lt;&gt;~?",C:C),0))</f>
        <v>1961</v>
      </c>
      <c r="C2069" s="6">
        <v>1961</v>
      </c>
      <c r="D2069" s="6" t="str">
        <f>SUBSTITUTE(E2069,"?","sep")</f>
        <v>Dec</v>
      </c>
      <c r="E2069" s="6" t="s">
        <v>30</v>
      </c>
      <c r="F2069" s="6">
        <v>24</v>
      </c>
      <c r="G2069" s="18" t="str">
        <f>CONCATENATE(F2069,"-",D2069,"-",B2069)</f>
        <v>24-Dec-1961</v>
      </c>
      <c r="H2069" s="10">
        <f>DATEDIF(G2069,DATE(2023,6,8),"Y")</f>
        <v>61</v>
      </c>
      <c r="I2069" s="6">
        <v>0</v>
      </c>
      <c r="J2069" s="22">
        <v>13635.64</v>
      </c>
      <c r="K2069" s="6" t="str">
        <f>IF(L2069="?","tier - 2",L2069)</f>
        <v>tier - 3</v>
      </c>
      <c r="L2069" s="6" t="s">
        <v>12</v>
      </c>
      <c r="M2069" s="6" t="str">
        <f>IF(N2069="?","tier - 1",N2069)</f>
        <v>tier - 3</v>
      </c>
      <c r="N2069" s="6" t="s">
        <v>12</v>
      </c>
      <c r="O2069" s="6" t="str">
        <f>IF(P2069="?","UNKNOWN",P2069)</f>
        <v>R1024</v>
      </c>
      <c r="P2069" s="6" t="s">
        <v>247</v>
      </c>
      <c r="Q2069" s="6"/>
    </row>
    <row r="2070" spans="1:17" x14ac:dyDescent="0.3">
      <c r="A2070" s="6" t="s">
        <v>1620</v>
      </c>
      <c r="B2070" s="12" t="str">
        <f>SUBSTITUTE(C2070,"?",ROUNDUP(AVERAGEIF(C:C,"&lt;&gt;~?",C:C),0))</f>
        <v>1969</v>
      </c>
      <c r="C2070" s="6">
        <v>1969</v>
      </c>
      <c r="D2070" s="6" t="str">
        <f>SUBSTITUTE(E2070,"?","sep")</f>
        <v>Jul</v>
      </c>
      <c r="E2070" s="6" t="s">
        <v>10</v>
      </c>
      <c r="F2070" s="6">
        <v>26</v>
      </c>
      <c r="G2070" s="18" t="str">
        <f>CONCATENATE(F2070,"-",D2070,"-",B2070)</f>
        <v>26-Jul-1969</v>
      </c>
      <c r="H2070" s="10">
        <f>DATEDIF(G2070,DATE(2023,6,8),"Y")</f>
        <v>53</v>
      </c>
      <c r="I2070" s="6">
        <v>0</v>
      </c>
      <c r="J2070" s="22">
        <v>13622.01</v>
      </c>
      <c r="K2070" s="6" t="str">
        <f>IF(L2070="?","tier - 2",L2070)</f>
        <v>tier - 3</v>
      </c>
      <c r="L2070" s="6" t="s">
        <v>12</v>
      </c>
      <c r="M2070" s="6" t="str">
        <f>IF(N2070="?","tier - 1",N2070)</f>
        <v>tier - 3</v>
      </c>
      <c r="N2070" s="6" t="s">
        <v>12</v>
      </c>
      <c r="O2070" s="6" t="str">
        <f>IF(P2070="?","UNKNOWN",P2070)</f>
        <v>R1012</v>
      </c>
      <c r="P2070" s="6" t="s">
        <v>23</v>
      </c>
      <c r="Q2070" s="6"/>
    </row>
    <row r="2071" spans="1:17" x14ac:dyDescent="0.3">
      <c r="A2071" s="6" t="s">
        <v>1619</v>
      </c>
      <c r="B2071" s="12" t="str">
        <f>SUBSTITUTE(C2071,"?",ROUNDUP(AVERAGEIF(C:C,"&lt;&gt;~?",C:C),0))</f>
        <v>1961</v>
      </c>
      <c r="C2071" s="6">
        <v>1961</v>
      </c>
      <c r="D2071" s="6" t="str">
        <f>SUBSTITUTE(E2071,"?","sep")</f>
        <v>Nov</v>
      </c>
      <c r="E2071" s="6" t="s">
        <v>15</v>
      </c>
      <c r="F2071" s="6">
        <v>18</v>
      </c>
      <c r="G2071" s="18" t="str">
        <f>CONCATENATE(F2071,"-",D2071,"-",B2071)</f>
        <v>18-Nov-1961</v>
      </c>
      <c r="H2071" s="10">
        <f>DATEDIF(G2071,DATE(2023,6,8),"Y")</f>
        <v>61</v>
      </c>
      <c r="I2071" s="6">
        <v>0</v>
      </c>
      <c r="J2071" s="22">
        <v>13616.36</v>
      </c>
      <c r="K2071" s="6" t="str">
        <f>IF(L2071="?","tier - 2",L2071)</f>
        <v>tier - 3</v>
      </c>
      <c r="L2071" s="6" t="s">
        <v>12</v>
      </c>
      <c r="M2071" s="6" t="str">
        <f>IF(N2071="?","tier - 1",N2071)</f>
        <v>tier - 3</v>
      </c>
      <c r="N2071" s="6" t="s">
        <v>12</v>
      </c>
      <c r="O2071" s="6" t="str">
        <f>IF(P2071="?","UNKNOWN",P2071)</f>
        <v>R1024</v>
      </c>
      <c r="P2071" s="6" t="s">
        <v>247</v>
      </c>
      <c r="Q2071" s="6"/>
    </row>
    <row r="2072" spans="1:17" x14ac:dyDescent="0.3">
      <c r="A2072" s="6" t="s">
        <v>1618</v>
      </c>
      <c r="B2072" s="12" t="str">
        <f>SUBSTITUTE(C2072,"?",ROUNDUP(AVERAGEIF(C:C,"&lt;&gt;~?",C:C),0))</f>
        <v>1964</v>
      </c>
      <c r="C2072" s="6">
        <v>1964</v>
      </c>
      <c r="D2072" s="6" t="str">
        <f>SUBSTITUTE(E2072,"?","sep")</f>
        <v>Sep</v>
      </c>
      <c r="E2072" s="6" t="s">
        <v>20</v>
      </c>
      <c r="F2072" s="6">
        <v>10</v>
      </c>
      <c r="G2072" s="18" t="str">
        <f>CONCATENATE(F2072,"-",D2072,"-",B2072)</f>
        <v>10-Sep-1964</v>
      </c>
      <c r="H2072" s="10">
        <f>DATEDIF(G2072,DATE(2023,6,8),"Y")</f>
        <v>58</v>
      </c>
      <c r="I2072" s="6">
        <v>2</v>
      </c>
      <c r="J2072" s="22">
        <v>13607.37</v>
      </c>
      <c r="K2072" s="6" t="str">
        <f>IF(L2072="?","tier - 2",L2072)</f>
        <v>tier - 3</v>
      </c>
      <c r="L2072" s="6" t="s">
        <v>12</v>
      </c>
      <c r="M2072" s="6" t="str">
        <f>IF(N2072="?","tier - 1",N2072)</f>
        <v>tier - 1</v>
      </c>
      <c r="N2072" s="6" t="s">
        <v>16</v>
      </c>
      <c r="O2072" s="6" t="str">
        <f>IF(P2072="?","UNKNOWN",P2072)</f>
        <v>R1024</v>
      </c>
      <c r="P2072" s="6" t="s">
        <v>247</v>
      </c>
      <c r="Q2072" s="6"/>
    </row>
    <row r="2073" spans="1:17" x14ac:dyDescent="0.3">
      <c r="A2073" s="6" t="s">
        <v>1617</v>
      </c>
      <c r="B2073" s="12" t="str">
        <f>SUBSTITUTE(C2073,"?",ROUNDUP(AVERAGEIF(C:C,"&lt;&gt;~?",C:C),0))</f>
        <v>1992</v>
      </c>
      <c r="C2073" s="6">
        <v>1992</v>
      </c>
      <c r="D2073" s="6" t="str">
        <f>SUBSTITUTE(E2073,"?","sep")</f>
        <v>Aug</v>
      </c>
      <c r="E2073" s="6" t="s">
        <v>35</v>
      </c>
      <c r="F2073" s="6">
        <v>14</v>
      </c>
      <c r="G2073" s="18" t="str">
        <f>CONCATENATE(F2073,"-",D2073,"-",B2073)</f>
        <v>14-Aug-1992</v>
      </c>
      <c r="H2073" s="10">
        <f>DATEDIF(G2073,DATE(2023,6,8),"Y")</f>
        <v>30</v>
      </c>
      <c r="I2073" s="6">
        <v>0</v>
      </c>
      <c r="J2073" s="22">
        <v>13588.17</v>
      </c>
      <c r="K2073" s="6" t="str">
        <f>IF(L2073="?","tier - 2",L2073)</f>
        <v>tier - 3</v>
      </c>
      <c r="L2073" s="6" t="s">
        <v>12</v>
      </c>
      <c r="M2073" s="6" t="str">
        <f>IF(N2073="?","tier - 1",N2073)</f>
        <v>tier - 1</v>
      </c>
      <c r="N2073" s="6" t="s">
        <v>16</v>
      </c>
      <c r="O2073" s="6" t="str">
        <f>IF(P2073="?","UNKNOWN",P2073)</f>
        <v>R1012</v>
      </c>
      <c r="P2073" s="6" t="s">
        <v>23</v>
      </c>
      <c r="Q2073" s="6"/>
    </row>
    <row r="2074" spans="1:17" x14ac:dyDescent="0.3">
      <c r="A2074" s="6" t="s">
        <v>1616</v>
      </c>
      <c r="B2074" s="12" t="str">
        <f>SUBSTITUTE(C2074,"?",ROUNDUP(AVERAGEIF(C:C,"&lt;&gt;~?",C:C),0))</f>
        <v>1968</v>
      </c>
      <c r="C2074" s="6">
        <v>1968</v>
      </c>
      <c r="D2074" s="6" t="str">
        <f>SUBSTITUTE(E2074,"?","sep")</f>
        <v>Jul</v>
      </c>
      <c r="E2074" s="6" t="s">
        <v>10</v>
      </c>
      <c r="F2074" s="6">
        <v>15</v>
      </c>
      <c r="G2074" s="18" t="str">
        <f>CONCATENATE(F2074,"-",D2074,"-",B2074)</f>
        <v>15-Jul-1968</v>
      </c>
      <c r="H2074" s="10">
        <f>DATEDIF(G2074,DATE(2023,6,8),"Y")</f>
        <v>54</v>
      </c>
      <c r="I2074" s="6">
        <v>0</v>
      </c>
      <c r="J2074" s="22">
        <v>13566.04</v>
      </c>
      <c r="K2074" s="6" t="str">
        <f>IF(L2074="?","tier - 2",L2074)</f>
        <v>tier - 3</v>
      </c>
      <c r="L2074" s="6" t="s">
        <v>12</v>
      </c>
      <c r="M2074" s="6" t="str">
        <f>IF(N2074="?","tier - 1",N2074)</f>
        <v>tier - 3</v>
      </c>
      <c r="N2074" s="6" t="s">
        <v>12</v>
      </c>
      <c r="O2074" s="6" t="str">
        <f>IF(P2074="?","UNKNOWN",P2074)</f>
        <v>R1026</v>
      </c>
      <c r="P2074" s="6" t="s">
        <v>535</v>
      </c>
      <c r="Q2074" s="6"/>
    </row>
    <row r="2075" spans="1:17" x14ac:dyDescent="0.3">
      <c r="A2075" s="6" t="s">
        <v>1615</v>
      </c>
      <c r="B2075" s="12" t="str">
        <f>SUBSTITUTE(C2075,"?",ROUNDUP(AVERAGEIF(C:C,"&lt;&gt;~?",C:C),0))</f>
        <v>1960</v>
      </c>
      <c r="C2075" s="6">
        <v>1960</v>
      </c>
      <c r="D2075" s="6" t="str">
        <f>SUBSTITUTE(E2075,"?","sep")</f>
        <v>Jul</v>
      </c>
      <c r="E2075" s="6" t="s">
        <v>10</v>
      </c>
      <c r="F2075" s="6">
        <v>11</v>
      </c>
      <c r="G2075" s="18" t="str">
        <f>CONCATENATE(F2075,"-",D2075,"-",B2075)</f>
        <v>11-Jul-1960</v>
      </c>
      <c r="H2075" s="10">
        <f>DATEDIF(G2075,DATE(2023,6,8),"Y")</f>
        <v>62</v>
      </c>
      <c r="I2075" s="6">
        <v>0</v>
      </c>
      <c r="J2075" s="22">
        <v>13555</v>
      </c>
      <c r="K2075" s="6" t="str">
        <f>IF(L2075="?","tier - 2",L2075)</f>
        <v>tier - 3</v>
      </c>
      <c r="L2075" s="6" t="s">
        <v>12</v>
      </c>
      <c r="M2075" s="6" t="str">
        <f>IF(N2075="?","tier - 1",N2075)</f>
        <v>tier - 3</v>
      </c>
      <c r="N2075" s="6" t="s">
        <v>12</v>
      </c>
      <c r="O2075" s="6" t="str">
        <f>IF(P2075="?","UNKNOWN",P2075)</f>
        <v>R1017</v>
      </c>
      <c r="P2075" s="6" t="s">
        <v>356</v>
      </c>
      <c r="Q2075" s="6"/>
    </row>
    <row r="2076" spans="1:17" x14ac:dyDescent="0.3">
      <c r="A2076" s="6" t="s">
        <v>1614</v>
      </c>
      <c r="B2076" s="12" t="str">
        <f>SUBSTITUTE(C2076,"?",ROUNDUP(AVERAGEIF(C:C,"&lt;&gt;~?",C:C),0))</f>
        <v>1963</v>
      </c>
      <c r="C2076" s="6">
        <v>1963</v>
      </c>
      <c r="D2076" s="6" t="str">
        <f>SUBSTITUTE(E2076,"?","sep")</f>
        <v>Oct</v>
      </c>
      <c r="E2076" s="6" t="s">
        <v>37</v>
      </c>
      <c r="F2076" s="6">
        <v>14</v>
      </c>
      <c r="G2076" s="18" t="str">
        <f>CONCATENATE(F2076,"-",D2076,"-",B2076)</f>
        <v>14-Oct-1963</v>
      </c>
      <c r="H2076" s="10">
        <f>DATEDIF(G2076,DATE(2023,6,8),"Y")</f>
        <v>59</v>
      </c>
      <c r="I2076" s="6">
        <v>0</v>
      </c>
      <c r="J2076" s="22">
        <v>13511.28</v>
      </c>
      <c r="K2076" s="6" t="str">
        <f>IF(L2076="?","tier - 2",L2076)</f>
        <v>tier - 3</v>
      </c>
      <c r="L2076" s="6" t="s">
        <v>12</v>
      </c>
      <c r="M2076" s="6" t="str">
        <f>IF(N2076="?","tier - 1",N2076)</f>
        <v>tier - 1</v>
      </c>
      <c r="N2076" s="6" t="s">
        <v>16</v>
      </c>
      <c r="O2076" s="6" t="str">
        <f>IF(P2076="?","UNKNOWN",P2076)</f>
        <v>R1012</v>
      </c>
      <c r="P2076" s="6" t="s">
        <v>23</v>
      </c>
      <c r="Q2076" s="6"/>
    </row>
    <row r="2077" spans="1:17" x14ac:dyDescent="0.3">
      <c r="A2077" s="6" t="s">
        <v>1613</v>
      </c>
      <c r="B2077" s="12" t="str">
        <f>SUBSTITUTE(C2077,"?",ROUNDUP(AVERAGEIF(C:C,"&lt;&gt;~?",C:C),0))</f>
        <v>1990</v>
      </c>
      <c r="C2077" s="6">
        <v>1990</v>
      </c>
      <c r="D2077" s="6" t="str">
        <f>SUBSTITUTE(E2077,"?","sep")</f>
        <v>Aug</v>
      </c>
      <c r="E2077" s="6" t="s">
        <v>35</v>
      </c>
      <c r="F2077" s="6">
        <v>30</v>
      </c>
      <c r="G2077" s="18" t="str">
        <f>CONCATENATE(F2077,"-",D2077,"-",B2077)</f>
        <v>30-Aug-1990</v>
      </c>
      <c r="H2077" s="10">
        <f>DATEDIF(G2077,DATE(2023,6,8),"Y")</f>
        <v>32</v>
      </c>
      <c r="I2077" s="6">
        <v>3</v>
      </c>
      <c r="J2077" s="22">
        <v>13480.83</v>
      </c>
      <c r="K2077" s="6" t="str">
        <f>IF(L2077="?","tier - 2",L2077)</f>
        <v>tier - 3</v>
      </c>
      <c r="L2077" s="6" t="s">
        <v>12</v>
      </c>
      <c r="M2077" s="6" t="str">
        <f>IF(N2077="?","tier - 1",N2077)</f>
        <v>tier - 2</v>
      </c>
      <c r="N2077" s="6" t="s">
        <v>11</v>
      </c>
      <c r="O2077" s="6" t="str">
        <f>IF(P2077="?","UNKNOWN",P2077)</f>
        <v>R1023</v>
      </c>
      <c r="P2077" s="6" t="s">
        <v>249</v>
      </c>
      <c r="Q2077" s="6"/>
    </row>
    <row r="2078" spans="1:17" x14ac:dyDescent="0.3">
      <c r="A2078" s="6" t="s">
        <v>1612</v>
      </c>
      <c r="B2078" s="12" t="str">
        <f>SUBSTITUTE(C2078,"?",ROUNDUP(AVERAGEIF(C:C,"&lt;&gt;~?",C:C),0))</f>
        <v>1975</v>
      </c>
      <c r="C2078" s="6">
        <v>1975</v>
      </c>
      <c r="D2078" s="6" t="str">
        <f>SUBSTITUTE(E2078,"?","sep")</f>
        <v>Aug</v>
      </c>
      <c r="E2078" s="6" t="s">
        <v>35</v>
      </c>
      <c r="F2078" s="6">
        <v>7</v>
      </c>
      <c r="G2078" s="18" t="str">
        <f>CONCATENATE(F2078,"-",D2078,"-",B2078)</f>
        <v>7-Aug-1975</v>
      </c>
      <c r="H2078" s="10">
        <f>DATEDIF(G2078,DATE(2023,6,8),"Y")</f>
        <v>47</v>
      </c>
      <c r="I2078" s="6">
        <v>1</v>
      </c>
      <c r="J2078" s="22">
        <v>13472.19</v>
      </c>
      <c r="K2078" s="6" t="str">
        <f>IF(L2078="?","tier - 2",L2078)</f>
        <v>tier - 3</v>
      </c>
      <c r="L2078" s="6" t="s">
        <v>12</v>
      </c>
      <c r="M2078" s="6" t="str">
        <f>IF(N2078="?","tier - 1",N2078)</f>
        <v>tier - 2</v>
      </c>
      <c r="N2078" s="6" t="s">
        <v>11</v>
      </c>
      <c r="O2078" s="6" t="str">
        <f>IF(P2078="?","UNKNOWN",P2078)</f>
        <v>R1012</v>
      </c>
      <c r="P2078" s="6" t="s">
        <v>23</v>
      </c>
      <c r="Q2078" s="6"/>
    </row>
    <row r="2079" spans="1:17" x14ac:dyDescent="0.3">
      <c r="A2079" s="6" t="s">
        <v>2297</v>
      </c>
      <c r="B2079" s="12" t="str">
        <f>SUBSTITUTE(C2079,"?",ROUNDUP(AVERAGEIF(C:C,"&lt;&gt;~?",C:C),0))</f>
        <v>1975</v>
      </c>
      <c r="C2079" s="6">
        <v>1975</v>
      </c>
      <c r="D2079" s="6" t="str">
        <f>SUBSTITUTE(E2079,"?","sep")</f>
        <v>Nov</v>
      </c>
      <c r="E2079" s="6" t="s">
        <v>15</v>
      </c>
      <c r="F2079" s="6">
        <v>14</v>
      </c>
      <c r="G2079" s="18" t="str">
        <f>CONCATENATE(F2079,"-",D2079,"-",B2079)</f>
        <v>14-Nov-1975</v>
      </c>
      <c r="H2079" s="10">
        <f>DATEDIF(G2079,DATE(2023,6,8),"Y")</f>
        <v>47</v>
      </c>
      <c r="I2079" s="6">
        <v>0</v>
      </c>
      <c r="J2079" s="22">
        <v>41676.080000000002</v>
      </c>
      <c r="K2079" s="6" t="str">
        <f>IF(L2079="?","tier - 2",L2079)</f>
        <v>tier - 1</v>
      </c>
      <c r="L2079" s="6" t="s">
        <v>16</v>
      </c>
      <c r="M2079" s="6" t="str">
        <f>IF(N2079="?","tier - 1",N2079)</f>
        <v>tier - 2</v>
      </c>
      <c r="N2079" s="6" t="s">
        <v>11</v>
      </c>
      <c r="O2079" s="6" t="str">
        <f>IF(P2079="?","UNKNOWN",P2079)</f>
        <v>R1013</v>
      </c>
      <c r="P2079" s="6" t="s">
        <v>13</v>
      </c>
      <c r="Q2079" s="6"/>
    </row>
    <row r="2080" spans="1:17" x14ac:dyDescent="0.3">
      <c r="A2080" s="6" t="s">
        <v>1611</v>
      </c>
      <c r="B2080" s="12" t="str">
        <f>SUBSTITUTE(C2080,"?",ROUNDUP(AVERAGEIF(C:C,"&lt;&gt;~?",C:C),0))</f>
        <v>1960</v>
      </c>
      <c r="C2080" s="6">
        <v>1960</v>
      </c>
      <c r="D2080" s="6" t="str">
        <f>SUBSTITUTE(E2080,"?","sep")</f>
        <v>Jul</v>
      </c>
      <c r="E2080" s="6" t="s">
        <v>10</v>
      </c>
      <c r="F2080" s="6">
        <v>24</v>
      </c>
      <c r="G2080" s="18" t="str">
        <f>CONCATENATE(F2080,"-",D2080,"-",B2080)</f>
        <v>24-Jul-1960</v>
      </c>
      <c r="H2080" s="10">
        <f>DATEDIF(G2080,DATE(2023,6,8),"Y")</f>
        <v>62</v>
      </c>
      <c r="I2080" s="6">
        <v>0</v>
      </c>
      <c r="J2080" s="22">
        <v>13470.86</v>
      </c>
      <c r="K2080" s="6" t="str">
        <f>IF(L2080="?","tier - 2",L2080)</f>
        <v>tier - 3</v>
      </c>
      <c r="L2080" s="6" t="s">
        <v>12</v>
      </c>
      <c r="M2080" s="6" t="str">
        <f>IF(N2080="?","tier - 1",N2080)</f>
        <v>tier - 3</v>
      </c>
      <c r="N2080" s="6" t="s">
        <v>12</v>
      </c>
      <c r="O2080" s="6" t="str">
        <f>IF(P2080="?","UNKNOWN",P2080)</f>
        <v>R1011</v>
      </c>
      <c r="P2080" s="6" t="s">
        <v>42</v>
      </c>
      <c r="Q2080" s="6"/>
    </row>
    <row r="2081" spans="1:17" x14ac:dyDescent="0.3">
      <c r="A2081" s="6" t="s">
        <v>1610</v>
      </c>
      <c r="B2081" s="12" t="str">
        <f>SUBSTITUTE(C2081,"?",ROUNDUP(AVERAGEIF(C:C,"&lt;&gt;~?",C:C),0))</f>
        <v>1960</v>
      </c>
      <c r="C2081" s="6">
        <v>1960</v>
      </c>
      <c r="D2081" s="6" t="str">
        <f>SUBSTITUTE(E2081,"?","sep")</f>
        <v>Jul</v>
      </c>
      <c r="E2081" s="6" t="s">
        <v>10</v>
      </c>
      <c r="F2081" s="6">
        <v>28</v>
      </c>
      <c r="G2081" s="18" t="str">
        <f>CONCATENATE(F2081,"-",D2081,"-",B2081)</f>
        <v>28-Jul-1960</v>
      </c>
      <c r="H2081" s="10">
        <f>DATEDIF(G2081,DATE(2023,6,8),"Y")</f>
        <v>62</v>
      </c>
      <c r="I2081" s="6">
        <v>0</v>
      </c>
      <c r="J2081" s="22">
        <v>13470.8</v>
      </c>
      <c r="K2081" s="6" t="str">
        <f>IF(L2081="?","tier - 2",L2081)</f>
        <v>tier - 3</v>
      </c>
      <c r="L2081" s="6" t="s">
        <v>12</v>
      </c>
      <c r="M2081" s="6" t="str">
        <f>IF(N2081="?","tier - 1",N2081)</f>
        <v>tier - 2</v>
      </c>
      <c r="N2081" s="6" t="s">
        <v>11</v>
      </c>
      <c r="O2081" s="6" t="str">
        <f>IF(P2081="?","UNKNOWN",P2081)</f>
        <v>R1013</v>
      </c>
      <c r="P2081" s="6" t="s">
        <v>13</v>
      </c>
      <c r="Q2081" s="6"/>
    </row>
    <row r="2082" spans="1:17" x14ac:dyDescent="0.3">
      <c r="A2082" s="6" t="s">
        <v>1609</v>
      </c>
      <c r="B2082" s="12" t="str">
        <f>SUBSTITUTE(C2082,"?",ROUNDUP(AVERAGEIF(C:C,"&lt;&gt;~?",C:C),0))</f>
        <v>1985</v>
      </c>
      <c r="C2082" s="6">
        <v>1985</v>
      </c>
      <c r="D2082" s="6" t="str">
        <f>SUBSTITUTE(E2082,"?","sep")</f>
        <v>Aug</v>
      </c>
      <c r="E2082" s="6" t="s">
        <v>35</v>
      </c>
      <c r="F2082" s="6">
        <v>19</v>
      </c>
      <c r="G2082" s="18" t="str">
        <f>CONCATENATE(F2082,"-",D2082,"-",B2082)</f>
        <v>19-Aug-1985</v>
      </c>
      <c r="H2082" s="10">
        <f>DATEDIF(G2082,DATE(2023,6,8),"Y")</f>
        <v>37</v>
      </c>
      <c r="I2082" s="6">
        <v>3</v>
      </c>
      <c r="J2082" s="22">
        <v>13465.8</v>
      </c>
      <c r="K2082" s="6" t="str">
        <f>IF(L2082="?","tier - 2",L2082)</f>
        <v>tier - 3</v>
      </c>
      <c r="L2082" s="6" t="s">
        <v>12</v>
      </c>
      <c r="M2082" s="6" t="str">
        <f>IF(N2082="?","tier - 1",N2082)</f>
        <v>tier - 1</v>
      </c>
      <c r="N2082" s="6" t="s">
        <v>16</v>
      </c>
      <c r="O2082" s="6" t="str">
        <f>IF(P2082="?","UNKNOWN",P2082)</f>
        <v>R1012</v>
      </c>
      <c r="P2082" s="6" t="s">
        <v>23</v>
      </c>
      <c r="Q2082" s="6"/>
    </row>
    <row r="2083" spans="1:17" x14ac:dyDescent="0.3">
      <c r="A2083" s="6" t="s">
        <v>1608</v>
      </c>
      <c r="B2083" s="12" t="str">
        <f>SUBSTITUTE(C2083,"?",ROUNDUP(AVERAGEIF(C:C,"&lt;&gt;~?",C:C),0))</f>
        <v>1960</v>
      </c>
      <c r="C2083" s="6">
        <v>1960</v>
      </c>
      <c r="D2083" s="6" t="str">
        <f>SUBSTITUTE(E2083,"?","sep")</f>
        <v>Dec</v>
      </c>
      <c r="E2083" s="6" t="s">
        <v>30</v>
      </c>
      <c r="F2083" s="6">
        <v>16</v>
      </c>
      <c r="G2083" s="18" t="str">
        <f>CONCATENATE(F2083,"-",D2083,"-",B2083)</f>
        <v>16-Dec-1960</v>
      </c>
      <c r="H2083" s="10">
        <f>DATEDIF(G2083,DATE(2023,6,8),"Y")</f>
        <v>62</v>
      </c>
      <c r="I2083" s="6">
        <v>0</v>
      </c>
      <c r="J2083" s="22">
        <v>13462.52</v>
      </c>
      <c r="K2083" s="6" t="str">
        <f>IF(L2083="?","tier - 2",L2083)</f>
        <v>tier - 3</v>
      </c>
      <c r="L2083" s="6" t="s">
        <v>12</v>
      </c>
      <c r="M2083" s="6" t="str">
        <f>IF(N2083="?","tier - 1",N2083)</f>
        <v>tier - 2</v>
      </c>
      <c r="N2083" s="6" t="s">
        <v>11</v>
      </c>
      <c r="O2083" s="6" t="str">
        <f>IF(P2083="?","UNKNOWN",P2083)</f>
        <v>R1011</v>
      </c>
      <c r="P2083" s="6" t="s">
        <v>42</v>
      </c>
      <c r="Q2083" s="6"/>
    </row>
    <row r="2084" spans="1:17" x14ac:dyDescent="0.3">
      <c r="A2084" s="6" t="s">
        <v>1607</v>
      </c>
      <c r="B2084" s="12" t="str">
        <f>SUBSTITUTE(C2084,"?",ROUNDUP(AVERAGEIF(C:C,"&lt;&gt;~?",C:C),0))</f>
        <v>1960</v>
      </c>
      <c r="C2084" s="6">
        <v>1960</v>
      </c>
      <c r="D2084" s="6" t="str">
        <f>SUBSTITUTE(E2084,"?","sep")</f>
        <v>Jul</v>
      </c>
      <c r="E2084" s="6" t="s">
        <v>10</v>
      </c>
      <c r="F2084" s="6">
        <v>11</v>
      </c>
      <c r="G2084" s="18" t="str">
        <f>CONCATENATE(F2084,"-",D2084,"-",B2084)</f>
        <v>11-Jul-1960</v>
      </c>
      <c r="H2084" s="10">
        <f>DATEDIF(G2084,DATE(2023,6,8),"Y")</f>
        <v>62</v>
      </c>
      <c r="I2084" s="6">
        <v>0</v>
      </c>
      <c r="J2084" s="22">
        <v>13457.96</v>
      </c>
      <c r="K2084" s="6" t="str">
        <f>IF(L2084="?","tier - 2",L2084)</f>
        <v>tier - 3</v>
      </c>
      <c r="L2084" s="6" t="s">
        <v>12</v>
      </c>
      <c r="M2084" s="6" t="str">
        <f>IF(N2084="?","tier - 1",N2084)</f>
        <v>tier - 1</v>
      </c>
      <c r="N2084" s="6" t="s">
        <v>16</v>
      </c>
      <c r="O2084" s="6" t="str">
        <f>IF(P2084="?","UNKNOWN",P2084)</f>
        <v>R1013</v>
      </c>
      <c r="P2084" s="6" t="s">
        <v>13</v>
      </c>
      <c r="Q2084" s="6"/>
    </row>
    <row r="2085" spans="1:17" x14ac:dyDescent="0.3">
      <c r="A2085" s="6" t="s">
        <v>1606</v>
      </c>
      <c r="B2085" s="12" t="str">
        <f>SUBSTITUTE(C2085,"?",ROUNDUP(AVERAGEIF(C:C,"&lt;&gt;~?",C:C),0))</f>
        <v>1960</v>
      </c>
      <c r="C2085" s="6">
        <v>1960</v>
      </c>
      <c r="D2085" s="6" t="str">
        <f>SUBSTITUTE(E2085,"?","sep")</f>
        <v>Aug</v>
      </c>
      <c r="E2085" s="6" t="s">
        <v>35</v>
      </c>
      <c r="F2085" s="6">
        <v>13</v>
      </c>
      <c r="G2085" s="18" t="str">
        <f>CONCATENATE(F2085,"-",D2085,"-",B2085)</f>
        <v>13-Aug-1960</v>
      </c>
      <c r="H2085" s="10">
        <f>DATEDIF(G2085,DATE(2023,6,8),"Y")</f>
        <v>62</v>
      </c>
      <c r="I2085" s="6">
        <v>0</v>
      </c>
      <c r="J2085" s="22">
        <v>13451.12</v>
      </c>
      <c r="K2085" s="6" t="str">
        <f>IF(L2085="?","tier - 2",L2085)</f>
        <v>tier - 3</v>
      </c>
      <c r="L2085" s="6" t="s">
        <v>12</v>
      </c>
      <c r="M2085" s="6" t="str">
        <f>IF(N2085="?","tier - 1",N2085)</f>
        <v>tier - 1</v>
      </c>
      <c r="N2085" s="6" t="s">
        <v>16</v>
      </c>
      <c r="O2085" s="6" t="str">
        <f>IF(P2085="?","UNKNOWN",P2085)</f>
        <v>R1011</v>
      </c>
      <c r="P2085" s="6" t="s">
        <v>42</v>
      </c>
      <c r="Q2085" s="6"/>
    </row>
    <row r="2086" spans="1:17" x14ac:dyDescent="0.3">
      <c r="A2086" s="6" t="s">
        <v>1605</v>
      </c>
      <c r="B2086" s="12" t="str">
        <f>SUBSTITUTE(C2086,"?",ROUNDUP(AVERAGEIF(C:C,"&lt;&gt;~?",C:C),0))</f>
        <v>1975</v>
      </c>
      <c r="C2086" s="6">
        <v>1975</v>
      </c>
      <c r="D2086" s="6" t="str">
        <f>SUBSTITUTE(E2086,"?","sep")</f>
        <v>Jun</v>
      </c>
      <c r="E2086" s="6" t="s">
        <v>18</v>
      </c>
      <c r="F2086" s="6">
        <v>29</v>
      </c>
      <c r="G2086" s="18" t="str">
        <f>CONCATENATE(F2086,"-",D2086,"-",B2086)</f>
        <v>29-Jun-1975</v>
      </c>
      <c r="H2086" s="10">
        <f>DATEDIF(G2086,DATE(2023,6,8),"Y")</f>
        <v>47</v>
      </c>
      <c r="I2086" s="6">
        <v>1</v>
      </c>
      <c r="J2086" s="22">
        <v>13440.7</v>
      </c>
      <c r="K2086" s="6" t="str">
        <f>IF(L2086="?","tier - 2",L2086)</f>
        <v>tier - 3</v>
      </c>
      <c r="L2086" s="6" t="s">
        <v>12</v>
      </c>
      <c r="M2086" s="6" t="str">
        <f>IF(N2086="?","tier - 1",N2086)</f>
        <v>tier - 2</v>
      </c>
      <c r="N2086" s="6" t="s">
        <v>11</v>
      </c>
      <c r="O2086" s="6" t="str">
        <f>IF(P2086="?","UNKNOWN",P2086)</f>
        <v>R1012</v>
      </c>
      <c r="P2086" s="6" t="s">
        <v>23</v>
      </c>
      <c r="Q2086" s="6"/>
    </row>
    <row r="2087" spans="1:17" x14ac:dyDescent="0.3">
      <c r="A2087" s="6" t="s">
        <v>1604</v>
      </c>
      <c r="B2087" s="12" t="str">
        <f>SUBSTITUTE(C2087,"?",ROUNDUP(AVERAGEIF(C:C,"&lt;&gt;~?",C:C),0))</f>
        <v>1966</v>
      </c>
      <c r="C2087" s="6">
        <v>1966</v>
      </c>
      <c r="D2087" s="6" t="str">
        <f>SUBSTITUTE(E2087,"?","sep")</f>
        <v>Nov</v>
      </c>
      <c r="E2087" s="6" t="s">
        <v>15</v>
      </c>
      <c r="F2087" s="6">
        <v>14</v>
      </c>
      <c r="G2087" s="18" t="str">
        <f>CONCATENATE(F2087,"-",D2087,"-",B2087)</f>
        <v>14-Nov-1966</v>
      </c>
      <c r="H2087" s="10">
        <f>DATEDIF(G2087,DATE(2023,6,8),"Y")</f>
        <v>56</v>
      </c>
      <c r="I2087" s="6">
        <v>3</v>
      </c>
      <c r="J2087" s="22">
        <v>13430.27</v>
      </c>
      <c r="K2087" s="6" t="str">
        <f>IF(L2087="?","tier - 2",L2087)</f>
        <v>tier - 3</v>
      </c>
      <c r="L2087" s="6" t="s">
        <v>12</v>
      </c>
      <c r="M2087" s="6" t="str">
        <f>IF(N2087="?","tier - 1",N2087)</f>
        <v>tier - 3</v>
      </c>
      <c r="N2087" s="6" t="s">
        <v>12</v>
      </c>
      <c r="O2087" s="6" t="str">
        <f>IF(P2087="?","UNKNOWN",P2087)</f>
        <v>R1024</v>
      </c>
      <c r="P2087" s="6" t="s">
        <v>247</v>
      </c>
      <c r="Q2087" s="6"/>
    </row>
    <row r="2088" spans="1:17" x14ac:dyDescent="0.3">
      <c r="A2088" s="6" t="s">
        <v>1603</v>
      </c>
      <c r="B2088" s="12" t="str">
        <f>SUBSTITUTE(C2088,"?",ROUNDUP(AVERAGEIF(C:C,"&lt;&gt;~?",C:C),0))</f>
        <v>1961</v>
      </c>
      <c r="C2088" s="6">
        <v>1961</v>
      </c>
      <c r="D2088" s="6" t="str">
        <f>SUBSTITUTE(E2088,"?","sep")</f>
        <v>Nov</v>
      </c>
      <c r="E2088" s="6" t="s">
        <v>15</v>
      </c>
      <c r="F2088" s="6">
        <v>3</v>
      </c>
      <c r="G2088" s="18" t="str">
        <f>CONCATENATE(F2088,"-",D2088,"-",B2088)</f>
        <v>3-Nov-1961</v>
      </c>
      <c r="H2088" s="10">
        <f>DATEDIF(G2088,DATE(2023,6,8),"Y")</f>
        <v>61</v>
      </c>
      <c r="I2088" s="6">
        <v>0</v>
      </c>
      <c r="J2088" s="22">
        <v>13429.04</v>
      </c>
      <c r="K2088" s="6" t="str">
        <f>IF(L2088="?","tier - 2",L2088)</f>
        <v>tier - 3</v>
      </c>
      <c r="L2088" s="6" t="s">
        <v>12</v>
      </c>
      <c r="M2088" s="6" t="str">
        <f>IF(N2088="?","tier - 1",N2088)</f>
        <v>tier - 3</v>
      </c>
      <c r="N2088" s="6" t="s">
        <v>12</v>
      </c>
      <c r="O2088" s="6" t="str">
        <f>IF(P2088="?","UNKNOWN",P2088)</f>
        <v>R1012</v>
      </c>
      <c r="P2088" s="6" t="s">
        <v>23</v>
      </c>
      <c r="Q2088" s="6"/>
    </row>
    <row r="2089" spans="1:17" x14ac:dyDescent="0.3">
      <c r="A2089" s="6" t="s">
        <v>1602</v>
      </c>
      <c r="B2089" s="12" t="str">
        <f>SUBSTITUTE(C2089,"?",ROUNDUP(AVERAGEIF(C:C,"&lt;&gt;~?",C:C),0))</f>
        <v>1994</v>
      </c>
      <c r="C2089" s="6">
        <v>1994</v>
      </c>
      <c r="D2089" s="6" t="str">
        <f>SUBSTITUTE(E2089,"?","sep")</f>
        <v>Jun</v>
      </c>
      <c r="E2089" s="6" t="s">
        <v>18</v>
      </c>
      <c r="F2089" s="6">
        <v>17</v>
      </c>
      <c r="G2089" s="18" t="str">
        <f>CONCATENATE(F2089,"-",D2089,"-",B2089)</f>
        <v>17-Jun-1994</v>
      </c>
      <c r="H2089" s="10">
        <f>DATEDIF(G2089,DATE(2023,6,8),"Y")</f>
        <v>28</v>
      </c>
      <c r="I2089" s="6">
        <v>0</v>
      </c>
      <c r="J2089" s="22">
        <v>13417.05</v>
      </c>
      <c r="K2089" s="6" t="str">
        <f>IF(L2089="?","tier - 2",L2089)</f>
        <v>tier - 3</v>
      </c>
      <c r="L2089" s="6" t="s">
        <v>12</v>
      </c>
      <c r="M2089" s="6" t="str">
        <f>IF(N2089="?","tier - 1",N2089)</f>
        <v>tier - 3</v>
      </c>
      <c r="N2089" s="6" t="s">
        <v>12</v>
      </c>
      <c r="O2089" s="6" t="str">
        <f>IF(P2089="?","UNKNOWN",P2089)</f>
        <v>R1012</v>
      </c>
      <c r="P2089" s="6" t="s">
        <v>23</v>
      </c>
      <c r="Q2089" s="6"/>
    </row>
    <row r="2090" spans="1:17" x14ac:dyDescent="0.3">
      <c r="A2090" s="6" t="s">
        <v>2296</v>
      </c>
      <c r="B2090" s="12" t="str">
        <f>SUBSTITUTE(C2090,"?",ROUNDUP(AVERAGEIF(C:C,"&lt;&gt;~?",C:C),0))</f>
        <v>1976</v>
      </c>
      <c r="C2090" s="6">
        <v>1976</v>
      </c>
      <c r="D2090" s="6" t="str">
        <f>SUBSTITUTE(E2090,"?","sep")</f>
        <v>Oct</v>
      </c>
      <c r="E2090" s="6" t="s">
        <v>37</v>
      </c>
      <c r="F2090" s="6">
        <v>29</v>
      </c>
      <c r="G2090" s="18" t="str">
        <f>CONCATENATE(F2090,"-",D2090,"-",B2090)</f>
        <v>29-Oct-1976</v>
      </c>
      <c r="H2090" s="10">
        <f>DATEDIF(G2090,DATE(2023,6,8),"Y")</f>
        <v>46</v>
      </c>
      <c r="I2090" s="6">
        <v>1</v>
      </c>
      <c r="J2090" s="22">
        <v>41661.599999999999</v>
      </c>
      <c r="K2090" s="6" t="str">
        <f>IF(L2090="?","tier - 2",L2090)</f>
        <v>tier - 1</v>
      </c>
      <c r="L2090" s="6" t="s">
        <v>16</v>
      </c>
      <c r="M2090" s="6" t="str">
        <f>IF(N2090="?","tier - 1",N2090)</f>
        <v>tier - 3</v>
      </c>
      <c r="N2090" s="6" t="s">
        <v>12</v>
      </c>
      <c r="O2090" s="6" t="str">
        <f>IF(P2090="?","UNKNOWN",P2090)</f>
        <v>R1011</v>
      </c>
      <c r="P2090" s="6" t="s">
        <v>42</v>
      </c>
      <c r="Q2090" s="6"/>
    </row>
    <row r="2091" spans="1:17" x14ac:dyDescent="0.3">
      <c r="A2091" s="6" t="s">
        <v>1601</v>
      </c>
      <c r="B2091" s="12" t="str">
        <f>SUBSTITUTE(C2091,"?",ROUNDUP(AVERAGEIF(C:C,"&lt;&gt;~?",C:C),0))</f>
        <v>1961</v>
      </c>
      <c r="C2091" s="6">
        <v>1961</v>
      </c>
      <c r="D2091" s="6" t="str">
        <f>SUBSTITUTE(E2091,"?","sep")</f>
        <v>Jul</v>
      </c>
      <c r="E2091" s="6" t="s">
        <v>10</v>
      </c>
      <c r="F2091" s="6">
        <v>22</v>
      </c>
      <c r="G2091" s="18" t="str">
        <f>CONCATENATE(F2091,"-",D2091,"-",B2091)</f>
        <v>22-Jul-1961</v>
      </c>
      <c r="H2091" s="10">
        <f>DATEDIF(G2091,DATE(2023,6,8),"Y")</f>
        <v>61</v>
      </c>
      <c r="I2091" s="6">
        <v>0</v>
      </c>
      <c r="J2091" s="22">
        <v>13415.04</v>
      </c>
      <c r="K2091" s="6" t="str">
        <f>IF(L2091="?","tier - 2",L2091)</f>
        <v>tier - 3</v>
      </c>
      <c r="L2091" s="6" t="s">
        <v>12</v>
      </c>
      <c r="M2091" s="6" t="str">
        <f>IF(N2091="?","tier - 1",N2091)</f>
        <v>tier - 2</v>
      </c>
      <c r="N2091" s="6" t="s">
        <v>11</v>
      </c>
      <c r="O2091" s="6" t="str">
        <f>IF(P2091="?","UNKNOWN",P2091)</f>
        <v>R1012</v>
      </c>
      <c r="P2091" s="6" t="s">
        <v>23</v>
      </c>
      <c r="Q2091" s="6"/>
    </row>
    <row r="2092" spans="1:17" x14ac:dyDescent="0.3">
      <c r="A2092" s="6" t="s">
        <v>1600</v>
      </c>
      <c r="B2092" s="12" t="str">
        <f>SUBSTITUTE(C2092,"?",ROUNDUP(AVERAGEIF(C:C,"&lt;&gt;~?",C:C),0))</f>
        <v>1992</v>
      </c>
      <c r="C2092" s="6">
        <v>1992</v>
      </c>
      <c r="D2092" s="6" t="str">
        <f>SUBSTITUTE(E2092,"?","sep")</f>
        <v>Dec</v>
      </c>
      <c r="E2092" s="6" t="s">
        <v>30</v>
      </c>
      <c r="F2092" s="6">
        <v>19</v>
      </c>
      <c r="G2092" s="18" t="str">
        <f>CONCATENATE(F2092,"-",D2092,"-",B2092)</f>
        <v>19-Dec-1992</v>
      </c>
      <c r="H2092" s="10">
        <f>DATEDIF(G2092,DATE(2023,6,8),"Y")</f>
        <v>30</v>
      </c>
      <c r="I2092" s="6">
        <v>0</v>
      </c>
      <c r="J2092" s="22">
        <v>13412.97</v>
      </c>
      <c r="K2092" s="6" t="str">
        <f>IF(L2092="?","tier - 2",L2092)</f>
        <v>tier - 3</v>
      </c>
      <c r="L2092" s="6" t="s">
        <v>12</v>
      </c>
      <c r="M2092" s="6" t="str">
        <f>IF(N2092="?","tier - 1",N2092)</f>
        <v>tier - 3</v>
      </c>
      <c r="N2092" s="6" t="s">
        <v>12</v>
      </c>
      <c r="O2092" s="6" t="str">
        <f>IF(P2092="?","UNKNOWN",P2092)</f>
        <v>R1023</v>
      </c>
      <c r="P2092" s="6" t="s">
        <v>249</v>
      </c>
      <c r="Q2092" s="6"/>
    </row>
    <row r="2093" spans="1:17" x14ac:dyDescent="0.3">
      <c r="A2093" s="6" t="s">
        <v>1599</v>
      </c>
      <c r="B2093" s="12" t="str">
        <f>SUBSTITUTE(C2093,"?",ROUNDUP(AVERAGEIF(C:C,"&lt;&gt;~?",C:C),0))</f>
        <v>1959</v>
      </c>
      <c r="C2093" s="6">
        <v>1959</v>
      </c>
      <c r="D2093" s="6" t="str">
        <f>SUBSTITUTE(E2093,"?","sep")</f>
        <v>Dec</v>
      </c>
      <c r="E2093" s="6" t="s">
        <v>30</v>
      </c>
      <c r="F2093" s="6">
        <v>20</v>
      </c>
      <c r="G2093" s="18" t="str">
        <f>CONCATENATE(F2093,"-",D2093,"-",B2093)</f>
        <v>20-Dec-1959</v>
      </c>
      <c r="H2093" s="10">
        <f>DATEDIF(G2093,DATE(2023,6,8),"Y")</f>
        <v>63</v>
      </c>
      <c r="I2093" s="6">
        <v>0</v>
      </c>
      <c r="J2093" s="22">
        <v>13405.39</v>
      </c>
      <c r="K2093" s="6" t="str">
        <f>IF(L2093="?","tier - 2",L2093)</f>
        <v>tier - 3</v>
      </c>
      <c r="L2093" s="6" t="s">
        <v>12</v>
      </c>
      <c r="M2093" s="6" t="str">
        <f>IF(N2093="?","tier - 1",N2093)</f>
        <v>tier - 3</v>
      </c>
      <c r="N2093" s="6" t="s">
        <v>12</v>
      </c>
      <c r="O2093" s="6" t="str">
        <f>IF(P2093="?","UNKNOWN",P2093)</f>
        <v>R1013</v>
      </c>
      <c r="P2093" s="6" t="s">
        <v>13</v>
      </c>
      <c r="Q2093" s="6"/>
    </row>
    <row r="2094" spans="1:17" x14ac:dyDescent="0.3">
      <c r="A2094" s="6" t="s">
        <v>1598</v>
      </c>
      <c r="B2094" s="12" t="str">
        <f>SUBSTITUTE(C2094,"?",ROUNDUP(AVERAGEIF(C:C,"&lt;&gt;~?",C:C),0))</f>
        <v>1959</v>
      </c>
      <c r="C2094" s="6">
        <v>1959</v>
      </c>
      <c r="D2094" s="6" t="str">
        <f>SUBSTITUTE(E2094,"?","sep")</f>
        <v>Nov</v>
      </c>
      <c r="E2094" s="6" t="s">
        <v>15</v>
      </c>
      <c r="F2094" s="6">
        <v>25</v>
      </c>
      <c r="G2094" s="18" t="str">
        <f>CONCATENATE(F2094,"-",D2094,"-",B2094)</f>
        <v>25-Nov-1959</v>
      </c>
      <c r="H2094" s="10">
        <f>DATEDIF(G2094,DATE(2023,6,8),"Y")</f>
        <v>63</v>
      </c>
      <c r="I2094" s="6">
        <v>0</v>
      </c>
      <c r="J2094" s="22">
        <v>13393.76</v>
      </c>
      <c r="K2094" s="6" t="str">
        <f>IF(L2094="?","tier - 2",L2094)</f>
        <v>tier - 3</v>
      </c>
      <c r="L2094" s="6" t="s">
        <v>12</v>
      </c>
      <c r="M2094" s="6" t="str">
        <f>IF(N2094="?","tier - 1",N2094)</f>
        <v>tier - 1</v>
      </c>
      <c r="N2094" s="6" t="s">
        <v>16</v>
      </c>
      <c r="O2094" s="6" t="str">
        <f>IF(P2094="?","UNKNOWN",P2094)</f>
        <v>R1011</v>
      </c>
      <c r="P2094" s="6" t="s">
        <v>42</v>
      </c>
      <c r="Q2094" s="6"/>
    </row>
    <row r="2095" spans="1:17" x14ac:dyDescent="0.3">
      <c r="A2095" s="6" t="s">
        <v>1597</v>
      </c>
      <c r="B2095" s="12" t="str">
        <f>SUBSTITUTE(C2095,"?",ROUNDUP(AVERAGEIF(C:C,"&lt;&gt;~?",C:C),0))</f>
        <v>1959</v>
      </c>
      <c r="C2095" s="6">
        <v>1959</v>
      </c>
      <c r="D2095" s="6" t="str">
        <f>SUBSTITUTE(E2095,"?","sep")</f>
        <v>Dec</v>
      </c>
      <c r="E2095" s="6" t="s">
        <v>30</v>
      </c>
      <c r="F2095" s="6">
        <v>9</v>
      </c>
      <c r="G2095" s="18" t="str">
        <f>CONCATENATE(F2095,"-",D2095,"-",B2095)</f>
        <v>9-Dec-1959</v>
      </c>
      <c r="H2095" s="10">
        <f>DATEDIF(G2095,DATE(2023,6,8),"Y")</f>
        <v>63</v>
      </c>
      <c r="I2095" s="6">
        <v>0</v>
      </c>
      <c r="J2095" s="22">
        <v>13390.56</v>
      </c>
      <c r="K2095" s="6" t="str">
        <f>IF(L2095="?","tier - 2",L2095)</f>
        <v>tier - 3</v>
      </c>
      <c r="L2095" s="6" t="s">
        <v>12</v>
      </c>
      <c r="M2095" s="6" t="str">
        <f>IF(N2095="?","tier - 1",N2095)</f>
        <v>tier - 3</v>
      </c>
      <c r="N2095" s="6" t="s">
        <v>12</v>
      </c>
      <c r="O2095" s="6" t="str">
        <f>IF(P2095="?","UNKNOWN",P2095)</f>
        <v>R1011</v>
      </c>
      <c r="P2095" s="6" t="s">
        <v>42</v>
      </c>
      <c r="Q2095" s="6"/>
    </row>
    <row r="2096" spans="1:17" x14ac:dyDescent="0.3">
      <c r="A2096" s="6" t="s">
        <v>1596</v>
      </c>
      <c r="B2096" s="12" t="str">
        <f>SUBSTITUTE(C2096,"?",ROUNDUP(AVERAGEIF(C:C,"&lt;&gt;~?",C:C),0))</f>
        <v>1984</v>
      </c>
      <c r="C2096" s="6">
        <v>1984</v>
      </c>
      <c r="D2096" s="6" t="str">
        <f>SUBSTITUTE(E2096,"?","sep")</f>
        <v>Jun</v>
      </c>
      <c r="E2096" s="6" t="s">
        <v>18</v>
      </c>
      <c r="F2096" s="6">
        <v>6</v>
      </c>
      <c r="G2096" s="18" t="str">
        <f>CONCATENATE(F2096,"-",D2096,"-",B2096)</f>
        <v>6-Jun-1984</v>
      </c>
      <c r="H2096" s="10">
        <f>DATEDIF(G2096,DATE(2023,6,8),"Y")</f>
        <v>39</v>
      </c>
      <c r="I2096" s="6">
        <v>3</v>
      </c>
      <c r="J2096" s="22">
        <v>13383.67</v>
      </c>
      <c r="K2096" s="6" t="str">
        <f>IF(L2096="?","tier - 2",L2096)</f>
        <v>tier - 3</v>
      </c>
      <c r="L2096" s="6" t="s">
        <v>12</v>
      </c>
      <c r="M2096" s="6" t="str">
        <f>IF(N2096="?","tier - 1",N2096)</f>
        <v>tier - 2</v>
      </c>
      <c r="N2096" s="6" t="s">
        <v>11</v>
      </c>
      <c r="O2096" s="6" t="str">
        <f>IF(P2096="?","UNKNOWN",P2096)</f>
        <v>R1023</v>
      </c>
      <c r="P2096" s="6" t="s">
        <v>249</v>
      </c>
      <c r="Q2096" s="6"/>
    </row>
    <row r="2097" spans="1:17" x14ac:dyDescent="0.3">
      <c r="A2097" s="6" t="s">
        <v>1595</v>
      </c>
      <c r="B2097" s="12" t="str">
        <f>SUBSTITUTE(C2097,"?",ROUNDUP(AVERAGEIF(C:C,"&lt;&gt;~?",C:C),0))</f>
        <v>1979</v>
      </c>
      <c r="C2097" s="6">
        <v>1979</v>
      </c>
      <c r="D2097" s="6" t="str">
        <f>SUBSTITUTE(E2097,"?","sep")</f>
        <v>Sep</v>
      </c>
      <c r="E2097" s="6" t="s">
        <v>20</v>
      </c>
      <c r="F2097" s="6">
        <v>30</v>
      </c>
      <c r="G2097" s="18" t="str">
        <f>CONCATENATE(F2097,"-",D2097,"-",B2097)</f>
        <v>30-Sep-1979</v>
      </c>
      <c r="H2097" s="10">
        <f>DATEDIF(G2097,DATE(2023,6,8),"Y")</f>
        <v>43</v>
      </c>
      <c r="I2097" s="6">
        <v>2</v>
      </c>
      <c r="J2097" s="22">
        <v>13377.41</v>
      </c>
      <c r="K2097" s="6" t="str">
        <f>IF(L2097="?","tier - 2",L2097)</f>
        <v>tier - 3</v>
      </c>
      <c r="L2097" s="6" t="s">
        <v>12</v>
      </c>
      <c r="M2097" s="6" t="str">
        <f>IF(N2097="?","tier - 1",N2097)</f>
        <v>tier - 3</v>
      </c>
      <c r="N2097" s="6" t="s">
        <v>12</v>
      </c>
      <c r="O2097" s="6" t="str">
        <f>IF(P2097="?","UNKNOWN",P2097)</f>
        <v>R1026</v>
      </c>
      <c r="P2097" s="6" t="s">
        <v>535</v>
      </c>
      <c r="Q2097" s="6"/>
    </row>
    <row r="2098" spans="1:17" x14ac:dyDescent="0.3">
      <c r="A2098" s="6" t="s">
        <v>1594</v>
      </c>
      <c r="B2098" s="12" t="str">
        <f>SUBSTITUTE(C2098,"?",ROUNDUP(AVERAGEIF(C:C,"&lt;&gt;~?",C:C),0))</f>
        <v>1964</v>
      </c>
      <c r="C2098" s="6">
        <v>1964</v>
      </c>
      <c r="D2098" s="6" t="str">
        <f>SUBSTITUTE(E2098,"?","sep")</f>
        <v>Sep</v>
      </c>
      <c r="E2098" s="6" t="s">
        <v>20</v>
      </c>
      <c r="F2098" s="6">
        <v>24</v>
      </c>
      <c r="G2098" s="18" t="str">
        <f>CONCATENATE(F2098,"-",D2098,"-",B2098)</f>
        <v>24-Sep-1964</v>
      </c>
      <c r="H2098" s="10">
        <f>DATEDIF(G2098,DATE(2023,6,8),"Y")</f>
        <v>58</v>
      </c>
      <c r="I2098" s="6">
        <v>0</v>
      </c>
      <c r="J2098" s="22">
        <v>13375.76</v>
      </c>
      <c r="K2098" s="6" t="str">
        <f>IF(L2098="?","tier - 2",L2098)</f>
        <v>tier - 3</v>
      </c>
      <c r="L2098" s="6" t="s">
        <v>12</v>
      </c>
      <c r="M2098" s="6" t="str">
        <f>IF(N2098="?","tier - 1",N2098)</f>
        <v>tier - 2</v>
      </c>
      <c r="N2098" s="6" t="s">
        <v>11</v>
      </c>
      <c r="O2098" s="6" t="str">
        <f>IF(P2098="?","UNKNOWN",P2098)</f>
        <v>R1025</v>
      </c>
      <c r="P2098" s="6" t="s">
        <v>200</v>
      </c>
      <c r="Q2098" s="6"/>
    </row>
    <row r="2099" spans="1:17" x14ac:dyDescent="0.3">
      <c r="A2099" s="6" t="s">
        <v>1593</v>
      </c>
      <c r="B2099" s="12" t="str">
        <f>SUBSTITUTE(C2099,"?",ROUNDUP(AVERAGEIF(C:C,"&lt;&gt;~?",C:C),0))</f>
        <v>1990</v>
      </c>
      <c r="C2099" s="6">
        <v>1990</v>
      </c>
      <c r="D2099" s="6" t="str">
        <f>SUBSTITUTE(E2099,"?","sep")</f>
        <v>Oct</v>
      </c>
      <c r="E2099" s="6" t="s">
        <v>37</v>
      </c>
      <c r="F2099" s="6">
        <v>2</v>
      </c>
      <c r="G2099" s="18" t="str">
        <f>CONCATENATE(F2099,"-",D2099,"-",B2099)</f>
        <v>2-Oct-1990</v>
      </c>
      <c r="H2099" s="10">
        <f>DATEDIF(G2099,DATE(2023,6,8),"Y")</f>
        <v>32</v>
      </c>
      <c r="I2099" s="6">
        <v>3</v>
      </c>
      <c r="J2099" s="22">
        <v>13360.94</v>
      </c>
      <c r="K2099" s="6" t="str">
        <f>IF(L2099="?","tier - 2",L2099)</f>
        <v>tier - 3</v>
      </c>
      <c r="L2099" s="6" t="s">
        <v>12</v>
      </c>
      <c r="M2099" s="6" t="str">
        <f>IF(N2099="?","tier - 1",N2099)</f>
        <v>tier - 1</v>
      </c>
      <c r="N2099" s="6" t="s">
        <v>16</v>
      </c>
      <c r="O2099" s="6" t="str">
        <f>IF(P2099="?","UNKNOWN",P2099)</f>
        <v>R1012</v>
      </c>
      <c r="P2099" s="6" t="s">
        <v>23</v>
      </c>
      <c r="Q2099" s="6"/>
    </row>
    <row r="2100" spans="1:17" x14ac:dyDescent="0.3">
      <c r="A2100" s="6" t="s">
        <v>1592</v>
      </c>
      <c r="B2100" s="12" t="str">
        <f>SUBSTITUTE(C2100,"?",ROUNDUP(AVERAGEIF(C:C,"&lt;&gt;~?",C:C),0))</f>
        <v>1960</v>
      </c>
      <c r="C2100" s="6">
        <v>1960</v>
      </c>
      <c r="D2100" s="6" t="str">
        <f>SUBSTITUTE(E2100,"?","sep")</f>
        <v>Nov</v>
      </c>
      <c r="E2100" s="6" t="s">
        <v>15</v>
      </c>
      <c r="F2100" s="6">
        <v>11</v>
      </c>
      <c r="G2100" s="18" t="str">
        <f>CONCATENATE(F2100,"-",D2100,"-",B2100)</f>
        <v>11-Nov-1960</v>
      </c>
      <c r="H2100" s="10">
        <f>DATEDIF(G2100,DATE(2023,6,8),"Y")</f>
        <v>62</v>
      </c>
      <c r="I2100" s="6">
        <v>0</v>
      </c>
      <c r="J2100" s="22">
        <v>13352.1</v>
      </c>
      <c r="K2100" s="6" t="str">
        <f>IF(L2100="?","tier - 2",L2100)</f>
        <v>tier - 3</v>
      </c>
      <c r="L2100" s="6" t="s">
        <v>12</v>
      </c>
      <c r="M2100" s="6" t="str">
        <f>IF(N2100="?","tier - 1",N2100)</f>
        <v>tier - 1</v>
      </c>
      <c r="N2100" s="6" t="s">
        <v>16</v>
      </c>
      <c r="O2100" s="6" t="str">
        <f>IF(P2100="?","UNKNOWN",P2100)</f>
        <v>R1012</v>
      </c>
      <c r="P2100" s="6" t="s">
        <v>23</v>
      </c>
      <c r="Q2100" s="6"/>
    </row>
    <row r="2101" spans="1:17" x14ac:dyDescent="0.3">
      <c r="A2101" s="6" t="s">
        <v>2295</v>
      </c>
      <c r="B2101" s="12" t="str">
        <f>SUBSTITUTE(C2101,"?",ROUNDUP(AVERAGEIF(C:C,"&lt;&gt;~?",C:C),0))</f>
        <v>1974</v>
      </c>
      <c r="C2101" s="6">
        <v>1974</v>
      </c>
      <c r="D2101" s="6" t="str">
        <f>SUBSTITUTE(E2101,"?","sep")</f>
        <v>Nov</v>
      </c>
      <c r="E2101" s="6" t="s">
        <v>15</v>
      </c>
      <c r="F2101" s="6">
        <v>24</v>
      </c>
      <c r="G2101" s="18" t="str">
        <f>CONCATENATE(F2101,"-",D2101,"-",B2101)</f>
        <v>24-Nov-1974</v>
      </c>
      <c r="H2101" s="10">
        <f>DATEDIF(G2101,DATE(2023,6,8),"Y")</f>
        <v>48</v>
      </c>
      <c r="I2101" s="6">
        <v>0</v>
      </c>
      <c r="J2101" s="22">
        <v>41636.199999999997</v>
      </c>
      <c r="K2101" s="6" t="str">
        <f>IF(L2101="?","tier - 2",L2101)</f>
        <v>tier - 1</v>
      </c>
      <c r="L2101" s="6" t="s">
        <v>16</v>
      </c>
      <c r="M2101" s="6" t="str">
        <f>IF(N2101="?","tier - 1",N2101)</f>
        <v>tier - 1</v>
      </c>
      <c r="N2101" s="6" t="s">
        <v>16</v>
      </c>
      <c r="O2101" s="6" t="str">
        <f>IF(P2101="?","UNKNOWN",P2101)</f>
        <v>R1011</v>
      </c>
      <c r="P2101" s="6" t="s">
        <v>42</v>
      </c>
      <c r="Q2101" s="6"/>
    </row>
    <row r="2102" spans="1:17" x14ac:dyDescent="0.3">
      <c r="A2102" s="6" t="s">
        <v>1591</v>
      </c>
      <c r="B2102" s="12" t="str">
        <f>SUBSTITUTE(C2102,"?",ROUNDUP(AVERAGEIF(C:C,"&lt;&gt;~?",C:C),0))</f>
        <v>1976</v>
      </c>
      <c r="C2102" s="6">
        <v>1976</v>
      </c>
      <c r="D2102" s="6" t="str">
        <f>SUBSTITUTE(E2102,"?","sep")</f>
        <v>Aug</v>
      </c>
      <c r="E2102" s="6" t="s">
        <v>35</v>
      </c>
      <c r="F2102" s="6">
        <v>23</v>
      </c>
      <c r="G2102" s="18" t="str">
        <f>CONCATENATE(F2102,"-",D2102,"-",B2102)</f>
        <v>23-Aug-1976</v>
      </c>
      <c r="H2102" s="10">
        <f>DATEDIF(G2102,DATE(2023,6,8),"Y")</f>
        <v>46</v>
      </c>
      <c r="I2102" s="6">
        <v>2</v>
      </c>
      <c r="J2102" s="22">
        <v>13333.71</v>
      </c>
      <c r="K2102" s="6" t="str">
        <f>IF(L2102="?","tier - 2",L2102)</f>
        <v>tier - 3</v>
      </c>
      <c r="L2102" s="6" t="s">
        <v>12</v>
      </c>
      <c r="M2102" s="6" t="str">
        <f>IF(N2102="?","tier - 1",N2102)</f>
        <v>tier - 2</v>
      </c>
      <c r="N2102" s="6" t="s">
        <v>11</v>
      </c>
      <c r="O2102" s="6" t="str">
        <f>IF(P2102="?","UNKNOWN",P2102)</f>
        <v>R1012</v>
      </c>
      <c r="P2102" s="6" t="s">
        <v>23</v>
      </c>
      <c r="Q2102" s="6"/>
    </row>
    <row r="2103" spans="1:17" x14ac:dyDescent="0.3">
      <c r="A2103" s="6" t="s">
        <v>1590</v>
      </c>
      <c r="B2103" s="12" t="str">
        <f>SUBSTITUTE(C2103,"?",ROUNDUP(AVERAGEIF(C:C,"&lt;&gt;~?",C:C),0))</f>
        <v>1994</v>
      </c>
      <c r="C2103" s="6">
        <v>1994</v>
      </c>
      <c r="D2103" s="6" t="str">
        <f>SUBSTITUTE(E2103,"?","sep")</f>
        <v>Jul</v>
      </c>
      <c r="E2103" s="6" t="s">
        <v>10</v>
      </c>
      <c r="F2103" s="6">
        <v>1</v>
      </c>
      <c r="G2103" s="18" t="str">
        <f>CONCATENATE(F2103,"-",D2103,"-",B2103)</f>
        <v>1-Jul-1994</v>
      </c>
      <c r="H2103" s="10">
        <f>DATEDIF(G2103,DATE(2023,6,8),"Y")</f>
        <v>28</v>
      </c>
      <c r="I2103" s="6">
        <v>0</v>
      </c>
      <c r="J2103" s="22">
        <v>13292.52</v>
      </c>
      <c r="K2103" s="6" t="str">
        <f>IF(L2103="?","tier - 2",L2103)</f>
        <v>tier - 3</v>
      </c>
      <c r="L2103" s="6" t="s">
        <v>12</v>
      </c>
      <c r="M2103" s="6" t="str">
        <f>IF(N2103="?","tier - 1",N2103)</f>
        <v>tier - 3</v>
      </c>
      <c r="N2103" s="6" t="s">
        <v>12</v>
      </c>
      <c r="O2103" s="6" t="str">
        <f>IF(P2103="?","UNKNOWN",P2103)</f>
        <v>R1012</v>
      </c>
      <c r="P2103" s="6" t="s">
        <v>23</v>
      </c>
      <c r="Q2103" s="6"/>
    </row>
    <row r="2104" spans="1:17" x14ac:dyDescent="0.3">
      <c r="A2104" s="6" t="s">
        <v>1589</v>
      </c>
      <c r="B2104" s="12" t="str">
        <f>SUBSTITUTE(C2104,"?",ROUNDUP(AVERAGEIF(C:C,"&lt;&gt;~?",C:C),0))</f>
        <v>1962</v>
      </c>
      <c r="C2104" s="6">
        <v>1962</v>
      </c>
      <c r="D2104" s="6" t="str">
        <f>SUBSTITUTE(E2104,"?","sep")</f>
        <v>Oct</v>
      </c>
      <c r="E2104" s="6" t="s">
        <v>37</v>
      </c>
      <c r="F2104" s="6">
        <v>11</v>
      </c>
      <c r="G2104" s="18" t="str">
        <f>CONCATENATE(F2104,"-",D2104,"-",B2104)</f>
        <v>11-Oct-1962</v>
      </c>
      <c r="H2104" s="10">
        <f>DATEDIF(G2104,DATE(2023,6,8),"Y")</f>
        <v>60</v>
      </c>
      <c r="I2104" s="6">
        <v>0</v>
      </c>
      <c r="J2104" s="22">
        <v>13228.85</v>
      </c>
      <c r="K2104" s="6" t="str">
        <f>IF(L2104="?","tier - 2",L2104)</f>
        <v>tier - 3</v>
      </c>
      <c r="L2104" s="6" t="s">
        <v>12</v>
      </c>
      <c r="M2104" s="6" t="str">
        <f>IF(N2104="?","tier - 1",N2104)</f>
        <v>tier - 3</v>
      </c>
      <c r="N2104" s="6" t="s">
        <v>12</v>
      </c>
      <c r="O2104" s="6" t="str">
        <f>IF(P2104="?","UNKNOWN",P2104)</f>
        <v>R1023</v>
      </c>
      <c r="P2104" s="6" t="s">
        <v>249</v>
      </c>
      <c r="Q2104" s="6"/>
    </row>
    <row r="2105" spans="1:17" x14ac:dyDescent="0.3">
      <c r="A2105" s="6" t="s">
        <v>1588</v>
      </c>
      <c r="B2105" s="12" t="str">
        <f>SUBSTITUTE(C2105,"?",ROUNDUP(AVERAGEIF(C:C,"&lt;&gt;~?",C:C),0))</f>
        <v>1962</v>
      </c>
      <c r="C2105" s="6">
        <v>1962</v>
      </c>
      <c r="D2105" s="6" t="str">
        <f>SUBSTITUTE(E2105,"?","sep")</f>
        <v>Nov</v>
      </c>
      <c r="E2105" s="6" t="s">
        <v>15</v>
      </c>
      <c r="F2105" s="6">
        <v>24</v>
      </c>
      <c r="G2105" s="18" t="str">
        <f>CONCATENATE(F2105,"-",D2105,"-",B2105)</f>
        <v>24-Nov-1962</v>
      </c>
      <c r="H2105" s="10">
        <f>DATEDIF(G2105,DATE(2023,6,8),"Y")</f>
        <v>60</v>
      </c>
      <c r="I2105" s="6">
        <v>1</v>
      </c>
      <c r="J2105" s="22">
        <v>13224.69</v>
      </c>
      <c r="K2105" s="6" t="str">
        <f>IF(L2105="?","tier - 2",L2105)</f>
        <v>tier - 3</v>
      </c>
      <c r="L2105" s="6" t="s">
        <v>12</v>
      </c>
      <c r="M2105" s="6" t="str">
        <f>IF(N2105="?","tier - 1",N2105)</f>
        <v>tier - 2</v>
      </c>
      <c r="N2105" s="6" t="s">
        <v>11</v>
      </c>
      <c r="O2105" s="6" t="str">
        <f>IF(P2105="?","UNKNOWN",P2105)</f>
        <v>R1011</v>
      </c>
      <c r="P2105" s="6" t="s">
        <v>42</v>
      </c>
      <c r="Q2105" s="6"/>
    </row>
    <row r="2106" spans="1:17" x14ac:dyDescent="0.3">
      <c r="A2106" s="6" t="s">
        <v>1587</v>
      </c>
      <c r="B2106" s="12" t="str">
        <f>SUBSTITUTE(C2106,"?",ROUNDUP(AVERAGEIF(C:C,"&lt;&gt;~?",C:C),0))</f>
        <v>1965</v>
      </c>
      <c r="C2106" s="6">
        <v>1965</v>
      </c>
      <c r="D2106" s="6" t="str">
        <f>SUBSTITUTE(E2106,"?","sep")</f>
        <v>Nov</v>
      </c>
      <c r="E2106" s="6" t="s">
        <v>15</v>
      </c>
      <c r="F2106" s="6">
        <v>13</v>
      </c>
      <c r="G2106" s="18" t="str">
        <f>CONCATENATE(F2106,"-",D2106,"-",B2106)</f>
        <v>13-Nov-1965</v>
      </c>
      <c r="H2106" s="10">
        <f>DATEDIF(G2106,DATE(2023,6,8),"Y")</f>
        <v>57</v>
      </c>
      <c r="I2106" s="6">
        <v>2</v>
      </c>
      <c r="J2106" s="22">
        <v>13224.06</v>
      </c>
      <c r="K2106" s="6" t="str">
        <f>IF(L2106="?","tier - 2",L2106)</f>
        <v>tier - 3</v>
      </c>
      <c r="L2106" s="6" t="s">
        <v>12</v>
      </c>
      <c r="M2106" s="6" t="str">
        <f>IF(N2106="?","tier - 1",N2106)</f>
        <v>tier - 3</v>
      </c>
      <c r="N2106" s="6" t="s">
        <v>12</v>
      </c>
      <c r="O2106" s="6" t="str">
        <f>IF(P2106="?","UNKNOWN",P2106)</f>
        <v>R1024</v>
      </c>
      <c r="P2106" s="6" t="s">
        <v>247</v>
      </c>
      <c r="Q2106" s="6"/>
    </row>
    <row r="2107" spans="1:17" x14ac:dyDescent="0.3">
      <c r="A2107" s="6" t="s">
        <v>1586</v>
      </c>
      <c r="B2107" s="12" t="str">
        <f>SUBSTITUTE(C2107,"?",ROUNDUP(AVERAGEIF(C:C,"&lt;&gt;~?",C:C),0))</f>
        <v>1962</v>
      </c>
      <c r="C2107" s="6">
        <v>1962</v>
      </c>
      <c r="D2107" s="6" t="str">
        <f>SUBSTITUTE(E2107,"?","sep")</f>
        <v>Dec</v>
      </c>
      <c r="E2107" s="6" t="s">
        <v>30</v>
      </c>
      <c r="F2107" s="6">
        <v>7</v>
      </c>
      <c r="G2107" s="18" t="str">
        <f>CONCATENATE(F2107,"-",D2107,"-",B2107)</f>
        <v>7-Dec-1962</v>
      </c>
      <c r="H2107" s="10">
        <f>DATEDIF(G2107,DATE(2023,6,8),"Y")</f>
        <v>60</v>
      </c>
      <c r="I2107" s="6">
        <v>0</v>
      </c>
      <c r="J2107" s="22">
        <v>13217.09</v>
      </c>
      <c r="K2107" s="6" t="str">
        <f>IF(L2107="?","tier - 2",L2107)</f>
        <v>tier - 3</v>
      </c>
      <c r="L2107" s="6" t="s">
        <v>12</v>
      </c>
      <c r="M2107" s="6" t="str">
        <f>IF(N2107="?","tier - 1",N2107)</f>
        <v>tier - 1</v>
      </c>
      <c r="N2107" s="6" t="s">
        <v>16</v>
      </c>
      <c r="O2107" s="6" t="str">
        <f>IF(P2107="?","UNKNOWN",P2107)</f>
        <v>R1024</v>
      </c>
      <c r="P2107" s="6" t="s">
        <v>247</v>
      </c>
      <c r="Q2107" s="6"/>
    </row>
    <row r="2108" spans="1:17" x14ac:dyDescent="0.3">
      <c r="A2108" s="6" t="s">
        <v>1585</v>
      </c>
      <c r="B2108" s="12" t="str">
        <f>SUBSTITUTE(C2108,"?",ROUNDUP(AVERAGEIF(C:C,"&lt;&gt;~?",C:C),0))</f>
        <v>1982</v>
      </c>
      <c r="C2108" s="6">
        <v>1982</v>
      </c>
      <c r="D2108" s="6" t="str">
        <f>SUBSTITUTE(E2108,"?","sep")</f>
        <v>Oct</v>
      </c>
      <c r="E2108" s="6" t="s">
        <v>37</v>
      </c>
      <c r="F2108" s="6">
        <v>15</v>
      </c>
      <c r="G2108" s="18" t="str">
        <f>CONCATENATE(F2108,"-",D2108,"-",B2108)</f>
        <v>15-Oct-1982</v>
      </c>
      <c r="H2108" s="10">
        <f>DATEDIF(G2108,DATE(2023,6,8),"Y")</f>
        <v>40</v>
      </c>
      <c r="I2108" s="6">
        <v>3</v>
      </c>
      <c r="J2108" s="22">
        <v>13214.43</v>
      </c>
      <c r="K2108" s="6" t="str">
        <f>IF(L2108="?","tier - 2",L2108)</f>
        <v>tier - 3</v>
      </c>
      <c r="L2108" s="6" t="s">
        <v>12</v>
      </c>
      <c r="M2108" s="6" t="str">
        <f>IF(N2108="?","tier - 1",N2108)</f>
        <v>tier - 2</v>
      </c>
      <c r="N2108" s="6" t="s">
        <v>11</v>
      </c>
      <c r="O2108" s="6" t="str">
        <f>IF(P2108="?","UNKNOWN",P2108)</f>
        <v>R1012</v>
      </c>
      <c r="P2108" s="6" t="s">
        <v>23</v>
      </c>
      <c r="Q2108" s="6"/>
    </row>
    <row r="2109" spans="1:17" x14ac:dyDescent="0.3">
      <c r="A2109" s="6" t="s">
        <v>1584</v>
      </c>
      <c r="B2109" s="12" t="str">
        <f>SUBSTITUTE(C2109,"?",ROUNDUP(AVERAGEIF(C:C,"&lt;&gt;~?",C:C),0))</f>
        <v>1962</v>
      </c>
      <c r="C2109" s="6">
        <v>1962</v>
      </c>
      <c r="D2109" s="6" t="str">
        <f>SUBSTITUTE(E2109,"?","sep")</f>
        <v>Aug</v>
      </c>
      <c r="E2109" s="6" t="s">
        <v>35</v>
      </c>
      <c r="F2109" s="6">
        <v>5</v>
      </c>
      <c r="G2109" s="18" t="str">
        <f>CONCATENATE(F2109,"-",D2109,"-",B2109)</f>
        <v>5-Aug-1962</v>
      </c>
      <c r="H2109" s="10">
        <f>DATEDIF(G2109,DATE(2023,6,8),"Y")</f>
        <v>60</v>
      </c>
      <c r="I2109" s="6">
        <v>0</v>
      </c>
      <c r="J2109" s="22">
        <v>13204.29</v>
      </c>
      <c r="K2109" s="6" t="str">
        <f>IF(L2109="?","tier - 2",L2109)</f>
        <v>tier - 3</v>
      </c>
      <c r="L2109" s="6" t="s">
        <v>12</v>
      </c>
      <c r="M2109" s="6" t="str">
        <f>IF(N2109="?","tier - 1",N2109)</f>
        <v>tier - 1</v>
      </c>
      <c r="N2109" s="6" t="s">
        <v>16</v>
      </c>
      <c r="O2109" s="6" t="str">
        <f>IF(P2109="?","UNKNOWN",P2109)</f>
        <v>R1024</v>
      </c>
      <c r="P2109" s="6" t="s">
        <v>247</v>
      </c>
      <c r="Q2109" s="6"/>
    </row>
    <row r="2110" spans="1:17" x14ac:dyDescent="0.3">
      <c r="A2110" s="6" t="s">
        <v>1583</v>
      </c>
      <c r="B2110" s="12" t="str">
        <f>SUBSTITUTE(C2110,"?",ROUNDUP(AVERAGEIF(C:C,"&lt;&gt;~?",C:C),0))</f>
        <v>1961</v>
      </c>
      <c r="C2110" s="6">
        <v>1961</v>
      </c>
      <c r="D2110" s="6" t="str">
        <f>SUBSTITUTE(E2110,"?","sep")</f>
        <v>Dec</v>
      </c>
      <c r="E2110" s="6" t="s">
        <v>30</v>
      </c>
      <c r="F2110" s="6">
        <v>6</v>
      </c>
      <c r="G2110" s="18" t="str">
        <f>CONCATENATE(F2110,"-",D2110,"-",B2110)</f>
        <v>6-Dec-1961</v>
      </c>
      <c r="H2110" s="10">
        <f>DATEDIF(G2110,DATE(2023,6,8),"Y")</f>
        <v>61</v>
      </c>
      <c r="I2110" s="6">
        <v>0</v>
      </c>
      <c r="J2110" s="22">
        <v>13143.86</v>
      </c>
      <c r="K2110" s="6" t="str">
        <f>IF(L2110="?","tier - 2",L2110)</f>
        <v>tier - 3</v>
      </c>
      <c r="L2110" s="6" t="s">
        <v>12</v>
      </c>
      <c r="M2110" s="6" t="str">
        <f>IF(N2110="?","tier - 1",N2110)</f>
        <v>tier - 2</v>
      </c>
      <c r="N2110" s="6" t="s">
        <v>11</v>
      </c>
      <c r="O2110" s="6" t="str">
        <f>IF(P2110="?","UNKNOWN",P2110)</f>
        <v>R1016</v>
      </c>
      <c r="P2110" s="6" t="s">
        <v>168</v>
      </c>
      <c r="Q2110" s="6"/>
    </row>
    <row r="2111" spans="1:17" x14ac:dyDescent="0.3">
      <c r="A2111" s="6" t="s">
        <v>1582</v>
      </c>
      <c r="B2111" s="12" t="str">
        <f>SUBSTITUTE(C2111,"?",ROUNDUP(AVERAGEIF(C:C,"&lt;&gt;~?",C:C),0))</f>
        <v>1961</v>
      </c>
      <c r="C2111" s="6">
        <v>1961</v>
      </c>
      <c r="D2111" s="6" t="str">
        <f>SUBSTITUTE(E2111,"?","sep")</f>
        <v>Dec</v>
      </c>
      <c r="E2111" s="6" t="s">
        <v>30</v>
      </c>
      <c r="F2111" s="6">
        <v>6</v>
      </c>
      <c r="G2111" s="18" t="str">
        <f>CONCATENATE(F2111,"-",D2111,"-",B2111)</f>
        <v>6-Dec-1961</v>
      </c>
      <c r="H2111" s="10">
        <f>DATEDIF(G2111,DATE(2023,6,8),"Y")</f>
        <v>61</v>
      </c>
      <c r="I2111" s="6">
        <v>0</v>
      </c>
      <c r="J2111" s="22">
        <v>13143.34</v>
      </c>
      <c r="K2111" s="6" t="str">
        <f>IF(L2111="?","tier - 2",L2111)</f>
        <v>tier - 3</v>
      </c>
      <c r="L2111" s="6" t="s">
        <v>12</v>
      </c>
      <c r="M2111" s="6" t="str">
        <f>IF(N2111="?","tier - 1",N2111)</f>
        <v>tier - 2</v>
      </c>
      <c r="N2111" s="6" t="s">
        <v>11</v>
      </c>
      <c r="O2111" s="6" t="str">
        <f>IF(P2111="?","UNKNOWN",P2111)</f>
        <v>R1020</v>
      </c>
      <c r="P2111" s="6" t="s">
        <v>516</v>
      </c>
      <c r="Q2111" s="6"/>
    </row>
    <row r="2112" spans="1:17" x14ac:dyDescent="0.3">
      <c r="A2112" s="6" t="s">
        <v>2294</v>
      </c>
      <c r="B2112" s="12" t="str">
        <f>SUBSTITUTE(C2112,"?",ROUNDUP(AVERAGEIF(C:C,"&lt;&gt;~?",C:C),0))</f>
        <v>1967</v>
      </c>
      <c r="C2112" s="6">
        <v>1967</v>
      </c>
      <c r="D2112" s="6" t="str">
        <f>SUBSTITUTE(E2112,"?","sep")</f>
        <v>Dec</v>
      </c>
      <c r="E2112" s="6" t="s">
        <v>30</v>
      </c>
      <c r="F2112" s="6">
        <v>22</v>
      </c>
      <c r="G2112" s="18" t="str">
        <f>CONCATENATE(F2112,"-",D2112,"-",B2112)</f>
        <v>22-Dec-1967</v>
      </c>
      <c r="H2112" s="10">
        <f>DATEDIF(G2112,DATE(2023,6,8),"Y")</f>
        <v>55</v>
      </c>
      <c r="I2112" s="6">
        <v>0</v>
      </c>
      <c r="J2112" s="22">
        <v>41505.15</v>
      </c>
      <c r="K2112" s="6" t="str">
        <f>IF(L2112="?","tier - 2",L2112)</f>
        <v>tier - 1</v>
      </c>
      <c r="L2112" s="6" t="s">
        <v>16</v>
      </c>
      <c r="M2112" s="6" t="str">
        <f>IF(N2112="?","tier - 1",N2112)</f>
        <v>tier - 2</v>
      </c>
      <c r="N2112" s="6" t="s">
        <v>11</v>
      </c>
      <c r="O2112" s="6" t="str">
        <f>IF(P2112="?","UNKNOWN",P2112)</f>
        <v>R1011</v>
      </c>
      <c r="P2112" s="6" t="s">
        <v>42</v>
      </c>
      <c r="Q2112" s="6"/>
    </row>
    <row r="2113" spans="1:17" x14ac:dyDescent="0.3">
      <c r="A2113" s="6" t="s">
        <v>1581</v>
      </c>
      <c r="B2113" s="12" t="str">
        <f>SUBSTITUTE(C2113,"?",ROUNDUP(AVERAGEIF(C:C,"&lt;&gt;~?",C:C),0))</f>
        <v>1961</v>
      </c>
      <c r="C2113" s="6">
        <v>1961</v>
      </c>
      <c r="D2113" s="6" t="str">
        <f>SUBSTITUTE(E2113,"?","sep")</f>
        <v>Sep</v>
      </c>
      <c r="E2113" s="6" t="s">
        <v>20</v>
      </c>
      <c r="F2113" s="6">
        <v>7</v>
      </c>
      <c r="G2113" s="18" t="str">
        <f>CONCATENATE(F2113,"-",D2113,"-",B2113)</f>
        <v>7-Sep-1961</v>
      </c>
      <c r="H2113" s="10">
        <f>DATEDIF(G2113,DATE(2023,6,8),"Y")</f>
        <v>61</v>
      </c>
      <c r="I2113" s="6">
        <v>0</v>
      </c>
      <c r="J2113" s="22">
        <v>13129.6</v>
      </c>
      <c r="K2113" s="6" t="str">
        <f>IF(L2113="?","tier - 2",L2113)</f>
        <v>tier - 3</v>
      </c>
      <c r="L2113" s="6" t="s">
        <v>12</v>
      </c>
      <c r="M2113" s="6" t="str">
        <f>IF(N2113="?","tier - 1",N2113)</f>
        <v>tier - 2</v>
      </c>
      <c r="N2113" s="6" t="s">
        <v>11</v>
      </c>
      <c r="O2113" s="6" t="str">
        <f>IF(P2113="?","UNKNOWN",P2113)</f>
        <v>R1017</v>
      </c>
      <c r="P2113" s="6" t="s">
        <v>356</v>
      </c>
      <c r="Q2113" s="6"/>
    </row>
    <row r="2114" spans="1:17" x14ac:dyDescent="0.3">
      <c r="A2114" s="6" t="s">
        <v>1580</v>
      </c>
      <c r="B2114" s="12" t="str">
        <f>SUBSTITUTE(C2114,"?",ROUNDUP(AVERAGEIF(C:C,"&lt;&gt;~?",C:C),0))</f>
        <v>1999</v>
      </c>
      <c r="C2114" s="6">
        <v>1999</v>
      </c>
      <c r="D2114" s="6" t="str">
        <f>SUBSTITUTE(E2114,"?","sep")</f>
        <v>Aug</v>
      </c>
      <c r="E2114" s="6" t="s">
        <v>35</v>
      </c>
      <c r="F2114" s="6">
        <v>16</v>
      </c>
      <c r="G2114" s="18" t="str">
        <f>CONCATENATE(F2114,"-",D2114,"-",B2114)</f>
        <v>16-Aug-1999</v>
      </c>
      <c r="H2114" s="10">
        <f>DATEDIF(G2114,DATE(2023,6,8),"Y")</f>
        <v>23</v>
      </c>
      <c r="I2114" s="6">
        <v>0</v>
      </c>
      <c r="J2114" s="22">
        <v>13126.68</v>
      </c>
      <c r="K2114" s="6" t="str">
        <f>IF(L2114="?","tier - 2",L2114)</f>
        <v>tier - 3</v>
      </c>
      <c r="L2114" s="6" t="s">
        <v>12</v>
      </c>
      <c r="M2114" s="6" t="str">
        <f>IF(N2114="?","tier - 1",N2114)</f>
        <v>tier - 3</v>
      </c>
      <c r="N2114" s="6" t="s">
        <v>12</v>
      </c>
      <c r="O2114" s="6" t="str">
        <f>IF(P2114="?","UNKNOWN",P2114)</f>
        <v>R1011</v>
      </c>
      <c r="P2114" s="6" t="s">
        <v>42</v>
      </c>
      <c r="Q2114" s="6"/>
    </row>
    <row r="2115" spans="1:17" x14ac:dyDescent="0.3">
      <c r="A2115" s="6" t="s">
        <v>1579</v>
      </c>
      <c r="B2115" s="12" t="str">
        <f>SUBSTITUTE(C2115,"?",ROUNDUP(AVERAGEIF(C:C,"&lt;&gt;~?",C:C),0))</f>
        <v>1963</v>
      </c>
      <c r="C2115" s="6">
        <v>1963</v>
      </c>
      <c r="D2115" s="6" t="str">
        <f>SUBSTITUTE(E2115,"?","sep")</f>
        <v>Sep</v>
      </c>
      <c r="E2115" s="6" t="s">
        <v>20</v>
      </c>
      <c r="F2115" s="6">
        <v>14</v>
      </c>
      <c r="G2115" s="18" t="str">
        <f>CONCATENATE(F2115,"-",D2115,"-",B2115)</f>
        <v>14-Sep-1963</v>
      </c>
      <c r="H2115" s="10">
        <f>DATEDIF(G2115,DATE(2023,6,8),"Y")</f>
        <v>59</v>
      </c>
      <c r="I2115" s="6">
        <v>0</v>
      </c>
      <c r="J2115" s="22">
        <v>13116.84</v>
      </c>
      <c r="K2115" s="6" t="str">
        <f>IF(L2115="?","tier - 2",L2115)</f>
        <v>tier - 3</v>
      </c>
      <c r="L2115" s="6" t="s">
        <v>12</v>
      </c>
      <c r="M2115" s="6" t="str">
        <f>IF(N2115="?","tier - 1",N2115)</f>
        <v>tier - 1</v>
      </c>
      <c r="N2115" s="6" t="s">
        <v>16</v>
      </c>
      <c r="O2115" s="6" t="str">
        <f>IF(P2115="?","UNKNOWN",P2115)</f>
        <v>R1012</v>
      </c>
      <c r="P2115" s="6" t="s">
        <v>23</v>
      </c>
      <c r="Q2115" s="6"/>
    </row>
    <row r="2116" spans="1:17" x14ac:dyDescent="0.3">
      <c r="A2116" s="6" t="s">
        <v>1578</v>
      </c>
      <c r="B2116" s="12" t="str">
        <f>SUBSTITUTE(C2116,"?",ROUNDUP(AVERAGEIF(C:C,"&lt;&gt;~?",C:C),0))</f>
        <v>1992</v>
      </c>
      <c r="C2116" s="6">
        <v>1992</v>
      </c>
      <c r="D2116" s="6" t="str">
        <f>SUBSTITUTE(E2116,"?","sep")</f>
        <v>Aug</v>
      </c>
      <c r="E2116" s="6" t="s">
        <v>35</v>
      </c>
      <c r="F2116" s="6">
        <v>12</v>
      </c>
      <c r="G2116" s="18" t="str">
        <f>CONCATENATE(F2116,"-",D2116,"-",B2116)</f>
        <v>12-Aug-1992</v>
      </c>
      <c r="H2116" s="10">
        <f>DATEDIF(G2116,DATE(2023,6,8),"Y")</f>
        <v>30</v>
      </c>
      <c r="I2116" s="6">
        <v>0</v>
      </c>
      <c r="J2116" s="22">
        <v>13113.51</v>
      </c>
      <c r="K2116" s="6" t="str">
        <f>IF(L2116="?","tier - 2",L2116)</f>
        <v>tier - 3</v>
      </c>
      <c r="L2116" s="6" t="s">
        <v>12</v>
      </c>
      <c r="M2116" s="6" t="str">
        <f>IF(N2116="?","tier - 1",N2116)</f>
        <v>tier - 2</v>
      </c>
      <c r="N2116" s="6" t="s">
        <v>11</v>
      </c>
      <c r="O2116" s="6" t="str">
        <f>IF(P2116="?","UNKNOWN",P2116)</f>
        <v>R1026</v>
      </c>
      <c r="P2116" s="6" t="s">
        <v>535</v>
      </c>
      <c r="Q2116" s="6"/>
    </row>
    <row r="2117" spans="1:17" x14ac:dyDescent="0.3">
      <c r="A2117" s="6" t="s">
        <v>1577</v>
      </c>
      <c r="B2117" s="12" t="str">
        <f>SUBSTITUTE(C2117,"?",ROUNDUP(AVERAGEIF(C:C,"&lt;&gt;~?",C:C),0))</f>
        <v>1962</v>
      </c>
      <c r="C2117" s="6">
        <v>1962</v>
      </c>
      <c r="D2117" s="6" t="str">
        <f>SUBSTITUTE(E2117,"?","sep")</f>
        <v>Aug</v>
      </c>
      <c r="E2117" s="6" t="s">
        <v>35</v>
      </c>
      <c r="F2117" s="6">
        <v>2</v>
      </c>
      <c r="G2117" s="18" t="str">
        <f>CONCATENATE(F2117,"-",D2117,"-",B2117)</f>
        <v>2-Aug-1962</v>
      </c>
      <c r="H2117" s="10">
        <f>DATEDIF(G2117,DATE(2023,6,8),"Y")</f>
        <v>60</v>
      </c>
      <c r="I2117" s="6">
        <v>1</v>
      </c>
      <c r="J2117" s="22">
        <v>13112.6</v>
      </c>
      <c r="K2117" s="6" t="str">
        <f>IF(L2117="?","tier - 2",L2117)</f>
        <v>tier - 3</v>
      </c>
      <c r="L2117" s="6" t="s">
        <v>12</v>
      </c>
      <c r="M2117" s="6" t="str">
        <f>IF(N2117="?","tier - 1",N2117)</f>
        <v>tier - 3</v>
      </c>
      <c r="N2117" s="6" t="s">
        <v>12</v>
      </c>
      <c r="O2117" s="6" t="str">
        <f>IF(P2117="?","UNKNOWN",P2117)</f>
        <v>R1012</v>
      </c>
      <c r="P2117" s="6" t="s">
        <v>23</v>
      </c>
      <c r="Q2117" s="6"/>
    </row>
    <row r="2118" spans="1:17" x14ac:dyDescent="0.3">
      <c r="A2118" s="6" t="s">
        <v>1576</v>
      </c>
      <c r="B2118" s="12" t="str">
        <f>SUBSTITUTE(C2118,"?",ROUNDUP(AVERAGEIF(C:C,"&lt;&gt;~?",C:C),0))</f>
        <v>1971</v>
      </c>
      <c r="C2118" s="6">
        <v>1971</v>
      </c>
      <c r="D2118" s="6" t="str">
        <f>SUBSTITUTE(E2118,"?","sep")</f>
        <v>Oct</v>
      </c>
      <c r="E2118" s="6" t="s">
        <v>37</v>
      </c>
      <c r="F2118" s="6">
        <v>30</v>
      </c>
      <c r="G2118" s="18" t="str">
        <f>CONCATENATE(F2118,"-",D2118,"-",B2118)</f>
        <v>30-Oct-1971</v>
      </c>
      <c r="H2118" s="10">
        <f>DATEDIF(G2118,DATE(2023,6,8),"Y")</f>
        <v>51</v>
      </c>
      <c r="I2118" s="6">
        <v>0</v>
      </c>
      <c r="J2118" s="22">
        <v>13110.79</v>
      </c>
      <c r="K2118" s="6" t="str">
        <f>IF(L2118="?","tier - 2",L2118)</f>
        <v>tier - 3</v>
      </c>
      <c r="L2118" s="6" t="s">
        <v>12</v>
      </c>
      <c r="M2118" s="6" t="str">
        <f>IF(N2118="?","tier - 1",N2118)</f>
        <v>tier - 2</v>
      </c>
      <c r="N2118" s="6" t="s">
        <v>11</v>
      </c>
      <c r="O2118" s="6" t="str">
        <f>IF(P2118="?","UNKNOWN",P2118)</f>
        <v>R1011</v>
      </c>
      <c r="P2118" s="6" t="s">
        <v>42</v>
      </c>
      <c r="Q2118" s="6"/>
    </row>
    <row r="2119" spans="1:17" x14ac:dyDescent="0.3">
      <c r="A2119" s="6" t="s">
        <v>1575</v>
      </c>
      <c r="B2119" s="12" t="str">
        <f>SUBSTITUTE(C2119,"?",ROUNDUP(AVERAGEIF(C:C,"&lt;&gt;~?",C:C),0))</f>
        <v>1978</v>
      </c>
      <c r="C2119" s="6">
        <v>1978</v>
      </c>
      <c r="D2119" s="6" t="str">
        <f>SUBSTITUTE(E2119,"?","sep")</f>
        <v>Jul</v>
      </c>
      <c r="E2119" s="6" t="s">
        <v>10</v>
      </c>
      <c r="F2119" s="6">
        <v>17</v>
      </c>
      <c r="G2119" s="18" t="str">
        <f>CONCATENATE(F2119,"-",D2119,"-",B2119)</f>
        <v>17-Jul-1978</v>
      </c>
      <c r="H2119" s="10">
        <f>DATEDIF(G2119,DATE(2023,6,8),"Y")</f>
        <v>44</v>
      </c>
      <c r="I2119" s="6">
        <v>2</v>
      </c>
      <c r="J2119" s="22">
        <v>13101.74</v>
      </c>
      <c r="K2119" s="6" t="str">
        <f>IF(L2119="?","tier - 2",L2119)</f>
        <v>tier - 3</v>
      </c>
      <c r="L2119" s="6" t="s">
        <v>12</v>
      </c>
      <c r="M2119" s="6" t="str">
        <f>IF(N2119="?","tier - 1",N2119)</f>
        <v>tier - 2</v>
      </c>
      <c r="N2119" s="6" t="s">
        <v>11</v>
      </c>
      <c r="O2119" s="6" t="str">
        <f>IF(P2119="?","UNKNOWN",P2119)</f>
        <v>R1026</v>
      </c>
      <c r="P2119" s="6" t="s">
        <v>535</v>
      </c>
      <c r="Q2119" s="6"/>
    </row>
    <row r="2120" spans="1:17" x14ac:dyDescent="0.3">
      <c r="A2120" s="6" t="s">
        <v>1574</v>
      </c>
      <c r="B2120" s="12" t="str">
        <f>SUBSTITUTE(C2120,"?",ROUNDUP(AVERAGEIF(C:C,"&lt;&gt;~?",C:C),0))</f>
        <v>1961</v>
      </c>
      <c r="C2120" s="6">
        <v>1961</v>
      </c>
      <c r="D2120" s="6" t="str">
        <f>SUBSTITUTE(E2120,"?","sep")</f>
        <v>Nov</v>
      </c>
      <c r="E2120" s="6" t="s">
        <v>15</v>
      </c>
      <c r="F2120" s="6">
        <v>6</v>
      </c>
      <c r="G2120" s="18" t="str">
        <f>CONCATENATE(F2120,"-",D2120,"-",B2120)</f>
        <v>6-Nov-1961</v>
      </c>
      <c r="H2120" s="10">
        <f>DATEDIF(G2120,DATE(2023,6,8),"Y")</f>
        <v>61</v>
      </c>
      <c r="I2120" s="6">
        <v>0</v>
      </c>
      <c r="J2120" s="22">
        <v>13063.88</v>
      </c>
      <c r="K2120" s="6" t="str">
        <f>IF(L2120="?","tier - 2",L2120)</f>
        <v>tier - 3</v>
      </c>
      <c r="L2120" s="6" t="s">
        <v>12</v>
      </c>
      <c r="M2120" s="6" t="str">
        <f>IF(N2120="?","tier - 1",N2120)</f>
        <v>tier - 2</v>
      </c>
      <c r="N2120" s="6" t="s">
        <v>11</v>
      </c>
      <c r="O2120" s="6" t="str">
        <f>IF(P2120="?","UNKNOWN",P2120)</f>
        <v>R1011</v>
      </c>
      <c r="P2120" s="6" t="s">
        <v>42</v>
      </c>
      <c r="Q2120" s="6"/>
    </row>
    <row r="2121" spans="1:17" x14ac:dyDescent="0.3">
      <c r="A2121" s="6" t="s">
        <v>1573</v>
      </c>
      <c r="B2121" s="12" t="str">
        <f>SUBSTITUTE(C2121,"?",ROUNDUP(AVERAGEIF(C:C,"&lt;&gt;~?",C:C),0))</f>
        <v>1985</v>
      </c>
      <c r="C2121" s="6">
        <v>1985</v>
      </c>
      <c r="D2121" s="6" t="str">
        <f>SUBSTITUTE(E2121,"?","sep")</f>
        <v>Oct</v>
      </c>
      <c r="E2121" s="6" t="s">
        <v>37</v>
      </c>
      <c r="F2121" s="6">
        <v>26</v>
      </c>
      <c r="G2121" s="18" t="str">
        <f>CONCATENATE(F2121,"-",D2121,"-",B2121)</f>
        <v>26-Oct-1985</v>
      </c>
      <c r="H2121" s="10">
        <f>DATEDIF(G2121,DATE(2023,6,8),"Y")</f>
        <v>37</v>
      </c>
      <c r="I2121" s="6">
        <v>3</v>
      </c>
      <c r="J2121" s="22">
        <v>13051.22</v>
      </c>
      <c r="K2121" s="6" t="str">
        <f>IF(L2121="?","tier - 2",L2121)</f>
        <v>tier - 3</v>
      </c>
      <c r="L2121" s="6" t="s">
        <v>12</v>
      </c>
      <c r="M2121" s="6" t="str">
        <f>IF(N2121="?","tier - 1",N2121)</f>
        <v>tier - 1</v>
      </c>
      <c r="N2121" s="6" t="s">
        <v>16</v>
      </c>
      <c r="O2121" s="6" t="str">
        <f>IF(P2121="?","UNKNOWN",P2121)</f>
        <v>R1026</v>
      </c>
      <c r="P2121" s="6" t="s">
        <v>535</v>
      </c>
      <c r="Q2121" s="6"/>
    </row>
    <row r="2122" spans="1:17" x14ac:dyDescent="0.3">
      <c r="A2122" s="6" t="s">
        <v>1572</v>
      </c>
      <c r="B2122" s="12" t="str">
        <f>SUBSTITUTE(C2122,"?",ROUNDUP(AVERAGEIF(C:C,"&lt;&gt;~?",C:C),0))</f>
        <v>1967</v>
      </c>
      <c r="C2122" s="6">
        <v>1967</v>
      </c>
      <c r="D2122" s="6" t="str">
        <f>SUBSTITUTE(E2122,"?","sep")</f>
        <v>Aug</v>
      </c>
      <c r="E2122" s="6" t="s">
        <v>35</v>
      </c>
      <c r="F2122" s="6">
        <v>6</v>
      </c>
      <c r="G2122" s="18" t="str">
        <f>CONCATENATE(F2122,"-",D2122,"-",B2122)</f>
        <v>6-Aug-1967</v>
      </c>
      <c r="H2122" s="10">
        <f>DATEDIF(G2122,DATE(2023,6,8),"Y")</f>
        <v>55</v>
      </c>
      <c r="I2122" s="6">
        <v>3</v>
      </c>
      <c r="J2122" s="22">
        <v>13047.33</v>
      </c>
      <c r="K2122" s="6" t="str">
        <f>IF(L2122="?","tier - 2",L2122)</f>
        <v>tier - 3</v>
      </c>
      <c r="L2122" s="6" t="s">
        <v>12</v>
      </c>
      <c r="M2122" s="6" t="str">
        <f>IF(N2122="?","tier - 1",N2122)</f>
        <v>tier - 3</v>
      </c>
      <c r="N2122" s="6" t="s">
        <v>12</v>
      </c>
      <c r="O2122" s="6" t="str">
        <f>IF(P2122="?","UNKNOWN",P2122)</f>
        <v>R1024</v>
      </c>
      <c r="P2122" s="6" t="s">
        <v>247</v>
      </c>
      <c r="Q2122" s="6"/>
    </row>
    <row r="2123" spans="1:17" x14ac:dyDescent="0.3">
      <c r="A2123" s="6" t="s">
        <v>2365</v>
      </c>
      <c r="B2123" s="12" t="str">
        <f>SUBSTITUTE(C2123,"?",ROUNDUP(AVERAGEIF(C:C,"&lt;&gt;~?",C:C),0))</f>
        <v>1958</v>
      </c>
      <c r="C2123" s="6">
        <v>1958</v>
      </c>
      <c r="D2123" s="6" t="str">
        <f>SUBSTITUTE(E2123,"?","sep")</f>
        <v>Jun</v>
      </c>
      <c r="E2123" s="6" t="s">
        <v>18</v>
      </c>
      <c r="F2123" s="6">
        <v>27</v>
      </c>
      <c r="G2123" s="18" t="str">
        <f>CONCATENATE(F2123,"-",D2123,"-",B2123)</f>
        <v>27-Jun-1958</v>
      </c>
      <c r="H2123" s="10">
        <f>DATEDIF(G2123,DATE(2023,6,8),"Y")</f>
        <v>64</v>
      </c>
      <c r="I2123" s="6">
        <v>2</v>
      </c>
      <c r="J2123" s="22">
        <v>49577.66</v>
      </c>
      <c r="K2123" s="6" t="str">
        <f>IF(L2123="?","tier - 2",L2123)</f>
        <v>tier - 2</v>
      </c>
      <c r="L2123" s="6" t="s">
        <v>11</v>
      </c>
      <c r="M2123" s="6" t="str">
        <f>IF(N2123="?","tier - 1",N2123)</f>
        <v>tier - 2</v>
      </c>
      <c r="N2123" s="6" t="s">
        <v>11</v>
      </c>
      <c r="O2123" s="6" t="str">
        <f>IF(P2123="?","UNKNOWN",P2123)</f>
        <v>R1013</v>
      </c>
      <c r="P2123" s="6" t="s">
        <v>13</v>
      </c>
      <c r="Q2123" s="6"/>
    </row>
    <row r="2124" spans="1:17" x14ac:dyDescent="0.3">
      <c r="A2124" s="6" t="s">
        <v>2293</v>
      </c>
      <c r="B2124" s="12" t="str">
        <f>SUBSTITUTE(C2124,"?",ROUNDUP(AVERAGEIF(C:C,"&lt;&gt;~?",C:C),0))</f>
        <v>1971</v>
      </c>
      <c r="C2124" s="6">
        <v>1971</v>
      </c>
      <c r="D2124" s="6" t="str">
        <f>SUBSTITUTE(E2124,"?","sep")</f>
        <v>Oct</v>
      </c>
      <c r="E2124" s="6" t="s">
        <v>37</v>
      </c>
      <c r="F2124" s="6">
        <v>16</v>
      </c>
      <c r="G2124" s="18" t="str">
        <f>CONCATENATE(F2124,"-",D2124,"-",B2124)</f>
        <v>16-Oct-1971</v>
      </c>
      <c r="H2124" s="10">
        <f>DATEDIF(G2124,DATE(2023,6,8),"Y")</f>
        <v>51</v>
      </c>
      <c r="I2124" s="6">
        <v>0</v>
      </c>
      <c r="J2124" s="22">
        <v>41351.879999999997</v>
      </c>
      <c r="K2124" s="6" t="str">
        <f>IF(L2124="?","tier - 2",L2124)</f>
        <v>tier - 1</v>
      </c>
      <c r="L2124" s="6" t="s">
        <v>16</v>
      </c>
      <c r="M2124" s="6" t="str">
        <f>IF(N2124="?","tier - 1",N2124)</f>
        <v>tier - 2</v>
      </c>
      <c r="N2124" s="6" t="s">
        <v>11</v>
      </c>
      <c r="O2124" s="6" t="str">
        <f>IF(P2124="?","UNKNOWN",P2124)</f>
        <v>R1011</v>
      </c>
      <c r="P2124" s="6" t="s">
        <v>42</v>
      </c>
      <c r="Q2124" s="6"/>
    </row>
    <row r="2125" spans="1:17" x14ac:dyDescent="0.3">
      <c r="A2125" s="6" t="s">
        <v>1571</v>
      </c>
      <c r="B2125" s="12" t="str">
        <f>SUBSTITUTE(C2125,"?",ROUNDUP(AVERAGEIF(C:C,"&lt;&gt;~?",C:C),0))</f>
        <v>1969</v>
      </c>
      <c r="C2125" s="6">
        <v>1969</v>
      </c>
      <c r="D2125" s="6" t="str">
        <f>SUBSTITUTE(E2125,"?","sep")</f>
        <v>Sep</v>
      </c>
      <c r="E2125" s="6" t="s">
        <v>20</v>
      </c>
      <c r="F2125" s="6">
        <v>23</v>
      </c>
      <c r="G2125" s="18" t="str">
        <f>CONCATENATE(F2125,"-",D2125,"-",B2125)</f>
        <v>23-Sep-1969</v>
      </c>
      <c r="H2125" s="10">
        <f>DATEDIF(G2125,DATE(2023,6,8),"Y")</f>
        <v>53</v>
      </c>
      <c r="I2125" s="6">
        <v>0</v>
      </c>
      <c r="J2125" s="22">
        <v>13044.41</v>
      </c>
      <c r="K2125" s="6" t="str">
        <f>IF(L2125="?","tier - 2",L2125)</f>
        <v>tier - 3</v>
      </c>
      <c r="L2125" s="6" t="s">
        <v>12</v>
      </c>
      <c r="M2125" s="6" t="str">
        <f>IF(N2125="?","tier - 1",N2125)</f>
        <v>tier - 1</v>
      </c>
      <c r="N2125" s="6" t="s">
        <v>16</v>
      </c>
      <c r="O2125" s="6" t="str">
        <f>IF(P2125="?","UNKNOWN",P2125)</f>
        <v>R1012</v>
      </c>
      <c r="P2125" s="6" t="s">
        <v>23</v>
      </c>
      <c r="Q2125" s="6"/>
    </row>
    <row r="2126" spans="1:17" x14ac:dyDescent="0.3">
      <c r="A2126" s="6" t="s">
        <v>1570</v>
      </c>
      <c r="B2126" s="12" t="str">
        <f>SUBSTITUTE(C2126,"?",ROUNDUP(AVERAGEIF(C:C,"&lt;&gt;~?",C:C),0))</f>
        <v>1961</v>
      </c>
      <c r="C2126" s="6">
        <v>1961</v>
      </c>
      <c r="D2126" s="6" t="str">
        <f>SUBSTITUTE(E2126,"?","sep")</f>
        <v>Nov</v>
      </c>
      <c r="E2126" s="6" t="s">
        <v>15</v>
      </c>
      <c r="F2126" s="6">
        <v>9</v>
      </c>
      <c r="G2126" s="18" t="str">
        <f>CONCATENATE(F2126,"-",D2126,"-",B2126)</f>
        <v>9-Nov-1961</v>
      </c>
      <c r="H2126" s="10">
        <f>DATEDIF(G2126,DATE(2023,6,8),"Y")</f>
        <v>61</v>
      </c>
      <c r="I2126" s="6">
        <v>0</v>
      </c>
      <c r="J2126" s="22">
        <v>13041.92</v>
      </c>
      <c r="K2126" s="6" t="str">
        <f>IF(L2126="?","tier - 2",L2126)</f>
        <v>tier - 3</v>
      </c>
      <c r="L2126" s="6" t="s">
        <v>12</v>
      </c>
      <c r="M2126" s="6" t="str">
        <f>IF(N2126="?","tier - 1",N2126)</f>
        <v>tier - 1</v>
      </c>
      <c r="N2126" s="6" t="s">
        <v>16</v>
      </c>
      <c r="O2126" s="6" t="str">
        <f>IF(P2126="?","UNKNOWN",P2126)</f>
        <v>R1011</v>
      </c>
      <c r="P2126" s="6" t="s">
        <v>42</v>
      </c>
      <c r="Q2126" s="6"/>
    </row>
    <row r="2127" spans="1:17" x14ac:dyDescent="0.3">
      <c r="A2127" s="6" t="s">
        <v>1569</v>
      </c>
      <c r="B2127" s="12" t="str">
        <f>SUBSTITUTE(C2127,"?",ROUNDUP(AVERAGEIF(C:C,"&lt;&gt;~?",C:C),0))</f>
        <v>1965</v>
      </c>
      <c r="C2127" s="6">
        <v>1965</v>
      </c>
      <c r="D2127" s="6" t="str">
        <f>SUBSTITUTE(E2127,"?","sep")</f>
        <v>Nov</v>
      </c>
      <c r="E2127" s="6" t="s">
        <v>15</v>
      </c>
      <c r="F2127" s="6">
        <v>4</v>
      </c>
      <c r="G2127" s="18" t="str">
        <f>CONCATENATE(F2127,"-",D2127,"-",B2127)</f>
        <v>4-Nov-1965</v>
      </c>
      <c r="H2127" s="10">
        <f>DATEDIF(G2127,DATE(2023,6,8),"Y")</f>
        <v>57</v>
      </c>
      <c r="I2127" s="6">
        <v>0</v>
      </c>
      <c r="J2127" s="22">
        <v>13023.93</v>
      </c>
      <c r="K2127" s="6" t="str">
        <f>IF(L2127="?","tier - 2",L2127)</f>
        <v>tier - 3</v>
      </c>
      <c r="L2127" s="6" t="s">
        <v>12</v>
      </c>
      <c r="M2127" s="6" t="str">
        <f>IF(N2127="?","tier - 1",N2127)</f>
        <v>tier - 2</v>
      </c>
      <c r="N2127" s="6" t="s">
        <v>11</v>
      </c>
      <c r="O2127" s="6" t="str">
        <f>IF(P2127="?","UNKNOWN",P2127)</f>
        <v>R1025</v>
      </c>
      <c r="P2127" s="6" t="s">
        <v>200</v>
      </c>
      <c r="Q2127" s="6"/>
    </row>
    <row r="2128" spans="1:17" x14ac:dyDescent="0.3">
      <c r="A2128" s="6" t="s">
        <v>1568</v>
      </c>
      <c r="B2128" s="12" t="str">
        <f>SUBSTITUTE(C2128,"?",ROUNDUP(AVERAGEIF(C:C,"&lt;&gt;~?",C:C),0))</f>
        <v>1964</v>
      </c>
      <c r="C2128" s="6">
        <v>1964</v>
      </c>
      <c r="D2128" s="6" t="str">
        <f>SUBSTITUTE(E2128,"?","sep")</f>
        <v>Sep</v>
      </c>
      <c r="E2128" s="6" t="s">
        <v>20</v>
      </c>
      <c r="F2128" s="6">
        <v>23</v>
      </c>
      <c r="G2128" s="18" t="str">
        <f>CONCATENATE(F2128,"-",D2128,"-",B2128)</f>
        <v>23-Sep-1964</v>
      </c>
      <c r="H2128" s="10">
        <f>DATEDIF(G2128,DATE(2023,6,8),"Y")</f>
        <v>58</v>
      </c>
      <c r="I2128" s="6">
        <v>1</v>
      </c>
      <c r="J2128" s="22">
        <v>13019.16</v>
      </c>
      <c r="K2128" s="6" t="str">
        <f>IF(L2128="?","tier - 2",L2128)</f>
        <v>tier - 3</v>
      </c>
      <c r="L2128" s="6" t="s">
        <v>12</v>
      </c>
      <c r="M2128" s="6" t="str">
        <f>IF(N2128="?","tier - 1",N2128)</f>
        <v>tier - 1</v>
      </c>
      <c r="N2128" s="6" t="s">
        <v>16</v>
      </c>
      <c r="O2128" s="6" t="str">
        <f>IF(P2128="?","UNKNOWN",P2128)</f>
        <v>R1024</v>
      </c>
      <c r="P2128" s="6" t="s">
        <v>247</v>
      </c>
      <c r="Q2128" s="6"/>
    </row>
    <row r="2129" spans="1:17" x14ac:dyDescent="0.3">
      <c r="A2129" s="6" t="s">
        <v>1567</v>
      </c>
      <c r="B2129" s="12" t="str">
        <f>SUBSTITUTE(C2129,"?",ROUNDUP(AVERAGEIF(C:C,"&lt;&gt;~?",C:C),0))</f>
        <v>1962</v>
      </c>
      <c r="C2129" s="6">
        <v>1962</v>
      </c>
      <c r="D2129" s="6" t="str">
        <f>SUBSTITUTE(E2129,"?","sep")</f>
        <v>Jul</v>
      </c>
      <c r="E2129" s="6" t="s">
        <v>10</v>
      </c>
      <c r="F2129" s="6">
        <v>20</v>
      </c>
      <c r="G2129" s="18" t="str">
        <f>CONCATENATE(F2129,"-",D2129,"-",B2129)</f>
        <v>20-Jul-1962</v>
      </c>
      <c r="H2129" s="10">
        <f>DATEDIF(G2129,DATE(2023,6,8),"Y")</f>
        <v>60</v>
      </c>
      <c r="I2129" s="6">
        <v>0</v>
      </c>
      <c r="J2129" s="22">
        <v>13012.21</v>
      </c>
      <c r="K2129" s="6" t="str">
        <f>IF(L2129="?","tier - 2",L2129)</f>
        <v>tier - 3</v>
      </c>
      <c r="L2129" s="6" t="s">
        <v>12</v>
      </c>
      <c r="M2129" s="6" t="str">
        <f>IF(N2129="?","tier - 1",N2129)</f>
        <v>tier - 1</v>
      </c>
      <c r="N2129" s="6" t="s">
        <v>16</v>
      </c>
      <c r="O2129" s="6" t="str">
        <f>IF(P2129="?","UNKNOWN",P2129)</f>
        <v>R1012</v>
      </c>
      <c r="P2129" s="6" t="s">
        <v>23</v>
      </c>
      <c r="Q2129" s="6"/>
    </row>
    <row r="2130" spans="1:17" x14ac:dyDescent="0.3">
      <c r="A2130" s="6" t="s">
        <v>1566</v>
      </c>
      <c r="B2130" s="12" t="str">
        <f>SUBSTITUTE(C2130,"?",ROUNDUP(AVERAGEIF(C:C,"&lt;&gt;~?",C:C),0))</f>
        <v>1972</v>
      </c>
      <c r="C2130" s="6">
        <v>1972</v>
      </c>
      <c r="D2130" s="6" t="str">
        <f>SUBSTITUTE(E2130,"?","sep")</f>
        <v>Sep</v>
      </c>
      <c r="E2130" s="6" t="s">
        <v>20</v>
      </c>
      <c r="F2130" s="6">
        <v>27</v>
      </c>
      <c r="G2130" s="18" t="str">
        <f>CONCATENATE(F2130,"-",D2130,"-",B2130)</f>
        <v>27-Sep-1972</v>
      </c>
      <c r="H2130" s="10">
        <f>DATEDIF(G2130,DATE(2023,6,8),"Y")</f>
        <v>50</v>
      </c>
      <c r="I2130" s="6">
        <v>0</v>
      </c>
      <c r="J2130" s="22">
        <v>13010.86</v>
      </c>
      <c r="K2130" s="6" t="str">
        <f>IF(L2130="?","tier - 2",L2130)</f>
        <v>tier - 3</v>
      </c>
      <c r="L2130" s="6" t="s">
        <v>12</v>
      </c>
      <c r="M2130" s="6" t="str">
        <f>IF(N2130="?","tier - 1",N2130)</f>
        <v>tier - 2</v>
      </c>
      <c r="N2130" s="6" t="s">
        <v>11</v>
      </c>
      <c r="O2130" s="6" t="str">
        <f>IF(P2130="?","UNKNOWN",P2130)</f>
        <v>R1012</v>
      </c>
      <c r="P2130" s="6" t="s">
        <v>23</v>
      </c>
      <c r="Q2130" s="6"/>
    </row>
    <row r="2131" spans="1:17" x14ac:dyDescent="0.3">
      <c r="A2131" s="6" t="s">
        <v>1565</v>
      </c>
      <c r="B2131" s="12" t="str">
        <f>SUBSTITUTE(C2131,"?",ROUNDUP(AVERAGEIF(C:C,"&lt;&gt;~?",C:C),0))</f>
        <v>1969</v>
      </c>
      <c r="C2131" s="6">
        <v>1969</v>
      </c>
      <c r="D2131" s="6" t="str">
        <f>SUBSTITUTE(E2131,"?","sep")</f>
        <v>Dec</v>
      </c>
      <c r="E2131" s="6" t="s">
        <v>30</v>
      </c>
      <c r="F2131" s="6">
        <v>13</v>
      </c>
      <c r="G2131" s="18" t="str">
        <f>CONCATENATE(F2131,"-",D2131,"-",B2131)</f>
        <v>13-Dec-1969</v>
      </c>
      <c r="H2131" s="10">
        <f>DATEDIF(G2131,DATE(2023,6,8),"Y")</f>
        <v>53</v>
      </c>
      <c r="I2131" s="6">
        <v>0</v>
      </c>
      <c r="J2131" s="22">
        <v>13008.07</v>
      </c>
      <c r="K2131" s="6" t="str">
        <f>IF(L2131="?","tier - 2",L2131)</f>
        <v>tier - 3</v>
      </c>
      <c r="L2131" s="6" t="s">
        <v>12</v>
      </c>
      <c r="M2131" s="6" t="str">
        <f>IF(N2131="?","tier - 1",N2131)</f>
        <v>tier - 3</v>
      </c>
      <c r="N2131" s="6" t="s">
        <v>12</v>
      </c>
      <c r="O2131" s="6" t="str">
        <f>IF(P2131="?","UNKNOWN",P2131)</f>
        <v>R1012</v>
      </c>
      <c r="P2131" s="6" t="s">
        <v>23</v>
      </c>
      <c r="Q2131" s="6"/>
    </row>
    <row r="2132" spans="1:17" x14ac:dyDescent="0.3">
      <c r="A2132" s="6" t="s">
        <v>1564</v>
      </c>
      <c r="B2132" s="12" t="str">
        <f>SUBSTITUTE(C2132,"?",ROUNDUP(AVERAGEIF(C:C,"&lt;&gt;~?",C:C),0))</f>
        <v>1962</v>
      </c>
      <c r="C2132" s="6">
        <v>1962</v>
      </c>
      <c r="D2132" s="6" t="str">
        <f>SUBSTITUTE(E2132,"?","sep")</f>
        <v>Jun</v>
      </c>
      <c r="E2132" s="6" t="s">
        <v>18</v>
      </c>
      <c r="F2132" s="6">
        <v>24</v>
      </c>
      <c r="G2132" s="18" t="str">
        <f>CONCATENATE(F2132,"-",D2132,"-",B2132)</f>
        <v>24-Jun-1962</v>
      </c>
      <c r="H2132" s="10">
        <f>DATEDIF(G2132,DATE(2023,6,8),"Y")</f>
        <v>60</v>
      </c>
      <c r="I2132" s="6">
        <v>0</v>
      </c>
      <c r="J2132" s="22">
        <v>13004.95</v>
      </c>
      <c r="K2132" s="6" t="str">
        <f>IF(L2132="?","tier - 2",L2132)</f>
        <v>tier - 3</v>
      </c>
      <c r="L2132" s="6" t="s">
        <v>12</v>
      </c>
      <c r="M2132" s="6" t="str">
        <f>IF(N2132="?","tier - 1",N2132)</f>
        <v>tier - 1</v>
      </c>
      <c r="N2132" s="6" t="s">
        <v>16</v>
      </c>
      <c r="O2132" s="6" t="str">
        <f>IF(P2132="?","UNKNOWN",P2132)</f>
        <v>R1012</v>
      </c>
      <c r="P2132" s="6" t="s">
        <v>23</v>
      </c>
      <c r="Q2132" s="6"/>
    </row>
    <row r="2133" spans="1:17" x14ac:dyDescent="0.3">
      <c r="A2133" s="6" t="s">
        <v>1563</v>
      </c>
      <c r="B2133" s="12" t="str">
        <f>SUBSTITUTE(C2133,"?",ROUNDUP(AVERAGEIF(C:C,"&lt;&gt;~?",C:C),0))</f>
        <v>1981</v>
      </c>
      <c r="C2133" s="6">
        <v>1981</v>
      </c>
      <c r="D2133" s="6" t="str">
        <f>SUBSTITUTE(E2133,"?","sep")</f>
        <v>Oct</v>
      </c>
      <c r="E2133" s="6" t="s">
        <v>37</v>
      </c>
      <c r="F2133" s="6">
        <v>30</v>
      </c>
      <c r="G2133" s="18" t="str">
        <f>CONCATENATE(F2133,"-",D2133,"-",B2133)</f>
        <v>30-Oct-1981</v>
      </c>
      <c r="H2133" s="10">
        <f>DATEDIF(G2133,DATE(2023,6,8),"Y")</f>
        <v>41</v>
      </c>
      <c r="I2133" s="6">
        <v>1</v>
      </c>
      <c r="J2133" s="22">
        <v>13002.91</v>
      </c>
      <c r="K2133" s="6" t="str">
        <f>IF(L2133="?","tier - 2",L2133)</f>
        <v>tier - 3</v>
      </c>
      <c r="L2133" s="6" t="s">
        <v>12</v>
      </c>
      <c r="M2133" s="6" t="str">
        <f>IF(N2133="?","tier - 1",N2133)</f>
        <v>tier - 1</v>
      </c>
      <c r="N2133" s="6" t="s">
        <v>16</v>
      </c>
      <c r="O2133" s="6" t="str">
        <f>IF(P2133="?","UNKNOWN",P2133)</f>
        <v>R1012</v>
      </c>
      <c r="P2133" s="6" t="s">
        <v>23</v>
      </c>
      <c r="Q2133" s="6"/>
    </row>
    <row r="2134" spans="1:17" x14ac:dyDescent="0.3">
      <c r="A2134" s="6" t="s">
        <v>1562</v>
      </c>
      <c r="B2134" s="12" t="str">
        <f>SUBSTITUTE(C2134,"?",ROUNDUP(AVERAGEIF(C:C,"&lt;&gt;~?",C:C),0))</f>
        <v>1979</v>
      </c>
      <c r="C2134" s="6">
        <v>1979</v>
      </c>
      <c r="D2134" s="6" t="str">
        <f>SUBSTITUTE(E2134,"?","sep")</f>
        <v>Nov</v>
      </c>
      <c r="E2134" s="6" t="s">
        <v>15</v>
      </c>
      <c r="F2134" s="6">
        <v>27</v>
      </c>
      <c r="G2134" s="18" t="str">
        <f>CONCATENATE(F2134,"-",D2134,"-",B2134)</f>
        <v>27-Nov-1979</v>
      </c>
      <c r="H2134" s="10">
        <f>DATEDIF(G2134,DATE(2023,6,8),"Y")</f>
        <v>43</v>
      </c>
      <c r="I2134" s="6">
        <v>2</v>
      </c>
      <c r="J2134" s="22">
        <v>12994.12</v>
      </c>
      <c r="K2134" s="6" t="str">
        <f>IF(L2134="?","tier - 2",L2134)</f>
        <v>tier - 3</v>
      </c>
      <c r="L2134" s="6" t="s">
        <v>12</v>
      </c>
      <c r="M2134" s="6" t="str">
        <f>IF(N2134="?","tier - 1",N2134)</f>
        <v>tier - 2</v>
      </c>
      <c r="N2134" s="6" t="s">
        <v>11</v>
      </c>
      <c r="O2134" s="6" t="str">
        <f>IF(P2134="?","UNKNOWN",P2134)</f>
        <v>R1026</v>
      </c>
      <c r="P2134" s="6" t="s">
        <v>535</v>
      </c>
      <c r="Q2134" s="6"/>
    </row>
    <row r="2135" spans="1:17" x14ac:dyDescent="0.3">
      <c r="A2135" s="6" t="s">
        <v>2292</v>
      </c>
      <c r="B2135" s="12" t="str">
        <f>SUBSTITUTE(C2135,"?",ROUNDUP(AVERAGEIF(C:C,"&lt;&gt;~?",C:C),0))</f>
        <v>1964</v>
      </c>
      <c r="C2135" s="6">
        <v>1964</v>
      </c>
      <c r="D2135" s="6" t="str">
        <f>SUBSTITUTE(E2135,"?","sep")</f>
        <v>Oct</v>
      </c>
      <c r="E2135" s="6" t="s">
        <v>37</v>
      </c>
      <c r="F2135" s="6">
        <v>7</v>
      </c>
      <c r="G2135" s="18" t="str">
        <f>CONCATENATE(F2135,"-",D2135,"-",B2135)</f>
        <v>7-Oct-1964</v>
      </c>
      <c r="H2135" s="10">
        <f>DATEDIF(G2135,DATE(2023,6,8),"Y")</f>
        <v>58</v>
      </c>
      <c r="I2135" s="6">
        <v>0</v>
      </c>
      <c r="J2135" s="22">
        <v>41331.79</v>
      </c>
      <c r="K2135" s="6" t="str">
        <f>IF(L2135="?","tier - 2",L2135)</f>
        <v>tier - 1</v>
      </c>
      <c r="L2135" s="6" t="s">
        <v>16</v>
      </c>
      <c r="M2135" s="6" t="str">
        <f>IF(N2135="?","tier - 1",N2135)</f>
        <v>tier - 2</v>
      </c>
      <c r="N2135" s="6" t="s">
        <v>11</v>
      </c>
      <c r="O2135" s="6" t="str">
        <f>IF(P2135="?","UNKNOWN",P2135)</f>
        <v>R1011</v>
      </c>
      <c r="P2135" s="6" t="s">
        <v>42</v>
      </c>
      <c r="Q2135" s="6"/>
    </row>
    <row r="2136" spans="1:17" x14ac:dyDescent="0.3">
      <c r="A2136" s="6" t="s">
        <v>1561</v>
      </c>
      <c r="B2136" s="12" t="str">
        <f>SUBSTITUTE(C2136,"?",ROUNDUP(AVERAGEIF(C:C,"&lt;&gt;~?",C:C),0))</f>
        <v>1960</v>
      </c>
      <c r="C2136" s="6">
        <v>1960</v>
      </c>
      <c r="D2136" s="6" t="str">
        <f>SUBSTITUTE(E2136,"?","sep")</f>
        <v>Nov</v>
      </c>
      <c r="E2136" s="6" t="s">
        <v>15</v>
      </c>
      <c r="F2136" s="6">
        <v>28</v>
      </c>
      <c r="G2136" s="18" t="str">
        <f>CONCATENATE(F2136,"-",D2136,"-",B2136)</f>
        <v>28-Nov-1960</v>
      </c>
      <c r="H2136" s="10">
        <f>DATEDIF(G2136,DATE(2023,6,8),"Y")</f>
        <v>62</v>
      </c>
      <c r="I2136" s="6">
        <v>0</v>
      </c>
      <c r="J2136" s="22">
        <v>12982.87</v>
      </c>
      <c r="K2136" s="6" t="str">
        <f>IF(L2136="?","tier - 2",L2136)</f>
        <v>tier - 3</v>
      </c>
      <c r="L2136" s="6" t="s">
        <v>12</v>
      </c>
      <c r="M2136" s="6" t="str">
        <f>IF(N2136="?","tier - 1",N2136)</f>
        <v>tier - 1</v>
      </c>
      <c r="N2136" s="6" t="s">
        <v>16</v>
      </c>
      <c r="O2136" s="6" t="str">
        <f>IF(P2136="?","UNKNOWN",P2136)</f>
        <v>R1013</v>
      </c>
      <c r="P2136" s="6" t="s">
        <v>13</v>
      </c>
      <c r="Q2136" s="6"/>
    </row>
    <row r="2137" spans="1:17" x14ac:dyDescent="0.3">
      <c r="A2137" s="6" t="s">
        <v>1560</v>
      </c>
      <c r="B2137" s="12" t="str">
        <f>SUBSTITUTE(C2137,"?",ROUNDUP(AVERAGEIF(C:C,"&lt;&gt;~?",C:C),0))</f>
        <v>1960</v>
      </c>
      <c r="C2137" s="6">
        <v>1960</v>
      </c>
      <c r="D2137" s="6" t="str">
        <f>SUBSTITUTE(E2137,"?","sep")</f>
        <v>Sep</v>
      </c>
      <c r="E2137" s="6" t="s">
        <v>20</v>
      </c>
      <c r="F2137" s="6">
        <v>23</v>
      </c>
      <c r="G2137" s="18" t="str">
        <f>CONCATENATE(F2137,"-",D2137,"-",B2137)</f>
        <v>23-Sep-1960</v>
      </c>
      <c r="H2137" s="10">
        <f>DATEDIF(G2137,DATE(2023,6,8),"Y")</f>
        <v>62</v>
      </c>
      <c r="I2137" s="6">
        <v>0</v>
      </c>
      <c r="J2137" s="22">
        <v>12981.35</v>
      </c>
      <c r="K2137" s="6" t="str">
        <f>IF(L2137="?","tier - 2",L2137)</f>
        <v>tier - 3</v>
      </c>
      <c r="L2137" s="6" t="s">
        <v>12</v>
      </c>
      <c r="M2137" s="6" t="str">
        <f>IF(N2137="?","tier - 1",N2137)</f>
        <v>tier - 3</v>
      </c>
      <c r="N2137" s="6" t="s">
        <v>12</v>
      </c>
      <c r="O2137" s="6" t="str">
        <f>IF(P2137="?","UNKNOWN",P2137)</f>
        <v>R1013</v>
      </c>
      <c r="P2137" s="6" t="s">
        <v>13</v>
      </c>
      <c r="Q2137" s="6"/>
    </row>
    <row r="2138" spans="1:17" x14ac:dyDescent="0.3">
      <c r="A2138" s="6" t="s">
        <v>1559</v>
      </c>
      <c r="B2138" s="12" t="str">
        <f>SUBSTITUTE(C2138,"?",ROUNDUP(AVERAGEIF(C:C,"&lt;&gt;~?",C:C),0))</f>
        <v>1960</v>
      </c>
      <c r="C2138" s="6">
        <v>1960</v>
      </c>
      <c r="D2138" s="6" t="str">
        <f>SUBSTITUTE(E2138,"?","sep")</f>
        <v>Jun</v>
      </c>
      <c r="E2138" s="6" t="s">
        <v>18</v>
      </c>
      <c r="F2138" s="6">
        <v>22</v>
      </c>
      <c r="G2138" s="18" t="str">
        <f>CONCATENATE(F2138,"-",D2138,"-",B2138)</f>
        <v>22-Jun-1960</v>
      </c>
      <c r="H2138" s="10">
        <f>DATEDIF(G2138,DATE(2023,6,8),"Y")</f>
        <v>62</v>
      </c>
      <c r="I2138" s="6">
        <v>0</v>
      </c>
      <c r="J2138" s="22">
        <v>12979.36</v>
      </c>
      <c r="K2138" s="6" t="str">
        <f>IF(L2138="?","tier - 2",L2138)</f>
        <v>tier - 3</v>
      </c>
      <c r="L2138" s="6" t="s">
        <v>12</v>
      </c>
      <c r="M2138" s="6" t="str">
        <f>IF(N2138="?","tier - 1",N2138)</f>
        <v>tier - 1</v>
      </c>
      <c r="N2138" s="6" t="s">
        <v>16</v>
      </c>
      <c r="O2138" s="6" t="str">
        <f>IF(P2138="?","UNKNOWN",P2138)</f>
        <v>R1011</v>
      </c>
      <c r="P2138" s="6" t="s">
        <v>42</v>
      </c>
      <c r="Q2138" s="6"/>
    </row>
    <row r="2139" spans="1:17" x14ac:dyDescent="0.3">
      <c r="A2139" s="6" t="s">
        <v>1558</v>
      </c>
      <c r="B2139" s="12" t="str">
        <f>SUBSTITUTE(C2139,"?",ROUNDUP(AVERAGEIF(C:C,"&lt;&gt;~?",C:C),0))</f>
        <v>1960</v>
      </c>
      <c r="C2139" s="6">
        <v>1960</v>
      </c>
      <c r="D2139" s="6" t="str">
        <f>SUBSTITUTE(E2139,"?","sep")</f>
        <v>Nov</v>
      </c>
      <c r="E2139" s="6" t="s">
        <v>15</v>
      </c>
      <c r="F2139" s="6">
        <v>4</v>
      </c>
      <c r="G2139" s="18" t="str">
        <f>CONCATENATE(F2139,"-",D2139,"-",B2139)</f>
        <v>4-Nov-1960</v>
      </c>
      <c r="H2139" s="10">
        <f>DATEDIF(G2139,DATE(2023,6,8),"Y")</f>
        <v>62</v>
      </c>
      <c r="I2139" s="6">
        <v>0</v>
      </c>
      <c r="J2139" s="22">
        <v>12957.12</v>
      </c>
      <c r="K2139" s="6" t="str">
        <f>IF(L2139="?","tier - 2",L2139)</f>
        <v>tier - 3</v>
      </c>
      <c r="L2139" s="6" t="s">
        <v>12</v>
      </c>
      <c r="M2139" s="6" t="str">
        <f>IF(N2139="?","tier - 1",N2139)</f>
        <v>tier - 1</v>
      </c>
      <c r="N2139" s="6" t="s">
        <v>16</v>
      </c>
      <c r="O2139" s="6" t="str">
        <f>IF(P2139="?","UNKNOWN",P2139)</f>
        <v>R1011</v>
      </c>
      <c r="P2139" s="6" t="s">
        <v>42</v>
      </c>
      <c r="Q2139" s="6"/>
    </row>
    <row r="2140" spans="1:17" x14ac:dyDescent="0.3">
      <c r="A2140" s="6" t="s">
        <v>1557</v>
      </c>
      <c r="B2140" s="12" t="str">
        <f>SUBSTITUTE(C2140,"?",ROUNDUP(AVERAGEIF(C:C,"&lt;&gt;~?",C:C),0))</f>
        <v>1961</v>
      </c>
      <c r="C2140" s="6">
        <v>1961</v>
      </c>
      <c r="D2140" s="6" t="str">
        <f>SUBSTITUTE(E2140,"?","sep")</f>
        <v>Aug</v>
      </c>
      <c r="E2140" s="6" t="s">
        <v>35</v>
      </c>
      <c r="F2140" s="6">
        <v>20</v>
      </c>
      <c r="G2140" s="18" t="str">
        <f>CONCATENATE(F2140,"-",D2140,"-",B2140)</f>
        <v>20-Aug-1961</v>
      </c>
      <c r="H2140" s="10">
        <f>DATEDIF(G2140,DATE(2023,6,8),"Y")</f>
        <v>61</v>
      </c>
      <c r="I2140" s="6">
        <v>0</v>
      </c>
      <c r="J2140" s="22">
        <v>12950.07</v>
      </c>
      <c r="K2140" s="6" t="str">
        <f>IF(L2140="?","tier - 2",L2140)</f>
        <v>tier - 3</v>
      </c>
      <c r="L2140" s="6" t="s">
        <v>12</v>
      </c>
      <c r="M2140" s="6" t="str">
        <f>IF(N2140="?","tier - 1",N2140)</f>
        <v>tier - 1</v>
      </c>
      <c r="N2140" s="6" t="s">
        <v>16</v>
      </c>
      <c r="O2140" s="6" t="str">
        <f>IF(P2140="?","UNKNOWN",P2140)</f>
        <v>R1012</v>
      </c>
      <c r="P2140" s="6" t="s">
        <v>23</v>
      </c>
      <c r="Q2140" s="6"/>
    </row>
    <row r="2141" spans="1:17" x14ac:dyDescent="0.3">
      <c r="A2141" s="6" t="s">
        <v>1556</v>
      </c>
      <c r="B2141" s="12" t="str">
        <f>SUBSTITUTE(C2141,"?",ROUNDUP(AVERAGEIF(C:C,"&lt;&gt;~?",C:C),0))</f>
        <v>1966</v>
      </c>
      <c r="C2141" s="6">
        <v>1966</v>
      </c>
      <c r="D2141" s="6" t="str">
        <f>SUBSTITUTE(E2141,"?","sep")</f>
        <v>Dec</v>
      </c>
      <c r="E2141" s="6" t="s">
        <v>30</v>
      </c>
      <c r="F2141" s="6">
        <v>22</v>
      </c>
      <c r="G2141" s="18" t="str">
        <f>CONCATENATE(F2141,"-",D2141,"-",B2141)</f>
        <v>22-Dec-1966</v>
      </c>
      <c r="H2141" s="10">
        <f>DATEDIF(G2141,DATE(2023,6,8),"Y")</f>
        <v>56</v>
      </c>
      <c r="I2141" s="6">
        <v>4</v>
      </c>
      <c r="J2141" s="22">
        <v>12949.16</v>
      </c>
      <c r="K2141" s="6" t="str">
        <f>IF(L2141="?","tier - 2",L2141)</f>
        <v>tier - 3</v>
      </c>
      <c r="L2141" s="6" t="s">
        <v>12</v>
      </c>
      <c r="M2141" s="6" t="str">
        <f>IF(N2141="?","tier - 1",N2141)</f>
        <v>tier - 3</v>
      </c>
      <c r="N2141" s="6" t="s">
        <v>12</v>
      </c>
      <c r="O2141" s="6" t="str">
        <f>IF(P2141="?","UNKNOWN",P2141)</f>
        <v>R1013</v>
      </c>
      <c r="P2141" s="6" t="s">
        <v>13</v>
      </c>
      <c r="Q2141" s="6"/>
    </row>
    <row r="2142" spans="1:17" x14ac:dyDescent="0.3">
      <c r="A2142" s="6" t="s">
        <v>1555</v>
      </c>
      <c r="B2142" s="12" t="str">
        <f>SUBSTITUTE(C2142,"?",ROUNDUP(AVERAGEIF(C:C,"&lt;&gt;~?",C:C),0))</f>
        <v>1963</v>
      </c>
      <c r="C2142" s="6">
        <v>1963</v>
      </c>
      <c r="D2142" s="6" t="str">
        <f>SUBSTITUTE(E2142,"?","sep")</f>
        <v>Aug</v>
      </c>
      <c r="E2142" s="6" t="s">
        <v>35</v>
      </c>
      <c r="F2142" s="6">
        <v>14</v>
      </c>
      <c r="G2142" s="18" t="str">
        <f>CONCATENATE(F2142,"-",D2142,"-",B2142)</f>
        <v>14-Aug-1963</v>
      </c>
      <c r="H2142" s="10">
        <f>DATEDIF(G2142,DATE(2023,6,8),"Y")</f>
        <v>59</v>
      </c>
      <c r="I2142" s="6">
        <v>2</v>
      </c>
      <c r="J2142" s="22">
        <v>12928.79</v>
      </c>
      <c r="K2142" s="6" t="str">
        <f>IF(L2142="?","tier - 2",L2142)</f>
        <v>tier - 3</v>
      </c>
      <c r="L2142" s="6" t="s">
        <v>12</v>
      </c>
      <c r="M2142" s="6" t="str">
        <f>IF(N2142="?","tier - 1",N2142)</f>
        <v>tier - 2</v>
      </c>
      <c r="N2142" s="6" t="s">
        <v>11</v>
      </c>
      <c r="O2142" s="6" t="str">
        <f>IF(P2142="?","UNKNOWN",P2142)</f>
        <v>R1013</v>
      </c>
      <c r="P2142" s="6" t="s">
        <v>13</v>
      </c>
      <c r="Q2142" s="6"/>
    </row>
    <row r="2143" spans="1:17" x14ac:dyDescent="0.3">
      <c r="A2143" s="6" t="s">
        <v>1554</v>
      </c>
      <c r="B2143" s="12" t="str">
        <f>SUBSTITUTE(C2143,"?",ROUNDUP(AVERAGEIF(C:C,"&lt;&gt;~?",C:C),0))</f>
        <v>1963</v>
      </c>
      <c r="C2143" s="6">
        <v>1963</v>
      </c>
      <c r="D2143" s="6" t="str">
        <f>SUBSTITUTE(E2143,"?","sep")</f>
        <v>Sep</v>
      </c>
      <c r="E2143" s="6" t="s">
        <v>20</v>
      </c>
      <c r="F2143" s="6">
        <v>1</v>
      </c>
      <c r="G2143" s="18" t="str">
        <f>CONCATENATE(F2143,"-",D2143,"-",B2143)</f>
        <v>1-Sep-1963</v>
      </c>
      <c r="H2143" s="10">
        <f>DATEDIF(G2143,DATE(2023,6,8),"Y")</f>
        <v>59</v>
      </c>
      <c r="I2143" s="6">
        <v>2</v>
      </c>
      <c r="J2143" s="22">
        <v>12925.89</v>
      </c>
      <c r="K2143" s="6" t="str">
        <f>IF(L2143="?","tier - 2",L2143)</f>
        <v>tier - 3</v>
      </c>
      <c r="L2143" s="6" t="s">
        <v>12</v>
      </c>
      <c r="M2143" s="6" t="str">
        <f>IF(N2143="?","tier - 1",N2143)</f>
        <v>tier - 2</v>
      </c>
      <c r="N2143" s="6" t="s">
        <v>11</v>
      </c>
      <c r="O2143" s="6" t="str">
        <f>IF(P2143="?","UNKNOWN",P2143)</f>
        <v>R1013</v>
      </c>
      <c r="P2143" s="6" t="s">
        <v>13</v>
      </c>
      <c r="Q2143" s="6"/>
    </row>
    <row r="2144" spans="1:17" x14ac:dyDescent="0.3">
      <c r="A2144" s="6" t="s">
        <v>1553</v>
      </c>
      <c r="B2144" s="12" t="str">
        <f>SUBSTITUTE(C2144,"?",ROUNDUP(AVERAGEIF(C:C,"&lt;&gt;~?",C:C),0))</f>
        <v>1963</v>
      </c>
      <c r="C2144" s="6">
        <v>1963</v>
      </c>
      <c r="D2144" s="6" t="str">
        <f>SUBSTITUTE(E2144,"?","sep")</f>
        <v>Aug</v>
      </c>
      <c r="E2144" s="6" t="s">
        <v>35</v>
      </c>
      <c r="F2144" s="6">
        <v>16</v>
      </c>
      <c r="G2144" s="18" t="str">
        <f>CONCATENATE(F2144,"-",D2144,"-",B2144)</f>
        <v>16-Aug-1963</v>
      </c>
      <c r="H2144" s="10">
        <f>DATEDIF(G2144,DATE(2023,6,8),"Y")</f>
        <v>59</v>
      </c>
      <c r="I2144" s="6">
        <v>1</v>
      </c>
      <c r="J2144" s="22">
        <v>12913.99</v>
      </c>
      <c r="K2144" s="6" t="str">
        <f>IF(L2144="?","tier - 2",L2144)</f>
        <v>tier - 3</v>
      </c>
      <c r="L2144" s="6" t="s">
        <v>12</v>
      </c>
      <c r="M2144" s="6" t="str">
        <f>IF(N2144="?","tier - 1",N2144)</f>
        <v>tier - 2</v>
      </c>
      <c r="N2144" s="6" t="s">
        <v>11</v>
      </c>
      <c r="O2144" s="6" t="str">
        <f>IF(P2144="?","UNKNOWN",P2144)</f>
        <v>R1016</v>
      </c>
      <c r="P2144" s="6" t="s">
        <v>168</v>
      </c>
      <c r="Q2144" s="6"/>
    </row>
    <row r="2145" spans="1:17" x14ac:dyDescent="0.3">
      <c r="A2145" s="6" t="s">
        <v>1552</v>
      </c>
      <c r="B2145" s="12" t="str">
        <f>SUBSTITUTE(C2145,"?",ROUNDUP(AVERAGEIF(C:C,"&lt;&gt;~?",C:C),0))</f>
        <v>2004</v>
      </c>
      <c r="C2145" s="6">
        <v>2004</v>
      </c>
      <c r="D2145" s="6" t="str">
        <f>SUBSTITUTE(E2145,"?","sep")</f>
        <v>Jul</v>
      </c>
      <c r="E2145" s="6" t="s">
        <v>10</v>
      </c>
      <c r="F2145" s="6">
        <v>9</v>
      </c>
      <c r="G2145" s="18" t="str">
        <f>CONCATENATE(F2145,"-",D2145,"-",B2145)</f>
        <v>9-Jul-2004</v>
      </c>
      <c r="H2145" s="10">
        <f>DATEDIF(G2145,DATE(2023,6,8),"Y")</f>
        <v>18</v>
      </c>
      <c r="I2145" s="6">
        <v>0</v>
      </c>
      <c r="J2145" s="22">
        <v>12890.06</v>
      </c>
      <c r="K2145" s="6" t="str">
        <f>IF(L2145="?","tier - 2",L2145)</f>
        <v>tier - 3</v>
      </c>
      <c r="L2145" s="6" t="s">
        <v>12</v>
      </c>
      <c r="M2145" s="6" t="str">
        <f>IF(N2145="?","tier - 1",N2145)</f>
        <v>tier - 1</v>
      </c>
      <c r="N2145" s="6" t="s">
        <v>16</v>
      </c>
      <c r="O2145" s="6" t="str">
        <f>IF(P2145="?","UNKNOWN",P2145)</f>
        <v>R1019</v>
      </c>
      <c r="P2145" s="6" t="s">
        <v>166</v>
      </c>
      <c r="Q2145" s="6"/>
    </row>
    <row r="2146" spans="1:17" x14ac:dyDescent="0.3">
      <c r="A2146" s="6" t="s">
        <v>2291</v>
      </c>
      <c r="B2146" s="12" t="str">
        <f>SUBSTITUTE(C2146,"?",ROUNDUP(AVERAGEIF(C:C,"&lt;&gt;~?",C:C),0))</f>
        <v>1977</v>
      </c>
      <c r="C2146" s="6">
        <v>1977</v>
      </c>
      <c r="D2146" s="6" t="str">
        <f>SUBSTITUTE(E2146,"?","sep")</f>
        <v>Aug</v>
      </c>
      <c r="E2146" s="6" t="s">
        <v>35</v>
      </c>
      <c r="F2146" s="6">
        <v>27</v>
      </c>
      <c r="G2146" s="18" t="str">
        <f>CONCATENATE(F2146,"-",D2146,"-",B2146)</f>
        <v>27-Aug-1977</v>
      </c>
      <c r="H2146" s="10">
        <f>DATEDIF(G2146,DATE(2023,6,8),"Y")</f>
        <v>45</v>
      </c>
      <c r="I2146" s="6">
        <v>2</v>
      </c>
      <c r="J2146" s="22">
        <v>41271.5</v>
      </c>
      <c r="K2146" s="6" t="str">
        <f>IF(L2146="?","tier - 2",L2146)</f>
        <v>tier - 1</v>
      </c>
      <c r="L2146" s="6" t="s">
        <v>16</v>
      </c>
      <c r="M2146" s="6" t="str">
        <f>IF(N2146="?","tier - 1",N2146)</f>
        <v>tier - 2</v>
      </c>
      <c r="N2146" s="6" t="s">
        <v>11</v>
      </c>
      <c r="O2146" s="6" t="str">
        <f>IF(P2146="?","UNKNOWN",P2146)</f>
        <v>R1011</v>
      </c>
      <c r="P2146" s="6" t="s">
        <v>42</v>
      </c>
      <c r="Q2146" s="6"/>
    </row>
    <row r="2147" spans="1:17" x14ac:dyDescent="0.3">
      <c r="A2147" s="6" t="s">
        <v>1551</v>
      </c>
      <c r="B2147" s="12" t="str">
        <f>SUBSTITUTE(C2147,"?",ROUNDUP(AVERAGEIF(C:C,"&lt;&gt;~?",C:C),0))</f>
        <v>1984</v>
      </c>
      <c r="C2147" s="6">
        <v>1984</v>
      </c>
      <c r="D2147" s="6" t="str">
        <f>SUBSTITUTE(E2147,"?","sep")</f>
        <v>Aug</v>
      </c>
      <c r="E2147" s="6" t="s">
        <v>35</v>
      </c>
      <c r="F2147" s="6">
        <v>6</v>
      </c>
      <c r="G2147" s="18" t="str">
        <f>CONCATENATE(F2147,"-",D2147,"-",B2147)</f>
        <v>6-Aug-1984</v>
      </c>
      <c r="H2147" s="10">
        <f>DATEDIF(G2147,DATE(2023,6,8),"Y")</f>
        <v>38</v>
      </c>
      <c r="I2147" s="6">
        <v>3</v>
      </c>
      <c r="J2147" s="22">
        <v>12870.31</v>
      </c>
      <c r="K2147" s="6" t="str">
        <f>IF(L2147="?","tier - 2",L2147)</f>
        <v>tier - 3</v>
      </c>
      <c r="L2147" s="6" t="s">
        <v>12</v>
      </c>
      <c r="M2147" s="6" t="str">
        <f>IF(N2147="?","tier - 1",N2147)</f>
        <v>tier - 3</v>
      </c>
      <c r="N2147" s="6" t="s">
        <v>12</v>
      </c>
      <c r="O2147" s="6" t="str">
        <f>IF(P2147="?","UNKNOWN",P2147)</f>
        <v>R1012</v>
      </c>
      <c r="P2147" s="6" t="s">
        <v>23</v>
      </c>
      <c r="Q2147" s="6"/>
    </row>
    <row r="2148" spans="1:17" x14ac:dyDescent="0.3">
      <c r="A2148" s="6" t="s">
        <v>1550</v>
      </c>
      <c r="B2148" s="12" t="str">
        <f>SUBSTITUTE(C2148,"?",ROUNDUP(AVERAGEIF(C:C,"&lt;&gt;~?",C:C),0))</f>
        <v>1963</v>
      </c>
      <c r="C2148" s="6">
        <v>1963</v>
      </c>
      <c r="D2148" s="6" t="str">
        <f>SUBSTITUTE(E2148,"?","sep")</f>
        <v>Sep</v>
      </c>
      <c r="E2148" s="6" t="s">
        <v>20</v>
      </c>
      <c r="F2148" s="6">
        <v>27</v>
      </c>
      <c r="G2148" s="18" t="str">
        <f>CONCATENATE(F2148,"-",D2148,"-",B2148)</f>
        <v>27-Sep-1963</v>
      </c>
      <c r="H2148" s="10">
        <f>DATEDIF(G2148,DATE(2023,6,8),"Y")</f>
        <v>59</v>
      </c>
      <c r="I2148" s="6">
        <v>0</v>
      </c>
      <c r="J2148" s="22">
        <v>12856.84</v>
      </c>
      <c r="K2148" s="6" t="str">
        <f>IF(L2148="?","tier - 2",L2148)</f>
        <v>tier - 3</v>
      </c>
      <c r="L2148" s="6" t="s">
        <v>12</v>
      </c>
      <c r="M2148" s="6" t="str">
        <f>IF(N2148="?","tier - 1",N2148)</f>
        <v>tier - 3</v>
      </c>
      <c r="N2148" s="6" t="s">
        <v>12</v>
      </c>
      <c r="O2148" s="6" t="str">
        <f>IF(P2148="?","UNKNOWN",P2148)</f>
        <v>R1021</v>
      </c>
      <c r="P2148" s="6" t="s">
        <v>300</v>
      </c>
      <c r="Q2148" s="6"/>
    </row>
    <row r="2149" spans="1:17" x14ac:dyDescent="0.3">
      <c r="A2149" s="6" t="s">
        <v>1549</v>
      </c>
      <c r="B2149" s="12" t="str">
        <f>SUBSTITUTE(C2149,"?",ROUNDUP(AVERAGEIF(C:C,"&lt;&gt;~?",C:C),0))</f>
        <v>1973</v>
      </c>
      <c r="C2149" s="6">
        <v>1973</v>
      </c>
      <c r="D2149" s="6" t="str">
        <f>SUBSTITUTE(E2149,"?","sep")</f>
        <v>Sep</v>
      </c>
      <c r="E2149" s="6" t="s">
        <v>20</v>
      </c>
      <c r="F2149" s="6">
        <v>22</v>
      </c>
      <c r="G2149" s="18" t="str">
        <f>CONCATENATE(F2149,"-",D2149,"-",B2149)</f>
        <v>22-Sep-1973</v>
      </c>
      <c r="H2149" s="10">
        <f>DATEDIF(G2149,DATE(2023,6,8),"Y")</f>
        <v>49</v>
      </c>
      <c r="I2149" s="6">
        <v>0</v>
      </c>
      <c r="J2149" s="22">
        <v>12852.37</v>
      </c>
      <c r="K2149" s="6" t="str">
        <f>IF(L2149="?","tier - 2",L2149)</f>
        <v>tier - 3</v>
      </c>
      <c r="L2149" s="6" t="s">
        <v>12</v>
      </c>
      <c r="M2149" s="6" t="str">
        <f>IF(N2149="?","tier - 1",N2149)</f>
        <v>tier - 1</v>
      </c>
      <c r="N2149" s="6" t="s">
        <v>16</v>
      </c>
      <c r="O2149" s="6" t="str">
        <f>IF(P2149="?","UNKNOWN",P2149)</f>
        <v>R1012</v>
      </c>
      <c r="P2149" s="6" t="s">
        <v>23</v>
      </c>
      <c r="Q2149" s="6"/>
    </row>
    <row r="2150" spans="1:17" x14ac:dyDescent="0.3">
      <c r="A2150" s="6" t="s">
        <v>1548</v>
      </c>
      <c r="B2150" s="12" t="str">
        <f>SUBSTITUTE(C2150,"?",ROUNDUP(AVERAGEIF(C:C,"&lt;&gt;~?",C:C),0))</f>
        <v>1993</v>
      </c>
      <c r="C2150" s="6">
        <v>1993</v>
      </c>
      <c r="D2150" s="6" t="str">
        <f>SUBSTITUTE(E2150,"?","sep")</f>
        <v>Sep</v>
      </c>
      <c r="E2150" s="6" t="s">
        <v>20</v>
      </c>
      <c r="F2150" s="6">
        <v>27</v>
      </c>
      <c r="G2150" s="18" t="str">
        <f>CONCATENATE(F2150,"-",D2150,"-",B2150)</f>
        <v>27-Sep-1993</v>
      </c>
      <c r="H2150" s="10">
        <f>DATEDIF(G2150,DATE(2023,6,8),"Y")</f>
        <v>29</v>
      </c>
      <c r="I2150" s="6">
        <v>0</v>
      </c>
      <c r="J2150" s="22">
        <v>12847.24</v>
      </c>
      <c r="K2150" s="6" t="str">
        <f>IF(L2150="?","tier - 2",L2150)</f>
        <v>tier - 3</v>
      </c>
      <c r="L2150" s="6" t="s">
        <v>12</v>
      </c>
      <c r="M2150" s="6" t="str">
        <f>IF(N2150="?","tier - 1",N2150)</f>
        <v>tier - 2</v>
      </c>
      <c r="N2150" s="6" t="s">
        <v>11</v>
      </c>
      <c r="O2150" s="6" t="str">
        <f>IF(P2150="?","UNKNOWN",P2150)</f>
        <v>R1012</v>
      </c>
      <c r="P2150" s="6" t="s">
        <v>23</v>
      </c>
      <c r="Q2150" s="6"/>
    </row>
    <row r="2151" spans="1:17" x14ac:dyDescent="0.3">
      <c r="A2151" s="6" t="s">
        <v>1547</v>
      </c>
      <c r="B2151" s="12" t="str">
        <f>SUBSTITUTE(C2151,"?",ROUNDUP(AVERAGEIF(C:C,"&lt;&gt;~?",C:C),0))</f>
        <v>2004</v>
      </c>
      <c r="C2151" s="6">
        <v>2004</v>
      </c>
      <c r="D2151" s="6" t="str">
        <f>SUBSTITUTE(E2151,"?","sep")</f>
        <v>Nov</v>
      </c>
      <c r="E2151" s="6" t="s">
        <v>15</v>
      </c>
      <c r="F2151" s="6">
        <v>9</v>
      </c>
      <c r="G2151" s="18" t="str">
        <f>CONCATENATE(F2151,"-",D2151,"-",B2151)</f>
        <v>9-Nov-2004</v>
      </c>
      <c r="H2151" s="10">
        <f>DATEDIF(G2151,DATE(2023,6,8),"Y")</f>
        <v>18</v>
      </c>
      <c r="I2151" s="6">
        <v>2</v>
      </c>
      <c r="J2151" s="22">
        <v>12829.46</v>
      </c>
      <c r="K2151" s="6" t="str">
        <f>IF(L2151="?","tier - 2",L2151)</f>
        <v>tier - 3</v>
      </c>
      <c r="L2151" s="6" t="s">
        <v>12</v>
      </c>
      <c r="M2151" s="6" t="str">
        <f>IF(N2151="?","tier - 1",N2151)</f>
        <v>tier - 3</v>
      </c>
      <c r="N2151" s="6" t="s">
        <v>12</v>
      </c>
      <c r="O2151" s="6" t="str">
        <f>IF(P2151="?","UNKNOWN",P2151)</f>
        <v>R1016</v>
      </c>
      <c r="P2151" s="6" t="s">
        <v>168</v>
      </c>
      <c r="Q2151" s="6"/>
    </row>
    <row r="2152" spans="1:17" x14ac:dyDescent="0.3">
      <c r="A2152" s="6" t="s">
        <v>1546</v>
      </c>
      <c r="B2152" s="12" t="str">
        <f>SUBSTITUTE(C2152,"?",ROUNDUP(AVERAGEIF(C:C,"&lt;&gt;~?",C:C),0))</f>
        <v>1967</v>
      </c>
      <c r="C2152" s="6">
        <v>1967</v>
      </c>
      <c r="D2152" s="6" t="str">
        <f>SUBSTITUTE(E2152,"?","sep")</f>
        <v>Sep</v>
      </c>
      <c r="E2152" s="6" t="s">
        <v>20</v>
      </c>
      <c r="F2152" s="6">
        <v>25</v>
      </c>
      <c r="G2152" s="18" t="str">
        <f>CONCATENATE(F2152,"-",D2152,"-",B2152)</f>
        <v>25-Sep-1967</v>
      </c>
      <c r="H2152" s="10">
        <f>DATEDIF(G2152,DATE(2023,6,8),"Y")</f>
        <v>55</v>
      </c>
      <c r="I2152" s="6">
        <v>0</v>
      </c>
      <c r="J2152" s="22">
        <v>12823.25</v>
      </c>
      <c r="K2152" s="6" t="str">
        <f>IF(L2152="?","tier - 2",L2152)</f>
        <v>tier - 3</v>
      </c>
      <c r="L2152" s="6" t="s">
        <v>12</v>
      </c>
      <c r="M2152" s="6" t="str">
        <f>IF(N2152="?","tier - 1",N2152)</f>
        <v>tier - 3</v>
      </c>
      <c r="N2152" s="6" t="s">
        <v>12</v>
      </c>
      <c r="O2152" s="6" t="str">
        <f>IF(P2152="?","UNKNOWN",P2152)</f>
        <v>R1021</v>
      </c>
      <c r="P2152" s="6" t="s">
        <v>300</v>
      </c>
      <c r="Q2152" s="6"/>
    </row>
    <row r="2153" spans="1:17" x14ac:dyDescent="0.3">
      <c r="A2153" s="6" t="s">
        <v>1545</v>
      </c>
      <c r="B2153" s="12" t="str">
        <f>SUBSTITUTE(C2153,"?",ROUNDUP(AVERAGEIF(C:C,"&lt;&gt;~?",C:C),0))</f>
        <v>1963</v>
      </c>
      <c r="C2153" s="6">
        <v>1963</v>
      </c>
      <c r="D2153" s="6" t="str">
        <f>SUBSTITUTE(E2153,"?","sep")</f>
        <v>Jul</v>
      </c>
      <c r="E2153" s="6" t="s">
        <v>10</v>
      </c>
      <c r="F2153" s="6">
        <v>20</v>
      </c>
      <c r="G2153" s="18" t="str">
        <f>CONCATENATE(F2153,"-",D2153,"-",B2153)</f>
        <v>20-Jul-1963</v>
      </c>
      <c r="H2153" s="10">
        <f>DATEDIF(G2153,DATE(2023,6,8),"Y")</f>
        <v>59</v>
      </c>
      <c r="I2153" s="6">
        <v>0</v>
      </c>
      <c r="J2153" s="22">
        <v>12815.44</v>
      </c>
      <c r="K2153" s="6" t="str">
        <f>IF(L2153="?","tier - 2",L2153)</f>
        <v>tier - 3</v>
      </c>
      <c r="L2153" s="6" t="s">
        <v>12</v>
      </c>
      <c r="M2153" s="6" t="str">
        <f>IF(N2153="?","tier - 1",N2153)</f>
        <v>tier - 3</v>
      </c>
      <c r="N2153" s="6" t="s">
        <v>12</v>
      </c>
      <c r="O2153" s="6" t="str">
        <f>IF(P2153="?","UNKNOWN",P2153)</f>
        <v>R1024</v>
      </c>
      <c r="P2153" s="6" t="s">
        <v>247</v>
      </c>
      <c r="Q2153" s="6"/>
    </row>
    <row r="2154" spans="1:17" x14ac:dyDescent="0.3">
      <c r="A2154" s="6" t="s">
        <v>1544</v>
      </c>
      <c r="B2154" s="12" t="str">
        <f>SUBSTITUTE(C2154,"?",ROUNDUP(AVERAGEIF(C:C,"&lt;&gt;~?",C:C),0))</f>
        <v>1978</v>
      </c>
      <c r="C2154" s="6">
        <v>1978</v>
      </c>
      <c r="D2154" s="6" t="str">
        <f>SUBSTITUTE(E2154,"?","sep")</f>
        <v>Jul</v>
      </c>
      <c r="E2154" s="6" t="s">
        <v>10</v>
      </c>
      <c r="F2154" s="6">
        <v>24</v>
      </c>
      <c r="G2154" s="18" t="str">
        <f>CONCATENATE(F2154,"-",D2154,"-",B2154)</f>
        <v>24-Jul-1978</v>
      </c>
      <c r="H2154" s="10">
        <f>DATEDIF(G2154,DATE(2023,6,8),"Y")</f>
        <v>44</v>
      </c>
      <c r="I2154" s="6">
        <v>0</v>
      </c>
      <c r="J2154" s="22">
        <v>12797.21</v>
      </c>
      <c r="K2154" s="6" t="str">
        <f>IF(L2154="?","tier - 2",L2154)</f>
        <v>tier - 3</v>
      </c>
      <c r="L2154" s="6" t="s">
        <v>12</v>
      </c>
      <c r="M2154" s="6" t="str">
        <f>IF(N2154="?","tier - 1",N2154)</f>
        <v>tier - 1</v>
      </c>
      <c r="N2154" s="6" t="s">
        <v>16</v>
      </c>
      <c r="O2154" s="6" t="str">
        <f>IF(P2154="?","UNKNOWN",P2154)</f>
        <v>R1024</v>
      </c>
      <c r="P2154" s="6" t="s">
        <v>247</v>
      </c>
      <c r="Q2154" s="6"/>
    </row>
    <row r="2155" spans="1:17" x14ac:dyDescent="0.3">
      <c r="A2155" s="6" t="s">
        <v>1543</v>
      </c>
      <c r="B2155" s="12" t="str">
        <f>SUBSTITUTE(C2155,"?",ROUNDUP(AVERAGEIF(C:C,"&lt;&gt;~?",C:C),0))</f>
        <v>1983</v>
      </c>
      <c r="C2155" s="6">
        <v>1983</v>
      </c>
      <c r="D2155" s="6" t="str">
        <f>SUBSTITUTE(E2155,"?","sep")</f>
        <v>Oct</v>
      </c>
      <c r="E2155" s="6" t="s">
        <v>37</v>
      </c>
      <c r="F2155" s="6">
        <v>29</v>
      </c>
      <c r="G2155" s="18" t="str">
        <f>CONCATENATE(F2155,"-",D2155,"-",B2155)</f>
        <v>29-Oct-1983</v>
      </c>
      <c r="H2155" s="10">
        <f>DATEDIF(G2155,DATE(2023,6,8),"Y")</f>
        <v>39</v>
      </c>
      <c r="I2155" s="6">
        <v>3</v>
      </c>
      <c r="J2155" s="22">
        <v>12788.18</v>
      </c>
      <c r="K2155" s="6" t="str">
        <f>IF(L2155="?","tier - 2",L2155)</f>
        <v>tier - 3</v>
      </c>
      <c r="L2155" s="6" t="s">
        <v>12</v>
      </c>
      <c r="M2155" s="6" t="str">
        <f>IF(N2155="?","tier - 1",N2155)</f>
        <v>tier - 1</v>
      </c>
      <c r="N2155" s="6" t="s">
        <v>16</v>
      </c>
      <c r="O2155" s="6" t="str">
        <f>IF(P2155="?","UNKNOWN",P2155)</f>
        <v>R1026</v>
      </c>
      <c r="P2155" s="6" t="s">
        <v>535</v>
      </c>
      <c r="Q2155" s="6"/>
    </row>
    <row r="2156" spans="1:17" x14ac:dyDescent="0.3">
      <c r="A2156" s="6" t="s">
        <v>1542</v>
      </c>
      <c r="B2156" s="12" t="str">
        <f>SUBSTITUTE(C2156,"?",ROUNDUP(AVERAGEIF(C:C,"&lt;&gt;~?",C:C),0))</f>
        <v>1963</v>
      </c>
      <c r="C2156" s="6">
        <v>1963</v>
      </c>
      <c r="D2156" s="6" t="str">
        <f>SUBSTITUTE(E2156,"?","sep")</f>
        <v>Dec</v>
      </c>
      <c r="E2156" s="6" t="s">
        <v>30</v>
      </c>
      <c r="F2156" s="6">
        <v>5</v>
      </c>
      <c r="G2156" s="18" t="str">
        <f>CONCATENATE(F2156,"-",D2156,"-",B2156)</f>
        <v>5-Dec-1963</v>
      </c>
      <c r="H2156" s="10">
        <f>DATEDIF(G2156,DATE(2023,6,8),"Y")</f>
        <v>59</v>
      </c>
      <c r="I2156" s="6">
        <v>0</v>
      </c>
      <c r="J2156" s="22">
        <v>12788.03</v>
      </c>
      <c r="K2156" s="6" t="str">
        <f>IF(L2156="?","tier - 2",L2156)</f>
        <v>tier - 3</v>
      </c>
      <c r="L2156" s="6" t="s">
        <v>12</v>
      </c>
      <c r="M2156" s="6" t="str">
        <f>IF(N2156="?","tier - 1",N2156)</f>
        <v>tier - 3</v>
      </c>
      <c r="N2156" s="6" t="s">
        <v>12</v>
      </c>
      <c r="O2156" s="6" t="str">
        <f>IF(P2156="?","UNKNOWN",P2156)</f>
        <v>R1025</v>
      </c>
      <c r="P2156" s="6" t="s">
        <v>200</v>
      </c>
      <c r="Q2156" s="6"/>
    </row>
    <row r="2157" spans="1:17" x14ac:dyDescent="0.3">
      <c r="A2157" s="6" t="s">
        <v>2290</v>
      </c>
      <c r="B2157" s="12" t="str">
        <f>SUBSTITUTE(C2157,"?",ROUNDUP(AVERAGEIF(C:C,"&lt;&gt;~?",C:C),0))</f>
        <v>1964</v>
      </c>
      <c r="C2157" s="6">
        <v>1964</v>
      </c>
      <c r="D2157" s="6" t="str">
        <f>SUBSTITUTE(E2157,"?","sep")</f>
        <v>Jun</v>
      </c>
      <c r="E2157" s="6" t="s">
        <v>18</v>
      </c>
      <c r="F2157" s="6">
        <v>6</v>
      </c>
      <c r="G2157" s="18" t="str">
        <f>CONCATENATE(F2157,"-",D2157,"-",B2157)</f>
        <v>6-Jun-1964</v>
      </c>
      <c r="H2157" s="10">
        <f>DATEDIF(G2157,DATE(2023,6,8),"Y")</f>
        <v>59</v>
      </c>
      <c r="I2157" s="6">
        <v>0</v>
      </c>
      <c r="J2157" s="22">
        <v>41250.39</v>
      </c>
      <c r="K2157" s="6" t="str">
        <f>IF(L2157="?","tier - 2",L2157)</f>
        <v>tier - 1</v>
      </c>
      <c r="L2157" s="6" t="s">
        <v>16</v>
      </c>
      <c r="M2157" s="6" t="str">
        <f>IF(N2157="?","tier - 1",N2157)</f>
        <v>tier - 3</v>
      </c>
      <c r="N2157" s="6" t="s">
        <v>12</v>
      </c>
      <c r="O2157" s="6" t="str">
        <f>IF(P2157="?","UNKNOWN",P2157)</f>
        <v>R1011</v>
      </c>
      <c r="P2157" s="6" t="s">
        <v>42</v>
      </c>
      <c r="Q2157" s="6"/>
    </row>
    <row r="2158" spans="1:17" x14ac:dyDescent="0.3">
      <c r="A2158" s="6" t="s">
        <v>1541</v>
      </c>
      <c r="B2158" s="12" t="str">
        <f>SUBSTITUTE(C2158,"?",ROUNDUP(AVERAGEIF(C:C,"&lt;&gt;~?",C:C),0))</f>
        <v>1972</v>
      </c>
      <c r="C2158" s="6">
        <v>1972</v>
      </c>
      <c r="D2158" s="6" t="str">
        <f>SUBSTITUTE(E2158,"?","sep")</f>
        <v>Oct</v>
      </c>
      <c r="E2158" s="6" t="s">
        <v>37</v>
      </c>
      <c r="F2158" s="6">
        <v>7</v>
      </c>
      <c r="G2158" s="18" t="str">
        <f>CONCATENATE(F2158,"-",D2158,"-",B2158)</f>
        <v>7-Oct-1972</v>
      </c>
      <c r="H2158" s="10">
        <f>DATEDIF(G2158,DATE(2023,6,8),"Y")</f>
        <v>50</v>
      </c>
      <c r="I2158" s="6">
        <v>0</v>
      </c>
      <c r="J2158" s="22">
        <v>12776.05</v>
      </c>
      <c r="K2158" s="6" t="str">
        <f>IF(L2158="?","tier - 2",L2158)</f>
        <v>tier - 3</v>
      </c>
      <c r="L2158" s="6" t="s">
        <v>12</v>
      </c>
      <c r="M2158" s="6" t="str">
        <f>IF(N2158="?","tier - 1",N2158)</f>
        <v>tier - 3</v>
      </c>
      <c r="N2158" s="6" t="s">
        <v>12</v>
      </c>
      <c r="O2158" s="6" t="str">
        <f>IF(P2158="?","UNKNOWN",P2158)</f>
        <v>R1026</v>
      </c>
      <c r="P2158" s="6" t="s">
        <v>535</v>
      </c>
      <c r="Q2158" s="6"/>
    </row>
    <row r="2159" spans="1:17" x14ac:dyDescent="0.3">
      <c r="A2159" s="6" t="s">
        <v>1540</v>
      </c>
      <c r="B2159" s="12" t="str">
        <f>SUBSTITUTE(C2159,"?",ROUNDUP(AVERAGEIF(C:C,"&lt;&gt;~?",C:C),0))</f>
        <v>1975</v>
      </c>
      <c r="C2159" s="6">
        <v>1975</v>
      </c>
      <c r="D2159" s="6" t="str">
        <f>SUBSTITUTE(E2159,"?","sep")</f>
        <v>Sep</v>
      </c>
      <c r="E2159" s="6" t="s">
        <v>20</v>
      </c>
      <c r="F2159" s="6">
        <v>25</v>
      </c>
      <c r="G2159" s="18" t="str">
        <f>CONCATENATE(F2159,"-",D2159,"-",B2159)</f>
        <v>25-Sep-1975</v>
      </c>
      <c r="H2159" s="10">
        <f>DATEDIF(G2159,DATE(2023,6,8),"Y")</f>
        <v>47</v>
      </c>
      <c r="I2159" s="6">
        <v>1</v>
      </c>
      <c r="J2159" s="22">
        <v>12770.27</v>
      </c>
      <c r="K2159" s="6" t="str">
        <f>IF(L2159="?","tier - 2",L2159)</f>
        <v>tier - 3</v>
      </c>
      <c r="L2159" s="6" t="s">
        <v>12</v>
      </c>
      <c r="M2159" s="6" t="str">
        <f>IF(N2159="?","tier - 1",N2159)</f>
        <v>tier - 3</v>
      </c>
      <c r="N2159" s="6" t="s">
        <v>12</v>
      </c>
      <c r="O2159" s="6" t="str">
        <f>IF(P2159="?","UNKNOWN",P2159)</f>
        <v>R1021</v>
      </c>
      <c r="P2159" s="6" t="s">
        <v>300</v>
      </c>
      <c r="Q2159" s="6"/>
    </row>
    <row r="2160" spans="1:17" x14ac:dyDescent="0.3">
      <c r="A2160" s="6" t="s">
        <v>1539</v>
      </c>
      <c r="B2160" s="12" t="str">
        <f>SUBSTITUTE(C2160,"?",ROUNDUP(AVERAGEIF(C:C,"&lt;&gt;~?",C:C),0))</f>
        <v>1962</v>
      </c>
      <c r="C2160" s="6">
        <v>1962</v>
      </c>
      <c r="D2160" s="6" t="str">
        <f>SUBSTITUTE(E2160,"?","sep")</f>
        <v>Oct</v>
      </c>
      <c r="E2160" s="6" t="s">
        <v>37</v>
      </c>
      <c r="F2160" s="6">
        <v>1</v>
      </c>
      <c r="G2160" s="18" t="str">
        <f>CONCATENATE(F2160,"-",D2160,"-",B2160)</f>
        <v>1-Oct-1962</v>
      </c>
      <c r="H2160" s="10">
        <f>DATEDIF(G2160,DATE(2023,6,8),"Y")</f>
        <v>60</v>
      </c>
      <c r="I2160" s="6">
        <v>0</v>
      </c>
      <c r="J2160" s="22">
        <v>12741.17</v>
      </c>
      <c r="K2160" s="6" t="str">
        <f>IF(L2160="?","tier - 2",L2160)</f>
        <v>tier - 3</v>
      </c>
      <c r="L2160" s="6" t="s">
        <v>12</v>
      </c>
      <c r="M2160" s="6" t="str">
        <f>IF(N2160="?","tier - 1",N2160)</f>
        <v>tier - 1</v>
      </c>
      <c r="N2160" s="6" t="s">
        <v>16</v>
      </c>
      <c r="O2160" s="6" t="str">
        <f>IF(P2160="?","UNKNOWN",P2160)</f>
        <v>R1017</v>
      </c>
      <c r="P2160" s="6" t="s">
        <v>356</v>
      </c>
      <c r="Q2160" s="6"/>
    </row>
    <row r="2161" spans="1:17" x14ac:dyDescent="0.3">
      <c r="A2161" s="6" t="s">
        <v>1538</v>
      </c>
      <c r="B2161" s="12" t="str">
        <f>SUBSTITUTE(C2161,"?",ROUNDUP(AVERAGEIF(C:C,"&lt;&gt;~?",C:C),0))</f>
        <v>1962</v>
      </c>
      <c r="C2161" s="6">
        <v>1962</v>
      </c>
      <c r="D2161" s="6" t="str">
        <f>SUBSTITUTE(E2161,"?","sep")</f>
        <v>Sep</v>
      </c>
      <c r="E2161" s="6" t="s">
        <v>20</v>
      </c>
      <c r="F2161" s="6">
        <v>2</v>
      </c>
      <c r="G2161" s="18" t="str">
        <f>CONCATENATE(F2161,"-",D2161,"-",B2161)</f>
        <v>2-Sep-1962</v>
      </c>
      <c r="H2161" s="10">
        <f>DATEDIF(G2161,DATE(2023,6,8),"Y")</f>
        <v>60</v>
      </c>
      <c r="I2161" s="6">
        <v>0</v>
      </c>
      <c r="J2161" s="22">
        <v>12731</v>
      </c>
      <c r="K2161" s="6" t="str">
        <f>IF(L2161="?","tier - 2",L2161)</f>
        <v>tier - 3</v>
      </c>
      <c r="L2161" s="6" t="s">
        <v>12</v>
      </c>
      <c r="M2161" s="6" t="str">
        <f>IF(N2161="?","tier - 1",N2161)</f>
        <v>tier - 3</v>
      </c>
      <c r="N2161" s="6" t="s">
        <v>12</v>
      </c>
      <c r="O2161" s="6" t="str">
        <f>IF(P2161="?","UNKNOWN",P2161)</f>
        <v>R1016</v>
      </c>
      <c r="P2161" s="6" t="s">
        <v>168</v>
      </c>
      <c r="Q2161" s="6"/>
    </row>
    <row r="2162" spans="1:17" x14ac:dyDescent="0.3">
      <c r="A2162" s="6" t="s">
        <v>1537</v>
      </c>
      <c r="B2162" s="12" t="str">
        <f>SUBSTITUTE(C2162,"?",ROUNDUP(AVERAGEIF(C:C,"&lt;&gt;~?",C:C),0))</f>
        <v>1988</v>
      </c>
      <c r="C2162" s="6">
        <v>1988</v>
      </c>
      <c r="D2162" s="6" t="str">
        <f>SUBSTITUTE(E2162,"?","sep")</f>
        <v>Jul</v>
      </c>
      <c r="E2162" s="6" t="s">
        <v>10</v>
      </c>
      <c r="F2162" s="6">
        <v>17</v>
      </c>
      <c r="G2162" s="18" t="str">
        <f>CONCATENATE(F2162,"-",D2162,"-",B2162)</f>
        <v>17-Jul-1988</v>
      </c>
      <c r="H2162" s="10">
        <f>DATEDIF(G2162,DATE(2023,6,8),"Y")</f>
        <v>34</v>
      </c>
      <c r="I2162" s="6">
        <v>3</v>
      </c>
      <c r="J2162" s="22">
        <v>12718.21</v>
      </c>
      <c r="K2162" s="6" t="str">
        <f>IF(L2162="?","tier - 2",L2162)</f>
        <v>tier - 3</v>
      </c>
      <c r="L2162" s="6" t="s">
        <v>12</v>
      </c>
      <c r="M2162" s="6" t="str">
        <f>IF(N2162="?","tier - 1",N2162)</f>
        <v>tier - 1</v>
      </c>
      <c r="N2162" s="6" t="s">
        <v>16</v>
      </c>
      <c r="O2162" s="6" t="str">
        <f>IF(P2162="?","UNKNOWN",P2162)</f>
        <v>R1026</v>
      </c>
      <c r="P2162" s="6" t="s">
        <v>535</v>
      </c>
      <c r="Q2162" s="6"/>
    </row>
    <row r="2163" spans="1:17" x14ac:dyDescent="0.3">
      <c r="A2163" s="6" t="s">
        <v>1536</v>
      </c>
      <c r="B2163" s="12" t="str">
        <f>SUBSTITUTE(C2163,"?",ROUNDUP(AVERAGEIF(C:C,"&lt;&gt;~?",C:C),0))</f>
        <v>1970</v>
      </c>
      <c r="C2163" s="6">
        <v>1970</v>
      </c>
      <c r="D2163" s="6" t="str">
        <f>SUBSTITUTE(E2163,"?","sep")</f>
        <v>Jul</v>
      </c>
      <c r="E2163" s="6" t="s">
        <v>10</v>
      </c>
      <c r="F2163" s="6">
        <v>8</v>
      </c>
      <c r="G2163" s="18" t="str">
        <f>CONCATENATE(F2163,"-",D2163,"-",B2163)</f>
        <v>8-Jul-1970</v>
      </c>
      <c r="H2163" s="10">
        <f>DATEDIF(G2163,DATE(2023,6,8),"Y")</f>
        <v>52</v>
      </c>
      <c r="I2163" s="6">
        <v>0</v>
      </c>
      <c r="J2163" s="22">
        <v>12713</v>
      </c>
      <c r="K2163" s="6" t="str">
        <f>IF(L2163="?","tier - 2",L2163)</f>
        <v>tier - 3</v>
      </c>
      <c r="L2163" s="6" t="s">
        <v>12</v>
      </c>
      <c r="M2163" s="6" t="str">
        <f>IF(N2163="?","tier - 1",N2163)</f>
        <v>tier - 1</v>
      </c>
      <c r="N2163" s="6" t="s">
        <v>16</v>
      </c>
      <c r="O2163" s="6" t="str">
        <f>IF(P2163="?","UNKNOWN",P2163)</f>
        <v>R1011</v>
      </c>
      <c r="P2163" s="6" t="s">
        <v>42</v>
      </c>
      <c r="Q2163" s="6"/>
    </row>
    <row r="2164" spans="1:17" x14ac:dyDescent="0.3">
      <c r="A2164" s="6" t="s">
        <v>1535</v>
      </c>
      <c r="B2164" s="12" t="str">
        <f>SUBSTITUTE(C2164,"?",ROUNDUP(AVERAGEIF(C:C,"&lt;&gt;~?",C:C),0))</f>
        <v>1964</v>
      </c>
      <c r="C2164" s="6">
        <v>1964</v>
      </c>
      <c r="D2164" s="6" t="str">
        <f>SUBSTITUTE(E2164,"?","sep")</f>
        <v>Nov</v>
      </c>
      <c r="E2164" s="6" t="s">
        <v>15</v>
      </c>
      <c r="F2164" s="6">
        <v>28</v>
      </c>
      <c r="G2164" s="18" t="str">
        <f>CONCATENATE(F2164,"-",D2164,"-",B2164)</f>
        <v>28-Nov-1964</v>
      </c>
      <c r="H2164" s="10">
        <f>DATEDIF(G2164,DATE(2023,6,8),"Y")</f>
        <v>58</v>
      </c>
      <c r="I2164" s="6">
        <v>0</v>
      </c>
      <c r="J2164" s="22">
        <v>12700.63</v>
      </c>
      <c r="K2164" s="6" t="str">
        <f>IF(L2164="?","tier - 2",L2164)</f>
        <v>tier - 3</v>
      </c>
      <c r="L2164" s="6" t="s">
        <v>12</v>
      </c>
      <c r="M2164" s="6" t="str">
        <f>IF(N2164="?","tier - 1",N2164)</f>
        <v>tier - 3</v>
      </c>
      <c r="N2164" s="6" t="s">
        <v>12</v>
      </c>
      <c r="O2164" s="6" t="str">
        <f>IF(P2164="?","UNKNOWN",P2164)</f>
        <v>R1011</v>
      </c>
      <c r="P2164" s="6" t="s">
        <v>42</v>
      </c>
      <c r="Q2164" s="6"/>
    </row>
    <row r="2165" spans="1:17" x14ac:dyDescent="0.3">
      <c r="A2165" s="6" t="s">
        <v>1534</v>
      </c>
      <c r="B2165" s="12" t="str">
        <f>SUBSTITUTE(C2165,"?",ROUNDUP(AVERAGEIF(C:C,"&lt;&gt;~?",C:C),0))</f>
        <v>1992</v>
      </c>
      <c r="C2165" s="6">
        <v>1992</v>
      </c>
      <c r="D2165" s="6" t="str">
        <f>SUBSTITUTE(E2165,"?","sep")</f>
        <v>Jul</v>
      </c>
      <c r="E2165" s="6" t="s">
        <v>10</v>
      </c>
      <c r="F2165" s="6">
        <v>7</v>
      </c>
      <c r="G2165" s="18" t="str">
        <f>CONCATENATE(F2165,"-",D2165,"-",B2165)</f>
        <v>7-Jul-1992</v>
      </c>
      <c r="H2165" s="10">
        <f>DATEDIF(G2165,DATE(2023,6,8),"Y")</f>
        <v>30</v>
      </c>
      <c r="I2165" s="6">
        <v>0</v>
      </c>
      <c r="J2165" s="22">
        <v>12699.56</v>
      </c>
      <c r="K2165" s="6" t="str">
        <f>IF(L2165="?","tier - 2",L2165)</f>
        <v>tier - 3</v>
      </c>
      <c r="L2165" s="6" t="s">
        <v>12</v>
      </c>
      <c r="M2165" s="6" t="str">
        <f>IF(N2165="?","tier - 1",N2165)</f>
        <v>tier - 2</v>
      </c>
      <c r="N2165" s="6" t="s">
        <v>11</v>
      </c>
      <c r="O2165" s="6" t="str">
        <f>IF(P2165="?","UNKNOWN",P2165)</f>
        <v>R1011</v>
      </c>
      <c r="P2165" s="6" t="s">
        <v>42</v>
      </c>
      <c r="Q2165" s="6"/>
    </row>
    <row r="2166" spans="1:17" x14ac:dyDescent="0.3">
      <c r="A2166" s="6" t="s">
        <v>1533</v>
      </c>
      <c r="B2166" s="12" t="str">
        <f>SUBSTITUTE(C2166,"?",ROUNDUP(AVERAGEIF(C:C,"&lt;&gt;~?",C:C),0))</f>
        <v>1974</v>
      </c>
      <c r="C2166" s="6">
        <v>1974</v>
      </c>
      <c r="D2166" s="6" t="str">
        <f>SUBSTITUTE(E2166,"?","sep")</f>
        <v>Sep</v>
      </c>
      <c r="E2166" s="6" t="s">
        <v>20</v>
      </c>
      <c r="F2166" s="6">
        <v>24</v>
      </c>
      <c r="G2166" s="18" t="str">
        <f>CONCATENATE(F2166,"-",D2166,"-",B2166)</f>
        <v>24-Sep-1974</v>
      </c>
      <c r="H2166" s="10">
        <f>DATEDIF(G2166,DATE(2023,6,8),"Y")</f>
        <v>48</v>
      </c>
      <c r="I2166" s="6">
        <v>0</v>
      </c>
      <c r="J2166" s="22">
        <v>12697.48</v>
      </c>
      <c r="K2166" s="6" t="str">
        <f>IF(L2166="?","tier - 2",L2166)</f>
        <v>tier - 3</v>
      </c>
      <c r="L2166" s="6" t="s">
        <v>12</v>
      </c>
      <c r="M2166" s="6" t="str">
        <f>IF(N2166="?","tier - 1",N2166)</f>
        <v>tier - 3</v>
      </c>
      <c r="N2166" s="6" t="s">
        <v>12</v>
      </c>
      <c r="O2166" s="6" t="str">
        <f>IF(P2166="?","UNKNOWN",P2166)</f>
        <v>R1021</v>
      </c>
      <c r="P2166" s="6" t="s">
        <v>300</v>
      </c>
      <c r="Q2166" s="6"/>
    </row>
    <row r="2167" spans="1:17" x14ac:dyDescent="0.3">
      <c r="A2167" s="6" t="s">
        <v>1532</v>
      </c>
      <c r="B2167" s="12" t="str">
        <f>SUBSTITUTE(C2167,"?",ROUNDUP(AVERAGEIF(C:C,"&lt;&gt;~?",C:C),0))</f>
        <v>1962</v>
      </c>
      <c r="C2167" s="6">
        <v>1962</v>
      </c>
      <c r="D2167" s="6" t="str">
        <f>SUBSTITUTE(E2167,"?","sep")</f>
        <v>Aug</v>
      </c>
      <c r="E2167" s="6" t="s">
        <v>35</v>
      </c>
      <c r="F2167" s="6">
        <v>27</v>
      </c>
      <c r="G2167" s="18" t="str">
        <f>CONCATENATE(F2167,"-",D2167,"-",B2167)</f>
        <v>27-Aug-1962</v>
      </c>
      <c r="H2167" s="10">
        <f>DATEDIF(G2167,DATE(2023,6,8),"Y")</f>
        <v>60</v>
      </c>
      <c r="I2167" s="6">
        <v>0</v>
      </c>
      <c r="J2167" s="22">
        <v>12648.7</v>
      </c>
      <c r="K2167" s="6" t="str">
        <f>IF(L2167="?","tier - 2",L2167)</f>
        <v>tier - 3</v>
      </c>
      <c r="L2167" s="6" t="s">
        <v>12</v>
      </c>
      <c r="M2167" s="6" t="str">
        <f>IF(N2167="?","tier - 1",N2167)</f>
        <v>tier - 2</v>
      </c>
      <c r="N2167" s="6" t="s">
        <v>11</v>
      </c>
      <c r="O2167" s="6" t="str">
        <f>IF(P2167="?","UNKNOWN",P2167)</f>
        <v>R1013</v>
      </c>
      <c r="P2167" s="6" t="s">
        <v>13</v>
      </c>
      <c r="Q2167" s="6"/>
    </row>
    <row r="2168" spans="1:17" x14ac:dyDescent="0.3">
      <c r="A2168" s="6" t="s">
        <v>2289</v>
      </c>
      <c r="B2168" s="12" t="str">
        <f>SUBSTITUTE(C2168,"?",ROUNDUP(AVERAGEIF(C:C,"&lt;&gt;~?",C:C),0))</f>
        <v>1969</v>
      </c>
      <c r="C2168" s="6">
        <v>1969</v>
      </c>
      <c r="D2168" s="6" t="str">
        <f>SUBSTITUTE(E2168,"?","sep")</f>
        <v>Aug</v>
      </c>
      <c r="E2168" s="6" t="s">
        <v>35</v>
      </c>
      <c r="F2168" s="6">
        <v>8</v>
      </c>
      <c r="G2168" s="18" t="str">
        <f>CONCATENATE(F2168,"-",D2168,"-",B2168)</f>
        <v>8-Aug-1969</v>
      </c>
      <c r="H2168" s="10">
        <f>DATEDIF(G2168,DATE(2023,6,8),"Y")</f>
        <v>53</v>
      </c>
      <c r="I2168" s="6">
        <v>0</v>
      </c>
      <c r="J2168" s="22">
        <v>41191.57</v>
      </c>
      <c r="K2168" s="6" t="str">
        <f>IF(L2168="?","tier - 2",L2168)</f>
        <v>tier - 1</v>
      </c>
      <c r="L2168" s="6" t="s">
        <v>16</v>
      </c>
      <c r="M2168" s="6" t="str">
        <f>IF(N2168="?","tier - 1",N2168)</f>
        <v>tier - 2</v>
      </c>
      <c r="N2168" s="6" t="s">
        <v>11</v>
      </c>
      <c r="O2168" s="6" t="str">
        <f>IF(P2168="?","UNKNOWN",P2168)</f>
        <v>R1011</v>
      </c>
      <c r="P2168" s="6" t="s">
        <v>42</v>
      </c>
      <c r="Q2168" s="6"/>
    </row>
    <row r="2169" spans="1:17" x14ac:dyDescent="0.3">
      <c r="A2169" s="6" t="s">
        <v>1531</v>
      </c>
      <c r="B2169" s="12" t="str">
        <f>SUBSTITUTE(C2169,"?",ROUNDUP(AVERAGEIF(C:C,"&lt;&gt;~?",C:C),0))</f>
        <v>1965</v>
      </c>
      <c r="C2169" s="6">
        <v>1965</v>
      </c>
      <c r="D2169" s="6" t="str">
        <f>SUBSTITUTE(E2169,"?","sep")</f>
        <v>Sep</v>
      </c>
      <c r="E2169" s="6" t="s">
        <v>20</v>
      </c>
      <c r="F2169" s="6">
        <v>14</v>
      </c>
      <c r="G2169" s="18" t="str">
        <f>CONCATENATE(F2169,"-",D2169,"-",B2169)</f>
        <v>14-Sep-1965</v>
      </c>
      <c r="H2169" s="10">
        <f>DATEDIF(G2169,DATE(2023,6,8),"Y")</f>
        <v>57</v>
      </c>
      <c r="I2169" s="6">
        <v>2</v>
      </c>
      <c r="J2169" s="22">
        <v>12646.21</v>
      </c>
      <c r="K2169" s="6" t="str">
        <f>IF(L2169="?","tier - 2",L2169)</f>
        <v>tier - 3</v>
      </c>
      <c r="L2169" s="6" t="s">
        <v>12</v>
      </c>
      <c r="M2169" s="6" t="str">
        <f>IF(N2169="?","tier - 1",N2169)</f>
        <v>tier - 2</v>
      </c>
      <c r="N2169" s="6" t="s">
        <v>11</v>
      </c>
      <c r="O2169" s="6" t="str">
        <f>IF(P2169="?","UNKNOWN",P2169)</f>
        <v>R1011</v>
      </c>
      <c r="P2169" s="6" t="s">
        <v>42</v>
      </c>
      <c r="Q2169" s="6"/>
    </row>
    <row r="2170" spans="1:17" x14ac:dyDescent="0.3">
      <c r="A2170" s="6" t="s">
        <v>1530</v>
      </c>
      <c r="B2170" s="12" t="str">
        <f>SUBSTITUTE(C2170,"?",ROUNDUP(AVERAGEIF(C:C,"&lt;&gt;~?",C:C),0))</f>
        <v>1962</v>
      </c>
      <c r="C2170" s="6">
        <v>1962</v>
      </c>
      <c r="D2170" s="6" t="str">
        <f>SUBSTITUTE(E2170,"?","sep")</f>
        <v>Jul</v>
      </c>
      <c r="E2170" s="6" t="s">
        <v>10</v>
      </c>
      <c r="F2170" s="6">
        <v>11</v>
      </c>
      <c r="G2170" s="18" t="str">
        <f>CONCATENATE(F2170,"-",D2170,"-",B2170)</f>
        <v>11-Jul-1962</v>
      </c>
      <c r="H2170" s="10">
        <f>DATEDIF(G2170,DATE(2023,6,8),"Y")</f>
        <v>60</v>
      </c>
      <c r="I2170" s="6">
        <v>0</v>
      </c>
      <c r="J2170" s="22">
        <v>12644.59</v>
      </c>
      <c r="K2170" s="6" t="str">
        <f>IF(L2170="?","tier - 2",L2170)</f>
        <v>tier - 3</v>
      </c>
      <c r="L2170" s="6" t="s">
        <v>12</v>
      </c>
      <c r="M2170" s="6" t="str">
        <f>IF(N2170="?","tier - 1",N2170)</f>
        <v>tier - 2</v>
      </c>
      <c r="N2170" s="6" t="s">
        <v>11</v>
      </c>
      <c r="O2170" s="6" t="str">
        <f>IF(P2170="?","UNKNOWN",P2170)</f>
        <v>R1011</v>
      </c>
      <c r="P2170" s="6" t="s">
        <v>42</v>
      </c>
      <c r="Q2170" s="6"/>
    </row>
    <row r="2171" spans="1:17" x14ac:dyDescent="0.3">
      <c r="A2171" s="6" t="s">
        <v>1529</v>
      </c>
      <c r="B2171" s="12" t="str">
        <f>SUBSTITUTE(C2171,"?",ROUNDUP(AVERAGEIF(C:C,"&lt;&gt;~?",C:C),0))</f>
        <v>1966</v>
      </c>
      <c r="C2171" s="6">
        <v>1966</v>
      </c>
      <c r="D2171" s="6" t="str">
        <f>SUBSTITUTE(E2171,"?","sep")</f>
        <v>Dec</v>
      </c>
      <c r="E2171" s="6" t="s">
        <v>30</v>
      </c>
      <c r="F2171" s="6">
        <v>17</v>
      </c>
      <c r="G2171" s="18" t="str">
        <f>CONCATENATE(F2171,"-",D2171,"-",B2171)</f>
        <v>17-Dec-1966</v>
      </c>
      <c r="H2171" s="10">
        <f>DATEDIF(G2171,DATE(2023,6,8),"Y")</f>
        <v>56</v>
      </c>
      <c r="I2171" s="6">
        <v>2</v>
      </c>
      <c r="J2171" s="22">
        <v>12643.38</v>
      </c>
      <c r="K2171" s="6" t="str">
        <f>IF(L2171="?","tier - 2",L2171)</f>
        <v>tier - 3</v>
      </c>
      <c r="L2171" s="6" t="s">
        <v>12</v>
      </c>
      <c r="M2171" s="6" t="str">
        <f>IF(N2171="?","tier - 1",N2171)</f>
        <v>tier - 1</v>
      </c>
      <c r="N2171" s="6" t="s">
        <v>16</v>
      </c>
      <c r="O2171" s="6" t="str">
        <f>IF(P2171="?","UNKNOWN",P2171)</f>
        <v>R1012</v>
      </c>
      <c r="P2171" s="6" t="s">
        <v>23</v>
      </c>
      <c r="Q2171" s="6"/>
    </row>
    <row r="2172" spans="1:17" x14ac:dyDescent="0.3">
      <c r="A2172" s="6" t="s">
        <v>1528</v>
      </c>
      <c r="B2172" s="12" t="str">
        <f>SUBSTITUTE(C2172,"?",ROUNDUP(AVERAGEIF(C:C,"&lt;&gt;~?",C:C),0))</f>
        <v>1972</v>
      </c>
      <c r="C2172" s="6">
        <v>1972</v>
      </c>
      <c r="D2172" s="6" t="str">
        <f>SUBSTITUTE(E2172,"?","sep")</f>
        <v>Sep</v>
      </c>
      <c r="E2172" s="6" t="s">
        <v>20</v>
      </c>
      <c r="F2172" s="6">
        <v>5</v>
      </c>
      <c r="G2172" s="18" t="str">
        <f>CONCATENATE(F2172,"-",D2172,"-",B2172)</f>
        <v>5-Sep-1972</v>
      </c>
      <c r="H2172" s="10">
        <f>DATEDIF(G2172,DATE(2023,6,8),"Y")</f>
        <v>50</v>
      </c>
      <c r="I2172" s="6">
        <v>0</v>
      </c>
      <c r="J2172" s="22">
        <v>12640.24</v>
      </c>
      <c r="K2172" s="6" t="str">
        <f>IF(L2172="?","tier - 2",L2172)</f>
        <v>tier - 3</v>
      </c>
      <c r="L2172" s="6" t="s">
        <v>12</v>
      </c>
      <c r="M2172" s="6" t="str">
        <f>IF(N2172="?","tier - 1",N2172)</f>
        <v>tier - 1</v>
      </c>
      <c r="N2172" s="6" t="s">
        <v>16</v>
      </c>
      <c r="O2172" s="6" t="str">
        <f>IF(P2172="?","UNKNOWN",P2172)</f>
        <v>R1011</v>
      </c>
      <c r="P2172" s="6" t="s">
        <v>42</v>
      </c>
      <c r="Q2172" s="6"/>
    </row>
    <row r="2173" spans="1:17" x14ac:dyDescent="0.3">
      <c r="A2173" s="6" t="s">
        <v>1527</v>
      </c>
      <c r="B2173" s="12" t="str">
        <f>SUBSTITUTE(C2173,"?",ROUNDUP(AVERAGEIF(C:C,"&lt;&gt;~?",C:C),0))</f>
        <v>1962</v>
      </c>
      <c r="C2173" s="6">
        <v>1962</v>
      </c>
      <c r="D2173" s="6" t="str">
        <f>SUBSTITUTE(E2173,"?","sep")</f>
        <v>Jul</v>
      </c>
      <c r="E2173" s="6" t="s">
        <v>10</v>
      </c>
      <c r="F2173" s="6">
        <v>22</v>
      </c>
      <c r="G2173" s="18" t="str">
        <f>CONCATENATE(F2173,"-",D2173,"-",B2173)</f>
        <v>22-Jul-1962</v>
      </c>
      <c r="H2173" s="10">
        <f>DATEDIF(G2173,DATE(2023,6,8),"Y")</f>
        <v>60</v>
      </c>
      <c r="I2173" s="6">
        <v>0</v>
      </c>
      <c r="J2173" s="22">
        <v>12638.2</v>
      </c>
      <c r="K2173" s="6" t="str">
        <f>IF(L2173="?","tier - 2",L2173)</f>
        <v>tier - 3</v>
      </c>
      <c r="L2173" s="6" t="s">
        <v>12</v>
      </c>
      <c r="M2173" s="6" t="str">
        <f>IF(N2173="?","tier - 1",N2173)</f>
        <v>tier - 1</v>
      </c>
      <c r="N2173" s="6" t="s">
        <v>16</v>
      </c>
      <c r="O2173" s="6" t="str">
        <f>IF(P2173="?","UNKNOWN",P2173)</f>
        <v>R1011</v>
      </c>
      <c r="P2173" s="6" t="s">
        <v>42</v>
      </c>
      <c r="Q2173" s="6"/>
    </row>
    <row r="2174" spans="1:17" x14ac:dyDescent="0.3">
      <c r="A2174" s="6" t="s">
        <v>1526</v>
      </c>
      <c r="B2174" s="12" t="str">
        <f>SUBSTITUTE(C2174,"?",ROUNDUP(AVERAGEIF(C:C,"&lt;&gt;~?",C:C),0))</f>
        <v>1962</v>
      </c>
      <c r="C2174" s="6">
        <v>1962</v>
      </c>
      <c r="D2174" s="6" t="str">
        <f>SUBSTITUTE(E2174,"?","sep")</f>
        <v>Nov</v>
      </c>
      <c r="E2174" s="6" t="s">
        <v>15</v>
      </c>
      <c r="F2174" s="6">
        <v>22</v>
      </c>
      <c r="G2174" s="18" t="str">
        <f>CONCATENATE(F2174,"-",D2174,"-",B2174)</f>
        <v>22-Nov-1962</v>
      </c>
      <c r="H2174" s="10">
        <f>DATEDIF(G2174,DATE(2023,6,8),"Y")</f>
        <v>60</v>
      </c>
      <c r="I2174" s="6">
        <v>0</v>
      </c>
      <c r="J2174" s="22">
        <v>12629.9</v>
      </c>
      <c r="K2174" s="6" t="str">
        <f>IF(L2174="?","tier - 2",L2174)</f>
        <v>tier - 3</v>
      </c>
      <c r="L2174" s="6" t="s">
        <v>12</v>
      </c>
      <c r="M2174" s="6" t="str">
        <f>IF(N2174="?","tier - 1",N2174)</f>
        <v>tier - 3</v>
      </c>
      <c r="N2174" s="6" t="s">
        <v>12</v>
      </c>
      <c r="O2174" s="6" t="str">
        <f>IF(P2174="?","UNKNOWN",P2174)</f>
        <v>R1013</v>
      </c>
      <c r="P2174" s="6" t="s">
        <v>13</v>
      </c>
      <c r="Q2174" s="6"/>
    </row>
    <row r="2175" spans="1:17" x14ac:dyDescent="0.3">
      <c r="A2175" s="6" t="s">
        <v>1525</v>
      </c>
      <c r="B2175" s="12" t="str">
        <f>SUBSTITUTE(C2175,"?",ROUNDUP(AVERAGEIF(C:C,"&lt;&gt;~?",C:C),0))</f>
        <v>1965</v>
      </c>
      <c r="C2175" s="6">
        <v>1965</v>
      </c>
      <c r="D2175" s="6" t="str">
        <f>SUBSTITUTE(E2175,"?","sep")</f>
        <v>Oct</v>
      </c>
      <c r="E2175" s="6" t="s">
        <v>37</v>
      </c>
      <c r="F2175" s="6">
        <v>4</v>
      </c>
      <c r="G2175" s="18" t="str">
        <f>CONCATENATE(F2175,"-",D2175,"-",B2175)</f>
        <v>4-Oct-1965</v>
      </c>
      <c r="H2175" s="10">
        <f>DATEDIF(G2175,DATE(2023,6,8),"Y")</f>
        <v>57</v>
      </c>
      <c r="I2175" s="6">
        <v>2</v>
      </c>
      <c r="J2175" s="22">
        <v>12629.17</v>
      </c>
      <c r="K2175" s="6" t="str">
        <f>IF(L2175="?","tier - 2",L2175)</f>
        <v>tier - 3</v>
      </c>
      <c r="L2175" s="6" t="s">
        <v>12</v>
      </c>
      <c r="M2175" s="6" t="str">
        <f>IF(N2175="?","tier - 1",N2175)</f>
        <v>tier - 1</v>
      </c>
      <c r="N2175" s="6" t="s">
        <v>16</v>
      </c>
      <c r="O2175" s="6" t="str">
        <f>IF(P2175="?","UNKNOWN",P2175)</f>
        <v>R1013</v>
      </c>
      <c r="P2175" s="6" t="s">
        <v>13</v>
      </c>
      <c r="Q2175" s="6"/>
    </row>
    <row r="2176" spans="1:17" x14ac:dyDescent="0.3">
      <c r="A2176" s="6" t="s">
        <v>1524</v>
      </c>
      <c r="B2176" s="12" t="str">
        <f>SUBSTITUTE(C2176,"?",ROUNDUP(AVERAGEIF(C:C,"&lt;&gt;~?",C:C),0))</f>
        <v>1970</v>
      </c>
      <c r="C2176" s="6">
        <v>1970</v>
      </c>
      <c r="D2176" s="6" t="str">
        <f>SUBSTITUTE(E2176,"?","sep")</f>
        <v>Dec</v>
      </c>
      <c r="E2176" s="6" t="s">
        <v>30</v>
      </c>
      <c r="F2176" s="6">
        <v>28</v>
      </c>
      <c r="G2176" s="18" t="str">
        <f>CONCATENATE(F2176,"-",D2176,"-",B2176)</f>
        <v>28-Dec-1970</v>
      </c>
      <c r="H2176" s="10">
        <f>DATEDIF(G2176,DATE(2023,6,8),"Y")</f>
        <v>52</v>
      </c>
      <c r="I2176" s="6">
        <v>0</v>
      </c>
      <c r="J2176" s="22">
        <v>12624.74</v>
      </c>
      <c r="K2176" s="6" t="str">
        <f>IF(L2176="?","tier - 2",L2176)</f>
        <v>tier - 3</v>
      </c>
      <c r="L2176" s="6" t="s">
        <v>12</v>
      </c>
      <c r="M2176" s="6" t="str">
        <f>IF(N2176="?","tier - 1",N2176)</f>
        <v>tier - 1</v>
      </c>
      <c r="N2176" s="6" t="s">
        <v>16</v>
      </c>
      <c r="O2176" s="6" t="str">
        <f>IF(P2176="?","UNKNOWN",P2176)</f>
        <v>R1012</v>
      </c>
      <c r="P2176" s="6" t="s">
        <v>23</v>
      </c>
      <c r="Q2176" s="6"/>
    </row>
    <row r="2177" spans="1:17" x14ac:dyDescent="0.3">
      <c r="A2177" s="6" t="s">
        <v>1523</v>
      </c>
      <c r="B2177" s="12" t="str">
        <f>SUBSTITUTE(C2177,"?",ROUNDUP(AVERAGEIF(C:C,"&lt;&gt;~?",C:C),0))</f>
        <v>1963</v>
      </c>
      <c r="C2177" s="6">
        <v>1963</v>
      </c>
      <c r="D2177" s="6" t="str">
        <f>SUBSTITUTE(E2177,"?","sep")</f>
        <v>Aug</v>
      </c>
      <c r="E2177" s="6" t="s">
        <v>35</v>
      </c>
      <c r="F2177" s="6">
        <v>19</v>
      </c>
      <c r="G2177" s="18" t="str">
        <f>CONCATENATE(F2177,"-",D2177,"-",B2177)</f>
        <v>19-Aug-1963</v>
      </c>
      <c r="H2177" s="10">
        <f>DATEDIF(G2177,DATE(2023,6,8),"Y")</f>
        <v>59</v>
      </c>
      <c r="I2177" s="6">
        <v>0</v>
      </c>
      <c r="J2177" s="22">
        <v>12622.18</v>
      </c>
      <c r="K2177" s="6" t="str">
        <f>IF(L2177="?","tier - 2",L2177)</f>
        <v>tier - 3</v>
      </c>
      <c r="L2177" s="6" t="s">
        <v>12</v>
      </c>
      <c r="M2177" s="6" t="str">
        <f>IF(N2177="?","tier - 1",N2177)</f>
        <v>tier - 1</v>
      </c>
      <c r="N2177" s="6" t="s">
        <v>16</v>
      </c>
      <c r="O2177" s="6" t="str">
        <f>IF(P2177="?","UNKNOWN",P2177)</f>
        <v>R1012</v>
      </c>
      <c r="P2177" s="6" t="s">
        <v>23</v>
      </c>
      <c r="Q2177" s="6"/>
    </row>
    <row r="2178" spans="1:17" x14ac:dyDescent="0.3">
      <c r="A2178" s="6" t="s">
        <v>1522</v>
      </c>
      <c r="B2178" s="12" t="str">
        <f>SUBSTITUTE(C2178,"?",ROUNDUP(AVERAGEIF(C:C,"&lt;&gt;~?",C:C),0))</f>
        <v>1998</v>
      </c>
      <c r="C2178" s="6">
        <v>1998</v>
      </c>
      <c r="D2178" s="6" t="str">
        <f>SUBSTITUTE(E2178,"?","sep")</f>
        <v>Nov</v>
      </c>
      <c r="E2178" s="6" t="s">
        <v>15</v>
      </c>
      <c r="F2178" s="6">
        <v>18</v>
      </c>
      <c r="G2178" s="18" t="str">
        <f>CONCATENATE(F2178,"-",D2178,"-",B2178)</f>
        <v>18-Nov-1998</v>
      </c>
      <c r="H2178" s="10">
        <f>DATEDIF(G2178,DATE(2023,6,8),"Y")</f>
        <v>24</v>
      </c>
      <c r="I2178" s="6">
        <v>1</v>
      </c>
      <c r="J2178" s="22">
        <v>12609.89</v>
      </c>
      <c r="K2178" s="6" t="str">
        <f>IF(L2178="?","tier - 2",L2178)</f>
        <v>tier - 3</v>
      </c>
      <c r="L2178" s="6" t="s">
        <v>12</v>
      </c>
      <c r="M2178" s="6" t="str">
        <f>IF(N2178="?","tier - 1",N2178)</f>
        <v>tier - 3</v>
      </c>
      <c r="N2178" s="6" t="s">
        <v>12</v>
      </c>
      <c r="O2178" s="6" t="str">
        <f>IF(P2178="?","UNKNOWN",P2178)</f>
        <v>R1012</v>
      </c>
      <c r="P2178" s="6" t="s">
        <v>23</v>
      </c>
      <c r="Q2178" s="6"/>
    </row>
    <row r="2179" spans="1:17" x14ac:dyDescent="0.3">
      <c r="A2179" s="6" t="s">
        <v>2288</v>
      </c>
      <c r="B2179" s="12" t="str">
        <f>SUBSTITUTE(C2179,"?",ROUNDUP(AVERAGEIF(C:C,"&lt;&gt;~?",C:C),0))</f>
        <v>1972</v>
      </c>
      <c r="C2179" s="6">
        <v>1972</v>
      </c>
      <c r="D2179" s="6" t="str">
        <f>SUBSTITUTE(E2179,"?","sep")</f>
        <v>Sep</v>
      </c>
      <c r="E2179" s="6" t="s">
        <v>20</v>
      </c>
      <c r="F2179" s="6">
        <v>6</v>
      </c>
      <c r="G2179" s="18" t="str">
        <f>CONCATENATE(F2179,"-",D2179,"-",B2179)</f>
        <v>6-Sep-1972</v>
      </c>
      <c r="H2179" s="10">
        <f>DATEDIF(G2179,DATE(2023,6,8),"Y")</f>
        <v>50</v>
      </c>
      <c r="I2179" s="6">
        <v>0</v>
      </c>
      <c r="J2179" s="22">
        <v>41097.160000000003</v>
      </c>
      <c r="K2179" s="6" t="str">
        <f>IF(L2179="?","tier - 2",L2179)</f>
        <v>tier - 1</v>
      </c>
      <c r="L2179" s="6" t="s">
        <v>16</v>
      </c>
      <c r="M2179" s="6" t="str">
        <f>IF(N2179="?","tier - 1",N2179)</f>
        <v>tier - 3</v>
      </c>
      <c r="N2179" s="6" t="s">
        <v>12</v>
      </c>
      <c r="O2179" s="6" t="str">
        <f>IF(P2179="?","UNKNOWN",P2179)</f>
        <v>R1016</v>
      </c>
      <c r="P2179" s="6" t="s">
        <v>168</v>
      </c>
      <c r="Q2179" s="6"/>
    </row>
    <row r="2180" spans="1:17" x14ac:dyDescent="0.3">
      <c r="A2180" s="6" t="s">
        <v>1521</v>
      </c>
      <c r="B2180" s="12" t="str">
        <f>SUBSTITUTE(C2180,"?",ROUNDUP(AVERAGEIF(C:C,"&lt;&gt;~?",C:C),0))</f>
        <v>1988</v>
      </c>
      <c r="C2180" s="6">
        <v>1988</v>
      </c>
      <c r="D2180" s="6" t="str">
        <f>SUBSTITUTE(E2180,"?","sep")</f>
        <v>Aug</v>
      </c>
      <c r="E2180" s="6" t="s">
        <v>35</v>
      </c>
      <c r="F2180" s="6">
        <v>11</v>
      </c>
      <c r="G2180" s="18" t="str">
        <f>CONCATENATE(F2180,"-",D2180,"-",B2180)</f>
        <v>11-Aug-1988</v>
      </c>
      <c r="H2180" s="10">
        <f>DATEDIF(G2180,DATE(2023,6,8),"Y")</f>
        <v>34</v>
      </c>
      <c r="I2180" s="6">
        <v>3</v>
      </c>
      <c r="J2180" s="22">
        <v>12600.46</v>
      </c>
      <c r="K2180" s="6" t="str">
        <f>IF(L2180="?","tier - 2",L2180)</f>
        <v>tier - 3</v>
      </c>
      <c r="L2180" s="6" t="s">
        <v>12</v>
      </c>
      <c r="M2180" s="6" t="str">
        <f>IF(N2180="?","tier - 1",N2180)</f>
        <v>tier - 1</v>
      </c>
      <c r="N2180" s="6" t="s">
        <v>16</v>
      </c>
      <c r="O2180" s="6" t="str">
        <f>IF(P2180="?","UNKNOWN",P2180)</f>
        <v>R1023</v>
      </c>
      <c r="P2180" s="6" t="s">
        <v>249</v>
      </c>
      <c r="Q2180" s="6"/>
    </row>
    <row r="2181" spans="1:17" x14ac:dyDescent="0.3">
      <c r="A2181" s="6" t="s">
        <v>1520</v>
      </c>
      <c r="B2181" s="12" t="str">
        <f>SUBSTITUTE(C2181,"?",ROUNDUP(AVERAGEIF(C:C,"&lt;&gt;~?",C:C),0))</f>
        <v>1970</v>
      </c>
      <c r="C2181" s="6">
        <v>1970</v>
      </c>
      <c r="D2181" s="6" t="str">
        <f>SUBSTITUTE(E2181,"?","sep")</f>
        <v>Jun</v>
      </c>
      <c r="E2181" s="6" t="s">
        <v>18</v>
      </c>
      <c r="F2181" s="6">
        <v>18</v>
      </c>
      <c r="G2181" s="18" t="str">
        <f>CONCATENATE(F2181,"-",D2181,"-",B2181)</f>
        <v>18-Jun-1970</v>
      </c>
      <c r="H2181" s="10">
        <f>DATEDIF(G2181,DATE(2023,6,8),"Y")</f>
        <v>52</v>
      </c>
      <c r="I2181" s="6">
        <v>5</v>
      </c>
      <c r="J2181" s="22">
        <v>12592.53</v>
      </c>
      <c r="K2181" s="6" t="str">
        <f>IF(L2181="?","tier - 2",L2181)</f>
        <v>tier - 3</v>
      </c>
      <c r="L2181" s="6" t="s">
        <v>12</v>
      </c>
      <c r="M2181" s="6" t="str">
        <f>IF(N2181="?","tier - 1",N2181)</f>
        <v>tier - 2</v>
      </c>
      <c r="N2181" s="6" t="s">
        <v>11</v>
      </c>
      <c r="O2181" s="6" t="str">
        <f>IF(P2181="?","UNKNOWN",P2181)</f>
        <v>R1013</v>
      </c>
      <c r="P2181" s="6" t="s">
        <v>13</v>
      </c>
      <c r="Q2181" s="6"/>
    </row>
    <row r="2182" spans="1:17" x14ac:dyDescent="0.3">
      <c r="A2182" s="6" t="s">
        <v>1519</v>
      </c>
      <c r="B2182" s="12" t="str">
        <f>SUBSTITUTE(C2182,"?",ROUNDUP(AVERAGEIF(C:C,"&lt;&gt;~?",C:C),0))</f>
        <v>1969</v>
      </c>
      <c r="C2182" s="6">
        <v>1969</v>
      </c>
      <c r="D2182" s="6" t="str">
        <f>SUBSTITUTE(E2182,"?","sep")</f>
        <v>Nov</v>
      </c>
      <c r="E2182" s="6" t="s">
        <v>15</v>
      </c>
      <c r="F2182" s="6">
        <v>26</v>
      </c>
      <c r="G2182" s="18" t="str">
        <f>CONCATENATE(F2182,"-",D2182,"-",B2182)</f>
        <v>26-Nov-1969</v>
      </c>
      <c r="H2182" s="10">
        <f>DATEDIF(G2182,DATE(2023,6,8),"Y")</f>
        <v>53</v>
      </c>
      <c r="I2182" s="6">
        <v>0</v>
      </c>
      <c r="J2182" s="22">
        <v>12579.92</v>
      </c>
      <c r="K2182" s="6" t="str">
        <f>IF(L2182="?","tier - 2",L2182)</f>
        <v>tier - 3</v>
      </c>
      <c r="L2182" s="6" t="s">
        <v>12</v>
      </c>
      <c r="M2182" s="6" t="str">
        <f>IF(N2182="?","tier - 1",N2182)</f>
        <v>tier - 1</v>
      </c>
      <c r="N2182" s="6" t="s">
        <v>16</v>
      </c>
      <c r="O2182" s="6" t="str">
        <f>IF(P2182="?","UNKNOWN",P2182)</f>
        <v>R1025</v>
      </c>
      <c r="P2182" s="6" t="s">
        <v>200</v>
      </c>
      <c r="Q2182" s="6"/>
    </row>
    <row r="2183" spans="1:17" x14ac:dyDescent="0.3">
      <c r="A2183" s="6" t="s">
        <v>1518</v>
      </c>
      <c r="B2183" s="12" t="str">
        <f>SUBSTITUTE(C2183,"?",ROUNDUP(AVERAGEIF(C:C,"&lt;&gt;~?",C:C),0))</f>
        <v>1961</v>
      </c>
      <c r="C2183" s="6">
        <v>1961</v>
      </c>
      <c r="D2183" s="6" t="str">
        <f>SUBSTITUTE(E2183,"?","sep")</f>
        <v>Nov</v>
      </c>
      <c r="E2183" s="6" t="s">
        <v>15</v>
      </c>
      <c r="F2183" s="6">
        <v>28</v>
      </c>
      <c r="G2183" s="18" t="str">
        <f>CONCATENATE(F2183,"-",D2183,"-",B2183)</f>
        <v>28-Nov-1961</v>
      </c>
      <c r="H2183" s="10">
        <f>DATEDIF(G2183,DATE(2023,6,8),"Y")</f>
        <v>61</v>
      </c>
      <c r="I2183" s="6">
        <v>0</v>
      </c>
      <c r="J2183" s="22">
        <v>12574.05</v>
      </c>
      <c r="K2183" s="6" t="str">
        <f>IF(L2183="?","tier - 2",L2183)</f>
        <v>tier - 3</v>
      </c>
      <c r="L2183" s="6" t="s">
        <v>12</v>
      </c>
      <c r="M2183" s="6" t="str">
        <f>IF(N2183="?","tier - 1",N2183)</f>
        <v>tier - 1</v>
      </c>
      <c r="N2183" s="6" t="s">
        <v>16</v>
      </c>
      <c r="O2183" s="6" t="str">
        <f>IF(P2183="?","UNKNOWN",P2183)</f>
        <v>R1011</v>
      </c>
      <c r="P2183" s="6" t="s">
        <v>42</v>
      </c>
      <c r="Q2183" s="6"/>
    </row>
    <row r="2184" spans="1:17" x14ac:dyDescent="0.3">
      <c r="A2184" s="6" t="s">
        <v>1517</v>
      </c>
      <c r="B2184" s="12" t="str">
        <f>SUBSTITUTE(C2184,"?",ROUNDUP(AVERAGEIF(C:C,"&lt;&gt;~?",C:C),0))</f>
        <v>1961</v>
      </c>
      <c r="C2184" s="6">
        <v>1961</v>
      </c>
      <c r="D2184" s="6" t="str">
        <f>SUBSTITUTE(E2184,"?","sep")</f>
        <v>Nov</v>
      </c>
      <c r="E2184" s="6" t="s">
        <v>15</v>
      </c>
      <c r="F2184" s="6">
        <v>28</v>
      </c>
      <c r="G2184" s="18" t="str">
        <f>CONCATENATE(F2184,"-",D2184,"-",B2184)</f>
        <v>28-Nov-1961</v>
      </c>
      <c r="H2184" s="10">
        <f>DATEDIF(G2184,DATE(2023,6,8),"Y")</f>
        <v>61</v>
      </c>
      <c r="I2184" s="6">
        <v>0</v>
      </c>
      <c r="J2184" s="22">
        <v>12557.61</v>
      </c>
      <c r="K2184" s="6" t="str">
        <f>IF(L2184="?","tier - 2",L2184)</f>
        <v>tier - 3</v>
      </c>
      <c r="L2184" s="6" t="s">
        <v>12</v>
      </c>
      <c r="M2184" s="6" t="str">
        <f>IF(N2184="?","tier - 1",N2184)</f>
        <v>tier - 3</v>
      </c>
      <c r="N2184" s="6" t="s">
        <v>12</v>
      </c>
      <c r="O2184" s="6" t="str">
        <f>IF(P2184="?","UNKNOWN",P2184)</f>
        <v>R1013</v>
      </c>
      <c r="P2184" s="6" t="s">
        <v>13</v>
      </c>
      <c r="Q2184" s="6"/>
    </row>
    <row r="2185" spans="1:17" x14ac:dyDescent="0.3">
      <c r="A2185" s="6" t="s">
        <v>1516</v>
      </c>
      <c r="B2185" s="12" t="str">
        <f>SUBSTITUTE(C2185,"?",ROUNDUP(AVERAGEIF(C:C,"&lt;&gt;~?",C:C),0))</f>
        <v>1962</v>
      </c>
      <c r="C2185" s="6">
        <v>1962</v>
      </c>
      <c r="D2185" s="6" t="str">
        <f>SUBSTITUTE(E2185,"?","sep")</f>
        <v>Oct</v>
      </c>
      <c r="E2185" s="6" t="s">
        <v>37</v>
      </c>
      <c r="F2185" s="6">
        <v>16</v>
      </c>
      <c r="G2185" s="18" t="str">
        <f>CONCATENATE(F2185,"-",D2185,"-",B2185)</f>
        <v>16-Oct-1962</v>
      </c>
      <c r="H2185" s="10">
        <f>DATEDIF(G2185,DATE(2023,6,8),"Y")</f>
        <v>60</v>
      </c>
      <c r="I2185" s="6">
        <v>0</v>
      </c>
      <c r="J2185" s="22">
        <v>12523.6</v>
      </c>
      <c r="K2185" s="6" t="str">
        <f>IF(L2185="?","tier - 2",L2185)</f>
        <v>tier - 3</v>
      </c>
      <c r="L2185" s="6" t="s">
        <v>12</v>
      </c>
      <c r="M2185" s="6" t="str">
        <f>IF(N2185="?","tier - 1",N2185)</f>
        <v>tier - 3</v>
      </c>
      <c r="N2185" s="6" t="s">
        <v>12</v>
      </c>
      <c r="O2185" s="6" t="str">
        <f>IF(P2185="?","UNKNOWN",P2185)</f>
        <v>R1012</v>
      </c>
      <c r="P2185" s="6" t="s">
        <v>23</v>
      </c>
      <c r="Q2185" s="6"/>
    </row>
    <row r="2186" spans="1:17" x14ac:dyDescent="0.3">
      <c r="A2186" s="6" t="s">
        <v>1515</v>
      </c>
      <c r="B2186" s="12" t="str">
        <f>SUBSTITUTE(C2186,"?",ROUNDUP(AVERAGEIF(C:C,"&lt;&gt;~?",C:C),0))</f>
        <v>1966</v>
      </c>
      <c r="C2186" s="6">
        <v>1966</v>
      </c>
      <c r="D2186" s="6" t="str">
        <f>SUBSTITUTE(E2186,"?","sep")</f>
        <v>Jul</v>
      </c>
      <c r="E2186" s="6" t="s">
        <v>10</v>
      </c>
      <c r="F2186" s="6">
        <v>12</v>
      </c>
      <c r="G2186" s="18" t="str">
        <f>CONCATENATE(F2186,"-",D2186,"-",B2186)</f>
        <v>12-Jul-1966</v>
      </c>
      <c r="H2186" s="10">
        <f>DATEDIF(G2186,DATE(2023,6,8),"Y")</f>
        <v>56</v>
      </c>
      <c r="I2186" s="6">
        <v>0</v>
      </c>
      <c r="J2186" s="22">
        <v>12499.88</v>
      </c>
      <c r="K2186" s="6" t="str">
        <f>IF(L2186="?","tier - 2",L2186)</f>
        <v>tier - 3</v>
      </c>
      <c r="L2186" s="6" t="s">
        <v>12</v>
      </c>
      <c r="M2186" s="6" t="str">
        <f>IF(N2186="?","tier - 1",N2186)</f>
        <v>tier - 2</v>
      </c>
      <c r="N2186" s="6" t="s">
        <v>11</v>
      </c>
      <c r="O2186" s="6" t="str">
        <f>IF(P2186="?","UNKNOWN",P2186)</f>
        <v>R1012</v>
      </c>
      <c r="P2186" s="6" t="s">
        <v>23</v>
      </c>
      <c r="Q2186" s="6"/>
    </row>
    <row r="2187" spans="1:17" x14ac:dyDescent="0.3">
      <c r="A2187" s="6" t="s">
        <v>1514</v>
      </c>
      <c r="B2187" s="12" t="str">
        <f>SUBSTITUTE(C2187,"?",ROUNDUP(AVERAGEIF(C:C,"&lt;&gt;~?",C:C),0))</f>
        <v>1968</v>
      </c>
      <c r="C2187" s="6">
        <v>1968</v>
      </c>
      <c r="D2187" s="6" t="str">
        <f>SUBSTITUTE(E2187,"?","sep")</f>
        <v>Dec</v>
      </c>
      <c r="E2187" s="6" t="s">
        <v>30</v>
      </c>
      <c r="F2187" s="6">
        <v>3</v>
      </c>
      <c r="G2187" s="18" t="str">
        <f>CONCATENATE(F2187,"-",D2187,"-",B2187)</f>
        <v>3-Dec-1968</v>
      </c>
      <c r="H2187" s="10">
        <f>DATEDIF(G2187,DATE(2023,6,8),"Y")</f>
        <v>54</v>
      </c>
      <c r="I2187" s="6">
        <v>3</v>
      </c>
      <c r="J2187" s="22">
        <v>12495.29</v>
      </c>
      <c r="K2187" s="6" t="str">
        <f>IF(L2187="?","tier - 2",L2187)</f>
        <v>tier - 3</v>
      </c>
      <c r="L2187" s="6" t="s">
        <v>12</v>
      </c>
      <c r="M2187" s="6" t="str">
        <f>IF(N2187="?","tier - 1",N2187)</f>
        <v>tier - 3</v>
      </c>
      <c r="N2187" s="6" t="s">
        <v>12</v>
      </c>
      <c r="O2187" s="6" t="str">
        <f>IF(P2187="?","UNKNOWN",P2187)</f>
        <v>R1012</v>
      </c>
      <c r="P2187" s="6" t="s">
        <v>23</v>
      </c>
      <c r="Q2187" s="6"/>
    </row>
    <row r="2188" spans="1:17" x14ac:dyDescent="0.3">
      <c r="A2188" s="6" t="s">
        <v>1513</v>
      </c>
      <c r="B2188" s="12" t="str">
        <f>SUBSTITUTE(C2188,"?",ROUNDUP(AVERAGEIF(C:C,"&lt;&gt;~?",C:C),0))</f>
        <v>1967</v>
      </c>
      <c r="C2188" s="6">
        <v>1967</v>
      </c>
      <c r="D2188" s="6" t="str">
        <f>SUBSTITUTE(E2188,"?","sep")</f>
        <v>Sep</v>
      </c>
      <c r="E2188" s="6" t="s">
        <v>20</v>
      </c>
      <c r="F2188" s="6">
        <v>1</v>
      </c>
      <c r="G2188" s="18" t="str">
        <f>CONCATENATE(F2188,"-",D2188,"-",B2188)</f>
        <v>1-Sep-1967</v>
      </c>
      <c r="H2188" s="10">
        <f>DATEDIF(G2188,DATE(2023,6,8),"Y")</f>
        <v>55</v>
      </c>
      <c r="I2188" s="6">
        <v>3</v>
      </c>
      <c r="J2188" s="22">
        <v>12485.8</v>
      </c>
      <c r="K2188" s="6" t="str">
        <f>IF(L2188="?","tier - 2",L2188)</f>
        <v>tier - 3</v>
      </c>
      <c r="L2188" s="6" t="s">
        <v>12</v>
      </c>
      <c r="M2188" s="6" t="str">
        <f>IF(N2188="?","tier - 1",N2188)</f>
        <v>tier - 3</v>
      </c>
      <c r="N2188" s="6" t="s">
        <v>12</v>
      </c>
      <c r="O2188" s="6" t="str">
        <f>IF(P2188="?","UNKNOWN",P2188)</f>
        <v>R1013</v>
      </c>
      <c r="P2188" s="6" t="s">
        <v>13</v>
      </c>
      <c r="Q2188" s="6"/>
    </row>
    <row r="2189" spans="1:17" x14ac:dyDescent="0.3">
      <c r="A2189" s="6" t="s">
        <v>1512</v>
      </c>
      <c r="B2189" s="12" t="str">
        <f>SUBSTITUTE(C2189,"?",ROUNDUP(AVERAGEIF(C:C,"&lt;&gt;~?",C:C),0))</f>
        <v>1968</v>
      </c>
      <c r="C2189" s="6">
        <v>1968</v>
      </c>
      <c r="D2189" s="6" t="str">
        <f>SUBSTITUTE(E2189,"?","sep")</f>
        <v>Nov</v>
      </c>
      <c r="E2189" s="6" t="s">
        <v>15</v>
      </c>
      <c r="F2189" s="6">
        <v>12</v>
      </c>
      <c r="G2189" s="18" t="str">
        <f>CONCATENATE(F2189,"-",D2189,"-",B2189)</f>
        <v>12-Nov-1968</v>
      </c>
      <c r="H2189" s="10">
        <f>DATEDIF(G2189,DATE(2023,6,8),"Y")</f>
        <v>54</v>
      </c>
      <c r="I2189" s="6">
        <v>3</v>
      </c>
      <c r="J2189" s="22">
        <v>12479.71</v>
      </c>
      <c r="K2189" s="6" t="str">
        <f>IF(L2189="?","tier - 2",L2189)</f>
        <v>tier - 3</v>
      </c>
      <c r="L2189" s="6" t="s">
        <v>12</v>
      </c>
      <c r="M2189" s="6" t="str">
        <f>IF(N2189="?","tier - 1",N2189)</f>
        <v>tier - 3</v>
      </c>
      <c r="N2189" s="6" t="s">
        <v>12</v>
      </c>
      <c r="O2189" s="6" t="str">
        <f>IF(P2189="?","UNKNOWN",P2189)</f>
        <v>R1012</v>
      </c>
      <c r="P2189" s="6" t="s">
        <v>23</v>
      </c>
      <c r="Q2189" s="6"/>
    </row>
    <row r="2190" spans="1:17" x14ac:dyDescent="0.3">
      <c r="A2190" s="6" t="s">
        <v>2287</v>
      </c>
      <c r="B2190" s="12" t="str">
        <f>SUBSTITUTE(C2190,"?",ROUNDUP(AVERAGEIF(C:C,"&lt;&gt;~?",C:C),0))</f>
        <v>1972</v>
      </c>
      <c r="C2190" s="6">
        <v>1972</v>
      </c>
      <c r="D2190" s="6" t="str">
        <f>SUBSTITUTE(E2190,"?","sep")</f>
        <v>Aug</v>
      </c>
      <c r="E2190" s="6" t="s">
        <v>35</v>
      </c>
      <c r="F2190" s="6">
        <v>12</v>
      </c>
      <c r="G2190" s="18" t="str">
        <f>CONCATENATE(F2190,"-",D2190,"-",B2190)</f>
        <v>12-Aug-1972</v>
      </c>
      <c r="H2190" s="10">
        <f>DATEDIF(G2190,DATE(2023,6,8),"Y")</f>
        <v>50</v>
      </c>
      <c r="I2190" s="6">
        <v>0</v>
      </c>
      <c r="J2190" s="22">
        <v>41055.29</v>
      </c>
      <c r="K2190" s="6" t="str">
        <f>IF(L2190="?","tier - 2",L2190)</f>
        <v>tier - 1</v>
      </c>
      <c r="L2190" s="6" t="s">
        <v>16</v>
      </c>
      <c r="M2190" s="6" t="str">
        <f>IF(N2190="?","tier - 1",N2190)</f>
        <v>tier - 2</v>
      </c>
      <c r="N2190" s="6" t="s">
        <v>11</v>
      </c>
      <c r="O2190" s="6" t="str">
        <f>IF(P2190="?","UNKNOWN",P2190)</f>
        <v>R1011</v>
      </c>
      <c r="P2190" s="6" t="s">
        <v>42</v>
      </c>
      <c r="Q2190" s="6"/>
    </row>
    <row r="2191" spans="1:17" x14ac:dyDescent="0.3">
      <c r="A2191" s="6" t="s">
        <v>1511</v>
      </c>
      <c r="B2191" s="12" t="str">
        <f>SUBSTITUTE(C2191,"?",ROUNDUP(AVERAGEIF(C:C,"&lt;&gt;~?",C:C),0))</f>
        <v>1968</v>
      </c>
      <c r="C2191" s="6">
        <v>1968</v>
      </c>
      <c r="D2191" s="6" t="str">
        <f>SUBSTITUTE(E2191,"?","sep")</f>
        <v>Nov</v>
      </c>
      <c r="E2191" s="6" t="s">
        <v>15</v>
      </c>
      <c r="F2191" s="6">
        <v>26</v>
      </c>
      <c r="G2191" s="18" t="str">
        <f>CONCATENATE(F2191,"-",D2191,"-",B2191)</f>
        <v>26-Nov-1968</v>
      </c>
      <c r="H2191" s="10">
        <f>DATEDIF(G2191,DATE(2023,6,8),"Y")</f>
        <v>54</v>
      </c>
      <c r="I2191" s="6">
        <v>3</v>
      </c>
      <c r="J2191" s="22">
        <v>12475.35</v>
      </c>
      <c r="K2191" s="6" t="str">
        <f>IF(L2191="?","tier - 2",L2191)</f>
        <v>tier - 3</v>
      </c>
      <c r="L2191" s="6" t="s">
        <v>12</v>
      </c>
      <c r="M2191" s="6" t="str">
        <f>IF(N2191="?","tier - 1",N2191)</f>
        <v>tier - 1</v>
      </c>
      <c r="N2191" s="6" t="s">
        <v>16</v>
      </c>
      <c r="O2191" s="6" t="str">
        <f>IF(P2191="?","UNKNOWN",P2191)</f>
        <v>R1012</v>
      </c>
      <c r="P2191" s="6" t="s">
        <v>23</v>
      </c>
      <c r="Q2191" s="6"/>
    </row>
    <row r="2192" spans="1:17" x14ac:dyDescent="0.3">
      <c r="A2192" s="6" t="s">
        <v>1510</v>
      </c>
      <c r="B2192" s="12" t="str">
        <f>SUBSTITUTE(C2192,"?",ROUNDUP(AVERAGEIF(C:C,"&lt;&gt;~?",C:C),0))</f>
        <v>1995</v>
      </c>
      <c r="C2192" s="6">
        <v>1995</v>
      </c>
      <c r="D2192" s="6" t="str">
        <f>SUBSTITUTE(E2192,"?","sep")</f>
        <v>Aug</v>
      </c>
      <c r="E2192" s="6" t="s">
        <v>35</v>
      </c>
      <c r="F2192" s="6">
        <v>9</v>
      </c>
      <c r="G2192" s="18" t="str">
        <f>CONCATENATE(F2192,"-",D2192,"-",B2192)</f>
        <v>9-Aug-1995</v>
      </c>
      <c r="H2192" s="10">
        <f>DATEDIF(G2192,DATE(2023,6,8),"Y")</f>
        <v>27</v>
      </c>
      <c r="I2192" s="6">
        <v>0</v>
      </c>
      <c r="J2192" s="22">
        <v>12452.25</v>
      </c>
      <c r="K2192" s="6" t="str">
        <f>IF(L2192="?","tier - 2",L2192)</f>
        <v>tier - 3</v>
      </c>
      <c r="L2192" s="6" t="s">
        <v>12</v>
      </c>
      <c r="M2192" s="6" t="str">
        <f>IF(N2192="?","tier - 1",N2192)</f>
        <v>tier - 3</v>
      </c>
      <c r="N2192" s="6" t="s">
        <v>12</v>
      </c>
      <c r="O2192" s="6" t="str">
        <f>IF(P2192="?","UNKNOWN",P2192)</f>
        <v>R1012</v>
      </c>
      <c r="P2192" s="6" t="s">
        <v>23</v>
      </c>
      <c r="Q2192" s="6"/>
    </row>
    <row r="2193" spans="1:17" x14ac:dyDescent="0.3">
      <c r="A2193" s="6" t="s">
        <v>1509</v>
      </c>
      <c r="B2193" s="12" t="str">
        <f>SUBSTITUTE(C2193,"?",ROUNDUP(AVERAGEIF(C:C,"&lt;&gt;~?",C:C),0))</f>
        <v>1964</v>
      </c>
      <c r="C2193" s="6">
        <v>1964</v>
      </c>
      <c r="D2193" s="6" t="str">
        <f>SUBSTITUTE(E2193,"?","sep")</f>
        <v>Aug</v>
      </c>
      <c r="E2193" s="6" t="s">
        <v>35</v>
      </c>
      <c r="F2193" s="6">
        <v>4</v>
      </c>
      <c r="G2193" s="18" t="str">
        <f>CONCATENATE(F2193,"-",D2193,"-",B2193)</f>
        <v>4-Aug-1964</v>
      </c>
      <c r="H2193" s="10">
        <f>DATEDIF(G2193,DATE(2023,6,8),"Y")</f>
        <v>58</v>
      </c>
      <c r="I2193" s="6">
        <v>0</v>
      </c>
      <c r="J2193" s="22">
        <v>12430.95</v>
      </c>
      <c r="K2193" s="6" t="str">
        <f>IF(L2193="?","tier - 2",L2193)</f>
        <v>tier - 3</v>
      </c>
      <c r="L2193" s="6" t="s">
        <v>12</v>
      </c>
      <c r="M2193" s="6" t="str">
        <f>IF(N2193="?","tier - 1",N2193)</f>
        <v>tier - 3</v>
      </c>
      <c r="N2193" s="6" t="s">
        <v>12</v>
      </c>
      <c r="O2193" s="6" t="str">
        <f>IF(P2193="?","UNKNOWN",P2193)</f>
        <v>R1024</v>
      </c>
      <c r="P2193" s="6" t="s">
        <v>247</v>
      </c>
      <c r="Q2193" s="6"/>
    </row>
    <row r="2194" spans="1:17" x14ac:dyDescent="0.3">
      <c r="A2194" s="6" t="s">
        <v>1508</v>
      </c>
      <c r="B2194" s="12" t="str">
        <f>SUBSTITUTE(C2194,"?",ROUNDUP(AVERAGEIF(C:C,"&lt;&gt;~?",C:C),0))</f>
        <v>1979</v>
      </c>
      <c r="C2194" s="6">
        <v>1979</v>
      </c>
      <c r="D2194" s="6" t="str">
        <f>SUBSTITUTE(E2194,"?","sep")</f>
        <v>Jul</v>
      </c>
      <c r="E2194" s="6" t="s">
        <v>10</v>
      </c>
      <c r="F2194" s="6">
        <v>14</v>
      </c>
      <c r="G2194" s="18" t="str">
        <f>CONCATENATE(F2194,"-",D2194,"-",B2194)</f>
        <v>14-Jul-1979</v>
      </c>
      <c r="H2194" s="10">
        <f>DATEDIF(G2194,DATE(2023,6,8),"Y")</f>
        <v>43</v>
      </c>
      <c r="I2194" s="6">
        <v>2</v>
      </c>
      <c r="J2194" s="22">
        <v>12408.29</v>
      </c>
      <c r="K2194" s="6" t="str">
        <f>IF(L2194="?","tier - 2",L2194)</f>
        <v>tier - 3</v>
      </c>
      <c r="L2194" s="6" t="s">
        <v>12</v>
      </c>
      <c r="M2194" s="6" t="str">
        <f>IF(N2194="?","tier - 1",N2194)</f>
        <v>tier - 1</v>
      </c>
      <c r="N2194" s="6" t="s">
        <v>16</v>
      </c>
      <c r="O2194" s="6" t="str">
        <f>IF(P2194="?","UNKNOWN",P2194)</f>
        <v>R1022</v>
      </c>
      <c r="P2194" s="6" t="s">
        <v>632</v>
      </c>
      <c r="Q2194" s="6"/>
    </row>
    <row r="2195" spans="1:17" x14ac:dyDescent="0.3">
      <c r="A2195" s="6" t="s">
        <v>1507</v>
      </c>
      <c r="B2195" s="12" t="str">
        <f>SUBSTITUTE(C2195,"?",ROUNDUP(AVERAGEIF(C:C,"&lt;&gt;~?",C:C),0))</f>
        <v>1972</v>
      </c>
      <c r="C2195" s="6">
        <v>1972</v>
      </c>
      <c r="D2195" s="6" t="str">
        <f>SUBSTITUTE(E2195,"?","sep")</f>
        <v>Aug</v>
      </c>
      <c r="E2195" s="6" t="s">
        <v>35</v>
      </c>
      <c r="F2195" s="6">
        <v>21</v>
      </c>
      <c r="G2195" s="18" t="str">
        <f>CONCATENATE(F2195,"-",D2195,"-",B2195)</f>
        <v>21-Aug-1972</v>
      </c>
      <c r="H2195" s="10">
        <f>DATEDIF(G2195,DATE(2023,6,8),"Y")</f>
        <v>50</v>
      </c>
      <c r="I2195" s="6">
        <v>0</v>
      </c>
      <c r="J2195" s="22">
        <v>12407.3</v>
      </c>
      <c r="K2195" s="6" t="str">
        <f>IF(L2195="?","tier - 2",L2195)</f>
        <v>tier - 3</v>
      </c>
      <c r="L2195" s="6" t="s">
        <v>12</v>
      </c>
      <c r="M2195" s="6" t="str">
        <f>IF(N2195="?","tier - 1",N2195)</f>
        <v>tier - 2</v>
      </c>
      <c r="N2195" s="6" t="s">
        <v>11</v>
      </c>
      <c r="O2195" s="6" t="str">
        <f>IF(P2195="?","UNKNOWN",P2195)</f>
        <v>R1021</v>
      </c>
      <c r="P2195" s="6" t="s">
        <v>300</v>
      </c>
      <c r="Q2195" s="6"/>
    </row>
    <row r="2196" spans="1:17" x14ac:dyDescent="0.3">
      <c r="A2196" s="6" t="s">
        <v>1506</v>
      </c>
      <c r="B2196" s="12" t="str">
        <f>SUBSTITUTE(C2196,"?",ROUNDUP(AVERAGEIF(C:C,"&lt;&gt;~?",C:C),0))</f>
        <v>1989</v>
      </c>
      <c r="C2196" s="6">
        <v>1989</v>
      </c>
      <c r="D2196" s="6" t="str">
        <f>SUBSTITUTE(E2196,"?","sep")</f>
        <v>Dec</v>
      </c>
      <c r="E2196" s="6" t="s">
        <v>30</v>
      </c>
      <c r="F2196" s="6">
        <v>29</v>
      </c>
      <c r="G2196" s="18" t="str">
        <f>CONCATENATE(F2196,"-",D2196,"-",B2196)</f>
        <v>29-Dec-1989</v>
      </c>
      <c r="H2196" s="10">
        <f>DATEDIF(G2196,DATE(2023,6,8),"Y")</f>
        <v>33</v>
      </c>
      <c r="I2196" s="6">
        <v>0</v>
      </c>
      <c r="J2196" s="22">
        <v>12404.88</v>
      </c>
      <c r="K2196" s="6" t="str">
        <f>IF(L2196="?","tier - 2",L2196)</f>
        <v>tier - 3</v>
      </c>
      <c r="L2196" s="6" t="s">
        <v>12</v>
      </c>
      <c r="M2196" s="6" t="str">
        <f>IF(N2196="?","tier - 1",N2196)</f>
        <v>tier - 3</v>
      </c>
      <c r="N2196" s="6" t="s">
        <v>12</v>
      </c>
      <c r="O2196" s="6" t="str">
        <f>IF(P2196="?","UNKNOWN",P2196)</f>
        <v>R1016</v>
      </c>
      <c r="P2196" s="6" t="s">
        <v>168</v>
      </c>
      <c r="Q2196" s="6"/>
    </row>
    <row r="2197" spans="1:17" x14ac:dyDescent="0.3">
      <c r="A2197" s="6" t="s">
        <v>1505</v>
      </c>
      <c r="B2197" s="12" t="str">
        <f>SUBSTITUTE(C2197,"?",ROUNDUP(AVERAGEIF(C:C,"&lt;&gt;~?",C:C),0))</f>
        <v>1962</v>
      </c>
      <c r="C2197" s="6">
        <v>1962</v>
      </c>
      <c r="D2197" s="6" t="str">
        <f>SUBSTITUTE(E2197,"?","sep")</f>
        <v>Sep</v>
      </c>
      <c r="E2197" s="6" t="s">
        <v>20</v>
      </c>
      <c r="F2197" s="6">
        <v>26</v>
      </c>
      <c r="G2197" s="18" t="str">
        <f>CONCATENATE(F2197,"-",D2197,"-",B2197)</f>
        <v>26-Sep-1962</v>
      </c>
      <c r="H2197" s="10">
        <f>DATEDIF(G2197,DATE(2023,6,8),"Y")</f>
        <v>60</v>
      </c>
      <c r="I2197" s="6">
        <v>0</v>
      </c>
      <c r="J2197" s="22">
        <v>12369.89</v>
      </c>
      <c r="K2197" s="6" t="str">
        <f>IF(L2197="?","tier - 2",L2197)</f>
        <v>tier - 3</v>
      </c>
      <c r="L2197" s="6" t="s">
        <v>12</v>
      </c>
      <c r="M2197" s="6" t="str">
        <f>IF(N2197="?","tier - 1",N2197)</f>
        <v>tier - 2</v>
      </c>
      <c r="N2197" s="6" t="s">
        <v>11</v>
      </c>
      <c r="O2197" s="6" t="str">
        <f>IF(P2197="?","UNKNOWN",P2197)</f>
        <v>R1024</v>
      </c>
      <c r="P2197" s="6" t="s">
        <v>247</v>
      </c>
      <c r="Q2197" s="6"/>
    </row>
    <row r="2198" spans="1:17" x14ac:dyDescent="0.3">
      <c r="A2198" s="6" t="s">
        <v>1504</v>
      </c>
      <c r="B2198" s="12" t="str">
        <f>SUBSTITUTE(C2198,"?",ROUNDUP(AVERAGEIF(C:C,"&lt;&gt;~?",C:C),0))</f>
        <v>1966</v>
      </c>
      <c r="C2198" s="6">
        <v>1966</v>
      </c>
      <c r="D2198" s="6" t="str">
        <f>SUBSTITUTE(E2198,"?","sep")</f>
        <v>Dec</v>
      </c>
      <c r="E2198" s="6" t="s">
        <v>30</v>
      </c>
      <c r="F2198" s="6">
        <v>29</v>
      </c>
      <c r="G2198" s="18" t="str">
        <f>CONCATENATE(F2198,"-",D2198,"-",B2198)</f>
        <v>29-Dec-1966</v>
      </c>
      <c r="H2198" s="10">
        <f>DATEDIF(G2198,DATE(2023,6,8),"Y")</f>
        <v>56</v>
      </c>
      <c r="I2198" s="6">
        <v>3</v>
      </c>
      <c r="J2198" s="22">
        <v>12363.55</v>
      </c>
      <c r="K2198" s="6" t="str">
        <f>IF(L2198="?","tier - 2",L2198)</f>
        <v>tier - 3</v>
      </c>
      <c r="L2198" s="6" t="s">
        <v>12</v>
      </c>
      <c r="M2198" s="6" t="str">
        <f>IF(N2198="?","tier - 1",N2198)</f>
        <v>tier - 3</v>
      </c>
      <c r="N2198" s="6" t="s">
        <v>12</v>
      </c>
      <c r="O2198" s="6" t="str">
        <f>IF(P2198="?","UNKNOWN",P2198)</f>
        <v>R1011</v>
      </c>
      <c r="P2198" s="6" t="s">
        <v>42</v>
      </c>
      <c r="Q2198" s="6"/>
    </row>
    <row r="2199" spans="1:17" x14ac:dyDescent="0.3">
      <c r="A2199" s="6" t="s">
        <v>1503</v>
      </c>
      <c r="B2199" s="12" t="str">
        <f>SUBSTITUTE(C2199,"?",ROUNDUP(AVERAGEIF(C:C,"&lt;&gt;~?",C:C),0))</f>
        <v>1963</v>
      </c>
      <c r="C2199" s="6">
        <v>1963</v>
      </c>
      <c r="D2199" s="6" t="str">
        <f>SUBSTITUTE(E2199,"?","sep")</f>
        <v>Sep</v>
      </c>
      <c r="E2199" s="6" t="s">
        <v>20</v>
      </c>
      <c r="F2199" s="6">
        <v>22</v>
      </c>
      <c r="G2199" s="18" t="str">
        <f>CONCATENATE(F2199,"-",D2199,"-",B2199)</f>
        <v>22-Sep-1963</v>
      </c>
      <c r="H2199" s="10">
        <f>DATEDIF(G2199,DATE(2023,6,8),"Y")</f>
        <v>59</v>
      </c>
      <c r="I2199" s="6">
        <v>1</v>
      </c>
      <c r="J2199" s="22">
        <v>12347.17</v>
      </c>
      <c r="K2199" s="6" t="str">
        <f>IF(L2199="?","tier - 2",L2199)</f>
        <v>tier - 3</v>
      </c>
      <c r="L2199" s="6" t="s">
        <v>12</v>
      </c>
      <c r="M2199" s="6" t="str">
        <f>IF(N2199="?","tier - 1",N2199)</f>
        <v>tier - 3</v>
      </c>
      <c r="N2199" s="6" t="s">
        <v>12</v>
      </c>
      <c r="O2199" s="6" t="str">
        <f>IF(P2199="?","UNKNOWN",P2199)</f>
        <v>R1011</v>
      </c>
      <c r="P2199" s="6" t="s">
        <v>42</v>
      </c>
      <c r="Q2199" s="6"/>
    </row>
    <row r="2200" spans="1:17" x14ac:dyDescent="0.3">
      <c r="A2200" s="6" t="s">
        <v>1502</v>
      </c>
      <c r="B2200" s="12" t="str">
        <f>SUBSTITUTE(C2200,"?",ROUNDUP(AVERAGEIF(C:C,"&lt;&gt;~?",C:C),0))</f>
        <v>1963</v>
      </c>
      <c r="C2200" s="6">
        <v>1963</v>
      </c>
      <c r="D2200" s="6" t="str">
        <f>SUBSTITUTE(E2200,"?","sep")</f>
        <v>Aug</v>
      </c>
      <c r="E2200" s="6" t="s">
        <v>35</v>
      </c>
      <c r="F2200" s="6">
        <v>2</v>
      </c>
      <c r="G2200" s="18" t="str">
        <f>CONCATENATE(F2200,"-",D2200,"-",B2200)</f>
        <v>2-Aug-1963</v>
      </c>
      <c r="H2200" s="10">
        <f>DATEDIF(G2200,DATE(2023,6,8),"Y")</f>
        <v>59</v>
      </c>
      <c r="I2200" s="6">
        <v>1</v>
      </c>
      <c r="J2200" s="22">
        <v>12333.83</v>
      </c>
      <c r="K2200" s="6" t="str">
        <f>IF(L2200="?","tier - 2",L2200)</f>
        <v>tier - 3</v>
      </c>
      <c r="L2200" s="6" t="s">
        <v>12</v>
      </c>
      <c r="M2200" s="6" t="str">
        <f>IF(N2200="?","tier - 1",N2200)</f>
        <v>tier - 2</v>
      </c>
      <c r="N2200" s="6" t="s">
        <v>11</v>
      </c>
      <c r="O2200" s="6" t="str">
        <f>IF(P2200="?","UNKNOWN",P2200)</f>
        <v>R1011</v>
      </c>
      <c r="P2200" s="6" t="s">
        <v>42</v>
      </c>
      <c r="Q2200" s="6"/>
    </row>
    <row r="2201" spans="1:17" x14ac:dyDescent="0.3">
      <c r="A2201" s="6" t="s">
        <v>2286</v>
      </c>
      <c r="B2201" s="12" t="str">
        <f>SUBSTITUTE(C2201,"?",ROUNDUP(AVERAGEIF(C:C,"&lt;&gt;~?",C:C),0))</f>
        <v>1979</v>
      </c>
      <c r="C2201" s="6">
        <v>1979</v>
      </c>
      <c r="D2201" s="6" t="str">
        <f>SUBSTITUTE(E2201,"?","sep")</f>
        <v>Oct</v>
      </c>
      <c r="E2201" s="6" t="s">
        <v>37</v>
      </c>
      <c r="F2201" s="6">
        <v>11</v>
      </c>
      <c r="G2201" s="18" t="str">
        <f>CONCATENATE(F2201,"-",D2201,"-",B2201)</f>
        <v>11-Oct-1979</v>
      </c>
      <c r="H2201" s="10">
        <f>DATEDIF(G2201,DATE(2023,6,8),"Y")</f>
        <v>43</v>
      </c>
      <c r="I2201" s="6">
        <v>1</v>
      </c>
      <c r="J2201" s="22">
        <v>41034.22</v>
      </c>
      <c r="K2201" s="6" t="str">
        <f>IF(L2201="?","tier - 2",L2201)</f>
        <v>tier - 1</v>
      </c>
      <c r="L2201" s="6" t="s">
        <v>16</v>
      </c>
      <c r="M2201" s="6" t="str">
        <f>IF(N2201="?","tier - 1",N2201)</f>
        <v>tier - 3</v>
      </c>
      <c r="N2201" s="6" t="s">
        <v>12</v>
      </c>
      <c r="O2201" s="6" t="str">
        <f>IF(P2201="?","UNKNOWN",P2201)</f>
        <v>R1017</v>
      </c>
      <c r="P2201" s="6" t="s">
        <v>356</v>
      </c>
      <c r="Q2201" s="6"/>
    </row>
    <row r="2202" spans="1:17" x14ac:dyDescent="0.3">
      <c r="A2202" s="6" t="s">
        <v>1501</v>
      </c>
      <c r="B2202" s="12" t="str">
        <f>SUBSTITUTE(C2202,"?",ROUNDUP(AVERAGEIF(C:C,"&lt;&gt;~?",C:C),0))</f>
        <v>1963</v>
      </c>
      <c r="C2202" s="6">
        <v>1963</v>
      </c>
      <c r="D2202" s="6" t="str">
        <f>SUBSTITUTE(E2202,"?","sep")</f>
        <v>Aug</v>
      </c>
      <c r="E2202" s="6" t="s">
        <v>35</v>
      </c>
      <c r="F2202" s="6">
        <v>29</v>
      </c>
      <c r="G2202" s="18" t="str">
        <f>CONCATENATE(F2202,"-",D2202,"-",B2202)</f>
        <v>29-Aug-1963</v>
      </c>
      <c r="H2202" s="10">
        <f>DATEDIF(G2202,DATE(2023,6,8),"Y")</f>
        <v>59</v>
      </c>
      <c r="I2202" s="6">
        <v>0</v>
      </c>
      <c r="J2202" s="22">
        <v>12323.94</v>
      </c>
      <c r="K2202" s="6" t="str">
        <f>IF(L2202="?","tier - 2",L2202)</f>
        <v>tier - 3</v>
      </c>
      <c r="L2202" s="6" t="s">
        <v>12</v>
      </c>
      <c r="M2202" s="6" t="str">
        <f>IF(N2202="?","tier - 1",N2202)</f>
        <v>tier - 3</v>
      </c>
      <c r="N2202" s="6" t="s">
        <v>12</v>
      </c>
      <c r="O2202" s="6" t="str">
        <f>IF(P2202="?","UNKNOWN",P2202)</f>
        <v>R1017</v>
      </c>
      <c r="P2202" s="6" t="s">
        <v>356</v>
      </c>
      <c r="Q2202" s="6"/>
    </row>
    <row r="2203" spans="1:17" x14ac:dyDescent="0.3">
      <c r="A2203" s="6" t="s">
        <v>1500</v>
      </c>
      <c r="B2203" s="12" t="str">
        <f>SUBSTITUTE(C2203,"?",ROUNDUP(AVERAGEIF(C:C,"&lt;&gt;~?",C:C),0))</f>
        <v>1963</v>
      </c>
      <c r="C2203" s="6">
        <v>1963</v>
      </c>
      <c r="D2203" s="6" t="str">
        <f>SUBSTITUTE(E2203,"?","sep")</f>
        <v>Oct</v>
      </c>
      <c r="E2203" s="6" t="s">
        <v>37</v>
      </c>
      <c r="F2203" s="6">
        <v>28</v>
      </c>
      <c r="G2203" s="18" t="str">
        <f>CONCATENATE(F2203,"-",D2203,"-",B2203)</f>
        <v>28-Oct-1963</v>
      </c>
      <c r="H2203" s="10">
        <f>DATEDIF(G2203,DATE(2023,6,8),"Y")</f>
        <v>59</v>
      </c>
      <c r="I2203" s="6">
        <v>0</v>
      </c>
      <c r="J2203" s="22">
        <v>12299.59</v>
      </c>
      <c r="K2203" s="6" t="str">
        <f>IF(L2203="?","tier - 2",L2203)</f>
        <v>tier - 3</v>
      </c>
      <c r="L2203" s="6" t="s">
        <v>12</v>
      </c>
      <c r="M2203" s="6" t="str">
        <f>IF(N2203="?","tier - 1",N2203)</f>
        <v>tier - 1</v>
      </c>
      <c r="N2203" s="6" t="s">
        <v>16</v>
      </c>
      <c r="O2203" s="6" t="str">
        <f>IF(P2203="?","UNKNOWN",P2203)</f>
        <v>R1025</v>
      </c>
      <c r="P2203" s="6" t="s">
        <v>200</v>
      </c>
      <c r="Q2203" s="6"/>
    </row>
    <row r="2204" spans="1:17" x14ac:dyDescent="0.3">
      <c r="A2204" s="6" t="s">
        <v>1499</v>
      </c>
      <c r="B2204" s="12" t="str">
        <f>SUBSTITUTE(C2204,"?",ROUNDUP(AVERAGEIF(C:C,"&lt;&gt;~?",C:C),0))</f>
        <v>1990</v>
      </c>
      <c r="C2204" s="6">
        <v>1990</v>
      </c>
      <c r="D2204" s="6" t="str">
        <f>SUBSTITUTE(E2204,"?","sep")</f>
        <v>Oct</v>
      </c>
      <c r="E2204" s="6" t="s">
        <v>37</v>
      </c>
      <c r="F2204" s="6">
        <v>29</v>
      </c>
      <c r="G2204" s="18" t="str">
        <f>CONCATENATE(F2204,"-",D2204,"-",B2204)</f>
        <v>29-Oct-1990</v>
      </c>
      <c r="H2204" s="10">
        <f>DATEDIF(G2204,DATE(2023,6,8),"Y")</f>
        <v>32</v>
      </c>
      <c r="I2204" s="6">
        <v>3</v>
      </c>
      <c r="J2204" s="22">
        <v>12282.38</v>
      </c>
      <c r="K2204" s="6" t="str">
        <f>IF(L2204="?","tier - 2",L2204)</f>
        <v>tier - 3</v>
      </c>
      <c r="L2204" s="6" t="s">
        <v>12</v>
      </c>
      <c r="M2204" s="6" t="str">
        <f>IF(N2204="?","tier - 1",N2204)</f>
        <v>tier - 1</v>
      </c>
      <c r="N2204" s="6" t="s">
        <v>16</v>
      </c>
      <c r="O2204" s="6" t="str">
        <f>IF(P2204="?","UNKNOWN",P2204)</f>
        <v>R1011</v>
      </c>
      <c r="P2204" s="6" t="s">
        <v>42</v>
      </c>
      <c r="Q2204" s="6"/>
    </row>
    <row r="2205" spans="1:17" x14ac:dyDescent="0.3">
      <c r="A2205" s="6" t="s">
        <v>1498</v>
      </c>
      <c r="B2205" s="12" t="str">
        <f>SUBSTITUTE(C2205,"?",ROUNDUP(AVERAGEIF(C:C,"&lt;&gt;~?",C:C),0))</f>
        <v>1966</v>
      </c>
      <c r="C2205" s="6">
        <v>1966</v>
      </c>
      <c r="D2205" s="6" t="str">
        <f>SUBSTITUTE(E2205,"?","sep")</f>
        <v>Nov</v>
      </c>
      <c r="E2205" s="6" t="s">
        <v>15</v>
      </c>
      <c r="F2205" s="6">
        <v>16</v>
      </c>
      <c r="G2205" s="18" t="str">
        <f>CONCATENATE(F2205,"-",D2205,"-",B2205)</f>
        <v>16-Nov-1966</v>
      </c>
      <c r="H2205" s="10">
        <f>DATEDIF(G2205,DATE(2023,6,8),"Y")</f>
        <v>56</v>
      </c>
      <c r="I2205" s="6">
        <v>0</v>
      </c>
      <c r="J2205" s="22">
        <v>12282.03</v>
      </c>
      <c r="K2205" s="6" t="str">
        <f>IF(L2205="?","tier - 2",L2205)</f>
        <v>tier - 3</v>
      </c>
      <c r="L2205" s="6" t="s">
        <v>12</v>
      </c>
      <c r="M2205" s="6" t="str">
        <f>IF(N2205="?","tier - 1",N2205)</f>
        <v>tier - 1</v>
      </c>
      <c r="N2205" s="6" t="s">
        <v>16</v>
      </c>
      <c r="O2205" s="6" t="str">
        <f>IF(P2205="?","UNKNOWN",P2205)</f>
        <v>R1025</v>
      </c>
      <c r="P2205" s="6" t="s">
        <v>200</v>
      </c>
      <c r="Q2205" s="6"/>
    </row>
    <row r="2206" spans="1:17" x14ac:dyDescent="0.3">
      <c r="A2206" s="6" t="s">
        <v>1497</v>
      </c>
      <c r="B2206" s="12" t="str">
        <f>SUBSTITUTE(C2206,"?",ROUNDUP(AVERAGEIF(C:C,"&lt;&gt;~?",C:C),0))</f>
        <v>1967</v>
      </c>
      <c r="C2206" s="6">
        <v>1967</v>
      </c>
      <c r="D2206" s="6" t="str">
        <f>SUBSTITUTE(E2206,"?","sep")</f>
        <v>Aug</v>
      </c>
      <c r="E2206" s="6" t="s">
        <v>35</v>
      </c>
      <c r="F2206" s="6">
        <v>28</v>
      </c>
      <c r="G2206" s="18" t="str">
        <f>CONCATENATE(F2206,"-",D2206,"-",B2206)</f>
        <v>28-Aug-1967</v>
      </c>
      <c r="H2206" s="10">
        <f>DATEDIF(G2206,DATE(2023,6,8),"Y")</f>
        <v>55</v>
      </c>
      <c r="I2206" s="6">
        <v>2</v>
      </c>
      <c r="J2206" s="22">
        <v>12269.69</v>
      </c>
      <c r="K2206" s="6" t="str">
        <f>IF(L2206="?","tier - 2",L2206)</f>
        <v>tier - 3</v>
      </c>
      <c r="L2206" s="6" t="s">
        <v>12</v>
      </c>
      <c r="M2206" s="6" t="str">
        <f>IF(N2206="?","tier - 1",N2206)</f>
        <v>tier - 2</v>
      </c>
      <c r="N2206" s="6" t="s">
        <v>11</v>
      </c>
      <c r="O2206" s="6" t="str">
        <f>IF(P2206="?","UNKNOWN",P2206)</f>
        <v>R1012</v>
      </c>
      <c r="P2206" s="6" t="s">
        <v>23</v>
      </c>
      <c r="Q2206" s="6"/>
    </row>
    <row r="2207" spans="1:17" x14ac:dyDescent="0.3">
      <c r="A2207" s="6" t="s">
        <v>1496</v>
      </c>
      <c r="B2207" s="12" t="str">
        <f>SUBSTITUTE(C2207,"?",ROUNDUP(AVERAGEIF(C:C,"&lt;&gt;~?",C:C),0))</f>
        <v>1967</v>
      </c>
      <c r="C2207" s="6">
        <v>1967</v>
      </c>
      <c r="D2207" s="6" t="str">
        <f>SUBSTITUTE(E2207,"?","sep")</f>
        <v>Dec</v>
      </c>
      <c r="E2207" s="6" t="s">
        <v>30</v>
      </c>
      <c r="F2207" s="6">
        <v>30</v>
      </c>
      <c r="G2207" s="18" t="str">
        <f>CONCATENATE(F2207,"-",D2207,"-",B2207)</f>
        <v>30-Dec-1967</v>
      </c>
      <c r="H2207" s="10">
        <f>DATEDIF(G2207,DATE(2023,6,8),"Y")</f>
        <v>55</v>
      </c>
      <c r="I2207" s="6">
        <v>2</v>
      </c>
      <c r="J2207" s="22">
        <v>12268.63</v>
      </c>
      <c r="K2207" s="6" t="str">
        <f>IF(L2207="?","tier - 2",L2207)</f>
        <v>tier - 3</v>
      </c>
      <c r="L2207" s="6" t="s">
        <v>12</v>
      </c>
      <c r="M2207" s="6" t="str">
        <f>IF(N2207="?","tier - 1",N2207)</f>
        <v>tier - 1</v>
      </c>
      <c r="N2207" s="6" t="s">
        <v>16</v>
      </c>
      <c r="O2207" s="6" t="str">
        <f>IF(P2207="?","UNKNOWN",P2207)</f>
        <v>R1012</v>
      </c>
      <c r="P2207" s="6" t="s">
        <v>23</v>
      </c>
      <c r="Q2207" s="6"/>
    </row>
    <row r="2208" spans="1:17" x14ac:dyDescent="0.3">
      <c r="A2208" s="6" t="s">
        <v>1495</v>
      </c>
      <c r="B2208" s="12" t="str">
        <f>SUBSTITUTE(C2208,"?",ROUNDUP(AVERAGEIF(C:C,"&lt;&gt;~?",C:C),0))</f>
        <v>1966</v>
      </c>
      <c r="C2208" s="6">
        <v>1966</v>
      </c>
      <c r="D2208" s="6" t="str">
        <f>SUBSTITUTE(E2208,"?","sep")</f>
        <v>Dec</v>
      </c>
      <c r="E2208" s="6" t="s">
        <v>30</v>
      </c>
      <c r="F2208" s="6">
        <v>6</v>
      </c>
      <c r="G2208" s="18" t="str">
        <f>CONCATENATE(F2208,"-",D2208,"-",B2208)</f>
        <v>6-Dec-1966</v>
      </c>
      <c r="H2208" s="10">
        <f>DATEDIF(G2208,DATE(2023,6,8),"Y")</f>
        <v>56</v>
      </c>
      <c r="I2208" s="6">
        <v>2</v>
      </c>
      <c r="J2208" s="22">
        <v>12265.51</v>
      </c>
      <c r="K2208" s="6" t="str">
        <f>IF(L2208="?","tier - 2",L2208)</f>
        <v>tier - 3</v>
      </c>
      <c r="L2208" s="6" t="s">
        <v>12</v>
      </c>
      <c r="M2208" s="6" t="str">
        <f>IF(N2208="?","tier - 1",N2208)</f>
        <v>tier - 3</v>
      </c>
      <c r="N2208" s="6" t="s">
        <v>12</v>
      </c>
      <c r="O2208" s="6" t="str">
        <f>IF(P2208="?","UNKNOWN",P2208)</f>
        <v>R1013</v>
      </c>
      <c r="P2208" s="6" t="s">
        <v>13</v>
      </c>
      <c r="Q2208" s="6"/>
    </row>
    <row r="2209" spans="1:17" x14ac:dyDescent="0.3">
      <c r="A2209" s="6" t="s">
        <v>1494</v>
      </c>
      <c r="B2209" s="12" t="str">
        <f>SUBSTITUTE(C2209,"?",ROUNDUP(AVERAGEIF(C:C,"&lt;&gt;~?",C:C),0))</f>
        <v>1986</v>
      </c>
      <c r="C2209" s="6">
        <v>1986</v>
      </c>
      <c r="D2209" s="6" t="str">
        <f>SUBSTITUTE(E2209,"?","sep")</f>
        <v>Aug</v>
      </c>
      <c r="E2209" s="6" t="s">
        <v>35</v>
      </c>
      <c r="F2209" s="6">
        <v>13</v>
      </c>
      <c r="G2209" s="18" t="str">
        <f>CONCATENATE(F2209,"-",D2209,"-",B2209)</f>
        <v>13-Aug-1986</v>
      </c>
      <c r="H2209" s="10">
        <f>DATEDIF(G2209,DATE(2023,6,8),"Y")</f>
        <v>36</v>
      </c>
      <c r="I2209" s="6">
        <v>3</v>
      </c>
      <c r="J2209" s="22">
        <v>12255.04</v>
      </c>
      <c r="K2209" s="6" t="str">
        <f>IF(L2209="?","tier - 2",L2209)</f>
        <v>tier - 3</v>
      </c>
      <c r="L2209" s="6" t="s">
        <v>12</v>
      </c>
      <c r="M2209" s="6" t="str">
        <f>IF(N2209="?","tier - 1",N2209)</f>
        <v>tier - 2</v>
      </c>
      <c r="N2209" s="6" t="s">
        <v>11</v>
      </c>
      <c r="O2209" s="6" t="str">
        <f>IF(P2209="?","UNKNOWN",P2209)</f>
        <v>R1026</v>
      </c>
      <c r="P2209" s="6" t="s">
        <v>535</v>
      </c>
      <c r="Q2209" s="6"/>
    </row>
    <row r="2210" spans="1:17" x14ac:dyDescent="0.3">
      <c r="A2210" s="6" t="s">
        <v>1493</v>
      </c>
      <c r="B2210" s="12" t="str">
        <f>SUBSTITUTE(C2210,"?",ROUNDUP(AVERAGEIF(C:C,"&lt;&gt;~?",C:C),0))</f>
        <v>1989</v>
      </c>
      <c r="C2210" s="6">
        <v>1989</v>
      </c>
      <c r="D2210" s="6" t="str">
        <f>SUBSTITUTE(E2210,"?","sep")</f>
        <v>Nov</v>
      </c>
      <c r="E2210" s="6" t="s">
        <v>15</v>
      </c>
      <c r="F2210" s="6">
        <v>23</v>
      </c>
      <c r="G2210" s="18" t="str">
        <f>CONCATENATE(F2210,"-",D2210,"-",B2210)</f>
        <v>23-Nov-1989</v>
      </c>
      <c r="H2210" s="10">
        <f>DATEDIF(G2210,DATE(2023,6,8),"Y")</f>
        <v>33</v>
      </c>
      <c r="I2210" s="6">
        <v>3</v>
      </c>
      <c r="J2210" s="22">
        <v>12254.44</v>
      </c>
      <c r="K2210" s="6" t="str">
        <f>IF(L2210="?","tier - 2",L2210)</f>
        <v>tier - 3</v>
      </c>
      <c r="L2210" s="6" t="s">
        <v>12</v>
      </c>
      <c r="M2210" s="6" t="str">
        <f>IF(N2210="?","tier - 1",N2210)</f>
        <v>tier - 3</v>
      </c>
      <c r="N2210" s="6" t="s">
        <v>12</v>
      </c>
      <c r="O2210" s="6" t="str">
        <f>IF(P2210="?","UNKNOWN",P2210)</f>
        <v>R1026</v>
      </c>
      <c r="P2210" s="6" t="s">
        <v>535</v>
      </c>
      <c r="Q2210" s="6"/>
    </row>
    <row r="2211" spans="1:17" x14ac:dyDescent="0.3">
      <c r="A2211" s="6" t="s">
        <v>1492</v>
      </c>
      <c r="B2211" s="12" t="str">
        <f>SUBSTITUTE(C2211,"?",ROUNDUP(AVERAGEIF(C:C,"&lt;&gt;~?",C:C),0))</f>
        <v>1974</v>
      </c>
      <c r="C2211" s="6">
        <v>1974</v>
      </c>
      <c r="D2211" s="6" t="str">
        <f>SUBSTITUTE(E2211,"?","sep")</f>
        <v>Jun</v>
      </c>
      <c r="E2211" s="6" t="s">
        <v>18</v>
      </c>
      <c r="F2211" s="6">
        <v>23</v>
      </c>
      <c r="G2211" s="18" t="str">
        <f>CONCATENATE(F2211,"-",D2211,"-",B2211)</f>
        <v>23-Jun-1974</v>
      </c>
      <c r="H2211" s="10">
        <f>DATEDIF(G2211,DATE(2023,6,8),"Y")</f>
        <v>48</v>
      </c>
      <c r="I2211" s="6">
        <v>0</v>
      </c>
      <c r="J2211" s="22">
        <v>12245.17</v>
      </c>
      <c r="K2211" s="6" t="str">
        <f>IF(L2211="?","tier - 2",L2211)</f>
        <v>tier - 3</v>
      </c>
      <c r="L2211" s="6" t="s">
        <v>12</v>
      </c>
      <c r="M2211" s="6" t="str">
        <f>IF(N2211="?","tier - 1",N2211)</f>
        <v>tier - 1</v>
      </c>
      <c r="N2211" s="6" t="s">
        <v>16</v>
      </c>
      <c r="O2211" s="6" t="str">
        <f>IF(P2211="?","UNKNOWN",P2211)</f>
        <v>R1012</v>
      </c>
      <c r="P2211" s="6" t="s">
        <v>23</v>
      </c>
      <c r="Q2211" s="6"/>
    </row>
    <row r="2212" spans="1:17" x14ac:dyDescent="0.3">
      <c r="A2212" s="6" t="s">
        <v>2285</v>
      </c>
      <c r="B2212" s="12" t="str">
        <f>SUBSTITUTE(C2212,"?",ROUNDUP(AVERAGEIF(C:C,"&lt;&gt;~?",C:C),0))</f>
        <v>1974</v>
      </c>
      <c r="C2212" s="6">
        <v>1974</v>
      </c>
      <c r="D2212" s="6" t="str">
        <f>SUBSTITUTE(E2212,"?","sep")</f>
        <v>Jun</v>
      </c>
      <c r="E2212" s="6" t="s">
        <v>18</v>
      </c>
      <c r="F2212" s="6">
        <v>5</v>
      </c>
      <c r="G2212" s="18" t="str">
        <f>CONCATENATE(F2212,"-",D2212,"-",B2212)</f>
        <v>5-Jun-1974</v>
      </c>
      <c r="H2212" s="10">
        <f>DATEDIF(G2212,DATE(2023,6,8),"Y")</f>
        <v>49</v>
      </c>
      <c r="I2212" s="6">
        <v>0</v>
      </c>
      <c r="J2212" s="22">
        <v>40974.160000000003</v>
      </c>
      <c r="K2212" s="6" t="str">
        <f>IF(L2212="?","tier - 2",L2212)</f>
        <v>tier - 1</v>
      </c>
      <c r="L2212" s="6" t="s">
        <v>16</v>
      </c>
      <c r="M2212" s="6" t="str">
        <f>IF(N2212="?","tier - 1",N2212)</f>
        <v>tier - 2</v>
      </c>
      <c r="N2212" s="6" t="s">
        <v>11</v>
      </c>
      <c r="O2212" s="6" t="str">
        <f>IF(P2212="?","UNKNOWN",P2212)</f>
        <v>R1013</v>
      </c>
      <c r="P2212" s="6" t="s">
        <v>13</v>
      </c>
      <c r="Q2212" s="6"/>
    </row>
    <row r="2213" spans="1:17" x14ac:dyDescent="0.3">
      <c r="A2213" s="6" t="s">
        <v>1491</v>
      </c>
      <c r="B2213" s="12" t="str">
        <f>SUBSTITUTE(C2213,"?",ROUNDUP(AVERAGEIF(C:C,"&lt;&gt;~?",C:C),0))</f>
        <v>1963</v>
      </c>
      <c r="C2213" s="6">
        <v>1963</v>
      </c>
      <c r="D2213" s="6" t="str">
        <f>SUBSTITUTE(E2213,"?","sep")</f>
        <v>Jul</v>
      </c>
      <c r="E2213" s="6" t="s">
        <v>10</v>
      </c>
      <c r="F2213" s="6">
        <v>17</v>
      </c>
      <c r="G2213" s="18" t="str">
        <f>CONCATENATE(F2213,"-",D2213,"-",B2213)</f>
        <v>17-Jul-1963</v>
      </c>
      <c r="H2213" s="10">
        <f>DATEDIF(G2213,DATE(2023,6,8),"Y")</f>
        <v>59</v>
      </c>
      <c r="I2213" s="6">
        <v>0</v>
      </c>
      <c r="J2213" s="22">
        <v>12244.53</v>
      </c>
      <c r="K2213" s="6" t="str">
        <f>IF(L2213="?","tier - 2",L2213)</f>
        <v>tier - 3</v>
      </c>
      <c r="L2213" s="6" t="s">
        <v>12</v>
      </c>
      <c r="M2213" s="6" t="str">
        <f>IF(N2213="?","tier - 1",N2213)</f>
        <v>tier - 1</v>
      </c>
      <c r="N2213" s="6" t="s">
        <v>16</v>
      </c>
      <c r="O2213" s="6" t="str">
        <f>IF(P2213="?","UNKNOWN",P2213)</f>
        <v>R1013</v>
      </c>
      <c r="P2213" s="6" t="s">
        <v>13</v>
      </c>
      <c r="Q2213" s="6"/>
    </row>
    <row r="2214" spans="1:17" x14ac:dyDescent="0.3">
      <c r="A2214" s="6" t="s">
        <v>1490</v>
      </c>
      <c r="B2214" s="12" t="str">
        <f>SUBSTITUTE(C2214,"?",ROUNDUP(AVERAGEIF(C:C,"&lt;&gt;~?",C:C),0))</f>
        <v>1966</v>
      </c>
      <c r="C2214" s="6">
        <v>1966</v>
      </c>
      <c r="D2214" s="6" t="str">
        <f>SUBSTITUTE(E2214,"?","sep")</f>
        <v>Jul</v>
      </c>
      <c r="E2214" s="6" t="s">
        <v>10</v>
      </c>
      <c r="F2214" s="6">
        <v>29</v>
      </c>
      <c r="G2214" s="18" t="str">
        <f>CONCATENATE(F2214,"-",D2214,"-",B2214)</f>
        <v>29-Jul-1966</v>
      </c>
      <c r="H2214" s="10">
        <f>DATEDIF(G2214,DATE(2023,6,8),"Y")</f>
        <v>56</v>
      </c>
      <c r="I2214" s="6">
        <v>0</v>
      </c>
      <c r="J2214" s="22">
        <v>12237.73</v>
      </c>
      <c r="K2214" s="6" t="str">
        <f>IF(L2214="?","tier - 2",L2214)</f>
        <v>tier - 3</v>
      </c>
      <c r="L2214" s="6" t="s">
        <v>12</v>
      </c>
      <c r="M2214" s="6" t="str">
        <f>IF(N2214="?","tier - 1",N2214)</f>
        <v>tier - 3</v>
      </c>
      <c r="N2214" s="6" t="s">
        <v>12</v>
      </c>
      <c r="O2214" s="6" t="str">
        <f>IF(P2214="?","UNKNOWN",P2214)</f>
        <v>R1012</v>
      </c>
      <c r="P2214" s="6" t="s">
        <v>23</v>
      </c>
      <c r="Q2214" s="6"/>
    </row>
    <row r="2215" spans="1:17" x14ac:dyDescent="0.3">
      <c r="A2215" s="6" t="s">
        <v>1489</v>
      </c>
      <c r="B2215" s="12" t="str">
        <f>SUBSTITUTE(C2215,"?",ROUNDUP(AVERAGEIF(C:C,"&lt;&gt;~?",C:C),0))</f>
        <v>1964</v>
      </c>
      <c r="C2215" s="6">
        <v>1964</v>
      </c>
      <c r="D2215" s="6" t="str">
        <f>SUBSTITUTE(E2215,"?","sep")</f>
        <v>Oct</v>
      </c>
      <c r="E2215" s="6" t="s">
        <v>37</v>
      </c>
      <c r="F2215" s="6">
        <v>15</v>
      </c>
      <c r="G2215" s="18" t="str">
        <f>CONCATENATE(F2215,"-",D2215,"-",B2215)</f>
        <v>15-Oct-1964</v>
      </c>
      <c r="H2215" s="10">
        <f>DATEDIF(G2215,DATE(2023,6,8),"Y")</f>
        <v>58</v>
      </c>
      <c r="I2215" s="6">
        <v>0</v>
      </c>
      <c r="J2215" s="22">
        <v>12235.84</v>
      </c>
      <c r="K2215" s="6" t="str">
        <f>IF(L2215="?","tier - 2",L2215)</f>
        <v>tier - 3</v>
      </c>
      <c r="L2215" s="6" t="s">
        <v>12</v>
      </c>
      <c r="M2215" s="6" t="str">
        <f>IF(N2215="?","tier - 1",N2215)</f>
        <v>tier - 3</v>
      </c>
      <c r="N2215" s="6" t="s">
        <v>12</v>
      </c>
      <c r="O2215" s="6" t="str">
        <f>IF(P2215="?","UNKNOWN",P2215)</f>
        <v>R1012</v>
      </c>
      <c r="P2215" s="6" t="s">
        <v>23</v>
      </c>
      <c r="Q2215" s="6"/>
    </row>
    <row r="2216" spans="1:17" x14ac:dyDescent="0.3">
      <c r="A2216" s="6" t="s">
        <v>1488</v>
      </c>
      <c r="B2216" s="12" t="str">
        <f>SUBSTITUTE(C2216,"?",ROUNDUP(AVERAGEIF(C:C,"&lt;&gt;~?",C:C),0))</f>
        <v>1963</v>
      </c>
      <c r="C2216" s="6">
        <v>1963</v>
      </c>
      <c r="D2216" s="6" t="str">
        <f>SUBSTITUTE(E2216,"?","sep")</f>
        <v>Jul</v>
      </c>
      <c r="E2216" s="6" t="s">
        <v>10</v>
      </c>
      <c r="F2216" s="6">
        <v>19</v>
      </c>
      <c r="G2216" s="18" t="str">
        <f>CONCATENATE(F2216,"-",D2216,"-",B2216)</f>
        <v>19-Jul-1963</v>
      </c>
      <c r="H2216" s="10">
        <f>DATEDIF(G2216,DATE(2023,6,8),"Y")</f>
        <v>59</v>
      </c>
      <c r="I2216" s="6">
        <v>0</v>
      </c>
      <c r="J2216" s="22">
        <v>12233.83</v>
      </c>
      <c r="K2216" s="6" t="str">
        <f>IF(L2216="?","tier - 2",L2216)</f>
        <v>tier - 3</v>
      </c>
      <c r="L2216" s="6" t="s">
        <v>12</v>
      </c>
      <c r="M2216" s="6" t="str">
        <f>IF(N2216="?","tier - 1",N2216)</f>
        <v>tier - 1</v>
      </c>
      <c r="N2216" s="6" t="s">
        <v>16</v>
      </c>
      <c r="O2216" s="6" t="str">
        <f>IF(P2216="?","UNKNOWN",P2216)</f>
        <v>R1011</v>
      </c>
      <c r="P2216" s="6" t="s">
        <v>42</v>
      </c>
      <c r="Q2216" s="6"/>
    </row>
    <row r="2217" spans="1:17" x14ac:dyDescent="0.3">
      <c r="A2217" s="6" t="s">
        <v>1487</v>
      </c>
      <c r="B2217" s="12" t="str">
        <f>SUBSTITUTE(C2217,"?",ROUNDUP(AVERAGEIF(C:C,"&lt;&gt;~?",C:C),0))</f>
        <v>1964</v>
      </c>
      <c r="C2217" s="6">
        <v>1964</v>
      </c>
      <c r="D2217" s="6" t="str">
        <f>SUBSTITUTE(E2217,"?","sep")</f>
        <v>Jun</v>
      </c>
      <c r="E2217" s="6" t="s">
        <v>18</v>
      </c>
      <c r="F2217" s="6">
        <v>24</v>
      </c>
      <c r="G2217" s="18" t="str">
        <f>CONCATENATE(F2217,"-",D2217,"-",B2217)</f>
        <v>24-Jun-1964</v>
      </c>
      <c r="H2217" s="10">
        <f>DATEDIF(G2217,DATE(2023,6,8),"Y")</f>
        <v>58</v>
      </c>
      <c r="I2217" s="6">
        <v>0</v>
      </c>
      <c r="J2217" s="22">
        <v>12231.61</v>
      </c>
      <c r="K2217" s="6" t="str">
        <f>IF(L2217="?","tier - 2",L2217)</f>
        <v>tier - 3</v>
      </c>
      <c r="L2217" s="6" t="s">
        <v>12</v>
      </c>
      <c r="M2217" s="6" t="str">
        <f>IF(N2217="?","tier - 1",N2217)</f>
        <v>tier - 3</v>
      </c>
      <c r="N2217" s="6" t="s">
        <v>12</v>
      </c>
      <c r="O2217" s="6" t="str">
        <f>IF(P2217="?","UNKNOWN",P2217)</f>
        <v>R1012</v>
      </c>
      <c r="P2217" s="6" t="s">
        <v>23</v>
      </c>
      <c r="Q2217" s="6"/>
    </row>
    <row r="2218" spans="1:17" x14ac:dyDescent="0.3">
      <c r="A2218" s="6" t="s">
        <v>1486</v>
      </c>
      <c r="B2218" s="12" t="str">
        <f>SUBSTITUTE(C2218,"?",ROUNDUP(AVERAGEIF(C:C,"&lt;&gt;~?",C:C),0))</f>
        <v>1964</v>
      </c>
      <c r="C2218" s="6">
        <v>1964</v>
      </c>
      <c r="D2218" s="6" t="str">
        <f>SUBSTITUTE(E2218,"?","sep")</f>
        <v>Jul</v>
      </c>
      <c r="E2218" s="6" t="s">
        <v>10</v>
      </c>
      <c r="F2218" s="6">
        <v>2</v>
      </c>
      <c r="G2218" s="18" t="str">
        <f>CONCATENATE(F2218,"-",D2218,"-",B2218)</f>
        <v>2-Jul-1964</v>
      </c>
      <c r="H2218" s="10">
        <f>DATEDIF(G2218,DATE(2023,6,8),"Y")</f>
        <v>58</v>
      </c>
      <c r="I2218" s="6">
        <v>0</v>
      </c>
      <c r="J2218" s="22">
        <v>12224.35</v>
      </c>
      <c r="K2218" s="6" t="str">
        <f>IF(L2218="?","tier - 2",L2218)</f>
        <v>tier - 3</v>
      </c>
      <c r="L2218" s="6" t="s">
        <v>12</v>
      </c>
      <c r="M2218" s="6" t="str">
        <f>IF(N2218="?","tier - 1",N2218)</f>
        <v>tier - 1</v>
      </c>
      <c r="N2218" s="6" t="s">
        <v>16</v>
      </c>
      <c r="O2218" s="6" t="str">
        <f>IF(P2218="?","UNKNOWN",P2218)</f>
        <v>R1012</v>
      </c>
      <c r="P2218" s="6" t="s">
        <v>23</v>
      </c>
      <c r="Q2218" s="6"/>
    </row>
    <row r="2219" spans="1:17" x14ac:dyDescent="0.3">
      <c r="A2219" s="6" t="s">
        <v>1485</v>
      </c>
      <c r="B2219" s="12" t="str">
        <f>SUBSTITUTE(C2219,"?",ROUNDUP(AVERAGEIF(C:C,"&lt;&gt;~?",C:C),0))</f>
        <v>1964</v>
      </c>
      <c r="C2219" s="6">
        <v>1964</v>
      </c>
      <c r="D2219" s="6" t="str">
        <f>SUBSTITUTE(E2219,"?","sep")</f>
        <v>Jul</v>
      </c>
      <c r="E2219" s="6" t="s">
        <v>10</v>
      </c>
      <c r="F2219" s="6">
        <v>20</v>
      </c>
      <c r="G2219" s="18" t="str">
        <f>CONCATENATE(F2219,"-",D2219,"-",B2219)</f>
        <v>20-Jul-1964</v>
      </c>
      <c r="H2219" s="10">
        <f>DATEDIF(G2219,DATE(2023,6,8),"Y")</f>
        <v>58</v>
      </c>
      <c r="I2219" s="6">
        <v>0</v>
      </c>
      <c r="J2219" s="22">
        <v>12222.9</v>
      </c>
      <c r="K2219" s="6" t="str">
        <f>IF(L2219="?","tier - 2",L2219)</f>
        <v>tier - 3</v>
      </c>
      <c r="L2219" s="6" t="s">
        <v>12</v>
      </c>
      <c r="M2219" s="6" t="str">
        <f>IF(N2219="?","tier - 1",N2219)</f>
        <v>tier - 2</v>
      </c>
      <c r="N2219" s="6" t="s">
        <v>11</v>
      </c>
      <c r="O2219" s="6" t="str">
        <f>IF(P2219="?","UNKNOWN",P2219)</f>
        <v>R1012</v>
      </c>
      <c r="P2219" s="6" t="s">
        <v>23</v>
      </c>
      <c r="Q2219" s="6"/>
    </row>
    <row r="2220" spans="1:17" x14ac:dyDescent="0.3">
      <c r="A2220" s="6" t="s">
        <v>1484</v>
      </c>
      <c r="B2220" s="12" t="str">
        <f>SUBSTITUTE(C2220,"?",ROUNDUP(AVERAGEIF(C:C,"&lt;&gt;~?",C:C),0))</f>
        <v>1977</v>
      </c>
      <c r="C2220" s="6">
        <v>1977</v>
      </c>
      <c r="D2220" s="6" t="str">
        <f>SUBSTITUTE(E2220,"?","sep")</f>
        <v>Aug</v>
      </c>
      <c r="E2220" s="6" t="s">
        <v>35</v>
      </c>
      <c r="F2220" s="6">
        <v>14</v>
      </c>
      <c r="G2220" s="18" t="str">
        <f>CONCATENATE(F2220,"-",D2220,"-",B2220)</f>
        <v>14-Aug-1977</v>
      </c>
      <c r="H2220" s="10">
        <f>DATEDIF(G2220,DATE(2023,6,8),"Y")</f>
        <v>45</v>
      </c>
      <c r="I2220" s="6">
        <v>2</v>
      </c>
      <c r="J2220" s="22">
        <v>12218.7</v>
      </c>
      <c r="K2220" s="6" t="str">
        <f>IF(L2220="?","tier - 2",L2220)</f>
        <v>tier - 3</v>
      </c>
      <c r="L2220" s="6" t="s">
        <v>12</v>
      </c>
      <c r="M2220" s="6" t="str">
        <f>IF(N2220="?","tier - 1",N2220)</f>
        <v>tier - 1</v>
      </c>
      <c r="N2220" s="6" t="s">
        <v>16</v>
      </c>
      <c r="O2220" s="6" t="str">
        <f>IF(P2220="?","UNKNOWN",P2220)</f>
        <v>R1012</v>
      </c>
      <c r="P2220" s="6" t="s">
        <v>23</v>
      </c>
      <c r="Q2220" s="6"/>
    </row>
    <row r="2221" spans="1:17" x14ac:dyDescent="0.3">
      <c r="A2221" s="6" t="s">
        <v>1483</v>
      </c>
      <c r="B2221" s="12" t="str">
        <f>SUBSTITUTE(C2221,"?",ROUNDUP(AVERAGEIF(C:C,"&lt;&gt;~?",C:C),0))</f>
        <v>1991</v>
      </c>
      <c r="C2221" s="6">
        <v>1991</v>
      </c>
      <c r="D2221" s="6" t="str">
        <f>SUBSTITUTE(E2221,"?","sep")</f>
        <v>Aug</v>
      </c>
      <c r="E2221" s="6" t="s">
        <v>35</v>
      </c>
      <c r="F2221" s="6">
        <v>29</v>
      </c>
      <c r="G2221" s="18" t="str">
        <f>CONCATENATE(F2221,"-",D2221,"-",B2221)</f>
        <v>29-Aug-1991</v>
      </c>
      <c r="H2221" s="10">
        <f>DATEDIF(G2221,DATE(2023,6,8),"Y")</f>
        <v>31</v>
      </c>
      <c r="I2221" s="6">
        <v>3</v>
      </c>
      <c r="J2221" s="22">
        <v>12198.64</v>
      </c>
      <c r="K2221" s="6" t="str">
        <f>IF(L2221="?","tier - 2",L2221)</f>
        <v>tier - 3</v>
      </c>
      <c r="L2221" s="6" t="s">
        <v>12</v>
      </c>
      <c r="M2221" s="6" t="str">
        <f>IF(N2221="?","tier - 1",N2221)</f>
        <v>tier - 3</v>
      </c>
      <c r="N2221" s="6" t="s">
        <v>12</v>
      </c>
      <c r="O2221" s="6" t="str">
        <f>IF(P2221="?","UNKNOWN",P2221)</f>
        <v>R1026</v>
      </c>
      <c r="P2221" s="6" t="s">
        <v>535</v>
      </c>
      <c r="Q2221" s="6"/>
    </row>
    <row r="2222" spans="1:17" x14ac:dyDescent="0.3">
      <c r="A2222" s="6" t="s">
        <v>1482</v>
      </c>
      <c r="B2222" s="12" t="str">
        <f>SUBSTITUTE(C2222,"?",ROUNDUP(AVERAGEIF(C:C,"&lt;&gt;~?",C:C),0))</f>
        <v>1987</v>
      </c>
      <c r="C2222" s="6">
        <v>1987</v>
      </c>
      <c r="D2222" s="6" t="str">
        <f>SUBSTITUTE(E2222,"?","sep")</f>
        <v>Oct</v>
      </c>
      <c r="E2222" s="6" t="s">
        <v>37</v>
      </c>
      <c r="F2222" s="6">
        <v>5</v>
      </c>
      <c r="G2222" s="18" t="str">
        <f>CONCATENATE(F2222,"-",D2222,"-",B2222)</f>
        <v>5-Oct-1987</v>
      </c>
      <c r="H2222" s="10">
        <f>DATEDIF(G2222,DATE(2023,6,8),"Y")</f>
        <v>35</v>
      </c>
      <c r="I2222" s="6">
        <v>3</v>
      </c>
      <c r="J2222" s="22">
        <v>12148.2</v>
      </c>
      <c r="K2222" s="6" t="str">
        <f>IF(L2222="?","tier - 2",L2222)</f>
        <v>tier - 3</v>
      </c>
      <c r="L2222" s="6" t="s">
        <v>12</v>
      </c>
      <c r="M2222" s="6" t="str">
        <f>IF(N2222="?","tier - 1",N2222)</f>
        <v>tier - 3</v>
      </c>
      <c r="N2222" s="6" t="s">
        <v>12</v>
      </c>
      <c r="O2222" s="6" t="str">
        <f>IF(P2222="?","UNKNOWN",P2222)</f>
        <v>R1012</v>
      </c>
      <c r="P2222" s="6" t="s">
        <v>23</v>
      </c>
      <c r="Q2222" s="6"/>
    </row>
    <row r="2223" spans="1:17" x14ac:dyDescent="0.3">
      <c r="A2223" s="6" t="s">
        <v>2284</v>
      </c>
      <c r="B2223" s="12" t="str">
        <f>SUBSTITUTE(C2223,"?",ROUNDUP(AVERAGEIF(C:C,"&lt;&gt;~?",C:C),0))</f>
        <v>1983</v>
      </c>
      <c r="C2223" s="6">
        <v>1983</v>
      </c>
      <c r="D2223" s="6" t="str">
        <f>SUBSTITUTE(E2223,"?","sep")</f>
        <v>Sep</v>
      </c>
      <c r="E2223" s="6" t="s">
        <v>20</v>
      </c>
      <c r="F2223" s="6">
        <v>8</v>
      </c>
      <c r="G2223" s="18" t="str">
        <f>CONCATENATE(F2223,"-",D2223,"-",B2223)</f>
        <v>8-Sep-1983</v>
      </c>
      <c r="H2223" s="10">
        <f>DATEDIF(G2223,DATE(2023,6,8),"Y")</f>
        <v>39</v>
      </c>
      <c r="I2223" s="6">
        <v>3</v>
      </c>
      <c r="J2223" s="22">
        <v>40961.29</v>
      </c>
      <c r="K2223" s="6" t="str">
        <f>IF(L2223="?","tier - 2",L2223)</f>
        <v>tier - 1</v>
      </c>
      <c r="L2223" s="6" t="s">
        <v>16</v>
      </c>
      <c r="M2223" s="6" t="str">
        <f>IF(N2223="?","tier - 1",N2223)</f>
        <v>tier - 2</v>
      </c>
      <c r="N2223" s="6" t="s">
        <v>11</v>
      </c>
      <c r="O2223" s="6" t="str">
        <f>IF(P2223="?","UNKNOWN",P2223)</f>
        <v>R1011</v>
      </c>
      <c r="P2223" s="6" t="s">
        <v>42</v>
      </c>
      <c r="Q2223" s="6"/>
    </row>
    <row r="2224" spans="1:17" x14ac:dyDescent="0.3">
      <c r="A2224" s="6" t="s">
        <v>1481</v>
      </c>
      <c r="B2224" s="12" t="str">
        <f>SUBSTITUTE(C2224,"?",ROUNDUP(AVERAGEIF(C:C,"&lt;&gt;~?",C:C),0))</f>
        <v>1962</v>
      </c>
      <c r="C2224" s="6">
        <v>1962</v>
      </c>
      <c r="D2224" s="6" t="str">
        <f>SUBSTITUTE(E2224,"?","sep")</f>
        <v>Sep</v>
      </c>
      <c r="E2224" s="6" t="s">
        <v>20</v>
      </c>
      <c r="F2224" s="6">
        <v>15</v>
      </c>
      <c r="G2224" s="18" t="str">
        <f>CONCATENATE(F2224,"-",D2224,"-",B2224)</f>
        <v>15-Sep-1962</v>
      </c>
      <c r="H2224" s="10">
        <f>DATEDIF(G2224,DATE(2023,6,8),"Y")</f>
        <v>60</v>
      </c>
      <c r="I2224" s="6">
        <v>0</v>
      </c>
      <c r="J2224" s="22">
        <v>12146.97</v>
      </c>
      <c r="K2224" s="6" t="str">
        <f>IF(L2224="?","tier - 2",L2224)</f>
        <v>tier - 3</v>
      </c>
      <c r="L2224" s="6" t="s">
        <v>12</v>
      </c>
      <c r="M2224" s="6" t="str">
        <f>IF(N2224="?","tier - 1",N2224)</f>
        <v>tier - 3</v>
      </c>
      <c r="N2224" s="6" t="s">
        <v>12</v>
      </c>
      <c r="O2224" s="6" t="str">
        <f>IF(P2224="?","UNKNOWN",P2224)</f>
        <v>R1011</v>
      </c>
      <c r="P2224" s="6" t="s">
        <v>42</v>
      </c>
      <c r="Q2224" s="6"/>
    </row>
    <row r="2225" spans="1:17" x14ac:dyDescent="0.3">
      <c r="A2225" s="6" t="s">
        <v>1480</v>
      </c>
      <c r="B2225" s="12" t="str">
        <f>SUBSTITUTE(C2225,"?",ROUNDUP(AVERAGEIF(C:C,"&lt;&gt;~?",C:C),0))</f>
        <v>1962</v>
      </c>
      <c r="C2225" s="6">
        <v>1962</v>
      </c>
      <c r="D2225" s="6" t="str">
        <f>SUBSTITUTE(E2225,"?","sep")</f>
        <v>Nov</v>
      </c>
      <c r="E2225" s="6" t="s">
        <v>15</v>
      </c>
      <c r="F2225" s="6">
        <v>4</v>
      </c>
      <c r="G2225" s="18" t="str">
        <f>CONCATENATE(F2225,"-",D2225,"-",B2225)</f>
        <v>4-Nov-1962</v>
      </c>
      <c r="H2225" s="10">
        <f>DATEDIF(G2225,DATE(2023,6,8),"Y")</f>
        <v>60</v>
      </c>
      <c r="I2225" s="6">
        <v>0</v>
      </c>
      <c r="J2225" s="22">
        <v>12142.58</v>
      </c>
      <c r="K2225" s="6" t="str">
        <f>IF(L2225="?","tier - 2",L2225)</f>
        <v>tier - 3</v>
      </c>
      <c r="L2225" s="6" t="s">
        <v>12</v>
      </c>
      <c r="M2225" s="6" t="str">
        <f>IF(N2225="?","tier - 1",N2225)</f>
        <v>tier - 2</v>
      </c>
      <c r="N2225" s="6" t="s">
        <v>11</v>
      </c>
      <c r="O2225" s="6" t="str">
        <f>IF(P2225="?","UNKNOWN",P2225)</f>
        <v>R1013</v>
      </c>
      <c r="P2225" s="6" t="s">
        <v>13</v>
      </c>
      <c r="Q2225" s="6"/>
    </row>
    <row r="2226" spans="1:17" x14ac:dyDescent="0.3">
      <c r="A2226" s="6" t="s">
        <v>1479</v>
      </c>
      <c r="B2226" s="12" t="str">
        <f>SUBSTITUTE(C2226,"?",ROUNDUP(AVERAGEIF(C:C,"&lt;&gt;~?",C:C),0))</f>
        <v>1974</v>
      </c>
      <c r="C2226" s="6">
        <v>1974</v>
      </c>
      <c r="D2226" s="6" t="str">
        <f>SUBSTITUTE(E2226,"?","sep")</f>
        <v>Sep</v>
      </c>
      <c r="E2226" s="6" t="s">
        <v>20</v>
      </c>
      <c r="F2226" s="6">
        <v>16</v>
      </c>
      <c r="G2226" s="18" t="str">
        <f>CONCATENATE(F2226,"-",D2226,"-",B2226)</f>
        <v>16-Sep-1974</v>
      </c>
      <c r="H2226" s="10">
        <f>DATEDIF(G2226,DATE(2023,6,8),"Y")</f>
        <v>48</v>
      </c>
      <c r="I2226" s="6">
        <v>0</v>
      </c>
      <c r="J2226" s="22">
        <v>12137.6</v>
      </c>
      <c r="K2226" s="6" t="str">
        <f>IF(L2226="?","tier - 2",L2226)</f>
        <v>tier - 3</v>
      </c>
      <c r="L2226" s="6" t="s">
        <v>12</v>
      </c>
      <c r="M2226" s="6" t="str">
        <f>IF(N2226="?","tier - 1",N2226)</f>
        <v>tier - 3</v>
      </c>
      <c r="N2226" s="6" t="s">
        <v>12</v>
      </c>
      <c r="O2226" s="6" t="str">
        <f>IF(P2226="?","UNKNOWN",P2226)</f>
        <v>R1012</v>
      </c>
      <c r="P2226" s="6" t="s">
        <v>23</v>
      </c>
      <c r="Q2226" s="6"/>
    </row>
    <row r="2227" spans="1:17" x14ac:dyDescent="0.3">
      <c r="A2227" s="6" t="s">
        <v>1478</v>
      </c>
      <c r="B2227" s="12" t="str">
        <f>SUBSTITUTE(C2227,"?",ROUNDUP(AVERAGEIF(C:C,"&lt;&gt;~?",C:C),0))</f>
        <v>1991</v>
      </c>
      <c r="C2227" s="6">
        <v>1991</v>
      </c>
      <c r="D2227" s="6" t="str">
        <f>SUBSTITUTE(E2227,"?","sep")</f>
        <v>Nov</v>
      </c>
      <c r="E2227" s="6" t="s">
        <v>15</v>
      </c>
      <c r="F2227" s="6">
        <v>6</v>
      </c>
      <c r="G2227" s="18" t="str">
        <f>CONCATENATE(F2227,"-",D2227,"-",B2227)</f>
        <v>6-Nov-1991</v>
      </c>
      <c r="H2227" s="10">
        <f>DATEDIF(G2227,DATE(2023,6,8),"Y")</f>
        <v>31</v>
      </c>
      <c r="I2227" s="6">
        <v>3</v>
      </c>
      <c r="J2227" s="22">
        <v>12130.8</v>
      </c>
      <c r="K2227" s="6" t="str">
        <f>IF(L2227="?","tier - 2",L2227)</f>
        <v>tier - 3</v>
      </c>
      <c r="L2227" s="6" t="s">
        <v>12</v>
      </c>
      <c r="M2227" s="6" t="str">
        <f>IF(N2227="?","tier - 1",N2227)</f>
        <v>tier - 3</v>
      </c>
      <c r="N2227" s="6" t="s">
        <v>12</v>
      </c>
      <c r="O2227" s="6" t="str">
        <f>IF(P2227="?","UNKNOWN",P2227)</f>
        <v>R1026</v>
      </c>
      <c r="P2227" s="6" t="s">
        <v>535</v>
      </c>
      <c r="Q2227" s="6"/>
    </row>
    <row r="2228" spans="1:17" x14ac:dyDescent="0.3">
      <c r="A2228" s="6" t="s">
        <v>1477</v>
      </c>
      <c r="B2228" s="12" t="str">
        <f>SUBSTITUTE(C2228,"?",ROUNDUP(AVERAGEIF(C:C,"&lt;&gt;~?",C:C),0))</f>
        <v>1963</v>
      </c>
      <c r="C2228" s="6">
        <v>1963</v>
      </c>
      <c r="D2228" s="6" t="str">
        <f>SUBSTITUTE(E2228,"?","sep")</f>
        <v>Jun</v>
      </c>
      <c r="E2228" s="6" t="s">
        <v>18</v>
      </c>
      <c r="F2228" s="6">
        <v>4</v>
      </c>
      <c r="G2228" s="18" t="str">
        <f>CONCATENATE(F2228,"-",D2228,"-",B2228)</f>
        <v>4-Jun-1963</v>
      </c>
      <c r="H2228" s="10">
        <f>DATEDIF(G2228,DATE(2023,6,8),"Y")</f>
        <v>60</v>
      </c>
      <c r="I2228" s="6">
        <v>0</v>
      </c>
      <c r="J2228" s="22">
        <v>12129.61</v>
      </c>
      <c r="K2228" s="6" t="str">
        <f>IF(L2228="?","tier - 2",L2228)</f>
        <v>tier - 3</v>
      </c>
      <c r="L2228" s="6" t="s">
        <v>12</v>
      </c>
      <c r="M2228" s="6" t="str">
        <f>IF(N2228="?","tier - 1",N2228)</f>
        <v>tier - 1</v>
      </c>
      <c r="N2228" s="6" t="s">
        <v>16</v>
      </c>
      <c r="O2228" s="6" t="str">
        <f>IF(P2228="?","UNKNOWN",P2228)</f>
        <v>R1012</v>
      </c>
      <c r="P2228" s="6" t="s">
        <v>23</v>
      </c>
      <c r="Q2228" s="6"/>
    </row>
    <row r="2229" spans="1:17" x14ac:dyDescent="0.3">
      <c r="A2229" s="6" t="s">
        <v>1476</v>
      </c>
      <c r="B2229" s="12" t="str">
        <f>SUBSTITUTE(C2229,"?",ROUNDUP(AVERAGEIF(C:C,"&lt;&gt;~?",C:C),0))</f>
        <v>1963</v>
      </c>
      <c r="C2229" s="6">
        <v>1963</v>
      </c>
      <c r="D2229" s="6" t="str">
        <f>SUBSTITUTE(E2229,"?","sep")</f>
        <v>Jul</v>
      </c>
      <c r="E2229" s="6" t="s">
        <v>10</v>
      </c>
      <c r="F2229" s="6">
        <v>20</v>
      </c>
      <c r="G2229" s="18" t="str">
        <f>CONCATENATE(F2229,"-",D2229,"-",B2229)</f>
        <v>20-Jul-1963</v>
      </c>
      <c r="H2229" s="10">
        <f>DATEDIF(G2229,DATE(2023,6,8),"Y")</f>
        <v>59</v>
      </c>
      <c r="I2229" s="6">
        <v>0</v>
      </c>
      <c r="J2229" s="22">
        <v>12124.99</v>
      </c>
      <c r="K2229" s="6" t="str">
        <f>IF(L2229="?","tier - 2",L2229)</f>
        <v>tier - 3</v>
      </c>
      <c r="L2229" s="6" t="s">
        <v>12</v>
      </c>
      <c r="M2229" s="6" t="str">
        <f>IF(N2229="?","tier - 1",N2229)</f>
        <v>tier - 1</v>
      </c>
      <c r="N2229" s="6" t="s">
        <v>16</v>
      </c>
      <c r="O2229" s="6" t="str">
        <f>IF(P2229="?","UNKNOWN",P2229)</f>
        <v>R1012</v>
      </c>
      <c r="P2229" s="6" t="s">
        <v>23</v>
      </c>
      <c r="Q2229" s="6"/>
    </row>
    <row r="2230" spans="1:17" x14ac:dyDescent="0.3">
      <c r="A2230" s="6" t="s">
        <v>1475</v>
      </c>
      <c r="B2230" s="12" t="str">
        <f>SUBSTITUTE(C2230,"?",ROUNDUP(AVERAGEIF(C:C,"&lt;&gt;~?",C:C),0))</f>
        <v>1968</v>
      </c>
      <c r="C2230" s="6">
        <v>1968</v>
      </c>
      <c r="D2230" s="6" t="str">
        <f>SUBSTITUTE(E2230,"?","sep")</f>
        <v>Oct</v>
      </c>
      <c r="E2230" s="6" t="s">
        <v>37</v>
      </c>
      <c r="F2230" s="6">
        <v>25</v>
      </c>
      <c r="G2230" s="18" t="str">
        <f>CONCATENATE(F2230,"-",D2230,"-",B2230)</f>
        <v>25-Oct-1968</v>
      </c>
      <c r="H2230" s="10">
        <f>DATEDIF(G2230,DATE(2023,6,8),"Y")</f>
        <v>54</v>
      </c>
      <c r="I2230" s="6">
        <v>3</v>
      </c>
      <c r="J2230" s="22">
        <v>12105.32</v>
      </c>
      <c r="K2230" s="6" t="str">
        <f>IF(L2230="?","tier - 2",L2230)</f>
        <v>tier - 3</v>
      </c>
      <c r="L2230" s="6" t="s">
        <v>12</v>
      </c>
      <c r="M2230" s="6" t="str">
        <f>IF(N2230="?","tier - 1",N2230)</f>
        <v>tier - 3</v>
      </c>
      <c r="N2230" s="6" t="s">
        <v>12</v>
      </c>
      <c r="O2230" s="6" t="str">
        <f>IF(P2230="?","UNKNOWN",P2230)</f>
        <v>R1011</v>
      </c>
      <c r="P2230" s="6" t="s">
        <v>42</v>
      </c>
      <c r="Q2230" s="6"/>
    </row>
    <row r="2231" spans="1:17" x14ac:dyDescent="0.3">
      <c r="A2231" s="6" t="s">
        <v>1474</v>
      </c>
      <c r="B2231" s="12" t="str">
        <f>SUBSTITUTE(C2231,"?",ROUNDUP(AVERAGEIF(C:C,"&lt;&gt;~?",C:C),0))</f>
        <v>1968</v>
      </c>
      <c r="C2231" s="6">
        <v>1968</v>
      </c>
      <c r="D2231" s="6" t="str">
        <f>SUBSTITUTE(E2231,"?","sep")</f>
        <v>Dec</v>
      </c>
      <c r="E2231" s="6" t="s">
        <v>30</v>
      </c>
      <c r="F2231" s="6">
        <v>9</v>
      </c>
      <c r="G2231" s="18" t="str">
        <f>CONCATENATE(F2231,"-",D2231,"-",B2231)</f>
        <v>9-Dec-1968</v>
      </c>
      <c r="H2231" s="10">
        <f>DATEDIF(G2231,DATE(2023,6,8),"Y")</f>
        <v>54</v>
      </c>
      <c r="I2231" s="6">
        <v>2</v>
      </c>
      <c r="J2231" s="22">
        <v>12096.65</v>
      </c>
      <c r="K2231" s="6" t="str">
        <f>IF(L2231="?","tier - 2",L2231)</f>
        <v>tier - 3</v>
      </c>
      <c r="L2231" s="6" t="s">
        <v>12</v>
      </c>
      <c r="M2231" s="6" t="str">
        <f>IF(N2231="?","tier - 1",N2231)</f>
        <v>tier - 1</v>
      </c>
      <c r="N2231" s="6" t="s">
        <v>16</v>
      </c>
      <c r="O2231" s="6" t="str">
        <f>IF(P2231="?","UNKNOWN",P2231)</f>
        <v>R1024</v>
      </c>
      <c r="P2231" s="6" t="s">
        <v>247</v>
      </c>
      <c r="Q2231" s="6"/>
    </row>
    <row r="2232" spans="1:17" x14ac:dyDescent="0.3">
      <c r="A2232" s="6" t="s">
        <v>1473</v>
      </c>
      <c r="B2232" s="12" t="str">
        <f>SUBSTITUTE(C2232,"?",ROUNDUP(AVERAGEIF(C:C,"&lt;&gt;~?",C:C),0))</f>
        <v>1968</v>
      </c>
      <c r="C2232" s="6">
        <v>1968</v>
      </c>
      <c r="D2232" s="6" t="str">
        <f>SUBSTITUTE(E2232,"?","sep")</f>
        <v>Jun</v>
      </c>
      <c r="E2232" s="6" t="s">
        <v>18</v>
      </c>
      <c r="F2232" s="6">
        <v>21</v>
      </c>
      <c r="G2232" s="18" t="str">
        <f>CONCATENATE(F2232,"-",D2232,"-",B2232)</f>
        <v>21-Jun-1968</v>
      </c>
      <c r="H2232" s="10">
        <f>DATEDIF(G2232,DATE(2023,6,8),"Y")</f>
        <v>54</v>
      </c>
      <c r="I2232" s="6">
        <v>3</v>
      </c>
      <c r="J2232" s="22">
        <v>12094.48</v>
      </c>
      <c r="K2232" s="6" t="str">
        <f>IF(L2232="?","tier - 2",L2232)</f>
        <v>tier - 3</v>
      </c>
      <c r="L2232" s="6" t="s">
        <v>12</v>
      </c>
      <c r="M2232" s="6" t="str">
        <f>IF(N2232="?","tier - 1",N2232)</f>
        <v>tier - 3</v>
      </c>
      <c r="N2232" s="6" t="s">
        <v>12</v>
      </c>
      <c r="O2232" s="6" t="str">
        <f>IF(P2232="?","UNKNOWN",P2232)</f>
        <v>R1011</v>
      </c>
      <c r="P2232" s="6" t="s">
        <v>42</v>
      </c>
      <c r="Q2232" s="6"/>
    </row>
    <row r="2233" spans="1:17" x14ac:dyDescent="0.3">
      <c r="A2233" s="6" t="s">
        <v>1472</v>
      </c>
      <c r="B2233" s="12" t="str">
        <f>SUBSTITUTE(C2233,"?",ROUNDUP(AVERAGEIF(C:C,"&lt;&gt;~?",C:C),0))</f>
        <v>1984</v>
      </c>
      <c r="C2233" s="6">
        <v>1984</v>
      </c>
      <c r="D2233" s="6" t="str">
        <f>SUBSTITUTE(E2233,"?","sep")</f>
        <v>Sep</v>
      </c>
      <c r="E2233" s="6" t="s">
        <v>20</v>
      </c>
      <c r="F2233" s="6">
        <v>2</v>
      </c>
      <c r="G2233" s="18" t="str">
        <f>CONCATENATE(F2233,"-",D2233,"-",B2233)</f>
        <v>2-Sep-1984</v>
      </c>
      <c r="H2233" s="10">
        <f>DATEDIF(G2233,DATE(2023,6,8),"Y")</f>
        <v>38</v>
      </c>
      <c r="I2233" s="6">
        <v>3</v>
      </c>
      <c r="J2233" s="22">
        <v>12091.34</v>
      </c>
      <c r="K2233" s="6" t="str">
        <f>IF(L2233="?","tier - 2",L2233)</f>
        <v>tier - 3</v>
      </c>
      <c r="L2233" s="6" t="s">
        <v>12</v>
      </c>
      <c r="M2233" s="6" t="str">
        <f>IF(N2233="?","tier - 1",N2233)</f>
        <v>tier - 2</v>
      </c>
      <c r="N2233" s="6" t="s">
        <v>11</v>
      </c>
      <c r="O2233" s="6" t="str">
        <f>IF(P2233="?","UNKNOWN",P2233)</f>
        <v>R1022</v>
      </c>
      <c r="P2233" s="6" t="s">
        <v>632</v>
      </c>
      <c r="Q2233" s="6"/>
    </row>
    <row r="2234" spans="1:17" x14ac:dyDescent="0.3">
      <c r="A2234" s="6" t="s">
        <v>2364</v>
      </c>
      <c r="B2234" s="12" t="str">
        <f>SUBSTITUTE(C2234,"?",ROUNDUP(AVERAGEIF(C:C,"&lt;&gt;~?",C:C),0))</f>
        <v>1963</v>
      </c>
      <c r="C2234" s="6">
        <v>1963</v>
      </c>
      <c r="D2234" s="6" t="str">
        <f>SUBSTITUTE(E2234,"?","sep")</f>
        <v>Sep</v>
      </c>
      <c r="E2234" s="6" t="s">
        <v>20</v>
      </c>
      <c r="F2234" s="6">
        <v>4</v>
      </c>
      <c r="G2234" s="18" t="str">
        <f>CONCATENATE(F2234,"-",D2234,"-",B2234)</f>
        <v>4-Sep-1963</v>
      </c>
      <c r="H2234" s="10">
        <f>DATEDIF(G2234,DATE(2023,6,8),"Y")</f>
        <v>59</v>
      </c>
      <c r="I2234" s="6">
        <v>1</v>
      </c>
      <c r="J2234" s="22">
        <v>48970.25</v>
      </c>
      <c r="K2234" s="6" t="str">
        <f>IF(L2234="?","tier - 2",L2234)</f>
        <v>tier - 1</v>
      </c>
      <c r="L2234" s="6" t="s">
        <v>16</v>
      </c>
      <c r="M2234" s="6" t="str">
        <f>IF(N2234="?","tier - 1",N2234)</f>
        <v>tier - 2</v>
      </c>
      <c r="N2234" s="6" t="s">
        <v>11</v>
      </c>
      <c r="O2234" s="6" t="str">
        <f>IF(P2234="?","UNKNOWN",P2234)</f>
        <v>R1013</v>
      </c>
      <c r="P2234" s="6" t="s">
        <v>13</v>
      </c>
      <c r="Q2234" s="6"/>
    </row>
    <row r="2235" spans="1:17" x14ac:dyDescent="0.3">
      <c r="A2235" s="6" t="s">
        <v>2283</v>
      </c>
      <c r="B2235" s="12" t="str">
        <f>SUBSTITUTE(C2235,"?",ROUNDUP(AVERAGEIF(C:C,"&lt;&gt;~?",C:C),0))</f>
        <v>1979</v>
      </c>
      <c r="C2235" s="6">
        <v>1979</v>
      </c>
      <c r="D2235" s="6" t="str">
        <f>SUBSTITUTE(E2235,"?","sep")</f>
        <v>Sep</v>
      </c>
      <c r="E2235" s="6" t="s">
        <v>20</v>
      </c>
      <c r="F2235" s="6">
        <v>16</v>
      </c>
      <c r="G2235" s="18" t="str">
        <f>CONCATENATE(F2235,"-",D2235,"-",B2235)</f>
        <v>16-Sep-1979</v>
      </c>
      <c r="H2235" s="10">
        <f>DATEDIF(G2235,DATE(2023,6,8),"Y")</f>
        <v>43</v>
      </c>
      <c r="I2235" s="6">
        <v>3</v>
      </c>
      <c r="J2235" s="22">
        <v>40941.29</v>
      </c>
      <c r="K2235" s="6" t="str">
        <f>IF(L2235="?","tier - 2",L2235)</f>
        <v>tier - 1</v>
      </c>
      <c r="L2235" s="6" t="s">
        <v>16</v>
      </c>
      <c r="M2235" s="6" t="str">
        <f>IF(N2235="?","tier - 1",N2235)</f>
        <v>tier - 2</v>
      </c>
      <c r="N2235" s="6" t="s">
        <v>11</v>
      </c>
      <c r="O2235" s="6" t="str">
        <f>IF(P2235="?","UNKNOWN",P2235)</f>
        <v>R1013</v>
      </c>
      <c r="P2235" s="6" t="s">
        <v>13</v>
      </c>
      <c r="Q2235" s="6"/>
    </row>
    <row r="2236" spans="1:17" x14ac:dyDescent="0.3">
      <c r="A2236" s="6" t="s">
        <v>1471</v>
      </c>
      <c r="B2236" s="12" t="str">
        <f>SUBSTITUTE(C2236,"?",ROUNDUP(AVERAGEIF(C:C,"&lt;&gt;~?",C:C),0))</f>
        <v>1986</v>
      </c>
      <c r="C2236" s="6">
        <v>1986</v>
      </c>
      <c r="D2236" s="6" t="str">
        <f>SUBSTITUTE(E2236,"?","sep")</f>
        <v>Sep</v>
      </c>
      <c r="E2236" s="6" t="s">
        <v>20</v>
      </c>
      <c r="F2236" s="6">
        <v>7</v>
      </c>
      <c r="G2236" s="18" t="str">
        <f>CONCATENATE(F2236,"-",D2236,"-",B2236)</f>
        <v>7-Sep-1986</v>
      </c>
      <c r="H2236" s="10">
        <f>DATEDIF(G2236,DATE(2023,6,8),"Y")</f>
        <v>36</v>
      </c>
      <c r="I2236" s="6">
        <v>3</v>
      </c>
      <c r="J2236" s="22">
        <v>12048.13</v>
      </c>
      <c r="K2236" s="6" t="str">
        <f>IF(L2236="?","tier - 2",L2236)</f>
        <v>tier - 3</v>
      </c>
      <c r="L2236" s="6" t="s">
        <v>12</v>
      </c>
      <c r="M2236" s="6" t="str">
        <f>IF(N2236="?","tier - 1",N2236)</f>
        <v>tier - 2</v>
      </c>
      <c r="N2236" s="6" t="s">
        <v>11</v>
      </c>
      <c r="O2236" s="6" t="str">
        <f>IF(P2236="?","UNKNOWN",P2236)</f>
        <v>R1026</v>
      </c>
      <c r="P2236" s="6" t="s">
        <v>535</v>
      </c>
      <c r="Q2236" s="6"/>
    </row>
    <row r="2237" spans="1:17" x14ac:dyDescent="0.3">
      <c r="A2237" s="6" t="s">
        <v>1470</v>
      </c>
      <c r="B2237" s="12" t="str">
        <f>SUBSTITUTE(C2237,"?",ROUNDUP(AVERAGEIF(C:C,"&lt;&gt;~?",C:C),0))</f>
        <v>1966</v>
      </c>
      <c r="C2237" s="6">
        <v>1966</v>
      </c>
      <c r="D2237" s="6" t="str">
        <f>SUBSTITUTE(E2237,"?","sep")</f>
        <v>Nov</v>
      </c>
      <c r="E2237" s="6" t="s">
        <v>15</v>
      </c>
      <c r="F2237" s="6">
        <v>24</v>
      </c>
      <c r="G2237" s="18" t="str">
        <f>CONCATENATE(F2237,"-",D2237,"-",B2237)</f>
        <v>24-Nov-1966</v>
      </c>
      <c r="H2237" s="10">
        <f>DATEDIF(G2237,DATE(2023,6,8),"Y")</f>
        <v>56</v>
      </c>
      <c r="I2237" s="6">
        <v>1</v>
      </c>
      <c r="J2237" s="22">
        <v>12044.34</v>
      </c>
      <c r="K2237" s="6" t="str">
        <f>IF(L2237="?","tier - 2",L2237)</f>
        <v>tier - 3</v>
      </c>
      <c r="L2237" s="6" t="s">
        <v>12</v>
      </c>
      <c r="M2237" s="6" t="str">
        <f>IF(N2237="?","tier - 1",N2237)</f>
        <v>tier - 1</v>
      </c>
      <c r="N2237" s="6" t="s">
        <v>16</v>
      </c>
      <c r="O2237" s="6" t="str">
        <f>IF(P2237="?","UNKNOWN",P2237)</f>
        <v>R1012</v>
      </c>
      <c r="P2237" s="6" t="s">
        <v>23</v>
      </c>
      <c r="Q2237" s="6"/>
    </row>
    <row r="2238" spans="1:17" x14ac:dyDescent="0.3">
      <c r="A2238" s="6" t="s">
        <v>1469</v>
      </c>
      <c r="B2238" s="12" t="str">
        <f>SUBSTITUTE(C2238,"?",ROUNDUP(AVERAGEIF(C:C,"&lt;&gt;~?",C:C),0))</f>
        <v>1979</v>
      </c>
      <c r="C2238" s="6">
        <v>1979</v>
      </c>
      <c r="D2238" s="6" t="str">
        <f>SUBSTITUTE(E2238,"?","sep")</f>
        <v>Oct</v>
      </c>
      <c r="E2238" s="6" t="s">
        <v>37</v>
      </c>
      <c r="F2238" s="6">
        <v>16</v>
      </c>
      <c r="G2238" s="18" t="str">
        <f>CONCATENATE(F2238,"-",D2238,"-",B2238)</f>
        <v>16-Oct-1979</v>
      </c>
      <c r="H2238" s="10">
        <f>DATEDIF(G2238,DATE(2023,6,8),"Y")</f>
        <v>43</v>
      </c>
      <c r="I2238" s="6">
        <v>2</v>
      </c>
      <c r="J2238" s="22">
        <v>12035.18</v>
      </c>
      <c r="K2238" s="6" t="str">
        <f>IF(L2238="?","tier - 2",L2238)</f>
        <v>tier - 3</v>
      </c>
      <c r="L2238" s="6" t="s">
        <v>12</v>
      </c>
      <c r="M2238" s="6" t="str">
        <f>IF(N2238="?","tier - 1",N2238)</f>
        <v>tier - 3</v>
      </c>
      <c r="N2238" s="6" t="s">
        <v>12</v>
      </c>
      <c r="O2238" s="6" t="str">
        <f>IF(P2238="?","UNKNOWN",P2238)</f>
        <v>R1021</v>
      </c>
      <c r="P2238" s="6" t="s">
        <v>300</v>
      </c>
      <c r="Q2238" s="6"/>
    </row>
    <row r="2239" spans="1:17" x14ac:dyDescent="0.3">
      <c r="A2239" s="6" t="s">
        <v>1468</v>
      </c>
      <c r="B2239" s="12" t="str">
        <f>SUBSTITUTE(C2239,"?",ROUNDUP(AVERAGEIF(C:C,"&lt;&gt;~?",C:C),0))</f>
        <v>1965</v>
      </c>
      <c r="C2239" s="6">
        <v>1965</v>
      </c>
      <c r="D2239" s="6" t="str">
        <f>SUBSTITUTE(E2239,"?","sep")</f>
        <v>Oct</v>
      </c>
      <c r="E2239" s="6" t="s">
        <v>37</v>
      </c>
      <c r="F2239" s="6">
        <v>29</v>
      </c>
      <c r="G2239" s="18" t="str">
        <f>CONCATENATE(F2239,"-",D2239,"-",B2239)</f>
        <v>29-Oct-1965</v>
      </c>
      <c r="H2239" s="10">
        <f>DATEDIF(G2239,DATE(2023,6,8),"Y")</f>
        <v>57</v>
      </c>
      <c r="I2239" s="6">
        <v>1</v>
      </c>
      <c r="J2239" s="22">
        <v>12032.33</v>
      </c>
      <c r="K2239" s="6" t="str">
        <f>IF(L2239="?","tier - 2",L2239)</f>
        <v>tier - 3</v>
      </c>
      <c r="L2239" s="6" t="s">
        <v>12</v>
      </c>
      <c r="M2239" s="6" t="str">
        <f>IF(N2239="?","tier - 1",N2239)</f>
        <v>tier - 1</v>
      </c>
      <c r="N2239" s="6" t="s">
        <v>16</v>
      </c>
      <c r="O2239" s="6" t="str">
        <f>IF(P2239="?","UNKNOWN",P2239)</f>
        <v>R1011</v>
      </c>
      <c r="P2239" s="6" t="s">
        <v>42</v>
      </c>
      <c r="Q2239" s="6"/>
    </row>
    <row r="2240" spans="1:17" x14ac:dyDescent="0.3">
      <c r="A2240" s="6" t="s">
        <v>1467</v>
      </c>
      <c r="B2240" s="12" t="str">
        <f>SUBSTITUTE(C2240,"?",ROUNDUP(AVERAGEIF(C:C,"&lt;&gt;~?",C:C),0))</f>
        <v>1965</v>
      </c>
      <c r="C2240" s="6">
        <v>1965</v>
      </c>
      <c r="D2240" s="6" t="str">
        <f>SUBSTITUTE(E2240,"?","sep")</f>
        <v>Jun</v>
      </c>
      <c r="E2240" s="6" t="s">
        <v>18</v>
      </c>
      <c r="F2240" s="6">
        <v>9</v>
      </c>
      <c r="G2240" s="18" t="str">
        <f>CONCATENATE(F2240,"-",D2240,"-",B2240)</f>
        <v>9-Jun-1965</v>
      </c>
      <c r="H2240" s="10">
        <f>DATEDIF(G2240,DATE(2023,6,8),"Y")</f>
        <v>57</v>
      </c>
      <c r="I2240" s="6">
        <v>0</v>
      </c>
      <c r="J2240" s="22">
        <v>12029.29</v>
      </c>
      <c r="K2240" s="6" t="str">
        <f>IF(L2240="?","tier - 2",L2240)</f>
        <v>tier - 3</v>
      </c>
      <c r="L2240" s="6" t="s">
        <v>12</v>
      </c>
      <c r="M2240" s="6" t="str">
        <f>IF(N2240="?","tier - 1",N2240)</f>
        <v>tier - 2</v>
      </c>
      <c r="N2240" s="6" t="s">
        <v>11</v>
      </c>
      <c r="O2240" s="6" t="str">
        <f>IF(P2240="?","UNKNOWN",P2240)</f>
        <v>R1024</v>
      </c>
      <c r="P2240" s="6" t="s">
        <v>247</v>
      </c>
      <c r="Q2240" s="6"/>
    </row>
    <row r="2241" spans="1:17" x14ac:dyDescent="0.3">
      <c r="A2241" s="6" t="s">
        <v>1466</v>
      </c>
      <c r="B2241" s="12" t="str">
        <f>SUBSTITUTE(C2241,"?",ROUNDUP(AVERAGEIF(C:C,"&lt;&gt;~?",C:C),0))</f>
        <v>1982</v>
      </c>
      <c r="C2241" s="6">
        <v>1982</v>
      </c>
      <c r="D2241" s="6" t="str">
        <f>SUBSTITUTE(E2241,"?","sep")</f>
        <v>Oct</v>
      </c>
      <c r="E2241" s="6" t="s">
        <v>37</v>
      </c>
      <c r="F2241" s="6">
        <v>17</v>
      </c>
      <c r="G2241" s="18" t="str">
        <f>CONCATENATE(F2241,"-",D2241,"-",B2241)</f>
        <v>17-Oct-1982</v>
      </c>
      <c r="H2241" s="10">
        <f>DATEDIF(G2241,DATE(2023,6,8),"Y")</f>
        <v>40</v>
      </c>
      <c r="I2241" s="6">
        <v>3</v>
      </c>
      <c r="J2241" s="22">
        <v>12001.29</v>
      </c>
      <c r="K2241" s="6" t="str">
        <f>IF(L2241="?","tier - 2",L2241)</f>
        <v>tier - 3</v>
      </c>
      <c r="L2241" s="6" t="s">
        <v>12</v>
      </c>
      <c r="M2241" s="6" t="str">
        <f>IF(N2241="?","tier - 1",N2241)</f>
        <v>tier - 3</v>
      </c>
      <c r="N2241" s="6" t="s">
        <v>12</v>
      </c>
      <c r="O2241" s="6" t="str">
        <f>IF(P2241="?","UNKNOWN",P2241)</f>
        <v>R1021</v>
      </c>
      <c r="P2241" s="6" t="s">
        <v>300</v>
      </c>
      <c r="Q2241" s="6"/>
    </row>
    <row r="2242" spans="1:17" x14ac:dyDescent="0.3">
      <c r="A2242" s="6" t="s">
        <v>1465</v>
      </c>
      <c r="B2242" s="12" t="str">
        <f>SUBSTITUTE(C2242,"?",ROUNDUP(AVERAGEIF(C:C,"&lt;&gt;~?",C:C),0))</f>
        <v>1993</v>
      </c>
      <c r="C2242" s="6">
        <v>1993</v>
      </c>
      <c r="D2242" s="6" t="str">
        <f>SUBSTITUTE(E2242,"?","sep")</f>
        <v>Dec</v>
      </c>
      <c r="E2242" s="6" t="s">
        <v>30</v>
      </c>
      <c r="F2242" s="6">
        <v>12</v>
      </c>
      <c r="G2242" s="18" t="str">
        <f>CONCATENATE(F2242,"-",D2242,"-",B2242)</f>
        <v>12-Dec-1993</v>
      </c>
      <c r="H2242" s="10">
        <f>DATEDIF(G2242,DATE(2023,6,8),"Y")</f>
        <v>29</v>
      </c>
      <c r="I2242" s="6">
        <v>0</v>
      </c>
      <c r="J2242" s="22">
        <v>11994.89</v>
      </c>
      <c r="K2242" s="6" t="str">
        <f>IF(L2242="?","tier - 2",L2242)</f>
        <v>tier - 3</v>
      </c>
      <c r="L2242" s="6" t="s">
        <v>12</v>
      </c>
      <c r="M2242" s="6" t="str">
        <f>IF(N2242="?","tier - 1",N2242)</f>
        <v>tier - 2</v>
      </c>
      <c r="N2242" s="6" t="s">
        <v>11</v>
      </c>
      <c r="O2242" s="6" t="str">
        <f>IF(P2242="?","UNKNOWN",P2242)</f>
        <v>R1012</v>
      </c>
      <c r="P2242" s="6" t="s">
        <v>23</v>
      </c>
      <c r="Q2242" s="6"/>
    </row>
    <row r="2243" spans="1:17" x14ac:dyDescent="0.3">
      <c r="A2243" s="6" t="s">
        <v>1464</v>
      </c>
      <c r="B2243" s="12" t="str">
        <f>SUBSTITUTE(C2243,"?",ROUNDUP(AVERAGEIF(C:C,"&lt;&gt;~?",C:C),0))</f>
        <v>1983</v>
      </c>
      <c r="C2243" s="6">
        <v>1983</v>
      </c>
      <c r="D2243" s="6" t="str">
        <f>SUBSTITUTE(E2243,"?","sep")</f>
        <v>Jul</v>
      </c>
      <c r="E2243" s="6" t="s">
        <v>10</v>
      </c>
      <c r="F2243" s="6">
        <v>4</v>
      </c>
      <c r="G2243" s="18" t="str">
        <f>CONCATENATE(F2243,"-",D2243,"-",B2243)</f>
        <v>4-Jul-1983</v>
      </c>
      <c r="H2243" s="10">
        <f>DATEDIF(G2243,DATE(2023,6,8),"Y")</f>
        <v>39</v>
      </c>
      <c r="I2243" s="6">
        <v>3</v>
      </c>
      <c r="J2243" s="22">
        <v>11987.68</v>
      </c>
      <c r="K2243" s="6" t="str">
        <f>IF(L2243="?","tier - 2",L2243)</f>
        <v>tier - 3</v>
      </c>
      <c r="L2243" s="6" t="s">
        <v>12</v>
      </c>
      <c r="M2243" s="6" t="str">
        <f>IF(N2243="?","tier - 1",N2243)</f>
        <v>tier - 2</v>
      </c>
      <c r="N2243" s="6" t="s">
        <v>11</v>
      </c>
      <c r="O2243" s="6" t="str">
        <f>IF(P2243="?","UNKNOWN",P2243)</f>
        <v>R1026</v>
      </c>
      <c r="P2243" s="6" t="s">
        <v>535</v>
      </c>
      <c r="Q2243" s="6"/>
    </row>
    <row r="2244" spans="1:17" x14ac:dyDescent="0.3">
      <c r="A2244" s="6" t="s">
        <v>1463</v>
      </c>
      <c r="B2244" s="12" t="str">
        <f>SUBSTITUTE(C2244,"?",ROUNDUP(AVERAGEIF(C:C,"&lt;&gt;~?",C:C),0))</f>
        <v>1967</v>
      </c>
      <c r="C2244" s="6">
        <v>1967</v>
      </c>
      <c r="D2244" s="6" t="str">
        <f>SUBSTITUTE(E2244,"?","sep")</f>
        <v>Dec</v>
      </c>
      <c r="E2244" s="6" t="s">
        <v>30</v>
      </c>
      <c r="F2244" s="6">
        <v>22</v>
      </c>
      <c r="G2244" s="18" t="str">
        <f>CONCATENATE(F2244,"-",D2244,"-",B2244)</f>
        <v>22-Dec-1967</v>
      </c>
      <c r="H2244" s="10">
        <f>DATEDIF(G2244,DATE(2023,6,8),"Y")</f>
        <v>55</v>
      </c>
      <c r="I2244" s="6">
        <v>3</v>
      </c>
      <c r="J2244" s="22">
        <v>11987.17</v>
      </c>
      <c r="K2244" s="6" t="str">
        <f>IF(L2244="?","tier - 2",L2244)</f>
        <v>tier - 3</v>
      </c>
      <c r="L2244" s="6" t="s">
        <v>12</v>
      </c>
      <c r="M2244" s="6" t="str">
        <f>IF(N2244="?","tier - 1",N2244)</f>
        <v>tier - 3</v>
      </c>
      <c r="N2244" s="6" t="s">
        <v>12</v>
      </c>
      <c r="O2244" s="6" t="str">
        <f>IF(P2244="?","UNKNOWN",P2244)</f>
        <v>R1013</v>
      </c>
      <c r="P2244" s="6" t="s">
        <v>13</v>
      </c>
      <c r="Q2244" s="6"/>
    </row>
    <row r="2245" spans="1:17" x14ac:dyDescent="0.3">
      <c r="A2245" s="6" t="s">
        <v>1462</v>
      </c>
      <c r="B2245" s="12" t="str">
        <f>SUBSTITUTE(C2245,"?",ROUNDUP(AVERAGEIF(C:C,"&lt;&gt;~?",C:C),0))</f>
        <v>1964</v>
      </c>
      <c r="C2245" s="6">
        <v>1964</v>
      </c>
      <c r="D2245" s="6" t="str">
        <f>SUBSTITUTE(E2245,"?","sep")</f>
        <v>Sep</v>
      </c>
      <c r="E2245" s="6" t="s">
        <v>20</v>
      </c>
      <c r="F2245" s="6">
        <v>29</v>
      </c>
      <c r="G2245" s="18" t="str">
        <f>CONCATENATE(F2245,"-",D2245,"-",B2245)</f>
        <v>29-Sep-1964</v>
      </c>
      <c r="H2245" s="10">
        <f>DATEDIF(G2245,DATE(2023,6,8),"Y")</f>
        <v>58</v>
      </c>
      <c r="I2245" s="6">
        <v>1</v>
      </c>
      <c r="J2245" s="22">
        <v>11946.63</v>
      </c>
      <c r="K2245" s="6" t="str">
        <f>IF(L2245="?","tier - 2",L2245)</f>
        <v>tier - 3</v>
      </c>
      <c r="L2245" s="6" t="s">
        <v>12</v>
      </c>
      <c r="M2245" s="6" t="str">
        <f>IF(N2245="?","tier - 1",N2245)</f>
        <v>tier - 2</v>
      </c>
      <c r="N2245" s="6" t="s">
        <v>11</v>
      </c>
      <c r="O2245" s="6" t="str">
        <f>IF(P2245="?","UNKNOWN",P2245)</f>
        <v>R1013</v>
      </c>
      <c r="P2245" s="6" t="s">
        <v>13</v>
      </c>
      <c r="Q2245" s="6"/>
    </row>
    <row r="2246" spans="1:17" x14ac:dyDescent="0.3">
      <c r="A2246" s="6" t="s">
        <v>2282</v>
      </c>
      <c r="B2246" s="12" t="str">
        <f>SUBSTITUTE(C2246,"?",ROUNDUP(AVERAGEIF(C:C,"&lt;&gt;~?",C:C),0))</f>
        <v>1992</v>
      </c>
      <c r="C2246" s="6">
        <v>1992</v>
      </c>
      <c r="D2246" s="6" t="str">
        <f>SUBSTITUTE(E2246,"?","sep")</f>
        <v>Aug</v>
      </c>
      <c r="E2246" s="6" t="s">
        <v>35</v>
      </c>
      <c r="F2246" s="6">
        <v>4</v>
      </c>
      <c r="G2246" s="18" t="str">
        <f>CONCATENATE(F2246,"-",D2246,"-",B2246)</f>
        <v>4-Aug-1992</v>
      </c>
      <c r="H2246" s="10">
        <f>DATEDIF(G2246,DATE(2023,6,8),"Y")</f>
        <v>30</v>
      </c>
      <c r="I2246" s="6">
        <v>3</v>
      </c>
      <c r="J2246" s="22">
        <v>40932.43</v>
      </c>
      <c r="K2246" s="6" t="str">
        <f>IF(L2246="?","tier - 2",L2246)</f>
        <v>tier - 1</v>
      </c>
      <c r="L2246" s="6" t="s">
        <v>16</v>
      </c>
      <c r="M2246" s="6" t="str">
        <f>IF(N2246="?","tier - 1",N2246)</f>
        <v>tier - 2</v>
      </c>
      <c r="N2246" s="6" t="s">
        <v>11</v>
      </c>
      <c r="O2246" s="6" t="str">
        <f>IF(P2246="?","UNKNOWN",P2246)</f>
        <v>R1013</v>
      </c>
      <c r="P2246" s="6" t="s">
        <v>13</v>
      </c>
      <c r="Q2246" s="6"/>
    </row>
    <row r="2247" spans="1:17" x14ac:dyDescent="0.3">
      <c r="A2247" s="6" t="s">
        <v>1461</v>
      </c>
      <c r="B2247" s="12" t="str">
        <f>SUBSTITUTE(C2247,"?",ROUNDUP(AVERAGEIF(C:C,"&lt;&gt;~?",C:C),0))</f>
        <v>1965</v>
      </c>
      <c r="C2247" s="6">
        <v>1965</v>
      </c>
      <c r="D2247" s="6" t="str">
        <f>SUBSTITUTE(E2247,"?","sep")</f>
        <v>Nov</v>
      </c>
      <c r="E2247" s="6" t="s">
        <v>15</v>
      </c>
      <c r="F2247" s="6">
        <v>1</v>
      </c>
      <c r="G2247" s="18" t="str">
        <f>CONCATENATE(F2247,"-",D2247,"-",B2247)</f>
        <v>1-Nov-1965</v>
      </c>
      <c r="H2247" s="10">
        <f>DATEDIF(G2247,DATE(2023,6,8),"Y")</f>
        <v>57</v>
      </c>
      <c r="I2247" s="6">
        <v>1</v>
      </c>
      <c r="J2247" s="22">
        <v>11945.13</v>
      </c>
      <c r="K2247" s="6" t="str">
        <f>IF(L2247="?","tier - 2",L2247)</f>
        <v>tier - 3</v>
      </c>
      <c r="L2247" s="6" t="s">
        <v>12</v>
      </c>
      <c r="M2247" s="6" t="str">
        <f>IF(N2247="?","tier - 1",N2247)</f>
        <v>tier - 2</v>
      </c>
      <c r="N2247" s="6" t="s">
        <v>11</v>
      </c>
      <c r="O2247" s="6" t="str">
        <f>IF(P2247="?","UNKNOWN",P2247)</f>
        <v>R1012</v>
      </c>
      <c r="P2247" s="6" t="s">
        <v>23</v>
      </c>
      <c r="Q2247" s="6"/>
    </row>
    <row r="2248" spans="1:17" x14ac:dyDescent="0.3">
      <c r="A2248" s="6" t="s">
        <v>1460</v>
      </c>
      <c r="B2248" s="12" t="str">
        <f>SUBSTITUTE(C2248,"?",ROUNDUP(AVERAGEIF(C:C,"&lt;&gt;~?",C:C),0))</f>
        <v>1964</v>
      </c>
      <c r="C2248" s="6">
        <v>1964</v>
      </c>
      <c r="D2248" s="6" t="str">
        <f>SUBSTITUTE(E2248,"?","sep")</f>
        <v>Dec</v>
      </c>
      <c r="E2248" s="6" t="s">
        <v>30</v>
      </c>
      <c r="F2248" s="6">
        <v>25</v>
      </c>
      <c r="G2248" s="18" t="str">
        <f>CONCATENATE(F2248,"-",D2248,"-",B2248)</f>
        <v>25-Dec-1964</v>
      </c>
      <c r="H2248" s="10">
        <f>DATEDIF(G2248,DATE(2023,6,8),"Y")</f>
        <v>58</v>
      </c>
      <c r="I2248" s="6">
        <v>0</v>
      </c>
      <c r="J2248" s="22">
        <v>11944.59</v>
      </c>
      <c r="K2248" s="6" t="str">
        <f>IF(L2248="?","tier - 2",L2248)</f>
        <v>tier - 3</v>
      </c>
      <c r="L2248" s="6" t="s">
        <v>12</v>
      </c>
      <c r="M2248" s="6" t="str">
        <f>IF(N2248="?","tier - 1",N2248)</f>
        <v>tier - 2</v>
      </c>
      <c r="N2248" s="6" t="s">
        <v>11</v>
      </c>
      <c r="O2248" s="6" t="str">
        <f>IF(P2248="?","UNKNOWN",P2248)</f>
        <v>R1016</v>
      </c>
      <c r="P2248" s="6" t="s">
        <v>168</v>
      </c>
      <c r="Q2248" s="6"/>
    </row>
    <row r="2249" spans="1:17" x14ac:dyDescent="0.3">
      <c r="A2249" s="6" t="s">
        <v>1459</v>
      </c>
      <c r="B2249" s="12" t="str">
        <f>SUBSTITUTE(C2249,"?",ROUNDUP(AVERAGEIF(C:C,"&lt;&gt;~?",C:C),0))</f>
        <v>1991</v>
      </c>
      <c r="C2249" s="6">
        <v>1991</v>
      </c>
      <c r="D2249" s="6" t="str">
        <f>SUBSTITUTE(E2249,"?","sep")</f>
        <v>Oct</v>
      </c>
      <c r="E2249" s="6" t="s">
        <v>37</v>
      </c>
      <c r="F2249" s="6">
        <v>19</v>
      </c>
      <c r="G2249" s="18" t="str">
        <f>CONCATENATE(F2249,"-",D2249,"-",B2249)</f>
        <v>19-Oct-1991</v>
      </c>
      <c r="H2249" s="10">
        <f>DATEDIF(G2249,DATE(2023,6,8),"Y")</f>
        <v>31</v>
      </c>
      <c r="I2249" s="6">
        <v>3</v>
      </c>
      <c r="J2249" s="22">
        <v>11941.83</v>
      </c>
      <c r="K2249" s="6" t="str">
        <f>IF(L2249="?","tier - 2",L2249)</f>
        <v>tier - 3</v>
      </c>
      <c r="L2249" s="6" t="s">
        <v>12</v>
      </c>
      <c r="M2249" s="6" t="str">
        <f>IF(N2249="?","tier - 1",N2249)</f>
        <v>tier - 1</v>
      </c>
      <c r="N2249" s="6" t="s">
        <v>16</v>
      </c>
      <c r="O2249" s="6" t="str">
        <f>IF(P2249="?","UNKNOWN",P2249)</f>
        <v>R1023</v>
      </c>
      <c r="P2249" s="6" t="s">
        <v>249</v>
      </c>
      <c r="Q2249" s="6"/>
    </row>
    <row r="2250" spans="1:17" x14ac:dyDescent="0.3">
      <c r="A2250" s="6" t="s">
        <v>1458</v>
      </c>
      <c r="B2250" s="12" t="str">
        <f>SUBSTITUTE(C2250,"?",ROUNDUP(AVERAGEIF(C:C,"&lt;&gt;~?",C:C),0))</f>
        <v>1964</v>
      </c>
      <c r="C2250" s="6">
        <v>1964</v>
      </c>
      <c r="D2250" s="6" t="str">
        <f>SUBSTITUTE(E2250,"?","sep")</f>
        <v>Aug</v>
      </c>
      <c r="E2250" s="6" t="s">
        <v>35</v>
      </c>
      <c r="F2250" s="6">
        <v>2</v>
      </c>
      <c r="G2250" s="18" t="str">
        <f>CONCATENATE(F2250,"-",D2250,"-",B2250)</f>
        <v>2-Aug-1964</v>
      </c>
      <c r="H2250" s="10">
        <f>DATEDIF(G2250,DATE(2023,6,8),"Y")</f>
        <v>58</v>
      </c>
      <c r="I2250" s="6">
        <v>0</v>
      </c>
      <c r="J2250" s="22">
        <v>11938.26</v>
      </c>
      <c r="K2250" s="6" t="str">
        <f>IF(L2250="?","tier - 2",L2250)</f>
        <v>tier - 3</v>
      </c>
      <c r="L2250" s="6" t="s">
        <v>12</v>
      </c>
      <c r="M2250" s="6" t="str">
        <f>IF(N2250="?","tier - 1",N2250)</f>
        <v>tier - 3</v>
      </c>
      <c r="N2250" s="6" t="s">
        <v>12</v>
      </c>
      <c r="O2250" s="6" t="str">
        <f>IF(P2250="?","UNKNOWN",P2250)</f>
        <v>R1019</v>
      </c>
      <c r="P2250" s="6" t="s">
        <v>166</v>
      </c>
      <c r="Q2250" s="6"/>
    </row>
    <row r="2251" spans="1:17" x14ac:dyDescent="0.3">
      <c r="A2251" s="6" t="s">
        <v>1457</v>
      </c>
      <c r="B2251" s="12" t="str">
        <f>SUBSTITUTE(C2251,"?",ROUNDUP(AVERAGEIF(C:C,"&lt;&gt;~?",C:C),0))</f>
        <v>1964</v>
      </c>
      <c r="C2251" s="6">
        <v>1964</v>
      </c>
      <c r="D2251" s="6" t="str">
        <f>SUBSTITUTE(E2251,"?","sep")</f>
        <v>Dec</v>
      </c>
      <c r="E2251" s="6" t="s">
        <v>30</v>
      </c>
      <c r="F2251" s="6">
        <v>20</v>
      </c>
      <c r="G2251" s="18" t="str">
        <f>CONCATENATE(F2251,"-",D2251,"-",B2251)</f>
        <v>20-Dec-1964</v>
      </c>
      <c r="H2251" s="10">
        <f>DATEDIF(G2251,DATE(2023,6,8),"Y")</f>
        <v>58</v>
      </c>
      <c r="I2251" s="6">
        <v>0</v>
      </c>
      <c r="J2251" s="22">
        <v>11931.13</v>
      </c>
      <c r="K2251" s="6" t="str">
        <f>IF(L2251="?","tier - 2",L2251)</f>
        <v>tier - 3</v>
      </c>
      <c r="L2251" s="6" t="s">
        <v>12</v>
      </c>
      <c r="M2251" s="6" t="str">
        <f>IF(N2251="?","tier - 1",N2251)</f>
        <v>tier - 1</v>
      </c>
      <c r="N2251" s="6" t="s">
        <v>16</v>
      </c>
      <c r="O2251" s="6" t="str">
        <f>IF(P2251="?","UNKNOWN",P2251)</f>
        <v>R1019</v>
      </c>
      <c r="P2251" s="6" t="s">
        <v>166</v>
      </c>
      <c r="Q2251" s="6"/>
    </row>
    <row r="2252" spans="1:17" x14ac:dyDescent="0.3">
      <c r="A2252" s="6" t="s">
        <v>1456</v>
      </c>
      <c r="B2252" s="12" t="str">
        <f>SUBSTITUTE(C2252,"?",ROUNDUP(AVERAGEIF(C:C,"&lt;&gt;~?",C:C),0))</f>
        <v>1964</v>
      </c>
      <c r="C2252" s="6">
        <v>1964</v>
      </c>
      <c r="D2252" s="6" t="str">
        <f>SUBSTITUTE(E2252,"?","sep")</f>
        <v>Nov</v>
      </c>
      <c r="E2252" s="6" t="s">
        <v>15</v>
      </c>
      <c r="F2252" s="6">
        <v>19</v>
      </c>
      <c r="G2252" s="18" t="str">
        <f>CONCATENATE(F2252,"-",D2252,"-",B2252)</f>
        <v>19-Nov-1964</v>
      </c>
      <c r="H2252" s="10">
        <f>DATEDIF(G2252,DATE(2023,6,8),"Y")</f>
        <v>58</v>
      </c>
      <c r="I2252" s="6">
        <v>0</v>
      </c>
      <c r="J2252" s="22">
        <v>11918.2</v>
      </c>
      <c r="K2252" s="6" t="str">
        <f>IF(L2252="?","tier - 2",L2252)</f>
        <v>tier - 3</v>
      </c>
      <c r="L2252" s="6" t="s">
        <v>12</v>
      </c>
      <c r="M2252" s="6" t="str">
        <f>IF(N2252="?","tier - 1",N2252)</f>
        <v>tier - 1</v>
      </c>
      <c r="N2252" s="6" t="s">
        <v>16</v>
      </c>
      <c r="O2252" s="6" t="str">
        <f>IF(P2252="?","UNKNOWN",P2252)</f>
        <v>R1021</v>
      </c>
      <c r="P2252" s="6" t="s">
        <v>300</v>
      </c>
      <c r="Q2252" s="6"/>
    </row>
    <row r="2253" spans="1:17" x14ac:dyDescent="0.3">
      <c r="A2253" s="6" t="s">
        <v>1455</v>
      </c>
      <c r="B2253" s="12" t="str">
        <f>SUBSTITUTE(C2253,"?",ROUNDUP(AVERAGEIF(C:C,"&lt;&gt;~?",C:C),0))</f>
        <v>2004</v>
      </c>
      <c r="C2253" s="6">
        <v>2004</v>
      </c>
      <c r="D2253" s="6" t="str">
        <f>SUBSTITUTE(E2253,"?","sep")</f>
        <v>Jun</v>
      </c>
      <c r="E2253" s="6" t="s">
        <v>18</v>
      </c>
      <c r="F2253" s="6">
        <v>2</v>
      </c>
      <c r="G2253" s="18" t="str">
        <f>CONCATENATE(F2253,"-",D2253,"-",B2253)</f>
        <v>2-Jun-2004</v>
      </c>
      <c r="H2253" s="10">
        <f>DATEDIF(G2253,DATE(2023,6,8),"Y")</f>
        <v>19</v>
      </c>
      <c r="I2253" s="6">
        <v>2</v>
      </c>
      <c r="J2253" s="22">
        <v>11884.05</v>
      </c>
      <c r="K2253" s="6" t="str">
        <f>IF(L2253="?","tier - 2",L2253)</f>
        <v>tier - 3</v>
      </c>
      <c r="L2253" s="6" t="s">
        <v>12</v>
      </c>
      <c r="M2253" s="6" t="str">
        <f>IF(N2253="?","tier - 1",N2253)</f>
        <v>tier - 3</v>
      </c>
      <c r="N2253" s="6" t="s">
        <v>12</v>
      </c>
      <c r="O2253" s="6" t="str">
        <f>IF(P2253="?","UNKNOWN",P2253)</f>
        <v>R1013</v>
      </c>
      <c r="P2253" s="6" t="s">
        <v>13</v>
      </c>
      <c r="Q2253" s="6"/>
    </row>
    <row r="2254" spans="1:17" x14ac:dyDescent="0.3">
      <c r="A2254" s="6" t="s">
        <v>1454</v>
      </c>
      <c r="B2254" s="12" t="str">
        <f>SUBSTITUTE(C2254,"?",ROUNDUP(AVERAGEIF(C:C,"&lt;&gt;~?",C:C),0))</f>
        <v>1967</v>
      </c>
      <c r="C2254" s="6">
        <v>1967</v>
      </c>
      <c r="D2254" s="6" t="str">
        <f>SUBSTITUTE(E2254,"?","sep")</f>
        <v>Oct</v>
      </c>
      <c r="E2254" s="6" t="s">
        <v>37</v>
      </c>
      <c r="F2254" s="6">
        <v>29</v>
      </c>
      <c r="G2254" s="18" t="str">
        <f>CONCATENATE(F2254,"-",D2254,"-",B2254)</f>
        <v>29-Oct-1967</v>
      </c>
      <c r="H2254" s="10">
        <f>DATEDIF(G2254,DATE(2023,6,8),"Y")</f>
        <v>55</v>
      </c>
      <c r="I2254" s="6">
        <v>2</v>
      </c>
      <c r="J2254" s="22">
        <v>11881.97</v>
      </c>
      <c r="K2254" s="6" t="str">
        <f>IF(L2254="?","tier - 2",L2254)</f>
        <v>tier - 3</v>
      </c>
      <c r="L2254" s="6" t="s">
        <v>12</v>
      </c>
      <c r="M2254" s="6" t="str">
        <f>IF(N2254="?","tier - 1",N2254)</f>
        <v>tier - 1</v>
      </c>
      <c r="N2254" s="6" t="s">
        <v>16</v>
      </c>
      <c r="O2254" s="6" t="str">
        <f>IF(P2254="?","UNKNOWN",P2254)</f>
        <v>R1013</v>
      </c>
      <c r="P2254" s="6" t="s">
        <v>13</v>
      </c>
      <c r="Q2254" s="6"/>
    </row>
    <row r="2255" spans="1:17" x14ac:dyDescent="0.3">
      <c r="A2255" s="6" t="s">
        <v>1453</v>
      </c>
      <c r="B2255" s="12" t="str">
        <f>SUBSTITUTE(C2255,"?",ROUNDUP(AVERAGEIF(C:C,"&lt;&gt;~?",C:C),0))</f>
        <v>1967</v>
      </c>
      <c r="C2255" s="6">
        <v>1967</v>
      </c>
      <c r="D2255" s="6" t="str">
        <f>SUBSTITUTE(E2255,"?","sep")</f>
        <v>Jul</v>
      </c>
      <c r="E2255" s="6" t="s">
        <v>10</v>
      </c>
      <c r="F2255" s="6">
        <v>14</v>
      </c>
      <c r="G2255" s="18" t="str">
        <f>CONCATENATE(F2255,"-",D2255,"-",B2255)</f>
        <v>14-Jul-1967</v>
      </c>
      <c r="H2255" s="10">
        <f>DATEDIF(G2255,DATE(2023,6,8),"Y")</f>
        <v>55</v>
      </c>
      <c r="I2255" s="6">
        <v>2</v>
      </c>
      <c r="J2255" s="22">
        <v>11881.36</v>
      </c>
      <c r="K2255" s="6" t="str">
        <f>IF(L2255="?","tier - 2",L2255)</f>
        <v>tier - 3</v>
      </c>
      <c r="L2255" s="6" t="s">
        <v>12</v>
      </c>
      <c r="M2255" s="6" t="str">
        <f>IF(N2255="?","tier - 1",N2255)</f>
        <v>tier - 2</v>
      </c>
      <c r="N2255" s="6" t="s">
        <v>11</v>
      </c>
      <c r="O2255" s="6" t="str">
        <f>IF(P2255="?","UNKNOWN",P2255)</f>
        <v>R1011</v>
      </c>
      <c r="P2255" s="6" t="s">
        <v>42</v>
      </c>
      <c r="Q2255" s="6"/>
    </row>
    <row r="2256" spans="1:17" x14ac:dyDescent="0.3">
      <c r="A2256" s="6" t="s">
        <v>1452</v>
      </c>
      <c r="B2256" s="12" t="str">
        <f>SUBSTITUTE(C2256,"?",ROUNDUP(AVERAGEIF(C:C,"&lt;&gt;~?",C:C),0))</f>
        <v>1967</v>
      </c>
      <c r="C2256" s="6">
        <v>1967</v>
      </c>
      <c r="D2256" s="6" t="str">
        <f>SUBSTITUTE(E2256,"?","sep")</f>
        <v>Aug</v>
      </c>
      <c r="E2256" s="6" t="s">
        <v>35</v>
      </c>
      <c r="F2256" s="6">
        <v>24</v>
      </c>
      <c r="G2256" s="18" t="str">
        <f>CONCATENATE(F2256,"-",D2256,"-",B2256)</f>
        <v>24-Aug-1967</v>
      </c>
      <c r="H2256" s="10">
        <f>DATEDIF(G2256,DATE(2023,6,8),"Y")</f>
        <v>55</v>
      </c>
      <c r="I2256" s="6">
        <v>1</v>
      </c>
      <c r="J2256" s="22">
        <v>11879.1</v>
      </c>
      <c r="K2256" s="6" t="str">
        <f>IF(L2256="?","tier - 2",L2256)</f>
        <v>tier - 3</v>
      </c>
      <c r="L2256" s="6" t="s">
        <v>12</v>
      </c>
      <c r="M2256" s="6" t="str">
        <f>IF(N2256="?","tier - 1",N2256)</f>
        <v>tier - 3</v>
      </c>
      <c r="N2256" s="6" t="s">
        <v>12</v>
      </c>
      <c r="O2256" s="6" t="str">
        <f>IF(P2256="?","UNKNOWN",P2256)</f>
        <v>R1024</v>
      </c>
      <c r="P2256" s="6" t="s">
        <v>247</v>
      </c>
      <c r="Q2256" s="6"/>
    </row>
    <row r="2257" spans="1:17" x14ac:dyDescent="0.3">
      <c r="A2257" s="6" t="s">
        <v>2281</v>
      </c>
      <c r="B2257" s="12" t="str">
        <f>SUBSTITUTE(C2257,"?",ROUNDUP(AVERAGEIF(C:C,"&lt;&gt;~?",C:C),0))</f>
        <v>1999</v>
      </c>
      <c r="C2257" s="6">
        <v>1999</v>
      </c>
      <c r="D2257" s="6" t="str">
        <f>SUBSTITUTE(E2257,"?","sep")</f>
        <v>Jul</v>
      </c>
      <c r="E2257" s="6" t="s">
        <v>10</v>
      </c>
      <c r="F2257" s="6">
        <v>2</v>
      </c>
      <c r="G2257" s="18" t="str">
        <f>CONCATENATE(F2257,"-",D2257,"-",B2257)</f>
        <v>2-Jul-1999</v>
      </c>
      <c r="H2257" s="10">
        <f>DATEDIF(G2257,DATE(2023,6,8),"Y")</f>
        <v>23</v>
      </c>
      <c r="I2257" s="6">
        <v>1</v>
      </c>
      <c r="J2257" s="22">
        <v>40904.199999999997</v>
      </c>
      <c r="K2257" s="6" t="str">
        <f>IF(L2257="?","tier - 2",L2257)</f>
        <v>tier - 1</v>
      </c>
      <c r="L2257" s="6" t="s">
        <v>16</v>
      </c>
      <c r="M2257" s="6" t="str">
        <f>IF(N2257="?","tier - 1",N2257)</f>
        <v>tier - 1</v>
      </c>
      <c r="N2257" s="6" t="s">
        <v>16</v>
      </c>
      <c r="O2257" s="6" t="str">
        <f>IF(P2257="?","UNKNOWN",P2257)</f>
        <v>R1024</v>
      </c>
      <c r="P2257" s="6" t="s">
        <v>247</v>
      </c>
      <c r="Q2257" s="6"/>
    </row>
    <row r="2258" spans="1:17" x14ac:dyDescent="0.3">
      <c r="A2258" s="6" t="s">
        <v>1451</v>
      </c>
      <c r="B2258" s="12" t="str">
        <f>SUBSTITUTE(C2258,"?",ROUNDUP(AVERAGEIF(C:C,"&lt;&gt;~?",C:C),0))</f>
        <v>1974</v>
      </c>
      <c r="C2258" s="6">
        <v>1974</v>
      </c>
      <c r="D2258" s="6" t="str">
        <f>SUBSTITUTE(E2258,"?","sep")</f>
        <v>Jul</v>
      </c>
      <c r="E2258" s="6" t="s">
        <v>10</v>
      </c>
      <c r="F2258" s="6">
        <v>7</v>
      </c>
      <c r="G2258" s="18" t="str">
        <f>CONCATENATE(F2258,"-",D2258,"-",B2258)</f>
        <v>7-Jul-1974</v>
      </c>
      <c r="H2258" s="10">
        <f>DATEDIF(G2258,DATE(2023,6,8),"Y")</f>
        <v>48</v>
      </c>
      <c r="I2258" s="6">
        <v>0</v>
      </c>
      <c r="J2258" s="22">
        <v>11858.56</v>
      </c>
      <c r="K2258" s="6" t="str">
        <f>IF(L2258="?","tier - 2",L2258)</f>
        <v>tier - 3</v>
      </c>
      <c r="L2258" s="6" t="s">
        <v>12</v>
      </c>
      <c r="M2258" s="6" t="str">
        <f>IF(N2258="?","tier - 1",N2258)</f>
        <v>tier - 3</v>
      </c>
      <c r="N2258" s="6" t="s">
        <v>12</v>
      </c>
      <c r="O2258" s="6" t="str">
        <f>IF(P2258="?","UNKNOWN",P2258)</f>
        <v>R1011</v>
      </c>
      <c r="P2258" s="6" t="s">
        <v>42</v>
      </c>
      <c r="Q2258" s="6"/>
    </row>
    <row r="2259" spans="1:17" x14ac:dyDescent="0.3">
      <c r="A2259" s="6" t="s">
        <v>1450</v>
      </c>
      <c r="B2259" s="12" t="str">
        <f>SUBSTITUTE(C2259,"?",ROUNDUP(AVERAGEIF(C:C,"&lt;&gt;~?",C:C),0))</f>
        <v>1964</v>
      </c>
      <c r="C2259" s="6">
        <v>1964</v>
      </c>
      <c r="D2259" s="6" t="str">
        <f>SUBSTITUTE(E2259,"?","sep")</f>
        <v>Sep</v>
      </c>
      <c r="E2259" s="6" t="s">
        <v>20</v>
      </c>
      <c r="F2259" s="6">
        <v>29</v>
      </c>
      <c r="G2259" s="18" t="str">
        <f>CONCATENATE(F2259,"-",D2259,"-",B2259)</f>
        <v>29-Sep-1964</v>
      </c>
      <c r="H2259" s="10">
        <f>DATEDIF(G2259,DATE(2023,6,8),"Y")</f>
        <v>58</v>
      </c>
      <c r="I2259" s="6">
        <v>0</v>
      </c>
      <c r="J2259" s="22">
        <v>11856.41</v>
      </c>
      <c r="K2259" s="6" t="str">
        <f>IF(L2259="?","tier - 2",L2259)</f>
        <v>tier - 3</v>
      </c>
      <c r="L2259" s="6" t="s">
        <v>12</v>
      </c>
      <c r="M2259" s="6" t="str">
        <f>IF(N2259="?","tier - 1",N2259)</f>
        <v>tier - 2</v>
      </c>
      <c r="N2259" s="6" t="s">
        <v>11</v>
      </c>
      <c r="O2259" s="6" t="str">
        <f>IF(P2259="?","UNKNOWN",P2259)</f>
        <v>R1013</v>
      </c>
      <c r="P2259" s="6" t="s">
        <v>13</v>
      </c>
      <c r="Q2259" s="6"/>
    </row>
    <row r="2260" spans="1:17" x14ac:dyDescent="0.3">
      <c r="A2260" s="6" t="s">
        <v>1449</v>
      </c>
      <c r="B2260" s="12" t="str">
        <f>SUBSTITUTE(C2260,"?",ROUNDUP(AVERAGEIF(C:C,"&lt;&gt;~?",C:C),0))</f>
        <v>1964</v>
      </c>
      <c r="C2260" s="6">
        <v>1964</v>
      </c>
      <c r="D2260" s="6" t="str">
        <f>SUBSTITUTE(E2260,"?","sep")</f>
        <v>Jun</v>
      </c>
      <c r="E2260" s="6" t="s">
        <v>18</v>
      </c>
      <c r="F2260" s="6">
        <v>27</v>
      </c>
      <c r="G2260" s="18" t="str">
        <f>CONCATENATE(F2260,"-",D2260,"-",B2260)</f>
        <v>27-Jun-1964</v>
      </c>
      <c r="H2260" s="10">
        <f>DATEDIF(G2260,DATE(2023,6,8),"Y")</f>
        <v>58</v>
      </c>
      <c r="I2260" s="6">
        <v>0</v>
      </c>
      <c r="J2260" s="22">
        <v>11848.14</v>
      </c>
      <c r="K2260" s="6" t="str">
        <f>IF(L2260="?","tier - 2",L2260)</f>
        <v>tier - 3</v>
      </c>
      <c r="L2260" s="6" t="s">
        <v>12</v>
      </c>
      <c r="M2260" s="6" t="str">
        <f>IF(N2260="?","tier - 1",N2260)</f>
        <v>tier - 2</v>
      </c>
      <c r="N2260" s="6" t="s">
        <v>11</v>
      </c>
      <c r="O2260" s="6" t="str">
        <f>IF(P2260="?","UNKNOWN",P2260)</f>
        <v>R1011</v>
      </c>
      <c r="P2260" s="6" t="s">
        <v>42</v>
      </c>
      <c r="Q2260" s="6"/>
    </row>
    <row r="2261" spans="1:17" x14ac:dyDescent="0.3">
      <c r="A2261" s="6" t="s">
        <v>1448</v>
      </c>
      <c r="B2261" s="12" t="str">
        <f>SUBSTITUTE(C2261,"?",ROUNDUP(AVERAGEIF(C:C,"&lt;&gt;~?",C:C),0))</f>
        <v>1965</v>
      </c>
      <c r="C2261" s="6">
        <v>1965</v>
      </c>
      <c r="D2261" s="6" t="str">
        <f>SUBSTITUTE(E2261,"?","sep")</f>
        <v>Nov</v>
      </c>
      <c r="E2261" s="6" t="s">
        <v>15</v>
      </c>
      <c r="F2261" s="6">
        <v>10</v>
      </c>
      <c r="G2261" s="18" t="str">
        <f>CONCATENATE(F2261,"-",D2261,"-",B2261)</f>
        <v>10-Nov-1965</v>
      </c>
      <c r="H2261" s="10">
        <f>DATEDIF(G2261,DATE(2023,6,8),"Y")</f>
        <v>57</v>
      </c>
      <c r="I2261" s="6">
        <v>0</v>
      </c>
      <c r="J2261" s="22">
        <v>11842.62</v>
      </c>
      <c r="K2261" s="6" t="str">
        <f>IF(L2261="?","tier - 2",L2261)</f>
        <v>tier - 3</v>
      </c>
      <c r="L2261" s="6" t="s">
        <v>12</v>
      </c>
      <c r="M2261" s="6" t="str">
        <f>IF(N2261="?","tier - 1",N2261)</f>
        <v>tier - 3</v>
      </c>
      <c r="N2261" s="6" t="s">
        <v>12</v>
      </c>
      <c r="O2261" s="6" t="str">
        <f>IF(P2261="?","UNKNOWN",P2261)</f>
        <v>R1012</v>
      </c>
      <c r="P2261" s="6" t="s">
        <v>23</v>
      </c>
      <c r="Q2261" s="6"/>
    </row>
    <row r="2262" spans="1:17" x14ac:dyDescent="0.3">
      <c r="A2262" s="6" t="s">
        <v>1447</v>
      </c>
      <c r="B2262" s="12" t="str">
        <f>SUBSTITUTE(C2262,"?",ROUNDUP(AVERAGEIF(C:C,"&lt;&gt;~?",C:C),0))</f>
        <v>1964</v>
      </c>
      <c r="C2262" s="6">
        <v>1964</v>
      </c>
      <c r="D2262" s="6" t="str">
        <f>SUBSTITUTE(E2262,"?","sep")</f>
        <v>Jul</v>
      </c>
      <c r="E2262" s="6" t="s">
        <v>10</v>
      </c>
      <c r="F2262" s="6">
        <v>11</v>
      </c>
      <c r="G2262" s="18" t="str">
        <f>CONCATENATE(F2262,"-",D2262,"-",B2262)</f>
        <v>11-Jul-1964</v>
      </c>
      <c r="H2262" s="10">
        <f>DATEDIF(G2262,DATE(2023,6,8),"Y")</f>
        <v>58</v>
      </c>
      <c r="I2262" s="6">
        <v>0</v>
      </c>
      <c r="J2262" s="22">
        <v>11842.44</v>
      </c>
      <c r="K2262" s="6" t="str">
        <f>IF(L2262="?","tier - 2",L2262)</f>
        <v>tier - 3</v>
      </c>
      <c r="L2262" s="6" t="s">
        <v>12</v>
      </c>
      <c r="M2262" s="6" t="str">
        <f>IF(N2262="?","tier - 1",N2262)</f>
        <v>tier - 2</v>
      </c>
      <c r="N2262" s="6" t="s">
        <v>11</v>
      </c>
      <c r="O2262" s="6" t="str">
        <f>IF(P2262="?","UNKNOWN",P2262)</f>
        <v>R1011</v>
      </c>
      <c r="P2262" s="6" t="s">
        <v>42</v>
      </c>
      <c r="Q2262" s="6"/>
    </row>
    <row r="2263" spans="1:17" x14ac:dyDescent="0.3">
      <c r="A2263" s="6" t="s">
        <v>1446</v>
      </c>
      <c r="B2263" s="12" t="str">
        <f>SUBSTITUTE(C2263,"?",ROUNDUP(AVERAGEIF(C:C,"&lt;&gt;~?",C:C),0))</f>
        <v>1965</v>
      </c>
      <c r="C2263" s="6">
        <v>1965</v>
      </c>
      <c r="D2263" s="6" t="str">
        <f>SUBSTITUTE(E2263,"?","sep")</f>
        <v>Sep</v>
      </c>
      <c r="E2263" s="6" t="s">
        <v>20</v>
      </c>
      <c r="F2263" s="6">
        <v>25</v>
      </c>
      <c r="G2263" s="18" t="str">
        <f>CONCATENATE(F2263,"-",D2263,"-",B2263)</f>
        <v>25-Sep-1965</v>
      </c>
      <c r="H2263" s="10">
        <f>DATEDIF(G2263,DATE(2023,6,8),"Y")</f>
        <v>57</v>
      </c>
      <c r="I2263" s="6">
        <v>0</v>
      </c>
      <c r="J2263" s="22">
        <v>11840.78</v>
      </c>
      <c r="K2263" s="6" t="str">
        <f>IF(L2263="?","tier - 2",L2263)</f>
        <v>tier - 3</v>
      </c>
      <c r="L2263" s="6" t="s">
        <v>12</v>
      </c>
      <c r="M2263" s="6" t="str">
        <f>IF(N2263="?","tier - 1",N2263)</f>
        <v>tier - 2</v>
      </c>
      <c r="N2263" s="6" t="s">
        <v>11</v>
      </c>
      <c r="O2263" s="6" t="str">
        <f>IF(P2263="?","UNKNOWN",P2263)</f>
        <v>R1012</v>
      </c>
      <c r="P2263" s="6" t="s">
        <v>23</v>
      </c>
      <c r="Q2263" s="6"/>
    </row>
    <row r="2264" spans="1:17" x14ac:dyDescent="0.3">
      <c r="A2264" s="6" t="s">
        <v>1445</v>
      </c>
      <c r="B2264" s="12" t="str">
        <f>SUBSTITUTE(C2264,"?",ROUNDUP(AVERAGEIF(C:C,"&lt;&gt;~?",C:C),0))</f>
        <v>1964</v>
      </c>
      <c r="C2264" s="6">
        <v>1964</v>
      </c>
      <c r="D2264" s="6" t="str">
        <f>SUBSTITUTE(E2264,"?","sep")</f>
        <v>Sep</v>
      </c>
      <c r="E2264" s="6" t="s">
        <v>20</v>
      </c>
      <c r="F2264" s="6">
        <v>11</v>
      </c>
      <c r="G2264" s="18" t="str">
        <f>CONCATENATE(F2264,"-",D2264,"-",B2264)</f>
        <v>11-Sep-1964</v>
      </c>
      <c r="H2264" s="10">
        <f>DATEDIF(G2264,DATE(2023,6,8),"Y")</f>
        <v>58</v>
      </c>
      <c r="I2264" s="6">
        <v>0</v>
      </c>
      <c r="J2264" s="22">
        <v>11837.16</v>
      </c>
      <c r="K2264" s="6" t="str">
        <f>IF(L2264="?","tier - 2",L2264)</f>
        <v>tier - 3</v>
      </c>
      <c r="L2264" s="6" t="s">
        <v>12</v>
      </c>
      <c r="M2264" s="6" t="str">
        <f>IF(N2264="?","tier - 1",N2264)</f>
        <v>tier - 3</v>
      </c>
      <c r="N2264" s="6" t="s">
        <v>12</v>
      </c>
      <c r="O2264" s="6" t="str">
        <f>IF(P2264="?","UNKNOWN",P2264)</f>
        <v>R1011</v>
      </c>
      <c r="P2264" s="6" t="s">
        <v>42</v>
      </c>
      <c r="Q2264" s="6"/>
    </row>
    <row r="2265" spans="1:17" x14ac:dyDescent="0.3">
      <c r="A2265" s="6" t="s">
        <v>1444</v>
      </c>
      <c r="B2265" s="12" t="str">
        <f>SUBSTITUTE(C2265,"?",ROUNDUP(AVERAGEIF(C:C,"&lt;&gt;~?",C:C),0))</f>
        <v>1964</v>
      </c>
      <c r="C2265" s="6">
        <v>1964</v>
      </c>
      <c r="D2265" s="6" t="str">
        <f>SUBSTITUTE(E2265,"?","sep")</f>
        <v>Jun</v>
      </c>
      <c r="E2265" s="6" t="s">
        <v>18</v>
      </c>
      <c r="F2265" s="6">
        <v>27</v>
      </c>
      <c r="G2265" s="18" t="str">
        <f>CONCATENATE(F2265,"-",D2265,"-",B2265)</f>
        <v>27-Jun-1964</v>
      </c>
      <c r="H2265" s="10">
        <f>DATEDIF(G2265,DATE(2023,6,8),"Y")</f>
        <v>58</v>
      </c>
      <c r="I2265" s="6">
        <v>0</v>
      </c>
      <c r="J2265" s="22">
        <v>11833.78</v>
      </c>
      <c r="K2265" s="6" t="str">
        <f>IF(L2265="?","tier - 2",L2265)</f>
        <v>tier - 3</v>
      </c>
      <c r="L2265" s="6" t="s">
        <v>12</v>
      </c>
      <c r="M2265" s="6" t="str">
        <f>IF(N2265="?","tier - 1",N2265)</f>
        <v>tier - 3</v>
      </c>
      <c r="N2265" s="6" t="s">
        <v>12</v>
      </c>
      <c r="O2265" s="6" t="str">
        <f>IF(P2265="?","UNKNOWN",P2265)</f>
        <v>R1013</v>
      </c>
      <c r="P2265" s="6" t="s">
        <v>13</v>
      </c>
      <c r="Q2265" s="6"/>
    </row>
    <row r="2266" spans="1:17" x14ac:dyDescent="0.3">
      <c r="A2266" s="6" t="s">
        <v>1443</v>
      </c>
      <c r="B2266" s="12" t="str">
        <f>SUBSTITUTE(C2266,"?",ROUNDUP(AVERAGEIF(C:C,"&lt;&gt;~?",C:C),0))</f>
        <v>1965</v>
      </c>
      <c r="C2266" s="6">
        <v>1965</v>
      </c>
      <c r="D2266" s="6" t="str">
        <f>SUBSTITUTE(E2266,"?","sep")</f>
        <v>Oct</v>
      </c>
      <c r="E2266" s="6" t="s">
        <v>37</v>
      </c>
      <c r="F2266" s="6">
        <v>3</v>
      </c>
      <c r="G2266" s="18" t="str">
        <f>CONCATENATE(F2266,"-",D2266,"-",B2266)</f>
        <v>3-Oct-1965</v>
      </c>
      <c r="H2266" s="10">
        <f>DATEDIF(G2266,DATE(2023,6,8),"Y")</f>
        <v>57</v>
      </c>
      <c r="I2266" s="6">
        <v>0</v>
      </c>
      <c r="J2266" s="22">
        <v>11830.61</v>
      </c>
      <c r="K2266" s="6" t="str">
        <f>IF(L2266="?","tier - 2",L2266)</f>
        <v>tier - 3</v>
      </c>
      <c r="L2266" s="6" t="s">
        <v>12</v>
      </c>
      <c r="M2266" s="6" t="str">
        <f>IF(N2266="?","tier - 1",N2266)</f>
        <v>tier - 1</v>
      </c>
      <c r="N2266" s="6" t="s">
        <v>16</v>
      </c>
      <c r="O2266" s="6" t="str">
        <f>IF(P2266="?","UNKNOWN",P2266)</f>
        <v>R1012</v>
      </c>
      <c r="P2266" s="6" t="s">
        <v>23</v>
      </c>
      <c r="Q2266" s="6"/>
    </row>
    <row r="2267" spans="1:17" x14ac:dyDescent="0.3">
      <c r="A2267" s="6" t="s">
        <v>1442</v>
      </c>
      <c r="B2267" s="12" t="str">
        <f>SUBSTITUTE(C2267,"?",ROUNDUP(AVERAGEIF(C:C,"&lt;&gt;~?",C:C),0))</f>
        <v>1982</v>
      </c>
      <c r="C2267" s="6">
        <v>1982</v>
      </c>
      <c r="D2267" s="6" t="str">
        <f>SUBSTITUTE(E2267,"?","sep")</f>
        <v>Nov</v>
      </c>
      <c r="E2267" s="6" t="s">
        <v>15</v>
      </c>
      <c r="F2267" s="6">
        <v>20</v>
      </c>
      <c r="G2267" s="18" t="str">
        <f>CONCATENATE(F2267,"-",D2267,"-",B2267)</f>
        <v>20-Nov-1982</v>
      </c>
      <c r="H2267" s="10">
        <f>DATEDIF(G2267,DATE(2023,6,8),"Y")</f>
        <v>40</v>
      </c>
      <c r="I2267" s="6">
        <v>3</v>
      </c>
      <c r="J2267" s="22">
        <v>11773.06</v>
      </c>
      <c r="K2267" s="6" t="str">
        <f>IF(L2267="?","tier - 2",L2267)</f>
        <v>tier - 3</v>
      </c>
      <c r="L2267" s="6" t="s">
        <v>12</v>
      </c>
      <c r="M2267" s="6" t="str">
        <f>IF(N2267="?","tier - 1",N2267)</f>
        <v>tier - 3</v>
      </c>
      <c r="N2267" s="6" t="s">
        <v>12</v>
      </c>
      <c r="O2267" s="6" t="str">
        <f>IF(P2267="?","UNKNOWN",P2267)</f>
        <v>R1026</v>
      </c>
      <c r="P2267" s="6" t="s">
        <v>535</v>
      </c>
      <c r="Q2267" s="6"/>
    </row>
    <row r="2268" spans="1:17" x14ac:dyDescent="0.3">
      <c r="A2268" s="6" t="s">
        <v>2280</v>
      </c>
      <c r="B2268" s="12" t="str">
        <f>SUBSTITUTE(C2268,"?",ROUNDUP(AVERAGEIF(C:C,"&lt;&gt;~?",C:C),0))</f>
        <v>1972</v>
      </c>
      <c r="C2268" s="6">
        <v>1972</v>
      </c>
      <c r="D2268" s="6" t="str">
        <f>SUBSTITUTE(E2268,"?","sep")</f>
        <v>Jun</v>
      </c>
      <c r="E2268" s="6" t="s">
        <v>18</v>
      </c>
      <c r="F2268" s="6">
        <v>10</v>
      </c>
      <c r="G2268" s="18" t="str">
        <f>CONCATENATE(F2268,"-",D2268,"-",B2268)</f>
        <v>10-Jun-1972</v>
      </c>
      <c r="H2268" s="10">
        <f>DATEDIF(G2268,DATE(2023,6,8),"Y")</f>
        <v>50</v>
      </c>
      <c r="I2268" s="6">
        <v>0</v>
      </c>
      <c r="J2268" s="22">
        <v>40817.85</v>
      </c>
      <c r="K2268" s="6" t="str">
        <f>IF(L2268="?","tier - 2",L2268)</f>
        <v>tier - 1</v>
      </c>
      <c r="L2268" s="6" t="s">
        <v>16</v>
      </c>
      <c r="M2268" s="6" t="str">
        <f>IF(N2268="?","tier - 1",N2268)</f>
        <v>tier - 3</v>
      </c>
      <c r="N2268" s="6" t="s">
        <v>12</v>
      </c>
      <c r="O2268" s="6" t="str">
        <f>IF(P2268="?","UNKNOWN",P2268)</f>
        <v>R1011</v>
      </c>
      <c r="P2268" s="6" t="s">
        <v>42</v>
      </c>
      <c r="Q2268" s="6"/>
    </row>
    <row r="2269" spans="1:17" x14ac:dyDescent="0.3">
      <c r="A2269" s="6" t="s">
        <v>1441</v>
      </c>
      <c r="B2269" s="12" t="str">
        <f>SUBSTITUTE(C2269,"?",ROUNDUP(AVERAGEIF(C:C,"&lt;&gt;~?",C:C),0))</f>
        <v>1966</v>
      </c>
      <c r="C2269" s="6">
        <v>1966</v>
      </c>
      <c r="D2269" s="6" t="str">
        <f>SUBSTITUTE(E2269,"?","sep")</f>
        <v>Jul</v>
      </c>
      <c r="E2269" s="6" t="s">
        <v>10</v>
      </c>
      <c r="F2269" s="6">
        <v>25</v>
      </c>
      <c r="G2269" s="18" t="str">
        <f>CONCATENATE(F2269,"-",D2269,"-",B2269)</f>
        <v>25-Jul-1966</v>
      </c>
      <c r="H2269" s="10">
        <f>DATEDIF(G2269,DATE(2023,6,8),"Y")</f>
        <v>56</v>
      </c>
      <c r="I2269" s="6">
        <v>1</v>
      </c>
      <c r="J2269" s="22">
        <v>11763</v>
      </c>
      <c r="K2269" s="6" t="str">
        <f>IF(L2269="?","tier - 2",L2269)</f>
        <v>tier - 3</v>
      </c>
      <c r="L2269" s="6" t="s">
        <v>12</v>
      </c>
      <c r="M2269" s="6" t="str">
        <f>IF(N2269="?","tier - 1",N2269)</f>
        <v>tier - 3</v>
      </c>
      <c r="N2269" s="6" t="s">
        <v>12</v>
      </c>
      <c r="O2269" s="6" t="str">
        <f>IF(P2269="?","UNKNOWN",P2269)</f>
        <v>R1016</v>
      </c>
      <c r="P2269" s="6" t="s">
        <v>168</v>
      </c>
      <c r="Q2269" s="6"/>
    </row>
    <row r="2270" spans="1:17" x14ac:dyDescent="0.3">
      <c r="A2270" s="6" t="s">
        <v>1440</v>
      </c>
      <c r="B2270" s="12" t="str">
        <f>SUBSTITUTE(C2270,"?",ROUNDUP(AVERAGEIF(C:C,"&lt;&gt;~?",C:C),0))</f>
        <v>1979</v>
      </c>
      <c r="C2270" s="6">
        <v>1979</v>
      </c>
      <c r="D2270" s="6" t="str">
        <f>SUBSTITUTE(E2270,"?","sep")</f>
        <v>Nov</v>
      </c>
      <c r="E2270" s="6" t="s">
        <v>15</v>
      </c>
      <c r="F2270" s="6">
        <v>6</v>
      </c>
      <c r="G2270" s="18" t="str">
        <f>CONCATENATE(F2270,"-",D2270,"-",B2270)</f>
        <v>6-Nov-1979</v>
      </c>
      <c r="H2270" s="10">
        <f>DATEDIF(G2270,DATE(2023,6,8),"Y")</f>
        <v>43</v>
      </c>
      <c r="I2270" s="6">
        <v>2</v>
      </c>
      <c r="J2270" s="22">
        <v>11752.68</v>
      </c>
      <c r="K2270" s="6" t="str">
        <f>IF(L2270="?","tier - 2",L2270)</f>
        <v>tier - 3</v>
      </c>
      <c r="L2270" s="6" t="s">
        <v>12</v>
      </c>
      <c r="M2270" s="6" t="str">
        <f>IF(N2270="?","tier - 1",N2270)</f>
        <v>tier - 1</v>
      </c>
      <c r="N2270" s="6" t="s">
        <v>16</v>
      </c>
      <c r="O2270" s="6" t="str">
        <f>IF(P2270="?","UNKNOWN",P2270)</f>
        <v>R1026</v>
      </c>
      <c r="P2270" s="6" t="s">
        <v>535</v>
      </c>
      <c r="Q2270" s="6"/>
    </row>
    <row r="2271" spans="1:17" x14ac:dyDescent="0.3">
      <c r="A2271" s="6" t="s">
        <v>1439</v>
      </c>
      <c r="B2271" s="12" t="str">
        <f>SUBSTITUTE(C2271,"?",ROUNDUP(AVERAGEIF(C:C,"&lt;&gt;~?",C:C),0))</f>
        <v>1964</v>
      </c>
      <c r="C2271" s="6">
        <v>1964</v>
      </c>
      <c r="D2271" s="6" t="str">
        <f>SUBSTITUTE(E2271,"?","sep")</f>
        <v>Dec</v>
      </c>
      <c r="E2271" s="6" t="s">
        <v>30</v>
      </c>
      <c r="F2271" s="6">
        <v>2</v>
      </c>
      <c r="G2271" s="18" t="str">
        <f>CONCATENATE(F2271,"-",D2271,"-",B2271)</f>
        <v>2-Dec-1964</v>
      </c>
      <c r="H2271" s="10">
        <f>DATEDIF(G2271,DATE(2023,6,8),"Y")</f>
        <v>58</v>
      </c>
      <c r="I2271" s="6">
        <v>0</v>
      </c>
      <c r="J2271" s="22">
        <v>11743.93</v>
      </c>
      <c r="K2271" s="6" t="str">
        <f>IF(L2271="?","tier - 2",L2271)</f>
        <v>tier - 3</v>
      </c>
      <c r="L2271" s="6" t="s">
        <v>12</v>
      </c>
      <c r="M2271" s="6" t="str">
        <f>IF(N2271="?","tier - 1",N2271)</f>
        <v>tier - 1</v>
      </c>
      <c r="N2271" s="6" t="s">
        <v>16</v>
      </c>
      <c r="O2271" s="6" t="str">
        <f>IF(P2271="?","UNKNOWN",P2271)</f>
        <v>R1012</v>
      </c>
      <c r="P2271" s="6" t="s">
        <v>23</v>
      </c>
      <c r="Q2271" s="6"/>
    </row>
    <row r="2272" spans="1:17" x14ac:dyDescent="0.3">
      <c r="A2272" s="6" t="s">
        <v>1438</v>
      </c>
      <c r="B2272" s="12" t="str">
        <f>SUBSTITUTE(C2272,"?",ROUNDUP(AVERAGEIF(C:C,"&lt;&gt;~?",C:C),0))</f>
        <v>1963</v>
      </c>
      <c r="C2272" s="6">
        <v>1963</v>
      </c>
      <c r="D2272" s="6" t="str">
        <f>SUBSTITUTE(E2272,"?","sep")</f>
        <v>Jun</v>
      </c>
      <c r="E2272" s="6" t="s">
        <v>18</v>
      </c>
      <c r="F2272" s="6">
        <v>9</v>
      </c>
      <c r="G2272" s="18" t="str">
        <f>CONCATENATE(F2272,"-",D2272,"-",B2272)</f>
        <v>9-Jun-1963</v>
      </c>
      <c r="H2272" s="10">
        <f>DATEDIF(G2272,DATE(2023,6,8),"Y")</f>
        <v>59</v>
      </c>
      <c r="I2272" s="6">
        <v>0</v>
      </c>
      <c r="J2272" s="22">
        <v>11743.3</v>
      </c>
      <c r="K2272" s="6" t="str">
        <f>IF(L2272="?","tier - 2",L2272)</f>
        <v>tier - 3</v>
      </c>
      <c r="L2272" s="6" t="s">
        <v>12</v>
      </c>
      <c r="M2272" s="6" t="str">
        <f>IF(N2272="?","tier - 1",N2272)</f>
        <v>tier - 3</v>
      </c>
      <c r="N2272" s="6" t="s">
        <v>12</v>
      </c>
      <c r="O2272" s="6" t="str">
        <f>IF(P2272="?","UNKNOWN",P2272)</f>
        <v>R1013</v>
      </c>
      <c r="P2272" s="6" t="s">
        <v>13</v>
      </c>
      <c r="Q2272" s="6"/>
    </row>
    <row r="2273" spans="1:17" x14ac:dyDescent="0.3">
      <c r="A2273" s="6" t="s">
        <v>1437</v>
      </c>
      <c r="B2273" s="12" t="str">
        <f>SUBSTITUTE(C2273,"?",ROUNDUP(AVERAGEIF(C:C,"&lt;&gt;~?",C:C),0))</f>
        <v>1969</v>
      </c>
      <c r="C2273" s="6">
        <v>1969</v>
      </c>
      <c r="D2273" s="6" t="str">
        <f>SUBSTITUTE(E2273,"?","sep")</f>
        <v>Nov</v>
      </c>
      <c r="E2273" s="6" t="s">
        <v>15</v>
      </c>
      <c r="F2273" s="6">
        <v>12</v>
      </c>
      <c r="G2273" s="18" t="str">
        <f>CONCATENATE(F2273,"-",D2273,"-",B2273)</f>
        <v>12-Nov-1969</v>
      </c>
      <c r="H2273" s="10">
        <f>DATEDIF(G2273,DATE(2023,6,8),"Y")</f>
        <v>53</v>
      </c>
      <c r="I2273" s="6">
        <v>3</v>
      </c>
      <c r="J2273" s="22">
        <v>11741.73</v>
      </c>
      <c r="K2273" s="6" t="str">
        <f>IF(L2273="?","tier - 2",L2273)</f>
        <v>tier - 3</v>
      </c>
      <c r="L2273" s="6" t="s">
        <v>12</v>
      </c>
      <c r="M2273" s="6" t="str">
        <f>IF(N2273="?","tier - 1",N2273)</f>
        <v>tier - 1</v>
      </c>
      <c r="N2273" s="6" t="s">
        <v>16</v>
      </c>
      <c r="O2273" s="6" t="str">
        <f>IF(P2273="?","UNKNOWN",P2273)</f>
        <v>R1011</v>
      </c>
      <c r="P2273" s="6" t="s">
        <v>42</v>
      </c>
      <c r="Q2273" s="6"/>
    </row>
    <row r="2274" spans="1:17" x14ac:dyDescent="0.3">
      <c r="A2274" s="6" t="s">
        <v>1436</v>
      </c>
      <c r="B2274" s="12" t="str">
        <f>SUBSTITUTE(C2274,"?",ROUNDUP(AVERAGEIF(C:C,"&lt;&gt;~?",C:C),0))</f>
        <v>1988</v>
      </c>
      <c r="C2274" s="6">
        <v>1988</v>
      </c>
      <c r="D2274" s="6" t="str">
        <f>SUBSTITUTE(E2274,"?","sep")</f>
        <v>Sep</v>
      </c>
      <c r="E2274" s="6" t="s">
        <v>20</v>
      </c>
      <c r="F2274" s="6">
        <v>5</v>
      </c>
      <c r="G2274" s="18" t="str">
        <f>CONCATENATE(F2274,"-",D2274,"-",B2274)</f>
        <v>5-Sep-1988</v>
      </c>
      <c r="H2274" s="10">
        <f>DATEDIF(G2274,DATE(2023,6,8),"Y")</f>
        <v>34</v>
      </c>
      <c r="I2274" s="6">
        <v>2</v>
      </c>
      <c r="J2274" s="22">
        <v>11737.85</v>
      </c>
      <c r="K2274" s="6" t="str">
        <f>IF(L2274="?","tier - 2",L2274)</f>
        <v>tier - 3</v>
      </c>
      <c r="L2274" s="6" t="s">
        <v>12</v>
      </c>
      <c r="M2274" s="6" t="str">
        <f>IF(N2274="?","tier - 1",N2274)</f>
        <v>tier - 1</v>
      </c>
      <c r="N2274" s="6" t="s">
        <v>16</v>
      </c>
      <c r="O2274" s="6" t="str">
        <f>IF(P2274="?","UNKNOWN",P2274)</f>
        <v>R1011</v>
      </c>
      <c r="P2274" s="6" t="s">
        <v>42</v>
      </c>
      <c r="Q2274" s="6"/>
    </row>
    <row r="2275" spans="1:17" x14ac:dyDescent="0.3">
      <c r="A2275" s="6" t="s">
        <v>1435</v>
      </c>
      <c r="B2275" s="12" t="str">
        <f>SUBSTITUTE(C2275,"?",ROUNDUP(AVERAGEIF(C:C,"&lt;&gt;~?",C:C),0))</f>
        <v>1964</v>
      </c>
      <c r="C2275" s="6">
        <v>1964</v>
      </c>
      <c r="D2275" s="6" t="str">
        <f>SUBSTITUTE(E2275,"?","sep")</f>
        <v>Nov</v>
      </c>
      <c r="E2275" s="6" t="s">
        <v>15</v>
      </c>
      <c r="F2275" s="6">
        <v>9</v>
      </c>
      <c r="G2275" s="18" t="str">
        <f>CONCATENATE(F2275,"-",D2275,"-",B2275)</f>
        <v>9-Nov-1964</v>
      </c>
      <c r="H2275" s="10">
        <f>DATEDIF(G2275,DATE(2023,6,8),"Y")</f>
        <v>58</v>
      </c>
      <c r="I2275" s="6">
        <v>0</v>
      </c>
      <c r="J2275" s="22">
        <v>11735.88</v>
      </c>
      <c r="K2275" s="6" t="str">
        <f>IF(L2275="?","tier - 2",L2275)</f>
        <v>tier - 3</v>
      </c>
      <c r="L2275" s="6" t="s">
        <v>12</v>
      </c>
      <c r="M2275" s="6" t="str">
        <f>IF(N2275="?","tier - 1",N2275)</f>
        <v>tier - 1</v>
      </c>
      <c r="N2275" s="6" t="s">
        <v>16</v>
      </c>
      <c r="O2275" s="6" t="str">
        <f>IF(P2275="?","UNKNOWN",P2275)</f>
        <v>R1012</v>
      </c>
      <c r="P2275" s="6" t="s">
        <v>23</v>
      </c>
      <c r="Q2275" s="6"/>
    </row>
    <row r="2276" spans="1:17" x14ac:dyDescent="0.3">
      <c r="A2276" s="6" t="s">
        <v>1434</v>
      </c>
      <c r="B2276" s="12" t="str">
        <f>SUBSTITUTE(C2276,"?",ROUNDUP(AVERAGEIF(C:C,"&lt;&gt;~?",C:C),0))</f>
        <v>1984</v>
      </c>
      <c r="C2276" s="6">
        <v>1984</v>
      </c>
      <c r="D2276" s="6" t="str">
        <f>SUBSTITUTE(E2276,"?","sep")</f>
        <v>Nov</v>
      </c>
      <c r="E2276" s="6" t="s">
        <v>15</v>
      </c>
      <c r="F2276" s="6">
        <v>26</v>
      </c>
      <c r="G2276" s="18" t="str">
        <f>CONCATENATE(F2276,"-",D2276,"-",B2276)</f>
        <v>26-Nov-1984</v>
      </c>
      <c r="H2276" s="10">
        <f>DATEDIF(G2276,DATE(2023,6,8),"Y")</f>
        <v>38</v>
      </c>
      <c r="I2276" s="6">
        <v>3</v>
      </c>
      <c r="J2276" s="22">
        <v>11730.82</v>
      </c>
      <c r="K2276" s="6" t="str">
        <f>IF(L2276="?","tier - 2",L2276)</f>
        <v>tier - 3</v>
      </c>
      <c r="L2276" s="6" t="s">
        <v>12</v>
      </c>
      <c r="M2276" s="6" t="str">
        <f>IF(N2276="?","tier - 1",N2276)</f>
        <v>tier - 3</v>
      </c>
      <c r="N2276" s="6" t="s">
        <v>12</v>
      </c>
      <c r="O2276" s="6" t="str">
        <f>IF(P2276="?","UNKNOWN",P2276)</f>
        <v>R1026</v>
      </c>
      <c r="P2276" s="6" t="s">
        <v>535</v>
      </c>
      <c r="Q2276" s="6"/>
    </row>
    <row r="2277" spans="1:17" x14ac:dyDescent="0.3">
      <c r="A2277" s="6" t="s">
        <v>1433</v>
      </c>
      <c r="B2277" s="12" t="str">
        <f>SUBSTITUTE(C2277,"?",ROUNDUP(AVERAGEIF(C:C,"&lt;&gt;~?",C:C),0))</f>
        <v>1969</v>
      </c>
      <c r="C2277" s="6">
        <v>1969</v>
      </c>
      <c r="D2277" s="6" t="str">
        <f>SUBSTITUTE(E2277,"?","sep")</f>
        <v>Oct</v>
      </c>
      <c r="E2277" s="6" t="s">
        <v>37</v>
      </c>
      <c r="F2277" s="6">
        <v>12</v>
      </c>
      <c r="G2277" s="18" t="str">
        <f>CONCATENATE(F2277,"-",D2277,"-",B2277)</f>
        <v>12-Oct-1969</v>
      </c>
      <c r="H2277" s="10">
        <f>DATEDIF(G2277,DATE(2023,6,8),"Y")</f>
        <v>53</v>
      </c>
      <c r="I2277" s="6">
        <v>2</v>
      </c>
      <c r="J2277" s="22">
        <v>11729.68</v>
      </c>
      <c r="K2277" s="6" t="str">
        <f>IF(L2277="?","tier - 2",L2277)</f>
        <v>tier - 3</v>
      </c>
      <c r="L2277" s="6" t="s">
        <v>12</v>
      </c>
      <c r="M2277" s="6" t="str">
        <f>IF(N2277="?","tier - 1",N2277)</f>
        <v>tier - 1</v>
      </c>
      <c r="N2277" s="6" t="s">
        <v>16</v>
      </c>
      <c r="O2277" s="6" t="str">
        <f>IF(P2277="?","UNKNOWN",P2277)</f>
        <v>R1024</v>
      </c>
      <c r="P2277" s="6" t="s">
        <v>247</v>
      </c>
      <c r="Q2277" s="6"/>
    </row>
    <row r="2278" spans="1:17" x14ac:dyDescent="0.3">
      <c r="A2278" s="6" t="s">
        <v>1432</v>
      </c>
      <c r="B2278" s="12" t="str">
        <f>SUBSTITUTE(C2278,"?",ROUNDUP(AVERAGEIF(C:C,"&lt;&gt;~?",C:C),0))</f>
        <v>1982</v>
      </c>
      <c r="C2278" s="6">
        <v>1982</v>
      </c>
      <c r="D2278" s="6" t="str">
        <f>SUBSTITUTE(E2278,"?","sep")</f>
        <v>Oct</v>
      </c>
      <c r="E2278" s="6" t="s">
        <v>37</v>
      </c>
      <c r="F2278" s="6">
        <v>21</v>
      </c>
      <c r="G2278" s="18" t="str">
        <f>CONCATENATE(F2278,"-",D2278,"-",B2278)</f>
        <v>21-Oct-1982</v>
      </c>
      <c r="H2278" s="10">
        <f>DATEDIF(G2278,DATE(2023,6,8),"Y")</f>
        <v>40</v>
      </c>
      <c r="I2278" s="6">
        <v>3</v>
      </c>
      <c r="J2278" s="22">
        <v>11712.97</v>
      </c>
      <c r="K2278" s="6" t="str">
        <f>IF(L2278="?","tier - 2",L2278)</f>
        <v>tier - 3</v>
      </c>
      <c r="L2278" s="6" t="s">
        <v>12</v>
      </c>
      <c r="M2278" s="6" t="str">
        <f>IF(N2278="?","tier - 1",N2278)</f>
        <v>tier - 2</v>
      </c>
      <c r="N2278" s="6" t="s">
        <v>11</v>
      </c>
      <c r="O2278" s="6" t="str">
        <f>IF(P2278="?","UNKNOWN",P2278)</f>
        <v>R1021</v>
      </c>
      <c r="P2278" s="6" t="s">
        <v>300</v>
      </c>
      <c r="Q2278" s="6"/>
    </row>
    <row r="2279" spans="1:17" x14ac:dyDescent="0.3">
      <c r="A2279" s="6" t="s">
        <v>2279</v>
      </c>
      <c r="B2279" s="12" t="str">
        <f>SUBSTITUTE(C2279,"?",ROUNDUP(AVERAGEIF(C:C,"&lt;&gt;~?",C:C),0))</f>
        <v>1976</v>
      </c>
      <c r="C2279" s="6">
        <v>1976</v>
      </c>
      <c r="D2279" s="6" t="str">
        <f>SUBSTITUTE(E2279,"?","sep")</f>
        <v>Dec</v>
      </c>
      <c r="E2279" s="6" t="s">
        <v>30</v>
      </c>
      <c r="F2279" s="6">
        <v>26</v>
      </c>
      <c r="G2279" s="18" t="str">
        <f>CONCATENATE(F2279,"-",D2279,"-",B2279)</f>
        <v>26-Dec-1976</v>
      </c>
      <c r="H2279" s="10">
        <f>DATEDIF(G2279,DATE(2023,6,8),"Y")</f>
        <v>46</v>
      </c>
      <c r="I2279" s="6">
        <v>3</v>
      </c>
      <c r="J2279" s="22">
        <v>40720.550000000003</v>
      </c>
      <c r="K2279" s="6" t="str">
        <f>IF(L2279="?","tier - 2",L2279)</f>
        <v>tier - 1</v>
      </c>
      <c r="L2279" s="6" t="s">
        <v>16</v>
      </c>
      <c r="M2279" s="6" t="str">
        <f>IF(N2279="?","tier - 1",N2279)</f>
        <v>tier - 3</v>
      </c>
      <c r="N2279" s="6" t="s">
        <v>12</v>
      </c>
      <c r="O2279" s="6" t="str">
        <f>IF(P2279="?","UNKNOWN",P2279)</f>
        <v>R1012</v>
      </c>
      <c r="P2279" s="6" t="s">
        <v>23</v>
      </c>
      <c r="Q2279" s="6"/>
    </row>
    <row r="2280" spans="1:17" x14ac:dyDescent="0.3">
      <c r="A2280" s="6" t="s">
        <v>1431</v>
      </c>
      <c r="B2280" s="12" t="str">
        <f>SUBSTITUTE(C2280,"?",ROUNDUP(AVERAGEIF(C:C,"&lt;&gt;~?",C:C),0))</f>
        <v>1970</v>
      </c>
      <c r="C2280" s="6">
        <v>1970</v>
      </c>
      <c r="D2280" s="6" t="str">
        <f>SUBSTITUTE(E2280,"?","sep")</f>
        <v>Dec</v>
      </c>
      <c r="E2280" s="6" t="s">
        <v>30</v>
      </c>
      <c r="F2280" s="6">
        <v>1</v>
      </c>
      <c r="G2280" s="18" t="str">
        <f>CONCATENATE(F2280,"-",D2280,"-",B2280)</f>
        <v>1-Dec-1970</v>
      </c>
      <c r="H2280" s="10">
        <f>DATEDIF(G2280,DATE(2023,6,8),"Y")</f>
        <v>52</v>
      </c>
      <c r="I2280" s="6">
        <v>0</v>
      </c>
      <c r="J2280" s="22">
        <v>11696.52</v>
      </c>
      <c r="K2280" s="6" t="str">
        <f>IF(L2280="?","tier - 2",L2280)</f>
        <v>tier - 3</v>
      </c>
      <c r="L2280" s="6" t="s">
        <v>12</v>
      </c>
      <c r="M2280" s="6" t="str">
        <f>IF(N2280="?","tier - 1",N2280)</f>
        <v>tier - 1</v>
      </c>
      <c r="N2280" s="6" t="s">
        <v>16</v>
      </c>
      <c r="O2280" s="6" t="str">
        <f>IF(P2280="?","UNKNOWN",P2280)</f>
        <v>R1021</v>
      </c>
      <c r="P2280" s="6" t="s">
        <v>300</v>
      </c>
      <c r="Q2280" s="6"/>
    </row>
    <row r="2281" spans="1:17" x14ac:dyDescent="0.3">
      <c r="A2281" s="6" t="s">
        <v>1430</v>
      </c>
      <c r="B2281" s="12" t="str">
        <f>SUBSTITUTE(C2281,"?",ROUNDUP(AVERAGEIF(C:C,"&lt;&gt;~?",C:C),0))</f>
        <v>1966</v>
      </c>
      <c r="C2281" s="6">
        <v>1966</v>
      </c>
      <c r="D2281" s="6" t="str">
        <f>SUBSTITUTE(E2281,"?","sep")</f>
        <v>Nov</v>
      </c>
      <c r="E2281" s="6" t="s">
        <v>15</v>
      </c>
      <c r="F2281" s="6">
        <v>9</v>
      </c>
      <c r="G2281" s="18" t="str">
        <f>CONCATENATE(F2281,"-",D2281,"-",B2281)</f>
        <v>9-Nov-1966</v>
      </c>
      <c r="H2281" s="10">
        <f>DATEDIF(G2281,DATE(2023,6,8),"Y")</f>
        <v>56</v>
      </c>
      <c r="I2281" s="6">
        <v>1</v>
      </c>
      <c r="J2281" s="22">
        <v>11674.13</v>
      </c>
      <c r="K2281" s="6" t="str">
        <f>IF(L2281="?","tier - 2",L2281)</f>
        <v>tier - 3</v>
      </c>
      <c r="L2281" s="6" t="s">
        <v>12</v>
      </c>
      <c r="M2281" s="6" t="str">
        <f>IF(N2281="?","tier - 1",N2281)</f>
        <v>tier - 1</v>
      </c>
      <c r="N2281" s="6" t="s">
        <v>16</v>
      </c>
      <c r="O2281" s="6" t="str">
        <f>IF(P2281="?","UNKNOWN",P2281)</f>
        <v>R1011</v>
      </c>
      <c r="P2281" s="6" t="s">
        <v>42</v>
      </c>
      <c r="Q2281" s="6"/>
    </row>
    <row r="2282" spans="1:17" x14ac:dyDescent="0.3">
      <c r="A2282" s="6" t="s">
        <v>1429</v>
      </c>
      <c r="B2282" s="12" t="str">
        <f>SUBSTITUTE(C2282,"?",ROUNDUP(AVERAGEIF(C:C,"&lt;&gt;~?",C:C),0))</f>
        <v>1966</v>
      </c>
      <c r="C2282" s="6">
        <v>1966</v>
      </c>
      <c r="D2282" s="6" t="str">
        <f>SUBSTITUTE(E2282,"?","sep")</f>
        <v>Aug</v>
      </c>
      <c r="E2282" s="6" t="s">
        <v>35</v>
      </c>
      <c r="F2282" s="6">
        <v>23</v>
      </c>
      <c r="G2282" s="18" t="str">
        <f>CONCATENATE(F2282,"-",D2282,"-",B2282)</f>
        <v>23-Aug-1966</v>
      </c>
      <c r="H2282" s="10">
        <f>DATEDIF(G2282,DATE(2023,6,8),"Y")</f>
        <v>56</v>
      </c>
      <c r="I2282" s="6">
        <v>0</v>
      </c>
      <c r="J2282" s="22">
        <v>11658.38</v>
      </c>
      <c r="K2282" s="6" t="str">
        <f>IF(L2282="?","tier - 2",L2282)</f>
        <v>tier - 3</v>
      </c>
      <c r="L2282" s="6" t="s">
        <v>12</v>
      </c>
      <c r="M2282" s="6" t="str">
        <f>IF(N2282="?","tier - 1",N2282)</f>
        <v>tier - 3</v>
      </c>
      <c r="N2282" s="6" t="s">
        <v>12</v>
      </c>
      <c r="O2282" s="6" t="str">
        <f>IF(P2282="?","UNKNOWN",P2282)</f>
        <v>R1024</v>
      </c>
      <c r="P2282" s="6" t="s">
        <v>247</v>
      </c>
      <c r="Q2282" s="6"/>
    </row>
    <row r="2283" spans="1:17" x14ac:dyDescent="0.3">
      <c r="A2283" s="6" t="s">
        <v>1428</v>
      </c>
      <c r="B2283" s="12" t="str">
        <f>SUBSTITUTE(C2283,"?",ROUNDUP(AVERAGEIF(C:C,"&lt;&gt;~?",C:C),0))</f>
        <v>1966</v>
      </c>
      <c r="C2283" s="6">
        <v>1966</v>
      </c>
      <c r="D2283" s="6" t="str">
        <f>SUBSTITUTE(E2283,"?","sep")</f>
        <v>Jul</v>
      </c>
      <c r="E2283" s="6" t="s">
        <v>10</v>
      </c>
      <c r="F2283" s="6">
        <v>6</v>
      </c>
      <c r="G2283" s="18" t="str">
        <f>CONCATENATE(F2283,"-",D2283,"-",B2283)</f>
        <v>6-Jul-1966</v>
      </c>
      <c r="H2283" s="10">
        <f>DATEDIF(G2283,DATE(2023,6,8),"Y")</f>
        <v>56</v>
      </c>
      <c r="I2283" s="6">
        <v>0</v>
      </c>
      <c r="J2283" s="22">
        <v>11658.12</v>
      </c>
      <c r="K2283" s="6" t="str">
        <f>IF(L2283="?","tier - 2",L2283)</f>
        <v>tier - 3</v>
      </c>
      <c r="L2283" s="6" t="s">
        <v>12</v>
      </c>
      <c r="M2283" s="6" t="str">
        <f>IF(N2283="?","tier - 1",N2283)</f>
        <v>tier - 1</v>
      </c>
      <c r="N2283" s="6" t="s">
        <v>16</v>
      </c>
      <c r="O2283" s="6" t="str">
        <f>IF(P2283="?","UNKNOWN",P2283)</f>
        <v>R1024</v>
      </c>
      <c r="P2283" s="6" t="s">
        <v>247</v>
      </c>
      <c r="Q2283" s="6"/>
    </row>
    <row r="2284" spans="1:17" x14ac:dyDescent="0.3">
      <c r="A2284" s="6" t="s">
        <v>1427</v>
      </c>
      <c r="B2284" s="12" t="str">
        <f>SUBSTITUTE(C2284,"?",ROUNDUP(AVERAGEIF(C:C,"&lt;&gt;~?",C:C),0))</f>
        <v>1994</v>
      </c>
      <c r="C2284" s="6">
        <v>1994</v>
      </c>
      <c r="D2284" s="6" t="str">
        <f>SUBSTITUTE(E2284,"?","sep")</f>
        <v>Jul</v>
      </c>
      <c r="E2284" s="6" t="s">
        <v>10</v>
      </c>
      <c r="F2284" s="6">
        <v>20</v>
      </c>
      <c r="G2284" s="18" t="str">
        <f>CONCATENATE(F2284,"-",D2284,"-",B2284)</f>
        <v>20-Jul-1994</v>
      </c>
      <c r="H2284" s="10">
        <f>DATEDIF(G2284,DATE(2023,6,8),"Y")</f>
        <v>28</v>
      </c>
      <c r="I2284" s="6">
        <v>0</v>
      </c>
      <c r="J2284" s="22">
        <v>11657.81</v>
      </c>
      <c r="K2284" s="6" t="str">
        <f>IF(L2284="?","tier - 2",L2284)</f>
        <v>tier - 3</v>
      </c>
      <c r="L2284" s="6" t="s">
        <v>12</v>
      </c>
      <c r="M2284" s="6" t="str">
        <f>IF(N2284="?","tier - 1",N2284)</f>
        <v>tier - 2</v>
      </c>
      <c r="N2284" s="6" t="s">
        <v>11</v>
      </c>
      <c r="O2284" s="6" t="str">
        <f>IF(P2284="?","UNKNOWN",P2284)</f>
        <v>R1023</v>
      </c>
      <c r="P2284" s="6" t="s">
        <v>249</v>
      </c>
      <c r="Q2284" s="6"/>
    </row>
    <row r="2285" spans="1:17" x14ac:dyDescent="0.3">
      <c r="A2285" s="6" t="s">
        <v>1426</v>
      </c>
      <c r="B2285" s="12" t="str">
        <f>SUBSTITUTE(C2285,"?",ROUNDUP(AVERAGEIF(C:C,"&lt;&gt;~?",C:C),0))</f>
        <v>1966</v>
      </c>
      <c r="C2285" s="6">
        <v>1966</v>
      </c>
      <c r="D2285" s="6" t="str">
        <f>SUBSTITUTE(E2285,"?","sep")</f>
        <v>Oct</v>
      </c>
      <c r="E2285" s="6" t="s">
        <v>37</v>
      </c>
      <c r="F2285" s="6">
        <v>4</v>
      </c>
      <c r="G2285" s="18" t="str">
        <f>CONCATENATE(F2285,"-",D2285,"-",B2285)</f>
        <v>4-Oct-1966</v>
      </c>
      <c r="H2285" s="10">
        <f>DATEDIF(G2285,DATE(2023,6,8),"Y")</f>
        <v>56</v>
      </c>
      <c r="I2285" s="6">
        <v>0</v>
      </c>
      <c r="J2285" s="22">
        <v>11657.72</v>
      </c>
      <c r="K2285" s="6" t="str">
        <f>IF(L2285="?","tier - 2",L2285)</f>
        <v>tier - 3</v>
      </c>
      <c r="L2285" s="6" t="s">
        <v>12</v>
      </c>
      <c r="M2285" s="6" t="str">
        <f>IF(N2285="?","tier - 1",N2285)</f>
        <v>tier - 2</v>
      </c>
      <c r="N2285" s="6" t="s">
        <v>11</v>
      </c>
      <c r="O2285" s="6" t="str">
        <f>IF(P2285="?","UNKNOWN",P2285)</f>
        <v>R1024</v>
      </c>
      <c r="P2285" s="6" t="s">
        <v>247</v>
      </c>
      <c r="Q2285" s="6"/>
    </row>
    <row r="2286" spans="1:17" x14ac:dyDescent="0.3">
      <c r="A2286" s="6" t="s">
        <v>1425</v>
      </c>
      <c r="B2286" s="12" t="str">
        <f>SUBSTITUTE(C2286,"?",ROUNDUP(AVERAGEIF(C:C,"&lt;&gt;~?",C:C),0))</f>
        <v>1986</v>
      </c>
      <c r="C2286" s="6">
        <v>1986</v>
      </c>
      <c r="D2286" s="6" t="str">
        <f>SUBSTITUTE(E2286,"?","sep")</f>
        <v>Jul</v>
      </c>
      <c r="E2286" s="6" t="s">
        <v>10</v>
      </c>
      <c r="F2286" s="6">
        <v>17</v>
      </c>
      <c r="G2286" s="18" t="str">
        <f>CONCATENATE(F2286,"-",D2286,"-",B2286)</f>
        <v>17-Jul-1986</v>
      </c>
      <c r="H2286" s="10">
        <f>DATEDIF(G2286,DATE(2023,6,8),"Y")</f>
        <v>36</v>
      </c>
      <c r="I2286" s="6">
        <v>3</v>
      </c>
      <c r="J2286" s="22">
        <v>11625.11</v>
      </c>
      <c r="K2286" s="6" t="str">
        <f>IF(L2286="?","tier - 2",L2286)</f>
        <v>tier - 3</v>
      </c>
      <c r="L2286" s="6" t="s">
        <v>12</v>
      </c>
      <c r="M2286" s="6" t="str">
        <f>IF(N2286="?","tier - 1",N2286)</f>
        <v>tier - 3</v>
      </c>
      <c r="N2286" s="6" t="s">
        <v>12</v>
      </c>
      <c r="O2286" s="6" t="str">
        <f>IF(P2286="?","UNKNOWN",P2286)</f>
        <v>R1022</v>
      </c>
      <c r="P2286" s="6" t="s">
        <v>632</v>
      </c>
      <c r="Q2286" s="6"/>
    </row>
    <row r="2287" spans="1:17" x14ac:dyDescent="0.3">
      <c r="A2287" s="6" t="s">
        <v>1424</v>
      </c>
      <c r="B2287" s="12" t="str">
        <f>SUBSTITUTE(C2287,"?",ROUNDUP(AVERAGEIF(C:C,"&lt;&gt;~?",C:C),0))</f>
        <v>1964</v>
      </c>
      <c r="C2287" s="6">
        <v>1964</v>
      </c>
      <c r="D2287" s="6" t="str">
        <f>SUBSTITUTE(E2287,"?","sep")</f>
        <v>Jun</v>
      </c>
      <c r="E2287" s="6" t="s">
        <v>18</v>
      </c>
      <c r="F2287" s="6">
        <v>20</v>
      </c>
      <c r="G2287" s="18" t="str">
        <f>CONCATENATE(F2287,"-",D2287,"-",B2287)</f>
        <v>20-Jun-1964</v>
      </c>
      <c r="H2287" s="10">
        <f>DATEDIF(G2287,DATE(2023,6,8),"Y")</f>
        <v>58</v>
      </c>
      <c r="I2287" s="6">
        <v>0</v>
      </c>
      <c r="J2287" s="22">
        <v>11602.75</v>
      </c>
      <c r="K2287" s="6" t="str">
        <f>IF(L2287="?","tier - 2",L2287)</f>
        <v>tier - 3</v>
      </c>
      <c r="L2287" s="6" t="s">
        <v>12</v>
      </c>
      <c r="M2287" s="6" t="str">
        <f>IF(N2287="?","tier - 1",N2287)</f>
        <v>tier - 1</v>
      </c>
      <c r="N2287" s="6" t="s">
        <v>16</v>
      </c>
      <c r="O2287" s="6" t="str">
        <f>IF(P2287="?","UNKNOWN",P2287)</f>
        <v>R1020</v>
      </c>
      <c r="P2287" s="6" t="s">
        <v>516</v>
      </c>
      <c r="Q2287" s="6"/>
    </row>
    <row r="2288" spans="1:17" x14ac:dyDescent="0.3">
      <c r="A2288" s="6" t="s">
        <v>1423</v>
      </c>
      <c r="B2288" s="12" t="str">
        <f>SUBSTITUTE(C2288,"?",ROUNDUP(AVERAGEIF(C:C,"&lt;&gt;~?",C:C),0))</f>
        <v>1965</v>
      </c>
      <c r="C2288" s="6">
        <v>1965</v>
      </c>
      <c r="D2288" s="6" t="str">
        <f>SUBSTITUTE(E2288,"?","sep")</f>
        <v>Nov</v>
      </c>
      <c r="E2288" s="6" t="s">
        <v>15</v>
      </c>
      <c r="F2288" s="6">
        <v>6</v>
      </c>
      <c r="G2288" s="18" t="str">
        <f>CONCATENATE(F2288,"-",D2288,"-",B2288)</f>
        <v>6-Nov-1965</v>
      </c>
      <c r="H2288" s="10">
        <f>DATEDIF(G2288,DATE(2023,6,8),"Y")</f>
        <v>57</v>
      </c>
      <c r="I2288" s="6">
        <v>1</v>
      </c>
      <c r="J2288" s="22">
        <v>11576.13</v>
      </c>
      <c r="K2288" s="6" t="str">
        <f>IF(L2288="?","tier - 2",L2288)</f>
        <v>tier - 3</v>
      </c>
      <c r="L2288" s="6" t="s">
        <v>12</v>
      </c>
      <c r="M2288" s="6" t="str">
        <f>IF(N2288="?","tier - 1",N2288)</f>
        <v>tier - 3</v>
      </c>
      <c r="N2288" s="6" t="s">
        <v>12</v>
      </c>
      <c r="O2288" s="6" t="str">
        <f>IF(P2288="?","UNKNOWN",P2288)</f>
        <v>R1011</v>
      </c>
      <c r="P2288" s="6" t="s">
        <v>42</v>
      </c>
      <c r="Q2288" s="6"/>
    </row>
    <row r="2289" spans="1:17" x14ac:dyDescent="0.3">
      <c r="A2289" s="6" t="s">
        <v>1422</v>
      </c>
      <c r="B2289" s="12" t="str">
        <f>SUBSTITUTE(C2289,"?",ROUNDUP(AVERAGEIF(C:C,"&lt;&gt;~?",C:C),0))</f>
        <v>1965</v>
      </c>
      <c r="C2289" s="6">
        <v>1965</v>
      </c>
      <c r="D2289" s="6" t="str">
        <f>SUBSTITUTE(E2289,"?","sep")</f>
        <v>Dec</v>
      </c>
      <c r="E2289" s="6" t="s">
        <v>30</v>
      </c>
      <c r="F2289" s="6">
        <v>25</v>
      </c>
      <c r="G2289" s="18" t="str">
        <f>CONCATENATE(F2289,"-",D2289,"-",B2289)</f>
        <v>25-Dec-1965</v>
      </c>
      <c r="H2289" s="10">
        <f>DATEDIF(G2289,DATE(2023,6,8),"Y")</f>
        <v>57</v>
      </c>
      <c r="I2289" s="6">
        <v>0</v>
      </c>
      <c r="J2289" s="22">
        <v>11566.3</v>
      </c>
      <c r="K2289" s="6" t="str">
        <f>IF(L2289="?","tier - 2",L2289)</f>
        <v>tier - 3</v>
      </c>
      <c r="L2289" s="6" t="s">
        <v>12</v>
      </c>
      <c r="M2289" s="6" t="str">
        <f>IF(N2289="?","tier - 1",N2289)</f>
        <v>tier - 3</v>
      </c>
      <c r="N2289" s="6" t="s">
        <v>12</v>
      </c>
      <c r="O2289" s="6" t="str">
        <f>IF(P2289="?","UNKNOWN",P2289)</f>
        <v>R1016</v>
      </c>
      <c r="P2289" s="6" t="s">
        <v>168</v>
      </c>
      <c r="Q2289" s="6"/>
    </row>
    <row r="2290" spans="1:17" x14ac:dyDescent="0.3">
      <c r="A2290" s="6" t="s">
        <v>2278</v>
      </c>
      <c r="B2290" s="12" t="str">
        <f>SUBSTITUTE(C2290,"?",ROUNDUP(AVERAGEIF(C:C,"&lt;&gt;~?",C:C),0))</f>
        <v>1970</v>
      </c>
      <c r="C2290" s="6">
        <v>1970</v>
      </c>
      <c r="D2290" s="6" t="str">
        <f>SUBSTITUTE(E2290,"?","sep")</f>
        <v>Sep</v>
      </c>
      <c r="E2290" s="6" t="s">
        <v>20</v>
      </c>
      <c r="F2290" s="6">
        <v>25</v>
      </c>
      <c r="G2290" s="18" t="str">
        <f>CONCATENATE(F2290,"-",D2290,"-",B2290)</f>
        <v>25-Sep-1970</v>
      </c>
      <c r="H2290" s="10">
        <f>DATEDIF(G2290,DATE(2023,6,8),"Y")</f>
        <v>52</v>
      </c>
      <c r="I2290" s="6">
        <v>0</v>
      </c>
      <c r="J2290" s="22">
        <v>40692.910000000003</v>
      </c>
      <c r="K2290" s="6" t="str">
        <f>IF(L2290="?","tier - 2",L2290)</f>
        <v>tier - 1</v>
      </c>
      <c r="L2290" s="6" t="s">
        <v>16</v>
      </c>
      <c r="M2290" s="6" t="str">
        <f>IF(N2290="?","tier - 1",N2290)</f>
        <v>tier - 1</v>
      </c>
      <c r="N2290" s="6" t="s">
        <v>16</v>
      </c>
      <c r="O2290" s="6" t="str">
        <f>IF(P2290="?","UNKNOWN",P2290)</f>
        <v>R1011</v>
      </c>
      <c r="P2290" s="6" t="s">
        <v>42</v>
      </c>
      <c r="Q2290" s="6"/>
    </row>
    <row r="2291" spans="1:17" x14ac:dyDescent="0.3">
      <c r="A2291" s="6" t="s">
        <v>1421</v>
      </c>
      <c r="B2291" s="12" t="str">
        <f>SUBSTITUTE(C2291,"?",ROUNDUP(AVERAGEIF(C:C,"&lt;&gt;~?",C:C),0))</f>
        <v>1965</v>
      </c>
      <c r="C2291" s="6">
        <v>1965</v>
      </c>
      <c r="D2291" s="6" t="str">
        <f>SUBSTITUTE(E2291,"?","sep")</f>
        <v>Oct</v>
      </c>
      <c r="E2291" s="6" t="s">
        <v>37</v>
      </c>
      <c r="F2291" s="6">
        <v>27</v>
      </c>
      <c r="G2291" s="18" t="str">
        <f>CONCATENATE(F2291,"-",D2291,"-",B2291)</f>
        <v>27-Oct-1965</v>
      </c>
      <c r="H2291" s="10">
        <f>DATEDIF(G2291,DATE(2023,6,8),"Y")</f>
        <v>57</v>
      </c>
      <c r="I2291" s="6">
        <v>1</v>
      </c>
      <c r="J2291" s="22">
        <v>11554.22</v>
      </c>
      <c r="K2291" s="6" t="str">
        <f>IF(L2291="?","tier - 2",L2291)</f>
        <v>tier - 3</v>
      </c>
      <c r="L2291" s="6" t="s">
        <v>12</v>
      </c>
      <c r="M2291" s="6" t="str">
        <f>IF(N2291="?","tier - 1",N2291)</f>
        <v>tier - 1</v>
      </c>
      <c r="N2291" s="6" t="s">
        <v>16</v>
      </c>
      <c r="O2291" s="6" t="str">
        <f>IF(P2291="?","UNKNOWN",P2291)</f>
        <v>R1013</v>
      </c>
      <c r="P2291" s="6" t="s">
        <v>13</v>
      </c>
      <c r="Q2291" s="6"/>
    </row>
    <row r="2292" spans="1:17" x14ac:dyDescent="0.3">
      <c r="A2292" s="6" t="s">
        <v>1420</v>
      </c>
      <c r="B2292" s="12" t="str">
        <f>SUBSTITUTE(C2292,"?",ROUNDUP(AVERAGEIF(C:C,"&lt;&gt;~?",C:C),0))</f>
        <v>1973</v>
      </c>
      <c r="C2292" s="6">
        <v>1973</v>
      </c>
      <c r="D2292" s="6" t="str">
        <f>SUBSTITUTE(E2292,"?","sep")</f>
        <v>Jul</v>
      </c>
      <c r="E2292" s="6" t="s">
        <v>10</v>
      </c>
      <c r="F2292" s="6">
        <v>23</v>
      </c>
      <c r="G2292" s="18" t="str">
        <f>CONCATENATE(F2292,"-",D2292,"-",B2292)</f>
        <v>23-Jul-1973</v>
      </c>
      <c r="H2292" s="10">
        <f>DATEDIF(G2292,DATE(2023,6,8),"Y")</f>
        <v>49</v>
      </c>
      <c r="I2292" s="6">
        <v>5</v>
      </c>
      <c r="J2292" s="22">
        <v>11552.9</v>
      </c>
      <c r="K2292" s="6" t="str">
        <f>IF(L2292="?","tier - 2",L2292)</f>
        <v>tier - 3</v>
      </c>
      <c r="L2292" s="6" t="s">
        <v>12</v>
      </c>
      <c r="M2292" s="6" t="str">
        <f>IF(N2292="?","tier - 1",N2292)</f>
        <v>tier - 2</v>
      </c>
      <c r="N2292" s="6" t="s">
        <v>11</v>
      </c>
      <c r="O2292" s="6" t="str">
        <f>IF(P2292="?","UNKNOWN",P2292)</f>
        <v>R1011</v>
      </c>
      <c r="P2292" s="6" t="s">
        <v>42</v>
      </c>
      <c r="Q2292" s="6"/>
    </row>
    <row r="2293" spans="1:17" x14ac:dyDescent="0.3">
      <c r="A2293" s="6" t="s">
        <v>1419</v>
      </c>
      <c r="B2293" s="12" t="str">
        <f>SUBSTITUTE(C2293,"?",ROUNDUP(AVERAGEIF(C:C,"&lt;&gt;~?",C:C),0))</f>
        <v>1971</v>
      </c>
      <c r="C2293" s="6">
        <v>1971</v>
      </c>
      <c r="D2293" s="6" t="str">
        <f>SUBSTITUTE(E2293,"?","sep")</f>
        <v>Dec</v>
      </c>
      <c r="E2293" s="6" t="s">
        <v>30</v>
      </c>
      <c r="F2293" s="6">
        <v>1</v>
      </c>
      <c r="G2293" s="18" t="str">
        <f>CONCATENATE(F2293,"-",D2293,"-",B2293)</f>
        <v>1-Dec-1971</v>
      </c>
      <c r="H2293" s="10">
        <f>DATEDIF(G2293,DATE(2023,6,8),"Y")</f>
        <v>51</v>
      </c>
      <c r="I2293" s="6">
        <v>0</v>
      </c>
      <c r="J2293" s="22">
        <v>11540.25</v>
      </c>
      <c r="K2293" s="6" t="str">
        <f>IF(L2293="?","tier - 2",L2293)</f>
        <v>tier - 3</v>
      </c>
      <c r="L2293" s="6" t="s">
        <v>12</v>
      </c>
      <c r="M2293" s="6" t="str">
        <f>IF(N2293="?","tier - 1",N2293)</f>
        <v>tier - 1</v>
      </c>
      <c r="N2293" s="6" t="s">
        <v>16</v>
      </c>
      <c r="O2293" s="6" t="str">
        <f>IF(P2293="?","UNKNOWN",P2293)</f>
        <v>R1012</v>
      </c>
      <c r="P2293" s="6" t="s">
        <v>23</v>
      </c>
      <c r="Q2293" s="6"/>
    </row>
    <row r="2294" spans="1:17" x14ac:dyDescent="0.3">
      <c r="A2294" s="6" t="s">
        <v>1418</v>
      </c>
      <c r="B2294" s="12" t="str">
        <f>SUBSTITUTE(C2294,"?",ROUNDUP(AVERAGEIF(C:C,"&lt;&gt;~?",C:C),0))</f>
        <v>1968</v>
      </c>
      <c r="C2294" s="6">
        <v>1968</v>
      </c>
      <c r="D2294" s="6" t="str">
        <f>SUBSTITUTE(E2294,"?","sep")</f>
        <v>Nov</v>
      </c>
      <c r="E2294" s="6" t="s">
        <v>15</v>
      </c>
      <c r="F2294" s="6">
        <v>14</v>
      </c>
      <c r="G2294" s="18" t="str">
        <f>CONCATENATE(F2294,"-",D2294,"-",B2294)</f>
        <v>14-Nov-1968</v>
      </c>
      <c r="H2294" s="10">
        <f>DATEDIF(G2294,DATE(2023,6,8),"Y")</f>
        <v>54</v>
      </c>
      <c r="I2294" s="6">
        <v>2</v>
      </c>
      <c r="J2294" s="22">
        <v>11538.42</v>
      </c>
      <c r="K2294" s="6" t="str">
        <f>IF(L2294="?","tier - 2",L2294)</f>
        <v>tier - 3</v>
      </c>
      <c r="L2294" s="6" t="s">
        <v>12</v>
      </c>
      <c r="M2294" s="6" t="str">
        <f>IF(N2294="?","tier - 1",N2294)</f>
        <v>tier - 1</v>
      </c>
      <c r="N2294" s="6" t="s">
        <v>16</v>
      </c>
      <c r="O2294" s="6" t="str">
        <f>IF(P2294="?","UNKNOWN",P2294)</f>
        <v>R1011</v>
      </c>
      <c r="P2294" s="6" t="s">
        <v>42</v>
      </c>
      <c r="Q2294" s="6"/>
    </row>
    <row r="2295" spans="1:17" x14ac:dyDescent="0.3">
      <c r="A2295" s="6" t="s">
        <v>1417</v>
      </c>
      <c r="B2295" s="12" t="str">
        <f>SUBSTITUTE(C2295,"?",ROUNDUP(AVERAGEIF(C:C,"&lt;&gt;~?",C:C),0))</f>
        <v>1965</v>
      </c>
      <c r="C2295" s="6">
        <v>1965</v>
      </c>
      <c r="D2295" s="6" t="str">
        <f>SUBSTITUTE(E2295,"?","sep")</f>
        <v>Oct</v>
      </c>
      <c r="E2295" s="6" t="s">
        <v>37</v>
      </c>
      <c r="F2295" s="6">
        <v>3</v>
      </c>
      <c r="G2295" s="18" t="str">
        <f>CONCATENATE(F2295,"-",D2295,"-",B2295)</f>
        <v>3-Oct-1965</v>
      </c>
      <c r="H2295" s="10">
        <f>DATEDIF(G2295,DATE(2023,6,8),"Y")</f>
        <v>57</v>
      </c>
      <c r="I2295" s="6">
        <v>0</v>
      </c>
      <c r="J2295" s="22">
        <v>11534.87</v>
      </c>
      <c r="K2295" s="6" t="str">
        <f>IF(L2295="?","tier - 2",L2295)</f>
        <v>tier - 3</v>
      </c>
      <c r="L2295" s="6" t="s">
        <v>12</v>
      </c>
      <c r="M2295" s="6" t="str">
        <f>IF(N2295="?","tier - 1",N2295)</f>
        <v>tier - 1</v>
      </c>
      <c r="N2295" s="6" t="s">
        <v>16</v>
      </c>
      <c r="O2295" s="6" t="str">
        <f>IF(P2295="?","UNKNOWN",P2295)</f>
        <v>R1017</v>
      </c>
      <c r="P2295" s="6" t="s">
        <v>356</v>
      </c>
      <c r="Q2295" s="6"/>
    </row>
    <row r="2296" spans="1:17" x14ac:dyDescent="0.3">
      <c r="A2296" s="6" t="s">
        <v>1416</v>
      </c>
      <c r="B2296" s="12" t="str">
        <f>SUBSTITUTE(C2296,"?",ROUNDUP(AVERAGEIF(C:C,"&lt;&gt;~?",C:C),0))</f>
        <v>1970</v>
      </c>
      <c r="C2296" s="6">
        <v>1970</v>
      </c>
      <c r="D2296" s="6" t="str">
        <f>SUBSTITUTE(E2296,"?","sep")</f>
        <v>Jul</v>
      </c>
      <c r="E2296" s="6" t="s">
        <v>10</v>
      </c>
      <c r="F2296" s="6">
        <v>23</v>
      </c>
      <c r="G2296" s="18" t="str">
        <f>CONCATENATE(F2296,"-",D2296,"-",B2296)</f>
        <v>23-Jul-1970</v>
      </c>
      <c r="H2296" s="10">
        <f>DATEDIF(G2296,DATE(2023,6,8),"Y")</f>
        <v>52</v>
      </c>
      <c r="I2296" s="6">
        <v>0</v>
      </c>
      <c r="J2296" s="22">
        <v>11530.12</v>
      </c>
      <c r="K2296" s="6" t="str">
        <f>IF(L2296="?","tier - 2",L2296)</f>
        <v>tier - 3</v>
      </c>
      <c r="L2296" s="6" t="s">
        <v>12</v>
      </c>
      <c r="M2296" s="6" t="str">
        <f>IF(N2296="?","tier - 1",N2296)</f>
        <v>tier - 1</v>
      </c>
      <c r="N2296" s="6" t="s">
        <v>16</v>
      </c>
      <c r="O2296" s="6" t="str">
        <f>IF(P2296="?","UNKNOWN",P2296)</f>
        <v>R1012</v>
      </c>
      <c r="P2296" s="6" t="s">
        <v>23</v>
      </c>
      <c r="Q2296" s="6"/>
    </row>
    <row r="2297" spans="1:17" x14ac:dyDescent="0.3">
      <c r="A2297" s="6" t="s">
        <v>1415</v>
      </c>
      <c r="B2297" s="12" t="str">
        <f>SUBSTITUTE(C2297,"?",ROUNDUP(AVERAGEIF(C:C,"&lt;&gt;~?",C:C),0))</f>
        <v>1988</v>
      </c>
      <c r="C2297" s="6">
        <v>1988</v>
      </c>
      <c r="D2297" s="6" t="str">
        <f>SUBSTITUTE(E2297,"?","sep")</f>
        <v>Jun</v>
      </c>
      <c r="E2297" s="6" t="s">
        <v>18</v>
      </c>
      <c r="F2297" s="6">
        <v>12</v>
      </c>
      <c r="G2297" s="18" t="str">
        <f>CONCATENATE(F2297,"-",D2297,"-",B2297)</f>
        <v>12-Jun-1988</v>
      </c>
      <c r="H2297" s="10">
        <f>DATEDIF(G2297,DATE(2023,6,8),"Y")</f>
        <v>34</v>
      </c>
      <c r="I2297" s="6">
        <v>3</v>
      </c>
      <c r="J2297" s="22">
        <v>11524.25</v>
      </c>
      <c r="K2297" s="6" t="str">
        <f>IF(L2297="?","tier - 2",L2297)</f>
        <v>tier - 3</v>
      </c>
      <c r="L2297" s="6" t="s">
        <v>12</v>
      </c>
      <c r="M2297" s="6" t="str">
        <f>IF(N2297="?","tier - 1",N2297)</f>
        <v>tier - 1</v>
      </c>
      <c r="N2297" s="6" t="s">
        <v>16</v>
      </c>
      <c r="O2297" s="6" t="str">
        <f>IF(P2297="?","UNKNOWN",P2297)</f>
        <v>R1026</v>
      </c>
      <c r="P2297" s="6" t="s">
        <v>535</v>
      </c>
      <c r="Q2297" s="6"/>
    </row>
    <row r="2298" spans="1:17" x14ac:dyDescent="0.3">
      <c r="A2298" s="6" t="s">
        <v>1414</v>
      </c>
      <c r="B2298" s="12" t="str">
        <f>SUBSTITUTE(C2298,"?",ROUNDUP(AVERAGEIF(C:C,"&lt;&gt;~?",C:C),0))</f>
        <v>1971</v>
      </c>
      <c r="C2298" s="6">
        <v>1971</v>
      </c>
      <c r="D2298" s="6" t="str">
        <f>SUBSTITUTE(E2298,"?","sep")</f>
        <v>Dec</v>
      </c>
      <c r="E2298" s="6" t="s">
        <v>30</v>
      </c>
      <c r="F2298" s="6">
        <v>19</v>
      </c>
      <c r="G2298" s="18" t="str">
        <f>CONCATENATE(F2298,"-",D2298,"-",B2298)</f>
        <v>19-Dec-1971</v>
      </c>
      <c r="H2298" s="10">
        <f>DATEDIF(G2298,DATE(2023,6,8),"Y")</f>
        <v>51</v>
      </c>
      <c r="I2298" s="6">
        <v>4</v>
      </c>
      <c r="J2298" s="22">
        <v>11520.1</v>
      </c>
      <c r="K2298" s="6" t="str">
        <f>IF(L2298="?","tier - 2",L2298)</f>
        <v>tier - 3</v>
      </c>
      <c r="L2298" s="6" t="s">
        <v>12</v>
      </c>
      <c r="M2298" s="6" t="str">
        <f>IF(N2298="?","tier - 1",N2298)</f>
        <v>tier - 1</v>
      </c>
      <c r="N2298" s="6" t="s">
        <v>16</v>
      </c>
      <c r="O2298" s="6" t="str">
        <f>IF(P2298="?","UNKNOWN",P2298)</f>
        <v>R1012</v>
      </c>
      <c r="P2298" s="6" t="s">
        <v>23</v>
      </c>
      <c r="Q2298" s="6"/>
    </row>
    <row r="2299" spans="1:17" x14ac:dyDescent="0.3">
      <c r="A2299" s="6" t="s">
        <v>1413</v>
      </c>
      <c r="B2299" s="12" t="str">
        <f>SUBSTITUTE(C2299,"?",ROUNDUP(AVERAGEIF(C:C,"&lt;&gt;~?",C:C),0))</f>
        <v>1968</v>
      </c>
      <c r="C2299" s="6">
        <v>1968</v>
      </c>
      <c r="D2299" s="6" t="str">
        <f>SUBSTITUTE(E2299,"?","sep")</f>
        <v>Jun</v>
      </c>
      <c r="E2299" s="6" t="s">
        <v>18</v>
      </c>
      <c r="F2299" s="6">
        <v>24</v>
      </c>
      <c r="G2299" s="18" t="str">
        <f>CONCATENATE(F2299,"-",D2299,"-",B2299)</f>
        <v>24-Jun-1968</v>
      </c>
      <c r="H2299" s="10">
        <f>DATEDIF(G2299,DATE(2023,6,8),"Y")</f>
        <v>54</v>
      </c>
      <c r="I2299" s="6">
        <v>1</v>
      </c>
      <c r="J2299" s="22">
        <v>11512.41</v>
      </c>
      <c r="K2299" s="6" t="str">
        <f>IF(L2299="?","tier - 2",L2299)</f>
        <v>tier - 3</v>
      </c>
      <c r="L2299" s="6" t="s">
        <v>12</v>
      </c>
      <c r="M2299" s="6" t="str">
        <f>IF(N2299="?","tier - 1",N2299)</f>
        <v>tier - 1</v>
      </c>
      <c r="N2299" s="6" t="s">
        <v>16</v>
      </c>
      <c r="O2299" s="6" t="str">
        <f>IF(P2299="?","UNKNOWN",P2299)</f>
        <v>R1024</v>
      </c>
      <c r="P2299" s="6" t="s">
        <v>247</v>
      </c>
      <c r="Q2299" s="6"/>
    </row>
    <row r="2300" spans="1:17" x14ac:dyDescent="0.3">
      <c r="A2300" s="6" t="s">
        <v>1412</v>
      </c>
      <c r="B2300" s="12" t="str">
        <f>SUBSTITUTE(C2300,"?",ROUNDUP(AVERAGEIF(C:C,"&lt;&gt;~?",C:C),0))</f>
        <v>1989</v>
      </c>
      <c r="C2300" s="6">
        <v>1989</v>
      </c>
      <c r="D2300" s="6" t="str">
        <f>SUBSTITUTE(E2300,"?","sep")</f>
        <v>Oct</v>
      </c>
      <c r="E2300" s="6" t="s">
        <v>37</v>
      </c>
      <c r="F2300" s="6">
        <v>6</v>
      </c>
      <c r="G2300" s="18" t="str">
        <f>CONCATENATE(F2300,"-",D2300,"-",B2300)</f>
        <v>6-Oct-1989</v>
      </c>
      <c r="H2300" s="10">
        <f>DATEDIF(G2300,DATE(2023,6,8),"Y")</f>
        <v>33</v>
      </c>
      <c r="I2300" s="6">
        <v>3</v>
      </c>
      <c r="J2300" s="22">
        <v>11511.61</v>
      </c>
      <c r="K2300" s="6" t="str">
        <f>IF(L2300="?","tier - 2",L2300)</f>
        <v>tier - 3</v>
      </c>
      <c r="L2300" s="6" t="s">
        <v>12</v>
      </c>
      <c r="M2300" s="6" t="str">
        <f>IF(N2300="?","tier - 1",N2300)</f>
        <v>tier - 3</v>
      </c>
      <c r="N2300" s="6" t="s">
        <v>12</v>
      </c>
      <c r="O2300" s="6" t="str">
        <f>IF(P2300="?","UNKNOWN",P2300)</f>
        <v>R1026</v>
      </c>
      <c r="P2300" s="6" t="s">
        <v>535</v>
      </c>
      <c r="Q2300" s="6"/>
    </row>
    <row r="2301" spans="1:17" x14ac:dyDescent="0.3">
      <c r="A2301" s="6" t="s">
        <v>2277</v>
      </c>
      <c r="B2301" s="12" t="str">
        <f>SUBSTITUTE(C2301,"?",ROUNDUP(AVERAGEIF(C:C,"&lt;&gt;~?",C:C),0))</f>
        <v>1975</v>
      </c>
      <c r="C2301" s="6">
        <v>1975</v>
      </c>
      <c r="D2301" s="6" t="str">
        <f>SUBSTITUTE(E2301,"?","sep")</f>
        <v>Jul</v>
      </c>
      <c r="E2301" s="6" t="s">
        <v>10</v>
      </c>
      <c r="F2301" s="6">
        <v>10</v>
      </c>
      <c r="G2301" s="18" t="str">
        <f>CONCATENATE(F2301,"-",D2301,"-",B2301)</f>
        <v>10-Jul-1975</v>
      </c>
      <c r="H2301" s="10">
        <f>DATEDIF(G2301,DATE(2023,6,8),"Y")</f>
        <v>47</v>
      </c>
      <c r="I2301" s="6">
        <v>1</v>
      </c>
      <c r="J2301" s="22">
        <v>40590.550000000003</v>
      </c>
      <c r="K2301" s="6" t="str">
        <f>IF(L2301="?","tier - 2",L2301)</f>
        <v>tier - 1</v>
      </c>
      <c r="L2301" s="6" t="s">
        <v>16</v>
      </c>
      <c r="M2301" s="6" t="str">
        <f>IF(N2301="?","tier - 1",N2301)</f>
        <v>tier - 3</v>
      </c>
      <c r="N2301" s="6" t="s">
        <v>12</v>
      </c>
      <c r="O2301" s="6" t="str">
        <f>IF(P2301="?","UNKNOWN",P2301)</f>
        <v>R1012</v>
      </c>
      <c r="P2301" s="6" t="s">
        <v>23</v>
      </c>
      <c r="Q2301" s="6"/>
    </row>
    <row r="2302" spans="1:17" x14ac:dyDescent="0.3">
      <c r="A2302" s="6" t="s">
        <v>1411</v>
      </c>
      <c r="B2302" s="12" t="str">
        <f>SUBSTITUTE(C2302,"?",ROUNDUP(AVERAGEIF(C:C,"&lt;&gt;~?",C:C),0))</f>
        <v>1969</v>
      </c>
      <c r="C2302" s="6">
        <v>1969</v>
      </c>
      <c r="D2302" s="6" t="str">
        <f>SUBSTITUTE(E2302,"?","sep")</f>
        <v>Aug</v>
      </c>
      <c r="E2302" s="6" t="s">
        <v>35</v>
      </c>
      <c r="F2302" s="6">
        <v>11</v>
      </c>
      <c r="G2302" s="18" t="str">
        <f>CONCATENATE(F2302,"-",D2302,"-",B2302)</f>
        <v>11-Aug-1969</v>
      </c>
      <c r="H2302" s="10">
        <f>DATEDIF(G2302,DATE(2023,6,8),"Y")</f>
        <v>53</v>
      </c>
      <c r="I2302" s="6">
        <v>0</v>
      </c>
      <c r="J2302" s="22">
        <v>11497.69</v>
      </c>
      <c r="K2302" s="6" t="str">
        <f>IF(L2302="?","tier - 2",L2302)</f>
        <v>tier - 3</v>
      </c>
      <c r="L2302" s="6" t="s">
        <v>12</v>
      </c>
      <c r="M2302" s="6" t="str">
        <f>IF(N2302="?","tier - 1",N2302)</f>
        <v>tier - 1</v>
      </c>
      <c r="N2302" s="6" t="s">
        <v>16</v>
      </c>
      <c r="O2302" s="6" t="str">
        <f>IF(P2302="?","UNKNOWN",P2302)</f>
        <v>R1012</v>
      </c>
      <c r="P2302" s="6" t="s">
        <v>23</v>
      </c>
      <c r="Q2302" s="6"/>
    </row>
    <row r="2303" spans="1:17" x14ac:dyDescent="0.3">
      <c r="A2303" s="6" t="s">
        <v>1410</v>
      </c>
      <c r="B2303" s="12" t="str">
        <f>SUBSTITUTE(C2303,"?",ROUNDUP(AVERAGEIF(C:C,"&lt;&gt;~?",C:C),0))</f>
        <v>1983</v>
      </c>
      <c r="C2303" s="6">
        <v>1983</v>
      </c>
      <c r="D2303" s="6" t="str">
        <f>SUBSTITUTE(E2303,"?","sep")</f>
        <v>Jun</v>
      </c>
      <c r="E2303" s="6" t="s">
        <v>18</v>
      </c>
      <c r="F2303" s="6">
        <v>7</v>
      </c>
      <c r="G2303" s="18" t="str">
        <f>CONCATENATE(F2303,"-",D2303,"-",B2303)</f>
        <v>7-Jun-1983</v>
      </c>
      <c r="H2303" s="10">
        <f>DATEDIF(G2303,DATE(2023,6,8),"Y")</f>
        <v>40</v>
      </c>
      <c r="I2303" s="6">
        <v>3</v>
      </c>
      <c r="J2303" s="22">
        <v>11492.46</v>
      </c>
      <c r="K2303" s="6" t="str">
        <f>IF(L2303="?","tier - 2",L2303)</f>
        <v>tier - 3</v>
      </c>
      <c r="L2303" s="6" t="s">
        <v>12</v>
      </c>
      <c r="M2303" s="6" t="str">
        <f>IF(N2303="?","tier - 1",N2303)</f>
        <v>tier - 3</v>
      </c>
      <c r="N2303" s="6" t="s">
        <v>12</v>
      </c>
      <c r="O2303" s="6" t="str">
        <f>IF(P2303="?","UNKNOWN",P2303)</f>
        <v>R1026</v>
      </c>
      <c r="P2303" s="6" t="s">
        <v>535</v>
      </c>
      <c r="Q2303" s="6"/>
    </row>
    <row r="2304" spans="1:17" x14ac:dyDescent="0.3">
      <c r="A2304" s="6" t="s">
        <v>1409</v>
      </c>
      <c r="B2304" s="12" t="str">
        <f>SUBSTITUTE(C2304,"?",ROUNDUP(AVERAGEIF(C:C,"&lt;&gt;~?",C:C),0))</f>
        <v>1970</v>
      </c>
      <c r="C2304" s="6">
        <v>1970</v>
      </c>
      <c r="D2304" s="6" t="str">
        <f>SUBSTITUTE(E2304,"?","sep")</f>
        <v>Oct</v>
      </c>
      <c r="E2304" s="6" t="s">
        <v>37</v>
      </c>
      <c r="F2304" s="6">
        <v>13</v>
      </c>
      <c r="G2304" s="18" t="str">
        <f>CONCATENATE(F2304,"-",D2304,"-",B2304)</f>
        <v>13-Oct-1970</v>
      </c>
      <c r="H2304" s="10">
        <f>DATEDIF(G2304,DATE(2023,6,8),"Y")</f>
        <v>52</v>
      </c>
      <c r="I2304" s="6">
        <v>3</v>
      </c>
      <c r="J2304" s="22">
        <v>11488.32</v>
      </c>
      <c r="K2304" s="6" t="str">
        <f>IF(L2304="?","tier - 2",L2304)</f>
        <v>tier - 3</v>
      </c>
      <c r="L2304" s="6" t="s">
        <v>12</v>
      </c>
      <c r="M2304" s="6" t="str">
        <f>IF(N2304="?","tier - 1",N2304)</f>
        <v>tier - 1</v>
      </c>
      <c r="N2304" s="6" t="s">
        <v>16</v>
      </c>
      <c r="O2304" s="6" t="str">
        <f>IF(P2304="?","UNKNOWN",P2304)</f>
        <v>R1014</v>
      </c>
      <c r="P2304" s="6" t="s">
        <v>276</v>
      </c>
      <c r="Q2304" s="6"/>
    </row>
    <row r="2305" spans="1:17" x14ac:dyDescent="0.3">
      <c r="A2305" s="6" t="s">
        <v>1408</v>
      </c>
      <c r="B2305" s="12" t="str">
        <f>SUBSTITUTE(C2305,"?",ROUNDUP(AVERAGEIF(C:C,"&lt;&gt;~?",C:C),0))</f>
        <v>2004</v>
      </c>
      <c r="C2305" s="6">
        <v>2004</v>
      </c>
      <c r="D2305" s="6" t="str">
        <f>SUBSTITUTE(E2305,"?","sep")</f>
        <v>Sep</v>
      </c>
      <c r="E2305" s="6" t="s">
        <v>20</v>
      </c>
      <c r="F2305" s="6">
        <v>10</v>
      </c>
      <c r="G2305" s="18" t="str">
        <f>CONCATENATE(F2305,"-",D2305,"-",B2305)</f>
        <v>10-Sep-2004</v>
      </c>
      <c r="H2305" s="10">
        <f>DATEDIF(G2305,DATE(2023,6,8),"Y")</f>
        <v>18</v>
      </c>
      <c r="I2305" s="6">
        <v>0</v>
      </c>
      <c r="J2305" s="22">
        <v>11482.63</v>
      </c>
      <c r="K2305" s="6" t="str">
        <f>IF(L2305="?","tier - 2",L2305)</f>
        <v>tier - 3</v>
      </c>
      <c r="L2305" s="6" t="s">
        <v>12</v>
      </c>
      <c r="M2305" s="6" t="str">
        <f>IF(N2305="?","tier - 1",N2305)</f>
        <v>tier - 2</v>
      </c>
      <c r="N2305" s="6" t="s">
        <v>11</v>
      </c>
      <c r="O2305" s="6" t="str">
        <f>IF(P2305="?","UNKNOWN",P2305)</f>
        <v>R1013</v>
      </c>
      <c r="P2305" s="6" t="s">
        <v>13</v>
      </c>
      <c r="Q2305" s="6"/>
    </row>
    <row r="2306" spans="1:17" x14ac:dyDescent="0.3">
      <c r="A2306" s="6" t="s">
        <v>1407</v>
      </c>
      <c r="B2306" s="12" t="str">
        <f>SUBSTITUTE(C2306,"?",ROUNDUP(AVERAGEIF(C:C,"&lt;&gt;~?",C:C),0))</f>
        <v>1966</v>
      </c>
      <c r="C2306" s="6">
        <v>1966</v>
      </c>
      <c r="D2306" s="6" t="str">
        <f>SUBSTITUTE(E2306,"?","sep")</f>
        <v>Sep</v>
      </c>
      <c r="E2306" s="6" t="s">
        <v>20</v>
      </c>
      <c r="F2306" s="6">
        <v>7</v>
      </c>
      <c r="G2306" s="18" t="str">
        <f>CONCATENATE(F2306,"-",D2306,"-",B2306)</f>
        <v>7-Sep-1966</v>
      </c>
      <c r="H2306" s="10">
        <f>DATEDIF(G2306,DATE(2023,6,8),"Y")</f>
        <v>56</v>
      </c>
      <c r="I2306" s="6">
        <v>0</v>
      </c>
      <c r="J2306" s="22">
        <v>11478.14</v>
      </c>
      <c r="K2306" s="6" t="str">
        <f>IF(L2306="?","tier - 2",L2306)</f>
        <v>tier - 3</v>
      </c>
      <c r="L2306" s="6" t="s">
        <v>12</v>
      </c>
      <c r="M2306" s="6" t="str">
        <f>IF(N2306="?","tier - 1",N2306)</f>
        <v>tier - 2</v>
      </c>
      <c r="N2306" s="6" t="s">
        <v>11</v>
      </c>
      <c r="O2306" s="6" t="str">
        <f>IF(P2306="?","UNKNOWN",P2306)</f>
        <v>R1025</v>
      </c>
      <c r="P2306" s="6" t="s">
        <v>200</v>
      </c>
      <c r="Q2306" s="6"/>
    </row>
    <row r="2307" spans="1:17" x14ac:dyDescent="0.3">
      <c r="A2307" s="6" t="s">
        <v>1406</v>
      </c>
      <c r="B2307" s="12" t="str">
        <f>SUBSTITUTE(C2307,"?",ROUNDUP(AVERAGEIF(C:C,"&lt;&gt;~?",C:C),0))</f>
        <v>1965</v>
      </c>
      <c r="C2307" s="6">
        <v>1965</v>
      </c>
      <c r="D2307" s="6" t="str">
        <f>SUBSTITUTE(E2307,"?","sep")</f>
        <v>Jun</v>
      </c>
      <c r="E2307" s="6" t="s">
        <v>18</v>
      </c>
      <c r="F2307" s="6">
        <v>23</v>
      </c>
      <c r="G2307" s="18" t="str">
        <f>CONCATENATE(F2307,"-",D2307,"-",B2307)</f>
        <v>23-Jun-1965</v>
      </c>
      <c r="H2307" s="10">
        <f>DATEDIF(G2307,DATE(2023,6,8),"Y")</f>
        <v>57</v>
      </c>
      <c r="I2307" s="6">
        <v>0</v>
      </c>
      <c r="J2307" s="22">
        <v>11455.28</v>
      </c>
      <c r="K2307" s="6" t="str">
        <f>IF(L2307="?","tier - 2",L2307)</f>
        <v>tier - 3</v>
      </c>
      <c r="L2307" s="6" t="s">
        <v>12</v>
      </c>
      <c r="M2307" s="6" t="str">
        <f>IF(N2307="?","tier - 1",N2307)</f>
        <v>tier - 2</v>
      </c>
      <c r="N2307" s="6" t="s">
        <v>11</v>
      </c>
      <c r="O2307" s="6" t="str">
        <f>IF(P2307="?","UNKNOWN",P2307)</f>
        <v>R1011</v>
      </c>
      <c r="P2307" s="6" t="s">
        <v>42</v>
      </c>
      <c r="Q2307" s="6"/>
    </row>
    <row r="2308" spans="1:17" x14ac:dyDescent="0.3">
      <c r="A2308" s="6" t="s">
        <v>1405</v>
      </c>
      <c r="B2308" s="12" t="str">
        <f>SUBSTITUTE(C2308,"?",ROUNDUP(AVERAGEIF(C:C,"&lt;&gt;~?",C:C),0))</f>
        <v>1966</v>
      </c>
      <c r="C2308" s="6">
        <v>1966</v>
      </c>
      <c r="D2308" s="6" t="str">
        <f>SUBSTITUTE(E2308,"?","sep")</f>
        <v>Jun</v>
      </c>
      <c r="E2308" s="6" t="s">
        <v>18</v>
      </c>
      <c r="F2308" s="6">
        <v>14</v>
      </c>
      <c r="G2308" s="18" t="str">
        <f>CONCATENATE(F2308,"-",D2308,"-",B2308)</f>
        <v>14-Jun-1966</v>
      </c>
      <c r="H2308" s="10">
        <f>DATEDIF(G2308,DATE(2023,6,8),"Y")</f>
        <v>56</v>
      </c>
      <c r="I2308" s="6">
        <v>0</v>
      </c>
      <c r="J2308" s="22">
        <v>11454.02</v>
      </c>
      <c r="K2308" s="6" t="str">
        <f>IF(L2308="?","tier - 2",L2308)</f>
        <v>tier - 3</v>
      </c>
      <c r="L2308" s="6" t="s">
        <v>12</v>
      </c>
      <c r="M2308" s="6" t="str">
        <f>IF(N2308="?","tier - 1",N2308)</f>
        <v>tier - 1</v>
      </c>
      <c r="N2308" s="6" t="s">
        <v>16</v>
      </c>
      <c r="O2308" s="6" t="str">
        <f>IF(P2308="?","UNKNOWN",P2308)</f>
        <v>R1012</v>
      </c>
      <c r="P2308" s="6" t="s">
        <v>23</v>
      </c>
      <c r="Q2308" s="6"/>
    </row>
    <row r="2309" spans="1:17" x14ac:dyDescent="0.3">
      <c r="A2309" s="6" t="s">
        <v>1404</v>
      </c>
      <c r="B2309" s="12" t="str">
        <f>SUBSTITUTE(C2309,"?",ROUNDUP(AVERAGEIF(C:C,"&lt;&gt;~?",C:C),0))</f>
        <v>1971</v>
      </c>
      <c r="C2309" s="6">
        <v>1971</v>
      </c>
      <c r="D2309" s="6" t="str">
        <f>SUBSTITUTE(E2309,"?","sep")</f>
        <v>Sep</v>
      </c>
      <c r="E2309" s="6" t="s">
        <v>20</v>
      </c>
      <c r="F2309" s="6">
        <v>12</v>
      </c>
      <c r="G2309" s="18" t="str">
        <f>CONCATENATE(F2309,"-",D2309,"-",B2309)</f>
        <v>12-Sep-1971</v>
      </c>
      <c r="H2309" s="10">
        <f>DATEDIF(G2309,DATE(2023,6,8),"Y")</f>
        <v>51</v>
      </c>
      <c r="I2309" s="6">
        <v>3</v>
      </c>
      <c r="J2309" s="22">
        <v>11436.74</v>
      </c>
      <c r="K2309" s="6" t="str">
        <f>IF(L2309="?","tier - 2",L2309)</f>
        <v>tier - 3</v>
      </c>
      <c r="L2309" s="6" t="s">
        <v>12</v>
      </c>
      <c r="M2309" s="6" t="str">
        <f>IF(N2309="?","tier - 1",N2309)</f>
        <v>tier - 3</v>
      </c>
      <c r="N2309" s="6" t="s">
        <v>12</v>
      </c>
      <c r="O2309" s="6" t="str">
        <f>IF(P2309="?","UNKNOWN",P2309)</f>
        <v>R1012</v>
      </c>
      <c r="P2309" s="6" t="s">
        <v>23</v>
      </c>
      <c r="Q2309" s="6"/>
    </row>
    <row r="2310" spans="1:17" x14ac:dyDescent="0.3">
      <c r="A2310" s="6" t="s">
        <v>1403</v>
      </c>
      <c r="B2310" s="12" t="str">
        <f>SUBSTITUTE(C2310,"?",ROUNDUP(AVERAGEIF(C:C,"&lt;&gt;~?",C:C),0))</f>
        <v>1980</v>
      </c>
      <c r="C2310" s="6">
        <v>1980</v>
      </c>
      <c r="D2310" s="6" t="str">
        <f>SUBSTITUTE(E2310,"?","sep")</f>
        <v>Jul</v>
      </c>
      <c r="E2310" s="6" t="s">
        <v>10</v>
      </c>
      <c r="F2310" s="6">
        <v>17</v>
      </c>
      <c r="G2310" s="18" t="str">
        <f>CONCATENATE(F2310,"-",D2310,"-",B2310)</f>
        <v>17-Jul-1980</v>
      </c>
      <c r="H2310" s="10">
        <f>DATEDIF(G2310,DATE(2023,6,8),"Y")</f>
        <v>42</v>
      </c>
      <c r="I2310" s="6">
        <v>2</v>
      </c>
      <c r="J2310" s="22">
        <v>11435.74</v>
      </c>
      <c r="K2310" s="6" t="str">
        <f>IF(L2310="?","tier - 2",L2310)</f>
        <v>tier - 3</v>
      </c>
      <c r="L2310" s="6" t="s">
        <v>12</v>
      </c>
      <c r="M2310" s="6" t="str">
        <f>IF(N2310="?","tier - 1",N2310)</f>
        <v>tier - 3</v>
      </c>
      <c r="N2310" s="6" t="s">
        <v>12</v>
      </c>
      <c r="O2310" s="6" t="str">
        <f>IF(P2310="?","UNKNOWN",P2310)</f>
        <v>R1021</v>
      </c>
      <c r="P2310" s="6" t="s">
        <v>300</v>
      </c>
      <c r="Q2310" s="6"/>
    </row>
    <row r="2311" spans="1:17" x14ac:dyDescent="0.3">
      <c r="A2311" s="6" t="s">
        <v>1402</v>
      </c>
      <c r="B2311" s="12" t="str">
        <f>SUBSTITUTE(C2311,"?",ROUNDUP(AVERAGEIF(C:C,"&lt;&gt;~?",C:C),0))</f>
        <v>1985</v>
      </c>
      <c r="C2311" s="6">
        <v>1985</v>
      </c>
      <c r="D2311" s="6" t="str">
        <f>SUBSTITUTE(E2311,"?","sep")</f>
        <v>Jun</v>
      </c>
      <c r="E2311" s="6" t="s">
        <v>18</v>
      </c>
      <c r="F2311" s="6">
        <v>9</v>
      </c>
      <c r="G2311" s="18" t="str">
        <f>CONCATENATE(F2311,"-",D2311,"-",B2311)</f>
        <v>9-Jun-1985</v>
      </c>
      <c r="H2311" s="10">
        <f>DATEDIF(G2311,DATE(2023,6,8),"Y")</f>
        <v>37</v>
      </c>
      <c r="I2311" s="6">
        <v>3</v>
      </c>
      <c r="J2311" s="22">
        <v>11419.49</v>
      </c>
      <c r="K2311" s="6" t="str">
        <f>IF(L2311="?","tier - 2",L2311)</f>
        <v>tier - 3</v>
      </c>
      <c r="L2311" s="6" t="s">
        <v>12</v>
      </c>
      <c r="M2311" s="6" t="str">
        <f>IF(N2311="?","tier - 1",N2311)</f>
        <v>tier - 1</v>
      </c>
      <c r="N2311" s="6" t="s">
        <v>16</v>
      </c>
      <c r="O2311" s="6" t="str">
        <f>IF(P2311="?","UNKNOWN",P2311)</f>
        <v>R1012</v>
      </c>
      <c r="P2311" s="6" t="s">
        <v>23</v>
      </c>
      <c r="Q2311" s="6"/>
    </row>
    <row r="2312" spans="1:17" x14ac:dyDescent="0.3">
      <c r="A2312" s="6" t="s">
        <v>2276</v>
      </c>
      <c r="B2312" s="12" t="str">
        <f>SUBSTITUTE(C2312,"?",ROUNDUP(AVERAGEIF(C:C,"&lt;&gt;~?",C:C),0))</f>
        <v>1985</v>
      </c>
      <c r="C2312" s="6">
        <v>1985</v>
      </c>
      <c r="D2312" s="6" t="str">
        <f>SUBSTITUTE(E2312,"?","sep")</f>
        <v>Nov</v>
      </c>
      <c r="E2312" s="6" t="s">
        <v>15</v>
      </c>
      <c r="F2312" s="6">
        <v>3</v>
      </c>
      <c r="G2312" s="18" t="str">
        <f>CONCATENATE(F2312,"-",D2312,"-",B2312)</f>
        <v>3-Nov-1985</v>
      </c>
      <c r="H2312" s="10">
        <f>DATEDIF(G2312,DATE(2023,6,8),"Y")</f>
        <v>37</v>
      </c>
      <c r="I2312" s="6">
        <v>0</v>
      </c>
      <c r="J2312" s="22">
        <v>40419.019999999997</v>
      </c>
      <c r="K2312" s="6" t="str">
        <f>IF(L2312="?","tier - 2",L2312)</f>
        <v>tier - 1</v>
      </c>
      <c r="L2312" s="6" t="s">
        <v>16</v>
      </c>
      <c r="M2312" s="6" t="str">
        <f>IF(N2312="?","tier - 1",N2312)</f>
        <v>tier - 2</v>
      </c>
      <c r="N2312" s="6" t="s">
        <v>11</v>
      </c>
      <c r="O2312" s="6" t="str">
        <f>IF(P2312="?","UNKNOWN",P2312)</f>
        <v>R1013</v>
      </c>
      <c r="P2312" s="6" t="s">
        <v>13</v>
      </c>
      <c r="Q2312" s="6"/>
    </row>
    <row r="2313" spans="1:17" x14ac:dyDescent="0.3">
      <c r="A2313" s="6" t="s">
        <v>1401</v>
      </c>
      <c r="B2313" s="12" t="str">
        <f>SUBSTITUTE(C2313,"?",ROUNDUP(AVERAGEIF(C:C,"&lt;&gt;~?",C:C),0))</f>
        <v>1983</v>
      </c>
      <c r="C2313" s="6">
        <v>1983</v>
      </c>
      <c r="D2313" s="6" t="str">
        <f>SUBSTITUTE(E2313,"?","sep")</f>
        <v>Oct</v>
      </c>
      <c r="E2313" s="6" t="s">
        <v>37</v>
      </c>
      <c r="F2313" s="6">
        <v>23</v>
      </c>
      <c r="G2313" s="18" t="str">
        <f>CONCATENATE(F2313,"-",D2313,"-",B2313)</f>
        <v>23-Oct-1983</v>
      </c>
      <c r="H2313" s="10">
        <f>DATEDIF(G2313,DATE(2023,6,8),"Y")</f>
        <v>39</v>
      </c>
      <c r="I2313" s="6">
        <v>3</v>
      </c>
      <c r="J2313" s="22">
        <v>11412.02</v>
      </c>
      <c r="K2313" s="6" t="str">
        <f>IF(L2313="?","tier - 2",L2313)</f>
        <v>tier - 3</v>
      </c>
      <c r="L2313" s="6" t="s">
        <v>12</v>
      </c>
      <c r="M2313" s="6" t="str">
        <f>IF(N2313="?","tier - 1",N2313)</f>
        <v>tier - 1</v>
      </c>
      <c r="N2313" s="6" t="s">
        <v>16</v>
      </c>
      <c r="O2313" s="6" t="str">
        <f>IF(P2313="?","UNKNOWN",P2313)</f>
        <v>R1021</v>
      </c>
      <c r="P2313" s="6" t="s">
        <v>300</v>
      </c>
      <c r="Q2313" s="6"/>
    </row>
    <row r="2314" spans="1:17" x14ac:dyDescent="0.3">
      <c r="A2314" s="6" t="s">
        <v>1400</v>
      </c>
      <c r="B2314" s="12" t="str">
        <f>SUBSTITUTE(C2314,"?",ROUNDUP(AVERAGEIF(C:C,"&lt;&gt;~?",C:C),0))</f>
        <v>1970</v>
      </c>
      <c r="C2314" s="6">
        <v>1970</v>
      </c>
      <c r="D2314" s="6" t="str">
        <f>SUBSTITUTE(E2314,"?","sep")</f>
        <v>Oct</v>
      </c>
      <c r="E2314" s="6" t="s">
        <v>37</v>
      </c>
      <c r="F2314" s="6">
        <v>7</v>
      </c>
      <c r="G2314" s="18" t="str">
        <f>CONCATENATE(F2314,"-",D2314,"-",B2314)</f>
        <v>7-Oct-1970</v>
      </c>
      <c r="H2314" s="10">
        <f>DATEDIF(G2314,DATE(2023,6,8),"Y")</f>
        <v>52</v>
      </c>
      <c r="I2314" s="6">
        <v>3</v>
      </c>
      <c r="J2314" s="22">
        <v>11411.69</v>
      </c>
      <c r="K2314" s="6" t="str">
        <f>IF(L2314="?","tier - 2",L2314)</f>
        <v>tier - 3</v>
      </c>
      <c r="L2314" s="6" t="s">
        <v>12</v>
      </c>
      <c r="M2314" s="6" t="str">
        <f>IF(N2314="?","tier - 1",N2314)</f>
        <v>tier - 2</v>
      </c>
      <c r="N2314" s="6" t="s">
        <v>11</v>
      </c>
      <c r="O2314" s="6" t="str">
        <f>IF(P2314="?","UNKNOWN",P2314)</f>
        <v>R1011</v>
      </c>
      <c r="P2314" s="6" t="s">
        <v>42</v>
      </c>
      <c r="Q2314" s="6"/>
    </row>
    <row r="2315" spans="1:17" x14ac:dyDescent="0.3">
      <c r="A2315" s="6" t="s">
        <v>1399</v>
      </c>
      <c r="B2315" s="12" t="str">
        <f>SUBSTITUTE(C2315,"?",ROUNDUP(AVERAGEIF(C:C,"&lt;&gt;~?",C:C),0))</f>
        <v>1970</v>
      </c>
      <c r="C2315" s="6">
        <v>1970</v>
      </c>
      <c r="D2315" s="6" t="str">
        <f>SUBSTITUTE(E2315,"?","sep")</f>
        <v>Oct</v>
      </c>
      <c r="E2315" s="6" t="s">
        <v>37</v>
      </c>
      <c r="F2315" s="6">
        <v>2</v>
      </c>
      <c r="G2315" s="18" t="str">
        <f>CONCATENATE(F2315,"-",D2315,"-",B2315)</f>
        <v>2-Oct-1970</v>
      </c>
      <c r="H2315" s="10">
        <f>DATEDIF(G2315,DATE(2023,6,8),"Y")</f>
        <v>52</v>
      </c>
      <c r="I2315" s="6">
        <v>2</v>
      </c>
      <c r="J2315" s="22">
        <v>11396.9</v>
      </c>
      <c r="K2315" s="6" t="str">
        <f>IF(L2315="?","tier - 2",L2315)</f>
        <v>tier - 3</v>
      </c>
      <c r="L2315" s="6" t="s">
        <v>12</v>
      </c>
      <c r="M2315" s="6" t="str">
        <f>IF(N2315="?","tier - 1",N2315)</f>
        <v>tier - 3</v>
      </c>
      <c r="N2315" s="6" t="s">
        <v>12</v>
      </c>
      <c r="O2315" s="6" t="str">
        <f>IF(P2315="?","UNKNOWN",P2315)</f>
        <v>R1024</v>
      </c>
      <c r="P2315" s="6" t="s">
        <v>247</v>
      </c>
      <c r="Q2315" s="6"/>
    </row>
    <row r="2316" spans="1:17" x14ac:dyDescent="0.3">
      <c r="A2316" s="6" t="s">
        <v>1398</v>
      </c>
      <c r="B2316" s="12" t="str">
        <f>SUBSTITUTE(C2316,"?",ROUNDUP(AVERAGEIF(C:C,"&lt;&gt;~?",C:C),0))</f>
        <v>1967</v>
      </c>
      <c r="C2316" s="6">
        <v>1967</v>
      </c>
      <c r="D2316" s="6" t="str">
        <f>SUBSTITUTE(E2316,"?","sep")</f>
        <v>Dec</v>
      </c>
      <c r="E2316" s="6" t="s">
        <v>30</v>
      </c>
      <c r="F2316" s="6">
        <v>19</v>
      </c>
      <c r="G2316" s="18" t="str">
        <f>CONCATENATE(F2316,"-",D2316,"-",B2316)</f>
        <v>19-Dec-1967</v>
      </c>
      <c r="H2316" s="10">
        <f>DATEDIF(G2316,DATE(2023,6,8),"Y")</f>
        <v>55</v>
      </c>
      <c r="I2316" s="6">
        <v>1</v>
      </c>
      <c r="J2316" s="22">
        <v>11394.07</v>
      </c>
      <c r="K2316" s="6" t="str">
        <f>IF(L2316="?","tier - 2",L2316)</f>
        <v>tier - 3</v>
      </c>
      <c r="L2316" s="6" t="s">
        <v>12</v>
      </c>
      <c r="M2316" s="6" t="str">
        <f>IF(N2316="?","tier - 1",N2316)</f>
        <v>tier - 1</v>
      </c>
      <c r="N2316" s="6" t="s">
        <v>16</v>
      </c>
      <c r="O2316" s="6" t="str">
        <f>IF(P2316="?","UNKNOWN",P2316)</f>
        <v>R1018</v>
      </c>
      <c r="P2316" s="6" t="s">
        <v>170</v>
      </c>
      <c r="Q2316" s="6"/>
    </row>
    <row r="2317" spans="1:17" x14ac:dyDescent="0.3">
      <c r="A2317" s="6" t="s">
        <v>1397</v>
      </c>
      <c r="B2317" s="12" t="str">
        <f>SUBSTITUTE(C2317,"?",ROUNDUP(AVERAGEIF(C:C,"&lt;&gt;~?",C:C),0))</f>
        <v>1997</v>
      </c>
      <c r="C2317" s="6">
        <v>1997</v>
      </c>
      <c r="D2317" s="6" t="str">
        <f>SUBSTITUTE(E2317,"?","sep")</f>
        <v>Jul</v>
      </c>
      <c r="E2317" s="6" t="s">
        <v>10</v>
      </c>
      <c r="F2317" s="6">
        <v>28</v>
      </c>
      <c r="G2317" s="18" t="str">
        <f>CONCATENATE(F2317,"-",D2317,"-",B2317)</f>
        <v>28-Jul-1997</v>
      </c>
      <c r="H2317" s="10">
        <f>DATEDIF(G2317,DATE(2023,6,8),"Y")</f>
        <v>25</v>
      </c>
      <c r="I2317" s="6">
        <v>0</v>
      </c>
      <c r="J2317" s="22">
        <v>11388.27</v>
      </c>
      <c r="K2317" s="6" t="str">
        <f>IF(L2317="?","tier - 2",L2317)</f>
        <v>tier - 3</v>
      </c>
      <c r="L2317" s="6" t="s">
        <v>12</v>
      </c>
      <c r="M2317" s="6" t="str">
        <f>IF(N2317="?","tier - 1",N2317)</f>
        <v>tier - 2</v>
      </c>
      <c r="N2317" s="6" t="s">
        <v>11</v>
      </c>
      <c r="O2317" s="6" t="str">
        <f>IF(P2317="?","UNKNOWN",P2317)</f>
        <v>R1026</v>
      </c>
      <c r="P2317" s="6" t="s">
        <v>535</v>
      </c>
      <c r="Q2317" s="6"/>
    </row>
    <row r="2318" spans="1:17" x14ac:dyDescent="0.3">
      <c r="A2318" s="6" t="s">
        <v>1396</v>
      </c>
      <c r="B2318" s="12" t="str">
        <f>SUBSTITUTE(C2318,"?",ROUNDUP(AVERAGEIF(C:C,"&lt;&gt;~?",C:C),0))</f>
        <v>1964</v>
      </c>
      <c r="C2318" s="6">
        <v>1964</v>
      </c>
      <c r="D2318" s="6" t="str">
        <f>SUBSTITUTE(E2318,"?","sep")</f>
        <v>Jun</v>
      </c>
      <c r="E2318" s="6" t="s">
        <v>18</v>
      </c>
      <c r="F2318" s="6">
        <v>13</v>
      </c>
      <c r="G2318" s="18" t="str">
        <f>CONCATENATE(F2318,"-",D2318,"-",B2318)</f>
        <v>13-Jun-1964</v>
      </c>
      <c r="H2318" s="10">
        <f>DATEDIF(G2318,DATE(2023,6,8),"Y")</f>
        <v>58</v>
      </c>
      <c r="I2318" s="6">
        <v>0</v>
      </c>
      <c r="J2318" s="22">
        <v>11381.33</v>
      </c>
      <c r="K2318" s="6" t="str">
        <f>IF(L2318="?","tier - 2",L2318)</f>
        <v>tier - 3</v>
      </c>
      <c r="L2318" s="6" t="s">
        <v>12</v>
      </c>
      <c r="M2318" s="6" t="str">
        <f>IF(N2318="?","tier - 1",N2318)</f>
        <v>tier - 2</v>
      </c>
      <c r="N2318" s="6" t="s">
        <v>11</v>
      </c>
      <c r="O2318" s="6" t="str">
        <f>IF(P2318="?","UNKNOWN",P2318)</f>
        <v>R1013</v>
      </c>
      <c r="P2318" s="6" t="s">
        <v>13</v>
      </c>
      <c r="Q2318" s="6"/>
    </row>
    <row r="2319" spans="1:17" x14ac:dyDescent="0.3">
      <c r="A2319" s="6" t="s">
        <v>1395</v>
      </c>
      <c r="B2319" s="12" t="str">
        <f>SUBSTITUTE(C2319,"?",ROUNDUP(AVERAGEIF(C:C,"&lt;&gt;~?",C:C),0))</f>
        <v>1972</v>
      </c>
      <c r="C2319" s="6">
        <v>1972</v>
      </c>
      <c r="D2319" s="6" t="str">
        <f>SUBSTITUTE(E2319,"?","sep")</f>
        <v>Dec</v>
      </c>
      <c r="E2319" s="6" t="s">
        <v>30</v>
      </c>
      <c r="F2319" s="6">
        <v>6</v>
      </c>
      <c r="G2319" s="18" t="str">
        <f>CONCATENATE(F2319,"-",D2319,"-",B2319)</f>
        <v>6-Dec-1972</v>
      </c>
      <c r="H2319" s="10">
        <f>DATEDIF(G2319,DATE(2023,6,8),"Y")</f>
        <v>50</v>
      </c>
      <c r="I2319" s="6">
        <v>0</v>
      </c>
      <c r="J2319" s="22">
        <v>11378.57</v>
      </c>
      <c r="K2319" s="6" t="str">
        <f>IF(L2319="?","tier - 2",L2319)</f>
        <v>tier - 3</v>
      </c>
      <c r="L2319" s="6" t="s">
        <v>12</v>
      </c>
      <c r="M2319" s="6" t="str">
        <f>IF(N2319="?","tier - 1",N2319)</f>
        <v>tier - 2</v>
      </c>
      <c r="N2319" s="6" t="s">
        <v>11</v>
      </c>
      <c r="O2319" s="6" t="str">
        <f>IF(P2319="?","UNKNOWN",P2319)</f>
        <v>R1025</v>
      </c>
      <c r="P2319" s="6" t="s">
        <v>200</v>
      </c>
      <c r="Q2319" s="6"/>
    </row>
    <row r="2320" spans="1:17" x14ac:dyDescent="0.3">
      <c r="A2320" s="6" t="s">
        <v>1394</v>
      </c>
      <c r="B2320" s="12" t="str">
        <f>SUBSTITUTE(C2320,"?",ROUNDUP(AVERAGEIF(C:C,"&lt;&gt;~?",C:C),0))</f>
        <v>1979</v>
      </c>
      <c r="C2320" s="6">
        <v>1979</v>
      </c>
      <c r="D2320" s="6" t="str">
        <f>SUBSTITUTE(E2320,"?","sep")</f>
        <v>Jun</v>
      </c>
      <c r="E2320" s="6" t="s">
        <v>18</v>
      </c>
      <c r="F2320" s="6">
        <v>7</v>
      </c>
      <c r="G2320" s="18" t="str">
        <f>CONCATENATE(F2320,"-",D2320,"-",B2320)</f>
        <v>7-Jun-1979</v>
      </c>
      <c r="H2320" s="10">
        <f>DATEDIF(G2320,DATE(2023,6,8),"Y")</f>
        <v>44</v>
      </c>
      <c r="I2320" s="6">
        <v>2</v>
      </c>
      <c r="J2320" s="22">
        <v>11369.39</v>
      </c>
      <c r="K2320" s="6" t="str">
        <f>IF(L2320="?","tier - 2",L2320)</f>
        <v>tier - 3</v>
      </c>
      <c r="L2320" s="6" t="s">
        <v>12</v>
      </c>
      <c r="M2320" s="6" t="str">
        <f>IF(N2320="?","tier - 1",N2320)</f>
        <v>tier - 1</v>
      </c>
      <c r="N2320" s="6" t="s">
        <v>16</v>
      </c>
      <c r="O2320" s="6" t="str">
        <f>IF(P2320="?","UNKNOWN",P2320)</f>
        <v>R1026</v>
      </c>
      <c r="P2320" s="6" t="s">
        <v>535</v>
      </c>
      <c r="Q2320" s="6"/>
    </row>
    <row r="2321" spans="1:17" x14ac:dyDescent="0.3">
      <c r="A2321" s="6" t="s">
        <v>1393</v>
      </c>
      <c r="B2321" s="12" t="str">
        <f>SUBSTITUTE(C2321,"?",ROUNDUP(AVERAGEIF(C:C,"&lt;&gt;~?",C:C),0))</f>
        <v>1964</v>
      </c>
      <c r="C2321" s="6">
        <v>1964</v>
      </c>
      <c r="D2321" s="6" t="str">
        <f>SUBSTITUTE(E2321,"?","sep")</f>
        <v>Dec</v>
      </c>
      <c r="E2321" s="6" t="s">
        <v>30</v>
      </c>
      <c r="F2321" s="6">
        <v>13</v>
      </c>
      <c r="G2321" s="18" t="str">
        <f>CONCATENATE(F2321,"-",D2321,"-",B2321)</f>
        <v>13-Dec-1964</v>
      </c>
      <c r="H2321" s="10">
        <f>DATEDIF(G2321,DATE(2023,6,8),"Y")</f>
        <v>58</v>
      </c>
      <c r="I2321" s="6">
        <v>0</v>
      </c>
      <c r="J2321" s="22">
        <v>11365.95</v>
      </c>
      <c r="K2321" s="6" t="str">
        <f>IF(L2321="?","tier - 2",L2321)</f>
        <v>tier - 3</v>
      </c>
      <c r="L2321" s="6" t="s">
        <v>12</v>
      </c>
      <c r="M2321" s="6" t="str">
        <f>IF(N2321="?","tier - 1",N2321)</f>
        <v>tier - 2</v>
      </c>
      <c r="N2321" s="6" t="s">
        <v>11</v>
      </c>
      <c r="O2321" s="6" t="str">
        <f>IF(P2321="?","UNKNOWN",P2321)</f>
        <v>R1011</v>
      </c>
      <c r="P2321" s="6" t="s">
        <v>42</v>
      </c>
      <c r="Q2321" s="6"/>
    </row>
    <row r="2322" spans="1:17" x14ac:dyDescent="0.3">
      <c r="A2322" s="6" t="s">
        <v>1392</v>
      </c>
      <c r="B2322" s="12" t="str">
        <f>SUBSTITUTE(C2322,"?",ROUNDUP(AVERAGEIF(C:C,"&lt;&gt;~?",C:C),0))</f>
        <v>1964</v>
      </c>
      <c r="C2322" s="6">
        <v>1964</v>
      </c>
      <c r="D2322" s="6" t="str">
        <f>SUBSTITUTE(E2322,"?","sep")</f>
        <v>Jul</v>
      </c>
      <c r="E2322" s="6" t="s">
        <v>10</v>
      </c>
      <c r="F2322" s="6">
        <v>3</v>
      </c>
      <c r="G2322" s="18" t="str">
        <f>CONCATENATE(F2322,"-",D2322,"-",B2322)</f>
        <v>3-Jul-1964</v>
      </c>
      <c r="H2322" s="10">
        <f>DATEDIF(G2322,DATE(2023,6,8),"Y")</f>
        <v>58</v>
      </c>
      <c r="I2322" s="6">
        <v>0</v>
      </c>
      <c r="J2322" s="22">
        <v>11363.28</v>
      </c>
      <c r="K2322" s="6" t="str">
        <f>IF(L2322="?","tier - 2",L2322)</f>
        <v>tier - 3</v>
      </c>
      <c r="L2322" s="6" t="s">
        <v>12</v>
      </c>
      <c r="M2322" s="6" t="str">
        <f>IF(N2322="?","tier - 1",N2322)</f>
        <v>tier - 1</v>
      </c>
      <c r="N2322" s="6" t="s">
        <v>16</v>
      </c>
      <c r="O2322" s="6" t="str">
        <f>IF(P2322="?","UNKNOWN",P2322)</f>
        <v>R1013</v>
      </c>
      <c r="P2322" s="6" t="s">
        <v>13</v>
      </c>
      <c r="Q2322" s="6"/>
    </row>
    <row r="2323" spans="1:17" x14ac:dyDescent="0.3">
      <c r="A2323" s="6" t="s">
        <v>2275</v>
      </c>
      <c r="B2323" s="12" t="str">
        <f>SUBSTITUTE(C2323,"?",ROUNDUP(AVERAGEIF(C:C,"&lt;&gt;~?",C:C),0))</f>
        <v>1966</v>
      </c>
      <c r="C2323" s="6">
        <v>1966</v>
      </c>
      <c r="D2323" s="6" t="str">
        <f>SUBSTITUTE(E2323,"?","sep")</f>
        <v>Aug</v>
      </c>
      <c r="E2323" s="6" t="s">
        <v>35</v>
      </c>
      <c r="F2323" s="6">
        <v>12</v>
      </c>
      <c r="G2323" s="18" t="str">
        <f>CONCATENATE(F2323,"-",D2323,"-",B2323)</f>
        <v>12-Aug-1966</v>
      </c>
      <c r="H2323" s="10">
        <f>DATEDIF(G2323,DATE(2023,6,8),"Y")</f>
        <v>56</v>
      </c>
      <c r="I2323" s="6">
        <v>0</v>
      </c>
      <c r="J2323" s="22">
        <v>40373.74</v>
      </c>
      <c r="K2323" s="6" t="str">
        <f>IF(L2323="?","tier - 2",L2323)</f>
        <v>tier - 1</v>
      </c>
      <c r="L2323" s="6" t="s">
        <v>16</v>
      </c>
      <c r="M2323" s="6" t="str">
        <f>IF(N2323="?","tier - 1",N2323)</f>
        <v>tier - 3</v>
      </c>
      <c r="N2323" s="6" t="s">
        <v>12</v>
      </c>
      <c r="O2323" s="6" t="str">
        <f>IF(P2323="?","UNKNOWN",P2323)</f>
        <v>R1011</v>
      </c>
      <c r="P2323" s="6" t="s">
        <v>42</v>
      </c>
      <c r="Q2323" s="6"/>
    </row>
    <row r="2324" spans="1:17" x14ac:dyDescent="0.3">
      <c r="A2324" s="6" t="s">
        <v>1391</v>
      </c>
      <c r="B2324" s="12" t="str">
        <f>SUBSTITUTE(C2324,"?",ROUNDUP(AVERAGEIF(C:C,"&lt;&gt;~?",C:C),0))</f>
        <v>1964</v>
      </c>
      <c r="C2324" s="6">
        <v>1964</v>
      </c>
      <c r="D2324" s="6" t="str">
        <f>SUBSTITUTE(E2324,"?","sep")</f>
        <v>Jul</v>
      </c>
      <c r="E2324" s="6" t="s">
        <v>10</v>
      </c>
      <c r="F2324" s="6">
        <v>4</v>
      </c>
      <c r="G2324" s="18" t="str">
        <f>CONCATENATE(F2324,"-",D2324,"-",B2324)</f>
        <v>4-Jul-1964</v>
      </c>
      <c r="H2324" s="10">
        <f>DATEDIF(G2324,DATE(2023,6,8),"Y")</f>
        <v>58</v>
      </c>
      <c r="I2324" s="6">
        <v>0</v>
      </c>
      <c r="J2324" s="22">
        <v>11362.76</v>
      </c>
      <c r="K2324" s="6" t="str">
        <f>IF(L2324="?","tier - 2",L2324)</f>
        <v>tier - 3</v>
      </c>
      <c r="L2324" s="6" t="s">
        <v>12</v>
      </c>
      <c r="M2324" s="6" t="str">
        <f>IF(N2324="?","tier - 1",N2324)</f>
        <v>tier - 1</v>
      </c>
      <c r="N2324" s="6" t="s">
        <v>16</v>
      </c>
      <c r="O2324" s="6" t="str">
        <f>IF(P2324="?","UNKNOWN",P2324)</f>
        <v>R1011</v>
      </c>
      <c r="P2324" s="6" t="s">
        <v>42</v>
      </c>
      <c r="Q2324" s="6"/>
    </row>
    <row r="2325" spans="1:17" x14ac:dyDescent="0.3">
      <c r="A2325" s="6" t="s">
        <v>1390</v>
      </c>
      <c r="B2325" s="12" t="str">
        <f>SUBSTITUTE(C2325,"?",ROUNDUP(AVERAGEIF(C:C,"&lt;&gt;~?",C:C),0))</f>
        <v>1965</v>
      </c>
      <c r="C2325" s="6">
        <v>1965</v>
      </c>
      <c r="D2325" s="6" t="str">
        <f>SUBSTITUTE(E2325,"?","sep")</f>
        <v>Sep</v>
      </c>
      <c r="E2325" s="6" t="s">
        <v>20</v>
      </c>
      <c r="F2325" s="6">
        <v>26</v>
      </c>
      <c r="G2325" s="18" t="str">
        <f>CONCATENATE(F2325,"-",D2325,"-",B2325)</f>
        <v>26-Sep-1965</v>
      </c>
      <c r="H2325" s="10">
        <f>DATEDIF(G2325,DATE(2023,6,8),"Y")</f>
        <v>57</v>
      </c>
      <c r="I2325" s="6">
        <v>0</v>
      </c>
      <c r="J2325" s="22">
        <v>11356.66</v>
      </c>
      <c r="K2325" s="6" t="str">
        <f>IF(L2325="?","tier - 2",L2325)</f>
        <v>tier - 3</v>
      </c>
      <c r="L2325" s="6" t="s">
        <v>12</v>
      </c>
      <c r="M2325" s="6" t="str">
        <f>IF(N2325="?","tier - 1",N2325)</f>
        <v>tier - 3</v>
      </c>
      <c r="N2325" s="6" t="s">
        <v>12</v>
      </c>
      <c r="O2325" s="6" t="str">
        <f>IF(P2325="?","UNKNOWN",P2325)</f>
        <v>R1012</v>
      </c>
      <c r="P2325" s="6" t="s">
        <v>23</v>
      </c>
      <c r="Q2325" s="6"/>
    </row>
    <row r="2326" spans="1:17" x14ac:dyDescent="0.3">
      <c r="A2326" s="6" t="s">
        <v>1389</v>
      </c>
      <c r="B2326" s="12" t="str">
        <f>SUBSTITUTE(C2326,"?",ROUNDUP(AVERAGEIF(C:C,"&lt;&gt;~?",C:C),0))</f>
        <v>1965</v>
      </c>
      <c r="C2326" s="6">
        <v>1965</v>
      </c>
      <c r="D2326" s="6" t="str">
        <f>SUBSTITUTE(E2326,"?","sep")</f>
        <v>Nov</v>
      </c>
      <c r="E2326" s="6" t="s">
        <v>15</v>
      </c>
      <c r="F2326" s="6">
        <v>29</v>
      </c>
      <c r="G2326" s="18" t="str">
        <f>CONCATENATE(F2326,"-",D2326,"-",B2326)</f>
        <v>29-Nov-1965</v>
      </c>
      <c r="H2326" s="10">
        <f>DATEDIF(G2326,DATE(2023,6,8),"Y")</f>
        <v>57</v>
      </c>
      <c r="I2326" s="6">
        <v>0</v>
      </c>
      <c r="J2326" s="22">
        <v>11353.23</v>
      </c>
      <c r="K2326" s="6" t="str">
        <f>IF(L2326="?","tier - 2",L2326)</f>
        <v>tier - 3</v>
      </c>
      <c r="L2326" s="6" t="s">
        <v>12</v>
      </c>
      <c r="M2326" s="6" t="str">
        <f>IF(N2326="?","tier - 1",N2326)</f>
        <v>tier - 1</v>
      </c>
      <c r="N2326" s="6" t="s">
        <v>16</v>
      </c>
      <c r="O2326" s="6" t="str">
        <f>IF(P2326="?","UNKNOWN",P2326)</f>
        <v>R1012</v>
      </c>
      <c r="P2326" s="6" t="s">
        <v>23</v>
      </c>
      <c r="Q2326" s="6"/>
    </row>
    <row r="2327" spans="1:17" x14ac:dyDescent="0.3">
      <c r="A2327" s="6" t="s">
        <v>1388</v>
      </c>
      <c r="B2327" s="12" t="str">
        <f>SUBSTITUTE(C2327,"?",ROUNDUP(AVERAGEIF(C:C,"&lt;&gt;~?",C:C),0))</f>
        <v>1964</v>
      </c>
      <c r="C2327" s="6">
        <v>1964</v>
      </c>
      <c r="D2327" s="6" t="str">
        <f>SUBSTITUTE(E2327,"?","sep")</f>
        <v>Jul</v>
      </c>
      <c r="E2327" s="6" t="s">
        <v>10</v>
      </c>
      <c r="F2327" s="6">
        <v>12</v>
      </c>
      <c r="G2327" s="18" t="str">
        <f>CONCATENATE(F2327,"-",D2327,"-",B2327)</f>
        <v>12-Jul-1964</v>
      </c>
      <c r="H2327" s="10">
        <f>DATEDIF(G2327,DATE(2023,6,8),"Y")</f>
        <v>58</v>
      </c>
      <c r="I2327" s="6">
        <v>0</v>
      </c>
      <c r="J2327" s="22">
        <v>11345.52</v>
      </c>
      <c r="K2327" s="6" t="str">
        <f>IF(L2327="?","tier - 2",L2327)</f>
        <v>tier - 3</v>
      </c>
      <c r="L2327" s="6" t="s">
        <v>12</v>
      </c>
      <c r="M2327" s="6" t="str">
        <f>IF(N2327="?","tier - 1",N2327)</f>
        <v>tier - 3</v>
      </c>
      <c r="N2327" s="6" t="s">
        <v>12</v>
      </c>
      <c r="O2327" s="6" t="str">
        <f>IF(P2327="?","UNKNOWN",P2327)</f>
        <v>R1011</v>
      </c>
      <c r="P2327" s="6" t="s">
        <v>42</v>
      </c>
      <c r="Q2327" s="6"/>
    </row>
    <row r="2328" spans="1:17" x14ac:dyDescent="0.3">
      <c r="A2328" s="6" t="s">
        <v>1387</v>
      </c>
      <c r="B2328" s="12" t="str">
        <f>SUBSTITUTE(C2328,"?",ROUNDUP(AVERAGEIF(C:C,"&lt;&gt;~?",C:C),0))</f>
        <v>1968</v>
      </c>
      <c r="C2328" s="6">
        <v>1968</v>
      </c>
      <c r="D2328" s="6" t="str">
        <f>SUBSTITUTE(E2328,"?","sep")</f>
        <v>Nov</v>
      </c>
      <c r="E2328" s="6" t="s">
        <v>15</v>
      </c>
      <c r="F2328" s="6">
        <v>2</v>
      </c>
      <c r="G2328" s="18" t="str">
        <f>CONCATENATE(F2328,"-",D2328,"-",B2328)</f>
        <v>2-Nov-1968</v>
      </c>
      <c r="H2328" s="10">
        <f>DATEDIF(G2328,DATE(2023,6,8),"Y")</f>
        <v>54</v>
      </c>
      <c r="I2328" s="6">
        <v>0</v>
      </c>
      <c r="J2328" s="22">
        <v>11344.32</v>
      </c>
      <c r="K2328" s="6" t="str">
        <f>IF(L2328="?","tier - 2",L2328)</f>
        <v>tier - 3</v>
      </c>
      <c r="L2328" s="6" t="s">
        <v>12</v>
      </c>
      <c r="M2328" s="6" t="str">
        <f>IF(N2328="?","tier - 1",N2328)</f>
        <v>tier - 2</v>
      </c>
      <c r="N2328" s="6" t="s">
        <v>11</v>
      </c>
      <c r="O2328" s="6" t="str">
        <f>IF(P2328="?","UNKNOWN",P2328)</f>
        <v>R1025</v>
      </c>
      <c r="P2328" s="6" t="s">
        <v>200</v>
      </c>
      <c r="Q2328" s="6"/>
    </row>
    <row r="2329" spans="1:17" x14ac:dyDescent="0.3">
      <c r="A2329" s="6" t="s">
        <v>1386</v>
      </c>
      <c r="B2329" s="12" t="str">
        <f>SUBSTITUTE(C2329,"?",ROUNDUP(AVERAGEIF(C:C,"&lt;&gt;~?",C:C),0))</f>
        <v>1989</v>
      </c>
      <c r="C2329" s="6">
        <v>1989</v>
      </c>
      <c r="D2329" s="6" t="str">
        <f>SUBSTITUTE(E2329,"?","sep")</f>
        <v>Aug</v>
      </c>
      <c r="E2329" s="6" t="s">
        <v>35</v>
      </c>
      <c r="F2329" s="6">
        <v>19</v>
      </c>
      <c r="G2329" s="18" t="str">
        <f>CONCATENATE(F2329,"-",D2329,"-",B2329)</f>
        <v>19-Aug-1989</v>
      </c>
      <c r="H2329" s="10">
        <f>DATEDIF(G2329,DATE(2023,6,8),"Y")</f>
        <v>33</v>
      </c>
      <c r="I2329" s="6">
        <v>1</v>
      </c>
      <c r="J2329" s="22">
        <v>11326.71</v>
      </c>
      <c r="K2329" s="6" t="str">
        <f>IF(L2329="?","tier - 2",L2329)</f>
        <v>tier - 3</v>
      </c>
      <c r="L2329" s="6" t="s">
        <v>12</v>
      </c>
      <c r="M2329" s="6" t="str">
        <f>IF(N2329="?","tier - 1",N2329)</f>
        <v>tier - 3</v>
      </c>
      <c r="N2329" s="6" t="s">
        <v>12</v>
      </c>
      <c r="O2329" s="6" t="str">
        <f>IF(P2329="?","UNKNOWN",P2329)</f>
        <v>R1013</v>
      </c>
      <c r="P2329" s="6" t="s">
        <v>13</v>
      </c>
      <c r="Q2329" s="6"/>
    </row>
    <row r="2330" spans="1:17" x14ac:dyDescent="0.3">
      <c r="A2330" s="6" t="s">
        <v>1385</v>
      </c>
      <c r="B2330" s="12" t="str">
        <f>SUBSTITUTE(C2330,"?",ROUNDUP(AVERAGEIF(C:C,"&lt;&gt;~?",C:C),0))</f>
        <v>2002</v>
      </c>
      <c r="C2330" s="6">
        <v>2002</v>
      </c>
      <c r="D2330" s="6" t="str">
        <f>SUBSTITUTE(E2330,"?","sep")</f>
        <v>Sep</v>
      </c>
      <c r="E2330" s="6" t="s">
        <v>20</v>
      </c>
      <c r="F2330" s="6">
        <v>20</v>
      </c>
      <c r="G2330" s="18" t="str">
        <f>CONCATENATE(F2330,"-",D2330,"-",B2330)</f>
        <v>20-Sep-2002</v>
      </c>
      <c r="H2330" s="10">
        <f>DATEDIF(G2330,DATE(2023,6,8),"Y")</f>
        <v>20</v>
      </c>
      <c r="I2330" s="6">
        <v>0</v>
      </c>
      <c r="J2330" s="22">
        <v>11321.49</v>
      </c>
      <c r="K2330" s="6" t="str">
        <f>IF(L2330="?","tier - 2",L2330)</f>
        <v>tier - 3</v>
      </c>
      <c r="L2330" s="6" t="s">
        <v>12</v>
      </c>
      <c r="M2330" s="6" t="str">
        <f>IF(N2330="?","tier - 1",N2330)</f>
        <v>tier - 3</v>
      </c>
      <c r="N2330" s="6" t="s">
        <v>12</v>
      </c>
      <c r="O2330" s="6" t="str">
        <f>IF(P2330="?","UNKNOWN",P2330)</f>
        <v>R1012</v>
      </c>
      <c r="P2330" s="6" t="s">
        <v>23</v>
      </c>
      <c r="Q2330" s="6"/>
    </row>
    <row r="2331" spans="1:17" x14ac:dyDescent="0.3">
      <c r="A2331" s="6" t="s">
        <v>1384</v>
      </c>
      <c r="B2331" s="12" t="str">
        <f>SUBSTITUTE(C2331,"?",ROUNDUP(AVERAGEIF(C:C,"&lt;&gt;~?",C:C),0))</f>
        <v>1963</v>
      </c>
      <c r="C2331" s="6">
        <v>1963</v>
      </c>
      <c r="D2331" s="6" t="str">
        <f>SUBSTITUTE(E2331,"?","sep")</f>
        <v>Jul</v>
      </c>
      <c r="E2331" s="6" t="s">
        <v>10</v>
      </c>
      <c r="F2331" s="6">
        <v>11</v>
      </c>
      <c r="G2331" s="18" t="str">
        <f>CONCATENATE(F2331,"-",D2331,"-",B2331)</f>
        <v>11-Jul-1963</v>
      </c>
      <c r="H2331" s="10">
        <f>DATEDIF(G2331,DATE(2023,6,8),"Y")</f>
        <v>59</v>
      </c>
      <c r="I2331" s="6">
        <v>0</v>
      </c>
      <c r="J2331" s="22">
        <v>11319.12</v>
      </c>
      <c r="K2331" s="6" t="str">
        <f>IF(L2331="?","tier - 2",L2331)</f>
        <v>tier - 3</v>
      </c>
      <c r="L2331" s="6" t="s">
        <v>12</v>
      </c>
      <c r="M2331" s="6" t="str">
        <f>IF(N2331="?","tier - 1",N2331)</f>
        <v>tier - 1</v>
      </c>
      <c r="N2331" s="6" t="s">
        <v>16</v>
      </c>
      <c r="O2331" s="6" t="str">
        <f>IF(P2331="?","UNKNOWN",P2331)</f>
        <v>R1012</v>
      </c>
      <c r="P2331" s="6" t="s">
        <v>23</v>
      </c>
      <c r="Q2331" s="6"/>
    </row>
    <row r="2332" spans="1:17" x14ac:dyDescent="0.3">
      <c r="A2332" s="6" t="s">
        <v>1383</v>
      </c>
      <c r="B2332" s="12" t="str">
        <f>SUBSTITUTE(C2332,"?",ROUNDUP(AVERAGEIF(C:C,"&lt;&gt;~?",C:C),0))</f>
        <v>1995</v>
      </c>
      <c r="C2332" s="6">
        <v>1995</v>
      </c>
      <c r="D2332" s="6" t="str">
        <f>SUBSTITUTE(E2332,"?","sep")</f>
        <v>Dec</v>
      </c>
      <c r="E2332" s="6" t="s">
        <v>30</v>
      </c>
      <c r="F2332" s="6">
        <v>10</v>
      </c>
      <c r="G2332" s="18" t="str">
        <f>CONCATENATE(F2332,"-",D2332,"-",B2332)</f>
        <v>10-Dec-1995</v>
      </c>
      <c r="H2332" s="10">
        <f>DATEDIF(G2332,DATE(2023,6,8),"Y")</f>
        <v>27</v>
      </c>
      <c r="I2332" s="6">
        <v>0</v>
      </c>
      <c r="J2332" s="22">
        <v>11318.57</v>
      </c>
      <c r="K2332" s="6" t="str">
        <f>IF(L2332="?","tier - 2",L2332)</f>
        <v>tier - 3</v>
      </c>
      <c r="L2332" s="6" t="s">
        <v>12</v>
      </c>
      <c r="M2332" s="6" t="str">
        <f>IF(N2332="?","tier - 1",N2332)</f>
        <v>tier - 2</v>
      </c>
      <c r="N2332" s="6" t="s">
        <v>11</v>
      </c>
      <c r="O2332" s="6" t="str">
        <f>IF(P2332="?","UNKNOWN",P2332)</f>
        <v>R1026</v>
      </c>
      <c r="P2332" s="6" t="s">
        <v>535</v>
      </c>
      <c r="Q2332" s="6"/>
    </row>
    <row r="2333" spans="1:17" x14ac:dyDescent="0.3">
      <c r="A2333" s="6" t="s">
        <v>1382</v>
      </c>
      <c r="B2333" s="12" t="str">
        <f>SUBSTITUTE(C2333,"?",ROUNDUP(AVERAGEIF(C:C,"&lt;&gt;~?",C:C),0))</f>
        <v>1963</v>
      </c>
      <c r="C2333" s="6">
        <v>1963</v>
      </c>
      <c r="D2333" s="6" t="str">
        <f>SUBSTITUTE(E2333,"?","sep")</f>
        <v>Nov</v>
      </c>
      <c r="E2333" s="6" t="s">
        <v>15</v>
      </c>
      <c r="F2333" s="6">
        <v>22</v>
      </c>
      <c r="G2333" s="18" t="str">
        <f>CONCATENATE(F2333,"-",D2333,"-",B2333)</f>
        <v>22-Nov-1963</v>
      </c>
      <c r="H2333" s="10">
        <f>DATEDIF(G2333,DATE(2023,6,8),"Y")</f>
        <v>59</v>
      </c>
      <c r="I2333" s="6">
        <v>0</v>
      </c>
      <c r="J2333" s="22">
        <v>11312.33</v>
      </c>
      <c r="K2333" s="6" t="str">
        <f>IF(L2333="?","tier - 2",L2333)</f>
        <v>tier - 3</v>
      </c>
      <c r="L2333" s="6" t="s">
        <v>12</v>
      </c>
      <c r="M2333" s="6" t="str">
        <f>IF(N2333="?","tier - 1",N2333)</f>
        <v>tier - 3</v>
      </c>
      <c r="N2333" s="6" t="s">
        <v>12</v>
      </c>
      <c r="O2333" s="6" t="str">
        <f>IF(P2333="?","UNKNOWN",P2333)</f>
        <v>R1012</v>
      </c>
      <c r="P2333" s="6" t="s">
        <v>23</v>
      </c>
      <c r="Q2333" s="6"/>
    </row>
    <row r="2334" spans="1:17" x14ac:dyDescent="0.3">
      <c r="A2334" s="6" t="s">
        <v>2274</v>
      </c>
      <c r="B2334" s="12" t="str">
        <f>SUBSTITUTE(C2334,"?",ROUNDUP(AVERAGEIF(C:C,"&lt;&gt;~?",C:C),0))</f>
        <v>1962</v>
      </c>
      <c r="C2334" s="6">
        <v>1962</v>
      </c>
      <c r="D2334" s="6" t="str">
        <f>SUBSTITUTE(E2334,"?","sep")</f>
        <v>Sep</v>
      </c>
      <c r="E2334" s="6" t="s">
        <v>20</v>
      </c>
      <c r="F2334" s="6">
        <v>4</v>
      </c>
      <c r="G2334" s="18" t="str">
        <f>CONCATENATE(F2334,"-",D2334,"-",B2334)</f>
        <v>4-Sep-1962</v>
      </c>
      <c r="H2334" s="10">
        <f>DATEDIF(G2334,DATE(2023,6,8),"Y")</f>
        <v>60</v>
      </c>
      <c r="I2334" s="6">
        <v>0</v>
      </c>
      <c r="J2334" s="22">
        <v>40309.93</v>
      </c>
      <c r="K2334" s="6" t="str">
        <f>IF(L2334="?","tier - 2",L2334)</f>
        <v>tier - 1</v>
      </c>
      <c r="L2334" s="6" t="s">
        <v>16</v>
      </c>
      <c r="M2334" s="6" t="str">
        <f>IF(N2334="?","tier - 1",N2334)</f>
        <v>tier - 3</v>
      </c>
      <c r="N2334" s="6" t="s">
        <v>12</v>
      </c>
      <c r="O2334" s="6" t="str">
        <f>IF(P2334="?","UNKNOWN",P2334)</f>
        <v>R1011</v>
      </c>
      <c r="P2334" s="6" t="s">
        <v>42</v>
      </c>
      <c r="Q2334" s="6"/>
    </row>
    <row r="2335" spans="1:17" x14ac:dyDescent="0.3">
      <c r="A2335" s="6" t="s">
        <v>1381</v>
      </c>
      <c r="B2335" s="12" t="str">
        <f>SUBSTITUTE(C2335,"?",ROUNDUP(AVERAGEIF(C:C,"&lt;&gt;~?",C:C),0))</f>
        <v>1968</v>
      </c>
      <c r="C2335" s="6">
        <v>1968</v>
      </c>
      <c r="D2335" s="6" t="str">
        <f>SUBSTITUTE(E2335,"?","sep")</f>
        <v>Oct</v>
      </c>
      <c r="E2335" s="6" t="s">
        <v>37</v>
      </c>
      <c r="F2335" s="6">
        <v>6</v>
      </c>
      <c r="G2335" s="18" t="str">
        <f>CONCATENATE(F2335,"-",D2335,"-",B2335)</f>
        <v>6-Oct-1968</v>
      </c>
      <c r="H2335" s="10">
        <f>DATEDIF(G2335,DATE(2023,6,8),"Y")</f>
        <v>54</v>
      </c>
      <c r="I2335" s="6">
        <v>1</v>
      </c>
      <c r="J2335" s="22">
        <v>11305.93</v>
      </c>
      <c r="K2335" s="6" t="str">
        <f>IF(L2335="?","tier - 2",L2335)</f>
        <v>tier - 3</v>
      </c>
      <c r="L2335" s="6" t="s">
        <v>12</v>
      </c>
      <c r="M2335" s="6" t="str">
        <f>IF(N2335="?","tier - 1",N2335)</f>
        <v>tier - 1</v>
      </c>
      <c r="N2335" s="6" t="s">
        <v>16</v>
      </c>
      <c r="O2335" s="6" t="str">
        <f>IF(P2335="?","UNKNOWN",P2335)</f>
        <v>R1012</v>
      </c>
      <c r="P2335" s="6" t="s">
        <v>23</v>
      </c>
      <c r="Q2335" s="6"/>
    </row>
    <row r="2336" spans="1:17" x14ac:dyDescent="0.3">
      <c r="A2336" s="6" t="s">
        <v>1380</v>
      </c>
      <c r="B2336" s="12" t="str">
        <f>SUBSTITUTE(C2336,"?",ROUNDUP(AVERAGEIF(C:C,"&lt;&gt;~?",C:C),0))</f>
        <v>1972</v>
      </c>
      <c r="C2336" s="6">
        <v>1972</v>
      </c>
      <c r="D2336" s="6" t="str">
        <f>SUBSTITUTE(E2336,"?","sep")</f>
        <v>Sep</v>
      </c>
      <c r="E2336" s="6" t="s">
        <v>20</v>
      </c>
      <c r="F2336" s="6">
        <v>25</v>
      </c>
      <c r="G2336" s="18" t="str">
        <f>CONCATENATE(F2336,"-",D2336,"-",B2336)</f>
        <v>25-Sep-1972</v>
      </c>
      <c r="H2336" s="10">
        <f>DATEDIF(G2336,DATE(2023,6,8),"Y")</f>
        <v>50</v>
      </c>
      <c r="I2336" s="6">
        <v>4</v>
      </c>
      <c r="J2336" s="22">
        <v>11299.34</v>
      </c>
      <c r="K2336" s="6" t="str">
        <f>IF(L2336="?","tier - 2",L2336)</f>
        <v>tier - 3</v>
      </c>
      <c r="L2336" s="6" t="s">
        <v>12</v>
      </c>
      <c r="M2336" s="6" t="str">
        <f>IF(N2336="?","tier - 1",N2336)</f>
        <v>tier - 2</v>
      </c>
      <c r="N2336" s="6" t="s">
        <v>11</v>
      </c>
      <c r="O2336" s="6" t="str">
        <f>IF(P2336="?","UNKNOWN",P2336)</f>
        <v>R1011</v>
      </c>
      <c r="P2336" s="6" t="s">
        <v>42</v>
      </c>
      <c r="Q2336" s="6"/>
    </row>
    <row r="2337" spans="1:17" x14ac:dyDescent="0.3">
      <c r="A2337" s="6" t="s">
        <v>1379</v>
      </c>
      <c r="B2337" s="12" t="str">
        <f>SUBSTITUTE(C2337,"?",ROUNDUP(AVERAGEIF(C:C,"&lt;&gt;~?",C:C),0))</f>
        <v>1988</v>
      </c>
      <c r="C2337" s="6">
        <v>1988</v>
      </c>
      <c r="D2337" s="6" t="str">
        <f>SUBSTITUTE(E2337,"?","sep")</f>
        <v>Nov</v>
      </c>
      <c r="E2337" s="6" t="s">
        <v>15</v>
      </c>
      <c r="F2337" s="6">
        <v>14</v>
      </c>
      <c r="G2337" s="18" t="str">
        <f>CONCATENATE(F2337,"-",D2337,"-",B2337)</f>
        <v>14-Nov-1988</v>
      </c>
      <c r="H2337" s="10">
        <f>DATEDIF(G2337,DATE(2023,6,8),"Y")</f>
        <v>34</v>
      </c>
      <c r="I2337" s="6">
        <v>3</v>
      </c>
      <c r="J2337" s="22">
        <v>11294.57</v>
      </c>
      <c r="K2337" s="6" t="str">
        <f>IF(L2337="?","tier - 2",L2337)</f>
        <v>tier - 3</v>
      </c>
      <c r="L2337" s="6" t="s">
        <v>12</v>
      </c>
      <c r="M2337" s="6" t="str">
        <f>IF(N2337="?","tier - 1",N2337)</f>
        <v>tier - 1</v>
      </c>
      <c r="N2337" s="6" t="s">
        <v>16</v>
      </c>
      <c r="O2337" s="6" t="str">
        <f>IF(P2337="?","UNKNOWN",P2337)</f>
        <v>R1022</v>
      </c>
      <c r="P2337" s="6" t="s">
        <v>632</v>
      </c>
      <c r="Q2337" s="6"/>
    </row>
    <row r="2338" spans="1:17" x14ac:dyDescent="0.3">
      <c r="A2338" s="6" t="s">
        <v>1378</v>
      </c>
      <c r="B2338" s="12" t="str">
        <f>SUBSTITUTE(C2338,"?",ROUNDUP(AVERAGEIF(C:C,"&lt;&gt;~?",C:C),0))</f>
        <v>1970</v>
      </c>
      <c r="C2338" s="6">
        <v>1970</v>
      </c>
      <c r="D2338" s="6" t="str">
        <f>SUBSTITUTE(E2338,"?","sep")</f>
        <v>Jun</v>
      </c>
      <c r="E2338" s="6" t="s">
        <v>18</v>
      </c>
      <c r="F2338" s="6">
        <v>22</v>
      </c>
      <c r="G2338" s="18" t="str">
        <f>CONCATENATE(F2338,"-",D2338,"-",B2338)</f>
        <v>22-Jun-1970</v>
      </c>
      <c r="H2338" s="10">
        <f>DATEDIF(G2338,DATE(2023,6,8),"Y")</f>
        <v>52</v>
      </c>
      <c r="I2338" s="6">
        <v>3</v>
      </c>
      <c r="J2338" s="22">
        <v>11289.11</v>
      </c>
      <c r="K2338" s="6" t="str">
        <f>IF(L2338="?","tier - 2",L2338)</f>
        <v>tier - 3</v>
      </c>
      <c r="L2338" s="6" t="s">
        <v>12</v>
      </c>
      <c r="M2338" s="6" t="str">
        <f>IF(N2338="?","tier - 1",N2338)</f>
        <v>tier - 1</v>
      </c>
      <c r="N2338" s="6" t="s">
        <v>16</v>
      </c>
      <c r="O2338" s="6" t="str">
        <f>IF(P2338="?","UNKNOWN",P2338)</f>
        <v>R1012</v>
      </c>
      <c r="P2338" s="6" t="s">
        <v>23</v>
      </c>
      <c r="Q2338" s="6"/>
    </row>
    <row r="2339" spans="1:17" x14ac:dyDescent="0.3">
      <c r="A2339" s="6" t="s">
        <v>1377</v>
      </c>
      <c r="B2339" s="12" t="str">
        <f>SUBSTITUTE(C2339,"?",ROUNDUP(AVERAGEIF(C:C,"&lt;&gt;~?",C:C),0))</f>
        <v>1967</v>
      </c>
      <c r="C2339" s="6">
        <v>1967</v>
      </c>
      <c r="D2339" s="6" t="str">
        <f>SUBSTITUTE(E2339,"?","sep")</f>
        <v>Jun</v>
      </c>
      <c r="E2339" s="6" t="s">
        <v>18</v>
      </c>
      <c r="F2339" s="6">
        <v>14</v>
      </c>
      <c r="G2339" s="18" t="str">
        <f>CONCATENATE(F2339,"-",D2339,"-",B2339)</f>
        <v>14-Jun-1967</v>
      </c>
      <c r="H2339" s="10">
        <f>DATEDIF(G2339,DATE(2023,6,8),"Y")</f>
        <v>55</v>
      </c>
      <c r="I2339" s="6">
        <v>0</v>
      </c>
      <c r="J2339" s="22">
        <v>11286.54</v>
      </c>
      <c r="K2339" s="6" t="str">
        <f>IF(L2339="?","tier - 2",L2339)</f>
        <v>tier - 3</v>
      </c>
      <c r="L2339" s="6" t="s">
        <v>12</v>
      </c>
      <c r="M2339" s="6" t="str">
        <f>IF(N2339="?","tier - 1",N2339)</f>
        <v>tier - 3</v>
      </c>
      <c r="N2339" s="6" t="s">
        <v>12</v>
      </c>
      <c r="O2339" s="6" t="str">
        <f>IF(P2339="?","UNKNOWN",P2339)</f>
        <v>R1024</v>
      </c>
      <c r="P2339" s="6" t="s">
        <v>247</v>
      </c>
      <c r="Q2339" s="6"/>
    </row>
    <row r="2340" spans="1:17" x14ac:dyDescent="0.3">
      <c r="A2340" s="6" t="s">
        <v>1376</v>
      </c>
      <c r="B2340" s="12" t="str">
        <f>SUBSTITUTE(C2340,"?",ROUNDUP(AVERAGEIF(C:C,"&lt;&gt;~?",C:C),0))</f>
        <v>2004</v>
      </c>
      <c r="C2340" s="6">
        <v>2004</v>
      </c>
      <c r="D2340" s="6" t="str">
        <f>SUBSTITUTE(E2340,"?","sep")</f>
        <v>Oct</v>
      </c>
      <c r="E2340" s="6" t="s">
        <v>37</v>
      </c>
      <c r="F2340" s="6">
        <v>4</v>
      </c>
      <c r="G2340" s="18" t="str">
        <f>CONCATENATE(F2340,"-",D2340,"-",B2340)</f>
        <v>4-Oct-2004</v>
      </c>
      <c r="H2340" s="10">
        <f>DATEDIF(G2340,DATE(2023,6,8),"Y")</f>
        <v>18</v>
      </c>
      <c r="I2340" s="6">
        <v>1</v>
      </c>
      <c r="J2340" s="22">
        <v>11272.33</v>
      </c>
      <c r="K2340" s="6" t="str">
        <f>IF(L2340="?","tier - 2",L2340)</f>
        <v>tier - 3</v>
      </c>
      <c r="L2340" s="6" t="s">
        <v>12</v>
      </c>
      <c r="M2340" s="6" t="str">
        <f>IF(N2340="?","tier - 1",N2340)</f>
        <v>tier - 2</v>
      </c>
      <c r="N2340" s="6" t="s">
        <v>11</v>
      </c>
      <c r="O2340" s="6" t="str">
        <f>IF(P2340="?","UNKNOWN",P2340)</f>
        <v>R1019</v>
      </c>
      <c r="P2340" s="6" t="s">
        <v>166</v>
      </c>
      <c r="Q2340" s="6"/>
    </row>
    <row r="2341" spans="1:17" x14ac:dyDescent="0.3">
      <c r="A2341" s="6" t="s">
        <v>1375</v>
      </c>
      <c r="B2341" s="12" t="str">
        <f>SUBSTITUTE(C2341,"?",ROUNDUP(AVERAGEIF(C:C,"&lt;&gt;~?",C:C),0))</f>
        <v>1971</v>
      </c>
      <c r="C2341" s="6">
        <v>1971</v>
      </c>
      <c r="D2341" s="6" t="str">
        <f>SUBSTITUTE(E2341,"?","sep")</f>
        <v>Dec</v>
      </c>
      <c r="E2341" s="6" t="s">
        <v>30</v>
      </c>
      <c r="F2341" s="6">
        <v>26</v>
      </c>
      <c r="G2341" s="18" t="str">
        <f>CONCATENATE(F2341,"-",D2341,"-",B2341)</f>
        <v>26-Dec-1971</v>
      </c>
      <c r="H2341" s="10">
        <f>DATEDIF(G2341,DATE(2023,6,8),"Y")</f>
        <v>51</v>
      </c>
      <c r="I2341" s="6">
        <v>0</v>
      </c>
      <c r="J2341" s="22">
        <v>11265.71</v>
      </c>
      <c r="K2341" s="6" t="str">
        <f>IF(L2341="?","tier - 2",L2341)</f>
        <v>tier - 3</v>
      </c>
      <c r="L2341" s="6" t="s">
        <v>12</v>
      </c>
      <c r="M2341" s="6" t="str">
        <f>IF(N2341="?","tier - 1",N2341)</f>
        <v>tier - 1</v>
      </c>
      <c r="N2341" s="6" t="s">
        <v>16</v>
      </c>
      <c r="O2341" s="6" t="str">
        <f>IF(P2341="?","UNKNOWN",P2341)</f>
        <v>R1025</v>
      </c>
      <c r="P2341" s="6" t="s">
        <v>200</v>
      </c>
      <c r="Q2341" s="6"/>
    </row>
    <row r="2342" spans="1:17" x14ac:dyDescent="0.3">
      <c r="A2342" s="6" t="s">
        <v>1374</v>
      </c>
      <c r="B2342" s="12" t="str">
        <f>SUBSTITUTE(C2342,"?",ROUNDUP(AVERAGEIF(C:C,"&lt;&gt;~?",C:C),0))</f>
        <v>1969</v>
      </c>
      <c r="C2342" s="6">
        <v>1969</v>
      </c>
      <c r="D2342" s="6" t="str">
        <f>SUBSTITUTE(E2342,"?","sep")</f>
        <v>Oct</v>
      </c>
      <c r="E2342" s="6" t="s">
        <v>37</v>
      </c>
      <c r="F2342" s="6">
        <v>11</v>
      </c>
      <c r="G2342" s="18" t="str">
        <f>CONCATENATE(F2342,"-",D2342,"-",B2342)</f>
        <v>11-Oct-1969</v>
      </c>
      <c r="H2342" s="10">
        <f>DATEDIF(G2342,DATE(2023,6,8),"Y")</f>
        <v>53</v>
      </c>
      <c r="I2342" s="6">
        <v>3</v>
      </c>
      <c r="J2342" s="22">
        <v>11264.54</v>
      </c>
      <c r="K2342" s="6" t="str">
        <f>IF(L2342="?","tier - 2",L2342)</f>
        <v>tier - 3</v>
      </c>
      <c r="L2342" s="6" t="s">
        <v>12</v>
      </c>
      <c r="M2342" s="6" t="str">
        <f>IF(N2342="?","tier - 1",N2342)</f>
        <v>tier - 2</v>
      </c>
      <c r="N2342" s="6" t="s">
        <v>11</v>
      </c>
      <c r="O2342" s="6" t="str">
        <f>IF(P2342="?","UNKNOWN",P2342)</f>
        <v>R1011</v>
      </c>
      <c r="P2342" s="6" t="s">
        <v>42</v>
      </c>
      <c r="Q2342" s="6"/>
    </row>
    <row r="2343" spans="1:17" x14ac:dyDescent="0.3">
      <c r="A2343" s="6" t="s">
        <v>1373</v>
      </c>
      <c r="B2343" s="12" t="str">
        <f>SUBSTITUTE(C2343,"?",ROUNDUP(AVERAGEIF(C:C,"&lt;&gt;~?",C:C),0))</f>
        <v>1981</v>
      </c>
      <c r="C2343" s="6">
        <v>1981</v>
      </c>
      <c r="D2343" s="6" t="str">
        <f>SUBSTITUTE(E2343,"?","sep")</f>
        <v>Oct</v>
      </c>
      <c r="E2343" s="6" t="s">
        <v>37</v>
      </c>
      <c r="F2343" s="6">
        <v>2</v>
      </c>
      <c r="G2343" s="18" t="str">
        <f>CONCATENATE(F2343,"-",D2343,"-",B2343)</f>
        <v>2-Oct-1981</v>
      </c>
      <c r="H2343" s="10">
        <f>DATEDIF(G2343,DATE(2023,6,8),"Y")</f>
        <v>41</v>
      </c>
      <c r="I2343" s="6">
        <v>1</v>
      </c>
      <c r="J2343" s="22">
        <v>11255.29</v>
      </c>
      <c r="K2343" s="6" t="str">
        <f>IF(L2343="?","tier - 2",L2343)</f>
        <v>tier - 3</v>
      </c>
      <c r="L2343" s="6" t="s">
        <v>12</v>
      </c>
      <c r="M2343" s="6" t="str">
        <f>IF(N2343="?","tier - 1",N2343)</f>
        <v>tier - 1</v>
      </c>
      <c r="N2343" s="6" t="s">
        <v>16</v>
      </c>
      <c r="O2343" s="6" t="str">
        <f>IF(P2343="?","UNKNOWN",P2343)</f>
        <v>R1026</v>
      </c>
      <c r="P2343" s="6" t="s">
        <v>535</v>
      </c>
      <c r="Q2343" s="6"/>
    </row>
    <row r="2344" spans="1:17" x14ac:dyDescent="0.3">
      <c r="A2344" s="6" t="s">
        <v>1372</v>
      </c>
      <c r="B2344" s="12" t="str">
        <f>SUBSTITUTE(C2344,"?",ROUNDUP(AVERAGEIF(C:C,"&lt;&gt;~?",C:C),0))</f>
        <v>1969</v>
      </c>
      <c r="C2344" s="6">
        <v>1969</v>
      </c>
      <c r="D2344" s="6" t="str">
        <f>SUBSTITUTE(E2344,"?","sep")</f>
        <v>Aug</v>
      </c>
      <c r="E2344" s="6" t="s">
        <v>35</v>
      </c>
      <c r="F2344" s="6">
        <v>20</v>
      </c>
      <c r="G2344" s="18" t="str">
        <f>CONCATENATE(F2344,"-",D2344,"-",B2344)</f>
        <v>20-Aug-1969</v>
      </c>
      <c r="H2344" s="10">
        <f>DATEDIF(G2344,DATE(2023,6,8),"Y")</f>
        <v>53</v>
      </c>
      <c r="I2344" s="6">
        <v>3</v>
      </c>
      <c r="J2344" s="22">
        <v>11253.42</v>
      </c>
      <c r="K2344" s="6" t="str">
        <f>IF(L2344="?","tier - 2",L2344)</f>
        <v>tier - 3</v>
      </c>
      <c r="L2344" s="6" t="s">
        <v>12</v>
      </c>
      <c r="M2344" s="6" t="str">
        <f>IF(N2344="?","tier - 1",N2344)</f>
        <v>tier - 1</v>
      </c>
      <c r="N2344" s="6" t="s">
        <v>16</v>
      </c>
      <c r="O2344" s="6" t="str">
        <f>IF(P2344="?","UNKNOWN",P2344)</f>
        <v>R1011</v>
      </c>
      <c r="P2344" s="6" t="s">
        <v>42</v>
      </c>
      <c r="Q2344" s="6"/>
    </row>
  </sheetData>
  <sortState xmlns:xlrd2="http://schemas.microsoft.com/office/spreadsheetml/2017/richdata2" ref="A2:Q2344">
    <sortCondition ref="A2:A2344"/>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ED4F5-49A9-44F1-9917-B6B30F6CEB30}">
  <dimension ref="A1:Q2237"/>
  <sheetViews>
    <sheetView workbookViewId="0">
      <selection activeCell="H26" sqref="H26"/>
    </sheetView>
  </sheetViews>
  <sheetFormatPr defaultRowHeight="14.4" x14ac:dyDescent="0.3"/>
  <cols>
    <col min="1" max="1" width="12.6640625" customWidth="1"/>
    <col min="2" max="2" width="16.6640625" bestFit="1" customWidth="1"/>
    <col min="3" max="3" width="7.88671875" customWidth="1"/>
    <col min="4" max="4" width="8.109375" customWidth="1"/>
    <col min="5" max="5" width="10.33203125" customWidth="1"/>
    <col min="6" max="6" width="11.77734375" customWidth="1"/>
    <col min="7" max="7" width="11.5546875" customWidth="1"/>
    <col min="8" max="8" width="14.109375" style="28" customWidth="1"/>
    <col min="9" max="9" width="9.109375" customWidth="1"/>
    <col min="10" max="10" width="17.109375" bestFit="1" customWidth="1"/>
    <col min="11" max="11" width="15.77734375" customWidth="1"/>
    <col min="12" max="12" width="13.44140625" style="19" customWidth="1"/>
    <col min="13" max="13" width="10.44140625" style="20" bestFit="1" customWidth="1"/>
    <col min="14" max="14" width="12.88671875" customWidth="1"/>
    <col min="15" max="15" width="9.33203125" customWidth="1"/>
    <col min="16" max="16" width="10.21875" customWidth="1"/>
    <col min="17" max="17" width="6.109375" customWidth="1"/>
  </cols>
  <sheetData>
    <row r="1" spans="1:17" ht="31.2" customHeight="1" x14ac:dyDescent="0.3">
      <c r="A1" s="32" t="s">
        <v>0</v>
      </c>
      <c r="B1" s="32" t="s">
        <v>8336</v>
      </c>
      <c r="C1" s="1" t="s">
        <v>2373</v>
      </c>
      <c r="D1" s="1" t="s">
        <v>2374</v>
      </c>
      <c r="E1" s="32" t="s">
        <v>2375</v>
      </c>
      <c r="F1" s="32" t="s">
        <v>2376</v>
      </c>
      <c r="G1" s="32" t="s">
        <v>2377</v>
      </c>
      <c r="H1" s="29" t="s">
        <v>8338</v>
      </c>
      <c r="I1" s="1" t="s">
        <v>8346</v>
      </c>
      <c r="J1" s="1" t="s">
        <v>8341</v>
      </c>
      <c r="K1" s="1" t="s">
        <v>8342</v>
      </c>
      <c r="L1" s="30" t="s">
        <v>8343</v>
      </c>
      <c r="M1" s="31" t="s">
        <v>8347</v>
      </c>
      <c r="N1" s="1" t="s">
        <v>6</v>
      </c>
      <c r="O1" s="1" t="s">
        <v>7</v>
      </c>
      <c r="P1" s="1" t="s">
        <v>8</v>
      </c>
      <c r="Q1" s="1" t="s">
        <v>8345</v>
      </c>
    </row>
    <row r="2" spans="1:17" ht="15" x14ac:dyDescent="0.35">
      <c r="A2" s="25" t="str">
        <f>'Customer Names'!A2</f>
        <v>Id1</v>
      </c>
      <c r="B2" t="str">
        <f>IFERROR(VLOOKUP($A2,'Customer Names'!$A:$F,3,FALSE),"")</f>
        <v>Hawks</v>
      </c>
      <c r="C2" s="27">
        <f>IFERROR(VLOOKUP($A2,'Medical Examinations'!$A:$O,2,FALSE),"")</f>
        <v>47.41</v>
      </c>
      <c r="D2">
        <f>IFERROR(VLOOKUP($A2,'Medical Examinations'!$A:$O,3,FALSE),"")</f>
        <v>7.47</v>
      </c>
      <c r="E2" s="26" t="str">
        <f>IFERROR(VLOOKUP($A2,'Medical Examinations'!$A:$O,4,FALSE),"")</f>
        <v>No</v>
      </c>
      <c r="F2" t="str">
        <f>IFERROR(VLOOKUP($A2,'Medical Examinations'!$A:$O,6,FALSE),"")</f>
        <v>No</v>
      </c>
      <c r="G2" t="str">
        <f>IFERROR(VLOOKUP($A2,'Medical Examinations'!$A:$O,7,FALSE),"")</f>
        <v>No</v>
      </c>
      <c r="H2" s="28" t="str">
        <f>IFERROR(VLOOKUP($A2,'Medical Examinations'!$A:$O,8,FALSE),"")</f>
        <v>0</v>
      </c>
      <c r="I2" t="str">
        <f>IFERROR(VLOOKUP($A2,'Medical Examinations'!$A:$O,10,FALSE),"")</f>
        <v>Yes</v>
      </c>
      <c r="J2" t="str">
        <f>IFERROR(VLOOKUP($A2,'Medical Examinations'!$A:$O,14,FALSE),"")</f>
        <v>Obesity</v>
      </c>
      <c r="K2" t="str">
        <f>IFERROR(VLOOKUP($A2,'Medical Examinations'!$A:$O,15,FALSE),"")</f>
        <v>Diabetes</v>
      </c>
      <c r="L2" s="19" t="str">
        <f>IFERROR(VLOOKUP($A2,'Hospitalisation Details'!$A:$Q,7,FALSE),"")</f>
        <v>12-Oct-1968</v>
      </c>
      <c r="M2" s="20">
        <f>IFERROR(VLOOKUP($A2,'Hospitalisation Details'!$A:$Q,10,FALSE),"")</f>
        <v>63770.43</v>
      </c>
      <c r="N2" s="26" t="str">
        <f>IFERROR(VLOOKUP($A2,'Hospitalisation Details'!$A:$Q,11,FALSE),"")</f>
        <v>tier - 1</v>
      </c>
      <c r="O2" t="str">
        <f>IFERROR(VLOOKUP($A2,'Hospitalisation Details'!$A:$Q,13,FALSE),"")</f>
        <v>tier - 3</v>
      </c>
      <c r="P2" t="str">
        <f>IFERROR(VLOOKUP($A2,'Hospitalisation Details'!$A:$Q,15,FALSE),"")</f>
        <v>R1013</v>
      </c>
      <c r="Q2">
        <f>IFERROR(VLOOKUP($A2,'Hospitalisation Details'!$A:$Q,8,FALSE),"")</f>
        <v>54</v>
      </c>
    </row>
    <row r="3" spans="1:17" ht="15" x14ac:dyDescent="0.35">
      <c r="A3" s="25" t="str">
        <f>'Customer Names'!A11</f>
        <v>Id10</v>
      </c>
      <c r="B3" t="str">
        <f>IFERROR(VLOOKUP($A3,'Customer Names'!$A:$F,3,FALSE),"")</f>
        <v>Benner</v>
      </c>
      <c r="C3" s="27">
        <f>IFERROR(VLOOKUP($A3,'Medical Examinations'!$A:$O,2,FALSE),"")</f>
        <v>38.06</v>
      </c>
      <c r="D3">
        <f>IFERROR(VLOOKUP($A3,'Medical Examinations'!$A:$O,3,FALSE),"")</f>
        <v>10.79</v>
      </c>
      <c r="E3" s="26" t="str">
        <f>IFERROR(VLOOKUP($A3,'Medical Examinations'!$A:$O,4,FALSE),"")</f>
        <v>No</v>
      </c>
      <c r="F3" t="str">
        <f>IFERROR(VLOOKUP($A3,'Medical Examinations'!$A:$O,6,FALSE),"")</f>
        <v>No</v>
      </c>
      <c r="G3" t="str">
        <f>IFERROR(VLOOKUP($A3,'Medical Examinations'!$A:$O,7,FALSE),"")</f>
        <v>No</v>
      </c>
      <c r="H3" s="28" t="str">
        <f>IFERROR(VLOOKUP($A3,'Medical Examinations'!$A:$O,8,FALSE),"")</f>
        <v>0</v>
      </c>
      <c r="I3" t="str">
        <f>IFERROR(VLOOKUP($A3,'Medical Examinations'!$A:$O,10,FALSE),"")</f>
        <v>Yes</v>
      </c>
      <c r="J3" t="str">
        <f>IFERROR(VLOOKUP($A3,'Medical Examinations'!$A:$O,14,FALSE),"")</f>
        <v>Obesity</v>
      </c>
      <c r="K3" t="str">
        <f>IFERROR(VLOOKUP($A3,'Medical Examinations'!$A:$O,15,FALSE),"")</f>
        <v>Diabetes</v>
      </c>
      <c r="L3" s="19" t="str">
        <f>IFERROR(VLOOKUP($A3,'Hospitalisation Details'!$A:$Q,7,FALSE),"")</f>
        <v>29-Dec-1978</v>
      </c>
      <c r="M3" s="20">
        <f>IFERROR(VLOOKUP($A3,'Hospitalisation Details'!$A:$Q,10,FALSE),"")</f>
        <v>48885.14</v>
      </c>
      <c r="N3" s="26" t="str">
        <f>IFERROR(VLOOKUP($A3,'Hospitalisation Details'!$A:$Q,11,FALSE),"")</f>
        <v>tier - 1</v>
      </c>
      <c r="O3" t="str">
        <f>IFERROR(VLOOKUP($A3,'Hospitalisation Details'!$A:$Q,13,FALSE),"")</f>
        <v>tier - 2</v>
      </c>
      <c r="P3" t="str">
        <f>IFERROR(VLOOKUP($A3,'Hospitalisation Details'!$A:$Q,15,FALSE),"")</f>
        <v>R1013</v>
      </c>
      <c r="Q3">
        <f>IFERROR(VLOOKUP($A3,'Hospitalisation Details'!$A:$Q,8,FALSE),"")</f>
        <v>44</v>
      </c>
    </row>
    <row r="4" spans="1:17" ht="15" x14ac:dyDescent="0.35">
      <c r="A4" s="25" t="str">
        <f>'Customer Names'!A101</f>
        <v>Id100</v>
      </c>
      <c r="B4" t="str">
        <f>IFERROR(VLOOKUP($A4,'Customer Names'!$A:$F,3,FALSE),"")</f>
        <v>Gollins</v>
      </c>
      <c r="C4" s="27">
        <f>IFERROR(VLOOKUP($A4,'Medical Examinations'!$A:$O,2,FALSE),"")</f>
        <v>48.2</v>
      </c>
      <c r="D4">
        <f>IFERROR(VLOOKUP($A4,'Medical Examinations'!$A:$O,3,FALSE),"")</f>
        <v>4.84</v>
      </c>
      <c r="E4" s="26" t="str">
        <f>IFERROR(VLOOKUP($A4,'Medical Examinations'!$A:$O,4,FALSE),"")</f>
        <v>No</v>
      </c>
      <c r="F4" t="str">
        <f>IFERROR(VLOOKUP($A4,'Medical Examinations'!$A:$O,6,FALSE),"")</f>
        <v>No</v>
      </c>
      <c r="G4" t="str">
        <f>IFERROR(VLOOKUP($A4,'Medical Examinations'!$A:$O,7,FALSE),"")</f>
        <v>No</v>
      </c>
      <c r="H4" s="28" t="str">
        <f>IFERROR(VLOOKUP($A4,'Medical Examinations'!$A:$O,8,FALSE),"")</f>
        <v>0</v>
      </c>
      <c r="I4" t="str">
        <f>IFERROR(VLOOKUP($A4,'Medical Examinations'!$A:$O,10,FALSE),"")</f>
        <v>Yes</v>
      </c>
      <c r="J4" t="str">
        <f>IFERROR(VLOOKUP($A4,'Medical Examinations'!$A:$O,14,FALSE),"")</f>
        <v>Obesity</v>
      </c>
      <c r="K4" t="str">
        <f>IFERROR(VLOOKUP($A4,'Medical Examinations'!$A:$O,15,FALSE),"")</f>
        <v>Normal</v>
      </c>
      <c r="L4" s="19" t="str">
        <f>IFERROR(VLOOKUP($A4,'Hospitalisation Details'!$A:$Q,7,FALSE),"")</f>
        <v>27-Jun-1977</v>
      </c>
      <c r="M4" s="20">
        <f>IFERROR(VLOOKUP($A4,'Hospitalisation Details'!$A:$Q,10,FALSE),"")</f>
        <v>40284.379999999997</v>
      </c>
      <c r="N4" s="26" t="str">
        <f>IFERROR(VLOOKUP($A4,'Hospitalisation Details'!$A:$Q,11,FALSE),"")</f>
        <v>tier - 1</v>
      </c>
      <c r="O4" t="str">
        <f>IFERROR(VLOOKUP($A4,'Hospitalisation Details'!$A:$Q,13,FALSE),"")</f>
        <v>tier - 3</v>
      </c>
      <c r="P4" t="str">
        <f>IFERROR(VLOOKUP($A4,'Hospitalisation Details'!$A:$Q,15,FALSE),"")</f>
        <v>R1012</v>
      </c>
      <c r="Q4">
        <f>IFERROR(VLOOKUP($A4,'Hospitalisation Details'!$A:$Q,8,FALSE),"")</f>
        <v>45</v>
      </c>
    </row>
    <row r="5" spans="1:17" ht="15" x14ac:dyDescent="0.35">
      <c r="A5" s="25" t="str">
        <f>'Customer Names'!A1001</f>
        <v>Id1000</v>
      </c>
      <c r="B5" t="str">
        <f>IFERROR(VLOOKUP($A5,'Customer Names'!$A:$F,3,FALSE),"")</f>
        <v>Schaefer</v>
      </c>
      <c r="C5" s="27">
        <f>IFERROR(VLOOKUP($A5,'Medical Examinations'!$A:$O,2,FALSE),"")</f>
        <v>39.17</v>
      </c>
      <c r="D5">
        <f>IFERROR(VLOOKUP($A5,'Medical Examinations'!$A:$O,3,FALSE),"")</f>
        <v>4.1500000000000004</v>
      </c>
      <c r="E5" s="26" t="str">
        <f>IFERROR(VLOOKUP($A5,'Medical Examinations'!$A:$O,4,FALSE),"")</f>
        <v>No</v>
      </c>
      <c r="F5" t="str">
        <f>IFERROR(VLOOKUP($A5,'Medical Examinations'!$A:$O,6,FALSE),"")</f>
        <v>No</v>
      </c>
      <c r="G5" t="str">
        <f>IFERROR(VLOOKUP($A5,'Medical Examinations'!$A:$O,7,FALSE),"")</f>
        <v>No</v>
      </c>
      <c r="H5" s="28" t="str">
        <f>IFERROR(VLOOKUP($A5,'Medical Examinations'!$A:$O,8,FALSE),"")</f>
        <v>0</v>
      </c>
      <c r="I5" t="str">
        <f>IFERROR(VLOOKUP($A5,'Medical Examinations'!$A:$O,10,FALSE),"")</f>
        <v>No</v>
      </c>
      <c r="J5" t="str">
        <f>IFERROR(VLOOKUP($A5,'Medical Examinations'!$A:$O,14,FALSE),"")</f>
        <v>Obesity</v>
      </c>
      <c r="K5" t="str">
        <f>IFERROR(VLOOKUP($A5,'Medical Examinations'!$A:$O,15,FALSE),"")</f>
        <v>Normal</v>
      </c>
      <c r="L5" s="19" t="str">
        <f>IFERROR(VLOOKUP($A5,'Hospitalisation Details'!$A:$Q,7,FALSE),"")</f>
        <v>17-Dec-1989</v>
      </c>
      <c r="M5" s="20">
        <f>IFERROR(VLOOKUP($A5,'Hospitalisation Details'!$A:$Q,10,FALSE),"")</f>
        <v>11250.43</v>
      </c>
      <c r="N5" s="26" t="str">
        <f>IFERROR(VLOOKUP($A5,'Hospitalisation Details'!$A:$Q,11,FALSE),"")</f>
        <v>tier - 3</v>
      </c>
      <c r="O5" t="str">
        <f>IFERROR(VLOOKUP($A5,'Hospitalisation Details'!$A:$Q,13,FALSE),"")</f>
        <v>tier - 2</v>
      </c>
      <c r="P5" t="str">
        <f>IFERROR(VLOOKUP($A5,'Hospitalisation Details'!$A:$Q,15,FALSE),"")</f>
        <v>R1026</v>
      </c>
      <c r="Q5">
        <f>IFERROR(VLOOKUP($A5,'Hospitalisation Details'!$A:$Q,8,FALSE),"")</f>
        <v>33</v>
      </c>
    </row>
    <row r="6" spans="1:17" ht="15" x14ac:dyDescent="0.35">
      <c r="A6" s="25" t="str">
        <f>'Customer Names'!A1002</f>
        <v>Id1001</v>
      </c>
      <c r="B6" t="str">
        <f>IFERROR(VLOOKUP($A6,'Customer Names'!$A:$F,3,FALSE),"")</f>
        <v>D'Alessandro</v>
      </c>
      <c r="C6" s="27">
        <f>IFERROR(VLOOKUP($A6,'Medical Examinations'!$A:$O,2,FALSE),"")</f>
        <v>26.41</v>
      </c>
      <c r="D6">
        <f>IFERROR(VLOOKUP($A6,'Medical Examinations'!$A:$O,3,FALSE),"")</f>
        <v>5.99</v>
      </c>
      <c r="E6" s="26" t="str">
        <f>IFERROR(VLOOKUP($A6,'Medical Examinations'!$A:$O,4,FALSE),"")</f>
        <v>Yes</v>
      </c>
      <c r="F6" t="str">
        <f>IFERROR(VLOOKUP($A6,'Medical Examinations'!$A:$O,6,FALSE),"")</f>
        <v>No</v>
      </c>
      <c r="G6" t="str">
        <f>IFERROR(VLOOKUP($A6,'Medical Examinations'!$A:$O,7,FALSE),"")</f>
        <v>Yes</v>
      </c>
      <c r="H6" s="28">
        <f>IFERROR(VLOOKUP($A6,'Medical Examinations'!$A:$O,8,FALSE),"")</f>
        <v>1</v>
      </c>
      <c r="I6" t="str">
        <f>IFERROR(VLOOKUP($A6,'Medical Examinations'!$A:$O,10,FALSE),"")</f>
        <v>No</v>
      </c>
      <c r="J6" t="str">
        <f>IFERROR(VLOOKUP($A6,'Medical Examinations'!$A:$O,14,FALSE),"")</f>
        <v>Over Weight</v>
      </c>
      <c r="K6" t="str">
        <f>IFERROR(VLOOKUP($A6,'Medical Examinations'!$A:$O,15,FALSE),"")</f>
        <v>Prediabetes</v>
      </c>
      <c r="L6" s="19" t="str">
        <f>IFERROR(VLOOKUP($A6,'Hospitalisation Details'!$A:$Q,7,FALSE),"")</f>
        <v>30-Dec-1969</v>
      </c>
      <c r="M6" s="20">
        <f>IFERROR(VLOOKUP($A6,'Hospitalisation Details'!$A:$Q,10,FALSE),"")</f>
        <v>11244.38</v>
      </c>
      <c r="N6" s="26" t="str">
        <f>IFERROR(VLOOKUP($A6,'Hospitalisation Details'!$A:$Q,11,FALSE),"")</f>
        <v>tier - 3</v>
      </c>
      <c r="O6" t="str">
        <f>IFERROR(VLOOKUP($A6,'Hospitalisation Details'!$A:$Q,13,FALSE),"")</f>
        <v>tier - 1</v>
      </c>
      <c r="P6" t="str">
        <f>IFERROR(VLOOKUP($A6,'Hospitalisation Details'!$A:$Q,15,FALSE),"")</f>
        <v>R1016</v>
      </c>
      <c r="Q6">
        <f>IFERROR(VLOOKUP($A6,'Hospitalisation Details'!$A:$Q,8,FALSE),"")</f>
        <v>53</v>
      </c>
    </row>
    <row r="7" spans="1:17" ht="15" x14ac:dyDescent="0.35">
      <c r="A7" s="25" t="str">
        <f>'Customer Names'!A1003</f>
        <v>Id1002</v>
      </c>
      <c r="B7" t="str">
        <f>IFERROR(VLOOKUP($A7,'Customer Names'!$A:$F,3,FALSE),"")</f>
        <v>Wyss</v>
      </c>
      <c r="C7" s="27">
        <f>IFERROR(VLOOKUP($A7,'Medical Examinations'!$A:$O,2,FALSE),"")</f>
        <v>30.63</v>
      </c>
      <c r="D7">
        <f>IFERROR(VLOOKUP($A7,'Medical Examinations'!$A:$O,3,FALSE),"")</f>
        <v>5.8</v>
      </c>
      <c r="E7" s="26" t="str">
        <f>IFERROR(VLOOKUP($A7,'Medical Examinations'!$A:$O,4,FALSE),"")</f>
        <v>Yes</v>
      </c>
      <c r="F7" t="str">
        <f>IFERROR(VLOOKUP($A7,'Medical Examinations'!$A:$O,6,FALSE),"")</f>
        <v>No</v>
      </c>
      <c r="G7" t="str">
        <f>IFERROR(VLOOKUP($A7,'Medical Examinations'!$A:$O,7,FALSE),"")</f>
        <v>No</v>
      </c>
      <c r="H7" s="28" t="str">
        <f>IFERROR(VLOOKUP($A7,'Medical Examinations'!$A:$O,8,FALSE),"")</f>
        <v>0</v>
      </c>
      <c r="I7" t="str">
        <f>IFERROR(VLOOKUP($A7,'Medical Examinations'!$A:$O,10,FALSE),"")</f>
        <v>No</v>
      </c>
      <c r="J7" t="str">
        <f>IFERROR(VLOOKUP($A7,'Medical Examinations'!$A:$O,14,FALSE),"")</f>
        <v>Obesity</v>
      </c>
      <c r="K7" t="str">
        <f>IFERROR(VLOOKUP($A7,'Medical Examinations'!$A:$O,15,FALSE),"")</f>
        <v>Prediabetes</v>
      </c>
      <c r="L7" s="19" t="str">
        <f>IFERROR(VLOOKUP($A7,'Hospitalisation Details'!$A:$Q,7,FALSE),"")</f>
        <v>28-Jun-1976</v>
      </c>
      <c r="M7" s="20">
        <f>IFERROR(VLOOKUP($A7,'Hospitalisation Details'!$A:$Q,10,FALSE),"")</f>
        <v>11217.35</v>
      </c>
      <c r="N7" s="26" t="str">
        <f>IFERROR(VLOOKUP($A7,'Hospitalisation Details'!$A:$Q,11,FALSE),"")</f>
        <v>tier - 3</v>
      </c>
      <c r="O7" t="str">
        <f>IFERROR(VLOOKUP($A7,'Hospitalisation Details'!$A:$Q,13,FALSE),"")</f>
        <v>tier - 2</v>
      </c>
      <c r="P7" t="str">
        <f>IFERROR(VLOOKUP($A7,'Hospitalisation Details'!$A:$Q,15,FALSE),"")</f>
        <v>R1025</v>
      </c>
      <c r="Q7">
        <f>IFERROR(VLOOKUP($A7,'Hospitalisation Details'!$A:$Q,8,FALSE),"")</f>
        <v>46</v>
      </c>
    </row>
    <row r="8" spans="1:17" ht="15" x14ac:dyDescent="0.35">
      <c r="A8" s="25" t="str">
        <f>'Customer Names'!A1004</f>
        <v>Id1003</v>
      </c>
      <c r="B8" t="str">
        <f>IFERROR(VLOOKUP($A8,'Customer Names'!$A:$F,3,FALSE),"")</f>
        <v>Rose</v>
      </c>
      <c r="C8" s="27">
        <f>IFERROR(VLOOKUP($A8,'Medical Examinations'!$A:$O,2,FALSE),"")</f>
        <v>31.73</v>
      </c>
      <c r="D8">
        <f>IFERROR(VLOOKUP($A8,'Medical Examinations'!$A:$O,3,FALSE),"")</f>
        <v>7.32</v>
      </c>
      <c r="E8" s="26" t="str">
        <f>IFERROR(VLOOKUP($A8,'Medical Examinations'!$A:$O,4,FALSE),"")</f>
        <v>Yes</v>
      </c>
      <c r="F8" t="str">
        <f>IFERROR(VLOOKUP($A8,'Medical Examinations'!$A:$O,6,FALSE),"")</f>
        <v>No</v>
      </c>
      <c r="G8" t="str">
        <f>IFERROR(VLOOKUP($A8,'Medical Examinations'!$A:$O,7,FALSE),"")</f>
        <v>No</v>
      </c>
      <c r="H8" s="28">
        <f>IFERROR(VLOOKUP($A8,'Medical Examinations'!$A:$O,8,FALSE),"")</f>
        <v>2</v>
      </c>
      <c r="I8" t="str">
        <f>IFERROR(VLOOKUP($A8,'Medical Examinations'!$A:$O,10,FALSE),"")</f>
        <v>No</v>
      </c>
      <c r="J8" t="str">
        <f>IFERROR(VLOOKUP($A8,'Medical Examinations'!$A:$O,14,FALSE),"")</f>
        <v>Obesity</v>
      </c>
      <c r="K8" t="str">
        <f>IFERROR(VLOOKUP($A8,'Medical Examinations'!$A:$O,15,FALSE),"")</f>
        <v>Diabetes</v>
      </c>
      <c r="L8" s="19" t="str">
        <f>IFERROR(VLOOKUP($A8,'Hospitalisation Details'!$A:$Q,7,FALSE),"")</f>
        <v>14-Jun-1970</v>
      </c>
      <c r="M8" s="20">
        <f>IFERROR(VLOOKUP($A8,'Hospitalisation Details'!$A:$Q,10,FALSE),"")</f>
        <v>11187.66</v>
      </c>
      <c r="N8" s="26" t="str">
        <f>IFERROR(VLOOKUP($A8,'Hospitalisation Details'!$A:$Q,11,FALSE),"")</f>
        <v>tier - 3</v>
      </c>
      <c r="O8" t="str">
        <f>IFERROR(VLOOKUP($A8,'Hospitalisation Details'!$A:$Q,13,FALSE),"")</f>
        <v>tier - 2</v>
      </c>
      <c r="P8" t="str">
        <f>IFERROR(VLOOKUP($A8,'Hospitalisation Details'!$A:$Q,15,FALSE),"")</f>
        <v>R1012</v>
      </c>
      <c r="Q8">
        <f>IFERROR(VLOOKUP($A8,'Hospitalisation Details'!$A:$Q,8,FALSE),"")</f>
        <v>52</v>
      </c>
    </row>
    <row r="9" spans="1:17" ht="15" x14ac:dyDescent="0.35">
      <c r="A9" s="25" t="str">
        <f>'Customer Names'!A1005</f>
        <v>Id1004</v>
      </c>
      <c r="B9" t="str">
        <f>IFERROR(VLOOKUP($A9,'Customer Names'!$A:$F,3,FALSE),"")</f>
        <v>Hopper</v>
      </c>
      <c r="C9" s="27">
        <f>IFERROR(VLOOKUP($A9,'Medical Examinations'!$A:$O,2,FALSE),"")</f>
        <v>30.7</v>
      </c>
      <c r="D9">
        <f>IFERROR(VLOOKUP($A9,'Medical Examinations'!$A:$O,3,FALSE),"")</f>
        <v>5.16</v>
      </c>
      <c r="E9" s="26" t="str">
        <f>IFERROR(VLOOKUP($A9,'Medical Examinations'!$A:$O,4,FALSE),"")</f>
        <v>No</v>
      </c>
      <c r="F9" t="str">
        <f>IFERROR(VLOOKUP($A9,'Medical Examinations'!$A:$O,6,FALSE),"")</f>
        <v>No</v>
      </c>
      <c r="G9" t="str">
        <f>IFERROR(VLOOKUP($A9,'Medical Examinations'!$A:$O,7,FALSE),"")</f>
        <v>No</v>
      </c>
      <c r="H9" s="28">
        <f>IFERROR(VLOOKUP($A9,'Medical Examinations'!$A:$O,8,FALSE),"")</f>
        <v>2</v>
      </c>
      <c r="I9" t="str">
        <f>IFERROR(VLOOKUP($A9,'Medical Examinations'!$A:$O,10,FALSE),"")</f>
        <v>No</v>
      </c>
      <c r="J9" t="str">
        <f>IFERROR(VLOOKUP($A9,'Medical Examinations'!$A:$O,14,FALSE),"")</f>
        <v>Obesity</v>
      </c>
      <c r="K9" t="str">
        <f>IFERROR(VLOOKUP($A9,'Medical Examinations'!$A:$O,15,FALSE),"")</f>
        <v>Normal</v>
      </c>
      <c r="L9" s="19" t="str">
        <f>IFERROR(VLOOKUP($A9,'Hospitalisation Details'!$A:$Q,7,FALSE),"")</f>
        <v>3-Sep-1972</v>
      </c>
      <c r="M9" s="20">
        <f>IFERROR(VLOOKUP($A9,'Hospitalisation Details'!$A:$Q,10,FALSE),"")</f>
        <v>11186.2</v>
      </c>
      <c r="N9" s="26" t="str">
        <f>IFERROR(VLOOKUP($A9,'Hospitalisation Details'!$A:$Q,11,FALSE),"")</f>
        <v>tier - 3</v>
      </c>
      <c r="O9" t="str">
        <f>IFERROR(VLOOKUP($A9,'Hospitalisation Details'!$A:$Q,13,FALSE),"")</f>
        <v>tier - 2</v>
      </c>
      <c r="P9" t="str">
        <f>IFERROR(VLOOKUP($A9,'Hospitalisation Details'!$A:$Q,15,FALSE),"")</f>
        <v>R1021</v>
      </c>
      <c r="Q9">
        <f>IFERROR(VLOOKUP($A9,'Hospitalisation Details'!$A:$Q,8,FALSE),"")</f>
        <v>50</v>
      </c>
    </row>
    <row r="10" spans="1:17" ht="15" x14ac:dyDescent="0.35">
      <c r="A10" s="25" t="str">
        <f>'Customer Names'!A1006</f>
        <v>Id1005</v>
      </c>
      <c r="B10" t="str">
        <f>IFERROR(VLOOKUP($A10,'Customer Names'!$A:$F,3,FALSE),"")</f>
        <v>Finneran</v>
      </c>
      <c r="C10" s="27">
        <f>IFERROR(VLOOKUP($A10,'Medical Examinations'!$A:$O,2,FALSE),"")</f>
        <v>25.934999999999999</v>
      </c>
      <c r="D10">
        <f>IFERROR(VLOOKUP($A10,'Medical Examinations'!$A:$O,3,FALSE),"")</f>
        <v>5.96</v>
      </c>
      <c r="E10" s="26" t="str">
        <f>IFERROR(VLOOKUP($A10,'Medical Examinations'!$A:$O,4,FALSE),"")</f>
        <v>Yes</v>
      </c>
      <c r="F10" t="str">
        <f>IFERROR(VLOOKUP($A10,'Medical Examinations'!$A:$O,6,FALSE),"")</f>
        <v>No</v>
      </c>
      <c r="G10" t="str">
        <f>IFERROR(VLOOKUP($A10,'Medical Examinations'!$A:$O,7,FALSE),"")</f>
        <v>No</v>
      </c>
      <c r="H10" s="28">
        <f>IFERROR(VLOOKUP($A10,'Medical Examinations'!$A:$O,8,FALSE),"")</f>
        <v>2</v>
      </c>
      <c r="I10" t="str">
        <f>IFERROR(VLOOKUP($A10,'Medical Examinations'!$A:$O,10,FALSE),"")</f>
        <v>No</v>
      </c>
      <c r="J10" t="str">
        <f>IFERROR(VLOOKUP($A10,'Medical Examinations'!$A:$O,14,FALSE),"")</f>
        <v>Over Weight</v>
      </c>
      <c r="K10" t="str">
        <f>IFERROR(VLOOKUP($A10,'Medical Examinations'!$A:$O,15,FALSE),"")</f>
        <v>Prediabetes</v>
      </c>
      <c r="L10" s="19" t="str">
        <f>IFERROR(VLOOKUP($A10,'Hospitalisation Details'!$A:$Q,7,FALSE),"")</f>
        <v>6-Aug-1966</v>
      </c>
      <c r="M10" s="20">
        <f>IFERROR(VLOOKUP($A10,'Hospitalisation Details'!$A:$Q,10,FALSE),"")</f>
        <v>11165.42</v>
      </c>
      <c r="N10" s="26" t="str">
        <f>IFERROR(VLOOKUP($A10,'Hospitalisation Details'!$A:$Q,11,FALSE),"")</f>
        <v>tier - 3</v>
      </c>
      <c r="O10" t="str">
        <f>IFERROR(VLOOKUP($A10,'Hospitalisation Details'!$A:$Q,13,FALSE),"")</f>
        <v>tier - 1</v>
      </c>
      <c r="P10" t="str">
        <f>IFERROR(VLOOKUP($A10,'Hospitalisation Details'!$A:$Q,15,FALSE),"")</f>
        <v>R1016</v>
      </c>
      <c r="Q10">
        <f>IFERROR(VLOOKUP($A10,'Hospitalisation Details'!$A:$Q,8,FALSE),"")</f>
        <v>56</v>
      </c>
    </row>
    <row r="11" spans="1:17" ht="15" x14ac:dyDescent="0.35">
      <c r="A11" s="25" t="str">
        <f>'Customer Names'!A1007</f>
        <v>Id1006</v>
      </c>
      <c r="B11" t="str">
        <f>IFERROR(VLOOKUP($A11,'Customer Names'!$A:$F,3,FALSE),"")</f>
        <v>Basham</v>
      </c>
      <c r="C11" s="27">
        <f>IFERROR(VLOOKUP($A11,'Medical Examinations'!$A:$O,2,FALSE),"")</f>
        <v>35.9</v>
      </c>
      <c r="D11">
        <f>IFERROR(VLOOKUP($A11,'Medical Examinations'!$A:$O,3,FALSE),"")</f>
        <v>4.8499999999999996</v>
      </c>
      <c r="E11" s="26" t="str">
        <f>IFERROR(VLOOKUP($A11,'Medical Examinations'!$A:$O,4,FALSE),"")</f>
        <v>Yes</v>
      </c>
      <c r="F11" t="str">
        <f>IFERROR(VLOOKUP($A11,'Medical Examinations'!$A:$O,6,FALSE),"")</f>
        <v>No</v>
      </c>
      <c r="G11" t="str">
        <f>IFERROR(VLOOKUP($A11,'Medical Examinations'!$A:$O,7,FALSE),"")</f>
        <v>Yes</v>
      </c>
      <c r="H11" s="28">
        <f>IFERROR(VLOOKUP($A11,'Medical Examinations'!$A:$O,8,FALSE),"")</f>
        <v>1</v>
      </c>
      <c r="I11" t="str">
        <f>IFERROR(VLOOKUP($A11,'Medical Examinations'!$A:$O,10,FALSE),"")</f>
        <v>No</v>
      </c>
      <c r="J11" t="str">
        <f>IFERROR(VLOOKUP($A11,'Medical Examinations'!$A:$O,14,FALSE),"")</f>
        <v>Obesity</v>
      </c>
      <c r="K11" t="str">
        <f>IFERROR(VLOOKUP($A11,'Medical Examinations'!$A:$O,15,FALSE),"")</f>
        <v>Normal</v>
      </c>
      <c r="L11" s="19" t="str">
        <f>IFERROR(VLOOKUP($A11,'Hospitalisation Details'!$A:$Q,7,FALSE),"")</f>
        <v>25-Jun-1969</v>
      </c>
      <c r="M11" s="20">
        <f>IFERROR(VLOOKUP($A11,'Hospitalisation Details'!$A:$Q,10,FALSE),"")</f>
        <v>11163.57</v>
      </c>
      <c r="N11" s="26" t="str">
        <f>IFERROR(VLOOKUP($A11,'Hospitalisation Details'!$A:$Q,11,FALSE),"")</f>
        <v>tier - 3</v>
      </c>
      <c r="O11" t="str">
        <f>IFERROR(VLOOKUP($A11,'Hospitalisation Details'!$A:$Q,13,FALSE),"")</f>
        <v>tier - 2</v>
      </c>
      <c r="P11" t="str">
        <f>IFERROR(VLOOKUP($A11,'Hospitalisation Details'!$A:$Q,15,FALSE),"")</f>
        <v>R1011</v>
      </c>
      <c r="Q11">
        <f>IFERROR(VLOOKUP($A11,'Hospitalisation Details'!$A:$Q,8,FALSE),"")</f>
        <v>53</v>
      </c>
    </row>
    <row r="12" spans="1:17" ht="15" x14ac:dyDescent="0.35">
      <c r="A12" s="25" t="str">
        <f>'Customer Names'!A1008</f>
        <v>Id1007</v>
      </c>
      <c r="B12" t="str">
        <f>IFERROR(VLOOKUP($A12,'Customer Names'!$A:$F,3,FALSE),"")</f>
        <v>Inman</v>
      </c>
      <c r="C12" s="27">
        <f>IFERROR(VLOOKUP($A12,'Medical Examinations'!$A:$O,2,FALSE),"")</f>
        <v>26.7</v>
      </c>
      <c r="D12">
        <f>IFERROR(VLOOKUP($A12,'Medical Examinations'!$A:$O,3,FALSE),"")</f>
        <v>5.09</v>
      </c>
      <c r="E12" s="26" t="str">
        <f>IFERROR(VLOOKUP($A12,'Medical Examinations'!$A:$O,4,FALSE),"")</f>
        <v>Yes</v>
      </c>
      <c r="F12" t="str">
        <f>IFERROR(VLOOKUP($A12,'Medical Examinations'!$A:$O,6,FALSE),"")</f>
        <v>No</v>
      </c>
      <c r="G12" t="str">
        <f>IFERROR(VLOOKUP($A12,'Medical Examinations'!$A:$O,7,FALSE),"")</f>
        <v>Yes</v>
      </c>
      <c r="H12" s="28">
        <f>IFERROR(VLOOKUP($A12,'Medical Examinations'!$A:$O,8,FALSE),"")</f>
        <v>1</v>
      </c>
      <c r="I12" t="str">
        <f>IFERROR(VLOOKUP($A12,'Medical Examinations'!$A:$O,10,FALSE),"")</f>
        <v>No</v>
      </c>
      <c r="J12" t="str">
        <f>IFERROR(VLOOKUP($A12,'Medical Examinations'!$A:$O,14,FALSE),"")</f>
        <v>Over Weight</v>
      </c>
      <c r="K12" t="str">
        <f>IFERROR(VLOOKUP($A12,'Medical Examinations'!$A:$O,15,FALSE),"")</f>
        <v>Normal</v>
      </c>
      <c r="L12" s="19" t="str">
        <f>IFERROR(VLOOKUP($A12,'Hospitalisation Details'!$A:$Q,7,FALSE),"")</f>
        <v>30-Nov-1969</v>
      </c>
      <c r="M12" s="20">
        <f>IFERROR(VLOOKUP($A12,'Hospitalisation Details'!$A:$Q,10,FALSE),"")</f>
        <v>11150.78</v>
      </c>
      <c r="N12" s="26" t="str">
        <f>IFERROR(VLOOKUP($A12,'Hospitalisation Details'!$A:$Q,11,FALSE),"")</f>
        <v>tier - 3</v>
      </c>
      <c r="O12" t="str">
        <f>IFERROR(VLOOKUP($A12,'Hospitalisation Details'!$A:$Q,13,FALSE),"")</f>
        <v>tier - 2</v>
      </c>
      <c r="P12" t="str">
        <f>IFERROR(VLOOKUP($A12,'Hospitalisation Details'!$A:$Q,15,FALSE),"")</f>
        <v>R1011</v>
      </c>
      <c r="Q12">
        <f>IFERROR(VLOOKUP($A12,'Hospitalisation Details'!$A:$Q,8,FALSE),"")</f>
        <v>53</v>
      </c>
    </row>
    <row r="13" spans="1:17" ht="15" x14ac:dyDescent="0.35">
      <c r="A13" s="25" t="str">
        <f>'Customer Names'!A1009</f>
        <v>Id1008</v>
      </c>
      <c r="B13" t="str">
        <f>IFERROR(VLOOKUP($A13,'Customer Names'!$A:$F,3,FALSE),"")</f>
        <v>Oscal</v>
      </c>
      <c r="C13" s="27">
        <f>IFERROR(VLOOKUP($A13,'Medical Examinations'!$A:$O,2,FALSE),"")</f>
        <v>33.71</v>
      </c>
      <c r="D13">
        <f>IFERROR(VLOOKUP($A13,'Medical Examinations'!$A:$O,3,FALSE),"")</f>
        <v>4.9400000000000004</v>
      </c>
      <c r="E13" s="26" t="str">
        <f>IFERROR(VLOOKUP($A13,'Medical Examinations'!$A:$O,4,FALSE),"")</f>
        <v>No</v>
      </c>
      <c r="F13" t="str">
        <f>IFERROR(VLOOKUP($A13,'Medical Examinations'!$A:$O,6,FALSE),"")</f>
        <v>No</v>
      </c>
      <c r="G13" t="str">
        <f>IFERROR(VLOOKUP($A13,'Medical Examinations'!$A:$O,7,FALSE),"")</f>
        <v>No</v>
      </c>
      <c r="H13" s="28" t="str">
        <f>IFERROR(VLOOKUP($A13,'Medical Examinations'!$A:$O,8,FALSE),"")</f>
        <v>0</v>
      </c>
      <c r="I13" t="str">
        <f>IFERROR(VLOOKUP($A13,'Medical Examinations'!$A:$O,10,FALSE),"")</f>
        <v>No</v>
      </c>
      <c r="J13" t="str">
        <f>IFERROR(VLOOKUP($A13,'Medical Examinations'!$A:$O,14,FALSE),"")</f>
        <v>Obesity</v>
      </c>
      <c r="K13" t="str">
        <f>IFERROR(VLOOKUP($A13,'Medical Examinations'!$A:$O,15,FALSE),"")</f>
        <v>Normal</v>
      </c>
      <c r="L13" s="19" t="str">
        <f>IFERROR(VLOOKUP($A13,'Hospitalisation Details'!$A:$Q,7,FALSE),"")</f>
        <v>20-Aug-1980</v>
      </c>
      <c r="M13" s="20">
        <f>IFERROR(VLOOKUP($A13,'Hospitalisation Details'!$A:$Q,10,FALSE),"")</f>
        <v>11103.33</v>
      </c>
      <c r="N13" s="26" t="str">
        <f>IFERROR(VLOOKUP($A13,'Hospitalisation Details'!$A:$Q,11,FALSE),"")</f>
        <v>tier - 3</v>
      </c>
      <c r="O13" t="str">
        <f>IFERROR(VLOOKUP($A13,'Hospitalisation Details'!$A:$Q,13,FALSE),"")</f>
        <v>tier - 1</v>
      </c>
      <c r="P13" t="str">
        <f>IFERROR(VLOOKUP($A13,'Hospitalisation Details'!$A:$Q,15,FALSE),"")</f>
        <v>R1021</v>
      </c>
      <c r="Q13">
        <f>IFERROR(VLOOKUP($A13,'Hospitalisation Details'!$A:$Q,8,FALSE),"")</f>
        <v>42</v>
      </c>
    </row>
    <row r="14" spans="1:17" ht="15" x14ac:dyDescent="0.35">
      <c r="A14" s="25" t="str">
        <f>'Customer Names'!A1010</f>
        <v>Id1009</v>
      </c>
      <c r="B14" t="str">
        <f>IFERROR(VLOOKUP($A14,'Customer Names'!$A:$F,3,FALSE),"")</f>
        <v>Craft</v>
      </c>
      <c r="C14" s="27">
        <f>IFERROR(VLOOKUP($A14,'Medical Examinations'!$A:$O,2,FALSE),"")</f>
        <v>41.91</v>
      </c>
      <c r="D14">
        <f>IFERROR(VLOOKUP($A14,'Medical Examinations'!$A:$O,3,FALSE),"")</f>
        <v>4.92</v>
      </c>
      <c r="E14" s="26" t="str">
        <f>IFERROR(VLOOKUP($A14,'Medical Examinations'!$A:$O,4,FALSE),"")</f>
        <v>Yes</v>
      </c>
      <c r="F14" t="str">
        <f>IFERROR(VLOOKUP($A14,'Medical Examinations'!$A:$O,6,FALSE),"")</f>
        <v>No</v>
      </c>
      <c r="G14" t="str">
        <f>IFERROR(VLOOKUP($A14,'Medical Examinations'!$A:$O,7,FALSE),"")</f>
        <v>No</v>
      </c>
      <c r="H14" s="28">
        <f>IFERROR(VLOOKUP($A14,'Medical Examinations'!$A:$O,8,FALSE),"")</f>
        <v>2</v>
      </c>
      <c r="I14" t="str">
        <f>IFERROR(VLOOKUP($A14,'Medical Examinations'!$A:$O,10,FALSE),"")</f>
        <v>No</v>
      </c>
      <c r="J14" t="str">
        <f>IFERROR(VLOOKUP($A14,'Medical Examinations'!$A:$O,14,FALSE),"")</f>
        <v>Obesity</v>
      </c>
      <c r="K14" t="str">
        <f>IFERROR(VLOOKUP($A14,'Medical Examinations'!$A:$O,15,FALSE),"")</f>
        <v>Normal</v>
      </c>
      <c r="L14" s="19" t="str">
        <f>IFERROR(VLOOKUP($A14,'Hospitalisation Details'!$A:$Q,7,FALSE),"")</f>
        <v>5-Jul-1966</v>
      </c>
      <c r="M14" s="20">
        <f>IFERROR(VLOOKUP($A14,'Hospitalisation Details'!$A:$Q,10,FALSE),"")</f>
        <v>11093.62</v>
      </c>
      <c r="N14" s="26" t="str">
        <f>IFERROR(VLOOKUP($A14,'Hospitalisation Details'!$A:$Q,11,FALSE),"")</f>
        <v>tier - 3</v>
      </c>
      <c r="O14" t="str">
        <f>IFERROR(VLOOKUP($A14,'Hospitalisation Details'!$A:$Q,13,FALSE),"")</f>
        <v>tier - 1</v>
      </c>
      <c r="P14" t="str">
        <f>IFERROR(VLOOKUP($A14,'Hospitalisation Details'!$A:$Q,15,FALSE),"")</f>
        <v>R1013</v>
      </c>
      <c r="Q14">
        <f>IFERROR(VLOOKUP($A14,'Hospitalisation Details'!$A:$Q,8,FALSE),"")</f>
        <v>56</v>
      </c>
    </row>
    <row r="15" spans="1:17" ht="15" x14ac:dyDescent="0.35">
      <c r="A15" s="25" t="str">
        <f>'Customer Names'!A102</f>
        <v>Id101</v>
      </c>
      <c r="B15" t="str">
        <f>IFERROR(VLOOKUP($A15,'Customer Names'!$A:$F,3,FALSE),"")</f>
        <v>Benestad</v>
      </c>
      <c r="C15" s="27">
        <f>IFERROR(VLOOKUP($A15,'Medical Examinations'!$A:$O,2,FALSE),"")</f>
        <v>35.75</v>
      </c>
      <c r="D15">
        <f>IFERROR(VLOOKUP($A15,'Medical Examinations'!$A:$O,3,FALSE),"")</f>
        <v>8</v>
      </c>
      <c r="E15" s="26" t="str">
        <f>IFERROR(VLOOKUP($A15,'Medical Examinations'!$A:$O,4,FALSE),"")</f>
        <v>Yes</v>
      </c>
      <c r="F15" t="str">
        <f>IFERROR(VLOOKUP($A15,'Medical Examinations'!$A:$O,6,FALSE),"")</f>
        <v>No</v>
      </c>
      <c r="G15" t="str">
        <f>IFERROR(VLOOKUP($A15,'Medical Examinations'!$A:$O,7,FALSE),"")</f>
        <v>No</v>
      </c>
      <c r="H15" s="28" t="str">
        <f>IFERROR(VLOOKUP($A15,'Medical Examinations'!$A:$O,8,FALSE),"")</f>
        <v>0</v>
      </c>
      <c r="I15" t="str">
        <f>IFERROR(VLOOKUP($A15,'Medical Examinations'!$A:$O,10,FALSE),"")</f>
        <v>Yes</v>
      </c>
      <c r="J15" t="str">
        <f>IFERROR(VLOOKUP($A15,'Medical Examinations'!$A:$O,14,FALSE),"")</f>
        <v>Obesity</v>
      </c>
      <c r="K15" t="str">
        <f>IFERROR(VLOOKUP($A15,'Medical Examinations'!$A:$O,15,FALSE),"")</f>
        <v>Diabetes</v>
      </c>
      <c r="L15" s="19" t="str">
        <f>IFERROR(VLOOKUP($A15,'Hospitalisation Details'!$A:$Q,7,FALSE),"")</f>
        <v>4-Oct-1981</v>
      </c>
      <c r="M15" s="20">
        <f>IFERROR(VLOOKUP($A15,'Hospitalisation Details'!$A:$Q,10,FALSE),"")</f>
        <v>40273.65</v>
      </c>
      <c r="N15" s="26" t="str">
        <f>IFERROR(VLOOKUP($A15,'Hospitalisation Details'!$A:$Q,11,FALSE),"")</f>
        <v>tier - 1</v>
      </c>
      <c r="O15" t="str">
        <f>IFERROR(VLOOKUP($A15,'Hospitalisation Details'!$A:$Q,13,FALSE),"")</f>
        <v>tier - 3</v>
      </c>
      <c r="P15" t="str">
        <f>IFERROR(VLOOKUP($A15,'Hospitalisation Details'!$A:$Q,15,FALSE),"")</f>
        <v>R1013</v>
      </c>
      <c r="Q15">
        <f>IFERROR(VLOOKUP($A15,'Hospitalisation Details'!$A:$Q,8,FALSE),"")</f>
        <v>41</v>
      </c>
    </row>
    <row r="16" spans="1:17" ht="15" x14ac:dyDescent="0.35">
      <c r="A16" s="25" t="str">
        <f>'Customer Names'!A1011</f>
        <v>Id1010</v>
      </c>
      <c r="B16" t="str">
        <f>IFERROR(VLOOKUP($A16,'Customer Names'!$A:$F,3,FALSE),"")</f>
        <v>Kebede</v>
      </c>
      <c r="C16" s="27">
        <f>IFERROR(VLOOKUP($A16,'Medical Examinations'!$A:$O,2,FALSE),"")</f>
        <v>39.82</v>
      </c>
      <c r="D16">
        <f>IFERROR(VLOOKUP($A16,'Medical Examinations'!$A:$O,3,FALSE),"")</f>
        <v>6.05</v>
      </c>
      <c r="E16" s="26" t="str">
        <f>IFERROR(VLOOKUP($A16,'Medical Examinations'!$A:$O,4,FALSE),"")</f>
        <v>Yes</v>
      </c>
      <c r="F16" t="str">
        <f>IFERROR(VLOOKUP($A16,'Medical Examinations'!$A:$O,6,FALSE),"")</f>
        <v>No</v>
      </c>
      <c r="G16" t="str">
        <f>IFERROR(VLOOKUP($A16,'Medical Examinations'!$A:$O,7,FALSE),"")</f>
        <v>No</v>
      </c>
      <c r="H16" s="28">
        <f>IFERROR(VLOOKUP($A16,'Medical Examinations'!$A:$O,8,FALSE),"")</f>
        <v>2</v>
      </c>
      <c r="I16" t="str">
        <f>IFERROR(VLOOKUP($A16,'Medical Examinations'!$A:$O,10,FALSE),"")</f>
        <v>No</v>
      </c>
      <c r="J16" t="str">
        <f>IFERROR(VLOOKUP($A16,'Medical Examinations'!$A:$O,14,FALSE),"")</f>
        <v>Obesity</v>
      </c>
      <c r="K16" t="str">
        <f>IFERROR(VLOOKUP($A16,'Medical Examinations'!$A:$O,15,FALSE),"")</f>
        <v>Prediabetes</v>
      </c>
      <c r="L16" s="19" t="str">
        <f>IFERROR(VLOOKUP($A16,'Hospitalisation Details'!$A:$Q,7,FALSE),"")</f>
        <v>9-Sep-1966</v>
      </c>
      <c r="M16" s="20">
        <f>IFERROR(VLOOKUP($A16,'Hospitalisation Details'!$A:$Q,10,FALSE),"")</f>
        <v>11090.72</v>
      </c>
      <c r="N16" s="26" t="str">
        <f>IFERROR(VLOOKUP($A16,'Hospitalisation Details'!$A:$Q,11,FALSE),"")</f>
        <v>tier - 3</v>
      </c>
      <c r="O16" t="str">
        <f>IFERROR(VLOOKUP($A16,'Hospitalisation Details'!$A:$Q,13,FALSE),"")</f>
        <v>tier - 1</v>
      </c>
      <c r="P16" t="str">
        <f>IFERROR(VLOOKUP($A16,'Hospitalisation Details'!$A:$Q,15,FALSE),"")</f>
        <v>R1013</v>
      </c>
      <c r="Q16">
        <f>IFERROR(VLOOKUP($A16,'Hospitalisation Details'!$A:$Q,8,FALSE),"")</f>
        <v>56</v>
      </c>
    </row>
    <row r="17" spans="1:17" ht="15" x14ac:dyDescent="0.35">
      <c r="A17" s="25" t="str">
        <f>'Customer Names'!A1012</f>
        <v>Id1011</v>
      </c>
      <c r="B17" t="str">
        <f>IFERROR(VLOOKUP($A17,'Customer Names'!$A:$F,3,FALSE),"")</f>
        <v>Strobel</v>
      </c>
      <c r="C17" s="27">
        <f>IFERROR(VLOOKUP($A17,'Medical Examinations'!$A:$O,2,FALSE),"")</f>
        <v>28.12</v>
      </c>
      <c r="D17">
        <f>IFERROR(VLOOKUP($A17,'Medical Examinations'!$A:$O,3,FALSE),"")</f>
        <v>4.67</v>
      </c>
      <c r="E17" s="26" t="str">
        <f>IFERROR(VLOOKUP($A17,'Medical Examinations'!$A:$O,4,FALSE),"")</f>
        <v>No</v>
      </c>
      <c r="F17" t="str">
        <f>IFERROR(VLOOKUP($A17,'Medical Examinations'!$A:$O,6,FALSE),"")</f>
        <v>No</v>
      </c>
      <c r="G17" t="str">
        <f>IFERROR(VLOOKUP($A17,'Medical Examinations'!$A:$O,7,FALSE),"")</f>
        <v>No</v>
      </c>
      <c r="H17" s="28">
        <f>IFERROR(VLOOKUP($A17,'Medical Examinations'!$A:$O,8,FALSE),"")</f>
        <v>2</v>
      </c>
      <c r="I17" t="str">
        <f>IFERROR(VLOOKUP($A17,'Medical Examinations'!$A:$O,10,FALSE),"")</f>
        <v>No</v>
      </c>
      <c r="J17" t="str">
        <f>IFERROR(VLOOKUP($A17,'Medical Examinations'!$A:$O,14,FALSE),"")</f>
        <v>Over Weight</v>
      </c>
      <c r="K17" t="str">
        <f>IFERROR(VLOOKUP($A17,'Medical Examinations'!$A:$O,15,FALSE),"")</f>
        <v>Normal</v>
      </c>
      <c r="L17" s="19" t="str">
        <f>IFERROR(VLOOKUP($A17,'Hospitalisation Details'!$A:$Q,7,FALSE),"")</f>
        <v>7-Oct-1972</v>
      </c>
      <c r="M17" s="20">
        <f>IFERROR(VLOOKUP($A17,'Hospitalisation Details'!$A:$Q,10,FALSE),"")</f>
        <v>11085.59</v>
      </c>
      <c r="N17" s="26" t="str">
        <f>IFERROR(VLOOKUP($A17,'Hospitalisation Details'!$A:$Q,11,FALSE),"")</f>
        <v>tier - 3</v>
      </c>
      <c r="O17" t="str">
        <f>IFERROR(VLOOKUP($A17,'Hospitalisation Details'!$A:$Q,13,FALSE),"")</f>
        <v>tier - 2</v>
      </c>
      <c r="P17" t="str">
        <f>IFERROR(VLOOKUP($A17,'Hospitalisation Details'!$A:$Q,15,FALSE),"")</f>
        <v>R1012</v>
      </c>
      <c r="Q17">
        <f>IFERROR(VLOOKUP($A17,'Hospitalisation Details'!$A:$Q,8,FALSE),"")</f>
        <v>50</v>
      </c>
    </row>
    <row r="18" spans="1:17" ht="15" x14ac:dyDescent="0.35">
      <c r="A18" s="25" t="str">
        <f>'Customer Names'!A1013</f>
        <v>Id1012</v>
      </c>
      <c r="B18" t="str">
        <f>IFERROR(VLOOKUP($A18,'Customer Names'!$A:$F,3,FALSE),"")</f>
        <v>Dalton</v>
      </c>
      <c r="C18" s="27">
        <f>IFERROR(VLOOKUP($A18,'Medical Examinations'!$A:$O,2,FALSE),"")</f>
        <v>26.98</v>
      </c>
      <c r="D18">
        <f>IFERROR(VLOOKUP($A18,'Medical Examinations'!$A:$O,3,FALSE),"")</f>
        <v>9.81</v>
      </c>
      <c r="E18" s="26" t="str">
        <f>IFERROR(VLOOKUP($A18,'Medical Examinations'!$A:$O,4,FALSE),"")</f>
        <v>Yes</v>
      </c>
      <c r="F18" t="str">
        <f>IFERROR(VLOOKUP($A18,'Medical Examinations'!$A:$O,6,FALSE),"")</f>
        <v>No</v>
      </c>
      <c r="G18" t="str">
        <f>IFERROR(VLOOKUP($A18,'Medical Examinations'!$A:$O,7,FALSE),"")</f>
        <v>No</v>
      </c>
      <c r="H18" s="28" t="str">
        <f>IFERROR(VLOOKUP($A18,'Medical Examinations'!$A:$O,8,FALSE),"")</f>
        <v>0</v>
      </c>
      <c r="I18" t="str">
        <f>IFERROR(VLOOKUP($A18,'Medical Examinations'!$A:$O,10,FALSE),"")</f>
        <v>No</v>
      </c>
      <c r="J18" t="str">
        <f>IFERROR(VLOOKUP($A18,'Medical Examinations'!$A:$O,14,FALSE),"")</f>
        <v>Over Weight</v>
      </c>
      <c r="K18" t="str">
        <f>IFERROR(VLOOKUP($A18,'Medical Examinations'!$A:$O,15,FALSE),"")</f>
        <v>Diabetes</v>
      </c>
      <c r="L18" s="19" t="str">
        <f>IFERROR(VLOOKUP($A18,'Hospitalisation Details'!$A:$Q,7,FALSE),"")</f>
        <v>4-Sep-1967</v>
      </c>
      <c r="M18" s="20">
        <f>IFERROR(VLOOKUP($A18,'Hospitalisation Details'!$A:$Q,10,FALSE),"")</f>
        <v>11082.58</v>
      </c>
      <c r="N18" s="26" t="str">
        <f>IFERROR(VLOOKUP($A18,'Hospitalisation Details'!$A:$Q,11,FALSE),"")</f>
        <v>tier - 3</v>
      </c>
      <c r="O18" t="str">
        <f>IFERROR(VLOOKUP($A18,'Hospitalisation Details'!$A:$Q,13,FALSE),"")</f>
        <v>tier - 2</v>
      </c>
      <c r="P18" t="str">
        <f>IFERROR(VLOOKUP($A18,'Hospitalisation Details'!$A:$Q,15,FALSE),"")</f>
        <v>R1012</v>
      </c>
      <c r="Q18">
        <f>IFERROR(VLOOKUP($A18,'Hospitalisation Details'!$A:$Q,8,FALSE),"")</f>
        <v>55</v>
      </c>
    </row>
    <row r="19" spans="1:17" ht="15" x14ac:dyDescent="0.35">
      <c r="A19" s="25" t="str">
        <f>'Customer Names'!A1014</f>
        <v>Id1013</v>
      </c>
      <c r="B19" t="str">
        <f>IFERROR(VLOOKUP($A19,'Customer Names'!$A:$F,3,FALSE),"")</f>
        <v>Morimoto</v>
      </c>
      <c r="C19" s="27">
        <f>IFERROR(VLOOKUP($A19,'Medical Examinations'!$A:$O,2,FALSE),"")</f>
        <v>27.2</v>
      </c>
      <c r="D19">
        <f>IFERROR(VLOOKUP($A19,'Medical Examinations'!$A:$O,3,FALSE),"")</f>
        <v>6.06</v>
      </c>
      <c r="E19" s="26" t="str">
        <f>IFERROR(VLOOKUP($A19,'Medical Examinations'!$A:$O,4,FALSE),"")</f>
        <v>Yes</v>
      </c>
      <c r="F19" t="str">
        <f>IFERROR(VLOOKUP($A19,'Medical Examinations'!$A:$O,6,FALSE),"")</f>
        <v>No</v>
      </c>
      <c r="G19" t="str">
        <f>IFERROR(VLOOKUP($A19,'Medical Examinations'!$A:$O,7,FALSE),"")</f>
        <v>No</v>
      </c>
      <c r="H19" s="28">
        <f>IFERROR(VLOOKUP($A19,'Medical Examinations'!$A:$O,8,FALSE),"")</f>
        <v>2</v>
      </c>
      <c r="I19" t="str">
        <f>IFERROR(VLOOKUP($A19,'Medical Examinations'!$A:$O,10,FALSE),"")</f>
        <v>No</v>
      </c>
      <c r="J19" t="str">
        <f>IFERROR(VLOOKUP($A19,'Medical Examinations'!$A:$O,14,FALSE),"")</f>
        <v>Over Weight</v>
      </c>
      <c r="K19" t="str">
        <f>IFERROR(VLOOKUP($A19,'Medical Examinations'!$A:$O,15,FALSE),"")</f>
        <v>Prediabetes</v>
      </c>
      <c r="L19" s="19" t="str">
        <f>IFERROR(VLOOKUP($A19,'Hospitalisation Details'!$A:$Q,7,FALSE),"")</f>
        <v>20-Nov-1966</v>
      </c>
      <c r="M19" s="20">
        <f>IFERROR(VLOOKUP($A19,'Hospitalisation Details'!$A:$Q,10,FALSE),"")</f>
        <v>11073.18</v>
      </c>
      <c r="N19" s="26" t="str">
        <f>IFERROR(VLOOKUP($A19,'Hospitalisation Details'!$A:$Q,11,FALSE),"")</f>
        <v>tier - 3</v>
      </c>
      <c r="O19" t="str">
        <f>IFERROR(VLOOKUP($A19,'Hospitalisation Details'!$A:$Q,13,FALSE),"")</f>
        <v>tier - 3</v>
      </c>
      <c r="P19" t="str">
        <f>IFERROR(VLOOKUP($A19,'Hospitalisation Details'!$A:$Q,15,FALSE),"")</f>
        <v>R1011</v>
      </c>
      <c r="Q19">
        <f>IFERROR(VLOOKUP($A19,'Hospitalisation Details'!$A:$Q,8,FALSE),"")</f>
        <v>56</v>
      </c>
    </row>
    <row r="20" spans="1:17" ht="15" x14ac:dyDescent="0.35">
      <c r="A20" s="25" t="str">
        <f>'Customer Names'!A1015</f>
        <v>Id1014</v>
      </c>
      <c r="B20" t="str">
        <f>IFERROR(VLOOKUP($A20,'Customer Names'!$A:$F,3,FALSE),"")</f>
        <v>Manlove</v>
      </c>
      <c r="C20" s="27">
        <f>IFERROR(VLOOKUP($A20,'Medical Examinations'!$A:$O,2,FALSE),"")</f>
        <v>25.3</v>
      </c>
      <c r="D20">
        <f>IFERROR(VLOOKUP($A20,'Medical Examinations'!$A:$O,3,FALSE),"")</f>
        <v>5.19</v>
      </c>
      <c r="E20" s="26" t="str">
        <f>IFERROR(VLOOKUP($A20,'Medical Examinations'!$A:$O,4,FALSE),"")</f>
        <v>Yes</v>
      </c>
      <c r="F20" t="str">
        <f>IFERROR(VLOOKUP($A20,'Medical Examinations'!$A:$O,6,FALSE),"")</f>
        <v>No</v>
      </c>
      <c r="G20" t="str">
        <f>IFERROR(VLOOKUP($A20,'Medical Examinations'!$A:$O,7,FALSE),"")</f>
        <v>No</v>
      </c>
      <c r="H20" s="28">
        <f>IFERROR(VLOOKUP($A20,'Medical Examinations'!$A:$O,8,FALSE),"")</f>
        <v>2</v>
      </c>
      <c r="I20" t="str">
        <f>IFERROR(VLOOKUP($A20,'Medical Examinations'!$A:$O,10,FALSE),"")</f>
        <v>No</v>
      </c>
      <c r="J20" t="str">
        <f>IFERROR(VLOOKUP($A20,'Medical Examinations'!$A:$O,14,FALSE),"")</f>
        <v>Over Weight</v>
      </c>
      <c r="K20" t="str">
        <f>IFERROR(VLOOKUP($A20,'Medical Examinations'!$A:$O,15,FALSE),"")</f>
        <v>Normal</v>
      </c>
      <c r="L20" s="19" t="str">
        <f>IFERROR(VLOOKUP($A20,'Hospitalisation Details'!$A:$Q,7,FALSE),"")</f>
        <v>7-Nov-1966</v>
      </c>
      <c r="M20" s="20">
        <f>IFERROR(VLOOKUP($A20,'Hospitalisation Details'!$A:$Q,10,FALSE),"")</f>
        <v>11070.54</v>
      </c>
      <c r="N20" s="26" t="str">
        <f>IFERROR(VLOOKUP($A20,'Hospitalisation Details'!$A:$Q,11,FALSE),"")</f>
        <v>tier - 3</v>
      </c>
      <c r="O20" t="str">
        <f>IFERROR(VLOOKUP($A20,'Hospitalisation Details'!$A:$Q,13,FALSE),"")</f>
        <v>tier - 3</v>
      </c>
      <c r="P20" t="str">
        <f>IFERROR(VLOOKUP($A20,'Hospitalisation Details'!$A:$Q,15,FALSE),"")</f>
        <v>R1011</v>
      </c>
      <c r="Q20">
        <f>IFERROR(VLOOKUP($A20,'Hospitalisation Details'!$A:$Q,8,FALSE),"")</f>
        <v>56</v>
      </c>
    </row>
    <row r="21" spans="1:17" ht="15" x14ac:dyDescent="0.35">
      <c r="A21" s="25" t="str">
        <f>'Customer Names'!A1016</f>
        <v>Id1015</v>
      </c>
      <c r="B21" t="str">
        <f>IFERROR(VLOOKUP($A21,'Customer Names'!$A:$F,3,FALSE),"")</f>
        <v>Madzik</v>
      </c>
      <c r="C21" s="27">
        <f>IFERROR(VLOOKUP($A21,'Medical Examinations'!$A:$O,2,FALSE),"")</f>
        <v>30.25</v>
      </c>
      <c r="D21">
        <f>IFERROR(VLOOKUP($A21,'Medical Examinations'!$A:$O,3,FALSE),"")</f>
        <v>10.16</v>
      </c>
      <c r="E21" s="26" t="str">
        <f>IFERROR(VLOOKUP($A21,'Medical Examinations'!$A:$O,4,FALSE),"")</f>
        <v>No</v>
      </c>
      <c r="F21" t="str">
        <f>IFERROR(VLOOKUP($A21,'Medical Examinations'!$A:$O,6,FALSE),"")</f>
        <v>No</v>
      </c>
      <c r="G21" t="str">
        <f>IFERROR(VLOOKUP($A21,'Medical Examinations'!$A:$O,7,FALSE),"")</f>
        <v>No</v>
      </c>
      <c r="H21" s="28" t="str">
        <f>IFERROR(VLOOKUP($A21,'Medical Examinations'!$A:$O,8,FALSE),"")</f>
        <v>0</v>
      </c>
      <c r="I21" t="str">
        <f>IFERROR(VLOOKUP($A21,'Medical Examinations'!$A:$O,10,FALSE),"")</f>
        <v>No</v>
      </c>
      <c r="J21" t="str">
        <f>IFERROR(VLOOKUP($A21,'Medical Examinations'!$A:$O,14,FALSE),"")</f>
        <v>Obesity</v>
      </c>
      <c r="K21" t="str">
        <f>IFERROR(VLOOKUP($A21,'Medical Examinations'!$A:$O,15,FALSE),"")</f>
        <v>Diabetes</v>
      </c>
      <c r="L21" s="19" t="str">
        <f>IFERROR(VLOOKUP($A21,'Hospitalisation Details'!$A:$Q,7,FALSE),"")</f>
        <v>9-Nov-1971</v>
      </c>
      <c r="M21" s="20">
        <f>IFERROR(VLOOKUP($A21,'Hospitalisation Details'!$A:$Q,10,FALSE),"")</f>
        <v>11068.77</v>
      </c>
      <c r="N21" s="26" t="str">
        <f>IFERROR(VLOOKUP($A21,'Hospitalisation Details'!$A:$Q,11,FALSE),"")</f>
        <v>tier - 3</v>
      </c>
      <c r="O21" t="str">
        <f>IFERROR(VLOOKUP($A21,'Hospitalisation Details'!$A:$Q,13,FALSE),"")</f>
        <v>tier - 2</v>
      </c>
      <c r="P21" t="str">
        <f>IFERROR(VLOOKUP($A21,'Hospitalisation Details'!$A:$Q,15,FALSE),"")</f>
        <v>R1012</v>
      </c>
      <c r="Q21">
        <f>IFERROR(VLOOKUP($A21,'Hospitalisation Details'!$A:$Q,8,FALSE),"")</f>
        <v>51</v>
      </c>
    </row>
    <row r="22" spans="1:17" ht="15" x14ac:dyDescent="0.35">
      <c r="A22" s="25" t="str">
        <f>'Customer Names'!A1017</f>
        <v>Id1016</v>
      </c>
      <c r="B22" t="str">
        <f>IFERROR(VLOOKUP($A22,'Customer Names'!$A:$F,3,FALSE),"")</f>
        <v>Hobson</v>
      </c>
      <c r="C22" s="27">
        <f>IFERROR(VLOOKUP($A22,'Medical Examinations'!$A:$O,2,FALSE),"")</f>
        <v>54</v>
      </c>
      <c r="D22">
        <f>IFERROR(VLOOKUP($A22,'Medical Examinations'!$A:$O,3,FALSE),"")</f>
        <v>4.68</v>
      </c>
      <c r="E22" s="26" t="str">
        <f>IFERROR(VLOOKUP($A22,'Medical Examinations'!$A:$O,4,FALSE),"")</f>
        <v>Yes</v>
      </c>
      <c r="F22" t="str">
        <f>IFERROR(VLOOKUP($A22,'Medical Examinations'!$A:$O,6,FALSE),"")</f>
        <v>yes</v>
      </c>
      <c r="G22" t="str">
        <f>IFERROR(VLOOKUP($A22,'Medical Examinations'!$A:$O,7,FALSE),"")</f>
        <v>No</v>
      </c>
      <c r="H22" s="28">
        <f>IFERROR(VLOOKUP($A22,'Medical Examinations'!$A:$O,8,FALSE),"")</f>
        <v>2</v>
      </c>
      <c r="I22" t="str">
        <f>IFERROR(VLOOKUP($A22,'Medical Examinations'!$A:$O,10,FALSE),"")</f>
        <v>No</v>
      </c>
      <c r="J22" t="str">
        <f>IFERROR(VLOOKUP($A22,'Medical Examinations'!$A:$O,14,FALSE),"")</f>
        <v>Obesity</v>
      </c>
      <c r="K22" t="str">
        <f>IFERROR(VLOOKUP($A22,'Medical Examinations'!$A:$O,15,FALSE),"")</f>
        <v>Normal</v>
      </c>
      <c r="L22" s="19" t="str">
        <f>IFERROR(VLOOKUP($A22,'Hospitalisation Details'!$A:$Q,7,FALSE),"")</f>
        <v>18-Sep-2000</v>
      </c>
      <c r="M22" s="20">
        <f>IFERROR(VLOOKUP($A22,'Hospitalisation Details'!$A:$Q,10,FALSE),"")</f>
        <v>11068.7</v>
      </c>
      <c r="N22" s="26" t="str">
        <f>IFERROR(VLOOKUP($A22,'Hospitalisation Details'!$A:$Q,11,FALSE),"")</f>
        <v>tier - 3</v>
      </c>
      <c r="O22" t="str">
        <f>IFERROR(VLOOKUP($A22,'Hospitalisation Details'!$A:$Q,13,FALSE),"")</f>
        <v>tier - 1</v>
      </c>
      <c r="P22" t="str">
        <f>IFERROR(VLOOKUP($A22,'Hospitalisation Details'!$A:$Q,15,FALSE),"")</f>
        <v>R1011</v>
      </c>
      <c r="Q22">
        <f>IFERROR(VLOOKUP($A22,'Hospitalisation Details'!$A:$Q,8,FALSE),"")</f>
        <v>22</v>
      </c>
    </row>
    <row r="23" spans="1:17" ht="15" x14ac:dyDescent="0.35">
      <c r="A23" s="25" t="str">
        <f>'Customer Names'!A1018</f>
        <v>Id1017</v>
      </c>
      <c r="B23" t="str">
        <f>IFERROR(VLOOKUP($A23,'Customer Names'!$A:$F,3,FALSE),"")</f>
        <v>Reyes</v>
      </c>
      <c r="C23" s="27">
        <f>IFERROR(VLOOKUP($A23,'Medical Examinations'!$A:$O,2,FALSE),"")</f>
        <v>51.86</v>
      </c>
      <c r="D23">
        <f>IFERROR(VLOOKUP($A23,'Medical Examinations'!$A:$O,3,FALSE),"")</f>
        <v>5.32</v>
      </c>
      <c r="E23" s="26" t="str">
        <f>IFERROR(VLOOKUP($A23,'Medical Examinations'!$A:$O,4,FALSE),"")</f>
        <v>Yes</v>
      </c>
      <c r="F23" t="str">
        <f>IFERROR(VLOOKUP($A23,'Medical Examinations'!$A:$O,6,FALSE),"")</f>
        <v>No</v>
      </c>
      <c r="G23" t="str">
        <f>IFERROR(VLOOKUP($A23,'Medical Examinations'!$A:$O,7,FALSE),"")</f>
        <v>No</v>
      </c>
      <c r="H23" s="28" t="str">
        <f>IFERROR(VLOOKUP($A23,'Medical Examinations'!$A:$O,8,FALSE),"")</f>
        <v>0</v>
      </c>
      <c r="I23" t="str">
        <f>IFERROR(VLOOKUP($A23,'Medical Examinations'!$A:$O,10,FALSE),"")</f>
        <v>No</v>
      </c>
      <c r="J23" t="str">
        <f>IFERROR(VLOOKUP($A23,'Medical Examinations'!$A:$O,14,FALSE),"")</f>
        <v>Obesity</v>
      </c>
      <c r="K23" t="str">
        <f>IFERROR(VLOOKUP($A23,'Medical Examinations'!$A:$O,15,FALSE),"")</f>
        <v>Normal</v>
      </c>
      <c r="L23" s="19" t="str">
        <f>IFERROR(VLOOKUP($A23,'Hospitalisation Details'!$A:$Q,7,FALSE),"")</f>
        <v>17-Dec-2001</v>
      </c>
      <c r="M23" s="20">
        <f>IFERROR(VLOOKUP($A23,'Hospitalisation Details'!$A:$Q,10,FALSE),"")</f>
        <v>11046.02</v>
      </c>
      <c r="N23" s="26" t="str">
        <f>IFERROR(VLOOKUP($A23,'Hospitalisation Details'!$A:$Q,11,FALSE),"")</f>
        <v>tier - 3</v>
      </c>
      <c r="O23" t="str">
        <f>IFERROR(VLOOKUP($A23,'Hospitalisation Details'!$A:$Q,13,FALSE),"")</f>
        <v>tier - 1</v>
      </c>
      <c r="P23" t="str">
        <f>IFERROR(VLOOKUP($A23,'Hospitalisation Details'!$A:$Q,15,FALSE),"")</f>
        <v>R1026</v>
      </c>
      <c r="Q23">
        <f>IFERROR(VLOOKUP($A23,'Hospitalisation Details'!$A:$Q,8,FALSE),"")</f>
        <v>21</v>
      </c>
    </row>
    <row r="24" spans="1:17" ht="15" x14ac:dyDescent="0.35">
      <c r="A24" s="25" t="str">
        <f>'Customer Names'!A1019</f>
        <v>Id1018</v>
      </c>
      <c r="B24" t="str">
        <f>IFERROR(VLOOKUP($A24,'Customer Names'!$A:$F,3,FALSE),"")</f>
        <v>Tierney</v>
      </c>
      <c r="C24" s="27">
        <f>IFERROR(VLOOKUP($A24,'Medical Examinations'!$A:$O,2,FALSE),"")</f>
        <v>31.39</v>
      </c>
      <c r="D24">
        <f>IFERROR(VLOOKUP($A24,'Medical Examinations'!$A:$O,3,FALSE),"")</f>
        <v>6.99</v>
      </c>
      <c r="E24" s="26" t="str">
        <f>IFERROR(VLOOKUP($A24,'Medical Examinations'!$A:$O,4,FALSE),"")</f>
        <v>No</v>
      </c>
      <c r="F24" t="str">
        <f>IFERROR(VLOOKUP($A24,'Medical Examinations'!$A:$O,6,FALSE),"")</f>
        <v>No</v>
      </c>
      <c r="G24" t="str">
        <f>IFERROR(VLOOKUP($A24,'Medical Examinations'!$A:$O,7,FALSE),"")</f>
        <v>No</v>
      </c>
      <c r="H24" s="28" t="str">
        <f>IFERROR(VLOOKUP($A24,'Medical Examinations'!$A:$O,8,FALSE),"")</f>
        <v>0</v>
      </c>
      <c r="I24" t="str">
        <f>IFERROR(VLOOKUP($A24,'Medical Examinations'!$A:$O,10,FALSE),"")</f>
        <v>No</v>
      </c>
      <c r="J24" t="str">
        <f>IFERROR(VLOOKUP($A24,'Medical Examinations'!$A:$O,14,FALSE),"")</f>
        <v>Obesity</v>
      </c>
      <c r="K24" t="str">
        <f>IFERROR(VLOOKUP($A24,'Medical Examinations'!$A:$O,15,FALSE),"")</f>
        <v>Diabetes</v>
      </c>
      <c r="L24" s="19" t="str">
        <f>IFERROR(VLOOKUP($A24,'Hospitalisation Details'!$A:$Q,7,FALSE),"")</f>
        <v>30-Aug-1974</v>
      </c>
      <c r="M24" s="20">
        <f>IFERROR(VLOOKUP($A24,'Hospitalisation Details'!$A:$Q,10,FALSE),"")</f>
        <v>11037.85</v>
      </c>
      <c r="N24" s="26" t="str">
        <f>IFERROR(VLOOKUP($A24,'Hospitalisation Details'!$A:$Q,11,FALSE),"")</f>
        <v>tier - 3</v>
      </c>
      <c r="O24" t="str">
        <f>IFERROR(VLOOKUP($A24,'Hospitalisation Details'!$A:$Q,13,FALSE),"")</f>
        <v>tier - 2</v>
      </c>
      <c r="P24" t="str">
        <f>IFERROR(VLOOKUP($A24,'Hospitalisation Details'!$A:$Q,15,FALSE),"")</f>
        <v>R1025</v>
      </c>
      <c r="Q24">
        <f>IFERROR(VLOOKUP($A24,'Hospitalisation Details'!$A:$Q,8,FALSE),"")</f>
        <v>48</v>
      </c>
    </row>
    <row r="25" spans="1:17" ht="15" x14ac:dyDescent="0.35">
      <c r="A25" s="25" t="str">
        <f>'Customer Names'!A1020</f>
        <v>Id1019</v>
      </c>
      <c r="B25" t="str">
        <f>IFERROR(VLOOKUP($A25,'Customer Names'!$A:$F,3,FALSE),"")</f>
        <v>Gabris</v>
      </c>
      <c r="C25" s="27">
        <f>IFERROR(VLOOKUP($A25,'Medical Examinations'!$A:$O,2,FALSE),"")</f>
        <v>39.97</v>
      </c>
      <c r="D25">
        <f>IFERROR(VLOOKUP($A25,'Medical Examinations'!$A:$O,3,FALSE),"")</f>
        <v>5.55</v>
      </c>
      <c r="E25" s="26" t="str">
        <f>IFERROR(VLOOKUP($A25,'Medical Examinations'!$A:$O,4,FALSE),"")</f>
        <v>No</v>
      </c>
      <c r="F25" t="str">
        <f>IFERROR(VLOOKUP($A25,'Medical Examinations'!$A:$O,6,FALSE),"")</f>
        <v>No</v>
      </c>
      <c r="G25" t="str">
        <f>IFERROR(VLOOKUP($A25,'Medical Examinations'!$A:$O,7,FALSE),"")</f>
        <v>No</v>
      </c>
      <c r="H25" s="28" t="str">
        <f>IFERROR(VLOOKUP($A25,'Medical Examinations'!$A:$O,8,FALSE),"")</f>
        <v>0</v>
      </c>
      <c r="I25" t="str">
        <f>IFERROR(VLOOKUP($A25,'Medical Examinations'!$A:$O,10,FALSE),"")</f>
        <v>No</v>
      </c>
      <c r="J25" t="str">
        <f>IFERROR(VLOOKUP($A25,'Medical Examinations'!$A:$O,14,FALSE),"")</f>
        <v>Obesity</v>
      </c>
      <c r="K25" t="str">
        <f>IFERROR(VLOOKUP($A25,'Medical Examinations'!$A:$O,15,FALSE),"")</f>
        <v>Normal</v>
      </c>
      <c r="L25" s="19" t="str">
        <f>IFERROR(VLOOKUP($A25,'Hospitalisation Details'!$A:$Q,7,FALSE),"")</f>
        <v>25-Oct-1989</v>
      </c>
      <c r="M25" s="20">
        <f>IFERROR(VLOOKUP($A25,'Hospitalisation Details'!$A:$Q,10,FALSE),"")</f>
        <v>11037.51</v>
      </c>
      <c r="N25" s="26" t="str">
        <f>IFERROR(VLOOKUP($A25,'Hospitalisation Details'!$A:$Q,11,FALSE),"")</f>
        <v>tier - 3</v>
      </c>
      <c r="O25" t="str">
        <f>IFERROR(VLOOKUP($A25,'Hospitalisation Details'!$A:$Q,13,FALSE),"")</f>
        <v>tier - 1</v>
      </c>
      <c r="P25" t="str">
        <f>IFERROR(VLOOKUP($A25,'Hospitalisation Details'!$A:$Q,15,FALSE),"")</f>
        <v>R1012</v>
      </c>
      <c r="Q25">
        <f>IFERROR(VLOOKUP($A25,'Hospitalisation Details'!$A:$Q,8,FALSE),"")</f>
        <v>33</v>
      </c>
    </row>
    <row r="26" spans="1:17" ht="15" x14ac:dyDescent="0.35">
      <c r="A26" s="25" t="str">
        <f>'Customer Names'!A103</f>
        <v>Id102</v>
      </c>
      <c r="B26" t="str">
        <f>IFERROR(VLOOKUP($A26,'Customer Names'!$A:$F,3,FALSE),"")</f>
        <v>Aviv</v>
      </c>
      <c r="C26" s="27">
        <f>IFERROR(VLOOKUP($A26,'Medical Examinations'!$A:$O,2,FALSE),"")</f>
        <v>53.81</v>
      </c>
      <c r="D26">
        <f>IFERROR(VLOOKUP($A26,'Medical Examinations'!$A:$O,3,FALSE),"")</f>
        <v>8.77</v>
      </c>
      <c r="E26" s="26" t="str">
        <f>IFERROR(VLOOKUP($A26,'Medical Examinations'!$A:$O,4,FALSE),"")</f>
        <v>Yes</v>
      </c>
      <c r="F26" t="str">
        <f>IFERROR(VLOOKUP($A26,'Medical Examinations'!$A:$O,6,FALSE),"")</f>
        <v>No</v>
      </c>
      <c r="G26" t="str">
        <f>IFERROR(VLOOKUP($A26,'Medical Examinations'!$A:$O,7,FALSE),"")</f>
        <v>No</v>
      </c>
      <c r="H26" s="28" t="str">
        <f>IFERROR(VLOOKUP($A26,'Medical Examinations'!$A:$O,8,FALSE),"")</f>
        <v>0</v>
      </c>
      <c r="I26" t="str">
        <f>IFERROR(VLOOKUP($A26,'Medical Examinations'!$A:$O,10,FALSE),"")</f>
        <v>Yes</v>
      </c>
      <c r="J26" t="str">
        <f>IFERROR(VLOOKUP($A26,'Medical Examinations'!$A:$O,14,FALSE),"")</f>
        <v>Obesity</v>
      </c>
      <c r="K26" t="str">
        <f>IFERROR(VLOOKUP($A26,'Medical Examinations'!$A:$O,15,FALSE),"")</f>
        <v>Diabetes</v>
      </c>
      <c r="L26" s="19" t="str">
        <f>IFERROR(VLOOKUP($A26,'Hospitalisation Details'!$A:$Q,7,FALSE),"")</f>
        <v>28-Jul-1981</v>
      </c>
      <c r="M26" s="20">
        <f>IFERROR(VLOOKUP($A26,'Hospitalisation Details'!$A:$Q,10,FALSE),"")</f>
        <v>40208.559999999998</v>
      </c>
      <c r="N26" s="26" t="str">
        <f>IFERROR(VLOOKUP($A26,'Hospitalisation Details'!$A:$Q,11,FALSE),"")</f>
        <v>tier - 1</v>
      </c>
      <c r="O26" t="str">
        <f>IFERROR(VLOOKUP($A26,'Hospitalisation Details'!$A:$Q,13,FALSE),"")</f>
        <v>tier - 2</v>
      </c>
      <c r="P26" t="str">
        <f>IFERROR(VLOOKUP($A26,'Hospitalisation Details'!$A:$Q,15,FALSE),"")</f>
        <v>R1011</v>
      </c>
      <c r="Q26">
        <f>IFERROR(VLOOKUP($A26,'Hospitalisation Details'!$A:$Q,8,FALSE),"")</f>
        <v>41</v>
      </c>
    </row>
    <row r="27" spans="1:17" ht="15" x14ac:dyDescent="0.35">
      <c r="A27" s="25" t="str">
        <f>'Customer Names'!A1021</f>
        <v>Id1020</v>
      </c>
      <c r="B27" t="str">
        <f>IFERROR(VLOOKUP($A27,'Customer Names'!$A:$F,3,FALSE),"")</f>
        <v>Howard</v>
      </c>
      <c r="C27" s="27">
        <f>IFERROR(VLOOKUP($A27,'Medical Examinations'!$A:$O,2,FALSE),"")</f>
        <v>41.23</v>
      </c>
      <c r="D27">
        <f>IFERROR(VLOOKUP($A27,'Medical Examinations'!$A:$O,3,FALSE),"")</f>
        <v>6.94</v>
      </c>
      <c r="E27" s="26" t="str">
        <f>IFERROR(VLOOKUP($A27,'Medical Examinations'!$A:$O,4,FALSE),"")</f>
        <v>No</v>
      </c>
      <c r="F27" t="str">
        <f>IFERROR(VLOOKUP($A27,'Medical Examinations'!$A:$O,6,FALSE),"")</f>
        <v>No</v>
      </c>
      <c r="G27" t="str">
        <f>IFERROR(VLOOKUP($A27,'Medical Examinations'!$A:$O,7,FALSE),"")</f>
        <v>No</v>
      </c>
      <c r="H27" s="28" t="str">
        <f>IFERROR(VLOOKUP($A27,'Medical Examinations'!$A:$O,8,FALSE),"")</f>
        <v>0</v>
      </c>
      <c r="I27" t="str">
        <f>IFERROR(VLOOKUP($A27,'Medical Examinations'!$A:$O,10,FALSE),"")</f>
        <v>No</v>
      </c>
      <c r="J27" t="str">
        <f>IFERROR(VLOOKUP($A27,'Medical Examinations'!$A:$O,14,FALSE),"")</f>
        <v>Obesity</v>
      </c>
      <c r="K27" t="str">
        <f>IFERROR(VLOOKUP($A27,'Medical Examinations'!$A:$O,15,FALSE),"")</f>
        <v>Diabetes</v>
      </c>
      <c r="L27" s="19" t="str">
        <f>IFERROR(VLOOKUP($A27,'Hospitalisation Details'!$A:$Q,7,FALSE),"")</f>
        <v>10-Dec-1974</v>
      </c>
      <c r="M27" s="20">
        <f>IFERROR(VLOOKUP($A27,'Hospitalisation Details'!$A:$Q,10,FALSE),"")</f>
        <v>11033.66</v>
      </c>
      <c r="N27" s="26" t="str">
        <f>IFERROR(VLOOKUP($A27,'Hospitalisation Details'!$A:$Q,11,FALSE),"")</f>
        <v>tier - 3</v>
      </c>
      <c r="O27" t="str">
        <f>IFERROR(VLOOKUP($A27,'Hospitalisation Details'!$A:$Q,13,FALSE),"")</f>
        <v>tier - 3</v>
      </c>
      <c r="P27" t="str">
        <f>IFERROR(VLOOKUP($A27,'Hospitalisation Details'!$A:$Q,15,FALSE),"")</f>
        <v>R1012</v>
      </c>
      <c r="Q27">
        <f>IFERROR(VLOOKUP($A27,'Hospitalisation Details'!$A:$Q,8,FALSE),"")</f>
        <v>48</v>
      </c>
    </row>
    <row r="28" spans="1:17" ht="15" x14ac:dyDescent="0.35">
      <c r="A28" s="25" t="str">
        <f>'Customer Names'!A1022</f>
        <v>Id1021</v>
      </c>
      <c r="B28" t="str">
        <f>IFERROR(VLOOKUP($A28,'Customer Names'!$A:$F,3,FALSE),"")</f>
        <v>Kallay</v>
      </c>
      <c r="C28" s="27">
        <f>IFERROR(VLOOKUP($A28,'Medical Examinations'!$A:$O,2,FALSE),"")</f>
        <v>49.45</v>
      </c>
      <c r="D28">
        <f>IFERROR(VLOOKUP($A28,'Medical Examinations'!$A:$O,3,FALSE),"")</f>
        <v>4.2</v>
      </c>
      <c r="E28" s="26" t="str">
        <f>IFERROR(VLOOKUP($A28,'Medical Examinations'!$A:$O,4,FALSE),"")</f>
        <v>Yes</v>
      </c>
      <c r="F28" t="str">
        <f>IFERROR(VLOOKUP($A28,'Medical Examinations'!$A:$O,6,FALSE),"")</f>
        <v>No</v>
      </c>
      <c r="G28" t="str">
        <f>IFERROR(VLOOKUP($A28,'Medical Examinations'!$A:$O,7,FALSE),"")</f>
        <v>No</v>
      </c>
      <c r="H28" s="28" t="str">
        <f>IFERROR(VLOOKUP($A28,'Medical Examinations'!$A:$O,8,FALSE),"")</f>
        <v>0</v>
      </c>
      <c r="I28" t="str">
        <f>IFERROR(VLOOKUP($A28,'Medical Examinations'!$A:$O,10,FALSE),"")</f>
        <v>No</v>
      </c>
      <c r="J28" t="str">
        <f>IFERROR(VLOOKUP($A28,'Medical Examinations'!$A:$O,14,FALSE),"")</f>
        <v>Obesity</v>
      </c>
      <c r="K28" t="str">
        <f>IFERROR(VLOOKUP($A28,'Medical Examinations'!$A:$O,15,FALSE),"")</f>
        <v>Normal</v>
      </c>
      <c r="L28" s="19" t="str">
        <f>IFERROR(VLOOKUP($A28,'Hospitalisation Details'!$A:$Q,7,FALSE),"")</f>
        <v>21-Jul-1996</v>
      </c>
      <c r="M28" s="20">
        <f>IFERROR(VLOOKUP($A28,'Hospitalisation Details'!$A:$Q,10,FALSE),"")</f>
        <v>11028.56</v>
      </c>
      <c r="N28" s="26" t="str">
        <f>IFERROR(VLOOKUP($A28,'Hospitalisation Details'!$A:$Q,11,FALSE),"")</f>
        <v>tier - 3</v>
      </c>
      <c r="O28" t="str">
        <f>IFERROR(VLOOKUP($A28,'Hospitalisation Details'!$A:$Q,13,FALSE),"")</f>
        <v>tier - 3</v>
      </c>
      <c r="P28" t="str">
        <f>IFERROR(VLOOKUP($A28,'Hospitalisation Details'!$A:$Q,15,FALSE),"")</f>
        <v>R1012</v>
      </c>
      <c r="Q28">
        <f>IFERROR(VLOOKUP($A28,'Hospitalisation Details'!$A:$Q,8,FALSE),"")</f>
        <v>26</v>
      </c>
    </row>
    <row r="29" spans="1:17" ht="15" x14ac:dyDescent="0.35">
      <c r="A29" s="25" t="str">
        <f>'Customer Names'!A1023</f>
        <v>Id1022</v>
      </c>
      <c r="B29" t="str">
        <f>IFERROR(VLOOKUP($A29,'Customer Names'!$A:$F,3,FALSE),"")</f>
        <v>Leguizamo</v>
      </c>
      <c r="C29" s="27">
        <f>IFERROR(VLOOKUP($A29,'Medical Examinations'!$A:$O,2,FALSE),"")</f>
        <v>41.04</v>
      </c>
      <c r="D29">
        <f>IFERROR(VLOOKUP($A29,'Medical Examinations'!$A:$O,3,FALSE),"")</f>
        <v>5.59</v>
      </c>
      <c r="E29" s="26" t="str">
        <f>IFERROR(VLOOKUP($A29,'Medical Examinations'!$A:$O,4,FALSE),"")</f>
        <v>No</v>
      </c>
      <c r="F29" t="str">
        <f>IFERROR(VLOOKUP($A29,'Medical Examinations'!$A:$O,6,FALSE),"")</f>
        <v>No</v>
      </c>
      <c r="G29" t="str">
        <f>IFERROR(VLOOKUP($A29,'Medical Examinations'!$A:$O,7,FALSE),"")</f>
        <v>No</v>
      </c>
      <c r="H29" s="28" t="str">
        <f>IFERROR(VLOOKUP($A29,'Medical Examinations'!$A:$O,8,FALSE),"")</f>
        <v>0</v>
      </c>
      <c r="I29" t="str">
        <f>IFERROR(VLOOKUP($A29,'Medical Examinations'!$A:$O,10,FALSE),"")</f>
        <v>No</v>
      </c>
      <c r="J29" t="str">
        <f>IFERROR(VLOOKUP($A29,'Medical Examinations'!$A:$O,14,FALSE),"")</f>
        <v>Obesity</v>
      </c>
      <c r="K29" t="str">
        <f>IFERROR(VLOOKUP($A29,'Medical Examinations'!$A:$O,15,FALSE),"")</f>
        <v>Normal</v>
      </c>
      <c r="L29" s="19" t="str">
        <f>IFERROR(VLOOKUP($A29,'Hospitalisation Details'!$A:$Q,7,FALSE),"")</f>
        <v>26-Jun-1991</v>
      </c>
      <c r="M29" s="20">
        <f>IFERROR(VLOOKUP($A29,'Hospitalisation Details'!$A:$Q,10,FALSE),"")</f>
        <v>11018.05</v>
      </c>
      <c r="N29" s="26" t="str">
        <f>IFERROR(VLOOKUP($A29,'Hospitalisation Details'!$A:$Q,11,FALSE),"")</f>
        <v>tier - 3</v>
      </c>
      <c r="O29" t="str">
        <f>IFERROR(VLOOKUP($A29,'Hospitalisation Details'!$A:$Q,13,FALSE),"")</f>
        <v>tier - 2</v>
      </c>
      <c r="P29" t="str">
        <f>IFERROR(VLOOKUP($A29,'Hospitalisation Details'!$A:$Q,15,FALSE),"")</f>
        <v>R1012</v>
      </c>
      <c r="Q29">
        <f>IFERROR(VLOOKUP($A29,'Hospitalisation Details'!$A:$Q,8,FALSE),"")</f>
        <v>31</v>
      </c>
    </row>
    <row r="30" spans="1:17" ht="15" x14ac:dyDescent="0.35">
      <c r="A30" s="25" t="str">
        <f>'Customer Names'!A1024</f>
        <v>Id1023</v>
      </c>
      <c r="B30" t="str">
        <f>IFERROR(VLOOKUP($A30,'Customer Names'!$A:$F,3,FALSE),"")</f>
        <v>Escartin</v>
      </c>
      <c r="C30" s="27">
        <f>IFERROR(VLOOKUP($A30,'Medical Examinations'!$A:$O,2,FALSE),"")</f>
        <v>27.93</v>
      </c>
      <c r="D30">
        <f>IFERROR(VLOOKUP($A30,'Medical Examinations'!$A:$O,3,FALSE),"")</f>
        <v>9.9600000000000009</v>
      </c>
      <c r="E30" s="26" t="str">
        <f>IFERROR(VLOOKUP($A30,'Medical Examinations'!$A:$O,4,FALSE),"")</f>
        <v>No</v>
      </c>
      <c r="F30" t="str">
        <f>IFERROR(VLOOKUP($A30,'Medical Examinations'!$A:$O,6,FALSE),"")</f>
        <v>No</v>
      </c>
      <c r="G30" t="str">
        <f>IFERROR(VLOOKUP($A30,'Medical Examinations'!$A:$O,7,FALSE),"")</f>
        <v>No</v>
      </c>
      <c r="H30" s="28" t="str">
        <f>IFERROR(VLOOKUP($A30,'Medical Examinations'!$A:$O,8,FALSE),"")</f>
        <v>0</v>
      </c>
      <c r="I30" t="str">
        <f>IFERROR(VLOOKUP($A30,'Medical Examinations'!$A:$O,10,FALSE),"")</f>
        <v>No</v>
      </c>
      <c r="J30" t="str">
        <f>IFERROR(VLOOKUP($A30,'Medical Examinations'!$A:$O,14,FALSE),"")</f>
        <v>Over Weight</v>
      </c>
      <c r="K30" t="str">
        <f>IFERROR(VLOOKUP($A30,'Medical Examinations'!$A:$O,15,FALSE),"")</f>
        <v>Diabetes</v>
      </c>
      <c r="L30" s="19" t="str">
        <f>IFERROR(VLOOKUP($A30,'Hospitalisation Details'!$A:$Q,7,FALSE),"")</f>
        <v>15-Dec-1974</v>
      </c>
      <c r="M30" s="20">
        <f>IFERROR(VLOOKUP($A30,'Hospitalisation Details'!$A:$Q,10,FALSE),"")</f>
        <v>11015.17</v>
      </c>
      <c r="N30" s="26" t="str">
        <f>IFERROR(VLOOKUP($A30,'Hospitalisation Details'!$A:$Q,11,FALSE),"")</f>
        <v>tier - 3</v>
      </c>
      <c r="O30" t="str">
        <f>IFERROR(VLOOKUP($A30,'Hospitalisation Details'!$A:$Q,13,FALSE),"")</f>
        <v>tier - 1</v>
      </c>
      <c r="P30" t="str">
        <f>IFERROR(VLOOKUP($A30,'Hospitalisation Details'!$A:$Q,15,FALSE),"")</f>
        <v>R1012</v>
      </c>
      <c r="Q30">
        <f>IFERROR(VLOOKUP($A30,'Hospitalisation Details'!$A:$Q,8,FALSE),"")</f>
        <v>48</v>
      </c>
    </row>
    <row r="31" spans="1:17" ht="15" x14ac:dyDescent="0.35">
      <c r="A31" s="25" t="str">
        <f>'Customer Names'!A1025</f>
        <v>Id1024</v>
      </c>
      <c r="B31" t="str">
        <f>IFERROR(VLOOKUP($A31,'Customer Names'!$A:$F,3,FALSE),"")</f>
        <v>Chorey</v>
      </c>
      <c r="C31" s="27">
        <f>IFERROR(VLOOKUP($A31,'Medical Examinations'!$A:$O,2,FALSE),"")</f>
        <v>21.01</v>
      </c>
      <c r="D31">
        <f>IFERROR(VLOOKUP($A31,'Medical Examinations'!$A:$O,3,FALSE),"")</f>
        <v>7.37</v>
      </c>
      <c r="E31" s="26" t="str">
        <f>IFERROR(VLOOKUP($A31,'Medical Examinations'!$A:$O,4,FALSE),"")</f>
        <v>No</v>
      </c>
      <c r="F31" t="str">
        <f>IFERROR(VLOOKUP($A31,'Medical Examinations'!$A:$O,6,FALSE),"")</f>
        <v>No</v>
      </c>
      <c r="G31" t="str">
        <f>IFERROR(VLOOKUP($A31,'Medical Examinations'!$A:$O,7,FALSE),"")</f>
        <v>No</v>
      </c>
      <c r="H31" s="28" t="str">
        <f>IFERROR(VLOOKUP($A31,'Medical Examinations'!$A:$O,8,FALSE),"")</f>
        <v>0</v>
      </c>
      <c r="I31" t="str">
        <f>IFERROR(VLOOKUP($A31,'Medical Examinations'!$A:$O,10,FALSE),"")</f>
        <v>No</v>
      </c>
      <c r="J31" t="str">
        <f>IFERROR(VLOOKUP($A31,'Medical Examinations'!$A:$O,14,FALSE),"")</f>
        <v>Normal Weight</v>
      </c>
      <c r="K31" t="str">
        <f>IFERROR(VLOOKUP($A31,'Medical Examinations'!$A:$O,15,FALSE),"")</f>
        <v>Diabetes</v>
      </c>
      <c r="L31" s="19" t="str">
        <f>IFERROR(VLOOKUP($A31,'Hospitalisation Details'!$A:$Q,7,FALSE),"")</f>
        <v>24-Oct-1968</v>
      </c>
      <c r="M31" s="20">
        <f>IFERROR(VLOOKUP($A31,'Hospitalisation Details'!$A:$Q,10,FALSE),"")</f>
        <v>11013.71</v>
      </c>
      <c r="N31" s="26" t="str">
        <f>IFERROR(VLOOKUP($A31,'Hospitalisation Details'!$A:$Q,11,FALSE),"")</f>
        <v>tier - 3</v>
      </c>
      <c r="O31" t="str">
        <f>IFERROR(VLOOKUP($A31,'Hospitalisation Details'!$A:$Q,13,FALSE),"")</f>
        <v>tier - 1</v>
      </c>
      <c r="P31" t="str">
        <f>IFERROR(VLOOKUP($A31,'Hospitalisation Details'!$A:$Q,15,FALSE),"")</f>
        <v>R1013</v>
      </c>
      <c r="Q31">
        <f>IFERROR(VLOOKUP($A31,'Hospitalisation Details'!$A:$Q,8,FALSE),"")</f>
        <v>54</v>
      </c>
    </row>
    <row r="32" spans="1:17" ht="15" x14ac:dyDescent="0.35">
      <c r="A32" s="25" t="str">
        <f>'Customer Names'!A1026</f>
        <v>Id1025</v>
      </c>
      <c r="B32" t="str">
        <f>IFERROR(VLOOKUP($A32,'Customer Names'!$A:$F,3,FALSE),"")</f>
        <v>McVay</v>
      </c>
      <c r="C32" s="27">
        <f>IFERROR(VLOOKUP($A32,'Medical Examinations'!$A:$O,2,FALSE),"")</f>
        <v>52.37</v>
      </c>
      <c r="D32">
        <f>IFERROR(VLOOKUP($A32,'Medical Examinations'!$A:$O,3,FALSE),"")</f>
        <v>5.0599999999999996</v>
      </c>
      <c r="E32" s="26" t="str">
        <f>IFERROR(VLOOKUP($A32,'Medical Examinations'!$A:$O,4,FALSE),"")</f>
        <v>Yes</v>
      </c>
      <c r="F32" t="str">
        <f>IFERROR(VLOOKUP($A32,'Medical Examinations'!$A:$O,6,FALSE),"")</f>
        <v>yes</v>
      </c>
      <c r="G32" t="str">
        <f>IFERROR(VLOOKUP($A32,'Medical Examinations'!$A:$O,7,FALSE),"")</f>
        <v>No</v>
      </c>
      <c r="H32" s="28">
        <f>IFERROR(VLOOKUP($A32,'Medical Examinations'!$A:$O,8,FALSE),"")</f>
        <v>2</v>
      </c>
      <c r="I32" t="str">
        <f>IFERROR(VLOOKUP($A32,'Medical Examinations'!$A:$O,10,FALSE),"")</f>
        <v>No</v>
      </c>
      <c r="J32" t="str">
        <f>IFERROR(VLOOKUP($A32,'Medical Examinations'!$A:$O,14,FALSE),"")</f>
        <v>Obesity</v>
      </c>
      <c r="K32" t="str">
        <f>IFERROR(VLOOKUP($A32,'Medical Examinations'!$A:$O,15,FALSE),"")</f>
        <v>Normal</v>
      </c>
      <c r="L32" s="19" t="str">
        <f>IFERROR(VLOOKUP($A32,'Hospitalisation Details'!$A:$Q,7,FALSE),"")</f>
        <v>17-Sep-2000</v>
      </c>
      <c r="M32" s="20">
        <f>IFERROR(VLOOKUP($A32,'Hospitalisation Details'!$A:$Q,10,FALSE),"")</f>
        <v>10991.58</v>
      </c>
      <c r="N32" s="26" t="str">
        <f>IFERROR(VLOOKUP($A32,'Hospitalisation Details'!$A:$Q,11,FALSE),"")</f>
        <v>tier - 3</v>
      </c>
      <c r="O32" t="str">
        <f>IFERROR(VLOOKUP($A32,'Hospitalisation Details'!$A:$Q,13,FALSE),"")</f>
        <v>tier - 3</v>
      </c>
      <c r="P32" t="str">
        <f>IFERROR(VLOOKUP($A32,'Hospitalisation Details'!$A:$Q,15,FALSE),"")</f>
        <v>R1012</v>
      </c>
      <c r="Q32">
        <f>IFERROR(VLOOKUP($A32,'Hospitalisation Details'!$A:$Q,8,FALSE),"")</f>
        <v>22</v>
      </c>
    </row>
    <row r="33" spans="1:17" ht="15" x14ac:dyDescent="0.35">
      <c r="A33" s="25" t="str">
        <f>'Customer Names'!A1027</f>
        <v>Id1026</v>
      </c>
      <c r="B33" t="str">
        <f>IFERROR(VLOOKUP($A33,'Customer Names'!$A:$F,3,FALSE),"")</f>
        <v>Vinson</v>
      </c>
      <c r="C33" s="27">
        <f>IFERROR(VLOOKUP($A33,'Medical Examinations'!$A:$O,2,FALSE),"")</f>
        <v>40.369999999999997</v>
      </c>
      <c r="D33">
        <f>IFERROR(VLOOKUP($A33,'Medical Examinations'!$A:$O,3,FALSE),"")</f>
        <v>8.2100000000000009</v>
      </c>
      <c r="E33" s="26" t="str">
        <f>IFERROR(VLOOKUP($A33,'Medical Examinations'!$A:$O,4,FALSE),"")</f>
        <v>No</v>
      </c>
      <c r="F33" t="str">
        <f>IFERROR(VLOOKUP($A33,'Medical Examinations'!$A:$O,6,FALSE),"")</f>
        <v>No</v>
      </c>
      <c r="G33" t="str">
        <f>IFERROR(VLOOKUP($A33,'Medical Examinations'!$A:$O,7,FALSE),"")</f>
        <v>No</v>
      </c>
      <c r="H33" s="28" t="str">
        <f>IFERROR(VLOOKUP($A33,'Medical Examinations'!$A:$O,8,FALSE),"")</f>
        <v>0</v>
      </c>
      <c r="I33" t="str">
        <f>IFERROR(VLOOKUP($A33,'Medical Examinations'!$A:$O,10,FALSE),"")</f>
        <v>No</v>
      </c>
      <c r="J33" t="str">
        <f>IFERROR(VLOOKUP($A33,'Medical Examinations'!$A:$O,14,FALSE),"")</f>
        <v>Obesity</v>
      </c>
      <c r="K33" t="str">
        <f>IFERROR(VLOOKUP($A33,'Medical Examinations'!$A:$O,15,FALSE),"")</f>
        <v>Diabetes</v>
      </c>
      <c r="L33" s="19" t="str">
        <f>IFERROR(VLOOKUP($A33,'Hospitalisation Details'!$A:$Q,7,FALSE),"")</f>
        <v>18-Dec-1965</v>
      </c>
      <c r="M33" s="20">
        <f>IFERROR(VLOOKUP($A33,'Hospitalisation Details'!$A:$Q,10,FALSE),"")</f>
        <v>10982.5</v>
      </c>
      <c r="N33" s="26" t="str">
        <f>IFERROR(VLOOKUP($A33,'Hospitalisation Details'!$A:$Q,11,FALSE),"")</f>
        <v>tier - 3</v>
      </c>
      <c r="O33" t="str">
        <f>IFERROR(VLOOKUP($A33,'Hospitalisation Details'!$A:$Q,13,FALSE),"")</f>
        <v>tier - 3</v>
      </c>
      <c r="P33" t="str">
        <f>IFERROR(VLOOKUP($A33,'Hospitalisation Details'!$A:$Q,15,FALSE),"")</f>
        <v>R1013</v>
      </c>
      <c r="Q33">
        <f>IFERROR(VLOOKUP($A33,'Hospitalisation Details'!$A:$Q,8,FALSE),"")</f>
        <v>57</v>
      </c>
    </row>
    <row r="34" spans="1:17" ht="15" x14ac:dyDescent="0.35">
      <c r="A34" s="25" t="str">
        <f>'Customer Names'!A1028</f>
        <v>Id1027</v>
      </c>
      <c r="B34" t="str">
        <f>IFERROR(VLOOKUP($A34,'Customer Names'!$A:$F,3,FALSE),"")</f>
        <v>Astrike-Davis</v>
      </c>
      <c r="C34" s="27">
        <f>IFERROR(VLOOKUP($A34,'Medical Examinations'!$A:$O,2,FALSE),"")</f>
        <v>41.47</v>
      </c>
      <c r="D34">
        <f>IFERROR(VLOOKUP($A34,'Medical Examinations'!$A:$O,3,FALSE),"")</f>
        <v>10.34</v>
      </c>
      <c r="E34" s="26" t="str">
        <f>IFERROR(VLOOKUP($A34,'Medical Examinations'!$A:$O,4,FALSE),"")</f>
        <v>No</v>
      </c>
      <c r="F34" t="str">
        <f>IFERROR(VLOOKUP($A34,'Medical Examinations'!$A:$O,6,FALSE),"")</f>
        <v>No</v>
      </c>
      <c r="G34" t="str">
        <f>IFERROR(VLOOKUP($A34,'Medical Examinations'!$A:$O,7,FALSE),"")</f>
        <v>No</v>
      </c>
      <c r="H34" s="28">
        <f>IFERROR(VLOOKUP($A34,'Medical Examinations'!$A:$O,8,FALSE),"")</f>
        <v>2</v>
      </c>
      <c r="I34" t="str">
        <f>IFERROR(VLOOKUP($A34,'Medical Examinations'!$A:$O,10,FALSE),"")</f>
        <v>No</v>
      </c>
      <c r="J34" t="str">
        <f>IFERROR(VLOOKUP($A34,'Medical Examinations'!$A:$O,14,FALSE),"")</f>
        <v>Obesity</v>
      </c>
      <c r="K34" t="str">
        <f>IFERROR(VLOOKUP($A34,'Medical Examinations'!$A:$O,15,FALSE),"")</f>
        <v>Diabetes</v>
      </c>
      <c r="L34" s="19" t="str">
        <f>IFERROR(VLOOKUP($A34,'Hospitalisation Details'!$A:$Q,7,FALSE),"")</f>
        <v>21-Oct-1973</v>
      </c>
      <c r="M34" s="20">
        <f>IFERROR(VLOOKUP($A34,'Hospitalisation Details'!$A:$Q,10,FALSE),"")</f>
        <v>10977.21</v>
      </c>
      <c r="N34" s="26" t="str">
        <f>IFERROR(VLOOKUP($A34,'Hospitalisation Details'!$A:$Q,11,FALSE),"")</f>
        <v>tier - 3</v>
      </c>
      <c r="O34" t="str">
        <f>IFERROR(VLOOKUP($A34,'Hospitalisation Details'!$A:$Q,13,FALSE),"")</f>
        <v>tier - 1</v>
      </c>
      <c r="P34" t="str">
        <f>IFERROR(VLOOKUP($A34,'Hospitalisation Details'!$A:$Q,15,FALSE),"")</f>
        <v>R1013</v>
      </c>
      <c r="Q34">
        <f>IFERROR(VLOOKUP($A34,'Hospitalisation Details'!$A:$Q,8,FALSE),"")</f>
        <v>49</v>
      </c>
    </row>
    <row r="35" spans="1:17" ht="15" x14ac:dyDescent="0.35">
      <c r="A35" s="25" t="str">
        <f>'Customer Names'!A1029</f>
        <v>Id1028</v>
      </c>
      <c r="B35" t="str">
        <f>IFERROR(VLOOKUP($A35,'Customer Names'!$A:$F,3,FALSE),"")</f>
        <v>Harder</v>
      </c>
      <c r="C35" s="27">
        <f>IFERROR(VLOOKUP($A35,'Medical Examinations'!$A:$O,2,FALSE),"")</f>
        <v>33.725000000000001</v>
      </c>
      <c r="D35">
        <f>IFERROR(VLOOKUP($A35,'Medical Examinations'!$A:$O,3,FALSE),"")</f>
        <v>5.51</v>
      </c>
      <c r="E35" s="26" t="str">
        <f>IFERROR(VLOOKUP($A35,'Medical Examinations'!$A:$O,4,FALSE),"")</f>
        <v>Yes</v>
      </c>
      <c r="F35" t="str">
        <f>IFERROR(VLOOKUP($A35,'Medical Examinations'!$A:$O,6,FALSE),"")</f>
        <v>No</v>
      </c>
      <c r="G35" t="str">
        <f>IFERROR(VLOOKUP($A35,'Medical Examinations'!$A:$O,7,FALSE),"")</f>
        <v>No</v>
      </c>
      <c r="H35" s="28">
        <f>IFERROR(VLOOKUP($A35,'Medical Examinations'!$A:$O,8,FALSE),"")</f>
        <v>2</v>
      </c>
      <c r="I35" t="str">
        <f>IFERROR(VLOOKUP($A35,'Medical Examinations'!$A:$O,10,FALSE),"")</f>
        <v>No</v>
      </c>
      <c r="J35" t="str">
        <f>IFERROR(VLOOKUP($A35,'Medical Examinations'!$A:$O,14,FALSE),"")</f>
        <v>Obesity</v>
      </c>
      <c r="K35" t="str">
        <f>IFERROR(VLOOKUP($A35,'Medical Examinations'!$A:$O,15,FALSE),"")</f>
        <v>Normal</v>
      </c>
      <c r="L35" s="19" t="str">
        <f>IFERROR(VLOOKUP($A35,'Hospitalisation Details'!$A:$Q,7,FALSE),"")</f>
        <v>9-Jul-1966</v>
      </c>
      <c r="M35" s="20">
        <f>IFERROR(VLOOKUP($A35,'Hospitalisation Details'!$A:$Q,10,FALSE),"")</f>
        <v>10976.25</v>
      </c>
      <c r="N35" s="26" t="str">
        <f>IFERROR(VLOOKUP($A35,'Hospitalisation Details'!$A:$Q,11,FALSE),"")</f>
        <v>tier - 3</v>
      </c>
      <c r="O35" t="str">
        <f>IFERROR(VLOOKUP($A35,'Hospitalisation Details'!$A:$Q,13,FALSE),"")</f>
        <v>tier - 2</v>
      </c>
      <c r="P35" t="str">
        <f>IFERROR(VLOOKUP($A35,'Hospitalisation Details'!$A:$Q,15,FALSE),"")</f>
        <v>R1012</v>
      </c>
      <c r="Q35">
        <f>IFERROR(VLOOKUP($A35,'Hospitalisation Details'!$A:$Q,8,FALSE),"")</f>
        <v>56</v>
      </c>
    </row>
    <row r="36" spans="1:17" ht="15" x14ac:dyDescent="0.35">
      <c r="A36" s="25" t="str">
        <f>'Customer Names'!A1030</f>
        <v>Id1029</v>
      </c>
      <c r="B36" t="str">
        <f>IFERROR(VLOOKUP($A36,'Customer Names'!$A:$F,3,FALSE),"")</f>
        <v>Bell</v>
      </c>
      <c r="C36" s="27">
        <f>IFERROR(VLOOKUP($A36,'Medical Examinations'!$A:$O,2,FALSE),"")</f>
        <v>28.1</v>
      </c>
      <c r="D36">
        <f>IFERROR(VLOOKUP($A36,'Medical Examinations'!$A:$O,3,FALSE),"")</f>
        <v>11.2</v>
      </c>
      <c r="E36" s="26" t="str">
        <f>IFERROR(VLOOKUP($A36,'Medical Examinations'!$A:$O,4,FALSE),"")</f>
        <v>No</v>
      </c>
      <c r="F36" t="str">
        <f>IFERROR(VLOOKUP($A36,'Medical Examinations'!$A:$O,6,FALSE),"")</f>
        <v>No</v>
      </c>
      <c r="G36" t="str">
        <f>IFERROR(VLOOKUP($A36,'Medical Examinations'!$A:$O,7,FALSE),"")</f>
        <v>No</v>
      </c>
      <c r="H36" s="28" t="str">
        <f>IFERROR(VLOOKUP($A36,'Medical Examinations'!$A:$O,8,FALSE),"")</f>
        <v>0</v>
      </c>
      <c r="I36" t="str">
        <f>IFERROR(VLOOKUP($A36,'Medical Examinations'!$A:$O,10,FALSE),"")</f>
        <v>No</v>
      </c>
      <c r="J36" t="str">
        <f>IFERROR(VLOOKUP($A36,'Medical Examinations'!$A:$O,14,FALSE),"")</f>
        <v>Over Weight</v>
      </c>
      <c r="K36" t="str">
        <f>IFERROR(VLOOKUP($A36,'Medical Examinations'!$A:$O,15,FALSE),"")</f>
        <v>Diabetes</v>
      </c>
      <c r="L36" s="19" t="str">
        <f>IFERROR(VLOOKUP($A36,'Hospitalisation Details'!$A:$Q,7,FALSE),"")</f>
        <v>19-Jun-1965</v>
      </c>
      <c r="M36" s="20">
        <f>IFERROR(VLOOKUP($A36,'Hospitalisation Details'!$A:$Q,10,FALSE),"")</f>
        <v>10965.45</v>
      </c>
      <c r="N36" s="26" t="str">
        <f>IFERROR(VLOOKUP($A36,'Hospitalisation Details'!$A:$Q,11,FALSE),"")</f>
        <v>tier - 3</v>
      </c>
      <c r="O36" t="str">
        <f>IFERROR(VLOOKUP($A36,'Hospitalisation Details'!$A:$Q,13,FALSE),"")</f>
        <v>tier - 2</v>
      </c>
      <c r="P36" t="str">
        <f>IFERROR(VLOOKUP($A36,'Hospitalisation Details'!$A:$Q,15,FALSE),"")</f>
        <v>R1011</v>
      </c>
      <c r="Q36">
        <f>IFERROR(VLOOKUP($A36,'Hospitalisation Details'!$A:$Q,8,FALSE),"")</f>
        <v>57</v>
      </c>
    </row>
    <row r="37" spans="1:17" ht="15" x14ac:dyDescent="0.35">
      <c r="A37" s="25" t="str">
        <f>'Customer Names'!A104</f>
        <v>Id103</v>
      </c>
      <c r="B37" t="str">
        <f>IFERROR(VLOOKUP($A37,'Customer Names'!$A:$F,3,FALSE),"")</f>
        <v>Burns</v>
      </c>
      <c r="C37" s="27">
        <f>IFERROR(VLOOKUP($A37,'Medical Examinations'!$A:$O,2,FALSE),"")</f>
        <v>49.48</v>
      </c>
      <c r="D37">
        <f>IFERROR(VLOOKUP($A37,'Medical Examinations'!$A:$O,3,FALSE),"")</f>
        <v>4.96</v>
      </c>
      <c r="E37" s="26" t="str">
        <f>IFERROR(VLOOKUP($A37,'Medical Examinations'!$A:$O,4,FALSE),"")</f>
        <v>No</v>
      </c>
      <c r="F37" t="str">
        <f>IFERROR(VLOOKUP($A37,'Medical Examinations'!$A:$O,6,FALSE),"")</f>
        <v>No</v>
      </c>
      <c r="G37" t="str">
        <f>IFERROR(VLOOKUP($A37,'Medical Examinations'!$A:$O,7,FALSE),"")</f>
        <v>Yes</v>
      </c>
      <c r="H37" s="28">
        <f>IFERROR(VLOOKUP($A37,'Medical Examinations'!$A:$O,8,FALSE),"")</f>
        <v>1</v>
      </c>
      <c r="I37" t="str">
        <f>IFERROR(VLOOKUP($A37,'Medical Examinations'!$A:$O,10,FALSE),"")</f>
        <v>Yes</v>
      </c>
      <c r="J37" t="str">
        <f>IFERROR(VLOOKUP($A37,'Medical Examinations'!$A:$O,14,FALSE),"")</f>
        <v>Obesity</v>
      </c>
      <c r="K37" t="str">
        <f>IFERROR(VLOOKUP($A37,'Medical Examinations'!$A:$O,15,FALSE),"")</f>
        <v>Normal</v>
      </c>
      <c r="L37" s="19" t="str">
        <f>IFERROR(VLOOKUP($A37,'Hospitalisation Details'!$A:$Q,7,FALSE),"")</f>
        <v>18-Aug-1979</v>
      </c>
      <c r="M37" s="20">
        <f>IFERROR(VLOOKUP($A37,'Hospitalisation Details'!$A:$Q,10,FALSE),"")</f>
        <v>40204.83</v>
      </c>
      <c r="N37" s="26" t="str">
        <f>IFERROR(VLOOKUP($A37,'Hospitalisation Details'!$A:$Q,11,FALSE),"")</f>
        <v>tier - 1</v>
      </c>
      <c r="O37" t="str">
        <f>IFERROR(VLOOKUP($A37,'Hospitalisation Details'!$A:$Q,13,FALSE),"")</f>
        <v>tier - 3</v>
      </c>
      <c r="P37" t="str">
        <f>IFERROR(VLOOKUP($A37,'Hospitalisation Details'!$A:$Q,15,FALSE),"")</f>
        <v>R1012</v>
      </c>
      <c r="Q37">
        <f>IFERROR(VLOOKUP($A37,'Hospitalisation Details'!$A:$Q,8,FALSE),"")</f>
        <v>43</v>
      </c>
    </row>
    <row r="38" spans="1:17" ht="15" x14ac:dyDescent="0.35">
      <c r="A38" s="25" t="str">
        <f>'Customer Names'!A1031</f>
        <v>Id1030</v>
      </c>
      <c r="B38" t="str">
        <f>IFERROR(VLOOKUP($A38,'Customer Names'!$A:$F,3,FALSE),"")</f>
        <v>Dawes</v>
      </c>
      <c r="C38" s="27">
        <f>IFERROR(VLOOKUP($A38,'Medical Examinations'!$A:$O,2,FALSE),"")</f>
        <v>37.43</v>
      </c>
      <c r="D38">
        <f>IFERROR(VLOOKUP($A38,'Medical Examinations'!$A:$O,3,FALSE),"")</f>
        <v>4.3499999999999996</v>
      </c>
      <c r="E38" s="26" t="str">
        <f>IFERROR(VLOOKUP($A38,'Medical Examinations'!$A:$O,4,FALSE),"")</f>
        <v>Yes</v>
      </c>
      <c r="F38" t="str">
        <f>IFERROR(VLOOKUP($A38,'Medical Examinations'!$A:$O,6,FALSE),"")</f>
        <v>No</v>
      </c>
      <c r="G38" t="str">
        <f>IFERROR(VLOOKUP($A38,'Medical Examinations'!$A:$O,7,FALSE),"")</f>
        <v>Yes</v>
      </c>
      <c r="H38" s="28">
        <f>IFERROR(VLOOKUP($A38,'Medical Examinations'!$A:$O,8,FALSE),"")</f>
        <v>1</v>
      </c>
      <c r="I38" t="str">
        <f>IFERROR(VLOOKUP($A38,'Medical Examinations'!$A:$O,10,FALSE),"")</f>
        <v>No</v>
      </c>
      <c r="J38" t="str">
        <f>IFERROR(VLOOKUP($A38,'Medical Examinations'!$A:$O,14,FALSE),"")</f>
        <v>Obesity</v>
      </c>
      <c r="K38" t="str">
        <f>IFERROR(VLOOKUP($A38,'Medical Examinations'!$A:$O,15,FALSE),"")</f>
        <v>Normal</v>
      </c>
      <c r="L38" s="19" t="str">
        <f>IFERROR(VLOOKUP($A38,'Hospitalisation Details'!$A:$Q,7,FALSE),"")</f>
        <v>14-Aug-1969</v>
      </c>
      <c r="M38" s="20">
        <f>IFERROR(VLOOKUP($A38,'Hospitalisation Details'!$A:$Q,10,FALSE),"")</f>
        <v>10959.69</v>
      </c>
      <c r="N38" s="26" t="str">
        <f>IFERROR(VLOOKUP($A38,'Hospitalisation Details'!$A:$Q,11,FALSE),"")</f>
        <v>tier - 3</v>
      </c>
      <c r="O38" t="str">
        <f>IFERROR(VLOOKUP($A38,'Hospitalisation Details'!$A:$Q,13,FALSE),"")</f>
        <v>tier - 3</v>
      </c>
      <c r="P38" t="str">
        <f>IFERROR(VLOOKUP($A38,'Hospitalisation Details'!$A:$Q,15,FALSE),"")</f>
        <v>R1012</v>
      </c>
      <c r="Q38">
        <f>IFERROR(VLOOKUP($A38,'Hospitalisation Details'!$A:$Q,8,FALSE),"")</f>
        <v>53</v>
      </c>
    </row>
    <row r="39" spans="1:17" ht="15" x14ac:dyDescent="0.35">
      <c r="A39" s="25" t="str">
        <f>'Customer Names'!A1032</f>
        <v>Id1031</v>
      </c>
      <c r="B39" t="str">
        <f>IFERROR(VLOOKUP($A39,'Customer Names'!$A:$F,3,FALSE),"")</f>
        <v>Larios</v>
      </c>
      <c r="C39" s="27">
        <f>IFERROR(VLOOKUP($A39,'Medical Examinations'!$A:$O,2,FALSE),"")</f>
        <v>23.7</v>
      </c>
      <c r="D39">
        <f>IFERROR(VLOOKUP($A39,'Medical Examinations'!$A:$O,3,FALSE),"")</f>
        <v>10.45</v>
      </c>
      <c r="E39" s="26" t="str">
        <f>IFERROR(VLOOKUP($A39,'Medical Examinations'!$A:$O,4,FALSE),"")</f>
        <v>No</v>
      </c>
      <c r="F39" t="str">
        <f>IFERROR(VLOOKUP($A39,'Medical Examinations'!$A:$O,6,FALSE),"")</f>
        <v>No</v>
      </c>
      <c r="G39" t="str">
        <f>IFERROR(VLOOKUP($A39,'Medical Examinations'!$A:$O,7,FALSE),"")</f>
        <v>No</v>
      </c>
      <c r="H39" s="28" t="str">
        <f>IFERROR(VLOOKUP($A39,'Medical Examinations'!$A:$O,8,FALSE),"")</f>
        <v>0</v>
      </c>
      <c r="I39" t="str">
        <f>IFERROR(VLOOKUP($A39,'Medical Examinations'!$A:$O,10,FALSE),"")</f>
        <v>No</v>
      </c>
      <c r="J39" t="str">
        <f>IFERROR(VLOOKUP($A39,'Medical Examinations'!$A:$O,14,FALSE),"")</f>
        <v>Normal Weight</v>
      </c>
      <c r="K39" t="str">
        <f>IFERROR(VLOOKUP($A39,'Medical Examinations'!$A:$O,15,FALSE),"")</f>
        <v>Diabetes</v>
      </c>
      <c r="L39" s="19" t="str">
        <f>IFERROR(VLOOKUP($A39,'Hospitalisation Details'!$A:$Q,7,FALSE),"")</f>
        <v>4-Dec-1965</v>
      </c>
      <c r="M39" s="20">
        <f>IFERROR(VLOOKUP($A39,'Hospitalisation Details'!$A:$Q,10,FALSE),"")</f>
        <v>10959.33</v>
      </c>
      <c r="N39" s="26" t="str">
        <f>IFERROR(VLOOKUP($A39,'Hospitalisation Details'!$A:$Q,11,FALSE),"")</f>
        <v>tier - 3</v>
      </c>
      <c r="O39" t="str">
        <f>IFERROR(VLOOKUP($A39,'Hospitalisation Details'!$A:$Q,13,FALSE),"")</f>
        <v>tier - 3</v>
      </c>
      <c r="P39" t="str">
        <f>IFERROR(VLOOKUP($A39,'Hospitalisation Details'!$A:$Q,15,FALSE),"")</f>
        <v>R1011</v>
      </c>
      <c r="Q39">
        <f>IFERROR(VLOOKUP($A39,'Hospitalisation Details'!$A:$Q,8,FALSE),"")</f>
        <v>57</v>
      </c>
    </row>
    <row r="40" spans="1:17" ht="15" x14ac:dyDescent="0.35">
      <c r="A40" s="25" t="str">
        <f>'Customer Names'!A1033</f>
        <v>Id1032</v>
      </c>
      <c r="B40" t="str">
        <f>IFERROR(VLOOKUP($A40,'Customer Names'!$A:$F,3,FALSE),"")</f>
        <v>Yaremczuk</v>
      </c>
      <c r="C40" s="27">
        <f>IFERROR(VLOOKUP($A40,'Medical Examinations'!$A:$O,2,FALSE),"")</f>
        <v>24.795000000000002</v>
      </c>
      <c r="D40">
        <f>IFERROR(VLOOKUP($A40,'Medical Examinations'!$A:$O,3,FALSE),"")</f>
        <v>4.07</v>
      </c>
      <c r="E40" s="26" t="str">
        <f>IFERROR(VLOOKUP($A40,'Medical Examinations'!$A:$O,4,FALSE),"")</f>
        <v>Yes</v>
      </c>
      <c r="F40" t="str">
        <f>IFERROR(VLOOKUP($A40,'Medical Examinations'!$A:$O,6,FALSE),"")</f>
        <v>No</v>
      </c>
      <c r="G40" t="str">
        <f>IFERROR(VLOOKUP($A40,'Medical Examinations'!$A:$O,7,FALSE),"")</f>
        <v>Yes</v>
      </c>
      <c r="H40" s="28">
        <f>IFERROR(VLOOKUP($A40,'Medical Examinations'!$A:$O,8,FALSE),"")</f>
        <v>1</v>
      </c>
      <c r="I40" t="str">
        <f>IFERROR(VLOOKUP($A40,'Medical Examinations'!$A:$O,10,FALSE),"")</f>
        <v>No</v>
      </c>
      <c r="J40" t="str">
        <f>IFERROR(VLOOKUP($A40,'Medical Examinations'!$A:$O,14,FALSE),"")</f>
        <v>Normal Weight</v>
      </c>
      <c r="K40" t="str">
        <f>IFERROR(VLOOKUP($A40,'Medical Examinations'!$A:$O,15,FALSE),"")</f>
        <v>Normal</v>
      </c>
      <c r="L40" s="19" t="str">
        <f>IFERROR(VLOOKUP($A40,'Hospitalisation Details'!$A:$Q,7,FALSE),"")</f>
        <v>10-Nov-1969</v>
      </c>
      <c r="M40" s="20">
        <f>IFERROR(VLOOKUP($A40,'Hospitalisation Details'!$A:$Q,10,FALSE),"")</f>
        <v>10942.13</v>
      </c>
      <c r="N40" s="26" t="str">
        <f>IFERROR(VLOOKUP($A40,'Hospitalisation Details'!$A:$Q,11,FALSE),"")</f>
        <v>tier - 3</v>
      </c>
      <c r="O40" t="str">
        <f>IFERROR(VLOOKUP($A40,'Hospitalisation Details'!$A:$Q,13,FALSE),"")</f>
        <v>tier - 3</v>
      </c>
      <c r="P40" t="str">
        <f>IFERROR(VLOOKUP($A40,'Hospitalisation Details'!$A:$Q,15,FALSE),"")</f>
        <v>R1012</v>
      </c>
      <c r="Q40">
        <f>IFERROR(VLOOKUP($A40,'Hospitalisation Details'!$A:$Q,8,FALSE),"")</f>
        <v>53</v>
      </c>
    </row>
    <row r="41" spans="1:17" ht="15" x14ac:dyDescent="0.35">
      <c r="A41" s="25" t="str">
        <f>'Customer Names'!A1034</f>
        <v>Id1033</v>
      </c>
      <c r="B41" t="str">
        <f>IFERROR(VLOOKUP($A41,'Customer Names'!$A:$F,3,FALSE),"")</f>
        <v>Knight</v>
      </c>
      <c r="C41" s="27">
        <f>IFERROR(VLOOKUP($A41,'Medical Examinations'!$A:$O,2,FALSE),"")</f>
        <v>31.9</v>
      </c>
      <c r="D41">
        <f>IFERROR(VLOOKUP($A41,'Medical Examinations'!$A:$O,3,FALSE),"")</f>
        <v>8.34</v>
      </c>
      <c r="E41" s="26" t="str">
        <f>IFERROR(VLOOKUP($A41,'Medical Examinations'!$A:$O,4,FALSE),"")</f>
        <v>No</v>
      </c>
      <c r="F41" t="str">
        <f>IFERROR(VLOOKUP($A41,'Medical Examinations'!$A:$O,6,FALSE),"")</f>
        <v>No</v>
      </c>
      <c r="G41" t="str">
        <f>IFERROR(VLOOKUP($A41,'Medical Examinations'!$A:$O,7,FALSE),"")</f>
        <v>No</v>
      </c>
      <c r="H41" s="28" t="str">
        <f>IFERROR(VLOOKUP($A41,'Medical Examinations'!$A:$O,8,FALSE),"")</f>
        <v>0</v>
      </c>
      <c r="I41" t="str">
        <f>IFERROR(VLOOKUP($A41,'Medical Examinations'!$A:$O,10,FALSE),"")</f>
        <v>No</v>
      </c>
      <c r="J41" t="str">
        <f>IFERROR(VLOOKUP($A41,'Medical Examinations'!$A:$O,14,FALSE),"")</f>
        <v>Obesity</v>
      </c>
      <c r="K41" t="str">
        <f>IFERROR(VLOOKUP($A41,'Medical Examinations'!$A:$O,15,FALSE),"")</f>
        <v>Diabetes</v>
      </c>
      <c r="L41" s="19" t="str">
        <f>IFERROR(VLOOKUP($A41,'Hospitalisation Details'!$A:$Q,7,FALSE),"")</f>
        <v>12-Nov-1968</v>
      </c>
      <c r="M41" s="20">
        <f>IFERROR(VLOOKUP($A41,'Hospitalisation Details'!$A:$Q,10,FALSE),"")</f>
        <v>10928.85</v>
      </c>
      <c r="N41" s="26" t="str">
        <f>IFERROR(VLOOKUP($A41,'Hospitalisation Details'!$A:$Q,11,FALSE),"")</f>
        <v>tier - 3</v>
      </c>
      <c r="O41" t="str">
        <f>IFERROR(VLOOKUP($A41,'Hospitalisation Details'!$A:$Q,13,FALSE),"")</f>
        <v>tier - 3</v>
      </c>
      <c r="P41" t="str">
        <f>IFERROR(VLOOKUP($A41,'Hospitalisation Details'!$A:$Q,15,FALSE),"")</f>
        <v>R1013</v>
      </c>
      <c r="Q41">
        <f>IFERROR(VLOOKUP($A41,'Hospitalisation Details'!$A:$Q,8,FALSE),"")</f>
        <v>54</v>
      </c>
    </row>
    <row r="42" spans="1:17" ht="15" x14ac:dyDescent="0.35">
      <c r="A42" s="25" t="str">
        <f>'Customer Names'!A1035</f>
        <v>Id1034</v>
      </c>
      <c r="B42" t="str">
        <f>IFERROR(VLOOKUP($A42,'Customer Names'!$A:$F,3,FALSE),"")</f>
        <v>Eversman</v>
      </c>
      <c r="C42" s="27">
        <f>IFERROR(VLOOKUP($A42,'Medical Examinations'!$A:$O,2,FALSE),"")</f>
        <v>32.68</v>
      </c>
      <c r="D42">
        <f>IFERROR(VLOOKUP($A42,'Medical Examinations'!$A:$O,3,FALSE),"")</f>
        <v>7.41</v>
      </c>
      <c r="E42" s="26" t="str">
        <f>IFERROR(VLOOKUP($A42,'Medical Examinations'!$A:$O,4,FALSE),"")</f>
        <v>No</v>
      </c>
      <c r="F42" t="str">
        <f>IFERROR(VLOOKUP($A42,'Medical Examinations'!$A:$O,6,FALSE),"")</f>
        <v>No</v>
      </c>
      <c r="G42" t="str">
        <f>IFERROR(VLOOKUP($A42,'Medical Examinations'!$A:$O,7,FALSE),"")</f>
        <v>No</v>
      </c>
      <c r="H42" s="28" t="str">
        <f>IFERROR(VLOOKUP($A42,'Medical Examinations'!$A:$O,8,FALSE),"")</f>
        <v>0</v>
      </c>
      <c r="I42" t="str">
        <f>IFERROR(VLOOKUP($A42,'Medical Examinations'!$A:$O,10,FALSE),"")</f>
        <v>No</v>
      </c>
      <c r="J42" t="str">
        <f>IFERROR(VLOOKUP($A42,'Medical Examinations'!$A:$O,14,FALSE),"")</f>
        <v>Obesity</v>
      </c>
      <c r="K42" t="str">
        <f>IFERROR(VLOOKUP($A42,'Medical Examinations'!$A:$O,15,FALSE),"")</f>
        <v>Diabetes</v>
      </c>
      <c r="L42" s="19" t="str">
        <f>IFERROR(VLOOKUP($A42,'Hospitalisation Details'!$A:$Q,7,FALSE),"")</f>
        <v>13-Nov-1968</v>
      </c>
      <c r="M42" s="20">
        <f>IFERROR(VLOOKUP($A42,'Hospitalisation Details'!$A:$Q,10,FALSE),"")</f>
        <v>10923.93</v>
      </c>
      <c r="N42" s="26" t="str">
        <f>IFERROR(VLOOKUP($A42,'Hospitalisation Details'!$A:$Q,11,FALSE),"")</f>
        <v>tier - 3</v>
      </c>
      <c r="O42" t="str">
        <f>IFERROR(VLOOKUP($A42,'Hospitalisation Details'!$A:$Q,13,FALSE),"")</f>
        <v>tier - 1</v>
      </c>
      <c r="P42" t="str">
        <f>IFERROR(VLOOKUP($A42,'Hospitalisation Details'!$A:$Q,15,FALSE),"")</f>
        <v>R1024</v>
      </c>
      <c r="Q42">
        <f>IFERROR(VLOOKUP($A42,'Hospitalisation Details'!$A:$Q,8,FALSE),"")</f>
        <v>54</v>
      </c>
    </row>
    <row r="43" spans="1:17" ht="15" x14ac:dyDescent="0.35">
      <c r="A43" s="25" t="str">
        <f>'Customer Names'!A1036</f>
        <v>Id1035</v>
      </c>
      <c r="B43" t="str">
        <f>IFERROR(VLOOKUP($A43,'Customer Names'!$A:$F,3,FALSE),"")</f>
        <v>Hickory</v>
      </c>
      <c r="C43" s="27">
        <f>IFERROR(VLOOKUP($A43,'Medical Examinations'!$A:$O,2,FALSE),"")</f>
        <v>47.13</v>
      </c>
      <c r="D43">
        <f>IFERROR(VLOOKUP($A43,'Medical Examinations'!$A:$O,3,FALSE),"")</f>
        <v>4.3099999999999996</v>
      </c>
      <c r="E43" s="26" t="str">
        <f>IFERROR(VLOOKUP($A43,'Medical Examinations'!$A:$O,4,FALSE),"")</f>
        <v>No</v>
      </c>
      <c r="F43" t="str">
        <f>IFERROR(VLOOKUP($A43,'Medical Examinations'!$A:$O,6,FALSE),"")</f>
        <v>No</v>
      </c>
      <c r="G43" t="str">
        <f>IFERROR(VLOOKUP($A43,'Medical Examinations'!$A:$O,7,FALSE),"")</f>
        <v>No</v>
      </c>
      <c r="H43" s="28" t="str">
        <f>IFERROR(VLOOKUP($A43,'Medical Examinations'!$A:$O,8,FALSE),"")</f>
        <v>0</v>
      </c>
      <c r="I43" t="str">
        <f>IFERROR(VLOOKUP($A43,'Medical Examinations'!$A:$O,10,FALSE),"")</f>
        <v>No</v>
      </c>
      <c r="J43" t="str">
        <f>IFERROR(VLOOKUP($A43,'Medical Examinations'!$A:$O,14,FALSE),"")</f>
        <v>Obesity</v>
      </c>
      <c r="K43" t="str">
        <f>IFERROR(VLOOKUP($A43,'Medical Examinations'!$A:$O,15,FALSE),"")</f>
        <v>Normal</v>
      </c>
      <c r="L43" s="19" t="str">
        <f>IFERROR(VLOOKUP($A43,'Hospitalisation Details'!$A:$Q,7,FALSE),"")</f>
        <v>6-Sep-1994</v>
      </c>
      <c r="M43" s="20">
        <f>IFERROR(VLOOKUP($A43,'Hospitalisation Details'!$A:$Q,10,FALSE),"")</f>
        <v>10886.66</v>
      </c>
      <c r="N43" s="26" t="str">
        <f>IFERROR(VLOOKUP($A43,'Hospitalisation Details'!$A:$Q,11,FALSE),"")</f>
        <v>tier - 3</v>
      </c>
      <c r="O43" t="str">
        <f>IFERROR(VLOOKUP($A43,'Hospitalisation Details'!$A:$Q,13,FALSE),"")</f>
        <v>tier - 3</v>
      </c>
      <c r="P43" t="str">
        <f>IFERROR(VLOOKUP($A43,'Hospitalisation Details'!$A:$Q,15,FALSE),"")</f>
        <v>R1012</v>
      </c>
      <c r="Q43">
        <f>IFERROR(VLOOKUP($A43,'Hospitalisation Details'!$A:$Q,8,FALSE),"")</f>
        <v>28</v>
      </c>
    </row>
    <row r="44" spans="1:17" ht="15" x14ac:dyDescent="0.35">
      <c r="A44" s="25" t="str">
        <f>'Customer Names'!A1037</f>
        <v>Id1036</v>
      </c>
      <c r="B44" t="str">
        <f>IFERROR(VLOOKUP($A44,'Customer Names'!$A:$F,3,FALSE),"")</f>
        <v>Mooney</v>
      </c>
      <c r="C44" s="27">
        <f>IFERROR(VLOOKUP($A44,'Medical Examinations'!$A:$O,2,FALSE),"")</f>
        <v>36.67</v>
      </c>
      <c r="D44">
        <f>IFERROR(VLOOKUP($A44,'Medical Examinations'!$A:$O,3,FALSE),"")</f>
        <v>10.83</v>
      </c>
      <c r="E44" s="26" t="str">
        <f>IFERROR(VLOOKUP($A44,'Medical Examinations'!$A:$O,4,FALSE),"")</f>
        <v>No</v>
      </c>
      <c r="F44" t="str">
        <f>IFERROR(VLOOKUP($A44,'Medical Examinations'!$A:$O,6,FALSE),"")</f>
        <v>No</v>
      </c>
      <c r="G44" t="str">
        <f>IFERROR(VLOOKUP($A44,'Medical Examinations'!$A:$O,7,FALSE),"")</f>
        <v>No</v>
      </c>
      <c r="H44" s="28" t="str">
        <f>IFERROR(VLOOKUP($A44,'Medical Examinations'!$A:$O,8,FALSE),"")</f>
        <v>0</v>
      </c>
      <c r="I44" t="str">
        <f>IFERROR(VLOOKUP($A44,'Medical Examinations'!$A:$O,10,FALSE),"")</f>
        <v>No</v>
      </c>
      <c r="J44" t="str">
        <f>IFERROR(VLOOKUP($A44,'Medical Examinations'!$A:$O,14,FALSE),"")</f>
        <v>Obesity</v>
      </c>
      <c r="K44" t="str">
        <f>IFERROR(VLOOKUP($A44,'Medical Examinations'!$A:$O,15,FALSE),"")</f>
        <v>Diabetes</v>
      </c>
      <c r="L44" s="19" t="str">
        <f>IFERROR(VLOOKUP($A44,'Hospitalisation Details'!$A:$Q,7,FALSE),"")</f>
        <v>20-Dec-1971</v>
      </c>
      <c r="M44" s="20">
        <f>IFERROR(VLOOKUP($A44,'Hospitalisation Details'!$A:$Q,10,FALSE),"")</f>
        <v>10848.13</v>
      </c>
      <c r="N44" s="26" t="str">
        <f>IFERROR(VLOOKUP($A44,'Hospitalisation Details'!$A:$Q,11,FALSE),"")</f>
        <v>tier - 3</v>
      </c>
      <c r="O44" t="str">
        <f>IFERROR(VLOOKUP($A44,'Hospitalisation Details'!$A:$Q,13,FALSE),"")</f>
        <v>tier - 3</v>
      </c>
      <c r="P44" t="str">
        <f>IFERROR(VLOOKUP($A44,'Hospitalisation Details'!$A:$Q,15,FALSE),"")</f>
        <v>R1012</v>
      </c>
      <c r="Q44">
        <f>IFERROR(VLOOKUP($A44,'Hospitalisation Details'!$A:$Q,8,FALSE),"")</f>
        <v>51</v>
      </c>
    </row>
    <row r="45" spans="1:17" ht="15" x14ac:dyDescent="0.35">
      <c r="A45" s="25" t="str">
        <f>'Customer Names'!A1038</f>
        <v>Id1037</v>
      </c>
      <c r="B45" t="str">
        <f>IFERROR(VLOOKUP($A45,'Customer Names'!$A:$F,3,FALSE),"")</f>
        <v>Craighead</v>
      </c>
      <c r="C45" s="27">
        <f>IFERROR(VLOOKUP($A45,'Medical Examinations'!$A:$O,2,FALSE),"")</f>
        <v>33.630000000000003</v>
      </c>
      <c r="D45">
        <f>IFERROR(VLOOKUP($A45,'Medical Examinations'!$A:$O,3,FALSE),"")</f>
        <v>11.31</v>
      </c>
      <c r="E45" s="26" t="str">
        <f>IFERROR(VLOOKUP($A45,'Medical Examinations'!$A:$O,4,FALSE),"")</f>
        <v>No</v>
      </c>
      <c r="F45" t="str">
        <f>IFERROR(VLOOKUP($A45,'Medical Examinations'!$A:$O,6,FALSE),"")</f>
        <v>No</v>
      </c>
      <c r="G45" t="str">
        <f>IFERROR(VLOOKUP($A45,'Medical Examinations'!$A:$O,7,FALSE),"")</f>
        <v>No</v>
      </c>
      <c r="H45" s="28" t="str">
        <f>IFERROR(VLOOKUP($A45,'Medical Examinations'!$A:$O,8,FALSE),"")</f>
        <v>0</v>
      </c>
      <c r="I45" t="str">
        <f>IFERROR(VLOOKUP($A45,'Medical Examinations'!$A:$O,10,FALSE),"")</f>
        <v>No</v>
      </c>
      <c r="J45" t="str">
        <f>IFERROR(VLOOKUP($A45,'Medical Examinations'!$A:$O,14,FALSE),"")</f>
        <v>Obesity</v>
      </c>
      <c r="K45" t="str">
        <f>IFERROR(VLOOKUP($A45,'Medical Examinations'!$A:$O,15,FALSE),"")</f>
        <v>Diabetes</v>
      </c>
      <c r="L45" s="19" t="str">
        <f>IFERROR(VLOOKUP($A45,'Hospitalisation Details'!$A:$Q,7,FALSE),"")</f>
        <v>28-Jul-1968</v>
      </c>
      <c r="M45" s="20">
        <f>IFERROR(VLOOKUP($A45,'Hospitalisation Details'!$A:$Q,10,FALSE),"")</f>
        <v>10825.25</v>
      </c>
      <c r="N45" s="26" t="str">
        <f>IFERROR(VLOOKUP($A45,'Hospitalisation Details'!$A:$Q,11,FALSE),"")</f>
        <v>tier - 3</v>
      </c>
      <c r="O45" t="str">
        <f>IFERROR(VLOOKUP($A45,'Hospitalisation Details'!$A:$Q,13,FALSE),"")</f>
        <v>tier - 3</v>
      </c>
      <c r="P45" t="str">
        <f>IFERROR(VLOOKUP($A45,'Hospitalisation Details'!$A:$Q,15,FALSE),"")</f>
        <v>R1012</v>
      </c>
      <c r="Q45">
        <f>IFERROR(VLOOKUP($A45,'Hospitalisation Details'!$A:$Q,8,FALSE),"")</f>
        <v>54</v>
      </c>
    </row>
    <row r="46" spans="1:17" ht="15" x14ac:dyDescent="0.35">
      <c r="A46" s="25" t="str">
        <f>'Customer Names'!A1039</f>
        <v>Id1038</v>
      </c>
      <c r="B46" t="str">
        <f>IFERROR(VLOOKUP($A46,'Customer Names'!$A:$F,3,FALSE),"")</f>
        <v>Gardner</v>
      </c>
      <c r="C46" s="27">
        <f>IFERROR(VLOOKUP($A46,'Medical Examinations'!$A:$O,2,FALSE),"")</f>
        <v>32.67</v>
      </c>
      <c r="D46">
        <f>IFERROR(VLOOKUP($A46,'Medical Examinations'!$A:$O,3,FALSE),"")</f>
        <v>11.81</v>
      </c>
      <c r="E46" s="26" t="str">
        <f>IFERROR(VLOOKUP($A46,'Medical Examinations'!$A:$O,4,FALSE),"")</f>
        <v>Yes</v>
      </c>
      <c r="F46" t="str">
        <f>IFERROR(VLOOKUP($A46,'Medical Examinations'!$A:$O,6,FALSE),"")</f>
        <v>No</v>
      </c>
      <c r="G46" t="str">
        <f>IFERROR(VLOOKUP($A46,'Medical Examinations'!$A:$O,7,FALSE),"")</f>
        <v>No</v>
      </c>
      <c r="H46" s="28" t="str">
        <f>IFERROR(VLOOKUP($A46,'Medical Examinations'!$A:$O,8,FALSE),"")</f>
        <v>0</v>
      </c>
      <c r="I46" t="str">
        <f>IFERROR(VLOOKUP($A46,'Medical Examinations'!$A:$O,10,FALSE),"")</f>
        <v>No</v>
      </c>
      <c r="J46" t="str">
        <f>IFERROR(VLOOKUP($A46,'Medical Examinations'!$A:$O,14,FALSE),"")</f>
        <v>Obesity</v>
      </c>
      <c r="K46" t="str">
        <f>IFERROR(VLOOKUP($A46,'Medical Examinations'!$A:$O,15,FALSE),"")</f>
        <v>Diabetes</v>
      </c>
      <c r="L46" s="19" t="str">
        <f>IFERROR(VLOOKUP($A46,'Hospitalisation Details'!$A:$Q,7,FALSE),"")</f>
        <v>2-Oct-1967</v>
      </c>
      <c r="M46" s="20">
        <f>IFERROR(VLOOKUP($A46,'Hospitalisation Details'!$A:$Q,10,FALSE),"")</f>
        <v>10807.49</v>
      </c>
      <c r="N46" s="26" t="str">
        <f>IFERROR(VLOOKUP($A46,'Hospitalisation Details'!$A:$Q,11,FALSE),"")</f>
        <v>tier - 3</v>
      </c>
      <c r="O46" t="str">
        <f>IFERROR(VLOOKUP($A46,'Hospitalisation Details'!$A:$Q,13,FALSE),"")</f>
        <v>tier - 2</v>
      </c>
      <c r="P46" t="str">
        <f>IFERROR(VLOOKUP($A46,'Hospitalisation Details'!$A:$Q,15,FALSE),"")</f>
        <v>R1013</v>
      </c>
      <c r="Q46">
        <f>IFERROR(VLOOKUP($A46,'Hospitalisation Details'!$A:$Q,8,FALSE),"")</f>
        <v>55</v>
      </c>
    </row>
    <row r="47" spans="1:17" ht="15" x14ac:dyDescent="0.35">
      <c r="A47" s="25" t="str">
        <f>'Customer Names'!A1040</f>
        <v>Id1039</v>
      </c>
      <c r="B47" t="str">
        <f>IFERROR(VLOOKUP($A47,'Customer Names'!$A:$F,3,FALSE),"")</f>
        <v>Lohrenz</v>
      </c>
      <c r="C47" s="27">
        <f>IFERROR(VLOOKUP($A47,'Medical Examinations'!$A:$O,2,FALSE),"")</f>
        <v>33.299999999999997</v>
      </c>
      <c r="D47">
        <f>IFERROR(VLOOKUP($A47,'Medical Examinations'!$A:$O,3,FALSE),"")</f>
        <v>8.26</v>
      </c>
      <c r="E47" s="26" t="str">
        <f>IFERROR(VLOOKUP($A47,'Medical Examinations'!$A:$O,4,FALSE),"")</f>
        <v>Yes</v>
      </c>
      <c r="F47" t="str">
        <f>IFERROR(VLOOKUP($A47,'Medical Examinations'!$A:$O,6,FALSE),"")</f>
        <v>No</v>
      </c>
      <c r="G47" t="str">
        <f>IFERROR(VLOOKUP($A47,'Medical Examinations'!$A:$O,7,FALSE),"")</f>
        <v>No</v>
      </c>
      <c r="H47" s="28">
        <f>IFERROR(VLOOKUP($A47,'Medical Examinations'!$A:$O,8,FALSE),"")</f>
        <v>2</v>
      </c>
      <c r="I47" t="str">
        <f>IFERROR(VLOOKUP($A47,'Medical Examinations'!$A:$O,10,FALSE),"")</f>
        <v>No</v>
      </c>
      <c r="J47" t="str">
        <f>IFERROR(VLOOKUP($A47,'Medical Examinations'!$A:$O,14,FALSE),"")</f>
        <v>Obesity</v>
      </c>
      <c r="K47" t="str">
        <f>IFERROR(VLOOKUP($A47,'Medical Examinations'!$A:$O,15,FALSE),"")</f>
        <v>Diabetes</v>
      </c>
      <c r="L47" s="19" t="str">
        <f>IFERROR(VLOOKUP($A47,'Hospitalisation Details'!$A:$Q,7,FALSE),"")</f>
        <v>18-Dec-1970</v>
      </c>
      <c r="M47" s="20">
        <f>IFERROR(VLOOKUP($A47,'Hospitalisation Details'!$A:$Q,10,FALSE),"")</f>
        <v>10806.84</v>
      </c>
      <c r="N47" s="26" t="str">
        <f>IFERROR(VLOOKUP($A47,'Hospitalisation Details'!$A:$Q,11,FALSE),"")</f>
        <v>tier - 3</v>
      </c>
      <c r="O47" t="str">
        <f>IFERROR(VLOOKUP($A47,'Hospitalisation Details'!$A:$Q,13,FALSE),"")</f>
        <v>tier - 2</v>
      </c>
      <c r="P47" t="str">
        <f>IFERROR(VLOOKUP($A47,'Hospitalisation Details'!$A:$Q,15,FALSE),"")</f>
        <v>R1011</v>
      </c>
      <c r="Q47">
        <f>IFERROR(VLOOKUP($A47,'Hospitalisation Details'!$A:$Q,8,FALSE),"")</f>
        <v>52</v>
      </c>
    </row>
    <row r="48" spans="1:17" ht="15" x14ac:dyDescent="0.35">
      <c r="A48" s="25" t="str">
        <f>'Customer Names'!A105</f>
        <v>Id104</v>
      </c>
      <c r="B48" t="str">
        <f>IFERROR(VLOOKUP($A48,'Customer Names'!$A:$F,3,FALSE),"")</f>
        <v>Maldonado</v>
      </c>
      <c r="C48" s="27">
        <f>IFERROR(VLOOKUP($A48,'Medical Examinations'!$A:$O,2,FALSE),"")</f>
        <v>34.1</v>
      </c>
      <c r="D48">
        <f>IFERROR(VLOOKUP($A48,'Medical Examinations'!$A:$O,3,FALSE),"")</f>
        <v>4.43</v>
      </c>
      <c r="E48" s="26" t="str">
        <f>IFERROR(VLOOKUP($A48,'Medical Examinations'!$A:$O,4,FALSE),"")</f>
        <v>Yes</v>
      </c>
      <c r="F48" t="str">
        <f>IFERROR(VLOOKUP($A48,'Medical Examinations'!$A:$O,6,FALSE),"")</f>
        <v>No</v>
      </c>
      <c r="G48" t="str">
        <f>IFERROR(VLOOKUP($A48,'Medical Examinations'!$A:$O,7,FALSE),"")</f>
        <v>No</v>
      </c>
      <c r="H48" s="28" t="str">
        <f>IFERROR(VLOOKUP($A48,'Medical Examinations'!$A:$O,8,FALSE),"")</f>
        <v>0</v>
      </c>
      <c r="I48" t="str">
        <f>IFERROR(VLOOKUP($A48,'Medical Examinations'!$A:$O,10,FALSE),"")</f>
        <v>Yes</v>
      </c>
      <c r="J48" t="str">
        <f>IFERROR(VLOOKUP($A48,'Medical Examinations'!$A:$O,14,FALSE),"")</f>
        <v>Obesity</v>
      </c>
      <c r="K48" t="str">
        <f>IFERROR(VLOOKUP($A48,'Medical Examinations'!$A:$O,15,FALSE),"")</f>
        <v>Normal</v>
      </c>
      <c r="L48" s="19" t="str">
        <f>IFERROR(VLOOKUP($A48,'Hospitalisation Details'!$A:$Q,7,FALSE),"")</f>
        <v>21-Oct-1985</v>
      </c>
      <c r="M48" s="20">
        <f>IFERROR(VLOOKUP($A48,'Hospitalisation Details'!$A:$Q,10,FALSE),"")</f>
        <v>40182.25</v>
      </c>
      <c r="N48" s="26" t="str">
        <f>IFERROR(VLOOKUP($A48,'Hospitalisation Details'!$A:$Q,11,FALSE),"")</f>
        <v>tier - 1</v>
      </c>
      <c r="O48" t="str">
        <f>IFERROR(VLOOKUP($A48,'Hospitalisation Details'!$A:$Q,13,FALSE),"")</f>
        <v>tier - 2</v>
      </c>
      <c r="P48" t="str">
        <f>IFERROR(VLOOKUP($A48,'Hospitalisation Details'!$A:$Q,15,FALSE),"")</f>
        <v>R1011</v>
      </c>
      <c r="Q48">
        <f>IFERROR(VLOOKUP($A48,'Hospitalisation Details'!$A:$Q,8,FALSE),"")</f>
        <v>37</v>
      </c>
    </row>
    <row r="49" spans="1:17" ht="15" x14ac:dyDescent="0.35">
      <c r="A49" s="25" t="str">
        <f>'Customer Names'!A1041</f>
        <v>Id1040</v>
      </c>
      <c r="B49" t="str">
        <f>IFERROR(VLOOKUP($A49,'Customer Names'!$A:$F,3,FALSE),"")</f>
        <v>Demise</v>
      </c>
      <c r="C49" s="27">
        <f>IFERROR(VLOOKUP($A49,'Medical Examinations'!$A:$O,2,FALSE),"")</f>
        <v>30.78</v>
      </c>
      <c r="D49">
        <f>IFERROR(VLOOKUP($A49,'Medical Examinations'!$A:$O,3,FALSE),"")</f>
        <v>10.74</v>
      </c>
      <c r="E49" s="26" t="str">
        <f>IFERROR(VLOOKUP($A49,'Medical Examinations'!$A:$O,4,FALSE),"")</f>
        <v>Yes</v>
      </c>
      <c r="F49" t="str">
        <f>IFERROR(VLOOKUP($A49,'Medical Examinations'!$A:$O,6,FALSE),"")</f>
        <v>No</v>
      </c>
      <c r="G49" t="str">
        <f>IFERROR(VLOOKUP($A49,'Medical Examinations'!$A:$O,7,FALSE),"")</f>
        <v>No</v>
      </c>
      <c r="H49" s="28">
        <f>IFERROR(VLOOKUP($A49,'Medical Examinations'!$A:$O,8,FALSE),"")</f>
        <v>2</v>
      </c>
      <c r="I49" t="str">
        <f>IFERROR(VLOOKUP($A49,'Medical Examinations'!$A:$O,10,FALSE),"")</f>
        <v>No</v>
      </c>
      <c r="J49" t="str">
        <f>IFERROR(VLOOKUP($A49,'Medical Examinations'!$A:$O,14,FALSE),"")</f>
        <v>Obesity</v>
      </c>
      <c r="K49" t="str">
        <f>IFERROR(VLOOKUP($A49,'Medical Examinations'!$A:$O,15,FALSE),"")</f>
        <v>Diabetes</v>
      </c>
      <c r="L49" s="19" t="str">
        <f>IFERROR(VLOOKUP($A49,'Hospitalisation Details'!$A:$Q,7,FALSE),"")</f>
        <v>28-Oct-1970</v>
      </c>
      <c r="M49" s="20">
        <f>IFERROR(VLOOKUP($A49,'Hospitalisation Details'!$A:$Q,10,FALSE),"")</f>
        <v>10797.34</v>
      </c>
      <c r="N49" s="26" t="str">
        <f>IFERROR(VLOOKUP($A49,'Hospitalisation Details'!$A:$Q,11,FALSE),"")</f>
        <v>tier - 3</v>
      </c>
      <c r="O49" t="str">
        <f>IFERROR(VLOOKUP($A49,'Hospitalisation Details'!$A:$Q,13,FALSE),"")</f>
        <v>tier - 2</v>
      </c>
      <c r="P49" t="str">
        <f>IFERROR(VLOOKUP($A49,'Hospitalisation Details'!$A:$Q,15,FALSE),"")</f>
        <v>R1023</v>
      </c>
      <c r="Q49">
        <f>IFERROR(VLOOKUP($A49,'Hospitalisation Details'!$A:$Q,8,FALSE),"")</f>
        <v>52</v>
      </c>
    </row>
    <row r="50" spans="1:17" ht="15" x14ac:dyDescent="0.35">
      <c r="A50" s="25" t="str">
        <f>'Customer Names'!A1042</f>
        <v>Id1041</v>
      </c>
      <c r="B50" t="str">
        <f>IFERROR(VLOOKUP($A50,'Customer Names'!$A:$F,3,FALSE),"")</f>
        <v>Nelson</v>
      </c>
      <c r="C50" s="27">
        <f>IFERROR(VLOOKUP($A50,'Medical Examinations'!$A:$O,2,FALSE),"")</f>
        <v>28.975000000000001</v>
      </c>
      <c r="D50">
        <f>IFERROR(VLOOKUP($A50,'Medical Examinations'!$A:$O,3,FALSE),"")</f>
        <v>7.69</v>
      </c>
      <c r="E50" s="26" t="str">
        <f>IFERROR(VLOOKUP($A50,'Medical Examinations'!$A:$O,4,FALSE),"")</f>
        <v>Yes</v>
      </c>
      <c r="F50" t="str">
        <f>IFERROR(VLOOKUP($A50,'Medical Examinations'!$A:$O,6,FALSE),"")</f>
        <v>No</v>
      </c>
      <c r="G50" t="str">
        <f>IFERROR(VLOOKUP($A50,'Medical Examinations'!$A:$O,7,FALSE),"")</f>
        <v>No</v>
      </c>
      <c r="H50" s="28" t="str">
        <f>IFERROR(VLOOKUP($A50,'Medical Examinations'!$A:$O,8,FALSE),"")</f>
        <v>0</v>
      </c>
      <c r="I50" t="str">
        <f>IFERROR(VLOOKUP($A50,'Medical Examinations'!$A:$O,10,FALSE),"")</f>
        <v>No</v>
      </c>
      <c r="J50" t="str">
        <f>IFERROR(VLOOKUP($A50,'Medical Examinations'!$A:$O,14,FALSE),"")</f>
        <v>Over Weight</v>
      </c>
      <c r="K50" t="str">
        <f>IFERROR(VLOOKUP($A50,'Medical Examinations'!$A:$O,15,FALSE),"")</f>
        <v>Diabetes</v>
      </c>
      <c r="L50" s="19" t="str">
        <f>IFERROR(VLOOKUP($A50,'Hospitalisation Details'!$A:$Q,7,FALSE),"")</f>
        <v>23-Oct-1967</v>
      </c>
      <c r="M50" s="20">
        <f>IFERROR(VLOOKUP($A50,'Hospitalisation Details'!$A:$Q,10,FALSE),"")</f>
        <v>10796.35</v>
      </c>
      <c r="N50" s="26" t="str">
        <f>IFERROR(VLOOKUP($A50,'Hospitalisation Details'!$A:$Q,11,FALSE),"")</f>
        <v>tier - 3</v>
      </c>
      <c r="O50" t="str">
        <f>IFERROR(VLOOKUP($A50,'Hospitalisation Details'!$A:$Q,13,FALSE),"")</f>
        <v>tier - 1</v>
      </c>
      <c r="P50" t="str">
        <f>IFERROR(VLOOKUP($A50,'Hospitalisation Details'!$A:$Q,15,FALSE),"")</f>
        <v>R1019</v>
      </c>
      <c r="Q50">
        <f>IFERROR(VLOOKUP($A50,'Hospitalisation Details'!$A:$Q,8,FALSE),"")</f>
        <v>55</v>
      </c>
    </row>
    <row r="51" spans="1:17" ht="15" x14ac:dyDescent="0.35">
      <c r="A51" s="25" t="str">
        <f>'Customer Names'!A1043</f>
        <v>Id1042</v>
      </c>
      <c r="B51" t="str">
        <f>IFERROR(VLOOKUP($A51,'Customer Names'!$A:$F,3,FALSE),"")</f>
        <v>Guitard</v>
      </c>
      <c r="C51" s="27">
        <f>IFERROR(VLOOKUP($A51,'Medical Examinations'!$A:$O,2,FALSE),"")</f>
        <v>33.4</v>
      </c>
      <c r="D51">
        <f>IFERROR(VLOOKUP($A51,'Medical Examinations'!$A:$O,3,FALSE),"")</f>
        <v>4.84</v>
      </c>
      <c r="E51" s="26" t="str">
        <f>IFERROR(VLOOKUP($A51,'Medical Examinations'!$A:$O,4,FALSE),"")</f>
        <v>No</v>
      </c>
      <c r="F51" t="str">
        <f>IFERROR(VLOOKUP($A51,'Medical Examinations'!$A:$O,6,FALSE),"")</f>
        <v>No</v>
      </c>
      <c r="G51" t="str">
        <f>IFERROR(VLOOKUP($A51,'Medical Examinations'!$A:$O,7,FALSE),"")</f>
        <v>No</v>
      </c>
      <c r="H51" s="28" t="str">
        <f>IFERROR(VLOOKUP($A51,'Medical Examinations'!$A:$O,8,FALSE),"")</f>
        <v>0</v>
      </c>
      <c r="I51" t="str">
        <f>IFERROR(VLOOKUP($A51,'Medical Examinations'!$A:$O,10,FALSE),"")</f>
        <v>No</v>
      </c>
      <c r="J51" t="str">
        <f>IFERROR(VLOOKUP($A51,'Medical Examinations'!$A:$O,14,FALSE),"")</f>
        <v>Obesity</v>
      </c>
      <c r="K51" t="str">
        <f>IFERROR(VLOOKUP($A51,'Medical Examinations'!$A:$O,15,FALSE),"")</f>
        <v>Normal</v>
      </c>
      <c r="L51" s="19" t="str">
        <f>IFERROR(VLOOKUP($A51,'Hospitalisation Details'!$A:$Q,7,FALSE),"")</f>
        <v>24-Dec-1999</v>
      </c>
      <c r="M51" s="20">
        <f>IFERROR(VLOOKUP($A51,'Hospitalisation Details'!$A:$Q,10,FALSE),"")</f>
        <v>10795.94</v>
      </c>
      <c r="N51" s="26" t="str">
        <f>IFERROR(VLOOKUP($A51,'Hospitalisation Details'!$A:$Q,11,FALSE),"")</f>
        <v>tier - 3</v>
      </c>
      <c r="O51" t="str">
        <f>IFERROR(VLOOKUP($A51,'Hospitalisation Details'!$A:$Q,13,FALSE),"")</f>
        <v>tier - 1</v>
      </c>
      <c r="P51" t="str">
        <f>IFERROR(VLOOKUP($A51,'Hospitalisation Details'!$A:$Q,15,FALSE),"")</f>
        <v>R1011</v>
      </c>
      <c r="Q51">
        <f>IFERROR(VLOOKUP($A51,'Hospitalisation Details'!$A:$Q,8,FALSE),"")</f>
        <v>23</v>
      </c>
    </row>
    <row r="52" spans="1:17" ht="15" x14ac:dyDescent="0.35">
      <c r="A52" s="25" t="str">
        <f>'Customer Names'!A1044</f>
        <v>Id1043</v>
      </c>
      <c r="B52" t="str">
        <f>IFERROR(VLOOKUP($A52,'Customer Names'!$A:$F,3,FALSE),"")</f>
        <v>Navas</v>
      </c>
      <c r="C52" s="27">
        <f>IFERROR(VLOOKUP($A52,'Medical Examinations'!$A:$O,2,FALSE),"")</f>
        <v>21.5</v>
      </c>
      <c r="D52">
        <f>IFERROR(VLOOKUP($A52,'Medical Examinations'!$A:$O,3,FALSE),"")</f>
        <v>9.77</v>
      </c>
      <c r="E52" s="26" t="str">
        <f>IFERROR(VLOOKUP($A52,'Medical Examinations'!$A:$O,4,FALSE),"")</f>
        <v>Yes</v>
      </c>
      <c r="F52" t="str">
        <f>IFERROR(VLOOKUP($A52,'Medical Examinations'!$A:$O,6,FALSE),"")</f>
        <v>No</v>
      </c>
      <c r="G52" t="str">
        <f>IFERROR(VLOOKUP($A52,'Medical Examinations'!$A:$O,7,FALSE),"")</f>
        <v>No</v>
      </c>
      <c r="H52" s="28" t="str">
        <f>IFERROR(VLOOKUP($A52,'Medical Examinations'!$A:$O,8,FALSE),"")</f>
        <v>0</v>
      </c>
      <c r="I52" t="str">
        <f>IFERROR(VLOOKUP($A52,'Medical Examinations'!$A:$O,10,FALSE),"")</f>
        <v>No</v>
      </c>
      <c r="J52" t="str">
        <f>IFERROR(VLOOKUP($A52,'Medical Examinations'!$A:$O,14,FALSE),"")</f>
        <v>Normal Weight</v>
      </c>
      <c r="K52" t="str">
        <f>IFERROR(VLOOKUP($A52,'Medical Examinations'!$A:$O,15,FALSE),"")</f>
        <v>Diabetes</v>
      </c>
      <c r="L52" s="19" t="str">
        <f>IFERROR(VLOOKUP($A52,'Hospitalisation Details'!$A:$Q,7,FALSE),"")</f>
        <v>11-Nov-1967</v>
      </c>
      <c r="M52" s="20">
        <f>IFERROR(VLOOKUP($A52,'Hospitalisation Details'!$A:$Q,10,FALSE),"")</f>
        <v>10791.96</v>
      </c>
      <c r="N52" s="26" t="str">
        <f>IFERROR(VLOOKUP($A52,'Hospitalisation Details'!$A:$Q,11,FALSE),"")</f>
        <v>tier - 3</v>
      </c>
      <c r="O52" t="str">
        <f>IFERROR(VLOOKUP($A52,'Hospitalisation Details'!$A:$Q,13,FALSE),"")</f>
        <v>tier - 2</v>
      </c>
      <c r="P52" t="str">
        <f>IFERROR(VLOOKUP($A52,'Hospitalisation Details'!$A:$Q,15,FALSE),"")</f>
        <v>R1011</v>
      </c>
      <c r="Q52">
        <f>IFERROR(VLOOKUP($A52,'Hospitalisation Details'!$A:$Q,8,FALSE),"")</f>
        <v>55</v>
      </c>
    </row>
    <row r="53" spans="1:17" ht="15" x14ac:dyDescent="0.35">
      <c r="A53" s="25" t="str">
        <f>'Customer Names'!A1045</f>
        <v>Id1044</v>
      </c>
      <c r="B53" t="str">
        <f>IFERROR(VLOOKUP($A53,'Customer Names'!$A:$F,3,FALSE),"")</f>
        <v>Ptucha</v>
      </c>
      <c r="C53" s="27">
        <f>IFERROR(VLOOKUP($A53,'Medical Examinations'!$A:$O,2,FALSE),"")</f>
        <v>38.14</v>
      </c>
      <c r="D53">
        <f>IFERROR(VLOOKUP($A53,'Medical Examinations'!$A:$O,3,FALSE),"")</f>
        <v>5.84</v>
      </c>
      <c r="E53" s="26" t="str">
        <f>IFERROR(VLOOKUP($A53,'Medical Examinations'!$A:$O,4,FALSE),"")</f>
        <v>No</v>
      </c>
      <c r="F53" t="str">
        <f>IFERROR(VLOOKUP($A53,'Medical Examinations'!$A:$O,6,FALSE),"")</f>
        <v>No</v>
      </c>
      <c r="G53" t="str">
        <f>IFERROR(VLOOKUP($A53,'Medical Examinations'!$A:$O,7,FALSE),"")</f>
        <v>No</v>
      </c>
      <c r="H53" s="28" t="str">
        <f>IFERROR(VLOOKUP($A53,'Medical Examinations'!$A:$O,8,FALSE),"")</f>
        <v>0</v>
      </c>
      <c r="I53" t="str">
        <f>IFERROR(VLOOKUP($A53,'Medical Examinations'!$A:$O,10,FALSE),"")</f>
        <v>No</v>
      </c>
      <c r="J53" t="str">
        <f>IFERROR(VLOOKUP($A53,'Medical Examinations'!$A:$O,14,FALSE),"")</f>
        <v>Obesity</v>
      </c>
      <c r="K53" t="str">
        <f>IFERROR(VLOOKUP($A53,'Medical Examinations'!$A:$O,15,FALSE),"")</f>
        <v>Prediabetes</v>
      </c>
      <c r="L53" s="19" t="str">
        <f>IFERROR(VLOOKUP($A53,'Hospitalisation Details'!$A:$Q,7,FALSE),"")</f>
        <v>25-Nov-1989</v>
      </c>
      <c r="M53" s="20">
        <f>IFERROR(VLOOKUP($A53,'Hospitalisation Details'!$A:$Q,10,FALSE),"")</f>
        <v>10769.75</v>
      </c>
      <c r="N53" s="26" t="str">
        <f>IFERROR(VLOOKUP($A53,'Hospitalisation Details'!$A:$Q,11,FALSE),"")</f>
        <v>tier - 3</v>
      </c>
      <c r="O53" t="str">
        <f>IFERROR(VLOOKUP($A53,'Hospitalisation Details'!$A:$Q,13,FALSE),"")</f>
        <v>tier - 2</v>
      </c>
      <c r="P53" t="str">
        <f>IFERROR(VLOOKUP($A53,'Hospitalisation Details'!$A:$Q,15,FALSE),"")</f>
        <v>R1022</v>
      </c>
      <c r="Q53">
        <f>IFERROR(VLOOKUP($A53,'Hospitalisation Details'!$A:$Q,8,FALSE),"")</f>
        <v>33</v>
      </c>
    </row>
    <row r="54" spans="1:17" ht="15" x14ac:dyDescent="0.35">
      <c r="A54" s="25" t="str">
        <f>'Customer Names'!A1046</f>
        <v>Id1045</v>
      </c>
      <c r="B54" t="str">
        <f>IFERROR(VLOOKUP($A54,'Customer Names'!$A:$F,3,FALSE),"")</f>
        <v>Kirouac</v>
      </c>
      <c r="C54" s="27">
        <f>IFERROR(VLOOKUP($A54,'Medical Examinations'!$A:$O,2,FALSE),"")</f>
        <v>35.42</v>
      </c>
      <c r="D54">
        <f>IFERROR(VLOOKUP($A54,'Medical Examinations'!$A:$O,3,FALSE),"")</f>
        <v>8.6999999999999993</v>
      </c>
      <c r="E54" s="26" t="str">
        <f>IFERROR(VLOOKUP($A54,'Medical Examinations'!$A:$O,4,FALSE),"")</f>
        <v>Yes</v>
      </c>
      <c r="F54" t="str">
        <f>IFERROR(VLOOKUP($A54,'Medical Examinations'!$A:$O,6,FALSE),"")</f>
        <v>No</v>
      </c>
      <c r="G54" t="str">
        <f>IFERROR(VLOOKUP($A54,'Medical Examinations'!$A:$O,7,FALSE),"")</f>
        <v>No</v>
      </c>
      <c r="H54" s="28">
        <f>IFERROR(VLOOKUP($A54,'Medical Examinations'!$A:$O,8,FALSE),"")</f>
        <v>1</v>
      </c>
      <c r="I54" t="str">
        <f>IFERROR(VLOOKUP($A54,'Medical Examinations'!$A:$O,10,FALSE),"")</f>
        <v>No</v>
      </c>
      <c r="J54" t="str">
        <f>IFERROR(VLOOKUP($A54,'Medical Examinations'!$A:$O,14,FALSE),"")</f>
        <v>Obesity</v>
      </c>
      <c r="K54" t="str">
        <f>IFERROR(VLOOKUP($A54,'Medical Examinations'!$A:$O,15,FALSE),"")</f>
        <v>Diabetes</v>
      </c>
      <c r="L54" s="19" t="str">
        <f>IFERROR(VLOOKUP($A54,'Hospitalisation Details'!$A:$Q,7,FALSE),"")</f>
        <v>29-Aug-1986</v>
      </c>
      <c r="M54" s="20">
        <f>IFERROR(VLOOKUP($A54,'Hospitalisation Details'!$A:$Q,10,FALSE),"")</f>
        <v>10749.02</v>
      </c>
      <c r="N54" s="26" t="str">
        <f>IFERROR(VLOOKUP($A54,'Hospitalisation Details'!$A:$Q,11,FALSE),"")</f>
        <v>tier - 3</v>
      </c>
      <c r="O54" t="str">
        <f>IFERROR(VLOOKUP($A54,'Hospitalisation Details'!$A:$Q,13,FALSE),"")</f>
        <v>tier - 1</v>
      </c>
      <c r="P54" t="str">
        <f>IFERROR(VLOOKUP($A54,'Hospitalisation Details'!$A:$Q,15,FALSE),"")</f>
        <v>R1026</v>
      </c>
      <c r="Q54">
        <f>IFERROR(VLOOKUP($A54,'Hospitalisation Details'!$A:$Q,8,FALSE),"")</f>
        <v>36</v>
      </c>
    </row>
    <row r="55" spans="1:17" ht="15" x14ac:dyDescent="0.35">
      <c r="A55" s="25" t="str">
        <f>'Customer Names'!A1047</f>
        <v>Id1046</v>
      </c>
      <c r="B55" t="str">
        <f>IFERROR(VLOOKUP($A55,'Customer Names'!$A:$F,3,FALSE),"")</f>
        <v>Toews</v>
      </c>
      <c r="C55" s="27">
        <f>IFERROR(VLOOKUP($A55,'Medical Examinations'!$A:$O,2,FALSE),"")</f>
        <v>35.625</v>
      </c>
      <c r="D55">
        <f>IFERROR(VLOOKUP($A55,'Medical Examinations'!$A:$O,3,FALSE),"")</f>
        <v>10.79</v>
      </c>
      <c r="E55" s="26" t="str">
        <f>IFERROR(VLOOKUP($A55,'Medical Examinations'!$A:$O,4,FALSE),"")</f>
        <v>No</v>
      </c>
      <c r="F55" t="str">
        <f>IFERROR(VLOOKUP($A55,'Medical Examinations'!$A:$O,6,FALSE),"")</f>
        <v>No</v>
      </c>
      <c r="G55" t="str">
        <f>IFERROR(VLOOKUP($A55,'Medical Examinations'!$A:$O,7,FALSE),"")</f>
        <v>No</v>
      </c>
      <c r="H55" s="28" t="str">
        <f>IFERROR(VLOOKUP($A55,'Medical Examinations'!$A:$O,8,FALSE),"")</f>
        <v>0</v>
      </c>
      <c r="I55" t="str">
        <f>IFERROR(VLOOKUP($A55,'Medical Examinations'!$A:$O,10,FALSE),"")</f>
        <v>No</v>
      </c>
      <c r="J55" t="str">
        <f>IFERROR(VLOOKUP($A55,'Medical Examinations'!$A:$O,14,FALSE),"")</f>
        <v>Obesity</v>
      </c>
      <c r="K55" t="str">
        <f>IFERROR(VLOOKUP($A55,'Medical Examinations'!$A:$O,15,FALSE),"")</f>
        <v>Diabetes</v>
      </c>
      <c r="L55" s="19" t="str">
        <f>IFERROR(VLOOKUP($A55,'Hospitalisation Details'!$A:$Q,7,FALSE),"")</f>
        <v>9-Dec-1974</v>
      </c>
      <c r="M55" s="20">
        <f>IFERROR(VLOOKUP($A55,'Hospitalisation Details'!$A:$Q,10,FALSE),"")</f>
        <v>10736.87</v>
      </c>
      <c r="N55" s="26" t="str">
        <f>IFERROR(VLOOKUP($A55,'Hospitalisation Details'!$A:$Q,11,FALSE),"")</f>
        <v>tier - 3</v>
      </c>
      <c r="O55" t="str">
        <f>IFERROR(VLOOKUP($A55,'Hospitalisation Details'!$A:$Q,13,FALSE),"")</f>
        <v>tier - 1</v>
      </c>
      <c r="P55" t="str">
        <f>IFERROR(VLOOKUP($A55,'Hospitalisation Details'!$A:$Q,15,FALSE),"")</f>
        <v>R1016</v>
      </c>
      <c r="Q55">
        <f>IFERROR(VLOOKUP($A55,'Hospitalisation Details'!$A:$Q,8,FALSE),"")</f>
        <v>48</v>
      </c>
    </row>
    <row r="56" spans="1:17" ht="15" x14ac:dyDescent="0.35">
      <c r="A56" s="25" t="str">
        <f>'Customer Names'!A1048</f>
        <v>Id1047</v>
      </c>
      <c r="B56" t="str">
        <f>IFERROR(VLOOKUP($A56,'Customer Names'!$A:$F,3,FALSE),"")</f>
        <v>Perry</v>
      </c>
      <c r="C56" s="27">
        <f>IFERROR(VLOOKUP($A56,'Medical Examinations'!$A:$O,2,FALSE),"")</f>
        <v>45.51</v>
      </c>
      <c r="D56">
        <f>IFERROR(VLOOKUP($A56,'Medical Examinations'!$A:$O,3,FALSE),"")</f>
        <v>4.32</v>
      </c>
      <c r="E56" s="26" t="str">
        <f>IFERROR(VLOOKUP($A56,'Medical Examinations'!$A:$O,4,FALSE),"")</f>
        <v>No</v>
      </c>
      <c r="F56" t="str">
        <f>IFERROR(VLOOKUP($A56,'Medical Examinations'!$A:$O,6,FALSE),"")</f>
        <v>No</v>
      </c>
      <c r="G56" t="str">
        <f>IFERROR(VLOOKUP($A56,'Medical Examinations'!$A:$O,7,FALSE),"")</f>
        <v>No</v>
      </c>
      <c r="H56" s="28">
        <f>IFERROR(VLOOKUP($A56,'Medical Examinations'!$A:$O,8,FALSE),"")</f>
        <v>1</v>
      </c>
      <c r="I56" t="str">
        <f>IFERROR(VLOOKUP($A56,'Medical Examinations'!$A:$O,10,FALSE),"")</f>
        <v>No</v>
      </c>
      <c r="J56" t="str">
        <f>IFERROR(VLOOKUP($A56,'Medical Examinations'!$A:$O,14,FALSE),"")</f>
        <v>Obesity</v>
      </c>
      <c r="K56" t="str">
        <f>IFERROR(VLOOKUP($A56,'Medical Examinations'!$A:$O,15,FALSE),"")</f>
        <v>Normal</v>
      </c>
      <c r="L56" s="19" t="str">
        <f>IFERROR(VLOOKUP($A56,'Hospitalisation Details'!$A:$Q,7,FALSE),"")</f>
        <v>25-Jun-1992</v>
      </c>
      <c r="M56" s="20">
        <f>IFERROR(VLOOKUP($A56,'Hospitalisation Details'!$A:$Q,10,FALSE),"")</f>
        <v>10719.57</v>
      </c>
      <c r="N56" s="26" t="str">
        <f>IFERROR(VLOOKUP($A56,'Hospitalisation Details'!$A:$Q,11,FALSE),"")</f>
        <v>tier - 3</v>
      </c>
      <c r="O56" t="str">
        <f>IFERROR(VLOOKUP($A56,'Hospitalisation Details'!$A:$Q,13,FALSE),"")</f>
        <v>tier - 1</v>
      </c>
      <c r="P56" t="str">
        <f>IFERROR(VLOOKUP($A56,'Hospitalisation Details'!$A:$Q,15,FALSE),"")</f>
        <v>R1012</v>
      </c>
      <c r="Q56">
        <f>IFERROR(VLOOKUP($A56,'Hospitalisation Details'!$A:$Q,8,FALSE),"")</f>
        <v>30</v>
      </c>
    </row>
    <row r="57" spans="1:17" ht="15" x14ac:dyDescent="0.35">
      <c r="A57" s="25" t="str">
        <f>'Customer Names'!A1049</f>
        <v>Id1048</v>
      </c>
      <c r="B57" t="str">
        <f>IFERROR(VLOOKUP($A57,'Customer Names'!$A:$F,3,FALSE),"")</f>
        <v>Kretz</v>
      </c>
      <c r="C57" s="27">
        <f>IFERROR(VLOOKUP($A57,'Medical Examinations'!$A:$O,2,FALSE),"")</f>
        <v>37.1</v>
      </c>
      <c r="D57">
        <f>IFERROR(VLOOKUP($A57,'Medical Examinations'!$A:$O,3,FALSE),"")</f>
        <v>7.19</v>
      </c>
      <c r="E57" s="26" t="str">
        <f>IFERROR(VLOOKUP($A57,'Medical Examinations'!$A:$O,4,FALSE),"")</f>
        <v>Yes</v>
      </c>
      <c r="F57" t="str">
        <f>IFERROR(VLOOKUP($A57,'Medical Examinations'!$A:$O,6,FALSE),"")</f>
        <v>No</v>
      </c>
      <c r="G57" t="str">
        <f>IFERROR(VLOOKUP($A57,'Medical Examinations'!$A:$O,7,FALSE),"")</f>
        <v>No</v>
      </c>
      <c r="H57" s="28" t="str">
        <f>IFERROR(VLOOKUP($A57,'Medical Examinations'!$A:$O,8,FALSE),"")</f>
        <v>0</v>
      </c>
      <c r="I57" t="str">
        <f>IFERROR(VLOOKUP($A57,'Medical Examinations'!$A:$O,10,FALSE),"")</f>
        <v>No</v>
      </c>
      <c r="J57" t="str">
        <f>IFERROR(VLOOKUP($A57,'Medical Examinations'!$A:$O,14,FALSE),"")</f>
        <v>Obesity</v>
      </c>
      <c r="K57" t="str">
        <f>IFERROR(VLOOKUP($A57,'Medical Examinations'!$A:$O,15,FALSE),"")</f>
        <v>Diabetes</v>
      </c>
      <c r="L57" s="19" t="str">
        <f>IFERROR(VLOOKUP($A57,'Hospitalisation Details'!$A:$Q,7,FALSE),"")</f>
        <v>5-Oct-1967</v>
      </c>
      <c r="M57" s="20">
        <f>IFERROR(VLOOKUP($A57,'Hospitalisation Details'!$A:$Q,10,FALSE),"")</f>
        <v>10713.64</v>
      </c>
      <c r="N57" s="26" t="str">
        <f>IFERROR(VLOOKUP($A57,'Hospitalisation Details'!$A:$Q,11,FALSE),"")</f>
        <v>tier - 3</v>
      </c>
      <c r="O57" t="str">
        <f>IFERROR(VLOOKUP($A57,'Hospitalisation Details'!$A:$Q,13,FALSE),"")</f>
        <v>tier - 3</v>
      </c>
      <c r="P57" t="str">
        <f>IFERROR(VLOOKUP($A57,'Hospitalisation Details'!$A:$Q,15,FALSE),"")</f>
        <v>R1011</v>
      </c>
      <c r="Q57">
        <f>IFERROR(VLOOKUP($A57,'Hospitalisation Details'!$A:$Q,8,FALSE),"")</f>
        <v>55</v>
      </c>
    </row>
    <row r="58" spans="1:17" ht="15" x14ac:dyDescent="0.35">
      <c r="A58" s="25" t="str">
        <f>'Customer Names'!A1050</f>
        <v>Id1049</v>
      </c>
      <c r="B58" t="str">
        <f>IFERROR(VLOOKUP($A58,'Customer Names'!$A:$F,3,FALSE),"")</f>
        <v>Hempel</v>
      </c>
      <c r="C58" s="27">
        <f>IFERROR(VLOOKUP($A58,'Medical Examinations'!$A:$O,2,FALSE),"")</f>
        <v>30.5</v>
      </c>
      <c r="D58">
        <f>IFERROR(VLOOKUP($A58,'Medical Examinations'!$A:$O,3,FALSE),"")</f>
        <v>11.94</v>
      </c>
      <c r="E58" s="26" t="str">
        <f>IFERROR(VLOOKUP($A58,'Medical Examinations'!$A:$O,4,FALSE),"")</f>
        <v>Yes</v>
      </c>
      <c r="F58" t="str">
        <f>IFERROR(VLOOKUP($A58,'Medical Examinations'!$A:$O,6,FALSE),"")</f>
        <v>No</v>
      </c>
      <c r="G58" t="str">
        <f>IFERROR(VLOOKUP($A58,'Medical Examinations'!$A:$O,7,FALSE),"")</f>
        <v>No</v>
      </c>
      <c r="H58" s="28" t="str">
        <f>IFERROR(VLOOKUP($A58,'Medical Examinations'!$A:$O,8,FALSE),"")</f>
        <v>0</v>
      </c>
      <c r="I58" t="str">
        <f>IFERROR(VLOOKUP($A58,'Medical Examinations'!$A:$O,10,FALSE),"")</f>
        <v>No</v>
      </c>
      <c r="J58" t="str">
        <f>IFERROR(VLOOKUP($A58,'Medical Examinations'!$A:$O,14,FALSE),"")</f>
        <v>Obesity</v>
      </c>
      <c r="K58" t="str">
        <f>IFERROR(VLOOKUP($A58,'Medical Examinations'!$A:$O,15,FALSE),"")</f>
        <v>Diabetes</v>
      </c>
      <c r="L58" s="19" t="str">
        <f>IFERROR(VLOOKUP($A58,'Hospitalisation Details'!$A:$Q,7,FALSE),"")</f>
        <v>30-Jul-1967</v>
      </c>
      <c r="M58" s="20">
        <f>IFERROR(VLOOKUP($A58,'Hospitalisation Details'!$A:$Q,10,FALSE),"")</f>
        <v>10704.47</v>
      </c>
      <c r="N58" s="26" t="str">
        <f>IFERROR(VLOOKUP($A58,'Hospitalisation Details'!$A:$Q,11,FALSE),"")</f>
        <v>tier - 3</v>
      </c>
      <c r="O58" t="str">
        <f>IFERROR(VLOOKUP($A58,'Hospitalisation Details'!$A:$Q,13,FALSE),"")</f>
        <v>tier - 2</v>
      </c>
      <c r="P58" t="str">
        <f>IFERROR(VLOOKUP($A58,'Hospitalisation Details'!$A:$Q,15,FALSE),"")</f>
        <v>R1011</v>
      </c>
      <c r="Q58">
        <f>IFERROR(VLOOKUP($A58,'Hospitalisation Details'!$A:$Q,8,FALSE),"")</f>
        <v>55</v>
      </c>
    </row>
    <row r="59" spans="1:17" ht="15" x14ac:dyDescent="0.35">
      <c r="A59" s="25" t="str">
        <f>'Customer Names'!A106</f>
        <v>Id105</v>
      </c>
      <c r="B59" t="str">
        <f>IFERROR(VLOOKUP($A59,'Customer Names'!$A:$F,3,FALSE),"")</f>
        <v>Yitref</v>
      </c>
      <c r="C59" s="27">
        <f>IFERROR(VLOOKUP($A59,'Medical Examinations'!$A:$O,2,FALSE),"")</f>
        <v>35.299999999999997</v>
      </c>
      <c r="D59">
        <f>IFERROR(VLOOKUP($A59,'Medical Examinations'!$A:$O,3,FALSE),"")</f>
        <v>5.82</v>
      </c>
      <c r="E59" s="26" t="str">
        <f>IFERROR(VLOOKUP($A59,'Medical Examinations'!$A:$O,4,FALSE),"")</f>
        <v>Yes</v>
      </c>
      <c r="F59" t="str">
        <f>IFERROR(VLOOKUP($A59,'Medical Examinations'!$A:$O,6,FALSE),"")</f>
        <v>No</v>
      </c>
      <c r="G59" t="str">
        <f>IFERROR(VLOOKUP($A59,'Medical Examinations'!$A:$O,7,FALSE),"")</f>
        <v>Yes</v>
      </c>
      <c r="H59" s="28">
        <f>IFERROR(VLOOKUP($A59,'Medical Examinations'!$A:$O,8,FALSE),"")</f>
        <v>1</v>
      </c>
      <c r="I59" t="str">
        <f>IFERROR(VLOOKUP($A59,'Medical Examinations'!$A:$O,10,FALSE),"")</f>
        <v>Yes</v>
      </c>
      <c r="J59" t="str">
        <f>IFERROR(VLOOKUP($A59,'Medical Examinations'!$A:$O,14,FALSE),"")</f>
        <v>Obesity</v>
      </c>
      <c r="K59" t="str">
        <f>IFERROR(VLOOKUP($A59,'Medical Examinations'!$A:$O,15,FALSE),"")</f>
        <v>Prediabetes</v>
      </c>
      <c r="L59" s="19" t="str">
        <f>IFERROR(VLOOKUP($A59,'Hospitalisation Details'!$A:$Q,7,FALSE),"")</f>
        <v>14-Oct-1983</v>
      </c>
      <c r="M59" s="20">
        <f>IFERROR(VLOOKUP($A59,'Hospitalisation Details'!$A:$Q,10,FALSE),"")</f>
        <v>40103.89</v>
      </c>
      <c r="N59" s="26" t="str">
        <f>IFERROR(VLOOKUP($A59,'Hospitalisation Details'!$A:$Q,11,FALSE),"")</f>
        <v>tier - 1</v>
      </c>
      <c r="O59" t="str">
        <f>IFERROR(VLOOKUP($A59,'Hospitalisation Details'!$A:$Q,13,FALSE),"")</f>
        <v>tier - 2</v>
      </c>
      <c r="P59" t="str">
        <f>IFERROR(VLOOKUP($A59,'Hospitalisation Details'!$A:$Q,15,FALSE),"")</f>
        <v>R1011</v>
      </c>
      <c r="Q59">
        <f>IFERROR(VLOOKUP($A59,'Hospitalisation Details'!$A:$Q,8,FALSE),"")</f>
        <v>39</v>
      </c>
    </row>
    <row r="60" spans="1:17" ht="15" x14ac:dyDescent="0.35">
      <c r="A60" s="25" t="str">
        <f>'Customer Names'!A1051</f>
        <v>Id1050</v>
      </c>
      <c r="B60" t="str">
        <f>IFERROR(VLOOKUP($A60,'Customer Names'!$A:$F,3,FALSE),"")</f>
        <v>McBroom</v>
      </c>
      <c r="C60" s="27">
        <f>IFERROR(VLOOKUP($A60,'Medical Examinations'!$A:$O,2,FALSE),"")</f>
        <v>28.16</v>
      </c>
      <c r="D60">
        <f>IFERROR(VLOOKUP($A60,'Medical Examinations'!$A:$O,3,FALSE),"")</f>
        <v>5.56</v>
      </c>
      <c r="E60" s="26" t="str">
        <f>IFERROR(VLOOKUP($A60,'Medical Examinations'!$A:$O,4,FALSE),"")</f>
        <v>No</v>
      </c>
      <c r="F60" t="str">
        <f>IFERROR(VLOOKUP($A60,'Medical Examinations'!$A:$O,6,FALSE),"")</f>
        <v>No</v>
      </c>
      <c r="G60" t="str">
        <f>IFERROR(VLOOKUP($A60,'Medical Examinations'!$A:$O,7,FALSE),"")</f>
        <v>No</v>
      </c>
      <c r="H60" s="28">
        <f>IFERROR(VLOOKUP($A60,'Medical Examinations'!$A:$O,8,FALSE),"")</f>
        <v>2</v>
      </c>
      <c r="I60" t="str">
        <f>IFERROR(VLOOKUP($A60,'Medical Examinations'!$A:$O,10,FALSE),"")</f>
        <v>No</v>
      </c>
      <c r="J60" t="str">
        <f>IFERROR(VLOOKUP($A60,'Medical Examinations'!$A:$O,14,FALSE),"")</f>
        <v>Over Weight</v>
      </c>
      <c r="K60" t="str">
        <f>IFERROR(VLOOKUP($A60,'Medical Examinations'!$A:$O,15,FALSE),"")</f>
        <v>Normal</v>
      </c>
      <c r="L60" s="19" t="str">
        <f>IFERROR(VLOOKUP($A60,'Hospitalisation Details'!$A:$Q,7,FALSE),"")</f>
        <v>24-Oct-1972</v>
      </c>
      <c r="M60" s="20">
        <f>IFERROR(VLOOKUP($A60,'Hospitalisation Details'!$A:$Q,10,FALSE),"")</f>
        <v>10702.64</v>
      </c>
      <c r="N60" s="26" t="str">
        <f>IFERROR(VLOOKUP($A60,'Hospitalisation Details'!$A:$Q,11,FALSE),"")</f>
        <v>tier - 3</v>
      </c>
      <c r="O60" t="str">
        <f>IFERROR(VLOOKUP($A60,'Hospitalisation Details'!$A:$Q,13,FALSE),"")</f>
        <v>tier - 3</v>
      </c>
      <c r="P60" t="str">
        <f>IFERROR(VLOOKUP($A60,'Hospitalisation Details'!$A:$Q,15,FALSE),"")</f>
        <v>R1013</v>
      </c>
      <c r="Q60">
        <f>IFERROR(VLOOKUP($A60,'Hospitalisation Details'!$A:$Q,8,FALSE),"")</f>
        <v>50</v>
      </c>
    </row>
    <row r="61" spans="1:17" ht="15" x14ac:dyDescent="0.35">
      <c r="A61" s="25" t="str">
        <f>'Customer Names'!A1052</f>
        <v>Id1051</v>
      </c>
      <c r="B61" t="str">
        <f>IFERROR(VLOOKUP($A61,'Customer Names'!$A:$F,3,FALSE),"")</f>
        <v>Yoo</v>
      </c>
      <c r="C61" s="27">
        <f>IFERROR(VLOOKUP($A61,'Medical Examinations'!$A:$O,2,FALSE),"")</f>
        <v>29.1</v>
      </c>
      <c r="D61">
        <f>IFERROR(VLOOKUP($A61,'Medical Examinations'!$A:$O,3,FALSE),"")</f>
        <v>5.64</v>
      </c>
      <c r="E61" s="26" t="str">
        <f>IFERROR(VLOOKUP($A61,'Medical Examinations'!$A:$O,4,FALSE),"")</f>
        <v>Yes</v>
      </c>
      <c r="F61" t="str">
        <f>IFERROR(VLOOKUP($A61,'Medical Examinations'!$A:$O,6,FALSE),"")</f>
        <v>No</v>
      </c>
      <c r="G61" t="str">
        <f>IFERROR(VLOOKUP($A61,'Medical Examinations'!$A:$O,7,FALSE),"")</f>
        <v>No</v>
      </c>
      <c r="H61" s="28" t="str">
        <f>IFERROR(VLOOKUP($A61,'Medical Examinations'!$A:$O,8,FALSE),"")</f>
        <v>0</v>
      </c>
      <c r="I61" t="str">
        <f>IFERROR(VLOOKUP($A61,'Medical Examinations'!$A:$O,10,FALSE),"")</f>
        <v>No</v>
      </c>
      <c r="J61" t="str">
        <f>IFERROR(VLOOKUP($A61,'Medical Examinations'!$A:$O,14,FALSE),"")</f>
        <v>Over Weight</v>
      </c>
      <c r="K61" t="str">
        <f>IFERROR(VLOOKUP($A61,'Medical Examinations'!$A:$O,15,FALSE),"")</f>
        <v>Normal</v>
      </c>
      <c r="L61" s="19" t="str">
        <f>IFERROR(VLOOKUP($A61,'Hospitalisation Details'!$A:$Q,7,FALSE),"")</f>
        <v>30-Sep-1976</v>
      </c>
      <c r="M61" s="20">
        <f>IFERROR(VLOOKUP($A61,'Hospitalisation Details'!$A:$Q,10,FALSE),"")</f>
        <v>10698.38</v>
      </c>
      <c r="N61" s="26" t="str">
        <f>IFERROR(VLOOKUP($A61,'Hospitalisation Details'!$A:$Q,11,FALSE),"")</f>
        <v>tier - 3</v>
      </c>
      <c r="O61" t="str">
        <f>IFERROR(VLOOKUP($A61,'Hospitalisation Details'!$A:$Q,13,FALSE),"")</f>
        <v>tier - 1</v>
      </c>
      <c r="P61" t="str">
        <f>IFERROR(VLOOKUP($A61,'Hospitalisation Details'!$A:$Q,15,FALSE),"")</f>
        <v>R1025</v>
      </c>
      <c r="Q61">
        <f>IFERROR(VLOOKUP($A61,'Hospitalisation Details'!$A:$Q,8,FALSE),"")</f>
        <v>46</v>
      </c>
    </row>
    <row r="62" spans="1:17" ht="15" x14ac:dyDescent="0.35">
      <c r="A62" s="25" t="str">
        <f>'Customer Names'!A1053</f>
        <v>Id1052</v>
      </c>
      <c r="B62" t="str">
        <f>IFERROR(VLOOKUP($A62,'Customer Names'!$A:$F,3,FALSE),"")</f>
        <v>Rand</v>
      </c>
      <c r="C62" s="27">
        <f>IFERROR(VLOOKUP($A62,'Medical Examinations'!$A:$O,2,FALSE),"")</f>
        <v>30.22</v>
      </c>
      <c r="D62">
        <f>IFERROR(VLOOKUP($A62,'Medical Examinations'!$A:$O,3,FALSE),"")</f>
        <v>4.6500000000000004</v>
      </c>
      <c r="E62" s="26" t="str">
        <f>IFERROR(VLOOKUP($A62,'Medical Examinations'!$A:$O,4,FALSE),"")</f>
        <v>No</v>
      </c>
      <c r="F62" t="str">
        <f>IFERROR(VLOOKUP($A62,'Medical Examinations'!$A:$O,6,FALSE),"")</f>
        <v>No</v>
      </c>
      <c r="G62" t="str">
        <f>IFERROR(VLOOKUP($A62,'Medical Examinations'!$A:$O,7,FALSE),"")</f>
        <v>No</v>
      </c>
      <c r="H62" s="28" t="str">
        <f>IFERROR(VLOOKUP($A62,'Medical Examinations'!$A:$O,8,FALSE),"")</f>
        <v>0</v>
      </c>
      <c r="I62" t="str">
        <f>IFERROR(VLOOKUP($A62,'Medical Examinations'!$A:$O,10,FALSE),"")</f>
        <v>No</v>
      </c>
      <c r="J62" t="str">
        <f>IFERROR(VLOOKUP($A62,'Medical Examinations'!$A:$O,14,FALSE),"")</f>
        <v>Obesity</v>
      </c>
      <c r="K62" t="str">
        <f>IFERROR(VLOOKUP($A62,'Medical Examinations'!$A:$O,15,FALSE),"")</f>
        <v>Normal</v>
      </c>
      <c r="L62" s="19" t="str">
        <f>IFERROR(VLOOKUP($A62,'Hospitalisation Details'!$A:$Q,7,FALSE),"")</f>
        <v>2-Aug-1977</v>
      </c>
      <c r="M62" s="20">
        <f>IFERROR(VLOOKUP($A62,'Hospitalisation Details'!$A:$Q,10,FALSE),"")</f>
        <v>10690.11</v>
      </c>
      <c r="N62" s="26" t="str">
        <f>IFERROR(VLOOKUP($A62,'Hospitalisation Details'!$A:$Q,11,FALSE),"")</f>
        <v>tier - 3</v>
      </c>
      <c r="O62" t="str">
        <f>IFERROR(VLOOKUP($A62,'Hospitalisation Details'!$A:$Q,13,FALSE),"")</f>
        <v>tier - 2</v>
      </c>
      <c r="P62" t="str">
        <f>IFERROR(VLOOKUP($A62,'Hospitalisation Details'!$A:$Q,15,FALSE),"")</f>
        <v>R1021</v>
      </c>
      <c r="Q62">
        <f>IFERROR(VLOOKUP($A62,'Hospitalisation Details'!$A:$Q,8,FALSE),"")</f>
        <v>45</v>
      </c>
    </row>
    <row r="63" spans="1:17" ht="15" x14ac:dyDescent="0.35">
      <c r="A63" s="25" t="str">
        <f>'Customer Names'!A1054</f>
        <v>Id1053</v>
      </c>
      <c r="B63" t="str">
        <f>IFERROR(VLOOKUP($A63,'Customer Names'!$A:$F,3,FALSE),"")</f>
        <v>Wolfe</v>
      </c>
      <c r="C63" s="27">
        <f>IFERROR(VLOOKUP($A63,'Medical Examinations'!$A:$O,2,FALSE),"")</f>
        <v>24.29</v>
      </c>
      <c r="D63">
        <f>IFERROR(VLOOKUP($A63,'Medical Examinations'!$A:$O,3,FALSE),"")</f>
        <v>9.0500000000000007</v>
      </c>
      <c r="E63" s="26" t="str">
        <f>IFERROR(VLOOKUP($A63,'Medical Examinations'!$A:$O,4,FALSE),"")</f>
        <v>No</v>
      </c>
      <c r="F63" t="str">
        <f>IFERROR(VLOOKUP($A63,'Medical Examinations'!$A:$O,6,FALSE),"")</f>
        <v>No</v>
      </c>
      <c r="G63" t="str">
        <f>IFERROR(VLOOKUP($A63,'Medical Examinations'!$A:$O,7,FALSE),"")</f>
        <v>No</v>
      </c>
      <c r="H63" s="28" t="str">
        <f>IFERROR(VLOOKUP($A63,'Medical Examinations'!$A:$O,8,FALSE),"")</f>
        <v>0</v>
      </c>
      <c r="I63" t="str">
        <f>IFERROR(VLOOKUP($A63,'Medical Examinations'!$A:$O,10,FALSE),"")</f>
        <v>No</v>
      </c>
      <c r="J63" t="str">
        <f>IFERROR(VLOOKUP($A63,'Medical Examinations'!$A:$O,14,FALSE),"")</f>
        <v>Normal Weight</v>
      </c>
      <c r="K63" t="str">
        <f>IFERROR(VLOOKUP($A63,'Medical Examinations'!$A:$O,15,FALSE),"")</f>
        <v>Diabetes</v>
      </c>
      <c r="L63" s="19" t="str">
        <f>IFERROR(VLOOKUP($A63,'Hospitalisation Details'!$A:$Q,7,FALSE),"")</f>
        <v>7-Sep-1962</v>
      </c>
      <c r="M63" s="20">
        <f>IFERROR(VLOOKUP($A63,'Hospitalisation Details'!$A:$Q,10,FALSE),"")</f>
        <v>10676.83</v>
      </c>
      <c r="N63" s="26" t="str">
        <f>IFERROR(VLOOKUP($A63,'Hospitalisation Details'!$A:$Q,11,FALSE),"")</f>
        <v>tier - 3</v>
      </c>
      <c r="O63" t="str">
        <f>IFERROR(VLOOKUP($A63,'Hospitalisation Details'!$A:$Q,13,FALSE),"")</f>
        <v>tier - 3</v>
      </c>
      <c r="P63" t="str">
        <f>IFERROR(VLOOKUP($A63,'Hospitalisation Details'!$A:$Q,15,FALSE),"")</f>
        <v>R1013</v>
      </c>
      <c r="Q63">
        <f>IFERROR(VLOOKUP($A63,'Hospitalisation Details'!$A:$Q,8,FALSE),"")</f>
        <v>60</v>
      </c>
    </row>
    <row r="64" spans="1:17" ht="15" x14ac:dyDescent="0.35">
      <c r="A64" s="25" t="str">
        <f>'Customer Names'!A1055</f>
        <v>Id1054</v>
      </c>
      <c r="B64" t="str">
        <f>IFERROR(VLOOKUP($A64,'Customer Names'!$A:$F,3,FALSE),"")</f>
        <v>Vance</v>
      </c>
      <c r="C64" s="27">
        <f>IFERROR(VLOOKUP($A64,'Medical Examinations'!$A:$O,2,FALSE),"")</f>
        <v>29.39</v>
      </c>
      <c r="D64">
        <f>IFERROR(VLOOKUP($A64,'Medical Examinations'!$A:$O,3,FALSE),"")</f>
        <v>4.5199999999999996</v>
      </c>
      <c r="E64" s="26" t="str">
        <f>IFERROR(VLOOKUP($A64,'Medical Examinations'!$A:$O,4,FALSE),"")</f>
        <v>Yes</v>
      </c>
      <c r="F64" t="str">
        <f>IFERROR(VLOOKUP($A64,'Medical Examinations'!$A:$O,6,FALSE),"")</f>
        <v>No</v>
      </c>
      <c r="G64" t="str">
        <f>IFERROR(VLOOKUP($A64,'Medical Examinations'!$A:$O,7,FALSE),"")</f>
        <v>No</v>
      </c>
      <c r="H64" s="28" t="str">
        <f>IFERROR(VLOOKUP($A64,'Medical Examinations'!$A:$O,8,FALSE),"")</f>
        <v>0</v>
      </c>
      <c r="I64" t="str">
        <f>IFERROR(VLOOKUP($A64,'Medical Examinations'!$A:$O,10,FALSE),"")</f>
        <v>No</v>
      </c>
      <c r="J64" t="str">
        <f>IFERROR(VLOOKUP($A64,'Medical Examinations'!$A:$O,14,FALSE),"")</f>
        <v>Over Weight</v>
      </c>
      <c r="K64" t="str">
        <f>IFERROR(VLOOKUP($A64,'Medical Examinations'!$A:$O,15,FALSE),"")</f>
        <v>Normal</v>
      </c>
      <c r="L64" s="19" t="str">
        <f>IFERROR(VLOOKUP($A64,'Hospitalisation Details'!$A:$Q,7,FALSE),"")</f>
        <v>22-Nov-1976</v>
      </c>
      <c r="M64" s="20">
        <f>IFERROR(VLOOKUP($A64,'Hospitalisation Details'!$A:$Q,10,FALSE),"")</f>
        <v>10665.44</v>
      </c>
      <c r="N64" s="26" t="str">
        <f>IFERROR(VLOOKUP($A64,'Hospitalisation Details'!$A:$Q,11,FALSE),"")</f>
        <v>tier - 3</v>
      </c>
      <c r="O64" t="str">
        <f>IFERROR(VLOOKUP($A64,'Hospitalisation Details'!$A:$Q,13,FALSE),"")</f>
        <v>tier - 2</v>
      </c>
      <c r="P64" t="str">
        <f>IFERROR(VLOOKUP($A64,'Hospitalisation Details'!$A:$Q,15,FALSE),"")</f>
        <v>R1021</v>
      </c>
      <c r="Q64">
        <f>IFERROR(VLOOKUP($A64,'Hospitalisation Details'!$A:$Q,8,FALSE),"")</f>
        <v>46</v>
      </c>
    </row>
    <row r="65" spans="1:17" ht="15" x14ac:dyDescent="0.35">
      <c r="A65" s="25" t="str">
        <f>'Customer Names'!A1056</f>
        <v>Id1055</v>
      </c>
      <c r="B65" t="str">
        <f>IFERROR(VLOOKUP($A65,'Customer Names'!$A:$F,3,FALSE),"")</f>
        <v>Burnett</v>
      </c>
      <c r="C65" s="27">
        <f>IFERROR(VLOOKUP($A65,'Medical Examinations'!$A:$O,2,FALSE),"")</f>
        <v>25.66</v>
      </c>
      <c r="D65">
        <f>IFERROR(VLOOKUP($A65,'Medical Examinations'!$A:$O,3,FALSE),"")</f>
        <v>4.62</v>
      </c>
      <c r="E65" s="26" t="str">
        <f>IFERROR(VLOOKUP($A65,'Medical Examinations'!$A:$O,4,FALSE),"")</f>
        <v>Yes</v>
      </c>
      <c r="F65" t="str">
        <f>IFERROR(VLOOKUP($A65,'Medical Examinations'!$A:$O,6,FALSE),"")</f>
        <v>No</v>
      </c>
      <c r="G65" t="str">
        <f>IFERROR(VLOOKUP($A65,'Medical Examinations'!$A:$O,7,FALSE),"")</f>
        <v>No</v>
      </c>
      <c r="H65" s="28">
        <f>IFERROR(VLOOKUP($A65,'Medical Examinations'!$A:$O,8,FALSE),"")</f>
        <v>1</v>
      </c>
      <c r="I65" t="str">
        <f>IFERROR(VLOOKUP($A65,'Medical Examinations'!$A:$O,10,FALSE),"")</f>
        <v>No</v>
      </c>
      <c r="J65" t="str">
        <f>IFERROR(VLOOKUP($A65,'Medical Examinations'!$A:$O,14,FALSE),"")</f>
        <v>Over Weight</v>
      </c>
      <c r="K65" t="str">
        <f>IFERROR(VLOOKUP($A65,'Medical Examinations'!$A:$O,15,FALSE),"")</f>
        <v>Normal</v>
      </c>
      <c r="L65" s="19" t="str">
        <f>IFERROR(VLOOKUP($A65,'Hospitalisation Details'!$A:$Q,7,FALSE),"")</f>
        <v>8-Aug-1964</v>
      </c>
      <c r="M65" s="20">
        <f>IFERROR(VLOOKUP($A65,'Hospitalisation Details'!$A:$Q,10,FALSE),"")</f>
        <v>10627.81</v>
      </c>
      <c r="N65" s="26" t="str">
        <f>IFERROR(VLOOKUP($A65,'Hospitalisation Details'!$A:$Q,11,FALSE),"")</f>
        <v>tier - 3</v>
      </c>
      <c r="O65" t="str">
        <f>IFERROR(VLOOKUP($A65,'Hospitalisation Details'!$A:$Q,13,FALSE),"")</f>
        <v>tier - 3</v>
      </c>
      <c r="P65" t="str">
        <f>IFERROR(VLOOKUP($A65,'Hospitalisation Details'!$A:$Q,15,FALSE),"")</f>
        <v>R1013</v>
      </c>
      <c r="Q65">
        <f>IFERROR(VLOOKUP($A65,'Hospitalisation Details'!$A:$Q,8,FALSE),"")</f>
        <v>58</v>
      </c>
    </row>
    <row r="66" spans="1:17" ht="15" x14ac:dyDescent="0.35">
      <c r="A66" s="25" t="str">
        <f>'Customer Names'!A1057</f>
        <v>Id1056</v>
      </c>
      <c r="B66" t="str">
        <f>IFERROR(VLOOKUP($A66,'Customer Names'!$A:$F,3,FALSE),"")</f>
        <v>Clason</v>
      </c>
      <c r="C66" s="27">
        <f>IFERROR(VLOOKUP($A66,'Medical Examinations'!$A:$O,2,FALSE),"")</f>
        <v>39.11</v>
      </c>
      <c r="D66">
        <f>IFERROR(VLOOKUP($A66,'Medical Examinations'!$A:$O,3,FALSE),"")</f>
        <v>5.87</v>
      </c>
      <c r="E66" s="26" t="str">
        <f>IFERROR(VLOOKUP($A66,'Medical Examinations'!$A:$O,4,FALSE),"")</f>
        <v>No</v>
      </c>
      <c r="F66" t="str">
        <f>IFERROR(VLOOKUP($A66,'Medical Examinations'!$A:$O,6,FALSE),"")</f>
        <v>No</v>
      </c>
      <c r="G66" t="str">
        <f>IFERROR(VLOOKUP($A66,'Medical Examinations'!$A:$O,7,FALSE),"")</f>
        <v>No</v>
      </c>
      <c r="H66" s="28" t="str">
        <f>IFERROR(VLOOKUP($A66,'Medical Examinations'!$A:$O,8,FALSE),"")</f>
        <v>0</v>
      </c>
      <c r="I66" t="str">
        <f>IFERROR(VLOOKUP($A66,'Medical Examinations'!$A:$O,10,FALSE),"")</f>
        <v>No</v>
      </c>
      <c r="J66" t="str">
        <f>IFERROR(VLOOKUP($A66,'Medical Examinations'!$A:$O,14,FALSE),"")</f>
        <v>Obesity</v>
      </c>
      <c r="K66" t="str">
        <f>IFERROR(VLOOKUP($A66,'Medical Examinations'!$A:$O,15,FALSE),"")</f>
        <v>Prediabetes</v>
      </c>
      <c r="L66" s="19" t="str">
        <f>IFERROR(VLOOKUP($A66,'Hospitalisation Details'!$A:$Q,7,FALSE),"")</f>
        <v>6-Jul-1990</v>
      </c>
      <c r="M66" s="20">
        <f>IFERROR(VLOOKUP($A66,'Hospitalisation Details'!$A:$Q,10,FALSE),"")</f>
        <v>10620.26</v>
      </c>
      <c r="N66" s="26" t="str">
        <f>IFERROR(VLOOKUP($A66,'Hospitalisation Details'!$A:$Q,11,FALSE),"")</f>
        <v>tier - 3</v>
      </c>
      <c r="O66" t="str">
        <f>IFERROR(VLOOKUP($A66,'Hospitalisation Details'!$A:$Q,13,FALSE),"")</f>
        <v>tier - 3</v>
      </c>
      <c r="P66" t="str">
        <f>IFERROR(VLOOKUP($A66,'Hospitalisation Details'!$A:$Q,15,FALSE),"")</f>
        <v>R1012</v>
      </c>
      <c r="Q66">
        <f>IFERROR(VLOOKUP($A66,'Hospitalisation Details'!$A:$Q,8,FALSE),"")</f>
        <v>32</v>
      </c>
    </row>
    <row r="67" spans="1:17" ht="15" x14ac:dyDescent="0.35">
      <c r="A67" s="25" t="str">
        <f>'Customer Names'!A1058</f>
        <v>Id1057</v>
      </c>
      <c r="B67" t="str">
        <f>IFERROR(VLOOKUP($A67,'Customer Names'!$A:$F,3,FALSE),"")</f>
        <v>Donnelly</v>
      </c>
      <c r="C67" s="27">
        <f>IFERROR(VLOOKUP($A67,'Medical Examinations'!$A:$O,2,FALSE),"")</f>
        <v>43.78</v>
      </c>
      <c r="D67">
        <f>IFERROR(VLOOKUP($A67,'Medical Examinations'!$A:$O,3,FALSE),"")</f>
        <v>5.71</v>
      </c>
      <c r="E67" s="26" t="str">
        <f>IFERROR(VLOOKUP($A67,'Medical Examinations'!$A:$O,4,FALSE),"")</f>
        <v>No</v>
      </c>
      <c r="F67" t="str">
        <f>IFERROR(VLOOKUP($A67,'Medical Examinations'!$A:$O,6,FALSE),"")</f>
        <v>No</v>
      </c>
      <c r="G67" t="str">
        <f>IFERROR(VLOOKUP($A67,'Medical Examinations'!$A:$O,7,FALSE),"")</f>
        <v>No</v>
      </c>
      <c r="H67" s="28">
        <f>IFERROR(VLOOKUP($A67,'Medical Examinations'!$A:$O,8,FALSE),"")</f>
        <v>1</v>
      </c>
      <c r="I67" t="str">
        <f>IFERROR(VLOOKUP($A67,'Medical Examinations'!$A:$O,10,FALSE),"")</f>
        <v>No</v>
      </c>
      <c r="J67" t="str">
        <f>IFERROR(VLOOKUP($A67,'Medical Examinations'!$A:$O,14,FALSE),"")</f>
        <v>Obesity</v>
      </c>
      <c r="K67" t="str">
        <f>IFERROR(VLOOKUP($A67,'Medical Examinations'!$A:$O,15,FALSE),"")</f>
        <v>Prediabetes</v>
      </c>
      <c r="L67" s="19" t="str">
        <f>IFERROR(VLOOKUP($A67,'Hospitalisation Details'!$A:$Q,7,FALSE),"")</f>
        <v>23-Jul-1992</v>
      </c>
      <c r="M67" s="20">
        <f>IFERROR(VLOOKUP($A67,'Hospitalisation Details'!$A:$Q,10,FALSE),"")</f>
        <v>10617.04</v>
      </c>
      <c r="N67" s="26" t="str">
        <f>IFERROR(VLOOKUP($A67,'Hospitalisation Details'!$A:$Q,11,FALSE),"")</f>
        <v>tier - 3</v>
      </c>
      <c r="O67" t="str">
        <f>IFERROR(VLOOKUP($A67,'Hospitalisation Details'!$A:$Q,13,FALSE),"")</f>
        <v>tier - 3</v>
      </c>
      <c r="P67" t="str">
        <f>IFERROR(VLOOKUP($A67,'Hospitalisation Details'!$A:$Q,15,FALSE),"")</f>
        <v>R1026</v>
      </c>
      <c r="Q67">
        <f>IFERROR(VLOOKUP($A67,'Hospitalisation Details'!$A:$Q,8,FALSE),"")</f>
        <v>30</v>
      </c>
    </row>
    <row r="68" spans="1:17" ht="15" x14ac:dyDescent="0.35">
      <c r="A68" s="25" t="str">
        <f>'Customer Names'!A1059</f>
        <v>Id1058</v>
      </c>
      <c r="B68" t="str">
        <f>IFERROR(VLOOKUP($A68,'Customer Names'!$A:$F,3,FALSE),"")</f>
        <v>Pietz</v>
      </c>
      <c r="C68" s="27">
        <f>IFERROR(VLOOKUP($A68,'Medical Examinations'!$A:$O,2,FALSE),"")</f>
        <v>24.35</v>
      </c>
      <c r="D68">
        <f>IFERROR(VLOOKUP($A68,'Medical Examinations'!$A:$O,3,FALSE),"")</f>
        <v>9.08</v>
      </c>
      <c r="E68" s="26" t="str">
        <f>IFERROR(VLOOKUP($A68,'Medical Examinations'!$A:$O,4,FALSE),"")</f>
        <v>No</v>
      </c>
      <c r="F68" t="str">
        <f>IFERROR(VLOOKUP($A68,'Medical Examinations'!$A:$O,6,FALSE),"")</f>
        <v>No</v>
      </c>
      <c r="G68" t="str">
        <f>IFERROR(VLOOKUP($A68,'Medical Examinations'!$A:$O,7,FALSE),"")</f>
        <v>No</v>
      </c>
      <c r="H68" s="28" t="str">
        <f>IFERROR(VLOOKUP($A68,'Medical Examinations'!$A:$O,8,FALSE),"")</f>
        <v>0</v>
      </c>
      <c r="I68" t="str">
        <f>IFERROR(VLOOKUP($A68,'Medical Examinations'!$A:$O,10,FALSE),"")</f>
        <v>No</v>
      </c>
      <c r="J68" t="str">
        <f>IFERROR(VLOOKUP($A68,'Medical Examinations'!$A:$O,14,FALSE),"")</f>
        <v>Normal Weight</v>
      </c>
      <c r="K68" t="str">
        <f>IFERROR(VLOOKUP($A68,'Medical Examinations'!$A:$O,15,FALSE),"")</f>
        <v>Diabetes</v>
      </c>
      <c r="L68" s="19" t="str">
        <f>IFERROR(VLOOKUP($A68,'Hospitalisation Details'!$A:$Q,7,FALSE),"")</f>
        <v>27-Jun-1965</v>
      </c>
      <c r="M68" s="20">
        <f>IFERROR(VLOOKUP($A68,'Hospitalisation Details'!$A:$Q,10,FALSE),"")</f>
        <v>10608.67</v>
      </c>
      <c r="N68" s="26" t="str">
        <f>IFERROR(VLOOKUP($A68,'Hospitalisation Details'!$A:$Q,11,FALSE),"")</f>
        <v>tier - 3</v>
      </c>
      <c r="O68" t="str">
        <f>IFERROR(VLOOKUP($A68,'Hospitalisation Details'!$A:$Q,13,FALSE),"")</f>
        <v>tier - 3</v>
      </c>
      <c r="P68" t="str">
        <f>IFERROR(VLOOKUP($A68,'Hospitalisation Details'!$A:$Q,15,FALSE),"")</f>
        <v>R1012</v>
      </c>
      <c r="Q68">
        <f>IFERROR(VLOOKUP($A68,'Hospitalisation Details'!$A:$Q,8,FALSE),"")</f>
        <v>57</v>
      </c>
    </row>
    <row r="69" spans="1:17" ht="15" x14ac:dyDescent="0.35">
      <c r="A69" s="25" t="str">
        <f>'Customer Names'!A1060</f>
        <v>Id1059</v>
      </c>
      <c r="B69" t="str">
        <f>IFERROR(VLOOKUP($A69,'Customer Names'!$A:$F,3,FALSE),"")</f>
        <v>Tegenkamp</v>
      </c>
      <c r="C69" s="27">
        <f>IFERROR(VLOOKUP($A69,'Medical Examinations'!$A:$O,2,FALSE),"")</f>
        <v>40.299999999999997</v>
      </c>
      <c r="D69">
        <f>IFERROR(VLOOKUP($A69,'Medical Examinations'!$A:$O,3,FALSE),"")</f>
        <v>5.3</v>
      </c>
      <c r="E69" s="26" t="str">
        <f>IFERROR(VLOOKUP($A69,'Medical Examinations'!$A:$O,4,FALSE),"")</f>
        <v>Yes</v>
      </c>
      <c r="F69" t="str">
        <f>IFERROR(VLOOKUP($A69,'Medical Examinations'!$A:$O,6,FALSE),"")</f>
        <v>No</v>
      </c>
      <c r="G69" t="str">
        <f>IFERROR(VLOOKUP($A69,'Medical Examinations'!$A:$O,7,FALSE),"")</f>
        <v>No</v>
      </c>
      <c r="H69" s="28">
        <f>IFERROR(VLOOKUP($A69,'Medical Examinations'!$A:$O,8,FALSE),"")</f>
        <v>2</v>
      </c>
      <c r="I69" t="str">
        <f>IFERROR(VLOOKUP($A69,'Medical Examinations'!$A:$O,10,FALSE),"")</f>
        <v>No</v>
      </c>
      <c r="J69" t="str">
        <f>IFERROR(VLOOKUP($A69,'Medical Examinations'!$A:$O,14,FALSE),"")</f>
        <v>Obesity</v>
      </c>
      <c r="K69" t="str">
        <f>IFERROR(VLOOKUP($A69,'Medical Examinations'!$A:$O,15,FALSE),"")</f>
        <v>Normal</v>
      </c>
      <c r="L69" s="19" t="str">
        <f>IFERROR(VLOOKUP($A69,'Hospitalisation Details'!$A:$Q,7,FALSE),"")</f>
        <v>2-Jul-1966</v>
      </c>
      <c r="M69" s="20">
        <f>IFERROR(VLOOKUP($A69,'Hospitalisation Details'!$A:$Q,10,FALSE),"")</f>
        <v>10602.39</v>
      </c>
      <c r="N69" s="26" t="str">
        <f>IFERROR(VLOOKUP($A69,'Hospitalisation Details'!$A:$Q,11,FALSE),"")</f>
        <v>tier - 3</v>
      </c>
      <c r="O69" t="str">
        <f>IFERROR(VLOOKUP($A69,'Hospitalisation Details'!$A:$Q,13,FALSE),"")</f>
        <v>tier - 3</v>
      </c>
      <c r="P69" t="str">
        <f>IFERROR(VLOOKUP($A69,'Hospitalisation Details'!$A:$Q,15,FALSE),"")</f>
        <v>R1011</v>
      </c>
      <c r="Q69">
        <f>IFERROR(VLOOKUP($A69,'Hospitalisation Details'!$A:$Q,8,FALSE),"")</f>
        <v>56</v>
      </c>
    </row>
    <row r="70" spans="1:17" ht="15" x14ac:dyDescent="0.35">
      <c r="A70" s="25" t="str">
        <f>'Customer Names'!A107</f>
        <v>Id106</v>
      </c>
      <c r="B70" t="str">
        <f>IFERROR(VLOOKUP($A70,'Customer Names'!$A:$F,3,FALSE),"")</f>
        <v>Loudon-Brown</v>
      </c>
      <c r="C70" s="27">
        <f>IFERROR(VLOOKUP($A70,'Medical Examinations'!$A:$O,2,FALSE),"")</f>
        <v>43.83</v>
      </c>
      <c r="D70">
        <f>IFERROR(VLOOKUP($A70,'Medical Examinations'!$A:$O,3,FALSE),"")</f>
        <v>6.03</v>
      </c>
      <c r="E70" s="26" t="str">
        <f>IFERROR(VLOOKUP($A70,'Medical Examinations'!$A:$O,4,FALSE),"")</f>
        <v>Yes</v>
      </c>
      <c r="F70" t="str">
        <f>IFERROR(VLOOKUP($A70,'Medical Examinations'!$A:$O,6,FALSE),"")</f>
        <v>No</v>
      </c>
      <c r="G70" t="str">
        <f>IFERROR(VLOOKUP($A70,'Medical Examinations'!$A:$O,7,FALSE),"")</f>
        <v>No</v>
      </c>
      <c r="H70" s="28">
        <f>IFERROR(VLOOKUP($A70,'Medical Examinations'!$A:$O,8,FALSE),"")</f>
        <v>2</v>
      </c>
      <c r="I70" t="str">
        <f>IFERROR(VLOOKUP($A70,'Medical Examinations'!$A:$O,10,FALSE),"")</f>
        <v>Yes</v>
      </c>
      <c r="J70" t="str">
        <f>IFERROR(VLOOKUP($A70,'Medical Examinations'!$A:$O,14,FALSE),"")</f>
        <v>Obesity</v>
      </c>
      <c r="K70" t="str">
        <f>IFERROR(VLOOKUP($A70,'Medical Examinations'!$A:$O,15,FALSE),"")</f>
        <v>Prediabetes</v>
      </c>
      <c r="L70" s="19" t="str">
        <f>IFERROR(VLOOKUP($A70,'Hospitalisation Details'!$A:$Q,7,FALSE),"")</f>
        <v>12-Aug-1966</v>
      </c>
      <c r="M70" s="20">
        <f>IFERROR(VLOOKUP($A70,'Hospitalisation Details'!$A:$Q,10,FALSE),"")</f>
        <v>40069.440000000002</v>
      </c>
      <c r="N70" s="26" t="str">
        <f>IFERROR(VLOOKUP($A70,'Hospitalisation Details'!$A:$Q,11,FALSE),"")</f>
        <v>tier - 1</v>
      </c>
      <c r="O70" t="str">
        <f>IFERROR(VLOOKUP($A70,'Hospitalisation Details'!$A:$Q,13,FALSE),"")</f>
        <v>tier - 3</v>
      </c>
      <c r="P70" t="str">
        <f>IFERROR(VLOOKUP($A70,'Hospitalisation Details'!$A:$Q,15,FALSE),"")</f>
        <v>R1011</v>
      </c>
      <c r="Q70">
        <f>IFERROR(VLOOKUP($A70,'Hospitalisation Details'!$A:$Q,8,FALSE),"")</f>
        <v>56</v>
      </c>
    </row>
    <row r="71" spans="1:17" ht="15" x14ac:dyDescent="0.35">
      <c r="A71" s="25" t="str">
        <f>'Customer Names'!A1061</f>
        <v>Id1060</v>
      </c>
      <c r="B71" t="str">
        <f>IFERROR(VLOOKUP($A71,'Customer Names'!$A:$F,3,FALSE),"")</f>
        <v>Dover</v>
      </c>
      <c r="C71" s="27">
        <f>IFERROR(VLOOKUP($A71,'Medical Examinations'!$A:$O,2,FALSE),"")</f>
        <v>32.774999999999999</v>
      </c>
      <c r="D71">
        <f>IFERROR(VLOOKUP($A71,'Medical Examinations'!$A:$O,3,FALSE),"")</f>
        <v>11.76</v>
      </c>
      <c r="E71" s="26" t="str">
        <f>IFERROR(VLOOKUP($A71,'Medical Examinations'!$A:$O,4,FALSE),"")</f>
        <v>Yes</v>
      </c>
      <c r="F71" t="str">
        <f>IFERROR(VLOOKUP($A71,'Medical Examinations'!$A:$O,6,FALSE),"")</f>
        <v>No</v>
      </c>
      <c r="G71" t="str">
        <f>IFERROR(VLOOKUP($A71,'Medical Examinations'!$A:$O,7,FALSE),"")</f>
        <v>No</v>
      </c>
      <c r="H71" s="28" t="str">
        <f>IFERROR(VLOOKUP($A71,'Medical Examinations'!$A:$O,8,FALSE),"")</f>
        <v>0</v>
      </c>
      <c r="I71" t="str">
        <f>IFERROR(VLOOKUP($A71,'Medical Examinations'!$A:$O,10,FALSE),"")</f>
        <v>No</v>
      </c>
      <c r="J71" t="str">
        <f>IFERROR(VLOOKUP($A71,'Medical Examinations'!$A:$O,14,FALSE),"")</f>
        <v>Obesity</v>
      </c>
      <c r="K71" t="str">
        <f>IFERROR(VLOOKUP($A71,'Medical Examinations'!$A:$O,15,FALSE),"")</f>
        <v>Diabetes</v>
      </c>
      <c r="L71" s="19" t="str">
        <f>IFERROR(VLOOKUP($A71,'Hospitalisation Details'!$A:$Q,7,FALSE),"")</f>
        <v>23-Jun-1967</v>
      </c>
      <c r="M71" s="20">
        <f>IFERROR(VLOOKUP($A71,'Hospitalisation Details'!$A:$Q,10,FALSE),"")</f>
        <v>10601.63</v>
      </c>
      <c r="N71" s="26" t="str">
        <f>IFERROR(VLOOKUP($A71,'Hospitalisation Details'!$A:$Q,11,FALSE),"")</f>
        <v>tier - 3</v>
      </c>
      <c r="O71" t="str">
        <f>IFERROR(VLOOKUP($A71,'Hospitalisation Details'!$A:$Q,13,FALSE),"")</f>
        <v>tier - 2</v>
      </c>
      <c r="P71" t="str">
        <f>IFERROR(VLOOKUP($A71,'Hospitalisation Details'!$A:$Q,15,FALSE),"")</f>
        <v>R1012</v>
      </c>
      <c r="Q71">
        <f>IFERROR(VLOOKUP($A71,'Hospitalisation Details'!$A:$Q,8,FALSE),"")</f>
        <v>55</v>
      </c>
    </row>
    <row r="72" spans="1:17" ht="15" x14ac:dyDescent="0.35">
      <c r="A72" s="25" t="str">
        <f>'Customer Names'!A1062</f>
        <v>Id1061</v>
      </c>
      <c r="B72" t="str">
        <f>IFERROR(VLOOKUP($A72,'Customer Names'!$A:$F,3,FALSE),"")</f>
        <v>Dockemeyer</v>
      </c>
      <c r="C72" s="27">
        <f>IFERROR(VLOOKUP($A72,'Medical Examinations'!$A:$O,2,FALSE),"")</f>
        <v>39.6</v>
      </c>
      <c r="D72">
        <f>IFERROR(VLOOKUP($A72,'Medical Examinations'!$A:$O,3,FALSE),"")</f>
        <v>5.1100000000000003</v>
      </c>
      <c r="E72" s="26" t="str">
        <f>IFERROR(VLOOKUP($A72,'Medical Examinations'!$A:$O,4,FALSE),"")</f>
        <v>Yes</v>
      </c>
      <c r="F72" t="str">
        <f>IFERROR(VLOOKUP($A72,'Medical Examinations'!$A:$O,6,FALSE),"")</f>
        <v>No</v>
      </c>
      <c r="G72" t="str">
        <f>IFERROR(VLOOKUP($A72,'Medical Examinations'!$A:$O,7,FALSE),"")</f>
        <v>No</v>
      </c>
      <c r="H72" s="28">
        <f>IFERROR(VLOOKUP($A72,'Medical Examinations'!$A:$O,8,FALSE),"")</f>
        <v>2</v>
      </c>
      <c r="I72" t="str">
        <f>IFERROR(VLOOKUP($A72,'Medical Examinations'!$A:$O,10,FALSE),"")</f>
        <v>No</v>
      </c>
      <c r="J72" t="str">
        <f>IFERROR(VLOOKUP($A72,'Medical Examinations'!$A:$O,14,FALSE),"")</f>
        <v>Obesity</v>
      </c>
      <c r="K72" t="str">
        <f>IFERROR(VLOOKUP($A72,'Medical Examinations'!$A:$O,15,FALSE),"")</f>
        <v>Normal</v>
      </c>
      <c r="L72" s="19" t="str">
        <f>IFERROR(VLOOKUP($A72,'Hospitalisation Details'!$A:$Q,7,FALSE),"")</f>
        <v>20-Jul-1966</v>
      </c>
      <c r="M72" s="20">
        <f>IFERROR(VLOOKUP($A72,'Hospitalisation Details'!$A:$Q,10,FALSE),"")</f>
        <v>10601.41</v>
      </c>
      <c r="N72" s="26" t="str">
        <f>IFERROR(VLOOKUP($A72,'Hospitalisation Details'!$A:$Q,11,FALSE),"")</f>
        <v>tier - 3</v>
      </c>
      <c r="O72" t="str">
        <f>IFERROR(VLOOKUP($A72,'Hospitalisation Details'!$A:$Q,13,FALSE),"")</f>
        <v>tier - 2</v>
      </c>
      <c r="P72" t="str">
        <f>IFERROR(VLOOKUP($A72,'Hospitalisation Details'!$A:$Q,15,FALSE),"")</f>
        <v>R1011</v>
      </c>
      <c r="Q72">
        <f>IFERROR(VLOOKUP($A72,'Hospitalisation Details'!$A:$Q,8,FALSE),"")</f>
        <v>56</v>
      </c>
    </row>
    <row r="73" spans="1:17" ht="15" x14ac:dyDescent="0.35">
      <c r="A73" s="25" t="str">
        <f>'Customer Names'!A1063</f>
        <v>Id1062</v>
      </c>
      <c r="B73" t="str">
        <f>IFERROR(VLOOKUP($A73,'Customer Names'!$A:$F,3,FALSE),"")</f>
        <v>Steele</v>
      </c>
      <c r="C73" s="27">
        <f>IFERROR(VLOOKUP($A73,'Medical Examinations'!$A:$O,2,FALSE),"")</f>
        <v>30.97</v>
      </c>
      <c r="D73">
        <f>IFERROR(VLOOKUP($A73,'Medical Examinations'!$A:$O,3,FALSE),"")</f>
        <v>5.54</v>
      </c>
      <c r="E73" s="26" t="str">
        <f>IFERROR(VLOOKUP($A73,'Medical Examinations'!$A:$O,4,FALSE),"")</f>
        <v>No</v>
      </c>
      <c r="F73" t="str">
        <f>IFERROR(VLOOKUP($A73,'Medical Examinations'!$A:$O,6,FALSE),"")</f>
        <v>No</v>
      </c>
      <c r="G73" t="str">
        <f>IFERROR(VLOOKUP($A73,'Medical Examinations'!$A:$O,7,FALSE),"")</f>
        <v>No</v>
      </c>
      <c r="H73" s="28">
        <f>IFERROR(VLOOKUP($A73,'Medical Examinations'!$A:$O,8,FALSE),"")</f>
        <v>2</v>
      </c>
      <c r="I73" t="str">
        <f>IFERROR(VLOOKUP($A73,'Medical Examinations'!$A:$O,10,FALSE),"")</f>
        <v>No</v>
      </c>
      <c r="J73" t="str">
        <f>IFERROR(VLOOKUP($A73,'Medical Examinations'!$A:$O,14,FALSE),"")</f>
        <v>Obesity</v>
      </c>
      <c r="K73" t="str">
        <f>IFERROR(VLOOKUP($A73,'Medical Examinations'!$A:$O,15,FALSE),"")</f>
        <v>Normal</v>
      </c>
      <c r="L73" s="19" t="str">
        <f>IFERROR(VLOOKUP($A73,'Hospitalisation Details'!$A:$Q,7,FALSE),"")</f>
        <v>14-Dec-1972</v>
      </c>
      <c r="M73" s="20">
        <f>IFERROR(VLOOKUP($A73,'Hospitalisation Details'!$A:$Q,10,FALSE),"")</f>
        <v>10600.55</v>
      </c>
      <c r="N73" s="26" t="str">
        <f>IFERROR(VLOOKUP($A73,'Hospitalisation Details'!$A:$Q,11,FALSE),"")</f>
        <v>tier - 3</v>
      </c>
      <c r="O73" t="str">
        <f>IFERROR(VLOOKUP($A73,'Hospitalisation Details'!$A:$Q,13,FALSE),"")</f>
        <v>tier - 1</v>
      </c>
      <c r="P73" t="str">
        <f>IFERROR(VLOOKUP($A73,'Hospitalisation Details'!$A:$Q,15,FALSE),"")</f>
        <v>R1012</v>
      </c>
      <c r="Q73">
        <f>IFERROR(VLOOKUP($A73,'Hospitalisation Details'!$A:$Q,8,FALSE),"")</f>
        <v>50</v>
      </c>
    </row>
    <row r="74" spans="1:17" ht="15" x14ac:dyDescent="0.35">
      <c r="A74" s="25" t="str">
        <f>'Customer Names'!A1064</f>
        <v>Id1063</v>
      </c>
      <c r="B74" t="str">
        <f>IFERROR(VLOOKUP($A74,'Customer Names'!$A:$F,3,FALSE),"")</f>
        <v>Harel</v>
      </c>
      <c r="C74" s="27">
        <f>IFERROR(VLOOKUP($A74,'Medical Examinations'!$A:$O,2,FALSE),"")</f>
        <v>27.645</v>
      </c>
      <c r="D74">
        <f>IFERROR(VLOOKUP($A74,'Medical Examinations'!$A:$O,3,FALSE),"")</f>
        <v>8.8699999999999992</v>
      </c>
      <c r="E74" s="26" t="str">
        <f>IFERROR(VLOOKUP($A74,'Medical Examinations'!$A:$O,4,FALSE),"")</f>
        <v>Yes</v>
      </c>
      <c r="F74" t="str">
        <f>IFERROR(VLOOKUP($A74,'Medical Examinations'!$A:$O,6,FALSE),"")</f>
        <v>No</v>
      </c>
      <c r="G74" t="str">
        <f>IFERROR(VLOOKUP($A74,'Medical Examinations'!$A:$O,7,FALSE),"")</f>
        <v>No</v>
      </c>
      <c r="H74" s="28" t="str">
        <f>IFERROR(VLOOKUP($A74,'Medical Examinations'!$A:$O,8,FALSE),"")</f>
        <v>0</v>
      </c>
      <c r="I74" t="str">
        <f>IFERROR(VLOOKUP($A74,'Medical Examinations'!$A:$O,10,FALSE),"")</f>
        <v>No</v>
      </c>
      <c r="J74" t="str">
        <f>IFERROR(VLOOKUP($A74,'Medical Examinations'!$A:$O,14,FALSE),"")</f>
        <v>Over Weight</v>
      </c>
      <c r="K74" t="str">
        <f>IFERROR(VLOOKUP($A74,'Medical Examinations'!$A:$O,15,FALSE),"")</f>
        <v>Diabetes</v>
      </c>
      <c r="L74" s="19" t="str">
        <f>IFERROR(VLOOKUP($A74,'Hospitalisation Details'!$A:$Q,7,FALSE),"")</f>
        <v>29-Nov-1967</v>
      </c>
      <c r="M74" s="20">
        <f>IFERROR(VLOOKUP($A74,'Hospitalisation Details'!$A:$Q,10,FALSE),"")</f>
        <v>10594.5</v>
      </c>
      <c r="N74" s="26" t="str">
        <f>IFERROR(VLOOKUP($A74,'Hospitalisation Details'!$A:$Q,11,FALSE),"")</f>
        <v>tier - 3</v>
      </c>
      <c r="O74" t="str">
        <f>IFERROR(VLOOKUP($A74,'Hospitalisation Details'!$A:$Q,13,FALSE),"")</f>
        <v>tier - 1</v>
      </c>
      <c r="P74" t="str">
        <f>IFERROR(VLOOKUP($A74,'Hospitalisation Details'!$A:$Q,15,FALSE),"")</f>
        <v>R1012</v>
      </c>
      <c r="Q74">
        <f>IFERROR(VLOOKUP($A74,'Hospitalisation Details'!$A:$Q,8,FALSE),"")</f>
        <v>55</v>
      </c>
    </row>
    <row r="75" spans="1:17" ht="15" x14ac:dyDescent="0.35">
      <c r="A75" s="25" t="str">
        <f>'Customer Names'!A1065</f>
        <v>Id1064</v>
      </c>
      <c r="B75" t="str">
        <f>IFERROR(VLOOKUP($A75,'Customer Names'!$A:$F,3,FALSE),"")</f>
        <v>Aguila</v>
      </c>
      <c r="C75" s="27">
        <f>IFERROR(VLOOKUP($A75,'Medical Examinations'!$A:$O,2,FALSE),"")</f>
        <v>34.43</v>
      </c>
      <c r="D75">
        <f>IFERROR(VLOOKUP($A75,'Medical Examinations'!$A:$O,3,FALSE),"")</f>
        <v>5.96</v>
      </c>
      <c r="E75" s="26" t="str">
        <f>IFERROR(VLOOKUP($A75,'Medical Examinations'!$A:$O,4,FALSE),"")</f>
        <v>Yes</v>
      </c>
      <c r="F75" t="str">
        <f>IFERROR(VLOOKUP($A75,'Medical Examinations'!$A:$O,6,FALSE),"")</f>
        <v>No</v>
      </c>
      <c r="G75" t="str">
        <f>IFERROR(VLOOKUP($A75,'Medical Examinations'!$A:$O,7,FALSE),"")</f>
        <v>No</v>
      </c>
      <c r="H75" s="28">
        <f>IFERROR(VLOOKUP($A75,'Medical Examinations'!$A:$O,8,FALSE),"")</f>
        <v>2</v>
      </c>
      <c r="I75" t="str">
        <f>IFERROR(VLOOKUP($A75,'Medical Examinations'!$A:$O,10,FALSE),"")</f>
        <v>No</v>
      </c>
      <c r="J75" t="str">
        <f>IFERROR(VLOOKUP($A75,'Medical Examinations'!$A:$O,14,FALSE),"")</f>
        <v>Obesity</v>
      </c>
      <c r="K75" t="str">
        <f>IFERROR(VLOOKUP($A75,'Medical Examinations'!$A:$O,15,FALSE),"")</f>
        <v>Prediabetes</v>
      </c>
      <c r="L75" s="19" t="str">
        <f>IFERROR(VLOOKUP($A75,'Hospitalisation Details'!$A:$Q,7,FALSE),"")</f>
        <v>3-Nov-1966</v>
      </c>
      <c r="M75" s="20">
        <f>IFERROR(VLOOKUP($A75,'Hospitalisation Details'!$A:$Q,10,FALSE),"")</f>
        <v>10594.23</v>
      </c>
      <c r="N75" s="26" t="str">
        <f>IFERROR(VLOOKUP($A75,'Hospitalisation Details'!$A:$Q,11,FALSE),"")</f>
        <v>tier - 3</v>
      </c>
      <c r="O75" t="str">
        <f>IFERROR(VLOOKUP($A75,'Hospitalisation Details'!$A:$Q,13,FALSE),"")</f>
        <v>tier - 3</v>
      </c>
      <c r="P75" t="str">
        <f>IFERROR(VLOOKUP($A75,'Hospitalisation Details'!$A:$Q,15,FALSE),"")</f>
        <v>R1013</v>
      </c>
      <c r="Q75">
        <f>IFERROR(VLOOKUP($A75,'Hospitalisation Details'!$A:$Q,8,FALSE),"")</f>
        <v>56</v>
      </c>
    </row>
    <row r="76" spans="1:17" ht="15" x14ac:dyDescent="0.35">
      <c r="A76" s="25" t="str">
        <f>'Customer Names'!A1066</f>
        <v>Id1065</v>
      </c>
      <c r="B76" t="str">
        <f>IFERROR(VLOOKUP($A76,'Customer Names'!$A:$F,3,FALSE),"")</f>
        <v>Vallejo Sarmiento</v>
      </c>
      <c r="C76" s="27">
        <f>IFERROR(VLOOKUP($A76,'Medical Examinations'!$A:$O,2,FALSE),"")</f>
        <v>39.6</v>
      </c>
      <c r="D76">
        <f>IFERROR(VLOOKUP($A76,'Medical Examinations'!$A:$O,3,FALSE),"")</f>
        <v>4.4400000000000004</v>
      </c>
      <c r="E76" s="26" t="str">
        <f>IFERROR(VLOOKUP($A76,'Medical Examinations'!$A:$O,4,FALSE),"")</f>
        <v>Yes</v>
      </c>
      <c r="F76" t="str">
        <f>IFERROR(VLOOKUP($A76,'Medical Examinations'!$A:$O,6,FALSE),"")</f>
        <v>No</v>
      </c>
      <c r="G76" t="str">
        <f>IFERROR(VLOOKUP($A76,'Medical Examinations'!$A:$O,7,FALSE),"")</f>
        <v>Yes</v>
      </c>
      <c r="H76" s="28">
        <f>IFERROR(VLOOKUP($A76,'Medical Examinations'!$A:$O,8,FALSE),"")</f>
        <v>1</v>
      </c>
      <c r="I76" t="str">
        <f>IFERROR(VLOOKUP($A76,'Medical Examinations'!$A:$O,10,FALSE),"")</f>
        <v>No</v>
      </c>
      <c r="J76" t="str">
        <f>IFERROR(VLOOKUP($A76,'Medical Examinations'!$A:$O,14,FALSE),"")</f>
        <v>Obesity</v>
      </c>
      <c r="K76" t="str">
        <f>IFERROR(VLOOKUP($A76,'Medical Examinations'!$A:$O,15,FALSE),"")</f>
        <v>Normal</v>
      </c>
      <c r="L76" s="19" t="str">
        <f>IFERROR(VLOOKUP($A76,'Hospitalisation Details'!$A:$Q,7,FALSE),"")</f>
        <v>25-Dec-1969</v>
      </c>
      <c r="M76" s="20">
        <f>IFERROR(VLOOKUP($A76,'Hospitalisation Details'!$A:$Q,10,FALSE),"")</f>
        <v>10579.71</v>
      </c>
      <c r="N76" s="26" t="str">
        <f>IFERROR(VLOOKUP($A76,'Hospitalisation Details'!$A:$Q,11,FALSE),"")</f>
        <v>tier - 3</v>
      </c>
      <c r="O76" t="str">
        <f>IFERROR(VLOOKUP($A76,'Hospitalisation Details'!$A:$Q,13,FALSE),"")</f>
        <v>tier - 3</v>
      </c>
      <c r="P76" t="str">
        <f>IFERROR(VLOOKUP($A76,'Hospitalisation Details'!$A:$Q,15,FALSE),"")</f>
        <v>R1013</v>
      </c>
      <c r="Q76">
        <f>IFERROR(VLOOKUP($A76,'Hospitalisation Details'!$A:$Q,8,FALSE),"")</f>
        <v>53</v>
      </c>
    </row>
    <row r="77" spans="1:17" ht="15" x14ac:dyDescent="0.35">
      <c r="A77" s="25" t="str">
        <f>'Customer Names'!A1067</f>
        <v>Id1066</v>
      </c>
      <c r="B77" t="str">
        <f>IFERROR(VLOOKUP($A77,'Customer Names'!$A:$F,3,FALSE),"")</f>
        <v>Beisheim</v>
      </c>
      <c r="C77" s="27">
        <f>IFERROR(VLOOKUP($A77,'Medical Examinations'!$A:$O,2,FALSE),"")</f>
        <v>22.1</v>
      </c>
      <c r="D77">
        <f>IFERROR(VLOOKUP($A77,'Medical Examinations'!$A:$O,3,FALSE),"")</f>
        <v>4.6500000000000004</v>
      </c>
      <c r="E77" s="26" t="str">
        <f>IFERROR(VLOOKUP($A77,'Medical Examinations'!$A:$O,4,FALSE),"")</f>
        <v>Yes</v>
      </c>
      <c r="F77" t="str">
        <f>IFERROR(VLOOKUP($A77,'Medical Examinations'!$A:$O,6,FALSE),"")</f>
        <v>No</v>
      </c>
      <c r="G77" t="str">
        <f>IFERROR(VLOOKUP($A77,'Medical Examinations'!$A:$O,7,FALSE),"")</f>
        <v>No</v>
      </c>
      <c r="H77" s="28">
        <f>IFERROR(VLOOKUP($A77,'Medical Examinations'!$A:$O,8,FALSE),"")</f>
        <v>2</v>
      </c>
      <c r="I77" t="str">
        <f>IFERROR(VLOOKUP($A77,'Medical Examinations'!$A:$O,10,FALSE),"")</f>
        <v>No</v>
      </c>
      <c r="J77" t="str">
        <f>IFERROR(VLOOKUP($A77,'Medical Examinations'!$A:$O,14,FALSE),"")</f>
        <v>Normal Weight</v>
      </c>
      <c r="K77" t="str">
        <f>IFERROR(VLOOKUP($A77,'Medical Examinations'!$A:$O,15,FALSE),"")</f>
        <v>Normal</v>
      </c>
      <c r="L77" s="19" t="str">
        <f>IFERROR(VLOOKUP($A77,'Hospitalisation Details'!$A:$Q,7,FALSE),"")</f>
        <v>11-Dec-1966</v>
      </c>
      <c r="M77" s="20">
        <f>IFERROR(VLOOKUP($A77,'Hospitalisation Details'!$A:$Q,10,FALSE),"")</f>
        <v>10577.09</v>
      </c>
      <c r="N77" s="26" t="str">
        <f>IFERROR(VLOOKUP($A77,'Hospitalisation Details'!$A:$Q,11,FALSE),"")</f>
        <v>tier - 3</v>
      </c>
      <c r="O77" t="str">
        <f>IFERROR(VLOOKUP($A77,'Hospitalisation Details'!$A:$Q,13,FALSE),"")</f>
        <v>tier - 3</v>
      </c>
      <c r="P77" t="str">
        <f>IFERROR(VLOOKUP($A77,'Hospitalisation Details'!$A:$Q,15,FALSE),"")</f>
        <v>R1011</v>
      </c>
      <c r="Q77">
        <f>IFERROR(VLOOKUP($A77,'Hospitalisation Details'!$A:$Q,8,FALSE),"")</f>
        <v>56</v>
      </c>
    </row>
    <row r="78" spans="1:17" ht="15" x14ac:dyDescent="0.35">
      <c r="A78" s="25" t="str">
        <f>'Customer Names'!A1068</f>
        <v>Id1067</v>
      </c>
      <c r="B78" t="str">
        <f>IFERROR(VLOOKUP($A78,'Customer Names'!$A:$F,3,FALSE),"")</f>
        <v>Lenhoff</v>
      </c>
      <c r="C78" s="27">
        <f>IFERROR(VLOOKUP($A78,'Medical Examinations'!$A:$O,2,FALSE),"")</f>
        <v>33.25</v>
      </c>
      <c r="D78">
        <f>IFERROR(VLOOKUP($A78,'Medical Examinations'!$A:$O,3,FALSE),"")</f>
        <v>5.64</v>
      </c>
      <c r="E78" s="26" t="str">
        <f>IFERROR(VLOOKUP($A78,'Medical Examinations'!$A:$O,4,FALSE),"")</f>
        <v>Yes</v>
      </c>
      <c r="F78" t="str">
        <f>IFERROR(VLOOKUP($A78,'Medical Examinations'!$A:$O,6,FALSE),"")</f>
        <v>No</v>
      </c>
      <c r="G78" t="str">
        <f>IFERROR(VLOOKUP($A78,'Medical Examinations'!$A:$O,7,FALSE),"")</f>
        <v>Yes</v>
      </c>
      <c r="H78" s="28">
        <f>IFERROR(VLOOKUP($A78,'Medical Examinations'!$A:$O,8,FALSE),"")</f>
        <v>1</v>
      </c>
      <c r="I78" t="str">
        <f>IFERROR(VLOOKUP($A78,'Medical Examinations'!$A:$O,10,FALSE),"")</f>
        <v>No</v>
      </c>
      <c r="J78" t="str">
        <f>IFERROR(VLOOKUP($A78,'Medical Examinations'!$A:$O,14,FALSE),"")</f>
        <v>Obesity</v>
      </c>
      <c r="K78" t="str">
        <f>IFERROR(VLOOKUP($A78,'Medical Examinations'!$A:$O,15,FALSE),"")</f>
        <v>Normal</v>
      </c>
      <c r="L78" s="19" t="str">
        <f>IFERROR(VLOOKUP($A78,'Hospitalisation Details'!$A:$Q,7,FALSE),"")</f>
        <v>17-Jul-1969</v>
      </c>
      <c r="M78" s="20">
        <f>IFERROR(VLOOKUP($A78,'Hospitalisation Details'!$A:$Q,10,FALSE),"")</f>
        <v>10564.88</v>
      </c>
      <c r="N78" s="26" t="str">
        <f>IFERROR(VLOOKUP($A78,'Hospitalisation Details'!$A:$Q,11,FALSE),"")</f>
        <v>tier - 3</v>
      </c>
      <c r="O78" t="str">
        <f>IFERROR(VLOOKUP($A78,'Hospitalisation Details'!$A:$Q,13,FALSE),"")</f>
        <v>tier - 1</v>
      </c>
      <c r="P78" t="str">
        <f>IFERROR(VLOOKUP($A78,'Hospitalisation Details'!$A:$Q,15,FALSE),"")</f>
        <v>R1024</v>
      </c>
      <c r="Q78">
        <f>IFERROR(VLOOKUP($A78,'Hospitalisation Details'!$A:$Q,8,FALSE),"")</f>
        <v>53</v>
      </c>
    </row>
    <row r="79" spans="1:17" ht="15" x14ac:dyDescent="0.35">
      <c r="A79" s="25" t="str">
        <f>'Customer Names'!A1069</f>
        <v>Id1068</v>
      </c>
      <c r="B79" t="str">
        <f>IFERROR(VLOOKUP($A79,'Customer Names'!$A:$F,3,FALSE),"")</f>
        <v>Wehrwein</v>
      </c>
      <c r="C79" s="27">
        <f>IFERROR(VLOOKUP($A79,'Medical Examinations'!$A:$O,2,FALSE),"")</f>
        <v>33.33</v>
      </c>
      <c r="D79">
        <f>IFERROR(VLOOKUP($A79,'Medical Examinations'!$A:$O,3,FALSE),"")</f>
        <v>10.19</v>
      </c>
      <c r="E79" s="26" t="str">
        <f>IFERROR(VLOOKUP($A79,'Medical Examinations'!$A:$O,4,FALSE),"")</f>
        <v>No</v>
      </c>
      <c r="F79" t="str">
        <f>IFERROR(VLOOKUP($A79,'Medical Examinations'!$A:$O,6,FALSE),"")</f>
        <v>No</v>
      </c>
      <c r="G79" t="str">
        <f>IFERROR(VLOOKUP($A79,'Medical Examinations'!$A:$O,7,FALSE),"")</f>
        <v>No</v>
      </c>
      <c r="H79" s="28" t="str">
        <f>IFERROR(VLOOKUP($A79,'Medical Examinations'!$A:$O,8,FALSE),"")</f>
        <v>0</v>
      </c>
      <c r="I79" t="str">
        <f>IFERROR(VLOOKUP($A79,'Medical Examinations'!$A:$O,10,FALSE),"")</f>
        <v>No</v>
      </c>
      <c r="J79" t="str">
        <f>IFERROR(VLOOKUP($A79,'Medical Examinations'!$A:$O,14,FALSE),"")</f>
        <v>Obesity</v>
      </c>
      <c r="K79" t="str">
        <f>IFERROR(VLOOKUP($A79,'Medical Examinations'!$A:$O,15,FALSE),"")</f>
        <v>Diabetes</v>
      </c>
      <c r="L79" s="19" t="str">
        <f>IFERROR(VLOOKUP($A79,'Hospitalisation Details'!$A:$Q,7,FALSE),"")</f>
        <v>29-Jun-1971</v>
      </c>
      <c r="M79" s="20">
        <f>IFERROR(VLOOKUP($A79,'Hospitalisation Details'!$A:$Q,10,FALSE),"")</f>
        <v>10560.49</v>
      </c>
      <c r="N79" s="26" t="str">
        <f>IFERROR(VLOOKUP($A79,'Hospitalisation Details'!$A:$Q,11,FALSE),"")</f>
        <v>tier - 3</v>
      </c>
      <c r="O79" t="str">
        <f>IFERROR(VLOOKUP($A79,'Hospitalisation Details'!$A:$Q,13,FALSE),"")</f>
        <v>tier - 2</v>
      </c>
      <c r="P79" t="str">
        <f>IFERROR(VLOOKUP($A79,'Hospitalisation Details'!$A:$Q,15,FALSE),"")</f>
        <v>R1013</v>
      </c>
      <c r="Q79">
        <f>IFERROR(VLOOKUP($A79,'Hospitalisation Details'!$A:$Q,8,FALSE),"")</f>
        <v>51</v>
      </c>
    </row>
    <row r="80" spans="1:17" ht="15" x14ac:dyDescent="0.35">
      <c r="A80" s="25" t="str">
        <f>'Customer Names'!A1070</f>
        <v>Id1069</v>
      </c>
      <c r="B80" t="str">
        <f>IFERROR(VLOOKUP($A80,'Customer Names'!$A:$F,3,FALSE),"")</f>
        <v>Wallace</v>
      </c>
      <c r="C80" s="27">
        <f>IFERROR(VLOOKUP($A80,'Medical Examinations'!$A:$O,2,FALSE),"")</f>
        <v>30.5</v>
      </c>
      <c r="D80">
        <f>IFERROR(VLOOKUP($A80,'Medical Examinations'!$A:$O,3,FALSE),"")</f>
        <v>10.79</v>
      </c>
      <c r="E80" s="26" t="str">
        <f>IFERROR(VLOOKUP($A80,'Medical Examinations'!$A:$O,4,FALSE),"")</f>
        <v>No</v>
      </c>
      <c r="F80" t="str">
        <f>IFERROR(VLOOKUP($A80,'Medical Examinations'!$A:$O,6,FALSE),"")</f>
        <v>No</v>
      </c>
      <c r="G80" t="str">
        <f>IFERROR(VLOOKUP($A80,'Medical Examinations'!$A:$O,7,FALSE),"")</f>
        <v>No</v>
      </c>
      <c r="H80" s="28" t="str">
        <f>IFERROR(VLOOKUP($A80,'Medical Examinations'!$A:$O,8,FALSE),"")</f>
        <v>0</v>
      </c>
      <c r="I80" t="str">
        <f>IFERROR(VLOOKUP($A80,'Medical Examinations'!$A:$O,10,FALSE),"")</f>
        <v>No</v>
      </c>
      <c r="J80" t="str">
        <f>IFERROR(VLOOKUP($A80,'Medical Examinations'!$A:$O,14,FALSE),"")</f>
        <v>Obesity</v>
      </c>
      <c r="K80" t="str">
        <f>IFERROR(VLOOKUP($A80,'Medical Examinations'!$A:$O,15,FALSE),"")</f>
        <v>Diabetes</v>
      </c>
      <c r="L80" s="19" t="str">
        <f>IFERROR(VLOOKUP($A80,'Hospitalisation Details'!$A:$Q,7,FALSE),"")</f>
        <v>26-Sep-1971</v>
      </c>
      <c r="M80" s="20">
        <f>IFERROR(VLOOKUP($A80,'Hospitalisation Details'!$A:$Q,10,FALSE),"")</f>
        <v>10546.48</v>
      </c>
      <c r="N80" s="26" t="str">
        <f>IFERROR(VLOOKUP($A80,'Hospitalisation Details'!$A:$Q,11,FALSE),"")</f>
        <v>tier - 3</v>
      </c>
      <c r="O80" t="str">
        <f>IFERROR(VLOOKUP($A80,'Hospitalisation Details'!$A:$Q,13,FALSE),"")</f>
        <v>tier - 3</v>
      </c>
      <c r="P80" t="str">
        <f>IFERROR(VLOOKUP($A80,'Hospitalisation Details'!$A:$Q,15,FALSE),"")</f>
        <v>R1011</v>
      </c>
      <c r="Q80">
        <f>IFERROR(VLOOKUP($A80,'Hospitalisation Details'!$A:$Q,8,FALSE),"")</f>
        <v>51</v>
      </c>
    </row>
    <row r="81" spans="1:17" ht="15" x14ac:dyDescent="0.35">
      <c r="A81" s="25" t="str">
        <f>'Customer Names'!A108</f>
        <v>Id107</v>
      </c>
      <c r="B81" t="str">
        <f>IFERROR(VLOOKUP($A81,'Customer Names'!$A:$F,3,FALSE),"")</f>
        <v>Sugathadasa</v>
      </c>
      <c r="C81" s="27">
        <f>IFERROR(VLOOKUP($A81,'Medical Examinations'!$A:$O,2,FALSE),"")</f>
        <v>50.07</v>
      </c>
      <c r="D81">
        <f>IFERROR(VLOOKUP($A81,'Medical Examinations'!$A:$O,3,FALSE),"")</f>
        <v>9.27</v>
      </c>
      <c r="E81" s="26" t="str">
        <f>IFERROR(VLOOKUP($A81,'Medical Examinations'!$A:$O,4,FALSE),"")</f>
        <v>No</v>
      </c>
      <c r="F81" t="str">
        <f>IFERROR(VLOOKUP($A81,'Medical Examinations'!$A:$O,6,FALSE),"")</f>
        <v>No</v>
      </c>
      <c r="G81" t="str">
        <f>IFERROR(VLOOKUP($A81,'Medical Examinations'!$A:$O,7,FALSE),"")</f>
        <v>No</v>
      </c>
      <c r="H81" s="28" t="str">
        <f>IFERROR(VLOOKUP($A81,'Medical Examinations'!$A:$O,8,FALSE),"")</f>
        <v>0</v>
      </c>
      <c r="I81" t="str">
        <f>IFERROR(VLOOKUP($A81,'Medical Examinations'!$A:$O,10,FALSE),"")</f>
        <v>Yes</v>
      </c>
      <c r="J81" t="str">
        <f>IFERROR(VLOOKUP($A81,'Medical Examinations'!$A:$O,14,FALSE),"")</f>
        <v>Obesity</v>
      </c>
      <c r="K81" t="str">
        <f>IFERROR(VLOOKUP($A81,'Medical Examinations'!$A:$O,15,FALSE),"")</f>
        <v>Diabetes</v>
      </c>
      <c r="L81" s="19" t="str">
        <f>IFERROR(VLOOKUP($A81,'Hospitalisation Details'!$A:$Q,7,FALSE),"")</f>
        <v>20-Dec-1978</v>
      </c>
      <c r="M81" s="20">
        <f>IFERROR(VLOOKUP($A81,'Hospitalisation Details'!$A:$Q,10,FALSE),"")</f>
        <v>40054.730000000003</v>
      </c>
      <c r="N81" s="26" t="str">
        <f>IFERROR(VLOOKUP($A81,'Hospitalisation Details'!$A:$Q,11,FALSE),"")</f>
        <v>tier - 1</v>
      </c>
      <c r="O81" t="str">
        <f>IFERROR(VLOOKUP($A81,'Hospitalisation Details'!$A:$Q,13,FALSE),"")</f>
        <v>tier - 3</v>
      </c>
      <c r="P81" t="str">
        <f>IFERROR(VLOOKUP($A81,'Hospitalisation Details'!$A:$Q,15,FALSE),"")</f>
        <v>R1011</v>
      </c>
      <c r="Q81">
        <f>IFERROR(VLOOKUP($A81,'Hospitalisation Details'!$A:$Q,8,FALSE),"")</f>
        <v>44</v>
      </c>
    </row>
    <row r="82" spans="1:17" ht="15" x14ac:dyDescent="0.35">
      <c r="A82" s="25" t="str">
        <f>'Customer Names'!A1071</f>
        <v>Id1070</v>
      </c>
      <c r="B82" t="str">
        <f>IFERROR(VLOOKUP($A82,'Customer Names'!$A:$F,3,FALSE),"")</f>
        <v>Markowitz</v>
      </c>
      <c r="C82" s="27">
        <f>IFERROR(VLOOKUP($A82,'Medical Examinations'!$A:$O,2,FALSE),"")</f>
        <v>30.3</v>
      </c>
      <c r="D82">
        <f>IFERROR(VLOOKUP($A82,'Medical Examinations'!$A:$O,3,FALSE),"")</f>
        <v>4.24</v>
      </c>
      <c r="E82" s="26" t="str">
        <f>IFERROR(VLOOKUP($A82,'Medical Examinations'!$A:$O,4,FALSE),"")</f>
        <v>No</v>
      </c>
      <c r="F82" t="str">
        <f>IFERROR(VLOOKUP($A82,'Medical Examinations'!$A:$O,6,FALSE),"")</f>
        <v>No</v>
      </c>
      <c r="G82" t="str">
        <f>IFERROR(VLOOKUP($A82,'Medical Examinations'!$A:$O,7,FALSE),"")</f>
        <v>No</v>
      </c>
      <c r="H82" s="28" t="str">
        <f>IFERROR(VLOOKUP($A82,'Medical Examinations'!$A:$O,8,FALSE),"")</f>
        <v>0</v>
      </c>
      <c r="I82" t="str">
        <f>IFERROR(VLOOKUP($A82,'Medical Examinations'!$A:$O,10,FALSE),"")</f>
        <v>No</v>
      </c>
      <c r="J82" t="str">
        <f>IFERROR(VLOOKUP($A82,'Medical Examinations'!$A:$O,14,FALSE),"")</f>
        <v>Obesity</v>
      </c>
      <c r="K82" t="str">
        <f>IFERROR(VLOOKUP($A82,'Medical Examinations'!$A:$O,15,FALSE),"")</f>
        <v>Normal</v>
      </c>
      <c r="L82" s="19" t="str">
        <f>IFERROR(VLOOKUP($A82,'Hospitalisation Details'!$A:$Q,7,FALSE),"")</f>
        <v>25-Oct-1977</v>
      </c>
      <c r="M82" s="20">
        <f>IFERROR(VLOOKUP($A82,'Hospitalisation Details'!$A:$Q,10,FALSE),"")</f>
        <v>10495.6</v>
      </c>
      <c r="N82" s="26" t="str">
        <f>IFERROR(VLOOKUP($A82,'Hospitalisation Details'!$A:$Q,11,FALSE),"")</f>
        <v>tier - 3</v>
      </c>
      <c r="O82" t="str">
        <f>IFERROR(VLOOKUP($A82,'Hospitalisation Details'!$A:$Q,13,FALSE),"")</f>
        <v>tier - 1</v>
      </c>
      <c r="P82" t="str">
        <f>IFERROR(VLOOKUP($A82,'Hospitalisation Details'!$A:$Q,15,FALSE),"")</f>
        <v>R1012</v>
      </c>
      <c r="Q82">
        <f>IFERROR(VLOOKUP($A82,'Hospitalisation Details'!$A:$Q,8,FALSE),"")</f>
        <v>45</v>
      </c>
    </row>
    <row r="83" spans="1:17" ht="15" x14ac:dyDescent="0.35">
      <c r="A83" s="25" t="str">
        <f>'Customer Names'!A1072</f>
        <v>Id1071</v>
      </c>
      <c r="B83" t="str">
        <f>IFERROR(VLOOKUP($A83,'Customer Names'!$A:$F,3,FALSE),"")</f>
        <v>Vos</v>
      </c>
      <c r="C83" s="27">
        <f>IFERROR(VLOOKUP($A83,'Medical Examinations'!$A:$O,2,FALSE),"")</f>
        <v>26.22</v>
      </c>
      <c r="D83">
        <f>IFERROR(VLOOKUP($A83,'Medical Examinations'!$A:$O,3,FALSE),"")</f>
        <v>5.83</v>
      </c>
      <c r="E83" s="26" t="str">
        <f>IFERROR(VLOOKUP($A83,'Medical Examinations'!$A:$O,4,FALSE),"")</f>
        <v>No</v>
      </c>
      <c r="F83" t="str">
        <f>IFERROR(VLOOKUP($A83,'Medical Examinations'!$A:$O,6,FALSE),"")</f>
        <v>No</v>
      </c>
      <c r="G83" t="str">
        <f>IFERROR(VLOOKUP($A83,'Medical Examinations'!$A:$O,7,FALSE),"")</f>
        <v>No</v>
      </c>
      <c r="H83" s="28">
        <f>IFERROR(VLOOKUP($A83,'Medical Examinations'!$A:$O,8,FALSE),"")</f>
        <v>2</v>
      </c>
      <c r="I83" t="str">
        <f>IFERROR(VLOOKUP($A83,'Medical Examinations'!$A:$O,10,FALSE),"")</f>
        <v>No</v>
      </c>
      <c r="J83" t="str">
        <f>IFERROR(VLOOKUP($A83,'Medical Examinations'!$A:$O,14,FALSE),"")</f>
        <v>Over Weight</v>
      </c>
      <c r="K83" t="str">
        <f>IFERROR(VLOOKUP($A83,'Medical Examinations'!$A:$O,15,FALSE),"")</f>
        <v>Prediabetes</v>
      </c>
      <c r="L83" s="19" t="str">
        <f>IFERROR(VLOOKUP($A83,'Hospitalisation Details'!$A:$Q,7,FALSE),"")</f>
        <v>19-Oct-1972</v>
      </c>
      <c r="M83" s="20">
        <f>IFERROR(VLOOKUP($A83,'Hospitalisation Details'!$A:$Q,10,FALSE),"")</f>
        <v>10493.95</v>
      </c>
      <c r="N83" s="26" t="str">
        <f>IFERROR(VLOOKUP($A83,'Hospitalisation Details'!$A:$Q,11,FALSE),"")</f>
        <v>tier - 3</v>
      </c>
      <c r="O83" t="str">
        <f>IFERROR(VLOOKUP($A83,'Hospitalisation Details'!$A:$Q,13,FALSE),"")</f>
        <v>tier - 1</v>
      </c>
      <c r="P83" t="str">
        <f>IFERROR(VLOOKUP($A83,'Hospitalisation Details'!$A:$Q,15,FALSE),"")</f>
        <v>R1012</v>
      </c>
      <c r="Q83">
        <f>IFERROR(VLOOKUP($A83,'Hospitalisation Details'!$A:$Q,8,FALSE),"")</f>
        <v>50</v>
      </c>
    </row>
    <row r="84" spans="1:17" ht="15" x14ac:dyDescent="0.35">
      <c r="A84" s="25" t="str">
        <f>'Customer Names'!A1073</f>
        <v>Id1072</v>
      </c>
      <c r="B84" t="str">
        <f>IFERROR(VLOOKUP($A84,'Customer Names'!$A:$F,3,FALSE),"")</f>
        <v>McLeod</v>
      </c>
      <c r="C84" s="27">
        <f>IFERROR(VLOOKUP($A84,'Medical Examinations'!$A:$O,2,FALSE),"")</f>
        <v>29.99</v>
      </c>
      <c r="D84">
        <f>IFERROR(VLOOKUP($A84,'Medical Examinations'!$A:$O,3,FALSE),"")</f>
        <v>11.85</v>
      </c>
      <c r="E84" s="26" t="str">
        <f>IFERROR(VLOOKUP($A84,'Medical Examinations'!$A:$O,4,FALSE),"")</f>
        <v>No</v>
      </c>
      <c r="F84" t="str">
        <f>IFERROR(VLOOKUP($A84,'Medical Examinations'!$A:$O,6,FALSE),"")</f>
        <v>No</v>
      </c>
      <c r="G84" t="str">
        <f>IFERROR(VLOOKUP($A84,'Medical Examinations'!$A:$O,7,FALSE),"")</f>
        <v>No</v>
      </c>
      <c r="H84" s="28" t="str">
        <f>IFERROR(VLOOKUP($A84,'Medical Examinations'!$A:$O,8,FALSE),"")</f>
        <v>0</v>
      </c>
      <c r="I84" t="str">
        <f>IFERROR(VLOOKUP($A84,'Medical Examinations'!$A:$O,10,FALSE),"")</f>
        <v>No</v>
      </c>
      <c r="J84" t="str">
        <f>IFERROR(VLOOKUP($A84,'Medical Examinations'!$A:$O,14,FALSE),"")</f>
        <v>Over Weight</v>
      </c>
      <c r="K84" t="str">
        <f>IFERROR(VLOOKUP($A84,'Medical Examinations'!$A:$O,15,FALSE),"")</f>
        <v>Diabetes</v>
      </c>
      <c r="L84" s="19" t="str">
        <f>IFERROR(VLOOKUP($A84,'Hospitalisation Details'!$A:$Q,7,FALSE),"")</f>
        <v>21-Aug-1978</v>
      </c>
      <c r="M84" s="20">
        <f>IFERROR(VLOOKUP($A84,'Hospitalisation Details'!$A:$Q,10,FALSE),"")</f>
        <v>10486.55</v>
      </c>
      <c r="N84" s="26" t="str">
        <f>IFERROR(VLOOKUP($A84,'Hospitalisation Details'!$A:$Q,11,FALSE),"")</f>
        <v>tier - 3</v>
      </c>
      <c r="O84" t="str">
        <f>IFERROR(VLOOKUP($A84,'Hospitalisation Details'!$A:$Q,13,FALSE),"")</f>
        <v>tier - 3</v>
      </c>
      <c r="P84" t="str">
        <f>IFERROR(VLOOKUP($A84,'Hospitalisation Details'!$A:$Q,15,FALSE),"")</f>
        <v>R1025</v>
      </c>
      <c r="Q84">
        <f>IFERROR(VLOOKUP($A84,'Hospitalisation Details'!$A:$Q,8,FALSE),"")</f>
        <v>44</v>
      </c>
    </row>
    <row r="85" spans="1:17" ht="15" x14ac:dyDescent="0.35">
      <c r="A85" s="25" t="str">
        <f>'Customer Names'!A1074</f>
        <v>Id1073</v>
      </c>
      <c r="B85" t="str">
        <f>IFERROR(VLOOKUP($A85,'Customer Names'!$A:$F,3,FALSE),"")</f>
        <v>Balcom</v>
      </c>
      <c r="C85" s="27">
        <f>IFERROR(VLOOKUP($A85,'Medical Examinations'!$A:$O,2,FALSE),"")</f>
        <v>36.380000000000003</v>
      </c>
      <c r="D85">
        <f>IFERROR(VLOOKUP($A85,'Medical Examinations'!$A:$O,3,FALSE),"")</f>
        <v>5.98</v>
      </c>
      <c r="E85" s="26" t="str">
        <f>IFERROR(VLOOKUP($A85,'Medical Examinations'!$A:$O,4,FALSE),"")</f>
        <v>No</v>
      </c>
      <c r="F85" t="str">
        <f>IFERROR(VLOOKUP($A85,'Medical Examinations'!$A:$O,6,FALSE),"")</f>
        <v>No</v>
      </c>
      <c r="G85" t="str">
        <f>IFERROR(VLOOKUP($A85,'Medical Examinations'!$A:$O,7,FALSE),"")</f>
        <v>No</v>
      </c>
      <c r="H85" s="28">
        <f>IFERROR(VLOOKUP($A85,'Medical Examinations'!$A:$O,8,FALSE),"")</f>
        <v>1</v>
      </c>
      <c r="I85" t="str">
        <f>IFERROR(VLOOKUP($A85,'Medical Examinations'!$A:$O,10,FALSE),"")</f>
        <v>No</v>
      </c>
      <c r="J85" t="str">
        <f>IFERROR(VLOOKUP($A85,'Medical Examinations'!$A:$O,14,FALSE),"")</f>
        <v>Obesity</v>
      </c>
      <c r="K85" t="str">
        <f>IFERROR(VLOOKUP($A85,'Medical Examinations'!$A:$O,15,FALSE),"")</f>
        <v>Prediabetes</v>
      </c>
      <c r="L85" s="19" t="str">
        <f>IFERROR(VLOOKUP($A85,'Hospitalisation Details'!$A:$Q,7,FALSE),"")</f>
        <v>28-Jun-1987</v>
      </c>
      <c r="M85" s="20">
        <f>IFERROR(VLOOKUP($A85,'Hospitalisation Details'!$A:$Q,10,FALSE),"")</f>
        <v>10464.83</v>
      </c>
      <c r="N85" s="26" t="str">
        <f>IFERROR(VLOOKUP($A85,'Hospitalisation Details'!$A:$Q,11,FALSE),"")</f>
        <v>tier - 3</v>
      </c>
      <c r="O85" t="str">
        <f>IFERROR(VLOOKUP($A85,'Hospitalisation Details'!$A:$Q,13,FALSE),"")</f>
        <v>tier - 1</v>
      </c>
      <c r="P85" t="str">
        <f>IFERROR(VLOOKUP($A85,'Hospitalisation Details'!$A:$Q,15,FALSE),"")</f>
        <v>R1012</v>
      </c>
      <c r="Q85">
        <f>IFERROR(VLOOKUP($A85,'Hospitalisation Details'!$A:$Q,8,FALSE),"")</f>
        <v>35</v>
      </c>
    </row>
    <row r="86" spans="1:17" ht="15" x14ac:dyDescent="0.35">
      <c r="A86" s="25" t="str">
        <f>'Customer Names'!A1075</f>
        <v>Id1074</v>
      </c>
      <c r="B86" t="str">
        <f>IFERROR(VLOOKUP($A86,'Customer Names'!$A:$F,3,FALSE),"")</f>
        <v>Dirth</v>
      </c>
      <c r="C86" s="27">
        <f>IFERROR(VLOOKUP($A86,'Medical Examinations'!$A:$O,2,FALSE),"")</f>
        <v>31.16</v>
      </c>
      <c r="D86">
        <f>IFERROR(VLOOKUP($A86,'Medical Examinations'!$A:$O,3,FALSE),"")</f>
        <v>4.26</v>
      </c>
      <c r="E86" s="26" t="str">
        <f>IFERROR(VLOOKUP($A86,'Medical Examinations'!$A:$O,4,FALSE),"")</f>
        <v>Yes</v>
      </c>
      <c r="F86" t="str">
        <f>IFERROR(VLOOKUP($A86,'Medical Examinations'!$A:$O,6,FALSE),"")</f>
        <v>No</v>
      </c>
      <c r="G86" t="str">
        <f>IFERROR(VLOOKUP($A86,'Medical Examinations'!$A:$O,7,FALSE),"")</f>
        <v>Yes</v>
      </c>
      <c r="H86" s="28">
        <f>IFERROR(VLOOKUP($A86,'Medical Examinations'!$A:$O,8,FALSE),"")</f>
        <v>1</v>
      </c>
      <c r="I86" t="str">
        <f>IFERROR(VLOOKUP($A86,'Medical Examinations'!$A:$O,10,FALSE),"")</f>
        <v>No</v>
      </c>
      <c r="J86" t="str">
        <f>IFERROR(VLOOKUP($A86,'Medical Examinations'!$A:$O,14,FALSE),"")</f>
        <v>Obesity</v>
      </c>
      <c r="K86" t="str">
        <f>IFERROR(VLOOKUP($A86,'Medical Examinations'!$A:$O,15,FALSE),"")</f>
        <v>Normal</v>
      </c>
      <c r="L86" s="19" t="str">
        <f>IFERROR(VLOOKUP($A86,'Hospitalisation Details'!$A:$Q,7,FALSE),"")</f>
        <v>22-Sep-1969</v>
      </c>
      <c r="M86" s="20">
        <f>IFERROR(VLOOKUP($A86,'Hospitalisation Details'!$A:$Q,10,FALSE),"")</f>
        <v>10461.98</v>
      </c>
      <c r="N86" s="26" t="str">
        <f>IFERROR(VLOOKUP($A86,'Hospitalisation Details'!$A:$Q,11,FALSE),"")</f>
        <v>tier - 3</v>
      </c>
      <c r="O86" t="str">
        <f>IFERROR(VLOOKUP($A86,'Hospitalisation Details'!$A:$Q,13,FALSE),"")</f>
        <v>tier - 1</v>
      </c>
      <c r="P86" t="str">
        <f>IFERROR(VLOOKUP($A86,'Hospitalisation Details'!$A:$Q,15,FALSE),"")</f>
        <v>R1012</v>
      </c>
      <c r="Q86">
        <f>IFERROR(VLOOKUP($A86,'Hospitalisation Details'!$A:$Q,8,FALSE),"")</f>
        <v>53</v>
      </c>
    </row>
    <row r="87" spans="1:17" ht="15" x14ac:dyDescent="0.35">
      <c r="A87" s="25" t="str">
        <f>'Customer Names'!A1076</f>
        <v>Id1075</v>
      </c>
      <c r="B87" t="str">
        <f>IFERROR(VLOOKUP($A87,'Customer Names'!$A:$F,3,FALSE),"")</f>
        <v>Inglish</v>
      </c>
      <c r="C87" s="27">
        <f>IFERROR(VLOOKUP($A87,'Medical Examinations'!$A:$O,2,FALSE),"")</f>
        <v>25.55</v>
      </c>
      <c r="D87">
        <f>IFERROR(VLOOKUP($A87,'Medical Examinations'!$A:$O,3,FALSE),"")</f>
        <v>4.96</v>
      </c>
      <c r="E87" s="26" t="str">
        <f>IFERROR(VLOOKUP($A87,'Medical Examinations'!$A:$O,4,FALSE),"")</f>
        <v>Yes</v>
      </c>
      <c r="F87" t="str">
        <f>IFERROR(VLOOKUP($A87,'Medical Examinations'!$A:$O,6,FALSE),"")</f>
        <v>No</v>
      </c>
      <c r="G87" t="str">
        <f>IFERROR(VLOOKUP($A87,'Medical Examinations'!$A:$O,7,FALSE),"")</f>
        <v>No</v>
      </c>
      <c r="H87" s="28">
        <f>IFERROR(VLOOKUP($A87,'Medical Examinations'!$A:$O,8,FALSE),"")</f>
        <v>1</v>
      </c>
      <c r="I87" t="str">
        <f>IFERROR(VLOOKUP($A87,'Medical Examinations'!$A:$O,10,FALSE),"")</f>
        <v>No</v>
      </c>
      <c r="J87" t="str">
        <f>IFERROR(VLOOKUP($A87,'Medical Examinations'!$A:$O,14,FALSE),"")</f>
        <v>Over Weight</v>
      </c>
      <c r="K87" t="str">
        <f>IFERROR(VLOOKUP($A87,'Medical Examinations'!$A:$O,15,FALSE),"")</f>
        <v>Normal</v>
      </c>
      <c r="L87" s="19" t="str">
        <f>IFERROR(VLOOKUP($A87,'Hospitalisation Details'!$A:$Q,7,FALSE),"")</f>
        <v>27-Jul-1964</v>
      </c>
      <c r="M87" s="20">
        <f>IFERROR(VLOOKUP($A87,'Hospitalisation Details'!$A:$Q,10,FALSE),"")</f>
        <v>10459.19</v>
      </c>
      <c r="N87" s="26" t="str">
        <f>IFERROR(VLOOKUP($A87,'Hospitalisation Details'!$A:$Q,11,FALSE),"")</f>
        <v>tier - 3</v>
      </c>
      <c r="O87" t="str">
        <f>IFERROR(VLOOKUP($A87,'Hospitalisation Details'!$A:$Q,13,FALSE),"")</f>
        <v>tier - 1</v>
      </c>
      <c r="P87" t="str">
        <f>IFERROR(VLOOKUP($A87,'Hospitalisation Details'!$A:$Q,15,FALSE),"")</f>
        <v>R1013</v>
      </c>
      <c r="Q87">
        <f>IFERROR(VLOOKUP($A87,'Hospitalisation Details'!$A:$Q,8,FALSE),"")</f>
        <v>58</v>
      </c>
    </row>
    <row r="88" spans="1:17" ht="15" x14ac:dyDescent="0.35">
      <c r="A88" s="25" t="str">
        <f>'Customer Names'!A1077</f>
        <v>Id1076</v>
      </c>
      <c r="B88" t="str">
        <f>IFERROR(VLOOKUP($A88,'Customer Names'!$A:$F,3,FALSE),"")</f>
        <v>Matthews</v>
      </c>
      <c r="C88" s="27">
        <f>IFERROR(VLOOKUP($A88,'Medical Examinations'!$A:$O,2,FALSE),"")</f>
        <v>28.77</v>
      </c>
      <c r="D88">
        <f>IFERROR(VLOOKUP($A88,'Medical Examinations'!$A:$O,3,FALSE),"")</f>
        <v>4</v>
      </c>
      <c r="E88" s="26" t="str">
        <f>IFERROR(VLOOKUP($A88,'Medical Examinations'!$A:$O,4,FALSE),"")</f>
        <v>Yes</v>
      </c>
      <c r="F88" t="str">
        <f>IFERROR(VLOOKUP($A88,'Medical Examinations'!$A:$O,6,FALSE),"")</f>
        <v>No</v>
      </c>
      <c r="G88" t="str">
        <f>IFERROR(VLOOKUP($A88,'Medical Examinations'!$A:$O,7,FALSE),"")</f>
        <v>No</v>
      </c>
      <c r="H88" s="28" t="str">
        <f>IFERROR(VLOOKUP($A88,'Medical Examinations'!$A:$O,8,FALSE),"")</f>
        <v>0</v>
      </c>
      <c r="I88" t="str">
        <f>IFERROR(VLOOKUP($A88,'Medical Examinations'!$A:$O,10,FALSE),"")</f>
        <v>No</v>
      </c>
      <c r="J88" t="str">
        <f>IFERROR(VLOOKUP($A88,'Medical Examinations'!$A:$O,14,FALSE),"")</f>
        <v>Over Weight</v>
      </c>
      <c r="K88" t="str">
        <f>IFERROR(VLOOKUP($A88,'Medical Examinations'!$A:$O,15,FALSE),"")</f>
        <v>Normal</v>
      </c>
      <c r="L88" s="19" t="str">
        <f>IFERROR(VLOOKUP($A88,'Hospitalisation Details'!$A:$Q,7,FALSE),"")</f>
        <v>3-Aug-1976</v>
      </c>
      <c r="M88" s="20">
        <f>IFERROR(VLOOKUP($A88,'Hospitalisation Details'!$A:$Q,10,FALSE),"")</f>
        <v>10455.14</v>
      </c>
      <c r="N88" s="26" t="str">
        <f>IFERROR(VLOOKUP($A88,'Hospitalisation Details'!$A:$Q,11,FALSE),"")</f>
        <v>tier - 3</v>
      </c>
      <c r="O88" t="str">
        <f>IFERROR(VLOOKUP($A88,'Hospitalisation Details'!$A:$Q,13,FALSE),"")</f>
        <v>tier - 2</v>
      </c>
      <c r="P88" t="str">
        <f>IFERROR(VLOOKUP($A88,'Hospitalisation Details'!$A:$Q,15,FALSE),"")</f>
        <v>R1021</v>
      </c>
      <c r="Q88">
        <f>IFERROR(VLOOKUP($A88,'Hospitalisation Details'!$A:$Q,8,FALSE),"")</f>
        <v>46</v>
      </c>
    </row>
    <row r="89" spans="1:17" ht="15" x14ac:dyDescent="0.35">
      <c r="A89" s="25" t="str">
        <f>'Customer Names'!A1078</f>
        <v>Id1077</v>
      </c>
      <c r="B89" t="str">
        <f>IFERROR(VLOOKUP($A89,'Customer Names'!$A:$F,3,FALSE),"")</f>
        <v>Massa-Musiak</v>
      </c>
      <c r="C89" s="27">
        <f>IFERROR(VLOOKUP($A89,'Medical Examinations'!$A:$O,2,FALSE),"")</f>
        <v>23.14</v>
      </c>
      <c r="D89">
        <f>IFERROR(VLOOKUP($A89,'Medical Examinations'!$A:$O,3,FALSE),"")</f>
        <v>4.1500000000000004</v>
      </c>
      <c r="E89" s="26" t="str">
        <f>IFERROR(VLOOKUP($A89,'Medical Examinations'!$A:$O,4,FALSE),"")</f>
        <v>Yes</v>
      </c>
      <c r="F89" t="str">
        <f>IFERROR(VLOOKUP($A89,'Medical Examinations'!$A:$O,6,FALSE),"")</f>
        <v>No</v>
      </c>
      <c r="G89" t="str">
        <f>IFERROR(VLOOKUP($A89,'Medical Examinations'!$A:$O,7,FALSE),"")</f>
        <v>No</v>
      </c>
      <c r="H89" s="28">
        <f>IFERROR(VLOOKUP($A89,'Medical Examinations'!$A:$O,8,FALSE),"")</f>
        <v>1</v>
      </c>
      <c r="I89" t="str">
        <f>IFERROR(VLOOKUP($A89,'Medical Examinations'!$A:$O,10,FALSE),"")</f>
        <v>No</v>
      </c>
      <c r="J89" t="str">
        <f>IFERROR(VLOOKUP($A89,'Medical Examinations'!$A:$O,14,FALSE),"")</f>
        <v>Normal Weight</v>
      </c>
      <c r="K89" t="str">
        <f>IFERROR(VLOOKUP($A89,'Medical Examinations'!$A:$O,15,FALSE),"")</f>
        <v>Normal</v>
      </c>
      <c r="L89" s="19" t="str">
        <f>IFERROR(VLOOKUP($A89,'Hospitalisation Details'!$A:$Q,7,FALSE),"")</f>
        <v>14-Oct-1964</v>
      </c>
      <c r="M89" s="20">
        <f>IFERROR(VLOOKUP($A89,'Hospitalisation Details'!$A:$Q,10,FALSE),"")</f>
        <v>10455.1</v>
      </c>
      <c r="N89" s="26" t="str">
        <f>IFERROR(VLOOKUP($A89,'Hospitalisation Details'!$A:$Q,11,FALSE),"")</f>
        <v>tier - 3</v>
      </c>
      <c r="O89" t="str">
        <f>IFERROR(VLOOKUP($A89,'Hospitalisation Details'!$A:$Q,13,FALSE),"")</f>
        <v>tier - 1</v>
      </c>
      <c r="P89" t="str">
        <f>IFERROR(VLOOKUP($A89,'Hospitalisation Details'!$A:$Q,15,FALSE),"")</f>
        <v>R1012</v>
      </c>
      <c r="Q89">
        <f>IFERROR(VLOOKUP($A89,'Hospitalisation Details'!$A:$Q,8,FALSE),"")</f>
        <v>58</v>
      </c>
    </row>
    <row r="90" spans="1:17" ht="15" x14ac:dyDescent="0.35">
      <c r="A90" s="25" t="str">
        <f>'Customer Names'!A1079</f>
        <v>Id1078</v>
      </c>
      <c r="B90" t="str">
        <f>IFERROR(VLOOKUP($A90,'Customer Names'!$A:$F,3,FALSE),"")</f>
        <v>Bailey</v>
      </c>
      <c r="C90" s="27">
        <f>IFERROR(VLOOKUP($A90,'Medical Examinations'!$A:$O,2,FALSE),"")</f>
        <v>39.6</v>
      </c>
      <c r="D90">
        <f>IFERROR(VLOOKUP($A90,'Medical Examinations'!$A:$O,3,FALSE),"")</f>
        <v>11.36</v>
      </c>
      <c r="E90" s="26" t="str">
        <f>IFERROR(VLOOKUP($A90,'Medical Examinations'!$A:$O,4,FALSE),"")</f>
        <v>No</v>
      </c>
      <c r="F90" t="str">
        <f>IFERROR(VLOOKUP($A90,'Medical Examinations'!$A:$O,6,FALSE),"")</f>
        <v>No</v>
      </c>
      <c r="G90" t="str">
        <f>IFERROR(VLOOKUP($A90,'Medical Examinations'!$A:$O,7,FALSE),"")</f>
        <v>No</v>
      </c>
      <c r="H90" s="28" t="str">
        <f>IFERROR(VLOOKUP($A90,'Medical Examinations'!$A:$O,8,FALSE),"")</f>
        <v>0</v>
      </c>
      <c r="I90" t="str">
        <f>IFERROR(VLOOKUP($A90,'Medical Examinations'!$A:$O,10,FALSE),"")</f>
        <v>No</v>
      </c>
      <c r="J90" t="str">
        <f>IFERROR(VLOOKUP($A90,'Medical Examinations'!$A:$O,14,FALSE),"")</f>
        <v>Obesity</v>
      </c>
      <c r="K90" t="str">
        <f>IFERROR(VLOOKUP($A90,'Medical Examinations'!$A:$O,15,FALSE),"")</f>
        <v>Diabetes</v>
      </c>
      <c r="L90" s="19" t="str">
        <f>IFERROR(VLOOKUP($A90,'Hospitalisation Details'!$A:$Q,7,FALSE),"")</f>
        <v>8-Nov-1968</v>
      </c>
      <c r="M90" s="20">
        <f>IFERROR(VLOOKUP($A90,'Hospitalisation Details'!$A:$Q,10,FALSE),"")</f>
        <v>10450.549999999999</v>
      </c>
      <c r="N90" s="26" t="str">
        <f>IFERROR(VLOOKUP($A90,'Hospitalisation Details'!$A:$Q,11,FALSE),"")</f>
        <v>tier - 3</v>
      </c>
      <c r="O90" t="str">
        <f>IFERROR(VLOOKUP($A90,'Hospitalisation Details'!$A:$Q,13,FALSE),"")</f>
        <v>tier - 1</v>
      </c>
      <c r="P90" t="str">
        <f>IFERROR(VLOOKUP($A90,'Hospitalisation Details'!$A:$Q,15,FALSE),"")</f>
        <v>R1011</v>
      </c>
      <c r="Q90">
        <f>IFERROR(VLOOKUP($A90,'Hospitalisation Details'!$A:$Q,8,FALSE),"")</f>
        <v>54</v>
      </c>
    </row>
    <row r="91" spans="1:17" ht="15" x14ac:dyDescent="0.35">
      <c r="A91" s="25" t="str">
        <f>'Customer Names'!A1080</f>
        <v>Id1079</v>
      </c>
      <c r="B91" t="str">
        <f>IFERROR(VLOOKUP($A91,'Customer Names'!$A:$F,3,FALSE),"")</f>
        <v>Jacoby</v>
      </c>
      <c r="C91" s="27">
        <f>IFERROR(VLOOKUP($A91,'Medical Examinations'!$A:$O,2,FALSE),"")</f>
        <v>29.2</v>
      </c>
      <c r="D91">
        <f>IFERROR(VLOOKUP($A91,'Medical Examinations'!$A:$O,3,FALSE),"")</f>
        <v>7.53</v>
      </c>
      <c r="E91" s="26" t="str">
        <f>IFERROR(VLOOKUP($A91,'Medical Examinations'!$A:$O,4,FALSE),"")</f>
        <v>No</v>
      </c>
      <c r="F91" t="str">
        <f>IFERROR(VLOOKUP($A91,'Medical Examinations'!$A:$O,6,FALSE),"")</f>
        <v>No</v>
      </c>
      <c r="G91" t="str">
        <f>IFERROR(VLOOKUP($A91,'Medical Examinations'!$A:$O,7,FALSE),"")</f>
        <v>No</v>
      </c>
      <c r="H91" s="28" t="str">
        <f>IFERROR(VLOOKUP($A91,'Medical Examinations'!$A:$O,8,FALSE),"")</f>
        <v>0</v>
      </c>
      <c r="I91" t="str">
        <f>IFERROR(VLOOKUP($A91,'Medical Examinations'!$A:$O,10,FALSE),"")</f>
        <v>No</v>
      </c>
      <c r="J91" t="str">
        <f>IFERROR(VLOOKUP($A91,'Medical Examinations'!$A:$O,14,FALSE),"")</f>
        <v>Over Weight</v>
      </c>
      <c r="K91" t="str">
        <f>IFERROR(VLOOKUP($A91,'Medical Examinations'!$A:$O,15,FALSE),"")</f>
        <v>Diabetes</v>
      </c>
      <c r="L91" s="19" t="str">
        <f>IFERROR(VLOOKUP($A91,'Hospitalisation Details'!$A:$Q,7,FALSE),"")</f>
        <v>29-Aug-1968</v>
      </c>
      <c r="M91" s="20">
        <f>IFERROR(VLOOKUP($A91,'Hospitalisation Details'!$A:$Q,10,FALSE),"")</f>
        <v>10436.1</v>
      </c>
      <c r="N91" s="26" t="str">
        <f>IFERROR(VLOOKUP($A91,'Hospitalisation Details'!$A:$Q,11,FALSE),"")</f>
        <v>tier - 3</v>
      </c>
      <c r="O91" t="str">
        <f>IFERROR(VLOOKUP($A91,'Hospitalisation Details'!$A:$Q,13,FALSE),"")</f>
        <v>tier - 3</v>
      </c>
      <c r="P91" t="str">
        <f>IFERROR(VLOOKUP($A91,'Hospitalisation Details'!$A:$Q,15,FALSE),"")</f>
        <v>R1011</v>
      </c>
      <c r="Q91">
        <f>IFERROR(VLOOKUP($A91,'Hospitalisation Details'!$A:$Q,8,FALSE),"")</f>
        <v>54</v>
      </c>
    </row>
    <row r="92" spans="1:17" ht="15" x14ac:dyDescent="0.35">
      <c r="A92" s="25" t="str">
        <f>'Customer Names'!A109</f>
        <v>Id108</v>
      </c>
      <c r="B92" t="str">
        <f>IFERROR(VLOOKUP($A92,'Customer Names'!$A:$F,3,FALSE),"")</f>
        <v>Ganley</v>
      </c>
      <c r="C92" s="27">
        <f>IFERROR(VLOOKUP($A92,'Medical Examinations'!$A:$O,2,FALSE),"")</f>
        <v>32.774999999999999</v>
      </c>
      <c r="D92">
        <f>IFERROR(VLOOKUP($A92,'Medical Examinations'!$A:$O,3,FALSE),"")</f>
        <v>5.53</v>
      </c>
      <c r="E92" s="26" t="str">
        <f>IFERROR(VLOOKUP($A92,'Medical Examinations'!$A:$O,4,FALSE),"")</f>
        <v>No</v>
      </c>
      <c r="F92" t="str">
        <f>IFERROR(VLOOKUP($A92,'Medical Examinations'!$A:$O,6,FALSE),"")</f>
        <v>No</v>
      </c>
      <c r="G92" t="str">
        <f>IFERROR(VLOOKUP($A92,'Medical Examinations'!$A:$O,7,FALSE),"")</f>
        <v>No</v>
      </c>
      <c r="H92" s="28" t="str">
        <f>IFERROR(VLOOKUP($A92,'Medical Examinations'!$A:$O,8,FALSE),"")</f>
        <v>0</v>
      </c>
      <c r="I92" t="str">
        <f>IFERROR(VLOOKUP($A92,'Medical Examinations'!$A:$O,10,FALSE),"")</f>
        <v>Yes</v>
      </c>
      <c r="J92" t="str">
        <f>IFERROR(VLOOKUP($A92,'Medical Examinations'!$A:$O,14,FALSE),"")</f>
        <v>Obesity</v>
      </c>
      <c r="K92" t="str">
        <f>IFERROR(VLOOKUP($A92,'Medical Examinations'!$A:$O,15,FALSE),"")</f>
        <v>Normal</v>
      </c>
      <c r="L92" s="19" t="str">
        <f>IFERROR(VLOOKUP($A92,'Hospitalisation Details'!$A:$Q,7,FALSE),"")</f>
        <v>25-Dec-1982</v>
      </c>
      <c r="M92" s="20">
        <f>IFERROR(VLOOKUP($A92,'Hospitalisation Details'!$A:$Q,10,FALSE),"")</f>
        <v>40003.33</v>
      </c>
      <c r="N92" s="26" t="str">
        <f>IFERROR(VLOOKUP($A92,'Hospitalisation Details'!$A:$Q,11,FALSE),"")</f>
        <v>tier - 1</v>
      </c>
      <c r="O92" t="str">
        <f>IFERROR(VLOOKUP($A92,'Hospitalisation Details'!$A:$Q,13,FALSE),"")</f>
        <v>tier - 1</v>
      </c>
      <c r="P92" t="str">
        <f>IFERROR(VLOOKUP($A92,'Hospitalisation Details'!$A:$Q,15,FALSE),"")</f>
        <v>R1012</v>
      </c>
      <c r="Q92">
        <f>IFERROR(VLOOKUP($A92,'Hospitalisation Details'!$A:$Q,8,FALSE),"")</f>
        <v>40</v>
      </c>
    </row>
    <row r="93" spans="1:17" ht="15" x14ac:dyDescent="0.35">
      <c r="A93" s="25" t="str">
        <f>'Customer Names'!A1081</f>
        <v>Id1080</v>
      </c>
      <c r="B93" t="str">
        <f>IFERROR(VLOOKUP($A93,'Customer Names'!$A:$F,3,FALSE),"")</f>
        <v>Crimmings</v>
      </c>
      <c r="C93" s="27">
        <f>IFERROR(VLOOKUP($A93,'Medical Examinations'!$A:$O,2,FALSE),"")</f>
        <v>32.774999999999999</v>
      </c>
      <c r="D93">
        <f>IFERROR(VLOOKUP($A93,'Medical Examinations'!$A:$O,3,FALSE),"")</f>
        <v>7.95</v>
      </c>
      <c r="E93" s="26" t="str">
        <f>IFERROR(VLOOKUP($A93,'Medical Examinations'!$A:$O,4,FALSE),"")</f>
        <v>No</v>
      </c>
      <c r="F93" t="str">
        <f>IFERROR(VLOOKUP($A93,'Medical Examinations'!$A:$O,6,FALSE),"")</f>
        <v>No</v>
      </c>
      <c r="G93" t="str">
        <f>IFERROR(VLOOKUP($A93,'Medical Examinations'!$A:$O,7,FALSE),"")</f>
        <v>No</v>
      </c>
      <c r="H93" s="28" t="str">
        <f>IFERROR(VLOOKUP($A93,'Medical Examinations'!$A:$O,8,FALSE),"")</f>
        <v>0</v>
      </c>
      <c r="I93" t="str">
        <f>IFERROR(VLOOKUP($A93,'Medical Examinations'!$A:$O,10,FALSE),"")</f>
        <v>No</v>
      </c>
      <c r="J93" t="str">
        <f>IFERROR(VLOOKUP($A93,'Medical Examinations'!$A:$O,14,FALSE),"")</f>
        <v>Obesity</v>
      </c>
      <c r="K93" t="str">
        <f>IFERROR(VLOOKUP($A93,'Medical Examinations'!$A:$O,15,FALSE),"")</f>
        <v>Diabetes</v>
      </c>
      <c r="L93" s="19" t="str">
        <f>IFERROR(VLOOKUP($A93,'Hospitalisation Details'!$A:$Q,7,FALSE),"")</f>
        <v>23-Aug-1968</v>
      </c>
      <c r="M93" s="20">
        <f>IFERROR(VLOOKUP($A93,'Hospitalisation Details'!$A:$Q,10,FALSE),"")</f>
        <v>10435.07</v>
      </c>
      <c r="N93" s="26" t="str">
        <f>IFERROR(VLOOKUP($A93,'Hospitalisation Details'!$A:$Q,11,FALSE),"")</f>
        <v>tier - 3</v>
      </c>
      <c r="O93" t="str">
        <f>IFERROR(VLOOKUP($A93,'Hospitalisation Details'!$A:$Q,13,FALSE),"")</f>
        <v>tier - 1</v>
      </c>
      <c r="P93" t="str">
        <f>IFERROR(VLOOKUP($A93,'Hospitalisation Details'!$A:$Q,15,FALSE),"")</f>
        <v>R1016</v>
      </c>
      <c r="Q93">
        <f>IFERROR(VLOOKUP($A93,'Hospitalisation Details'!$A:$Q,8,FALSE),"")</f>
        <v>54</v>
      </c>
    </row>
    <row r="94" spans="1:17" ht="15" x14ac:dyDescent="0.35">
      <c r="A94" s="25" t="str">
        <f>'Customer Names'!A1082</f>
        <v>Id1081</v>
      </c>
      <c r="B94" t="str">
        <f>IFERROR(VLOOKUP($A94,'Customer Names'!$A:$F,3,FALSE),"")</f>
        <v>Crane</v>
      </c>
      <c r="C94" s="27">
        <f>IFERROR(VLOOKUP($A94,'Medical Examinations'!$A:$O,2,FALSE),"")</f>
        <v>24.035</v>
      </c>
      <c r="D94">
        <f>IFERROR(VLOOKUP($A94,'Medical Examinations'!$A:$O,3,FALSE),"")</f>
        <v>8.5</v>
      </c>
      <c r="E94" s="26" t="str">
        <f>IFERROR(VLOOKUP($A94,'Medical Examinations'!$A:$O,4,FALSE),"")</f>
        <v>No</v>
      </c>
      <c r="F94" t="str">
        <f>IFERROR(VLOOKUP($A94,'Medical Examinations'!$A:$O,6,FALSE),"")</f>
        <v>No</v>
      </c>
      <c r="G94" t="str">
        <f>IFERROR(VLOOKUP($A94,'Medical Examinations'!$A:$O,7,FALSE),"")</f>
        <v>No</v>
      </c>
      <c r="H94" s="28" t="str">
        <f>IFERROR(VLOOKUP($A94,'Medical Examinations'!$A:$O,8,FALSE),"")</f>
        <v>0</v>
      </c>
      <c r="I94" t="str">
        <f>IFERROR(VLOOKUP($A94,'Medical Examinations'!$A:$O,10,FALSE),"")</f>
        <v>No</v>
      </c>
      <c r="J94" t="str">
        <f>IFERROR(VLOOKUP($A94,'Medical Examinations'!$A:$O,14,FALSE),"")</f>
        <v>Normal Weight</v>
      </c>
      <c r="K94" t="str">
        <f>IFERROR(VLOOKUP($A94,'Medical Examinations'!$A:$O,15,FALSE),"")</f>
        <v>Diabetes</v>
      </c>
      <c r="L94" s="19" t="str">
        <f>IFERROR(VLOOKUP($A94,'Hospitalisation Details'!$A:$Q,7,FALSE),"")</f>
        <v>27-Dec-1968</v>
      </c>
      <c r="M94" s="20">
        <f>IFERROR(VLOOKUP($A94,'Hospitalisation Details'!$A:$Q,10,FALSE),"")</f>
        <v>10422.92</v>
      </c>
      <c r="N94" s="26" t="str">
        <f>IFERROR(VLOOKUP($A94,'Hospitalisation Details'!$A:$Q,11,FALSE),"")</f>
        <v>tier - 3</v>
      </c>
      <c r="O94" t="str">
        <f>IFERROR(VLOOKUP($A94,'Hospitalisation Details'!$A:$Q,13,FALSE),"")</f>
        <v>tier - 1</v>
      </c>
      <c r="P94" t="str">
        <f>IFERROR(VLOOKUP($A94,'Hospitalisation Details'!$A:$Q,15,FALSE),"")</f>
        <v>R1017</v>
      </c>
      <c r="Q94">
        <f>IFERROR(VLOOKUP($A94,'Hospitalisation Details'!$A:$Q,8,FALSE),"")</f>
        <v>54</v>
      </c>
    </row>
    <row r="95" spans="1:17" ht="15" x14ac:dyDescent="0.35">
      <c r="A95" s="25" t="str">
        <f>'Customer Names'!A1083</f>
        <v>Id1082</v>
      </c>
      <c r="B95" t="str">
        <f>IFERROR(VLOOKUP($A95,'Customer Names'!$A:$F,3,FALSE),"")</f>
        <v>Swartzfager</v>
      </c>
      <c r="C95" s="27">
        <f>IFERROR(VLOOKUP($A95,'Medical Examinations'!$A:$O,2,FALSE),"")</f>
        <v>30.55</v>
      </c>
      <c r="D95">
        <f>IFERROR(VLOOKUP($A95,'Medical Examinations'!$A:$O,3,FALSE),"")</f>
        <v>5.89</v>
      </c>
      <c r="E95" s="26" t="str">
        <f>IFERROR(VLOOKUP($A95,'Medical Examinations'!$A:$O,4,FALSE),"")</f>
        <v>No</v>
      </c>
      <c r="F95" t="str">
        <f>IFERROR(VLOOKUP($A95,'Medical Examinations'!$A:$O,6,FALSE),"")</f>
        <v>No</v>
      </c>
      <c r="G95" t="str">
        <f>IFERROR(VLOOKUP($A95,'Medical Examinations'!$A:$O,7,FALSE),"")</f>
        <v>Yes</v>
      </c>
      <c r="H95" s="28">
        <f>IFERROR(VLOOKUP($A95,'Medical Examinations'!$A:$O,8,FALSE),"")</f>
        <v>1</v>
      </c>
      <c r="I95" t="str">
        <f>IFERROR(VLOOKUP($A95,'Medical Examinations'!$A:$O,10,FALSE),"")</f>
        <v>No</v>
      </c>
      <c r="J95" t="str">
        <f>IFERROR(VLOOKUP($A95,'Medical Examinations'!$A:$O,14,FALSE),"")</f>
        <v>Obesity</v>
      </c>
      <c r="K95" t="str">
        <f>IFERROR(VLOOKUP($A95,'Medical Examinations'!$A:$O,15,FALSE),"")</f>
        <v>Prediabetes</v>
      </c>
      <c r="L95" s="19" t="str">
        <f>IFERROR(VLOOKUP($A95,'Hospitalisation Details'!$A:$Q,7,FALSE),"")</f>
        <v>25-Nov-1979</v>
      </c>
      <c r="M95" s="20">
        <f>IFERROR(VLOOKUP($A95,'Hospitalisation Details'!$A:$Q,10,FALSE),"")</f>
        <v>10419.65</v>
      </c>
      <c r="N95" s="26" t="str">
        <f>IFERROR(VLOOKUP($A95,'Hospitalisation Details'!$A:$Q,11,FALSE),"")</f>
        <v>tier - 3</v>
      </c>
      <c r="O95" t="str">
        <f>IFERROR(VLOOKUP($A95,'Hospitalisation Details'!$A:$Q,13,FALSE),"")</f>
        <v>tier - 2</v>
      </c>
      <c r="P95" t="str">
        <f>IFERROR(VLOOKUP($A95,'Hospitalisation Details'!$A:$Q,15,FALSE),"")</f>
        <v>R1025</v>
      </c>
      <c r="Q95">
        <f>IFERROR(VLOOKUP($A95,'Hospitalisation Details'!$A:$Q,8,FALSE),"")</f>
        <v>43</v>
      </c>
    </row>
    <row r="96" spans="1:17" ht="15" x14ac:dyDescent="0.35">
      <c r="A96" s="25" t="str">
        <f>'Customer Names'!A1084</f>
        <v>Id1083</v>
      </c>
      <c r="B96" t="str">
        <f>IFERROR(VLOOKUP($A96,'Customer Names'!$A:$F,3,FALSE),"")</f>
        <v>Clevenger</v>
      </c>
      <c r="C96" s="27">
        <f>IFERROR(VLOOKUP($A96,'Medical Examinations'!$A:$O,2,FALSE),"")</f>
        <v>28.81</v>
      </c>
      <c r="D96">
        <f>IFERROR(VLOOKUP($A96,'Medical Examinations'!$A:$O,3,FALSE),"")</f>
        <v>8.76</v>
      </c>
      <c r="E96" s="26" t="str">
        <f>IFERROR(VLOOKUP($A96,'Medical Examinations'!$A:$O,4,FALSE),"")</f>
        <v>No</v>
      </c>
      <c r="F96" t="str">
        <f>IFERROR(VLOOKUP($A96,'Medical Examinations'!$A:$O,6,FALSE),"")</f>
        <v>No</v>
      </c>
      <c r="G96" t="str">
        <f>IFERROR(VLOOKUP($A96,'Medical Examinations'!$A:$O,7,FALSE),"")</f>
        <v>No</v>
      </c>
      <c r="H96" s="28">
        <f>IFERROR(VLOOKUP($A96,'Medical Examinations'!$A:$O,8,FALSE),"")</f>
        <v>2</v>
      </c>
      <c r="I96" t="str">
        <f>IFERROR(VLOOKUP($A96,'Medical Examinations'!$A:$O,10,FALSE),"")</f>
        <v>No</v>
      </c>
      <c r="J96" t="str">
        <f>IFERROR(VLOOKUP($A96,'Medical Examinations'!$A:$O,14,FALSE),"")</f>
        <v>Over Weight</v>
      </c>
      <c r="K96" t="str">
        <f>IFERROR(VLOOKUP($A96,'Medical Examinations'!$A:$O,15,FALSE),"")</f>
        <v>Diabetes</v>
      </c>
      <c r="L96" s="19" t="str">
        <f>IFERROR(VLOOKUP($A96,'Hospitalisation Details'!$A:$Q,7,FALSE),"")</f>
        <v>11-Oct-1973</v>
      </c>
      <c r="M96" s="20">
        <f>IFERROR(VLOOKUP($A96,'Hospitalisation Details'!$A:$Q,10,FALSE),"")</f>
        <v>10419.59</v>
      </c>
      <c r="N96" s="26" t="str">
        <f>IFERROR(VLOOKUP($A96,'Hospitalisation Details'!$A:$Q,11,FALSE),"")</f>
        <v>tier - 3</v>
      </c>
      <c r="O96" t="str">
        <f>IFERROR(VLOOKUP($A96,'Hospitalisation Details'!$A:$Q,13,FALSE),"")</f>
        <v>tier - 2</v>
      </c>
      <c r="P96" t="str">
        <f>IFERROR(VLOOKUP($A96,'Hospitalisation Details'!$A:$Q,15,FALSE),"")</f>
        <v>R1025</v>
      </c>
      <c r="Q96">
        <f>IFERROR(VLOOKUP($A96,'Hospitalisation Details'!$A:$Q,8,FALSE),"")</f>
        <v>49</v>
      </c>
    </row>
    <row r="97" spans="1:17" ht="15" x14ac:dyDescent="0.35">
      <c r="A97" s="25" t="str">
        <f>'Customer Names'!A1085</f>
        <v>Id1084</v>
      </c>
      <c r="B97" t="str">
        <f>IFERROR(VLOOKUP($A97,'Customer Names'!$A:$F,3,FALSE),"")</f>
        <v>Reichardt</v>
      </c>
      <c r="C97" s="27">
        <f>IFERROR(VLOOKUP($A97,'Medical Examinations'!$A:$O,2,FALSE),"")</f>
        <v>31.66</v>
      </c>
      <c r="D97">
        <f>IFERROR(VLOOKUP($A97,'Medical Examinations'!$A:$O,3,FALSE),"")</f>
        <v>4.1100000000000003</v>
      </c>
      <c r="E97" s="26" t="str">
        <f>IFERROR(VLOOKUP($A97,'Medical Examinations'!$A:$O,4,FALSE),"")</f>
        <v>No</v>
      </c>
      <c r="F97" t="str">
        <f>IFERROR(VLOOKUP($A97,'Medical Examinations'!$A:$O,6,FALSE),"")</f>
        <v>No</v>
      </c>
      <c r="G97" t="str">
        <f>IFERROR(VLOOKUP($A97,'Medical Examinations'!$A:$O,7,FALSE),"")</f>
        <v>No</v>
      </c>
      <c r="H97" s="28" t="str">
        <f>IFERROR(VLOOKUP($A97,'Medical Examinations'!$A:$O,8,FALSE),"")</f>
        <v>0</v>
      </c>
      <c r="I97" t="str">
        <f>IFERROR(VLOOKUP($A97,'Medical Examinations'!$A:$O,10,FALSE),"")</f>
        <v>No</v>
      </c>
      <c r="J97" t="str">
        <f>IFERROR(VLOOKUP($A97,'Medical Examinations'!$A:$O,14,FALSE),"")</f>
        <v>Obesity</v>
      </c>
      <c r="K97" t="str">
        <f>IFERROR(VLOOKUP($A97,'Medical Examinations'!$A:$O,15,FALSE),"")</f>
        <v>Normal</v>
      </c>
      <c r="L97" s="19" t="str">
        <f>IFERROR(VLOOKUP($A97,'Hospitalisation Details'!$A:$Q,7,FALSE),"")</f>
        <v>24-Oct-1980</v>
      </c>
      <c r="M97" s="20">
        <f>IFERROR(VLOOKUP($A97,'Hospitalisation Details'!$A:$Q,10,FALSE),"")</f>
        <v>10407.98</v>
      </c>
      <c r="N97" s="26" t="str">
        <f>IFERROR(VLOOKUP($A97,'Hospitalisation Details'!$A:$Q,11,FALSE),"")</f>
        <v>tier - 3</v>
      </c>
      <c r="O97" t="str">
        <f>IFERROR(VLOOKUP($A97,'Hospitalisation Details'!$A:$Q,13,FALSE),"")</f>
        <v>tier - 1</v>
      </c>
      <c r="P97" t="str">
        <f>IFERROR(VLOOKUP($A97,'Hospitalisation Details'!$A:$Q,15,FALSE),"")</f>
        <v>R1021</v>
      </c>
      <c r="Q97">
        <f>IFERROR(VLOOKUP($A97,'Hospitalisation Details'!$A:$Q,8,FALSE),"")</f>
        <v>42</v>
      </c>
    </row>
    <row r="98" spans="1:17" ht="15" x14ac:dyDescent="0.35">
      <c r="A98" s="25" t="str">
        <f>'Customer Names'!A1086</f>
        <v>Id1085</v>
      </c>
      <c r="B98" t="str">
        <f>IFERROR(VLOOKUP($A98,'Customer Names'!$A:$F,3,FALSE),"")</f>
        <v>Morton</v>
      </c>
      <c r="C98" s="27">
        <f>IFERROR(VLOOKUP($A98,'Medical Examinations'!$A:$O,2,FALSE),"")</f>
        <v>28.215</v>
      </c>
      <c r="D98">
        <f>IFERROR(VLOOKUP($A98,'Medical Examinations'!$A:$O,3,FALSE),"")</f>
        <v>7.56</v>
      </c>
      <c r="E98" s="26" t="str">
        <f>IFERROR(VLOOKUP($A98,'Medical Examinations'!$A:$O,4,FALSE),"")</f>
        <v>Yes</v>
      </c>
      <c r="F98" t="str">
        <f>IFERROR(VLOOKUP($A98,'Medical Examinations'!$A:$O,6,FALSE),"")</f>
        <v>No</v>
      </c>
      <c r="G98" t="str">
        <f>IFERROR(VLOOKUP($A98,'Medical Examinations'!$A:$O,7,FALSE),"")</f>
        <v>No</v>
      </c>
      <c r="H98" s="28">
        <f>IFERROR(VLOOKUP($A98,'Medical Examinations'!$A:$O,8,FALSE),"")</f>
        <v>1</v>
      </c>
      <c r="I98" t="str">
        <f>IFERROR(VLOOKUP($A98,'Medical Examinations'!$A:$O,10,FALSE),"")</f>
        <v>No</v>
      </c>
      <c r="J98" t="str">
        <f>IFERROR(VLOOKUP($A98,'Medical Examinations'!$A:$O,14,FALSE),"")</f>
        <v>Over Weight</v>
      </c>
      <c r="K98" t="str">
        <f>IFERROR(VLOOKUP($A98,'Medical Examinations'!$A:$O,15,FALSE),"")</f>
        <v>Diabetes</v>
      </c>
      <c r="L98" s="19" t="str">
        <f>IFERROR(VLOOKUP($A98,'Hospitalisation Details'!$A:$Q,7,FALSE),"")</f>
        <v>5-Jun-1975</v>
      </c>
      <c r="M98" s="20">
        <f>IFERROR(VLOOKUP($A98,'Hospitalisation Details'!$A:$Q,10,FALSE),"")</f>
        <v>10407.09</v>
      </c>
      <c r="N98" s="26" t="str">
        <f>IFERROR(VLOOKUP($A98,'Hospitalisation Details'!$A:$Q,11,FALSE),"")</f>
        <v>tier - 3</v>
      </c>
      <c r="O98" t="str">
        <f>IFERROR(VLOOKUP($A98,'Hospitalisation Details'!$A:$Q,13,FALSE),"")</f>
        <v>tier - 1</v>
      </c>
      <c r="P98" t="str">
        <f>IFERROR(VLOOKUP($A98,'Hospitalisation Details'!$A:$Q,15,FALSE),"")</f>
        <v>R1015</v>
      </c>
      <c r="Q98">
        <f>IFERROR(VLOOKUP($A98,'Hospitalisation Details'!$A:$Q,8,FALSE),"")</f>
        <v>48</v>
      </c>
    </row>
    <row r="99" spans="1:17" ht="15" x14ac:dyDescent="0.35">
      <c r="A99" s="25" t="str">
        <f>'Customer Names'!A1087</f>
        <v>Id1086</v>
      </c>
      <c r="B99" t="str">
        <f>IFERROR(VLOOKUP($A99,'Customer Names'!$A:$F,3,FALSE),"")</f>
        <v>Sunstrum</v>
      </c>
      <c r="C99" s="27">
        <f>IFERROR(VLOOKUP($A99,'Medical Examinations'!$A:$O,2,FALSE),"")</f>
        <v>26.12</v>
      </c>
      <c r="D99">
        <f>IFERROR(VLOOKUP($A99,'Medical Examinations'!$A:$O,3,FALSE),"")</f>
        <v>4.17</v>
      </c>
      <c r="E99" s="26" t="str">
        <f>IFERROR(VLOOKUP($A99,'Medical Examinations'!$A:$O,4,FALSE),"")</f>
        <v>Yes</v>
      </c>
      <c r="F99" t="str">
        <f>IFERROR(VLOOKUP($A99,'Medical Examinations'!$A:$O,6,FALSE),"")</f>
        <v>No</v>
      </c>
      <c r="G99" t="str">
        <f>IFERROR(VLOOKUP($A99,'Medical Examinations'!$A:$O,7,FALSE),"")</f>
        <v>Yes</v>
      </c>
      <c r="H99" s="28">
        <f>IFERROR(VLOOKUP($A99,'Medical Examinations'!$A:$O,8,FALSE),"")</f>
        <v>1</v>
      </c>
      <c r="I99" t="str">
        <f>IFERROR(VLOOKUP($A99,'Medical Examinations'!$A:$O,10,FALSE),"")</f>
        <v>No</v>
      </c>
      <c r="J99" t="str">
        <f>IFERROR(VLOOKUP($A99,'Medical Examinations'!$A:$O,14,FALSE),"")</f>
        <v>Over Weight</v>
      </c>
      <c r="K99" t="str">
        <f>IFERROR(VLOOKUP($A99,'Medical Examinations'!$A:$O,15,FALSE),"")</f>
        <v>Normal</v>
      </c>
      <c r="L99" s="19" t="str">
        <f>IFERROR(VLOOKUP($A99,'Hospitalisation Details'!$A:$Q,7,FALSE),"")</f>
        <v>7-Jul-1969</v>
      </c>
      <c r="M99" s="20">
        <f>IFERROR(VLOOKUP($A99,'Hospitalisation Details'!$A:$Q,10,FALSE),"")</f>
        <v>10403.27</v>
      </c>
      <c r="N99" s="26" t="str">
        <f>IFERROR(VLOOKUP($A99,'Hospitalisation Details'!$A:$Q,11,FALSE),"")</f>
        <v>tier - 3</v>
      </c>
      <c r="O99" t="str">
        <f>IFERROR(VLOOKUP($A99,'Hospitalisation Details'!$A:$Q,13,FALSE),"")</f>
        <v>tier - 2</v>
      </c>
      <c r="P99" t="str">
        <f>IFERROR(VLOOKUP($A99,'Hospitalisation Details'!$A:$Q,15,FALSE),"")</f>
        <v>R1020</v>
      </c>
      <c r="Q99">
        <f>IFERROR(VLOOKUP($A99,'Hospitalisation Details'!$A:$Q,8,FALSE),"")</f>
        <v>53</v>
      </c>
    </row>
    <row r="100" spans="1:17" ht="15" x14ac:dyDescent="0.35">
      <c r="A100" s="25" t="str">
        <f>'Customer Names'!A1088</f>
        <v>Id1087</v>
      </c>
      <c r="B100" t="str">
        <f>IFERROR(VLOOKUP($A100,'Customer Names'!$A:$F,3,FALSE),"")</f>
        <v>Frownfelter</v>
      </c>
      <c r="C100" s="27">
        <f>IFERROR(VLOOKUP($A100,'Medical Examinations'!$A:$O,2,FALSE),"")</f>
        <v>36.630000000000003</v>
      </c>
      <c r="D100">
        <f>IFERROR(VLOOKUP($A100,'Medical Examinations'!$A:$O,3,FALSE),"")</f>
        <v>11.42</v>
      </c>
      <c r="E100" s="26" t="str">
        <f>IFERROR(VLOOKUP($A100,'Medical Examinations'!$A:$O,4,FALSE),"")</f>
        <v>No</v>
      </c>
      <c r="F100" t="str">
        <f>IFERROR(VLOOKUP($A100,'Medical Examinations'!$A:$O,6,FALSE),"")</f>
        <v>No</v>
      </c>
      <c r="G100" t="str">
        <f>IFERROR(VLOOKUP($A100,'Medical Examinations'!$A:$O,7,FALSE),"")</f>
        <v>No</v>
      </c>
      <c r="H100" s="28">
        <f>IFERROR(VLOOKUP($A100,'Medical Examinations'!$A:$O,8,FALSE),"")</f>
        <v>2</v>
      </c>
      <c r="I100" t="str">
        <f>IFERROR(VLOOKUP($A100,'Medical Examinations'!$A:$O,10,FALSE),"")</f>
        <v>No</v>
      </c>
      <c r="J100" t="str">
        <f>IFERROR(VLOOKUP($A100,'Medical Examinations'!$A:$O,14,FALSE),"")</f>
        <v>Obesity</v>
      </c>
      <c r="K100" t="str">
        <f>IFERROR(VLOOKUP($A100,'Medical Examinations'!$A:$O,15,FALSE),"")</f>
        <v>Diabetes</v>
      </c>
      <c r="L100" s="19" t="str">
        <f>IFERROR(VLOOKUP($A100,'Hospitalisation Details'!$A:$Q,7,FALSE),"")</f>
        <v>19-Sep-1973</v>
      </c>
      <c r="M100" s="20">
        <f>IFERROR(VLOOKUP($A100,'Hospitalisation Details'!$A:$Q,10,FALSE),"")</f>
        <v>10381.48</v>
      </c>
      <c r="N100" s="26" t="str">
        <f>IFERROR(VLOOKUP($A100,'Hospitalisation Details'!$A:$Q,11,FALSE),"")</f>
        <v>tier - 3</v>
      </c>
      <c r="O100" t="str">
        <f>IFERROR(VLOOKUP($A100,'Hospitalisation Details'!$A:$Q,13,FALSE),"")</f>
        <v>tier - 3</v>
      </c>
      <c r="P100" t="str">
        <f>IFERROR(VLOOKUP($A100,'Hospitalisation Details'!$A:$Q,15,FALSE),"")</f>
        <v>R1013</v>
      </c>
      <c r="Q100">
        <f>IFERROR(VLOOKUP($A100,'Hospitalisation Details'!$A:$Q,8,FALSE),"")</f>
        <v>49</v>
      </c>
    </row>
    <row r="101" spans="1:17" ht="15" x14ac:dyDescent="0.35">
      <c r="A101" s="25" t="str">
        <f>'Customer Names'!A1089</f>
        <v>Id1088</v>
      </c>
      <c r="B101" t="str">
        <f>IFERROR(VLOOKUP($A101,'Customer Names'!$A:$F,3,FALSE),"")</f>
        <v>Richter</v>
      </c>
      <c r="C101" s="27">
        <f>IFERROR(VLOOKUP($A101,'Medical Examinations'!$A:$O,2,FALSE),"")</f>
        <v>33.344999999999999</v>
      </c>
      <c r="D101">
        <f>IFERROR(VLOOKUP($A101,'Medical Examinations'!$A:$O,3,FALSE),"")</f>
        <v>7.33</v>
      </c>
      <c r="E101" s="26" t="str">
        <f>IFERROR(VLOOKUP($A101,'Medical Examinations'!$A:$O,4,FALSE),"")</f>
        <v>No</v>
      </c>
      <c r="F101" t="str">
        <f>IFERROR(VLOOKUP($A101,'Medical Examinations'!$A:$O,6,FALSE),"")</f>
        <v>No</v>
      </c>
      <c r="G101" t="str">
        <f>IFERROR(VLOOKUP($A101,'Medical Examinations'!$A:$O,7,FALSE),"")</f>
        <v>No</v>
      </c>
      <c r="H101" s="28">
        <f>IFERROR(VLOOKUP($A101,'Medical Examinations'!$A:$O,8,FALSE),"")</f>
        <v>2</v>
      </c>
      <c r="I101" t="str">
        <f>IFERROR(VLOOKUP($A101,'Medical Examinations'!$A:$O,10,FALSE),"")</f>
        <v>No</v>
      </c>
      <c r="J101" t="str">
        <f>IFERROR(VLOOKUP($A101,'Medical Examinations'!$A:$O,14,FALSE),"")</f>
        <v>Obesity</v>
      </c>
      <c r="K101" t="str">
        <f>IFERROR(VLOOKUP($A101,'Medical Examinations'!$A:$O,15,FALSE),"")</f>
        <v>Diabetes</v>
      </c>
      <c r="L101" s="19" t="str">
        <f>IFERROR(VLOOKUP($A101,'Hospitalisation Details'!$A:$Q,7,FALSE),"")</f>
        <v>29-Sep-1973</v>
      </c>
      <c r="M101" s="20">
        <f>IFERROR(VLOOKUP($A101,'Hospitalisation Details'!$A:$Q,10,FALSE),"")</f>
        <v>10370.91</v>
      </c>
      <c r="N101" s="26" t="str">
        <f>IFERROR(VLOOKUP($A101,'Hospitalisation Details'!$A:$Q,11,FALSE),"")</f>
        <v>tier - 3</v>
      </c>
      <c r="O101" t="str">
        <f>IFERROR(VLOOKUP($A101,'Hospitalisation Details'!$A:$Q,13,FALSE),"")</f>
        <v>tier - 3</v>
      </c>
      <c r="P101" t="str">
        <f>IFERROR(VLOOKUP($A101,'Hospitalisation Details'!$A:$Q,15,FALSE),"")</f>
        <v>R1024</v>
      </c>
      <c r="Q101">
        <f>IFERROR(VLOOKUP($A101,'Hospitalisation Details'!$A:$Q,8,FALSE),"")</f>
        <v>49</v>
      </c>
    </row>
    <row r="102" spans="1:17" ht="15" x14ac:dyDescent="0.35">
      <c r="A102" s="25" t="str">
        <f>'Customer Names'!A1090</f>
        <v>Id1089</v>
      </c>
      <c r="B102" t="str">
        <f>IFERROR(VLOOKUP($A102,'Customer Names'!$A:$F,3,FALSE),"")</f>
        <v>England</v>
      </c>
      <c r="C102" s="27">
        <f>IFERROR(VLOOKUP($A102,'Medical Examinations'!$A:$O,2,FALSE),"")</f>
        <v>27.11</v>
      </c>
      <c r="D102">
        <f>IFERROR(VLOOKUP($A102,'Medical Examinations'!$A:$O,3,FALSE),"")</f>
        <v>6.7</v>
      </c>
      <c r="E102" s="26" t="str">
        <f>IFERROR(VLOOKUP($A102,'Medical Examinations'!$A:$O,4,FALSE),"")</f>
        <v>No</v>
      </c>
      <c r="F102" t="str">
        <f>IFERROR(VLOOKUP($A102,'Medical Examinations'!$A:$O,6,FALSE),"")</f>
        <v>No</v>
      </c>
      <c r="G102" t="str">
        <f>IFERROR(VLOOKUP($A102,'Medical Examinations'!$A:$O,7,FALSE),"")</f>
        <v>No</v>
      </c>
      <c r="H102" s="28" t="str">
        <f>IFERROR(VLOOKUP($A102,'Medical Examinations'!$A:$O,8,FALSE),"")</f>
        <v>0</v>
      </c>
      <c r="I102" t="str">
        <f>IFERROR(VLOOKUP($A102,'Medical Examinations'!$A:$O,10,FALSE),"")</f>
        <v>No</v>
      </c>
      <c r="J102" t="str">
        <f>IFERROR(VLOOKUP($A102,'Medical Examinations'!$A:$O,14,FALSE),"")</f>
        <v>Over Weight</v>
      </c>
      <c r="K102" t="str">
        <f>IFERROR(VLOOKUP($A102,'Medical Examinations'!$A:$O,15,FALSE),"")</f>
        <v>Diabetes</v>
      </c>
      <c r="L102" s="19" t="str">
        <f>IFERROR(VLOOKUP($A102,'Hospitalisation Details'!$A:$Q,7,FALSE),"")</f>
        <v>6-Sep-1971</v>
      </c>
      <c r="M102" s="20">
        <f>IFERROR(VLOOKUP($A102,'Hospitalisation Details'!$A:$Q,10,FALSE),"")</f>
        <v>10356.67</v>
      </c>
      <c r="N102" s="26" t="str">
        <f>IFERROR(VLOOKUP($A102,'Hospitalisation Details'!$A:$Q,11,FALSE),"")</f>
        <v>tier - 3</v>
      </c>
      <c r="O102" t="str">
        <f>IFERROR(VLOOKUP($A102,'Hospitalisation Details'!$A:$Q,13,FALSE),"")</f>
        <v>tier - 1</v>
      </c>
      <c r="P102" t="str">
        <f>IFERROR(VLOOKUP($A102,'Hospitalisation Details'!$A:$Q,15,FALSE),"")</f>
        <v>R1025</v>
      </c>
      <c r="Q102">
        <f>IFERROR(VLOOKUP($A102,'Hospitalisation Details'!$A:$Q,8,FALSE),"")</f>
        <v>51</v>
      </c>
    </row>
    <row r="103" spans="1:17" ht="15" x14ac:dyDescent="0.35">
      <c r="A103" s="25" t="str">
        <f>'Customer Names'!A110</f>
        <v>Id109</v>
      </c>
      <c r="B103" t="str">
        <f>IFERROR(VLOOKUP($A103,'Customer Names'!$A:$F,3,FALSE),"")</f>
        <v>Potter</v>
      </c>
      <c r="C103" s="27">
        <f>IFERROR(VLOOKUP($A103,'Medical Examinations'!$A:$O,2,FALSE),"")</f>
        <v>34.104999999999997</v>
      </c>
      <c r="D103">
        <f>IFERROR(VLOOKUP($A103,'Medical Examinations'!$A:$O,3,FALSE),"")</f>
        <v>5.07</v>
      </c>
      <c r="E103" s="26" t="str">
        <f>IFERROR(VLOOKUP($A103,'Medical Examinations'!$A:$O,4,FALSE),"")</f>
        <v>No</v>
      </c>
      <c r="F103" t="str">
        <f>IFERROR(VLOOKUP($A103,'Medical Examinations'!$A:$O,6,FALSE),"")</f>
        <v>No</v>
      </c>
      <c r="G103" t="str">
        <f>IFERROR(VLOOKUP($A103,'Medical Examinations'!$A:$O,7,FALSE),"")</f>
        <v>No</v>
      </c>
      <c r="H103" s="28">
        <f>IFERROR(VLOOKUP($A103,'Medical Examinations'!$A:$O,8,FALSE),"")</f>
        <v>1</v>
      </c>
      <c r="I103" t="str">
        <f>IFERROR(VLOOKUP($A103,'Medical Examinations'!$A:$O,10,FALSE),"")</f>
        <v>Yes</v>
      </c>
      <c r="J103" t="str">
        <f>IFERROR(VLOOKUP($A103,'Medical Examinations'!$A:$O,14,FALSE),"")</f>
        <v>Obesity</v>
      </c>
      <c r="K103" t="str">
        <f>IFERROR(VLOOKUP($A103,'Medical Examinations'!$A:$O,15,FALSE),"")</f>
        <v>Normal</v>
      </c>
      <c r="L103" s="19" t="str">
        <f>IFERROR(VLOOKUP($A103,'Hospitalisation Details'!$A:$Q,7,FALSE),"")</f>
        <v>8-Aug-1987</v>
      </c>
      <c r="M103" s="20">
        <f>IFERROR(VLOOKUP($A103,'Hospitalisation Details'!$A:$Q,10,FALSE),"")</f>
        <v>39983.43</v>
      </c>
      <c r="N103" s="26" t="str">
        <f>IFERROR(VLOOKUP($A103,'Hospitalisation Details'!$A:$Q,11,FALSE),"")</f>
        <v>tier - 2</v>
      </c>
      <c r="O103" t="str">
        <f>IFERROR(VLOOKUP($A103,'Hospitalisation Details'!$A:$Q,13,FALSE),"")</f>
        <v>tier - 3</v>
      </c>
      <c r="P103" t="str">
        <f>IFERROR(VLOOKUP($A103,'Hospitalisation Details'!$A:$Q,15,FALSE),"")</f>
        <v>R1012</v>
      </c>
      <c r="Q103">
        <f>IFERROR(VLOOKUP($A103,'Hospitalisation Details'!$A:$Q,8,FALSE),"")</f>
        <v>35</v>
      </c>
    </row>
    <row r="104" spans="1:17" ht="15" x14ac:dyDescent="0.35">
      <c r="A104" s="25" t="str">
        <f>'Customer Names'!A1091</f>
        <v>Id1090</v>
      </c>
      <c r="B104" t="str">
        <f>IFERROR(VLOOKUP($A104,'Customer Names'!$A:$F,3,FALSE),"")</f>
        <v>McLean</v>
      </c>
      <c r="C104" s="27">
        <f>IFERROR(VLOOKUP($A104,'Medical Examinations'!$A:$O,2,FALSE),"")</f>
        <v>26.6</v>
      </c>
      <c r="D104">
        <f>IFERROR(VLOOKUP($A104,'Medical Examinations'!$A:$O,3,FALSE),"")</f>
        <v>5.27</v>
      </c>
      <c r="E104" s="26" t="str">
        <f>IFERROR(VLOOKUP($A104,'Medical Examinations'!$A:$O,4,FALSE),"")</f>
        <v>Yes</v>
      </c>
      <c r="F104" t="str">
        <f>IFERROR(VLOOKUP($A104,'Medical Examinations'!$A:$O,6,FALSE),"")</f>
        <v>No</v>
      </c>
      <c r="G104" t="str">
        <f>IFERROR(VLOOKUP($A104,'Medical Examinations'!$A:$O,7,FALSE),"")</f>
        <v>Yes</v>
      </c>
      <c r="H104" s="28">
        <f>IFERROR(VLOOKUP($A104,'Medical Examinations'!$A:$O,8,FALSE),"")</f>
        <v>1</v>
      </c>
      <c r="I104" t="str">
        <f>IFERROR(VLOOKUP($A104,'Medical Examinations'!$A:$O,10,FALSE),"")</f>
        <v>No</v>
      </c>
      <c r="J104" t="str">
        <f>IFERROR(VLOOKUP($A104,'Medical Examinations'!$A:$O,14,FALSE),"")</f>
        <v>Over Weight</v>
      </c>
      <c r="K104" t="str">
        <f>IFERROR(VLOOKUP($A104,'Medical Examinations'!$A:$O,15,FALSE),"")</f>
        <v>Normal</v>
      </c>
      <c r="L104" s="19" t="str">
        <f>IFERROR(VLOOKUP($A104,'Hospitalisation Details'!$A:$Q,7,FALSE),"")</f>
        <v>17-Jun-1969</v>
      </c>
      <c r="M104" s="20">
        <f>IFERROR(VLOOKUP($A104,'Hospitalisation Details'!$A:$Q,10,FALSE),"")</f>
        <v>10355.64</v>
      </c>
      <c r="N104" s="26" t="str">
        <f>IFERROR(VLOOKUP($A104,'Hospitalisation Details'!$A:$Q,11,FALSE),"")</f>
        <v>tier - 3</v>
      </c>
      <c r="O104" t="str">
        <f>IFERROR(VLOOKUP($A104,'Hospitalisation Details'!$A:$Q,13,FALSE),"")</f>
        <v>tier - 1</v>
      </c>
      <c r="P104" t="str">
        <f>IFERROR(VLOOKUP($A104,'Hospitalisation Details'!$A:$Q,15,FALSE),"")</f>
        <v>R1012</v>
      </c>
      <c r="Q104">
        <f>IFERROR(VLOOKUP($A104,'Hospitalisation Details'!$A:$Q,8,FALSE),"")</f>
        <v>53</v>
      </c>
    </row>
    <row r="105" spans="1:17" ht="15" x14ac:dyDescent="0.35">
      <c r="A105" s="25" t="str">
        <f>'Customer Names'!A1092</f>
        <v>Id1091</v>
      </c>
      <c r="B105" t="str">
        <f>IFERROR(VLOOKUP($A105,'Customer Names'!$A:$F,3,FALSE),"")</f>
        <v>Gardner</v>
      </c>
      <c r="C105" s="27">
        <f>IFERROR(VLOOKUP($A105,'Medical Examinations'!$A:$O,2,FALSE),"")</f>
        <v>30.41</v>
      </c>
      <c r="D105">
        <f>IFERROR(VLOOKUP($A105,'Medical Examinations'!$A:$O,3,FALSE),"")</f>
        <v>7.72</v>
      </c>
      <c r="E105" s="26" t="str">
        <f>IFERROR(VLOOKUP($A105,'Medical Examinations'!$A:$O,4,FALSE),"")</f>
        <v>No</v>
      </c>
      <c r="F105" t="str">
        <f>IFERROR(VLOOKUP($A105,'Medical Examinations'!$A:$O,6,FALSE),"")</f>
        <v>No</v>
      </c>
      <c r="G105" t="str">
        <f>IFERROR(VLOOKUP($A105,'Medical Examinations'!$A:$O,7,FALSE),"")</f>
        <v>No</v>
      </c>
      <c r="H105" s="28" t="str">
        <f>IFERROR(VLOOKUP($A105,'Medical Examinations'!$A:$O,8,FALSE),"")</f>
        <v>0</v>
      </c>
      <c r="I105" t="str">
        <f>IFERROR(VLOOKUP($A105,'Medical Examinations'!$A:$O,10,FALSE),"")</f>
        <v>No</v>
      </c>
      <c r="J105" t="str">
        <f>IFERROR(VLOOKUP($A105,'Medical Examinations'!$A:$O,14,FALSE),"")</f>
        <v>Obesity</v>
      </c>
      <c r="K105" t="str">
        <f>IFERROR(VLOOKUP($A105,'Medical Examinations'!$A:$O,15,FALSE),"")</f>
        <v>Diabetes</v>
      </c>
      <c r="L105" s="19" t="str">
        <f>IFERROR(VLOOKUP($A105,'Hospitalisation Details'!$A:$Q,7,FALSE),"")</f>
        <v>29-Sep-1974</v>
      </c>
      <c r="M105" s="20">
        <f>IFERROR(VLOOKUP($A105,'Hospitalisation Details'!$A:$Q,10,FALSE),"")</f>
        <v>10352.48</v>
      </c>
      <c r="N105" s="26" t="str">
        <f>IFERROR(VLOOKUP($A105,'Hospitalisation Details'!$A:$Q,11,FALSE),"")</f>
        <v>tier - 3</v>
      </c>
      <c r="O105" t="str">
        <f>IFERROR(VLOOKUP($A105,'Hospitalisation Details'!$A:$Q,13,FALSE),"")</f>
        <v>tier - 1</v>
      </c>
      <c r="P105" t="str">
        <f>IFERROR(VLOOKUP($A105,'Hospitalisation Details'!$A:$Q,15,FALSE),"")</f>
        <v>R1012</v>
      </c>
      <c r="Q105">
        <f>IFERROR(VLOOKUP($A105,'Hospitalisation Details'!$A:$Q,8,FALSE),"")</f>
        <v>48</v>
      </c>
    </row>
    <row r="106" spans="1:17" ht="15" x14ac:dyDescent="0.35">
      <c r="A106" s="25" t="str">
        <f>'Customer Names'!A1093</f>
        <v>Id1092</v>
      </c>
      <c r="B106" t="str">
        <f>IFERROR(VLOOKUP($A106,'Customer Names'!$A:$F,3,FALSE),"")</f>
        <v>Lane</v>
      </c>
      <c r="C106" s="27">
        <f>IFERROR(VLOOKUP($A106,'Medical Examinations'!$A:$O,2,FALSE),"")</f>
        <v>28.98</v>
      </c>
      <c r="D106">
        <f>IFERROR(VLOOKUP($A106,'Medical Examinations'!$A:$O,3,FALSE),"")</f>
        <v>8.68</v>
      </c>
      <c r="E106" s="26" t="str">
        <f>IFERROR(VLOOKUP($A106,'Medical Examinations'!$A:$O,4,FALSE),"")</f>
        <v>No</v>
      </c>
      <c r="F106" t="str">
        <f>IFERROR(VLOOKUP($A106,'Medical Examinations'!$A:$O,6,FALSE),"")</f>
        <v>No</v>
      </c>
      <c r="G106" t="str">
        <f>IFERROR(VLOOKUP($A106,'Medical Examinations'!$A:$O,7,FALSE),"")</f>
        <v>No</v>
      </c>
      <c r="H106" s="28">
        <f>IFERROR(VLOOKUP($A106,'Medical Examinations'!$A:$O,8,FALSE),"")</f>
        <v>2</v>
      </c>
      <c r="I106" t="str">
        <f>IFERROR(VLOOKUP($A106,'Medical Examinations'!$A:$O,10,FALSE),"")</f>
        <v>No</v>
      </c>
      <c r="J106" t="str">
        <f>IFERROR(VLOOKUP($A106,'Medical Examinations'!$A:$O,14,FALSE),"")</f>
        <v>Over Weight</v>
      </c>
      <c r="K106" t="str">
        <f>IFERROR(VLOOKUP($A106,'Medical Examinations'!$A:$O,15,FALSE),"")</f>
        <v>Diabetes</v>
      </c>
      <c r="L106" s="19" t="str">
        <f>IFERROR(VLOOKUP($A106,'Hospitalisation Details'!$A:$Q,7,FALSE),"")</f>
        <v>8-Aug-1973</v>
      </c>
      <c r="M106" s="20">
        <f>IFERROR(VLOOKUP($A106,'Hospitalisation Details'!$A:$Q,10,FALSE),"")</f>
        <v>10345.93</v>
      </c>
      <c r="N106" s="26" t="str">
        <f>IFERROR(VLOOKUP($A106,'Hospitalisation Details'!$A:$Q,11,FALSE),"")</f>
        <v>tier - 3</v>
      </c>
      <c r="O106" t="str">
        <f>IFERROR(VLOOKUP($A106,'Hospitalisation Details'!$A:$Q,13,FALSE),"")</f>
        <v>tier - 2</v>
      </c>
      <c r="P106" t="str">
        <f>IFERROR(VLOOKUP($A106,'Hospitalisation Details'!$A:$Q,15,FALSE),"")</f>
        <v>R1021</v>
      </c>
      <c r="Q106">
        <f>IFERROR(VLOOKUP($A106,'Hospitalisation Details'!$A:$Q,8,FALSE),"")</f>
        <v>49</v>
      </c>
    </row>
    <row r="107" spans="1:17" ht="15" x14ac:dyDescent="0.35">
      <c r="A107" s="25" t="str">
        <f>'Customer Names'!A1094</f>
        <v>Id1093</v>
      </c>
      <c r="B107" t="str">
        <f>IFERROR(VLOOKUP($A107,'Customer Names'!$A:$F,3,FALSE),"")</f>
        <v>Vonachen</v>
      </c>
      <c r="C107" s="27">
        <f>IFERROR(VLOOKUP($A107,'Medical Examinations'!$A:$O,2,FALSE),"")</f>
        <v>31.24</v>
      </c>
      <c r="D107">
        <f>IFERROR(VLOOKUP($A107,'Medical Examinations'!$A:$O,3,FALSE),"")</f>
        <v>9.8000000000000007</v>
      </c>
      <c r="E107" s="26" t="str">
        <f>IFERROR(VLOOKUP($A107,'Medical Examinations'!$A:$O,4,FALSE),"")</f>
        <v>No</v>
      </c>
      <c r="F107" t="str">
        <f>IFERROR(VLOOKUP($A107,'Medical Examinations'!$A:$O,6,FALSE),"")</f>
        <v>No</v>
      </c>
      <c r="G107" t="str">
        <f>IFERROR(VLOOKUP($A107,'Medical Examinations'!$A:$O,7,FALSE),"")</f>
        <v>No</v>
      </c>
      <c r="H107" s="28" t="str">
        <f>IFERROR(VLOOKUP($A107,'Medical Examinations'!$A:$O,8,FALSE),"")</f>
        <v>0</v>
      </c>
      <c r="I107" t="str">
        <f>IFERROR(VLOOKUP($A107,'Medical Examinations'!$A:$O,10,FALSE),"")</f>
        <v>No</v>
      </c>
      <c r="J107" t="str">
        <f>IFERROR(VLOOKUP($A107,'Medical Examinations'!$A:$O,14,FALSE),"")</f>
        <v>Obesity</v>
      </c>
      <c r="K107" t="str">
        <f>IFERROR(VLOOKUP($A107,'Medical Examinations'!$A:$O,15,FALSE),"")</f>
        <v>Diabetes</v>
      </c>
      <c r="L107" s="19" t="str">
        <f>IFERROR(VLOOKUP($A107,'Hospitalisation Details'!$A:$Q,7,FALSE),"")</f>
        <v>19-Jul-1968</v>
      </c>
      <c r="M107" s="20">
        <f>IFERROR(VLOOKUP($A107,'Hospitalisation Details'!$A:$Q,10,FALSE),"")</f>
        <v>10338.93</v>
      </c>
      <c r="N107" s="26" t="str">
        <f>IFERROR(VLOOKUP($A107,'Hospitalisation Details'!$A:$Q,11,FALSE),"")</f>
        <v>tier - 3</v>
      </c>
      <c r="O107" t="str">
        <f>IFERROR(VLOOKUP($A107,'Hospitalisation Details'!$A:$Q,13,FALSE),"")</f>
        <v>tier - 1</v>
      </c>
      <c r="P107" t="str">
        <f>IFERROR(VLOOKUP($A107,'Hospitalisation Details'!$A:$Q,15,FALSE),"")</f>
        <v>R1013</v>
      </c>
      <c r="Q107">
        <f>IFERROR(VLOOKUP($A107,'Hospitalisation Details'!$A:$Q,8,FALSE),"")</f>
        <v>54</v>
      </c>
    </row>
    <row r="108" spans="1:17" ht="15" x14ac:dyDescent="0.35">
      <c r="A108" s="25" t="str">
        <f>'Customer Names'!A1095</f>
        <v>Id1094</v>
      </c>
      <c r="B108" t="str">
        <f>IFERROR(VLOOKUP($A108,'Customer Names'!$A:$F,3,FALSE),"")</f>
        <v>Smith</v>
      </c>
      <c r="C108" s="27">
        <f>IFERROR(VLOOKUP($A108,'Medical Examinations'!$A:$O,2,FALSE),"")</f>
        <v>31.54</v>
      </c>
      <c r="D108">
        <f>IFERROR(VLOOKUP($A108,'Medical Examinations'!$A:$O,3,FALSE),"")</f>
        <v>4.4400000000000004</v>
      </c>
      <c r="E108" s="26" t="str">
        <f>IFERROR(VLOOKUP($A108,'Medical Examinations'!$A:$O,4,FALSE),"")</f>
        <v>No</v>
      </c>
      <c r="F108" t="str">
        <f>IFERROR(VLOOKUP($A108,'Medical Examinations'!$A:$O,6,FALSE),"")</f>
        <v>No</v>
      </c>
      <c r="G108" t="str">
        <f>IFERROR(VLOOKUP($A108,'Medical Examinations'!$A:$O,7,FALSE),"")</f>
        <v>No</v>
      </c>
      <c r="H108" s="28" t="str">
        <f>IFERROR(VLOOKUP($A108,'Medical Examinations'!$A:$O,8,FALSE),"")</f>
        <v>0</v>
      </c>
      <c r="I108" t="str">
        <f>IFERROR(VLOOKUP($A108,'Medical Examinations'!$A:$O,10,FALSE),"")</f>
        <v>No</v>
      </c>
      <c r="J108" t="str">
        <f>IFERROR(VLOOKUP($A108,'Medical Examinations'!$A:$O,14,FALSE),"")</f>
        <v>Obesity</v>
      </c>
      <c r="K108" t="str">
        <f>IFERROR(VLOOKUP($A108,'Medical Examinations'!$A:$O,15,FALSE),"")</f>
        <v>Normal</v>
      </c>
      <c r="L108" s="19" t="str">
        <f>IFERROR(VLOOKUP($A108,'Hospitalisation Details'!$A:$Q,7,FALSE),"")</f>
        <v>21-Jul-1982</v>
      </c>
      <c r="M108" s="20">
        <f>IFERROR(VLOOKUP($A108,'Hospitalisation Details'!$A:$Q,10,FALSE),"")</f>
        <v>10329.06</v>
      </c>
      <c r="N108" s="26" t="str">
        <f>IFERROR(VLOOKUP($A108,'Hospitalisation Details'!$A:$Q,11,FALSE),"")</f>
        <v>tier - 3</v>
      </c>
      <c r="O108" t="str">
        <f>IFERROR(VLOOKUP($A108,'Hospitalisation Details'!$A:$Q,13,FALSE),"")</f>
        <v>tier - 1</v>
      </c>
      <c r="P108" t="str">
        <f>IFERROR(VLOOKUP($A108,'Hospitalisation Details'!$A:$Q,15,FALSE),"")</f>
        <v>R1021</v>
      </c>
      <c r="Q108">
        <f>IFERROR(VLOOKUP($A108,'Hospitalisation Details'!$A:$Q,8,FALSE),"")</f>
        <v>40</v>
      </c>
    </row>
    <row r="109" spans="1:17" ht="15" x14ac:dyDescent="0.35">
      <c r="A109" s="25" t="str">
        <f>'Customer Names'!A1096</f>
        <v>Id1095</v>
      </c>
      <c r="B109" t="str">
        <f>IFERROR(VLOOKUP($A109,'Customer Names'!$A:$F,3,FALSE),"")</f>
        <v>Kidwell</v>
      </c>
      <c r="C109" s="27">
        <f>IFERROR(VLOOKUP($A109,'Medical Examinations'!$A:$O,2,FALSE),"")</f>
        <v>38.6</v>
      </c>
      <c r="D109">
        <f>IFERROR(VLOOKUP($A109,'Medical Examinations'!$A:$O,3,FALSE),"")</f>
        <v>7.19</v>
      </c>
      <c r="E109" s="26" t="str">
        <f>IFERROR(VLOOKUP($A109,'Medical Examinations'!$A:$O,4,FALSE),"")</f>
        <v>Yes</v>
      </c>
      <c r="F109" t="str">
        <f>IFERROR(VLOOKUP($A109,'Medical Examinations'!$A:$O,6,FALSE),"")</f>
        <v>No</v>
      </c>
      <c r="G109" t="str">
        <f>IFERROR(VLOOKUP($A109,'Medical Examinations'!$A:$O,7,FALSE),"")</f>
        <v>No</v>
      </c>
      <c r="H109" s="28">
        <f>IFERROR(VLOOKUP($A109,'Medical Examinations'!$A:$O,8,FALSE),"")</f>
        <v>2</v>
      </c>
      <c r="I109" t="str">
        <f>IFERROR(VLOOKUP($A109,'Medical Examinations'!$A:$O,10,FALSE),"")</f>
        <v>No</v>
      </c>
      <c r="J109" t="str">
        <f>IFERROR(VLOOKUP($A109,'Medical Examinations'!$A:$O,14,FALSE),"")</f>
        <v>Obesity</v>
      </c>
      <c r="K109" t="str">
        <f>IFERROR(VLOOKUP($A109,'Medical Examinations'!$A:$O,15,FALSE),"")</f>
        <v>Diabetes</v>
      </c>
      <c r="L109" s="19" t="str">
        <f>IFERROR(VLOOKUP($A109,'Hospitalisation Details'!$A:$Q,7,FALSE),"")</f>
        <v>1-Dec-1970</v>
      </c>
      <c r="M109" s="20">
        <f>IFERROR(VLOOKUP($A109,'Hospitalisation Details'!$A:$Q,10,FALSE),"")</f>
        <v>10325.209999999999</v>
      </c>
      <c r="N109" s="26" t="str">
        <f>IFERROR(VLOOKUP($A109,'Hospitalisation Details'!$A:$Q,11,FALSE),"")</f>
        <v>tier - 3</v>
      </c>
      <c r="O109" t="str">
        <f>IFERROR(VLOOKUP($A109,'Hospitalisation Details'!$A:$Q,13,FALSE),"")</f>
        <v>tier - 3</v>
      </c>
      <c r="P109" t="str">
        <f>IFERROR(VLOOKUP($A109,'Hospitalisation Details'!$A:$Q,15,FALSE),"")</f>
        <v>R1011</v>
      </c>
      <c r="Q109">
        <f>IFERROR(VLOOKUP($A109,'Hospitalisation Details'!$A:$Q,8,FALSE),"")</f>
        <v>52</v>
      </c>
    </row>
    <row r="110" spans="1:17" ht="15" x14ac:dyDescent="0.35">
      <c r="A110" s="25" t="str">
        <f>'Customer Names'!A1097</f>
        <v>Id1096</v>
      </c>
      <c r="B110" t="str">
        <f>IFERROR(VLOOKUP($A110,'Customer Names'!$A:$F,3,FALSE),"")</f>
        <v>Betancourth</v>
      </c>
      <c r="C110" s="27">
        <f>IFERROR(VLOOKUP($A110,'Medical Examinations'!$A:$O,2,FALSE),"")</f>
        <v>37.950000000000003</v>
      </c>
      <c r="D110">
        <f>IFERROR(VLOOKUP($A110,'Medical Examinations'!$A:$O,3,FALSE),"")</f>
        <v>6.06</v>
      </c>
      <c r="E110" s="26" t="str">
        <f>IFERROR(VLOOKUP($A110,'Medical Examinations'!$A:$O,4,FALSE),"")</f>
        <v>No</v>
      </c>
      <c r="F110" t="str">
        <f>IFERROR(VLOOKUP($A110,'Medical Examinations'!$A:$O,6,FALSE),"")</f>
        <v>No</v>
      </c>
      <c r="G110" t="str">
        <f>IFERROR(VLOOKUP($A110,'Medical Examinations'!$A:$O,7,FALSE),"")</f>
        <v>No</v>
      </c>
      <c r="H110" s="28" t="str">
        <f>IFERROR(VLOOKUP($A110,'Medical Examinations'!$A:$O,8,FALSE),"")</f>
        <v>0</v>
      </c>
      <c r="I110" t="str">
        <f>IFERROR(VLOOKUP($A110,'Medical Examinations'!$A:$O,10,FALSE),"")</f>
        <v>No</v>
      </c>
      <c r="J110" t="str">
        <f>IFERROR(VLOOKUP($A110,'Medical Examinations'!$A:$O,14,FALSE),"")</f>
        <v>Obesity</v>
      </c>
      <c r="K110" t="str">
        <f>IFERROR(VLOOKUP($A110,'Medical Examinations'!$A:$O,15,FALSE),"")</f>
        <v>Prediabetes</v>
      </c>
      <c r="L110" s="19" t="str">
        <f>IFERROR(VLOOKUP($A110,'Hospitalisation Details'!$A:$Q,7,FALSE),"")</f>
        <v>21-Aug-1991</v>
      </c>
      <c r="M110" s="20">
        <f>IFERROR(VLOOKUP($A110,'Hospitalisation Details'!$A:$Q,10,FALSE),"")</f>
        <v>10322.9</v>
      </c>
      <c r="N110" s="26" t="str">
        <f>IFERROR(VLOOKUP($A110,'Hospitalisation Details'!$A:$Q,11,FALSE),"")</f>
        <v>tier - 3</v>
      </c>
      <c r="O110" t="str">
        <f>IFERROR(VLOOKUP($A110,'Hospitalisation Details'!$A:$Q,13,FALSE),"")</f>
        <v>tier - 1</v>
      </c>
      <c r="P110" t="str">
        <f>IFERROR(VLOOKUP($A110,'Hospitalisation Details'!$A:$Q,15,FALSE),"")</f>
        <v>R1026</v>
      </c>
      <c r="Q110">
        <f>IFERROR(VLOOKUP($A110,'Hospitalisation Details'!$A:$Q,8,FALSE),"")</f>
        <v>31</v>
      </c>
    </row>
    <row r="111" spans="1:17" ht="15" x14ac:dyDescent="0.35">
      <c r="A111" s="25" t="str">
        <f>'Customer Names'!A1098</f>
        <v>Id1097</v>
      </c>
      <c r="B111" t="str">
        <f>IFERROR(VLOOKUP($A111,'Customer Names'!$A:$F,3,FALSE),"")</f>
        <v>Henstrom</v>
      </c>
      <c r="C111" s="27">
        <f>IFERROR(VLOOKUP($A111,'Medical Examinations'!$A:$O,2,FALSE),"")</f>
        <v>38.97</v>
      </c>
      <c r="D111">
        <f>IFERROR(VLOOKUP($A111,'Medical Examinations'!$A:$O,3,FALSE),"")</f>
        <v>5.12</v>
      </c>
      <c r="E111" s="26" t="str">
        <f>IFERROR(VLOOKUP($A111,'Medical Examinations'!$A:$O,4,FALSE),"")</f>
        <v>No</v>
      </c>
      <c r="F111" t="str">
        <f>IFERROR(VLOOKUP($A111,'Medical Examinations'!$A:$O,6,FALSE),"")</f>
        <v>No</v>
      </c>
      <c r="G111" t="str">
        <f>IFERROR(VLOOKUP($A111,'Medical Examinations'!$A:$O,7,FALSE),"")</f>
        <v>No</v>
      </c>
      <c r="H111" s="28" t="str">
        <f>IFERROR(VLOOKUP($A111,'Medical Examinations'!$A:$O,8,FALSE),"")</f>
        <v>0</v>
      </c>
      <c r="I111" t="str">
        <f>IFERROR(VLOOKUP($A111,'Medical Examinations'!$A:$O,10,FALSE),"")</f>
        <v>No</v>
      </c>
      <c r="J111" t="str">
        <f>IFERROR(VLOOKUP($A111,'Medical Examinations'!$A:$O,14,FALSE),"")</f>
        <v>Obesity</v>
      </c>
      <c r="K111" t="str">
        <f>IFERROR(VLOOKUP($A111,'Medical Examinations'!$A:$O,15,FALSE),"")</f>
        <v>Normal</v>
      </c>
      <c r="L111" s="19" t="str">
        <f>IFERROR(VLOOKUP($A111,'Hospitalisation Details'!$A:$Q,7,FALSE),"")</f>
        <v>17-Nov-1991</v>
      </c>
      <c r="M111" s="20">
        <f>IFERROR(VLOOKUP($A111,'Hospitalisation Details'!$A:$Q,10,FALSE),"")</f>
        <v>10315.91</v>
      </c>
      <c r="N111" s="26" t="str">
        <f>IFERROR(VLOOKUP($A111,'Hospitalisation Details'!$A:$Q,11,FALSE),"")</f>
        <v>tier - 3</v>
      </c>
      <c r="O111" t="str">
        <f>IFERROR(VLOOKUP($A111,'Hospitalisation Details'!$A:$Q,13,FALSE),"")</f>
        <v>tier - 2</v>
      </c>
      <c r="P111" t="str">
        <f>IFERROR(VLOOKUP($A111,'Hospitalisation Details'!$A:$Q,15,FALSE),"")</f>
        <v>R1012</v>
      </c>
      <c r="Q111">
        <f>IFERROR(VLOOKUP($A111,'Hospitalisation Details'!$A:$Q,8,FALSE),"")</f>
        <v>31</v>
      </c>
    </row>
    <row r="112" spans="1:17" ht="15" x14ac:dyDescent="0.35">
      <c r="A112" s="25" t="str">
        <f>'Customer Names'!A1099</f>
        <v>Id1098</v>
      </c>
      <c r="B112" t="str">
        <f>IFERROR(VLOOKUP($A112,'Customer Names'!$A:$F,3,FALSE),"")</f>
        <v>Pereira</v>
      </c>
      <c r="C112" s="27">
        <f>IFERROR(VLOOKUP($A112,'Medical Examinations'!$A:$O,2,FALSE),"")</f>
        <v>21.2</v>
      </c>
      <c r="D112">
        <f>IFERROR(VLOOKUP($A112,'Medical Examinations'!$A:$O,3,FALSE),"")</f>
        <v>10.72</v>
      </c>
      <c r="E112" s="26" t="str">
        <f>IFERROR(VLOOKUP($A112,'Medical Examinations'!$A:$O,4,FALSE),"")</f>
        <v>No</v>
      </c>
      <c r="F112" t="str">
        <f>IFERROR(VLOOKUP($A112,'Medical Examinations'!$A:$O,6,FALSE),"")</f>
        <v>No</v>
      </c>
      <c r="G112" t="str">
        <f>IFERROR(VLOOKUP($A112,'Medical Examinations'!$A:$O,7,FALSE),"")</f>
        <v>No</v>
      </c>
      <c r="H112" s="28" t="str">
        <f>IFERROR(VLOOKUP($A112,'Medical Examinations'!$A:$O,8,FALSE),"")</f>
        <v>0</v>
      </c>
      <c r="I112" t="str">
        <f>IFERROR(VLOOKUP($A112,'Medical Examinations'!$A:$O,10,FALSE),"")</f>
        <v>No</v>
      </c>
      <c r="J112" t="str">
        <f>IFERROR(VLOOKUP($A112,'Medical Examinations'!$A:$O,14,FALSE),"")</f>
        <v>Normal Weight</v>
      </c>
      <c r="K112" t="str">
        <f>IFERROR(VLOOKUP($A112,'Medical Examinations'!$A:$O,15,FALSE),"")</f>
        <v>Diabetes</v>
      </c>
      <c r="L112" s="19" t="str">
        <f>IFERROR(VLOOKUP($A112,'Hospitalisation Details'!$A:$Q,7,FALSE),"")</f>
        <v>12-Jul-1962</v>
      </c>
      <c r="M112" s="20">
        <f>IFERROR(VLOOKUP($A112,'Hospitalisation Details'!$A:$Q,10,FALSE),"")</f>
        <v>10310.780000000001</v>
      </c>
      <c r="N112" s="26" t="str">
        <f>IFERROR(VLOOKUP($A112,'Hospitalisation Details'!$A:$Q,11,FALSE),"")</f>
        <v>tier - 3</v>
      </c>
      <c r="O112" t="str">
        <f>IFERROR(VLOOKUP($A112,'Hospitalisation Details'!$A:$Q,13,FALSE),"")</f>
        <v>tier - 3</v>
      </c>
      <c r="P112" t="str">
        <f>IFERROR(VLOOKUP($A112,'Hospitalisation Details'!$A:$Q,15,FALSE),"")</f>
        <v>R1012</v>
      </c>
      <c r="Q112">
        <f>IFERROR(VLOOKUP($A112,'Hospitalisation Details'!$A:$Q,8,FALSE),"")</f>
        <v>60</v>
      </c>
    </row>
    <row r="113" spans="1:17" ht="15" x14ac:dyDescent="0.35">
      <c r="A113" s="25" t="str">
        <f>'Customer Names'!A1100</f>
        <v>Id1099</v>
      </c>
      <c r="B113" t="str">
        <f>IFERROR(VLOOKUP($A113,'Customer Names'!$A:$F,3,FALSE),"")</f>
        <v>Black</v>
      </c>
      <c r="C113" s="27">
        <f>IFERROR(VLOOKUP($A113,'Medical Examinations'!$A:$O,2,FALSE),"")</f>
        <v>23.96</v>
      </c>
      <c r="D113">
        <f>IFERROR(VLOOKUP($A113,'Medical Examinations'!$A:$O,3,FALSE),"")</f>
        <v>9.58</v>
      </c>
      <c r="E113" s="26" t="str">
        <f>IFERROR(VLOOKUP($A113,'Medical Examinations'!$A:$O,4,FALSE),"")</f>
        <v>Yes</v>
      </c>
      <c r="F113" t="str">
        <f>IFERROR(VLOOKUP($A113,'Medical Examinations'!$A:$O,6,FALSE),"")</f>
        <v>No</v>
      </c>
      <c r="G113" t="str">
        <f>IFERROR(VLOOKUP($A113,'Medical Examinations'!$A:$O,7,FALSE),"")</f>
        <v>Yes</v>
      </c>
      <c r="H113" s="28">
        <f>IFERROR(VLOOKUP($A113,'Medical Examinations'!$A:$O,8,FALSE),"")</f>
        <v>1</v>
      </c>
      <c r="I113" t="str">
        <f>IFERROR(VLOOKUP($A113,'Medical Examinations'!$A:$O,10,FALSE),"")</f>
        <v>No</v>
      </c>
      <c r="J113" t="str">
        <f>IFERROR(VLOOKUP($A113,'Medical Examinations'!$A:$O,14,FALSE),"")</f>
        <v>Normal Weight</v>
      </c>
      <c r="K113" t="str">
        <f>IFERROR(VLOOKUP($A113,'Medical Examinations'!$A:$O,15,FALSE),"")</f>
        <v>Diabetes</v>
      </c>
      <c r="L113" s="19" t="str">
        <f>IFERROR(VLOOKUP($A113,'Hospitalisation Details'!$A:$Q,7,FALSE),"")</f>
        <v>24-Sep-1963</v>
      </c>
      <c r="M113" s="20">
        <f>IFERROR(VLOOKUP($A113,'Hospitalisation Details'!$A:$Q,10,FALSE),"")</f>
        <v>10308.040000000001</v>
      </c>
      <c r="N113" s="26" t="str">
        <f>IFERROR(VLOOKUP($A113,'Hospitalisation Details'!$A:$Q,11,FALSE),"")</f>
        <v>tier - 3</v>
      </c>
      <c r="O113" t="str">
        <f>IFERROR(VLOOKUP($A113,'Hospitalisation Details'!$A:$Q,13,FALSE),"")</f>
        <v>tier - 1</v>
      </c>
      <c r="P113" t="str">
        <f>IFERROR(VLOOKUP($A113,'Hospitalisation Details'!$A:$Q,15,FALSE),"")</f>
        <v>R1013</v>
      </c>
      <c r="Q113">
        <f>IFERROR(VLOOKUP($A113,'Hospitalisation Details'!$A:$Q,8,FALSE),"")</f>
        <v>59</v>
      </c>
    </row>
    <row r="114" spans="1:17" ht="15" x14ac:dyDescent="0.35">
      <c r="A114" s="25" t="str">
        <f>'Customer Names'!A12</f>
        <v>Id11</v>
      </c>
      <c r="B114" t="str">
        <f>IFERROR(VLOOKUP($A114,'Customer Names'!$A:$F,3,FALSE),"")</f>
        <v>Fierro Vargas</v>
      </c>
      <c r="C114" s="27">
        <f>IFERROR(VLOOKUP($A114,'Medical Examinations'!$A:$O,2,FALSE),"")</f>
        <v>37.700000000000003</v>
      </c>
      <c r="D114">
        <f>IFERROR(VLOOKUP($A114,'Medical Examinations'!$A:$O,3,FALSE),"")</f>
        <v>5.96</v>
      </c>
      <c r="E114" s="26" t="str">
        <f>IFERROR(VLOOKUP($A114,'Medical Examinations'!$A:$O,4,FALSE),"")</f>
        <v>Yes</v>
      </c>
      <c r="F114" t="str">
        <f>IFERROR(VLOOKUP($A114,'Medical Examinations'!$A:$O,6,FALSE),"")</f>
        <v>No</v>
      </c>
      <c r="G114" t="str">
        <f>IFERROR(VLOOKUP($A114,'Medical Examinations'!$A:$O,7,FALSE),"")</f>
        <v>No</v>
      </c>
      <c r="H114" s="28">
        <f>IFERROR(VLOOKUP($A114,'Medical Examinations'!$A:$O,8,FALSE),"")</f>
        <v>2</v>
      </c>
      <c r="I114" t="str">
        <f>IFERROR(VLOOKUP($A114,'Medical Examinations'!$A:$O,10,FALSE),"")</f>
        <v>Yes</v>
      </c>
      <c r="J114" t="str">
        <f>IFERROR(VLOOKUP($A114,'Medical Examinations'!$A:$O,14,FALSE),"")</f>
        <v>Obesity</v>
      </c>
      <c r="K114" t="str">
        <f>IFERROR(VLOOKUP($A114,'Medical Examinations'!$A:$O,15,FALSE),"")</f>
        <v>Prediabetes</v>
      </c>
      <c r="L114" s="19" t="str">
        <f>IFERROR(VLOOKUP($A114,'Hospitalisation Details'!$A:$Q,7,FALSE),"")</f>
        <v>22-Jul-1959</v>
      </c>
      <c r="M114" s="20">
        <f>IFERROR(VLOOKUP($A114,'Hospitalisation Details'!$A:$Q,10,FALSE),"")</f>
        <v>48824.45</v>
      </c>
      <c r="N114" s="26" t="str">
        <f>IFERROR(VLOOKUP($A114,'Hospitalisation Details'!$A:$Q,11,FALSE),"")</f>
        <v>tier - 2</v>
      </c>
      <c r="O114" t="str">
        <f>IFERROR(VLOOKUP($A114,'Hospitalisation Details'!$A:$Q,13,FALSE),"")</f>
        <v>tier - 1</v>
      </c>
      <c r="P114" t="str">
        <f>IFERROR(VLOOKUP($A114,'Hospitalisation Details'!$A:$Q,15,FALSE),"")</f>
        <v>R1011</v>
      </c>
      <c r="Q114">
        <f>IFERROR(VLOOKUP($A114,'Hospitalisation Details'!$A:$Q,8,FALSE),"")</f>
        <v>63</v>
      </c>
    </row>
    <row r="115" spans="1:17" ht="15" x14ac:dyDescent="0.35">
      <c r="A115" s="25" t="str">
        <f>'Customer Names'!A111</f>
        <v>Id110</v>
      </c>
      <c r="B115" t="str">
        <f>IFERROR(VLOOKUP($A115,'Customer Names'!$A:$F,3,FALSE),"")</f>
        <v>Rasmussen</v>
      </c>
      <c r="C115" s="27">
        <f>IFERROR(VLOOKUP($A115,'Medical Examinations'!$A:$O,2,FALSE),"")</f>
        <v>48.93</v>
      </c>
      <c r="D115">
        <f>IFERROR(VLOOKUP($A115,'Medical Examinations'!$A:$O,3,FALSE),"")</f>
        <v>11.17</v>
      </c>
      <c r="E115" s="26" t="str">
        <f>IFERROR(VLOOKUP($A115,'Medical Examinations'!$A:$O,4,FALSE),"")</f>
        <v>Yes</v>
      </c>
      <c r="F115" t="str">
        <f>IFERROR(VLOOKUP($A115,'Medical Examinations'!$A:$O,6,FALSE),"")</f>
        <v>No</v>
      </c>
      <c r="G115" t="str">
        <f>IFERROR(VLOOKUP($A115,'Medical Examinations'!$A:$O,7,FALSE),"")</f>
        <v>No</v>
      </c>
      <c r="H115" s="28">
        <f>IFERROR(VLOOKUP($A115,'Medical Examinations'!$A:$O,8,FALSE),"")</f>
        <v>1</v>
      </c>
      <c r="I115" t="str">
        <f>IFERROR(VLOOKUP($A115,'Medical Examinations'!$A:$O,10,FALSE),"")</f>
        <v>Yes</v>
      </c>
      <c r="J115" t="str">
        <f>IFERROR(VLOOKUP($A115,'Medical Examinations'!$A:$O,14,FALSE),"")</f>
        <v>Obesity</v>
      </c>
      <c r="K115" t="str">
        <f>IFERROR(VLOOKUP($A115,'Medical Examinations'!$A:$O,15,FALSE),"")</f>
        <v>Diabetes</v>
      </c>
      <c r="L115" s="19" t="str">
        <f>IFERROR(VLOOKUP($A115,'Hospitalisation Details'!$A:$Q,7,FALSE),"")</f>
        <v>2-Dec-1975</v>
      </c>
      <c r="M115" s="20">
        <f>IFERROR(VLOOKUP($A115,'Hospitalisation Details'!$A:$Q,10,FALSE),"")</f>
        <v>39963.120000000003</v>
      </c>
      <c r="N115" s="26" t="str">
        <f>IFERROR(VLOOKUP($A115,'Hospitalisation Details'!$A:$Q,11,FALSE),"")</f>
        <v>tier - 2</v>
      </c>
      <c r="O115" t="str">
        <f>IFERROR(VLOOKUP($A115,'Hospitalisation Details'!$A:$Q,13,FALSE),"")</f>
        <v>tier - 2</v>
      </c>
      <c r="P115" t="str">
        <f>IFERROR(VLOOKUP($A115,'Hospitalisation Details'!$A:$Q,15,FALSE),"")</f>
        <v>R1011</v>
      </c>
      <c r="Q115">
        <f>IFERROR(VLOOKUP($A115,'Hospitalisation Details'!$A:$Q,8,FALSE),"")</f>
        <v>47</v>
      </c>
    </row>
    <row r="116" spans="1:17" ht="15" x14ac:dyDescent="0.35">
      <c r="A116" s="25" t="str">
        <f>'Customer Names'!A1101</f>
        <v>Id1100</v>
      </c>
      <c r="B116" t="str">
        <f>IFERROR(VLOOKUP($A116,'Customer Names'!$A:$F,3,FALSE),"")</f>
        <v>Brown</v>
      </c>
      <c r="C116" s="27">
        <f>IFERROR(VLOOKUP($A116,'Medical Examinations'!$A:$O,2,FALSE),"")</f>
        <v>35.93</v>
      </c>
      <c r="D116">
        <f>IFERROR(VLOOKUP($A116,'Medical Examinations'!$A:$O,3,FALSE),"")</f>
        <v>6.4</v>
      </c>
      <c r="E116" s="26" t="str">
        <f>IFERROR(VLOOKUP($A116,'Medical Examinations'!$A:$O,4,FALSE),"")</f>
        <v>Yes</v>
      </c>
      <c r="F116" t="str">
        <f>IFERROR(VLOOKUP($A116,'Medical Examinations'!$A:$O,6,FALSE),"")</f>
        <v>No</v>
      </c>
      <c r="G116" t="str">
        <f>IFERROR(VLOOKUP($A116,'Medical Examinations'!$A:$O,7,FALSE),"")</f>
        <v>No</v>
      </c>
      <c r="H116" s="28">
        <f>IFERROR(VLOOKUP($A116,'Medical Examinations'!$A:$O,8,FALSE),"")</f>
        <v>1</v>
      </c>
      <c r="I116" t="str">
        <f>IFERROR(VLOOKUP($A116,'Medical Examinations'!$A:$O,10,FALSE),"")</f>
        <v>No</v>
      </c>
      <c r="J116" t="str">
        <f>IFERROR(VLOOKUP($A116,'Medical Examinations'!$A:$O,14,FALSE),"")</f>
        <v>Obesity</v>
      </c>
      <c r="K116" t="str">
        <f>IFERROR(VLOOKUP($A116,'Medical Examinations'!$A:$O,15,FALSE),"")</f>
        <v>Prediabetes</v>
      </c>
      <c r="L116" s="19" t="str">
        <f>IFERROR(VLOOKUP($A116,'Hospitalisation Details'!$A:$Q,7,FALSE),"")</f>
        <v>14-Sep-1988</v>
      </c>
      <c r="M116" s="20">
        <f>IFERROR(VLOOKUP($A116,'Hospitalisation Details'!$A:$Q,10,FALSE),"")</f>
        <v>10276.99</v>
      </c>
      <c r="N116" s="26" t="str">
        <f>IFERROR(VLOOKUP($A116,'Hospitalisation Details'!$A:$Q,11,FALSE),"")</f>
        <v>tier - 3</v>
      </c>
      <c r="O116" t="str">
        <f>IFERROR(VLOOKUP($A116,'Hospitalisation Details'!$A:$Q,13,FALSE),"")</f>
        <v>tier - 1</v>
      </c>
      <c r="P116" t="str">
        <f>IFERROR(VLOOKUP($A116,'Hospitalisation Details'!$A:$Q,15,FALSE),"")</f>
        <v>R1021</v>
      </c>
      <c r="Q116">
        <f>IFERROR(VLOOKUP($A116,'Hospitalisation Details'!$A:$Q,8,FALSE),"")</f>
        <v>34</v>
      </c>
    </row>
    <row r="117" spans="1:17" ht="15" x14ac:dyDescent="0.35">
      <c r="A117" s="25" t="str">
        <f>'Customer Names'!A1102</f>
        <v>Id1101</v>
      </c>
      <c r="B117" t="str">
        <f>IFERROR(VLOOKUP($A117,'Customer Names'!$A:$F,3,FALSE),"")</f>
        <v>Reasoner</v>
      </c>
      <c r="C117" s="27">
        <f>IFERROR(VLOOKUP($A117,'Medical Examinations'!$A:$O,2,FALSE),"")</f>
        <v>26.11</v>
      </c>
      <c r="D117">
        <f>IFERROR(VLOOKUP($A117,'Medical Examinations'!$A:$O,3,FALSE),"")</f>
        <v>6.8</v>
      </c>
      <c r="E117" s="26" t="str">
        <f>IFERROR(VLOOKUP($A117,'Medical Examinations'!$A:$O,4,FALSE),"")</f>
        <v>Yes</v>
      </c>
      <c r="F117" t="str">
        <f>IFERROR(VLOOKUP($A117,'Medical Examinations'!$A:$O,6,FALSE),"")</f>
        <v>No</v>
      </c>
      <c r="G117" t="str">
        <f>IFERROR(VLOOKUP($A117,'Medical Examinations'!$A:$O,7,FALSE),"")</f>
        <v>No</v>
      </c>
      <c r="H117" s="28">
        <f>IFERROR(VLOOKUP($A117,'Medical Examinations'!$A:$O,8,FALSE),"")</f>
        <v>2</v>
      </c>
      <c r="I117" t="str">
        <f>IFERROR(VLOOKUP($A117,'Medical Examinations'!$A:$O,10,FALSE),"")</f>
        <v>No</v>
      </c>
      <c r="J117" t="str">
        <f>IFERROR(VLOOKUP($A117,'Medical Examinations'!$A:$O,14,FALSE),"")</f>
        <v>Over Weight</v>
      </c>
      <c r="K117" t="str">
        <f>IFERROR(VLOOKUP($A117,'Medical Examinations'!$A:$O,15,FALSE),"")</f>
        <v>Diabetes</v>
      </c>
      <c r="L117" s="19" t="str">
        <f>IFERROR(VLOOKUP($A117,'Hospitalisation Details'!$A:$Q,7,FALSE),"")</f>
        <v>21-Jun-1970</v>
      </c>
      <c r="M117" s="20">
        <f>IFERROR(VLOOKUP($A117,'Hospitalisation Details'!$A:$Q,10,FALSE),"")</f>
        <v>10274.33</v>
      </c>
      <c r="N117" s="26" t="str">
        <f>IFERROR(VLOOKUP($A117,'Hospitalisation Details'!$A:$Q,11,FALSE),"")</f>
        <v>tier - 3</v>
      </c>
      <c r="O117" t="str">
        <f>IFERROR(VLOOKUP($A117,'Hospitalisation Details'!$A:$Q,13,FALSE),"")</f>
        <v>tier - 1</v>
      </c>
      <c r="P117" t="str">
        <f>IFERROR(VLOOKUP($A117,'Hospitalisation Details'!$A:$Q,15,FALSE),"")</f>
        <v>R1024</v>
      </c>
      <c r="Q117">
        <f>IFERROR(VLOOKUP($A117,'Hospitalisation Details'!$A:$Q,8,FALSE),"")</f>
        <v>52</v>
      </c>
    </row>
    <row r="118" spans="1:17" ht="15" x14ac:dyDescent="0.35">
      <c r="A118" s="25" t="str">
        <f>'Customer Names'!A1103</f>
        <v>Id1102</v>
      </c>
      <c r="B118" t="str">
        <f>IFERROR(VLOOKUP($A118,'Customer Names'!$A:$F,3,FALSE),"")</f>
        <v>Wandzilak</v>
      </c>
      <c r="C118" s="27">
        <f>IFERROR(VLOOKUP($A118,'Medical Examinations'!$A:$O,2,FALSE),"")</f>
        <v>32.299999999999997</v>
      </c>
      <c r="D118">
        <f>IFERROR(VLOOKUP($A118,'Medical Examinations'!$A:$O,3,FALSE),"")</f>
        <v>9.48</v>
      </c>
      <c r="E118" s="26" t="str">
        <f>IFERROR(VLOOKUP($A118,'Medical Examinations'!$A:$O,4,FALSE),"")</f>
        <v>No</v>
      </c>
      <c r="F118" t="str">
        <f>IFERROR(VLOOKUP($A118,'Medical Examinations'!$A:$O,6,FALSE),"")</f>
        <v>No</v>
      </c>
      <c r="G118" t="str">
        <f>IFERROR(VLOOKUP($A118,'Medical Examinations'!$A:$O,7,FALSE),"")</f>
        <v>No</v>
      </c>
      <c r="H118" s="28">
        <f>IFERROR(VLOOKUP($A118,'Medical Examinations'!$A:$O,8,FALSE),"")</f>
        <v>2</v>
      </c>
      <c r="I118" t="str">
        <f>IFERROR(VLOOKUP($A118,'Medical Examinations'!$A:$O,10,FALSE),"")</f>
        <v>No</v>
      </c>
      <c r="J118" t="str">
        <f>IFERROR(VLOOKUP($A118,'Medical Examinations'!$A:$O,14,FALSE),"")</f>
        <v>Obesity</v>
      </c>
      <c r="K118" t="str">
        <f>IFERROR(VLOOKUP($A118,'Medical Examinations'!$A:$O,15,FALSE),"")</f>
        <v>Diabetes</v>
      </c>
      <c r="L118" s="19" t="str">
        <f>IFERROR(VLOOKUP($A118,'Hospitalisation Details'!$A:$Q,7,FALSE),"")</f>
        <v>27-Nov-1973</v>
      </c>
      <c r="M118" s="20">
        <f>IFERROR(VLOOKUP($A118,'Hospitalisation Details'!$A:$Q,10,FALSE),"")</f>
        <v>10269.459999999999</v>
      </c>
      <c r="N118" s="26" t="str">
        <f>IFERROR(VLOOKUP($A118,'Hospitalisation Details'!$A:$Q,11,FALSE),"")</f>
        <v>tier - 3</v>
      </c>
      <c r="O118" t="str">
        <f>IFERROR(VLOOKUP($A118,'Hospitalisation Details'!$A:$Q,13,FALSE),"")</f>
        <v>tier - 3</v>
      </c>
      <c r="P118" t="str">
        <f>IFERROR(VLOOKUP($A118,'Hospitalisation Details'!$A:$Q,15,FALSE),"")</f>
        <v>R1012</v>
      </c>
      <c r="Q118">
        <f>IFERROR(VLOOKUP($A118,'Hospitalisation Details'!$A:$Q,8,FALSE),"")</f>
        <v>49</v>
      </c>
    </row>
    <row r="119" spans="1:17" ht="15" x14ac:dyDescent="0.35">
      <c r="A119" s="25" t="str">
        <f>'Customer Names'!A1104</f>
        <v>Id1103</v>
      </c>
      <c r="B119" t="str">
        <f>IFERROR(VLOOKUP($A119,'Customer Names'!$A:$F,3,FALSE),"")</f>
        <v>Carver</v>
      </c>
      <c r="C119" s="27">
        <f>IFERROR(VLOOKUP($A119,'Medical Examinations'!$A:$O,2,FALSE),"")</f>
        <v>28.69</v>
      </c>
      <c r="D119">
        <f>IFERROR(VLOOKUP($A119,'Medical Examinations'!$A:$O,3,FALSE),"")</f>
        <v>7.45</v>
      </c>
      <c r="E119" s="26" t="str">
        <f>IFERROR(VLOOKUP($A119,'Medical Examinations'!$A:$O,4,FALSE),"")</f>
        <v>No</v>
      </c>
      <c r="F119" t="str">
        <f>IFERROR(VLOOKUP($A119,'Medical Examinations'!$A:$O,6,FALSE),"")</f>
        <v>No</v>
      </c>
      <c r="G119" t="str">
        <f>IFERROR(VLOOKUP($A119,'Medical Examinations'!$A:$O,7,FALSE),"")</f>
        <v>No</v>
      </c>
      <c r="H119" s="28">
        <f>IFERROR(VLOOKUP($A119,'Medical Examinations'!$A:$O,8,FALSE),"")</f>
        <v>2</v>
      </c>
      <c r="I119" t="str">
        <f>IFERROR(VLOOKUP($A119,'Medical Examinations'!$A:$O,10,FALSE),"")</f>
        <v>No</v>
      </c>
      <c r="J119" t="str">
        <f>IFERROR(VLOOKUP($A119,'Medical Examinations'!$A:$O,14,FALSE),"")</f>
        <v>Over Weight</v>
      </c>
      <c r="K119" t="str">
        <f>IFERROR(VLOOKUP($A119,'Medical Examinations'!$A:$O,15,FALSE),"")</f>
        <v>Diabetes</v>
      </c>
      <c r="L119" s="19" t="str">
        <f>IFERROR(VLOOKUP($A119,'Hospitalisation Details'!$A:$Q,7,FALSE),"")</f>
        <v>5-Sep-1973</v>
      </c>
      <c r="M119" s="20">
        <f>IFERROR(VLOOKUP($A119,'Hospitalisation Details'!$A:$Q,10,FALSE),"")</f>
        <v>10264.44</v>
      </c>
      <c r="N119" s="26" t="str">
        <f>IFERROR(VLOOKUP($A119,'Hospitalisation Details'!$A:$Q,11,FALSE),"")</f>
        <v>tier - 3</v>
      </c>
      <c r="O119" t="str">
        <f>IFERROR(VLOOKUP($A119,'Hospitalisation Details'!$A:$Q,13,FALSE),"")</f>
        <v>tier - 2</v>
      </c>
      <c r="P119" t="str">
        <f>IFERROR(VLOOKUP($A119,'Hospitalisation Details'!$A:$Q,15,FALSE),"")</f>
        <v>R1012</v>
      </c>
      <c r="Q119">
        <f>IFERROR(VLOOKUP($A119,'Hospitalisation Details'!$A:$Q,8,FALSE),"")</f>
        <v>49</v>
      </c>
    </row>
    <row r="120" spans="1:17" ht="15" x14ac:dyDescent="0.35">
      <c r="A120" s="25" t="str">
        <f>'Customer Names'!A1105</f>
        <v>Id1104</v>
      </c>
      <c r="B120" t="str">
        <f>IFERROR(VLOOKUP($A120,'Customer Names'!$A:$F,3,FALSE),"")</f>
        <v>Borror</v>
      </c>
      <c r="C120" s="27">
        <f>IFERROR(VLOOKUP($A120,'Medical Examinations'!$A:$O,2,FALSE),"")</f>
        <v>31.28</v>
      </c>
      <c r="D120">
        <f>IFERROR(VLOOKUP($A120,'Medical Examinations'!$A:$O,3,FALSE),"")</f>
        <v>6.94</v>
      </c>
      <c r="E120" s="26" t="str">
        <f>IFERROR(VLOOKUP($A120,'Medical Examinations'!$A:$O,4,FALSE),"")</f>
        <v>Yes</v>
      </c>
      <c r="F120" t="str">
        <f>IFERROR(VLOOKUP($A120,'Medical Examinations'!$A:$O,6,FALSE),"")</f>
        <v>No</v>
      </c>
      <c r="G120" t="str">
        <f>IFERROR(VLOOKUP($A120,'Medical Examinations'!$A:$O,7,FALSE),"")</f>
        <v>No</v>
      </c>
      <c r="H120" s="28">
        <f>IFERROR(VLOOKUP($A120,'Medical Examinations'!$A:$O,8,FALSE),"")</f>
        <v>1</v>
      </c>
      <c r="I120" t="str">
        <f>IFERROR(VLOOKUP($A120,'Medical Examinations'!$A:$O,10,FALSE),"")</f>
        <v>No</v>
      </c>
      <c r="J120" t="str">
        <f>IFERROR(VLOOKUP($A120,'Medical Examinations'!$A:$O,14,FALSE),"")</f>
        <v>Obesity</v>
      </c>
      <c r="K120" t="str">
        <f>IFERROR(VLOOKUP($A120,'Medical Examinations'!$A:$O,15,FALSE),"")</f>
        <v>Diabetes</v>
      </c>
      <c r="L120" s="19" t="str">
        <f>IFERROR(VLOOKUP($A120,'Hospitalisation Details'!$A:$Q,7,FALSE),"")</f>
        <v>15-Aug-1975</v>
      </c>
      <c r="M120" s="20">
        <f>IFERROR(VLOOKUP($A120,'Hospitalisation Details'!$A:$Q,10,FALSE),"")</f>
        <v>10259.129999999999</v>
      </c>
      <c r="N120" s="26" t="str">
        <f>IFERROR(VLOOKUP($A120,'Hospitalisation Details'!$A:$Q,11,FALSE),"")</f>
        <v>tier - 3</v>
      </c>
      <c r="O120" t="str">
        <f>IFERROR(VLOOKUP($A120,'Hospitalisation Details'!$A:$Q,13,FALSE),"")</f>
        <v>tier - 2</v>
      </c>
      <c r="P120" t="str">
        <f>IFERROR(VLOOKUP($A120,'Hospitalisation Details'!$A:$Q,15,FALSE),"")</f>
        <v>R1011</v>
      </c>
      <c r="Q120">
        <f>IFERROR(VLOOKUP($A120,'Hospitalisation Details'!$A:$Q,8,FALSE),"")</f>
        <v>47</v>
      </c>
    </row>
    <row r="121" spans="1:17" ht="15" x14ac:dyDescent="0.35">
      <c r="A121" s="25" t="str">
        <f>'Customer Names'!A1106</f>
        <v>Id1105</v>
      </c>
      <c r="B121" t="str">
        <f>IFERROR(VLOOKUP($A121,'Customer Names'!$A:$F,3,FALSE),"")</f>
        <v>Saad</v>
      </c>
      <c r="C121" s="27">
        <f>IFERROR(VLOOKUP($A121,'Medical Examinations'!$A:$O,2,FALSE),"")</f>
        <v>30.21</v>
      </c>
      <c r="D121">
        <f>IFERROR(VLOOKUP($A121,'Medical Examinations'!$A:$O,3,FALSE),"")</f>
        <v>7.83</v>
      </c>
      <c r="E121" s="26" t="str">
        <f>IFERROR(VLOOKUP($A121,'Medical Examinations'!$A:$O,4,FALSE),"")</f>
        <v>No</v>
      </c>
      <c r="F121" t="str">
        <f>IFERROR(VLOOKUP($A121,'Medical Examinations'!$A:$O,6,FALSE),"")</f>
        <v>No</v>
      </c>
      <c r="G121" t="str">
        <f>IFERROR(VLOOKUP($A121,'Medical Examinations'!$A:$O,7,FALSE),"")</f>
        <v>No</v>
      </c>
      <c r="H121" s="28" t="str">
        <f>IFERROR(VLOOKUP($A121,'Medical Examinations'!$A:$O,8,FALSE),"")</f>
        <v>0</v>
      </c>
      <c r="I121" t="str">
        <f>IFERROR(VLOOKUP($A121,'Medical Examinations'!$A:$O,10,FALSE),"")</f>
        <v>No</v>
      </c>
      <c r="J121" t="str">
        <f>IFERROR(VLOOKUP($A121,'Medical Examinations'!$A:$O,14,FALSE),"")</f>
        <v>Obesity</v>
      </c>
      <c r="K121" t="str">
        <f>IFERROR(VLOOKUP($A121,'Medical Examinations'!$A:$O,15,FALSE),"")</f>
        <v>Diabetes</v>
      </c>
      <c r="L121" s="19" t="str">
        <f>IFERROR(VLOOKUP($A121,'Hospitalisation Details'!$A:$Q,7,FALSE),"")</f>
        <v>23-Sep-1968</v>
      </c>
      <c r="M121" s="20">
        <f>IFERROR(VLOOKUP($A121,'Hospitalisation Details'!$A:$Q,10,FALSE),"")</f>
        <v>10231.5</v>
      </c>
      <c r="N121" s="26" t="str">
        <f>IFERROR(VLOOKUP($A121,'Hospitalisation Details'!$A:$Q,11,FALSE),"")</f>
        <v>tier - 3</v>
      </c>
      <c r="O121" t="str">
        <f>IFERROR(VLOOKUP($A121,'Hospitalisation Details'!$A:$Q,13,FALSE),"")</f>
        <v>tier - 1</v>
      </c>
      <c r="P121" t="str">
        <f>IFERROR(VLOOKUP($A121,'Hospitalisation Details'!$A:$Q,15,FALSE),"")</f>
        <v>R1012</v>
      </c>
      <c r="Q121">
        <f>IFERROR(VLOOKUP($A121,'Hospitalisation Details'!$A:$Q,8,FALSE),"")</f>
        <v>54</v>
      </c>
    </row>
    <row r="122" spans="1:17" ht="15" x14ac:dyDescent="0.35">
      <c r="A122" s="25" t="str">
        <f>'Customer Names'!A1107</f>
        <v>Id1106</v>
      </c>
      <c r="B122" t="str">
        <f>IFERROR(VLOOKUP($A122,'Customer Names'!$A:$F,3,FALSE),"")</f>
        <v>Paul</v>
      </c>
      <c r="C122" s="27">
        <f>IFERROR(VLOOKUP($A122,'Medical Examinations'!$A:$O,2,FALSE),"")</f>
        <v>38.28</v>
      </c>
      <c r="D122">
        <f>IFERROR(VLOOKUP($A122,'Medical Examinations'!$A:$O,3,FALSE),"")</f>
        <v>10.17</v>
      </c>
      <c r="E122" s="26" t="str">
        <f>IFERROR(VLOOKUP($A122,'Medical Examinations'!$A:$O,4,FALSE),"")</f>
        <v>Yes</v>
      </c>
      <c r="F122" t="str">
        <f>IFERROR(VLOOKUP($A122,'Medical Examinations'!$A:$O,6,FALSE),"")</f>
        <v>No</v>
      </c>
      <c r="G122" t="str">
        <f>IFERROR(VLOOKUP($A122,'Medical Examinations'!$A:$O,7,FALSE),"")</f>
        <v>No</v>
      </c>
      <c r="H122" s="28" t="str">
        <f>IFERROR(VLOOKUP($A122,'Medical Examinations'!$A:$O,8,FALSE),"")</f>
        <v>0</v>
      </c>
      <c r="I122" t="str">
        <f>IFERROR(VLOOKUP($A122,'Medical Examinations'!$A:$O,10,FALSE),"")</f>
        <v>No</v>
      </c>
      <c r="J122" t="str">
        <f>IFERROR(VLOOKUP($A122,'Medical Examinations'!$A:$O,14,FALSE),"")</f>
        <v>Obesity</v>
      </c>
      <c r="K122" t="str">
        <f>IFERROR(VLOOKUP($A122,'Medical Examinations'!$A:$O,15,FALSE),"")</f>
        <v>Diabetes</v>
      </c>
      <c r="L122" s="19" t="str">
        <f>IFERROR(VLOOKUP($A122,'Hospitalisation Details'!$A:$Q,7,FALSE),"")</f>
        <v>28-Jun-1967</v>
      </c>
      <c r="M122" s="20">
        <f>IFERROR(VLOOKUP($A122,'Hospitalisation Details'!$A:$Q,10,FALSE),"")</f>
        <v>10226.280000000001</v>
      </c>
      <c r="N122" s="26" t="str">
        <f>IFERROR(VLOOKUP($A122,'Hospitalisation Details'!$A:$Q,11,FALSE),"")</f>
        <v>tier - 3</v>
      </c>
      <c r="O122" t="str">
        <f>IFERROR(VLOOKUP($A122,'Hospitalisation Details'!$A:$Q,13,FALSE),"")</f>
        <v>tier - 3</v>
      </c>
      <c r="P122" t="str">
        <f>IFERROR(VLOOKUP($A122,'Hospitalisation Details'!$A:$Q,15,FALSE),"")</f>
        <v>R1013</v>
      </c>
      <c r="Q122">
        <f>IFERROR(VLOOKUP($A122,'Hospitalisation Details'!$A:$Q,8,FALSE),"")</f>
        <v>55</v>
      </c>
    </row>
    <row r="123" spans="1:17" ht="15" x14ac:dyDescent="0.35">
      <c r="A123" s="25" t="str">
        <f>'Customer Names'!A1108</f>
        <v>Id1107</v>
      </c>
      <c r="B123" t="str">
        <f>IFERROR(VLOOKUP($A123,'Customer Names'!$A:$F,3,FALSE),"")</f>
        <v>Trail</v>
      </c>
      <c r="C123" s="27">
        <f>IFERROR(VLOOKUP($A123,'Medical Examinations'!$A:$O,2,FALSE),"")</f>
        <v>29.9</v>
      </c>
      <c r="D123">
        <f>IFERROR(VLOOKUP($A123,'Medical Examinations'!$A:$O,3,FALSE),"")</f>
        <v>8.9600000000000009</v>
      </c>
      <c r="E123" s="26" t="str">
        <f>IFERROR(VLOOKUP($A123,'Medical Examinations'!$A:$O,4,FALSE),"")</f>
        <v>Yes</v>
      </c>
      <c r="F123" t="str">
        <f>IFERROR(VLOOKUP($A123,'Medical Examinations'!$A:$O,6,FALSE),"")</f>
        <v>No</v>
      </c>
      <c r="G123" t="str">
        <f>IFERROR(VLOOKUP($A123,'Medical Examinations'!$A:$O,7,FALSE),"")</f>
        <v>No</v>
      </c>
      <c r="H123" s="28" t="str">
        <f>IFERROR(VLOOKUP($A123,'Medical Examinations'!$A:$O,8,FALSE),"")</f>
        <v>0</v>
      </c>
      <c r="I123" t="str">
        <f>IFERROR(VLOOKUP($A123,'Medical Examinations'!$A:$O,10,FALSE),"")</f>
        <v>No</v>
      </c>
      <c r="J123" t="str">
        <f>IFERROR(VLOOKUP($A123,'Medical Examinations'!$A:$O,14,FALSE),"")</f>
        <v>Over Weight</v>
      </c>
      <c r="K123" t="str">
        <f>IFERROR(VLOOKUP($A123,'Medical Examinations'!$A:$O,15,FALSE),"")</f>
        <v>Diabetes</v>
      </c>
      <c r="L123" s="19" t="str">
        <f>IFERROR(VLOOKUP($A123,'Hospitalisation Details'!$A:$Q,7,FALSE),"")</f>
        <v>26-Sep-1967</v>
      </c>
      <c r="M123" s="20">
        <f>IFERROR(VLOOKUP($A123,'Hospitalisation Details'!$A:$Q,10,FALSE),"")</f>
        <v>10214.64</v>
      </c>
      <c r="N123" s="26" t="str">
        <f>IFERROR(VLOOKUP($A123,'Hospitalisation Details'!$A:$Q,11,FALSE),"")</f>
        <v>tier - 3</v>
      </c>
      <c r="O123" t="str">
        <f>IFERROR(VLOOKUP($A123,'Hospitalisation Details'!$A:$Q,13,FALSE),"")</f>
        <v>tier - 2</v>
      </c>
      <c r="P123" t="str">
        <f>IFERROR(VLOOKUP($A123,'Hospitalisation Details'!$A:$Q,15,FALSE),"")</f>
        <v>R1011</v>
      </c>
      <c r="Q123">
        <f>IFERROR(VLOOKUP($A123,'Hospitalisation Details'!$A:$Q,8,FALSE),"")</f>
        <v>55</v>
      </c>
    </row>
    <row r="124" spans="1:17" ht="15" x14ac:dyDescent="0.35">
      <c r="A124" s="25" t="str">
        <f>'Customer Names'!A1109</f>
        <v>Id1108</v>
      </c>
      <c r="B124" t="str">
        <f>IFERROR(VLOOKUP($A124,'Customer Names'!$A:$F,3,FALSE),"")</f>
        <v>Benton</v>
      </c>
      <c r="C124" s="27">
        <f>IFERROR(VLOOKUP($A124,'Medical Examinations'!$A:$O,2,FALSE),"")</f>
        <v>23.18</v>
      </c>
      <c r="D124">
        <f>IFERROR(VLOOKUP($A124,'Medical Examinations'!$A:$O,3,FALSE),"")</f>
        <v>6.96</v>
      </c>
      <c r="E124" s="26" t="str">
        <f>IFERROR(VLOOKUP($A124,'Medical Examinations'!$A:$O,4,FALSE),"")</f>
        <v>Yes</v>
      </c>
      <c r="F124" t="str">
        <f>IFERROR(VLOOKUP($A124,'Medical Examinations'!$A:$O,6,FALSE),"")</f>
        <v>No</v>
      </c>
      <c r="G124" t="str">
        <f>IFERROR(VLOOKUP($A124,'Medical Examinations'!$A:$O,7,FALSE),"")</f>
        <v>No</v>
      </c>
      <c r="H124" s="28">
        <f>IFERROR(VLOOKUP($A124,'Medical Examinations'!$A:$O,8,FALSE),"")</f>
        <v>2</v>
      </c>
      <c r="I124" t="str">
        <f>IFERROR(VLOOKUP($A124,'Medical Examinations'!$A:$O,10,FALSE),"")</f>
        <v>No</v>
      </c>
      <c r="J124" t="str">
        <f>IFERROR(VLOOKUP($A124,'Medical Examinations'!$A:$O,14,FALSE),"")</f>
        <v>Normal Weight</v>
      </c>
      <c r="K124" t="str">
        <f>IFERROR(VLOOKUP($A124,'Medical Examinations'!$A:$O,15,FALSE),"")</f>
        <v>Diabetes</v>
      </c>
      <c r="L124" s="19" t="str">
        <f>IFERROR(VLOOKUP($A124,'Hospitalisation Details'!$A:$Q,7,FALSE),"")</f>
        <v>24-Dec-1970</v>
      </c>
      <c r="M124" s="20">
        <f>IFERROR(VLOOKUP($A124,'Hospitalisation Details'!$A:$Q,10,FALSE),"")</f>
        <v>10197.77</v>
      </c>
      <c r="N124" s="26" t="str">
        <f>IFERROR(VLOOKUP($A124,'Hospitalisation Details'!$A:$Q,11,FALSE),"")</f>
        <v>tier - 3</v>
      </c>
      <c r="O124" t="str">
        <f>IFERROR(VLOOKUP($A124,'Hospitalisation Details'!$A:$Q,13,FALSE),"")</f>
        <v>tier - 1</v>
      </c>
      <c r="P124" t="str">
        <f>IFERROR(VLOOKUP($A124,'Hospitalisation Details'!$A:$Q,15,FALSE),"")</f>
        <v>R1024</v>
      </c>
      <c r="Q124">
        <f>IFERROR(VLOOKUP($A124,'Hospitalisation Details'!$A:$Q,8,FALSE),"")</f>
        <v>52</v>
      </c>
    </row>
    <row r="125" spans="1:17" ht="15" x14ac:dyDescent="0.35">
      <c r="A125" s="25" t="str">
        <f>'Customer Names'!A1110</f>
        <v>Id1109</v>
      </c>
      <c r="B125" t="str">
        <f>IFERROR(VLOOKUP($A125,'Customer Names'!$A:$F,3,FALSE),"")</f>
        <v>Bauman</v>
      </c>
      <c r="C125" s="27">
        <f>IFERROR(VLOOKUP($A125,'Medical Examinations'!$A:$O,2,FALSE),"")</f>
        <v>33.020000000000003</v>
      </c>
      <c r="D125">
        <f>IFERROR(VLOOKUP($A125,'Medical Examinations'!$A:$O,3,FALSE),"")</f>
        <v>5.07</v>
      </c>
      <c r="E125" s="26" t="str">
        <f>IFERROR(VLOOKUP($A125,'Medical Examinations'!$A:$O,4,FALSE),"")</f>
        <v>Yes</v>
      </c>
      <c r="F125" t="str">
        <f>IFERROR(VLOOKUP($A125,'Medical Examinations'!$A:$O,6,FALSE),"")</f>
        <v>No</v>
      </c>
      <c r="G125" t="str">
        <f>IFERROR(VLOOKUP($A125,'Medical Examinations'!$A:$O,7,FALSE),"")</f>
        <v>No</v>
      </c>
      <c r="H125" s="28" t="str">
        <f>IFERROR(VLOOKUP($A125,'Medical Examinations'!$A:$O,8,FALSE),"")</f>
        <v>0</v>
      </c>
      <c r="I125" t="str">
        <f>IFERROR(VLOOKUP($A125,'Medical Examinations'!$A:$O,10,FALSE),"")</f>
        <v>No</v>
      </c>
      <c r="J125" t="str">
        <f>IFERROR(VLOOKUP($A125,'Medical Examinations'!$A:$O,14,FALSE),"")</f>
        <v>Obesity</v>
      </c>
      <c r="K125" t="str">
        <f>IFERROR(VLOOKUP($A125,'Medical Examinations'!$A:$O,15,FALSE),"")</f>
        <v>Normal</v>
      </c>
      <c r="L125" s="19" t="str">
        <f>IFERROR(VLOOKUP($A125,'Hospitalisation Details'!$A:$Q,7,FALSE),"")</f>
        <v>16-Oct-1985</v>
      </c>
      <c r="M125" s="20">
        <f>IFERROR(VLOOKUP($A125,'Hospitalisation Details'!$A:$Q,10,FALSE),"")</f>
        <v>10191.82</v>
      </c>
      <c r="N125" s="26" t="str">
        <f>IFERROR(VLOOKUP($A125,'Hospitalisation Details'!$A:$Q,11,FALSE),"")</f>
        <v>tier - 3</v>
      </c>
      <c r="O125" t="str">
        <f>IFERROR(VLOOKUP($A125,'Hospitalisation Details'!$A:$Q,13,FALSE),"")</f>
        <v>tier - 2</v>
      </c>
      <c r="P125" t="str">
        <f>IFERROR(VLOOKUP($A125,'Hospitalisation Details'!$A:$Q,15,FALSE),"")</f>
        <v>R1026</v>
      </c>
      <c r="Q125">
        <f>IFERROR(VLOOKUP($A125,'Hospitalisation Details'!$A:$Q,8,FALSE),"")</f>
        <v>37</v>
      </c>
    </row>
    <row r="126" spans="1:17" ht="15" x14ac:dyDescent="0.35">
      <c r="A126" s="25" t="str">
        <f>'Customer Names'!A112</f>
        <v>Id111</v>
      </c>
      <c r="B126" t="str">
        <f>IFERROR(VLOOKUP($A126,'Customer Names'!$A:$F,3,FALSE),"")</f>
        <v>Robinson</v>
      </c>
      <c r="C126" s="27">
        <f>IFERROR(VLOOKUP($A126,'Medical Examinations'!$A:$O,2,FALSE),"")</f>
        <v>37.07</v>
      </c>
      <c r="D126">
        <f>IFERROR(VLOOKUP($A126,'Medical Examinations'!$A:$O,3,FALSE),"")</f>
        <v>6.14</v>
      </c>
      <c r="E126" s="26" t="str">
        <f>IFERROR(VLOOKUP($A126,'Medical Examinations'!$A:$O,4,FALSE),"")</f>
        <v>Yes</v>
      </c>
      <c r="F126" t="str">
        <f>IFERROR(VLOOKUP($A126,'Medical Examinations'!$A:$O,6,FALSE),"")</f>
        <v>No</v>
      </c>
      <c r="G126" t="str">
        <f>IFERROR(VLOOKUP($A126,'Medical Examinations'!$A:$O,7,FALSE),"")</f>
        <v>No</v>
      </c>
      <c r="H126" s="28" t="str">
        <f>IFERROR(VLOOKUP($A126,'Medical Examinations'!$A:$O,8,FALSE),"")</f>
        <v>0</v>
      </c>
      <c r="I126" t="str">
        <f>IFERROR(VLOOKUP($A126,'Medical Examinations'!$A:$O,10,FALSE),"")</f>
        <v>Yes</v>
      </c>
      <c r="J126" t="str">
        <f>IFERROR(VLOOKUP($A126,'Medical Examinations'!$A:$O,14,FALSE),"")</f>
        <v>Obesity</v>
      </c>
      <c r="K126" t="str">
        <f>IFERROR(VLOOKUP($A126,'Medical Examinations'!$A:$O,15,FALSE),"")</f>
        <v>Prediabetes</v>
      </c>
      <c r="L126" s="19" t="str">
        <f>IFERROR(VLOOKUP($A126,'Hospitalisation Details'!$A:$Q,7,FALSE),"")</f>
        <v>22-Aug-1985</v>
      </c>
      <c r="M126" s="20">
        <f>IFERROR(VLOOKUP($A126,'Hospitalisation Details'!$A:$Q,10,FALSE),"")</f>
        <v>39871.699999999997</v>
      </c>
      <c r="N126" s="26" t="str">
        <f>IFERROR(VLOOKUP($A126,'Hospitalisation Details'!$A:$Q,11,FALSE),"")</f>
        <v>tier - 1</v>
      </c>
      <c r="O126" t="str">
        <f>IFERROR(VLOOKUP($A126,'Hospitalisation Details'!$A:$Q,13,FALSE),"")</f>
        <v>tier - 2</v>
      </c>
      <c r="P126" t="str">
        <f>IFERROR(VLOOKUP($A126,'Hospitalisation Details'!$A:$Q,15,FALSE),"")</f>
        <v>R1013</v>
      </c>
      <c r="Q126">
        <f>IFERROR(VLOOKUP($A126,'Hospitalisation Details'!$A:$Q,8,FALSE),"")</f>
        <v>37</v>
      </c>
    </row>
    <row r="127" spans="1:17" ht="15" x14ac:dyDescent="0.35">
      <c r="A127" s="25" t="str">
        <f>'Customer Names'!A1111</f>
        <v>Id1110</v>
      </c>
      <c r="B127" t="str">
        <f>IFERROR(VLOOKUP($A127,'Customer Names'!$A:$F,3,FALSE),"")</f>
        <v>Bakula</v>
      </c>
      <c r="C127" s="27">
        <f>IFERROR(VLOOKUP($A127,'Medical Examinations'!$A:$O,2,FALSE),"")</f>
        <v>27.29</v>
      </c>
      <c r="D127">
        <f>IFERROR(VLOOKUP($A127,'Medical Examinations'!$A:$O,3,FALSE),"")</f>
        <v>5.85</v>
      </c>
      <c r="E127" s="26" t="str">
        <f>IFERROR(VLOOKUP($A127,'Medical Examinations'!$A:$O,4,FALSE),"")</f>
        <v>No</v>
      </c>
      <c r="F127" t="str">
        <f>IFERROR(VLOOKUP($A127,'Medical Examinations'!$A:$O,6,FALSE),"")</f>
        <v>No</v>
      </c>
      <c r="G127" t="str">
        <f>IFERROR(VLOOKUP($A127,'Medical Examinations'!$A:$O,7,FALSE),"")</f>
        <v>No</v>
      </c>
      <c r="H127" s="28">
        <f>IFERROR(VLOOKUP($A127,'Medical Examinations'!$A:$O,8,FALSE),"")</f>
        <v>2</v>
      </c>
      <c r="I127" t="str">
        <f>IFERROR(VLOOKUP($A127,'Medical Examinations'!$A:$O,10,FALSE),"")</f>
        <v>No</v>
      </c>
      <c r="J127" t="str">
        <f>IFERROR(VLOOKUP($A127,'Medical Examinations'!$A:$O,14,FALSE),"")</f>
        <v>Over Weight</v>
      </c>
      <c r="K127" t="str">
        <f>IFERROR(VLOOKUP($A127,'Medical Examinations'!$A:$O,15,FALSE),"")</f>
        <v>Prediabetes</v>
      </c>
      <c r="L127" s="19" t="str">
        <f>IFERROR(VLOOKUP($A127,'Hospitalisation Details'!$A:$Q,7,FALSE),"")</f>
        <v>10-Jul-1972</v>
      </c>
      <c r="M127" s="20">
        <f>IFERROR(VLOOKUP($A127,'Hospitalisation Details'!$A:$Q,10,FALSE),"")</f>
        <v>10160.870000000001</v>
      </c>
      <c r="N127" s="26" t="str">
        <f>IFERROR(VLOOKUP($A127,'Hospitalisation Details'!$A:$Q,11,FALSE),"")</f>
        <v>tier - 3</v>
      </c>
      <c r="O127" t="str">
        <f>IFERROR(VLOOKUP($A127,'Hospitalisation Details'!$A:$Q,13,FALSE),"")</f>
        <v>tier - 3</v>
      </c>
      <c r="P127" t="str">
        <f>IFERROR(VLOOKUP($A127,'Hospitalisation Details'!$A:$Q,15,FALSE),"")</f>
        <v>R1025</v>
      </c>
      <c r="Q127">
        <f>IFERROR(VLOOKUP($A127,'Hospitalisation Details'!$A:$Q,8,FALSE),"")</f>
        <v>50</v>
      </c>
    </row>
    <row r="128" spans="1:17" ht="15" x14ac:dyDescent="0.35">
      <c r="A128" s="25" t="str">
        <f>'Customer Names'!A1112</f>
        <v>Id1111</v>
      </c>
      <c r="B128" t="str">
        <f>IFERROR(VLOOKUP($A128,'Customer Names'!$A:$F,3,FALSE),"")</f>
        <v>Edwards</v>
      </c>
      <c r="C128" s="27">
        <f>IFERROR(VLOOKUP($A128,'Medical Examinations'!$A:$O,2,FALSE),"")</f>
        <v>23.18</v>
      </c>
      <c r="D128">
        <f>IFERROR(VLOOKUP($A128,'Medical Examinations'!$A:$O,3,FALSE),"")</f>
        <v>10.56</v>
      </c>
      <c r="E128" s="26" t="str">
        <f>IFERROR(VLOOKUP($A128,'Medical Examinations'!$A:$O,4,FALSE),"")</f>
        <v>No</v>
      </c>
      <c r="F128" t="str">
        <f>IFERROR(VLOOKUP($A128,'Medical Examinations'!$A:$O,6,FALSE),"")</f>
        <v>No</v>
      </c>
      <c r="G128" t="str">
        <f>IFERROR(VLOOKUP($A128,'Medical Examinations'!$A:$O,7,FALSE),"")</f>
        <v>No</v>
      </c>
      <c r="H128" s="28">
        <f>IFERROR(VLOOKUP($A128,'Medical Examinations'!$A:$O,8,FALSE),"")</f>
        <v>2</v>
      </c>
      <c r="I128" t="str">
        <f>IFERROR(VLOOKUP($A128,'Medical Examinations'!$A:$O,10,FALSE),"")</f>
        <v>No</v>
      </c>
      <c r="J128" t="str">
        <f>IFERROR(VLOOKUP($A128,'Medical Examinations'!$A:$O,14,FALSE),"")</f>
        <v>Normal Weight</v>
      </c>
      <c r="K128" t="str">
        <f>IFERROR(VLOOKUP($A128,'Medical Examinations'!$A:$O,15,FALSE),"")</f>
        <v>Diabetes</v>
      </c>
      <c r="L128" s="19" t="str">
        <f>IFERROR(VLOOKUP($A128,'Hospitalisation Details'!$A:$Q,7,FALSE),"")</f>
        <v>13-Oct-1973</v>
      </c>
      <c r="M128" s="20">
        <f>IFERROR(VLOOKUP($A128,'Hospitalisation Details'!$A:$Q,10,FALSE),"")</f>
        <v>10156.780000000001</v>
      </c>
      <c r="N128" s="26" t="str">
        <f>IFERROR(VLOOKUP($A128,'Hospitalisation Details'!$A:$Q,11,FALSE),"")</f>
        <v>tier - 3</v>
      </c>
      <c r="O128" t="str">
        <f>IFERROR(VLOOKUP($A128,'Hospitalisation Details'!$A:$Q,13,FALSE),"")</f>
        <v>tier - 2</v>
      </c>
      <c r="P128" t="str">
        <f>IFERROR(VLOOKUP($A128,'Hospitalisation Details'!$A:$Q,15,FALSE),"")</f>
        <v>R1012</v>
      </c>
      <c r="Q128">
        <f>IFERROR(VLOOKUP($A128,'Hospitalisation Details'!$A:$Q,8,FALSE),"")</f>
        <v>49</v>
      </c>
    </row>
    <row r="129" spans="1:17" ht="15" x14ac:dyDescent="0.35">
      <c r="A129" s="25" t="str">
        <f>'Customer Names'!A1113</f>
        <v>Id1112</v>
      </c>
      <c r="B129" t="str">
        <f>IFERROR(VLOOKUP($A129,'Customer Names'!$A:$F,3,FALSE),"")</f>
        <v>Davis</v>
      </c>
      <c r="C129" s="27">
        <f>IFERROR(VLOOKUP($A129,'Medical Examinations'!$A:$O,2,FALSE),"")</f>
        <v>32.659999999999997</v>
      </c>
      <c r="D129">
        <f>IFERROR(VLOOKUP($A129,'Medical Examinations'!$A:$O,3,FALSE),"")</f>
        <v>8.92</v>
      </c>
      <c r="E129" s="26" t="str">
        <f>IFERROR(VLOOKUP($A129,'Medical Examinations'!$A:$O,4,FALSE),"")</f>
        <v>Yes</v>
      </c>
      <c r="F129" t="str">
        <f>IFERROR(VLOOKUP($A129,'Medical Examinations'!$A:$O,6,FALSE),"")</f>
        <v>No</v>
      </c>
      <c r="G129" t="str">
        <f>IFERROR(VLOOKUP($A129,'Medical Examinations'!$A:$O,7,FALSE),"")</f>
        <v>No</v>
      </c>
      <c r="H129" s="28" t="str">
        <f>IFERROR(VLOOKUP($A129,'Medical Examinations'!$A:$O,8,FALSE),"")</f>
        <v>0</v>
      </c>
      <c r="I129" t="str">
        <f>IFERROR(VLOOKUP($A129,'Medical Examinations'!$A:$O,10,FALSE),"")</f>
        <v>No</v>
      </c>
      <c r="J129" t="str">
        <f>IFERROR(VLOOKUP($A129,'Medical Examinations'!$A:$O,14,FALSE),"")</f>
        <v>Obesity</v>
      </c>
      <c r="K129" t="str">
        <f>IFERROR(VLOOKUP($A129,'Medical Examinations'!$A:$O,15,FALSE),"")</f>
        <v>Diabetes</v>
      </c>
      <c r="L129" s="19" t="str">
        <f>IFERROR(VLOOKUP($A129,'Hospitalisation Details'!$A:$Q,7,FALSE),"")</f>
        <v>12-Jun-1981</v>
      </c>
      <c r="M129" s="20">
        <f>IFERROR(VLOOKUP($A129,'Hospitalisation Details'!$A:$Q,10,FALSE),"")</f>
        <v>10146.129999999999</v>
      </c>
      <c r="N129" s="26" t="str">
        <f>IFERROR(VLOOKUP($A129,'Hospitalisation Details'!$A:$Q,11,FALSE),"")</f>
        <v>tier - 3</v>
      </c>
      <c r="O129" t="str">
        <f>IFERROR(VLOOKUP($A129,'Hospitalisation Details'!$A:$Q,13,FALSE),"")</f>
        <v>tier - 1</v>
      </c>
      <c r="P129" t="str">
        <f>IFERROR(VLOOKUP($A129,'Hospitalisation Details'!$A:$Q,15,FALSE),"")</f>
        <v>R1025</v>
      </c>
      <c r="Q129">
        <f>IFERROR(VLOOKUP($A129,'Hospitalisation Details'!$A:$Q,8,FALSE),"")</f>
        <v>41</v>
      </c>
    </row>
    <row r="130" spans="1:17" ht="15" x14ac:dyDescent="0.35">
      <c r="A130" s="25" t="str">
        <f>'Customer Names'!A1114</f>
        <v>Id1113</v>
      </c>
      <c r="B130" t="str">
        <f>IFERROR(VLOOKUP($A130,'Customer Names'!$A:$F,3,FALSE),"")</f>
        <v>Weiler</v>
      </c>
      <c r="C130" s="27">
        <f>IFERROR(VLOOKUP($A130,'Medical Examinations'!$A:$O,2,FALSE),"")</f>
        <v>30.78</v>
      </c>
      <c r="D130">
        <f>IFERROR(VLOOKUP($A130,'Medical Examinations'!$A:$O,3,FALSE),"")</f>
        <v>8.6300000000000008</v>
      </c>
      <c r="E130" s="26" t="str">
        <f>IFERROR(VLOOKUP($A130,'Medical Examinations'!$A:$O,4,FALSE),"")</f>
        <v>No</v>
      </c>
      <c r="F130" t="str">
        <f>IFERROR(VLOOKUP($A130,'Medical Examinations'!$A:$O,6,FALSE),"")</f>
        <v>No</v>
      </c>
      <c r="G130" t="str">
        <f>IFERROR(VLOOKUP($A130,'Medical Examinations'!$A:$O,7,FALSE),"")</f>
        <v>No</v>
      </c>
      <c r="H130" s="28" t="str">
        <f>IFERROR(VLOOKUP($A130,'Medical Examinations'!$A:$O,8,FALSE),"")</f>
        <v>0</v>
      </c>
      <c r="I130" t="str">
        <f>IFERROR(VLOOKUP($A130,'Medical Examinations'!$A:$O,10,FALSE),"")</f>
        <v>No</v>
      </c>
      <c r="J130" t="str">
        <f>IFERROR(VLOOKUP($A130,'Medical Examinations'!$A:$O,14,FALSE),"")</f>
        <v>Obesity</v>
      </c>
      <c r="K130" t="str">
        <f>IFERROR(VLOOKUP($A130,'Medical Examinations'!$A:$O,15,FALSE),"")</f>
        <v>Diabetes</v>
      </c>
      <c r="L130" s="19" t="str">
        <f>IFERROR(VLOOKUP($A130,'Hospitalisation Details'!$A:$Q,7,FALSE),"")</f>
        <v>30-Dec-1974</v>
      </c>
      <c r="M130" s="20">
        <f>IFERROR(VLOOKUP($A130,'Hospitalisation Details'!$A:$Q,10,FALSE),"")</f>
        <v>10141.14</v>
      </c>
      <c r="N130" s="26" t="str">
        <f>IFERROR(VLOOKUP($A130,'Hospitalisation Details'!$A:$Q,11,FALSE),"")</f>
        <v>tier - 3</v>
      </c>
      <c r="O130" t="str">
        <f>IFERROR(VLOOKUP($A130,'Hospitalisation Details'!$A:$Q,13,FALSE),"")</f>
        <v>tier - 1</v>
      </c>
      <c r="P130" t="str">
        <f>IFERROR(VLOOKUP($A130,'Hospitalisation Details'!$A:$Q,15,FALSE),"")</f>
        <v>R1016</v>
      </c>
      <c r="Q130">
        <f>IFERROR(VLOOKUP($A130,'Hospitalisation Details'!$A:$Q,8,FALSE),"")</f>
        <v>48</v>
      </c>
    </row>
    <row r="131" spans="1:17" ht="15" x14ac:dyDescent="0.35">
      <c r="A131" s="25" t="str">
        <f>'Customer Names'!A1115</f>
        <v>Id1114</v>
      </c>
      <c r="B131" t="str">
        <f>IFERROR(VLOOKUP($A131,'Customer Names'!$A:$F,3,FALSE),"")</f>
        <v>Schaaf</v>
      </c>
      <c r="C131" s="27">
        <f>IFERROR(VLOOKUP($A131,'Medical Examinations'!$A:$O,2,FALSE),"")</f>
        <v>47.2</v>
      </c>
      <c r="D131">
        <f>IFERROR(VLOOKUP($A131,'Medical Examinations'!$A:$O,3,FALSE),"")</f>
        <v>6.29</v>
      </c>
      <c r="E131" s="26" t="str">
        <f>IFERROR(VLOOKUP($A131,'Medical Examinations'!$A:$O,4,FALSE),"")</f>
        <v>Yes</v>
      </c>
      <c r="F131" t="str">
        <f>IFERROR(VLOOKUP($A131,'Medical Examinations'!$A:$O,6,FALSE),"")</f>
        <v>No</v>
      </c>
      <c r="G131" t="str">
        <f>IFERROR(VLOOKUP($A131,'Medical Examinations'!$A:$O,7,FALSE),"")</f>
        <v>Yes</v>
      </c>
      <c r="H131" s="28">
        <f>IFERROR(VLOOKUP($A131,'Medical Examinations'!$A:$O,8,FALSE),"")</f>
        <v>1</v>
      </c>
      <c r="I131" t="str">
        <f>IFERROR(VLOOKUP($A131,'Medical Examinations'!$A:$O,10,FALSE),"")</f>
        <v>No</v>
      </c>
      <c r="J131" t="str">
        <f>IFERROR(VLOOKUP($A131,'Medical Examinations'!$A:$O,14,FALSE),"")</f>
        <v>Obesity</v>
      </c>
      <c r="K131" t="str">
        <f>IFERROR(VLOOKUP($A131,'Medical Examinations'!$A:$O,15,FALSE),"")</f>
        <v>Prediabetes</v>
      </c>
      <c r="L131" s="19" t="str">
        <f>IFERROR(VLOOKUP($A131,'Hospitalisation Details'!$A:$Q,7,FALSE),"")</f>
        <v>5-Sep-1997</v>
      </c>
      <c r="M131" s="20">
        <f>IFERROR(VLOOKUP($A131,'Hospitalisation Details'!$A:$Q,10,FALSE),"")</f>
        <v>10139.84</v>
      </c>
      <c r="N131" s="26" t="str">
        <f>IFERROR(VLOOKUP($A131,'Hospitalisation Details'!$A:$Q,11,FALSE),"")</f>
        <v>tier - 3</v>
      </c>
      <c r="O131" t="str">
        <f>IFERROR(VLOOKUP($A131,'Hospitalisation Details'!$A:$Q,13,FALSE),"")</f>
        <v>tier - 2</v>
      </c>
      <c r="P131" t="str">
        <f>IFERROR(VLOOKUP($A131,'Hospitalisation Details'!$A:$Q,15,FALSE),"")</f>
        <v>R1012</v>
      </c>
      <c r="Q131">
        <f>IFERROR(VLOOKUP($A131,'Hospitalisation Details'!$A:$Q,8,FALSE),"")</f>
        <v>25</v>
      </c>
    </row>
    <row r="132" spans="1:17" ht="15" x14ac:dyDescent="0.35">
      <c r="A132" s="25" t="str">
        <f>'Customer Names'!A1116</f>
        <v>Id1115</v>
      </c>
      <c r="B132" t="str">
        <f>IFERROR(VLOOKUP($A132,'Customer Names'!$A:$F,3,FALSE),"")</f>
        <v>Sack</v>
      </c>
      <c r="C132" s="27">
        <f>IFERROR(VLOOKUP($A132,'Medical Examinations'!$A:$O,2,FALSE),"")</f>
        <v>31.6</v>
      </c>
      <c r="D132">
        <f>IFERROR(VLOOKUP($A132,'Medical Examinations'!$A:$O,3,FALSE),"")</f>
        <v>5.75</v>
      </c>
      <c r="E132" s="26" t="str">
        <f>IFERROR(VLOOKUP($A132,'Medical Examinations'!$A:$O,4,FALSE),"")</f>
        <v>No</v>
      </c>
      <c r="F132" t="str">
        <f>IFERROR(VLOOKUP($A132,'Medical Examinations'!$A:$O,6,FALSE),"")</f>
        <v>No</v>
      </c>
      <c r="G132" t="str">
        <f>IFERROR(VLOOKUP($A132,'Medical Examinations'!$A:$O,7,FALSE),"")</f>
        <v>No</v>
      </c>
      <c r="H132" s="28">
        <f>IFERROR(VLOOKUP($A132,'Medical Examinations'!$A:$O,8,FALSE),"")</f>
        <v>2</v>
      </c>
      <c r="I132" t="str">
        <f>IFERROR(VLOOKUP($A132,'Medical Examinations'!$A:$O,10,FALSE),"")</f>
        <v>No</v>
      </c>
      <c r="J132" t="str">
        <f>IFERROR(VLOOKUP($A132,'Medical Examinations'!$A:$O,14,FALSE),"")</f>
        <v>Obesity</v>
      </c>
      <c r="K132" t="str">
        <f>IFERROR(VLOOKUP($A132,'Medical Examinations'!$A:$O,15,FALSE),"")</f>
        <v>Prediabetes</v>
      </c>
      <c r="L132" s="19" t="str">
        <f>IFERROR(VLOOKUP($A132,'Hospitalisation Details'!$A:$Q,7,FALSE),"")</f>
        <v>16-Nov-1972</v>
      </c>
      <c r="M132" s="20">
        <f>IFERROR(VLOOKUP($A132,'Hospitalisation Details'!$A:$Q,10,FALSE),"")</f>
        <v>10118.42</v>
      </c>
      <c r="N132" s="26" t="str">
        <f>IFERROR(VLOOKUP($A132,'Hospitalisation Details'!$A:$Q,11,FALSE),"")</f>
        <v>tier - 3</v>
      </c>
      <c r="O132" t="str">
        <f>IFERROR(VLOOKUP($A132,'Hospitalisation Details'!$A:$Q,13,FALSE),"")</f>
        <v>tier - 3</v>
      </c>
      <c r="P132" t="str">
        <f>IFERROR(VLOOKUP($A132,'Hospitalisation Details'!$A:$Q,15,FALSE),"")</f>
        <v>R1011</v>
      </c>
      <c r="Q132">
        <f>IFERROR(VLOOKUP($A132,'Hospitalisation Details'!$A:$Q,8,FALSE),"")</f>
        <v>50</v>
      </c>
    </row>
    <row r="133" spans="1:17" ht="15" x14ac:dyDescent="0.35">
      <c r="A133" s="25" t="str">
        <f>'Customer Names'!A1117</f>
        <v>Id1116</v>
      </c>
      <c r="B133" t="str">
        <f>IFERROR(VLOOKUP($A133,'Customer Names'!$A:$F,3,FALSE),"")</f>
        <v>Chenard</v>
      </c>
      <c r="C133" s="27">
        <f>IFERROR(VLOOKUP($A133,'Medical Examinations'!$A:$O,2,FALSE),"")</f>
        <v>33.914999999999999</v>
      </c>
      <c r="D133">
        <f>IFERROR(VLOOKUP($A133,'Medical Examinations'!$A:$O,3,FALSE),"")</f>
        <v>6.66</v>
      </c>
      <c r="E133" s="26" t="str">
        <f>IFERROR(VLOOKUP($A133,'Medical Examinations'!$A:$O,4,FALSE),"")</f>
        <v>Yes</v>
      </c>
      <c r="F133" t="str">
        <f>IFERROR(VLOOKUP($A133,'Medical Examinations'!$A:$O,6,FALSE),"")</f>
        <v>No</v>
      </c>
      <c r="G133" t="str">
        <f>IFERROR(VLOOKUP($A133,'Medical Examinations'!$A:$O,7,FALSE),"")</f>
        <v>No</v>
      </c>
      <c r="H133" s="28">
        <f>IFERROR(VLOOKUP($A133,'Medical Examinations'!$A:$O,8,FALSE),"")</f>
        <v>1</v>
      </c>
      <c r="I133" t="str">
        <f>IFERROR(VLOOKUP($A133,'Medical Examinations'!$A:$O,10,FALSE),"")</f>
        <v>No</v>
      </c>
      <c r="J133" t="str">
        <f>IFERROR(VLOOKUP($A133,'Medical Examinations'!$A:$O,14,FALSE),"")</f>
        <v>Obesity</v>
      </c>
      <c r="K133" t="str">
        <f>IFERROR(VLOOKUP($A133,'Medical Examinations'!$A:$O,15,FALSE),"")</f>
        <v>Diabetes</v>
      </c>
      <c r="L133" s="19" t="str">
        <f>IFERROR(VLOOKUP($A133,'Hospitalisation Details'!$A:$Q,7,FALSE),"")</f>
        <v>2-Jul-1975</v>
      </c>
      <c r="M133" s="20">
        <f>IFERROR(VLOOKUP($A133,'Hospitalisation Details'!$A:$Q,10,FALSE),"")</f>
        <v>10115.01</v>
      </c>
      <c r="N133" s="26" t="str">
        <f>IFERROR(VLOOKUP($A133,'Hospitalisation Details'!$A:$Q,11,FALSE),"")</f>
        <v>tier - 3</v>
      </c>
      <c r="O133" t="str">
        <f>IFERROR(VLOOKUP($A133,'Hospitalisation Details'!$A:$Q,13,FALSE),"")</f>
        <v>tier - 3</v>
      </c>
      <c r="P133" t="str">
        <f>IFERROR(VLOOKUP($A133,'Hospitalisation Details'!$A:$Q,15,FALSE),"")</f>
        <v>R1012</v>
      </c>
      <c r="Q133">
        <f>IFERROR(VLOOKUP($A133,'Hospitalisation Details'!$A:$Q,8,FALSE),"")</f>
        <v>47</v>
      </c>
    </row>
    <row r="134" spans="1:17" ht="15" x14ac:dyDescent="0.35">
      <c r="A134" s="25" t="str">
        <f>'Customer Names'!A1118</f>
        <v>Id1117</v>
      </c>
      <c r="B134" t="str">
        <f>IFERROR(VLOOKUP($A134,'Customer Names'!$A:$F,3,FALSE),"")</f>
        <v>Williamson</v>
      </c>
      <c r="C134" s="27">
        <f>IFERROR(VLOOKUP($A134,'Medical Examinations'!$A:$O,2,FALSE),"")</f>
        <v>23.54</v>
      </c>
      <c r="D134">
        <f>IFERROR(VLOOKUP($A134,'Medical Examinations'!$A:$O,3,FALSE),"")</f>
        <v>5.0999999999999996</v>
      </c>
      <c r="E134" s="26" t="str">
        <f>IFERROR(VLOOKUP($A134,'Medical Examinations'!$A:$O,4,FALSE),"")</f>
        <v>No</v>
      </c>
      <c r="F134" t="str">
        <f>IFERROR(VLOOKUP($A134,'Medical Examinations'!$A:$O,6,FALSE),"")</f>
        <v>No</v>
      </c>
      <c r="G134" t="str">
        <f>IFERROR(VLOOKUP($A134,'Medical Examinations'!$A:$O,7,FALSE),"")</f>
        <v>No</v>
      </c>
      <c r="H134" s="28">
        <f>IFERROR(VLOOKUP($A134,'Medical Examinations'!$A:$O,8,FALSE),"")</f>
        <v>2</v>
      </c>
      <c r="I134" t="str">
        <f>IFERROR(VLOOKUP($A134,'Medical Examinations'!$A:$O,10,FALSE),"")</f>
        <v>No</v>
      </c>
      <c r="J134" t="str">
        <f>IFERROR(VLOOKUP($A134,'Medical Examinations'!$A:$O,14,FALSE),"")</f>
        <v>Normal Weight</v>
      </c>
      <c r="K134" t="str">
        <f>IFERROR(VLOOKUP($A134,'Medical Examinations'!$A:$O,15,FALSE),"")</f>
        <v>Normal</v>
      </c>
      <c r="L134" s="19" t="str">
        <f>IFERROR(VLOOKUP($A134,'Hospitalisation Details'!$A:$Q,7,FALSE),"")</f>
        <v>8-Aug-1972</v>
      </c>
      <c r="M134" s="20">
        <f>IFERROR(VLOOKUP($A134,'Hospitalisation Details'!$A:$Q,10,FALSE),"")</f>
        <v>10107.219999999999</v>
      </c>
      <c r="N134" s="26" t="str">
        <f>IFERROR(VLOOKUP($A134,'Hospitalisation Details'!$A:$Q,11,FALSE),"")</f>
        <v>tier - 3</v>
      </c>
      <c r="O134" t="str">
        <f>IFERROR(VLOOKUP($A134,'Hospitalisation Details'!$A:$Q,13,FALSE),"")</f>
        <v>tier - 1</v>
      </c>
      <c r="P134" t="str">
        <f>IFERROR(VLOOKUP($A134,'Hospitalisation Details'!$A:$Q,15,FALSE),"")</f>
        <v>R1013</v>
      </c>
      <c r="Q134">
        <f>IFERROR(VLOOKUP($A134,'Hospitalisation Details'!$A:$Q,8,FALSE),"")</f>
        <v>50</v>
      </c>
    </row>
    <row r="135" spans="1:17" ht="15" x14ac:dyDescent="0.35">
      <c r="A135" s="25" t="str">
        <f>'Customer Names'!A1119</f>
        <v>Id1118</v>
      </c>
      <c r="B135" t="str">
        <f>IFERROR(VLOOKUP($A135,'Customer Names'!$A:$F,3,FALSE),"")</f>
        <v>Dollas</v>
      </c>
      <c r="C135" s="27">
        <f>IFERROR(VLOOKUP($A135,'Medical Examinations'!$A:$O,2,FALSE),"")</f>
        <v>27.074999999999999</v>
      </c>
      <c r="D135">
        <f>IFERROR(VLOOKUP($A135,'Medical Examinations'!$A:$O,3,FALSE),"")</f>
        <v>4.41</v>
      </c>
      <c r="E135" s="26" t="str">
        <f>IFERROR(VLOOKUP($A135,'Medical Examinations'!$A:$O,4,FALSE),"")</f>
        <v>No</v>
      </c>
      <c r="F135" t="str">
        <f>IFERROR(VLOOKUP($A135,'Medical Examinations'!$A:$O,6,FALSE),"")</f>
        <v>No</v>
      </c>
      <c r="G135" t="str">
        <f>IFERROR(VLOOKUP($A135,'Medical Examinations'!$A:$O,7,FALSE),"")</f>
        <v>No</v>
      </c>
      <c r="H135" s="28">
        <f>IFERROR(VLOOKUP($A135,'Medical Examinations'!$A:$O,8,FALSE),"")</f>
        <v>2</v>
      </c>
      <c r="I135" t="str">
        <f>IFERROR(VLOOKUP($A135,'Medical Examinations'!$A:$O,10,FALSE),"")</f>
        <v>No</v>
      </c>
      <c r="J135" t="str">
        <f>IFERROR(VLOOKUP($A135,'Medical Examinations'!$A:$O,14,FALSE),"")</f>
        <v>Over Weight</v>
      </c>
      <c r="K135" t="str">
        <f>IFERROR(VLOOKUP($A135,'Medical Examinations'!$A:$O,15,FALSE),"")</f>
        <v>Normal</v>
      </c>
      <c r="L135" s="19" t="str">
        <f>IFERROR(VLOOKUP($A135,'Hospitalisation Details'!$A:$Q,7,FALSE),"")</f>
        <v>19-Oct-1972</v>
      </c>
      <c r="M135" s="20">
        <f>IFERROR(VLOOKUP($A135,'Hospitalisation Details'!$A:$Q,10,FALSE),"")</f>
        <v>10106.129999999999</v>
      </c>
      <c r="N135" s="26" t="str">
        <f>IFERROR(VLOOKUP($A135,'Hospitalisation Details'!$A:$Q,11,FALSE),"")</f>
        <v>tier - 3</v>
      </c>
      <c r="O135" t="str">
        <f>IFERROR(VLOOKUP($A135,'Hospitalisation Details'!$A:$Q,13,FALSE),"")</f>
        <v>tier - 1</v>
      </c>
      <c r="P135" t="str">
        <f>IFERROR(VLOOKUP($A135,'Hospitalisation Details'!$A:$Q,15,FALSE),"")</f>
        <v>R1024</v>
      </c>
      <c r="Q135">
        <f>IFERROR(VLOOKUP($A135,'Hospitalisation Details'!$A:$Q,8,FALSE),"")</f>
        <v>50</v>
      </c>
    </row>
    <row r="136" spans="1:17" ht="15" x14ac:dyDescent="0.35">
      <c r="A136" s="25" t="str">
        <f>'Customer Names'!A1120</f>
        <v>Id1119</v>
      </c>
      <c r="B136" t="str">
        <f>IFERROR(VLOOKUP($A136,'Customer Names'!$A:$F,3,FALSE),"")</f>
        <v>Sprague</v>
      </c>
      <c r="C136" s="27">
        <f>IFERROR(VLOOKUP($A136,'Medical Examinations'!$A:$O,2,FALSE),"")</f>
        <v>25.8</v>
      </c>
      <c r="D136">
        <f>IFERROR(VLOOKUP($A136,'Medical Examinations'!$A:$O,3,FALSE),"")</f>
        <v>5.52</v>
      </c>
      <c r="E136" s="26" t="str">
        <f>IFERROR(VLOOKUP($A136,'Medical Examinations'!$A:$O,4,FALSE),"")</f>
        <v>Yes</v>
      </c>
      <c r="F136" t="str">
        <f>IFERROR(VLOOKUP($A136,'Medical Examinations'!$A:$O,6,FALSE),"")</f>
        <v>No</v>
      </c>
      <c r="G136" t="str">
        <f>IFERROR(VLOOKUP($A136,'Medical Examinations'!$A:$O,7,FALSE),"")</f>
        <v>No</v>
      </c>
      <c r="H136" s="28" t="str">
        <f>IFERROR(VLOOKUP($A136,'Medical Examinations'!$A:$O,8,FALSE),"")</f>
        <v>0</v>
      </c>
      <c r="I136" t="str">
        <f>IFERROR(VLOOKUP($A136,'Medical Examinations'!$A:$O,10,FALSE),"")</f>
        <v>No</v>
      </c>
      <c r="J136" t="str">
        <f>IFERROR(VLOOKUP($A136,'Medical Examinations'!$A:$O,14,FALSE),"")</f>
        <v>Over Weight</v>
      </c>
      <c r="K136" t="str">
        <f>IFERROR(VLOOKUP($A136,'Medical Examinations'!$A:$O,15,FALSE),"")</f>
        <v>Normal</v>
      </c>
      <c r="L136" s="19" t="str">
        <f>IFERROR(VLOOKUP($A136,'Hospitalisation Details'!$A:$Q,7,FALSE),"")</f>
        <v>19-Dec-1976</v>
      </c>
      <c r="M136" s="20">
        <f>IFERROR(VLOOKUP($A136,'Hospitalisation Details'!$A:$Q,10,FALSE),"")</f>
        <v>10096.969999999999</v>
      </c>
      <c r="N136" s="26" t="str">
        <f>IFERROR(VLOOKUP($A136,'Hospitalisation Details'!$A:$Q,11,FALSE),"")</f>
        <v>tier - 3</v>
      </c>
      <c r="O136" t="str">
        <f>IFERROR(VLOOKUP($A136,'Hospitalisation Details'!$A:$Q,13,FALSE),"")</f>
        <v>tier - 2</v>
      </c>
      <c r="P136" t="str">
        <f>IFERROR(VLOOKUP($A136,'Hospitalisation Details'!$A:$Q,15,FALSE),"")</f>
        <v>R1011</v>
      </c>
      <c r="Q136">
        <f>IFERROR(VLOOKUP($A136,'Hospitalisation Details'!$A:$Q,8,FALSE),"")</f>
        <v>46</v>
      </c>
    </row>
    <row r="137" spans="1:17" ht="15" x14ac:dyDescent="0.35">
      <c r="A137" s="25" t="str">
        <f>'Customer Names'!A113</f>
        <v>Id112</v>
      </c>
      <c r="B137" t="str">
        <f>IFERROR(VLOOKUP($A137,'Customer Names'!$A:$F,3,FALSE),"")</f>
        <v>Antonopoulos</v>
      </c>
      <c r="C137" s="27">
        <f>IFERROR(VLOOKUP($A137,'Medical Examinations'!$A:$O,2,FALSE),"")</f>
        <v>51.51</v>
      </c>
      <c r="D137">
        <f>IFERROR(VLOOKUP($A137,'Medical Examinations'!$A:$O,3,FALSE),"")</f>
        <v>6.26</v>
      </c>
      <c r="E137" s="26" t="str">
        <f>IFERROR(VLOOKUP($A137,'Medical Examinations'!$A:$O,4,FALSE),"")</f>
        <v>Yes</v>
      </c>
      <c r="F137" t="str">
        <f>IFERROR(VLOOKUP($A137,'Medical Examinations'!$A:$O,6,FALSE),"")</f>
        <v>No</v>
      </c>
      <c r="G137" t="str">
        <f>IFERROR(VLOOKUP($A137,'Medical Examinations'!$A:$O,7,FALSE),"")</f>
        <v>Yes</v>
      </c>
      <c r="H137" s="28">
        <f>IFERROR(VLOOKUP($A137,'Medical Examinations'!$A:$O,8,FALSE),"")</f>
        <v>1</v>
      </c>
      <c r="I137" t="str">
        <f>IFERROR(VLOOKUP($A137,'Medical Examinations'!$A:$O,10,FALSE),"")</f>
        <v>Yes</v>
      </c>
      <c r="J137" t="str">
        <f>IFERROR(VLOOKUP($A137,'Medical Examinations'!$A:$O,14,FALSE),"")</f>
        <v>Obesity</v>
      </c>
      <c r="K137" t="str">
        <f>IFERROR(VLOOKUP($A137,'Medical Examinations'!$A:$O,15,FALSE),"")</f>
        <v>Prediabetes</v>
      </c>
      <c r="L137" s="19" t="str">
        <f>IFERROR(VLOOKUP($A137,'Hospitalisation Details'!$A:$Q,7,FALSE),"")</f>
        <v>1-Jun-1983</v>
      </c>
      <c r="M137" s="20">
        <f>IFERROR(VLOOKUP($A137,'Hospitalisation Details'!$A:$Q,10,FALSE),"")</f>
        <v>39865.699999999997</v>
      </c>
      <c r="N137" s="26" t="str">
        <f>IFERROR(VLOOKUP($A137,'Hospitalisation Details'!$A:$Q,11,FALSE),"")</f>
        <v>tier - 2</v>
      </c>
      <c r="O137" t="str">
        <f>IFERROR(VLOOKUP($A137,'Hospitalisation Details'!$A:$Q,13,FALSE),"")</f>
        <v>tier - 2</v>
      </c>
      <c r="P137" t="str">
        <f>IFERROR(VLOOKUP($A137,'Hospitalisation Details'!$A:$Q,15,FALSE),"")</f>
        <v>R1011</v>
      </c>
      <c r="Q137">
        <f>IFERROR(VLOOKUP($A137,'Hospitalisation Details'!$A:$Q,8,FALSE),"")</f>
        <v>40</v>
      </c>
    </row>
    <row r="138" spans="1:17" ht="15" x14ac:dyDescent="0.35">
      <c r="A138" s="25" t="str">
        <f>'Customer Names'!A1121</f>
        <v>Id1120</v>
      </c>
      <c r="B138" t="str">
        <f>IFERROR(VLOOKUP($A138,'Customer Names'!$A:$F,3,FALSE),"")</f>
        <v>Michell</v>
      </c>
      <c r="C138" s="27">
        <f>IFERROR(VLOOKUP($A138,'Medical Examinations'!$A:$O,2,FALSE),"")</f>
        <v>36.1</v>
      </c>
      <c r="D138">
        <f>IFERROR(VLOOKUP($A138,'Medical Examinations'!$A:$O,3,FALSE),"")</f>
        <v>4.62</v>
      </c>
      <c r="E138" s="26" t="str">
        <f>IFERROR(VLOOKUP($A138,'Medical Examinations'!$A:$O,4,FALSE),"")</f>
        <v>Yes</v>
      </c>
      <c r="F138" t="str">
        <f>IFERROR(VLOOKUP($A138,'Medical Examinations'!$A:$O,6,FALSE),"")</f>
        <v>No</v>
      </c>
      <c r="G138" t="str">
        <f>IFERROR(VLOOKUP($A138,'Medical Examinations'!$A:$O,7,FALSE),"")</f>
        <v>Yes</v>
      </c>
      <c r="H138" s="28">
        <f>IFERROR(VLOOKUP($A138,'Medical Examinations'!$A:$O,8,FALSE),"")</f>
        <v>1</v>
      </c>
      <c r="I138" t="str">
        <f>IFERROR(VLOOKUP($A138,'Medical Examinations'!$A:$O,10,FALSE),"")</f>
        <v>No</v>
      </c>
      <c r="J138" t="str">
        <f>IFERROR(VLOOKUP($A138,'Medical Examinations'!$A:$O,14,FALSE),"")</f>
        <v>Obesity</v>
      </c>
      <c r="K138" t="str">
        <f>IFERROR(VLOOKUP($A138,'Medical Examinations'!$A:$O,15,FALSE),"")</f>
        <v>Normal</v>
      </c>
      <c r="L138" s="19" t="str">
        <f>IFERROR(VLOOKUP($A138,'Hospitalisation Details'!$A:$Q,7,FALSE),"")</f>
        <v>3-Jul-1969</v>
      </c>
      <c r="M138" s="20">
        <f>IFERROR(VLOOKUP($A138,'Hospitalisation Details'!$A:$Q,10,FALSE),"")</f>
        <v>10085.85</v>
      </c>
      <c r="N138" s="26" t="str">
        <f>IFERROR(VLOOKUP($A138,'Hospitalisation Details'!$A:$Q,11,FALSE),"")</f>
        <v>tier - 3</v>
      </c>
      <c r="O138" t="str">
        <f>IFERROR(VLOOKUP($A138,'Hospitalisation Details'!$A:$Q,13,FALSE),"")</f>
        <v>tier - 3</v>
      </c>
      <c r="P138" t="str">
        <f>IFERROR(VLOOKUP($A138,'Hospitalisation Details'!$A:$Q,15,FALSE),"")</f>
        <v>R1011</v>
      </c>
      <c r="Q138">
        <f>IFERROR(VLOOKUP($A138,'Hospitalisation Details'!$A:$Q,8,FALSE),"")</f>
        <v>53</v>
      </c>
    </row>
    <row r="139" spans="1:17" ht="15" x14ac:dyDescent="0.35">
      <c r="A139" s="25" t="str">
        <f>'Customer Names'!A1122</f>
        <v>Id1121</v>
      </c>
      <c r="B139" t="str">
        <f>IFERROR(VLOOKUP($A139,'Customer Names'!$A:$F,3,FALSE),"")</f>
        <v>Datwyler</v>
      </c>
      <c r="C139" s="27">
        <f>IFERROR(VLOOKUP($A139,'Medical Examinations'!$A:$O,2,FALSE),"")</f>
        <v>30.495000000000001</v>
      </c>
      <c r="D139">
        <f>IFERROR(VLOOKUP($A139,'Medical Examinations'!$A:$O,3,FALSE),"")</f>
        <v>5.74</v>
      </c>
      <c r="E139" s="26" t="str">
        <f>IFERROR(VLOOKUP($A139,'Medical Examinations'!$A:$O,4,FALSE),"")</f>
        <v>Yes</v>
      </c>
      <c r="F139" t="str">
        <f>IFERROR(VLOOKUP($A139,'Medical Examinations'!$A:$O,6,FALSE),"")</f>
        <v>No</v>
      </c>
      <c r="G139" t="str">
        <f>IFERROR(VLOOKUP($A139,'Medical Examinations'!$A:$O,7,FALSE),"")</f>
        <v>Yes</v>
      </c>
      <c r="H139" s="28">
        <f>IFERROR(VLOOKUP($A139,'Medical Examinations'!$A:$O,8,FALSE),"")</f>
        <v>1</v>
      </c>
      <c r="I139" t="str">
        <f>IFERROR(VLOOKUP($A139,'Medical Examinations'!$A:$O,10,FALSE),"")</f>
        <v>No</v>
      </c>
      <c r="J139" t="str">
        <f>IFERROR(VLOOKUP($A139,'Medical Examinations'!$A:$O,14,FALSE),"")</f>
        <v>Obesity</v>
      </c>
      <c r="K139" t="str">
        <f>IFERROR(VLOOKUP($A139,'Medical Examinations'!$A:$O,15,FALSE),"")</f>
        <v>Prediabetes</v>
      </c>
      <c r="L139" s="19" t="str">
        <f>IFERROR(VLOOKUP($A139,'Hospitalisation Details'!$A:$Q,7,FALSE),"")</f>
        <v>27-Oct-1969</v>
      </c>
      <c r="M139" s="20">
        <f>IFERROR(VLOOKUP($A139,'Hospitalisation Details'!$A:$Q,10,FALSE),"")</f>
        <v>10072.06</v>
      </c>
      <c r="N139" s="26" t="str">
        <f>IFERROR(VLOOKUP($A139,'Hospitalisation Details'!$A:$Q,11,FALSE),"")</f>
        <v>tier - 3</v>
      </c>
      <c r="O139" t="str">
        <f>IFERROR(VLOOKUP($A139,'Hospitalisation Details'!$A:$Q,13,FALSE),"")</f>
        <v>tier - 1</v>
      </c>
      <c r="P139" t="str">
        <f>IFERROR(VLOOKUP($A139,'Hospitalisation Details'!$A:$Q,15,FALSE),"")</f>
        <v>R1017</v>
      </c>
      <c r="Q139">
        <f>IFERROR(VLOOKUP($A139,'Hospitalisation Details'!$A:$Q,8,FALSE),"")</f>
        <v>53</v>
      </c>
    </row>
    <row r="140" spans="1:17" ht="15" x14ac:dyDescent="0.35">
      <c r="A140" s="25" t="str">
        <f>'Customer Names'!A1123</f>
        <v>Id1122</v>
      </c>
      <c r="B140" t="str">
        <f>IFERROR(VLOOKUP($A140,'Customer Names'!$A:$F,3,FALSE),"")</f>
        <v>Mead</v>
      </c>
      <c r="C140" s="27">
        <f>IFERROR(VLOOKUP($A140,'Medical Examinations'!$A:$O,2,FALSE),"")</f>
        <v>21.4</v>
      </c>
      <c r="D140">
        <f>IFERROR(VLOOKUP($A140,'Medical Examinations'!$A:$O,3,FALSE),"")</f>
        <v>6.3</v>
      </c>
      <c r="E140" s="26" t="str">
        <f>IFERROR(VLOOKUP($A140,'Medical Examinations'!$A:$O,4,FALSE),"")</f>
        <v>Yes</v>
      </c>
      <c r="F140" t="str">
        <f>IFERROR(VLOOKUP($A140,'Medical Examinations'!$A:$O,6,FALSE),"")</f>
        <v>No</v>
      </c>
      <c r="G140" t="str">
        <f>IFERROR(VLOOKUP($A140,'Medical Examinations'!$A:$O,7,FALSE),"")</f>
        <v>Yes</v>
      </c>
      <c r="H140" s="28">
        <f>IFERROR(VLOOKUP($A140,'Medical Examinations'!$A:$O,8,FALSE),"")</f>
        <v>1</v>
      </c>
      <c r="I140" t="str">
        <f>IFERROR(VLOOKUP($A140,'Medical Examinations'!$A:$O,10,FALSE),"")</f>
        <v>No</v>
      </c>
      <c r="J140" t="str">
        <f>IFERROR(VLOOKUP($A140,'Medical Examinations'!$A:$O,14,FALSE),"")</f>
        <v>Normal Weight</v>
      </c>
      <c r="K140" t="str">
        <f>IFERROR(VLOOKUP($A140,'Medical Examinations'!$A:$O,15,FALSE),"")</f>
        <v>Prediabetes</v>
      </c>
      <c r="L140" s="19" t="str">
        <f>IFERROR(VLOOKUP($A140,'Hospitalisation Details'!$A:$Q,7,FALSE),"")</f>
        <v>22-Aug-1969</v>
      </c>
      <c r="M140" s="20">
        <f>IFERROR(VLOOKUP($A140,'Hospitalisation Details'!$A:$Q,10,FALSE),"")</f>
        <v>10065.41</v>
      </c>
      <c r="N140" s="26" t="str">
        <f>IFERROR(VLOOKUP($A140,'Hospitalisation Details'!$A:$Q,11,FALSE),"")</f>
        <v>tier - 3</v>
      </c>
      <c r="O140" t="str">
        <f>IFERROR(VLOOKUP($A140,'Hospitalisation Details'!$A:$Q,13,FALSE),"")</f>
        <v>tier - 2</v>
      </c>
      <c r="P140" t="str">
        <f>IFERROR(VLOOKUP($A140,'Hospitalisation Details'!$A:$Q,15,FALSE),"")</f>
        <v>R1011</v>
      </c>
      <c r="Q140">
        <f>IFERROR(VLOOKUP($A140,'Hospitalisation Details'!$A:$Q,8,FALSE),"")</f>
        <v>53</v>
      </c>
    </row>
    <row r="141" spans="1:17" ht="15" x14ac:dyDescent="0.35">
      <c r="A141" s="25" t="str">
        <f>'Customer Names'!A1124</f>
        <v>Id1123</v>
      </c>
      <c r="B141" t="str">
        <f>IFERROR(VLOOKUP($A141,'Customer Names'!$A:$F,3,FALSE),"")</f>
        <v>Kennedy</v>
      </c>
      <c r="C141" s="27">
        <f>IFERROR(VLOOKUP($A141,'Medical Examinations'!$A:$O,2,FALSE),"")</f>
        <v>32.299999999999997</v>
      </c>
      <c r="D141">
        <f>IFERROR(VLOOKUP($A141,'Medical Examinations'!$A:$O,3,FALSE),"")</f>
        <v>10.27</v>
      </c>
      <c r="E141" s="26" t="str">
        <f>IFERROR(VLOOKUP($A141,'Medical Examinations'!$A:$O,4,FALSE),"")</f>
        <v>No</v>
      </c>
      <c r="F141" t="str">
        <f>IFERROR(VLOOKUP($A141,'Medical Examinations'!$A:$O,6,FALSE),"")</f>
        <v>No</v>
      </c>
      <c r="G141" t="str">
        <f>IFERROR(VLOOKUP($A141,'Medical Examinations'!$A:$O,7,FALSE),"")</f>
        <v>No</v>
      </c>
      <c r="H141" s="28" t="str">
        <f>IFERROR(VLOOKUP($A141,'Medical Examinations'!$A:$O,8,FALSE),"")</f>
        <v>0</v>
      </c>
      <c r="I141" t="str">
        <f>IFERROR(VLOOKUP($A141,'Medical Examinations'!$A:$O,10,FALSE),"")</f>
        <v>No</v>
      </c>
      <c r="J141" t="str">
        <f>IFERROR(VLOOKUP($A141,'Medical Examinations'!$A:$O,14,FALSE),"")</f>
        <v>Obesity</v>
      </c>
      <c r="K141" t="str">
        <f>IFERROR(VLOOKUP($A141,'Medical Examinations'!$A:$O,15,FALSE),"")</f>
        <v>Diabetes</v>
      </c>
      <c r="L141" s="19" t="str">
        <f>IFERROR(VLOOKUP($A141,'Hospitalisation Details'!$A:$Q,7,FALSE),"")</f>
        <v>30-Aug-1974</v>
      </c>
      <c r="M141" s="20">
        <f>IFERROR(VLOOKUP($A141,'Hospitalisation Details'!$A:$Q,10,FALSE),"")</f>
        <v>10043.25</v>
      </c>
      <c r="N141" s="26" t="str">
        <f>IFERROR(VLOOKUP($A141,'Hospitalisation Details'!$A:$Q,11,FALSE),"")</f>
        <v>tier - 3</v>
      </c>
      <c r="O141" t="str">
        <f>IFERROR(VLOOKUP($A141,'Hospitalisation Details'!$A:$Q,13,FALSE),"")</f>
        <v>tier - 2</v>
      </c>
      <c r="P141" t="str">
        <f>IFERROR(VLOOKUP($A141,'Hospitalisation Details'!$A:$Q,15,FALSE),"")</f>
        <v>R1024</v>
      </c>
      <c r="Q141">
        <f>IFERROR(VLOOKUP($A141,'Hospitalisation Details'!$A:$Q,8,FALSE),"")</f>
        <v>48</v>
      </c>
    </row>
    <row r="142" spans="1:17" ht="15" x14ac:dyDescent="0.35">
      <c r="A142" s="25" t="str">
        <f>'Customer Names'!A1125</f>
        <v>Id1124</v>
      </c>
      <c r="B142" t="str">
        <f>IFERROR(VLOOKUP($A142,'Customer Names'!$A:$F,3,FALSE),"")</f>
        <v>Czech</v>
      </c>
      <c r="C142" s="27">
        <f>IFERROR(VLOOKUP($A142,'Medical Examinations'!$A:$O,2,FALSE),"")</f>
        <v>29.78</v>
      </c>
      <c r="D142">
        <f>IFERROR(VLOOKUP($A142,'Medical Examinations'!$A:$O,3,FALSE),"")</f>
        <v>5.85</v>
      </c>
      <c r="E142" s="26" t="str">
        <f>IFERROR(VLOOKUP($A142,'Medical Examinations'!$A:$O,4,FALSE),"")</f>
        <v>No</v>
      </c>
      <c r="F142" t="str">
        <f>IFERROR(VLOOKUP($A142,'Medical Examinations'!$A:$O,6,FALSE),"")</f>
        <v>No</v>
      </c>
      <c r="G142" t="str">
        <f>IFERROR(VLOOKUP($A142,'Medical Examinations'!$A:$O,7,FALSE),"")</f>
        <v>Yes</v>
      </c>
      <c r="H142" s="28">
        <f>IFERROR(VLOOKUP($A142,'Medical Examinations'!$A:$O,8,FALSE),"")</f>
        <v>1</v>
      </c>
      <c r="I142" t="str">
        <f>IFERROR(VLOOKUP($A142,'Medical Examinations'!$A:$O,10,FALSE),"")</f>
        <v>No</v>
      </c>
      <c r="J142" t="str">
        <f>IFERROR(VLOOKUP($A142,'Medical Examinations'!$A:$O,14,FALSE),"")</f>
        <v>Over Weight</v>
      </c>
      <c r="K142" t="str">
        <f>IFERROR(VLOOKUP($A142,'Medical Examinations'!$A:$O,15,FALSE),"")</f>
        <v>Prediabetes</v>
      </c>
      <c r="L142" s="19" t="str">
        <f>IFERROR(VLOOKUP($A142,'Hospitalisation Details'!$A:$Q,7,FALSE),"")</f>
        <v>28-Dec-1979</v>
      </c>
      <c r="M142" s="20">
        <f>IFERROR(VLOOKUP($A142,'Hospitalisation Details'!$A:$Q,10,FALSE),"")</f>
        <v>10027.15</v>
      </c>
      <c r="N142" s="26" t="str">
        <f>IFERROR(VLOOKUP($A142,'Hospitalisation Details'!$A:$Q,11,FALSE),"")</f>
        <v>tier - 3</v>
      </c>
      <c r="O142" t="str">
        <f>IFERROR(VLOOKUP($A142,'Hospitalisation Details'!$A:$Q,13,FALSE),"")</f>
        <v>tier - 1</v>
      </c>
      <c r="P142" t="str">
        <f>IFERROR(VLOOKUP($A142,'Hospitalisation Details'!$A:$Q,15,FALSE),"")</f>
        <v>R1021</v>
      </c>
      <c r="Q142">
        <f>IFERROR(VLOOKUP($A142,'Hospitalisation Details'!$A:$Q,8,FALSE),"")</f>
        <v>43</v>
      </c>
    </row>
    <row r="143" spans="1:17" ht="15" x14ac:dyDescent="0.35">
      <c r="A143" s="25" t="str">
        <f>'Customer Names'!A1126</f>
        <v>Id1125</v>
      </c>
      <c r="B143" t="str">
        <f>IFERROR(VLOOKUP($A143,'Customer Names'!$A:$F,3,FALSE),"")</f>
        <v>O'Brien</v>
      </c>
      <c r="C143" s="27">
        <f>IFERROR(VLOOKUP($A143,'Medical Examinations'!$A:$O,2,FALSE),"")</f>
        <v>34.76</v>
      </c>
      <c r="D143">
        <f>IFERROR(VLOOKUP($A143,'Medical Examinations'!$A:$O,3,FALSE),"")</f>
        <v>5.92</v>
      </c>
      <c r="E143" s="26" t="str">
        <f>IFERROR(VLOOKUP($A143,'Medical Examinations'!$A:$O,4,FALSE),"")</f>
        <v>Yes</v>
      </c>
      <c r="F143" t="str">
        <f>IFERROR(VLOOKUP($A143,'Medical Examinations'!$A:$O,6,FALSE),"")</f>
        <v>No</v>
      </c>
      <c r="G143" t="str">
        <f>IFERROR(VLOOKUP($A143,'Medical Examinations'!$A:$O,7,FALSE),"")</f>
        <v>No</v>
      </c>
      <c r="H143" s="28">
        <f>IFERROR(VLOOKUP($A143,'Medical Examinations'!$A:$O,8,FALSE),"")</f>
        <v>1</v>
      </c>
      <c r="I143" t="str">
        <f>IFERROR(VLOOKUP($A143,'Medical Examinations'!$A:$O,10,FALSE),"")</f>
        <v>No</v>
      </c>
      <c r="J143" t="str">
        <f>IFERROR(VLOOKUP($A143,'Medical Examinations'!$A:$O,14,FALSE),"")</f>
        <v>Obesity</v>
      </c>
      <c r="K143" t="str">
        <f>IFERROR(VLOOKUP($A143,'Medical Examinations'!$A:$O,15,FALSE),"")</f>
        <v>Prediabetes</v>
      </c>
      <c r="L143" s="19" t="str">
        <f>IFERROR(VLOOKUP($A143,'Hospitalisation Details'!$A:$Q,7,FALSE),"")</f>
        <v>3-Jul-1988</v>
      </c>
      <c r="M143" s="20">
        <f>IFERROR(VLOOKUP($A143,'Hospitalisation Details'!$A:$Q,10,FALSE),"")</f>
        <v>10011.44</v>
      </c>
      <c r="N143" s="26" t="str">
        <f>IFERROR(VLOOKUP($A143,'Hospitalisation Details'!$A:$Q,11,FALSE),"")</f>
        <v>tier - 3</v>
      </c>
      <c r="O143" t="str">
        <f>IFERROR(VLOOKUP($A143,'Hospitalisation Details'!$A:$Q,13,FALSE),"")</f>
        <v>tier - 3</v>
      </c>
      <c r="P143" t="str">
        <f>IFERROR(VLOOKUP($A143,'Hospitalisation Details'!$A:$Q,15,FALSE),"")</f>
        <v>R1026</v>
      </c>
      <c r="Q143">
        <f>IFERROR(VLOOKUP($A143,'Hospitalisation Details'!$A:$Q,8,FALSE),"")</f>
        <v>34</v>
      </c>
    </row>
    <row r="144" spans="1:17" ht="15" x14ac:dyDescent="0.35">
      <c r="A144" s="25" t="str">
        <f>'Customer Names'!A1127</f>
        <v>Id1126</v>
      </c>
      <c r="B144" t="str">
        <f>IFERROR(VLOOKUP($A144,'Customer Names'!$A:$F,3,FALSE),"")</f>
        <v>Bachman</v>
      </c>
      <c r="C144" s="27">
        <f>IFERROR(VLOOKUP($A144,'Medical Examinations'!$A:$O,2,FALSE),"")</f>
        <v>18.335000000000001</v>
      </c>
      <c r="D144">
        <f>IFERROR(VLOOKUP($A144,'Medical Examinations'!$A:$O,3,FALSE),"")</f>
        <v>10.01</v>
      </c>
      <c r="E144" s="26" t="str">
        <f>IFERROR(VLOOKUP($A144,'Medical Examinations'!$A:$O,4,FALSE),"")</f>
        <v>Yes</v>
      </c>
      <c r="F144" t="str">
        <f>IFERROR(VLOOKUP($A144,'Medical Examinations'!$A:$O,6,FALSE),"")</f>
        <v>No</v>
      </c>
      <c r="G144" t="str">
        <f>IFERROR(VLOOKUP($A144,'Medical Examinations'!$A:$O,7,FALSE),"")</f>
        <v>No</v>
      </c>
      <c r="H144" s="28">
        <f>IFERROR(VLOOKUP($A144,'Medical Examinations'!$A:$O,8,FALSE),"")</f>
        <v>2</v>
      </c>
      <c r="I144" t="str">
        <f>IFERROR(VLOOKUP($A144,'Medical Examinations'!$A:$O,10,FALSE),"")</f>
        <v>No</v>
      </c>
      <c r="J144" t="str">
        <f>IFERROR(VLOOKUP($A144,'Medical Examinations'!$A:$O,14,FALSE),"")</f>
        <v>Under Weight</v>
      </c>
      <c r="K144" t="str">
        <f>IFERROR(VLOOKUP($A144,'Medical Examinations'!$A:$O,15,FALSE),"")</f>
        <v>Diabetes</v>
      </c>
      <c r="L144" s="19" t="str">
        <f>IFERROR(VLOOKUP($A144,'Hospitalisation Details'!$A:$Q,7,FALSE),"")</f>
        <v>11-Aug-1970</v>
      </c>
      <c r="M144" s="20">
        <f>IFERROR(VLOOKUP($A144,'Hospitalisation Details'!$A:$Q,10,FALSE),"")</f>
        <v>9991.0400000000009</v>
      </c>
      <c r="N144" s="26" t="str">
        <f>IFERROR(VLOOKUP($A144,'Hospitalisation Details'!$A:$Q,11,FALSE),"")</f>
        <v>tier - 2</v>
      </c>
      <c r="O144" t="str">
        <f>IFERROR(VLOOKUP($A144,'Hospitalisation Details'!$A:$Q,13,FALSE),"")</f>
        <v>tier - 3</v>
      </c>
      <c r="P144" t="str">
        <f>IFERROR(VLOOKUP($A144,'Hospitalisation Details'!$A:$Q,15,FALSE),"")</f>
        <v>R1012</v>
      </c>
      <c r="Q144">
        <f>IFERROR(VLOOKUP($A144,'Hospitalisation Details'!$A:$Q,8,FALSE),"")</f>
        <v>52</v>
      </c>
    </row>
    <row r="145" spans="1:17" ht="15" x14ac:dyDescent="0.35">
      <c r="A145" s="25" t="str">
        <f>'Customer Names'!A1128</f>
        <v>Id1127</v>
      </c>
      <c r="B145" t="str">
        <f>IFERROR(VLOOKUP($A145,'Customer Names'!$A:$F,3,FALSE),"")</f>
        <v>Bednar</v>
      </c>
      <c r="C145" s="27">
        <f>IFERROR(VLOOKUP($A145,'Medical Examinations'!$A:$O,2,FALSE),"")</f>
        <v>32.299999999999997</v>
      </c>
      <c r="D145">
        <f>IFERROR(VLOOKUP($A145,'Medical Examinations'!$A:$O,3,FALSE),"")</f>
        <v>9.59</v>
      </c>
      <c r="E145" s="26" t="str">
        <f>IFERROR(VLOOKUP($A145,'Medical Examinations'!$A:$O,4,FALSE),"")</f>
        <v>No</v>
      </c>
      <c r="F145" t="str">
        <f>IFERROR(VLOOKUP($A145,'Medical Examinations'!$A:$O,6,FALSE),"")</f>
        <v>No</v>
      </c>
      <c r="G145" t="str">
        <f>IFERROR(VLOOKUP($A145,'Medical Examinations'!$A:$O,7,FALSE),"")</f>
        <v>No</v>
      </c>
      <c r="H145" s="28" t="str">
        <f>IFERROR(VLOOKUP($A145,'Medical Examinations'!$A:$O,8,FALSE),"")</f>
        <v>0</v>
      </c>
      <c r="I145" t="str">
        <f>IFERROR(VLOOKUP($A145,'Medical Examinations'!$A:$O,10,FALSE),"")</f>
        <v>No</v>
      </c>
      <c r="J145" t="str">
        <f>IFERROR(VLOOKUP($A145,'Medical Examinations'!$A:$O,14,FALSE),"")</f>
        <v>Obesity</v>
      </c>
      <c r="K145" t="str">
        <f>IFERROR(VLOOKUP($A145,'Medical Examinations'!$A:$O,15,FALSE),"")</f>
        <v>Diabetes</v>
      </c>
      <c r="L145" s="19" t="str">
        <f>IFERROR(VLOOKUP($A145,'Hospitalisation Details'!$A:$Q,7,FALSE),"")</f>
        <v>6-Oct-1971</v>
      </c>
      <c r="M145" s="20">
        <f>IFERROR(VLOOKUP($A145,'Hospitalisation Details'!$A:$Q,10,FALSE),"")</f>
        <v>9964.06</v>
      </c>
      <c r="N145" s="26" t="str">
        <f>IFERROR(VLOOKUP($A145,'Hospitalisation Details'!$A:$Q,11,FALSE),"")</f>
        <v>tier - 2</v>
      </c>
      <c r="O145" t="str">
        <f>IFERROR(VLOOKUP($A145,'Hospitalisation Details'!$A:$Q,13,FALSE),"")</f>
        <v>tier - 2</v>
      </c>
      <c r="P145" t="str">
        <f>IFERROR(VLOOKUP($A145,'Hospitalisation Details'!$A:$Q,15,FALSE),"")</f>
        <v>R1019</v>
      </c>
      <c r="Q145">
        <f>IFERROR(VLOOKUP($A145,'Hospitalisation Details'!$A:$Q,8,FALSE),"")</f>
        <v>51</v>
      </c>
    </row>
    <row r="146" spans="1:17" ht="15" x14ac:dyDescent="0.35">
      <c r="A146" s="25" t="str">
        <f>'Customer Names'!A1129</f>
        <v>Id1128</v>
      </c>
      <c r="B146" t="str">
        <f>IFERROR(VLOOKUP($A146,'Customer Names'!$A:$F,3,FALSE),"")</f>
        <v>Daye</v>
      </c>
      <c r="C146" s="27">
        <f>IFERROR(VLOOKUP($A146,'Medical Examinations'!$A:$O,2,FALSE),"")</f>
        <v>27.74</v>
      </c>
      <c r="D146">
        <f>IFERROR(VLOOKUP($A146,'Medical Examinations'!$A:$O,3,FALSE),"")</f>
        <v>10.37</v>
      </c>
      <c r="E146" s="26" t="str">
        <f>IFERROR(VLOOKUP($A146,'Medical Examinations'!$A:$O,4,FALSE),"")</f>
        <v>No</v>
      </c>
      <c r="F146" t="str">
        <f>IFERROR(VLOOKUP($A146,'Medical Examinations'!$A:$O,6,FALSE),"")</f>
        <v>No</v>
      </c>
      <c r="G146" t="str">
        <f>IFERROR(VLOOKUP($A146,'Medical Examinations'!$A:$O,7,FALSE),"")</f>
        <v>No</v>
      </c>
      <c r="H146" s="28" t="str">
        <f>IFERROR(VLOOKUP($A146,'Medical Examinations'!$A:$O,8,FALSE),"")</f>
        <v>0</v>
      </c>
      <c r="I146" t="str">
        <f>IFERROR(VLOOKUP($A146,'Medical Examinations'!$A:$O,10,FALSE),"")</f>
        <v>No</v>
      </c>
      <c r="J146" t="str">
        <f>IFERROR(VLOOKUP($A146,'Medical Examinations'!$A:$O,14,FALSE),"")</f>
        <v>Over Weight</v>
      </c>
      <c r="K146" t="str">
        <f>IFERROR(VLOOKUP($A146,'Medical Examinations'!$A:$O,15,FALSE),"")</f>
        <v>Diabetes</v>
      </c>
      <c r="L146" s="19" t="str">
        <f>IFERROR(VLOOKUP($A146,'Hospitalisation Details'!$A:$Q,7,FALSE),"")</f>
        <v>26-Dec-1971</v>
      </c>
      <c r="M146" s="20">
        <f>IFERROR(VLOOKUP($A146,'Hospitalisation Details'!$A:$Q,10,FALSE),"")</f>
        <v>9957.7199999999993</v>
      </c>
      <c r="N146" s="26" t="str">
        <f>IFERROR(VLOOKUP($A146,'Hospitalisation Details'!$A:$Q,11,FALSE),"")</f>
        <v>tier - 2</v>
      </c>
      <c r="O146" t="str">
        <f>IFERROR(VLOOKUP($A146,'Hospitalisation Details'!$A:$Q,13,FALSE),"")</f>
        <v>tier - 3</v>
      </c>
      <c r="P146" t="str">
        <f>IFERROR(VLOOKUP($A146,'Hospitalisation Details'!$A:$Q,15,FALSE),"")</f>
        <v>R1018</v>
      </c>
      <c r="Q146">
        <f>IFERROR(VLOOKUP($A146,'Hospitalisation Details'!$A:$Q,8,FALSE),"")</f>
        <v>51</v>
      </c>
    </row>
    <row r="147" spans="1:17" ht="15" x14ac:dyDescent="0.35">
      <c r="A147" s="25" t="str">
        <f>'Customer Names'!A1130</f>
        <v>Id1129</v>
      </c>
      <c r="B147" t="str">
        <f>IFERROR(VLOOKUP($A147,'Customer Names'!$A:$F,3,FALSE),"")</f>
        <v>Clarke</v>
      </c>
      <c r="C147" s="27">
        <f>IFERROR(VLOOKUP($A147,'Medical Examinations'!$A:$O,2,FALSE),"")</f>
        <v>24</v>
      </c>
      <c r="D147">
        <f>IFERROR(VLOOKUP($A147,'Medical Examinations'!$A:$O,3,FALSE),"")</f>
        <v>4.01</v>
      </c>
      <c r="E147" s="26" t="str">
        <f>IFERROR(VLOOKUP($A147,'Medical Examinations'!$A:$O,4,FALSE),"")</f>
        <v>Yes</v>
      </c>
      <c r="F147" t="str">
        <f>IFERROR(VLOOKUP($A147,'Medical Examinations'!$A:$O,6,FALSE),"")</f>
        <v>No</v>
      </c>
      <c r="G147" t="str">
        <f>IFERROR(VLOOKUP($A147,'Medical Examinations'!$A:$O,7,FALSE),"")</f>
        <v>No</v>
      </c>
      <c r="H147" s="28">
        <f>IFERROR(VLOOKUP($A147,'Medical Examinations'!$A:$O,8,FALSE),"")</f>
        <v>1</v>
      </c>
      <c r="I147" t="str">
        <f>IFERROR(VLOOKUP($A147,'Medical Examinations'!$A:$O,10,FALSE),"")</f>
        <v>No</v>
      </c>
      <c r="J147" t="str">
        <f>IFERROR(VLOOKUP($A147,'Medical Examinations'!$A:$O,14,FALSE),"")</f>
        <v>Normal Weight</v>
      </c>
      <c r="K147" t="str">
        <f>IFERROR(VLOOKUP($A147,'Medical Examinations'!$A:$O,15,FALSE),"")</f>
        <v>Normal</v>
      </c>
      <c r="L147" s="19" t="str">
        <f>IFERROR(VLOOKUP($A147,'Hospitalisation Details'!$A:$Q,7,FALSE),"")</f>
        <v>11-Sep-1964</v>
      </c>
      <c r="M147" s="20">
        <f>IFERROR(VLOOKUP($A147,'Hospitalisation Details'!$A:$Q,10,FALSE),"")</f>
        <v>9933.44</v>
      </c>
      <c r="N147" s="26" t="str">
        <f>IFERROR(VLOOKUP($A147,'Hospitalisation Details'!$A:$Q,11,FALSE),"")</f>
        <v>tier - 3</v>
      </c>
      <c r="O147" t="str">
        <f>IFERROR(VLOOKUP($A147,'Hospitalisation Details'!$A:$Q,13,FALSE),"")</f>
        <v>tier - 3</v>
      </c>
      <c r="P147" t="str">
        <f>IFERROR(VLOOKUP($A147,'Hospitalisation Details'!$A:$Q,15,FALSE),"")</f>
        <v>R1013</v>
      </c>
      <c r="Q147">
        <f>IFERROR(VLOOKUP($A147,'Hospitalisation Details'!$A:$Q,8,FALSE),"")</f>
        <v>58</v>
      </c>
    </row>
    <row r="148" spans="1:17" ht="15" x14ac:dyDescent="0.35">
      <c r="A148" s="25" t="str">
        <f>'Customer Names'!A114</f>
        <v>Id113</v>
      </c>
      <c r="B148" t="str">
        <f>IFERROR(VLOOKUP($A148,'Customer Names'!$A:$F,3,FALSE),"")</f>
        <v>Groner</v>
      </c>
      <c r="C148" s="27">
        <f>IFERROR(VLOOKUP($A148,'Medical Examinations'!$A:$O,2,FALSE),"")</f>
        <v>34.799999999999997</v>
      </c>
      <c r="D148">
        <f>IFERROR(VLOOKUP($A148,'Medical Examinations'!$A:$O,3,FALSE),"")</f>
        <v>4.72</v>
      </c>
      <c r="E148" s="26" t="str">
        <f>IFERROR(VLOOKUP($A148,'Medical Examinations'!$A:$O,4,FALSE),"")</f>
        <v>Yes</v>
      </c>
      <c r="F148" t="str">
        <f>IFERROR(VLOOKUP($A148,'Medical Examinations'!$A:$O,6,FALSE),"")</f>
        <v>No</v>
      </c>
      <c r="G148" t="str">
        <f>IFERROR(VLOOKUP($A148,'Medical Examinations'!$A:$O,7,FALSE),"")</f>
        <v>No</v>
      </c>
      <c r="H148" s="28" t="str">
        <f>IFERROR(VLOOKUP($A148,'Medical Examinations'!$A:$O,8,FALSE),"")</f>
        <v>0</v>
      </c>
      <c r="I148" t="str">
        <f>IFERROR(VLOOKUP($A148,'Medical Examinations'!$A:$O,10,FALSE),"")</f>
        <v>Yes</v>
      </c>
      <c r="J148" t="str">
        <f>IFERROR(VLOOKUP($A148,'Medical Examinations'!$A:$O,14,FALSE),"")</f>
        <v>Obesity</v>
      </c>
      <c r="K148" t="str">
        <f>IFERROR(VLOOKUP($A148,'Medical Examinations'!$A:$O,15,FALSE),"")</f>
        <v>Normal</v>
      </c>
      <c r="L148" s="19" t="str">
        <f>IFERROR(VLOOKUP($A148,'Hospitalisation Details'!$A:$Q,7,FALSE),"")</f>
        <v>17-Jul-1985</v>
      </c>
      <c r="M148" s="20">
        <f>IFERROR(VLOOKUP($A148,'Hospitalisation Details'!$A:$Q,10,FALSE),"")</f>
        <v>39836.519999999997</v>
      </c>
      <c r="N148" s="26" t="str">
        <f>IFERROR(VLOOKUP($A148,'Hospitalisation Details'!$A:$Q,11,FALSE),"")</f>
        <v>tier - 2</v>
      </c>
      <c r="O148" t="str">
        <f>IFERROR(VLOOKUP($A148,'Hospitalisation Details'!$A:$Q,13,FALSE),"")</f>
        <v>tier - 1</v>
      </c>
      <c r="P148" t="str">
        <f>IFERROR(VLOOKUP($A148,'Hospitalisation Details'!$A:$Q,15,FALSE),"")</f>
        <v>R1011</v>
      </c>
      <c r="Q148">
        <f>IFERROR(VLOOKUP($A148,'Hospitalisation Details'!$A:$Q,8,FALSE),"")</f>
        <v>37</v>
      </c>
    </row>
    <row r="149" spans="1:17" ht="15" x14ac:dyDescent="0.35">
      <c r="A149" s="25" t="str">
        <f>'Customer Names'!A1131</f>
        <v>Id1130</v>
      </c>
      <c r="B149" t="str">
        <f>IFERROR(VLOOKUP($A149,'Customer Names'!$A:$F,3,FALSE),"")</f>
        <v>Koren</v>
      </c>
      <c r="C149" s="27">
        <f>IFERROR(VLOOKUP($A149,'Medical Examinations'!$A:$O,2,FALSE),"")</f>
        <v>31.78</v>
      </c>
      <c r="D149">
        <f>IFERROR(VLOOKUP($A149,'Medical Examinations'!$A:$O,3,FALSE),"")</f>
        <v>4.24</v>
      </c>
      <c r="E149" s="26" t="str">
        <f>IFERROR(VLOOKUP($A149,'Medical Examinations'!$A:$O,4,FALSE),"")</f>
        <v>Yes</v>
      </c>
      <c r="F149" t="str">
        <f>IFERROR(VLOOKUP($A149,'Medical Examinations'!$A:$O,6,FALSE),"")</f>
        <v>No</v>
      </c>
      <c r="G149" t="str">
        <f>IFERROR(VLOOKUP($A149,'Medical Examinations'!$A:$O,7,FALSE),"")</f>
        <v>Yes</v>
      </c>
      <c r="H149" s="28">
        <f>IFERROR(VLOOKUP($A149,'Medical Examinations'!$A:$O,8,FALSE),"")</f>
        <v>1</v>
      </c>
      <c r="I149" t="str">
        <f>IFERROR(VLOOKUP($A149,'Medical Examinations'!$A:$O,10,FALSE),"")</f>
        <v>No</v>
      </c>
      <c r="J149" t="str">
        <f>IFERROR(VLOOKUP($A149,'Medical Examinations'!$A:$O,14,FALSE),"")</f>
        <v>Obesity</v>
      </c>
      <c r="K149" t="str">
        <f>IFERROR(VLOOKUP($A149,'Medical Examinations'!$A:$O,15,FALSE),"")</f>
        <v>Normal</v>
      </c>
      <c r="L149" s="19" t="str">
        <f>IFERROR(VLOOKUP($A149,'Hospitalisation Details'!$A:$Q,7,FALSE),"")</f>
        <v>3-Dec-1983</v>
      </c>
      <c r="M149" s="20">
        <f>IFERROR(VLOOKUP($A149,'Hospitalisation Details'!$A:$Q,10,FALSE),"")</f>
        <v>9931.9599999999991</v>
      </c>
      <c r="N149" s="26" t="str">
        <f>IFERROR(VLOOKUP($A149,'Hospitalisation Details'!$A:$Q,11,FALSE),"")</f>
        <v>tier - 2</v>
      </c>
      <c r="O149" t="str">
        <f>IFERROR(VLOOKUP($A149,'Hospitalisation Details'!$A:$Q,13,FALSE),"")</f>
        <v>tier - 2</v>
      </c>
      <c r="P149" t="str">
        <f>IFERROR(VLOOKUP($A149,'Hospitalisation Details'!$A:$Q,15,FALSE),"")</f>
        <v>R1012</v>
      </c>
      <c r="Q149">
        <f>IFERROR(VLOOKUP($A149,'Hospitalisation Details'!$A:$Q,8,FALSE),"")</f>
        <v>39</v>
      </c>
    </row>
    <row r="150" spans="1:17" ht="15" x14ac:dyDescent="0.35">
      <c r="A150" s="25" t="str">
        <f>'Customer Names'!A1132</f>
        <v>Id1131</v>
      </c>
      <c r="B150" t="str">
        <f>IFERROR(VLOOKUP($A150,'Customer Names'!$A:$F,3,FALSE),"")</f>
        <v>Kuramoto</v>
      </c>
      <c r="C150" s="27">
        <f>IFERROR(VLOOKUP($A150,'Medical Examinations'!$A:$O,2,FALSE),"")</f>
        <v>32.25</v>
      </c>
      <c r="D150">
        <f>IFERROR(VLOOKUP($A150,'Medical Examinations'!$A:$O,3,FALSE),"")</f>
        <v>5.36</v>
      </c>
      <c r="E150" s="26" t="str">
        <f>IFERROR(VLOOKUP($A150,'Medical Examinations'!$A:$O,4,FALSE),"")</f>
        <v>Yes</v>
      </c>
      <c r="F150" t="str">
        <f>IFERROR(VLOOKUP($A150,'Medical Examinations'!$A:$O,6,FALSE),"")</f>
        <v>No</v>
      </c>
      <c r="G150" t="str">
        <f>IFERROR(VLOOKUP($A150,'Medical Examinations'!$A:$O,7,FALSE),"")</f>
        <v>No</v>
      </c>
      <c r="H150" s="28" t="str">
        <f>IFERROR(VLOOKUP($A150,'Medical Examinations'!$A:$O,8,FALSE),"")</f>
        <v>0</v>
      </c>
      <c r="I150" t="str">
        <f>IFERROR(VLOOKUP($A150,'Medical Examinations'!$A:$O,10,FALSE),"")</f>
        <v>No</v>
      </c>
      <c r="J150" t="str">
        <f>IFERROR(VLOOKUP($A150,'Medical Examinations'!$A:$O,14,FALSE),"")</f>
        <v>Obesity</v>
      </c>
      <c r="K150" t="str">
        <f>IFERROR(VLOOKUP($A150,'Medical Examinations'!$A:$O,15,FALSE),"")</f>
        <v>Normal</v>
      </c>
      <c r="L150" s="19" t="str">
        <f>IFERROR(VLOOKUP($A150,'Hospitalisation Details'!$A:$Q,7,FALSE),"")</f>
        <v>19-Aug-1985</v>
      </c>
      <c r="M150" s="20">
        <f>IFERROR(VLOOKUP($A150,'Hospitalisation Details'!$A:$Q,10,FALSE),"")</f>
        <v>9930.64</v>
      </c>
      <c r="N150" s="26" t="str">
        <f>IFERROR(VLOOKUP($A150,'Hospitalisation Details'!$A:$Q,11,FALSE),"")</f>
        <v>tier - 2</v>
      </c>
      <c r="O150" t="str">
        <f>IFERROR(VLOOKUP($A150,'Hospitalisation Details'!$A:$Q,13,FALSE),"")</f>
        <v>tier - 3</v>
      </c>
      <c r="P150" t="str">
        <f>IFERROR(VLOOKUP($A150,'Hospitalisation Details'!$A:$Q,15,FALSE),"")</f>
        <v>R1025</v>
      </c>
      <c r="Q150">
        <f>IFERROR(VLOOKUP($A150,'Hospitalisation Details'!$A:$Q,8,FALSE),"")</f>
        <v>37</v>
      </c>
    </row>
    <row r="151" spans="1:17" ht="15" x14ac:dyDescent="0.35">
      <c r="A151" s="25" t="str">
        <f>'Customer Names'!A1133</f>
        <v>Id1132</v>
      </c>
      <c r="B151" t="str">
        <f>IFERROR(VLOOKUP($A151,'Customer Names'!$A:$F,3,FALSE),"")</f>
        <v>Lynn</v>
      </c>
      <c r="C151" s="27">
        <f>IFERROR(VLOOKUP($A151,'Medical Examinations'!$A:$O,2,FALSE),"")</f>
        <v>30.114999999999998</v>
      </c>
      <c r="D151">
        <f>IFERROR(VLOOKUP($A151,'Medical Examinations'!$A:$O,3,FALSE),"")</f>
        <v>4.99</v>
      </c>
      <c r="E151" s="26" t="str">
        <f>IFERROR(VLOOKUP($A151,'Medical Examinations'!$A:$O,4,FALSE),"")</f>
        <v>No</v>
      </c>
      <c r="F151" t="str">
        <f>IFERROR(VLOOKUP($A151,'Medical Examinations'!$A:$O,6,FALSE),"")</f>
        <v>No</v>
      </c>
      <c r="G151" t="str">
        <f>IFERROR(VLOOKUP($A151,'Medical Examinations'!$A:$O,7,FALSE),"")</f>
        <v>No</v>
      </c>
      <c r="H151" s="28">
        <f>IFERROR(VLOOKUP($A151,'Medical Examinations'!$A:$O,8,FALSE),"")</f>
        <v>2</v>
      </c>
      <c r="I151" t="str">
        <f>IFERROR(VLOOKUP($A151,'Medical Examinations'!$A:$O,10,FALSE),"")</f>
        <v>No</v>
      </c>
      <c r="J151" t="str">
        <f>IFERROR(VLOOKUP($A151,'Medical Examinations'!$A:$O,14,FALSE),"")</f>
        <v>Obesity</v>
      </c>
      <c r="K151" t="str">
        <f>IFERROR(VLOOKUP($A151,'Medical Examinations'!$A:$O,15,FALSE),"")</f>
        <v>Normal</v>
      </c>
      <c r="L151" s="19" t="str">
        <f>IFERROR(VLOOKUP($A151,'Hospitalisation Details'!$A:$Q,7,FALSE),"")</f>
        <v>14-Sep-1972</v>
      </c>
      <c r="M151" s="20">
        <f>IFERROR(VLOOKUP($A151,'Hospitalisation Details'!$A:$Q,10,FALSE),"")</f>
        <v>9910.36</v>
      </c>
      <c r="N151" s="26" t="str">
        <f>IFERROR(VLOOKUP($A151,'Hospitalisation Details'!$A:$Q,11,FALSE),"")</f>
        <v>tier - 2</v>
      </c>
      <c r="O151" t="str">
        <f>IFERROR(VLOOKUP($A151,'Hospitalisation Details'!$A:$Q,13,FALSE),"")</f>
        <v>tier - 3</v>
      </c>
      <c r="P151" t="str">
        <f>IFERROR(VLOOKUP($A151,'Hospitalisation Details'!$A:$Q,15,FALSE),"")</f>
        <v>R1012</v>
      </c>
      <c r="Q151">
        <f>IFERROR(VLOOKUP($A151,'Hospitalisation Details'!$A:$Q,8,FALSE),"")</f>
        <v>50</v>
      </c>
    </row>
    <row r="152" spans="1:17" ht="15" x14ac:dyDescent="0.35">
      <c r="A152" s="25" t="str">
        <f>'Customer Names'!A1134</f>
        <v>Id1133</v>
      </c>
      <c r="B152" t="str">
        <f>IFERROR(VLOOKUP($A152,'Customer Names'!$A:$F,3,FALSE),"")</f>
        <v>Dierksen</v>
      </c>
      <c r="C152" s="27">
        <f>IFERROR(VLOOKUP($A152,'Medical Examinations'!$A:$O,2,FALSE),"")</f>
        <v>22.41</v>
      </c>
      <c r="D152">
        <f>IFERROR(VLOOKUP($A152,'Medical Examinations'!$A:$O,3,FALSE),"")</f>
        <v>8.68</v>
      </c>
      <c r="E152" s="26" t="str">
        <f>IFERROR(VLOOKUP($A152,'Medical Examinations'!$A:$O,4,FALSE),"")</f>
        <v>No</v>
      </c>
      <c r="F152" t="str">
        <f>IFERROR(VLOOKUP($A152,'Medical Examinations'!$A:$O,6,FALSE),"")</f>
        <v>No</v>
      </c>
      <c r="G152" t="str">
        <f>IFERROR(VLOOKUP($A152,'Medical Examinations'!$A:$O,7,FALSE),"")</f>
        <v>No</v>
      </c>
      <c r="H152" s="28" t="str">
        <f>IFERROR(VLOOKUP($A152,'Medical Examinations'!$A:$O,8,FALSE),"")</f>
        <v>0</v>
      </c>
      <c r="I152" t="str">
        <f>IFERROR(VLOOKUP($A152,'Medical Examinations'!$A:$O,10,FALSE),"")</f>
        <v>No</v>
      </c>
      <c r="J152" t="str">
        <f>IFERROR(VLOOKUP($A152,'Medical Examinations'!$A:$O,14,FALSE),"")</f>
        <v>Normal Weight</v>
      </c>
      <c r="K152" t="str">
        <f>IFERROR(VLOOKUP($A152,'Medical Examinations'!$A:$O,15,FALSE),"")</f>
        <v>Diabetes</v>
      </c>
      <c r="L152" s="19" t="str">
        <f>IFERROR(VLOOKUP($A152,'Hospitalisation Details'!$A:$Q,7,FALSE),"")</f>
        <v>17-Aug-1962</v>
      </c>
      <c r="M152" s="20">
        <f>IFERROR(VLOOKUP($A152,'Hospitalisation Details'!$A:$Q,10,FALSE),"")</f>
        <v>9907.83</v>
      </c>
      <c r="N152" s="26" t="str">
        <f>IFERROR(VLOOKUP($A152,'Hospitalisation Details'!$A:$Q,11,FALSE),"")</f>
        <v>tier - 3</v>
      </c>
      <c r="O152" t="str">
        <f>IFERROR(VLOOKUP($A152,'Hospitalisation Details'!$A:$Q,13,FALSE),"")</f>
        <v>tier - 2</v>
      </c>
      <c r="P152" t="str">
        <f>IFERROR(VLOOKUP($A152,'Hospitalisation Details'!$A:$Q,15,FALSE),"")</f>
        <v>R1013</v>
      </c>
      <c r="Q152">
        <f>IFERROR(VLOOKUP($A152,'Hospitalisation Details'!$A:$Q,8,FALSE),"")</f>
        <v>60</v>
      </c>
    </row>
    <row r="153" spans="1:17" ht="15" x14ac:dyDescent="0.35">
      <c r="A153" s="25" t="str">
        <f>'Customer Names'!A1135</f>
        <v>Id1134</v>
      </c>
      <c r="B153" t="str">
        <f>IFERROR(VLOOKUP($A153,'Customer Names'!$A:$F,3,FALSE),"")</f>
        <v>Zoeller</v>
      </c>
      <c r="C153" s="27">
        <f>IFERROR(VLOOKUP($A153,'Medical Examinations'!$A:$O,2,FALSE),"")</f>
        <v>45.72</v>
      </c>
      <c r="D153">
        <f>IFERROR(VLOOKUP($A153,'Medical Examinations'!$A:$O,3,FALSE),"")</f>
        <v>4.2300000000000004</v>
      </c>
      <c r="E153" s="26" t="str">
        <f>IFERROR(VLOOKUP($A153,'Medical Examinations'!$A:$O,4,FALSE),"")</f>
        <v>Yes</v>
      </c>
      <c r="F153" t="str">
        <f>IFERROR(VLOOKUP($A153,'Medical Examinations'!$A:$O,6,FALSE),"")</f>
        <v>No</v>
      </c>
      <c r="G153" t="str">
        <f>IFERROR(VLOOKUP($A153,'Medical Examinations'!$A:$O,7,FALSE),"")</f>
        <v>No</v>
      </c>
      <c r="H153" s="28" t="str">
        <f>IFERROR(VLOOKUP($A153,'Medical Examinations'!$A:$O,8,FALSE),"")</f>
        <v>0</v>
      </c>
      <c r="I153" t="str">
        <f>IFERROR(VLOOKUP($A153,'Medical Examinations'!$A:$O,10,FALSE),"")</f>
        <v>No</v>
      </c>
      <c r="J153" t="str">
        <f>IFERROR(VLOOKUP($A153,'Medical Examinations'!$A:$O,14,FALSE),"")</f>
        <v>Obesity</v>
      </c>
      <c r="K153" t="str">
        <f>IFERROR(VLOOKUP($A153,'Medical Examinations'!$A:$O,15,FALSE),"")</f>
        <v>Normal</v>
      </c>
      <c r="L153" s="19" t="str">
        <f>IFERROR(VLOOKUP($A153,'Hospitalisation Details'!$A:$Q,7,FALSE),"")</f>
        <v>8-Jul-1996</v>
      </c>
      <c r="M153" s="20">
        <f>IFERROR(VLOOKUP($A153,'Hospitalisation Details'!$A:$Q,10,FALSE),"")</f>
        <v>9894.69</v>
      </c>
      <c r="N153" s="26" t="str">
        <f>IFERROR(VLOOKUP($A153,'Hospitalisation Details'!$A:$Q,11,FALSE),"")</f>
        <v>tier - 2</v>
      </c>
      <c r="O153" t="str">
        <f>IFERROR(VLOOKUP($A153,'Hospitalisation Details'!$A:$Q,13,FALSE),"")</f>
        <v>tier - 3</v>
      </c>
      <c r="P153" t="str">
        <f>IFERROR(VLOOKUP($A153,'Hospitalisation Details'!$A:$Q,15,FALSE),"")</f>
        <v>R1012</v>
      </c>
      <c r="Q153">
        <f>IFERROR(VLOOKUP($A153,'Hospitalisation Details'!$A:$Q,8,FALSE),"")</f>
        <v>26</v>
      </c>
    </row>
    <row r="154" spans="1:17" ht="15" x14ac:dyDescent="0.35">
      <c r="A154" s="25" t="str">
        <f>'Customer Names'!A1136</f>
        <v>Id1135</v>
      </c>
      <c r="B154" t="str">
        <f>IFERROR(VLOOKUP($A154,'Customer Names'!$A:$F,3,FALSE),"")</f>
        <v>Flesch</v>
      </c>
      <c r="C154" s="27">
        <f>IFERROR(VLOOKUP($A154,'Medical Examinations'!$A:$O,2,FALSE),"")</f>
        <v>25</v>
      </c>
      <c r="D154">
        <f>IFERROR(VLOOKUP($A154,'Medical Examinations'!$A:$O,3,FALSE),"")</f>
        <v>5.32</v>
      </c>
      <c r="E154" s="26" t="str">
        <f>IFERROR(VLOOKUP($A154,'Medical Examinations'!$A:$O,4,FALSE),"")</f>
        <v>Yes</v>
      </c>
      <c r="F154" t="str">
        <f>IFERROR(VLOOKUP($A154,'Medical Examinations'!$A:$O,6,FALSE),"")</f>
        <v>No</v>
      </c>
      <c r="G154" t="str">
        <f>IFERROR(VLOOKUP($A154,'Medical Examinations'!$A:$O,7,FALSE),"")</f>
        <v>No</v>
      </c>
      <c r="H154" s="28">
        <f>IFERROR(VLOOKUP($A154,'Medical Examinations'!$A:$O,8,FALSE),"")</f>
        <v>2</v>
      </c>
      <c r="I154" t="str">
        <f>IFERROR(VLOOKUP($A154,'Medical Examinations'!$A:$O,10,FALSE),"")</f>
        <v>No</v>
      </c>
      <c r="J154" t="str">
        <f>IFERROR(VLOOKUP($A154,'Medical Examinations'!$A:$O,14,FALSE),"")</f>
        <v>Over Weight</v>
      </c>
      <c r="K154" t="str">
        <f>IFERROR(VLOOKUP($A154,'Medical Examinations'!$A:$O,15,FALSE),"")</f>
        <v>Normal</v>
      </c>
      <c r="L154" s="19" t="str">
        <f>IFERROR(VLOOKUP($A154,'Hospitalisation Details'!$A:$Q,7,FALSE),"")</f>
        <v>5-Nov-1966</v>
      </c>
      <c r="M154" s="20">
        <f>IFERROR(VLOOKUP($A154,'Hospitalisation Details'!$A:$Q,10,FALSE),"")</f>
        <v>9890.23</v>
      </c>
      <c r="N154" s="26" t="str">
        <f>IFERROR(VLOOKUP($A154,'Hospitalisation Details'!$A:$Q,11,FALSE),"")</f>
        <v>tier - 3</v>
      </c>
      <c r="O154" t="str">
        <f>IFERROR(VLOOKUP($A154,'Hospitalisation Details'!$A:$Q,13,FALSE),"")</f>
        <v>tier - 3</v>
      </c>
      <c r="P154" t="str">
        <f>IFERROR(VLOOKUP($A154,'Hospitalisation Details'!$A:$Q,15,FALSE),"")</f>
        <v>R1013</v>
      </c>
      <c r="Q154">
        <f>IFERROR(VLOOKUP($A154,'Hospitalisation Details'!$A:$Q,8,FALSE),"")</f>
        <v>56</v>
      </c>
    </row>
    <row r="155" spans="1:17" ht="15" x14ac:dyDescent="0.35">
      <c r="A155" s="25" t="str">
        <f>'Customer Names'!A1137</f>
        <v>Id1136</v>
      </c>
      <c r="B155" t="str">
        <f>IFERROR(VLOOKUP($A155,'Customer Names'!$A:$F,3,FALSE),"")</f>
        <v>Maltby</v>
      </c>
      <c r="C155" s="27">
        <f>IFERROR(VLOOKUP($A155,'Medical Examinations'!$A:$O,2,FALSE),"")</f>
        <v>39.5</v>
      </c>
      <c r="D155">
        <f>IFERROR(VLOOKUP($A155,'Medical Examinations'!$A:$O,3,FALSE),"")</f>
        <v>6.66</v>
      </c>
      <c r="E155" s="26" t="str">
        <f>IFERROR(VLOOKUP($A155,'Medical Examinations'!$A:$O,4,FALSE),"")</f>
        <v>No</v>
      </c>
      <c r="F155" t="str">
        <f>IFERROR(VLOOKUP($A155,'Medical Examinations'!$A:$O,6,FALSE),"")</f>
        <v>No</v>
      </c>
      <c r="G155" t="str">
        <f>IFERROR(VLOOKUP($A155,'Medical Examinations'!$A:$O,7,FALSE),"")</f>
        <v>No</v>
      </c>
      <c r="H155" s="28" t="str">
        <f>IFERROR(VLOOKUP($A155,'Medical Examinations'!$A:$O,8,FALSE),"")</f>
        <v>0</v>
      </c>
      <c r="I155" t="str">
        <f>IFERROR(VLOOKUP($A155,'Medical Examinations'!$A:$O,10,FALSE),"")</f>
        <v>No</v>
      </c>
      <c r="J155" t="str">
        <f>IFERROR(VLOOKUP($A155,'Medical Examinations'!$A:$O,14,FALSE),"")</f>
        <v>Obesity</v>
      </c>
      <c r="K155" t="str">
        <f>IFERROR(VLOOKUP($A155,'Medical Examinations'!$A:$O,15,FALSE),"")</f>
        <v>Diabetes</v>
      </c>
      <c r="L155" s="19" t="str">
        <f>IFERROR(VLOOKUP($A155,'Hospitalisation Details'!$A:$Q,7,FALSE),"")</f>
        <v>8-Nov-1971</v>
      </c>
      <c r="M155" s="20">
        <f>IFERROR(VLOOKUP($A155,'Hospitalisation Details'!$A:$Q,10,FALSE),"")</f>
        <v>9880.07</v>
      </c>
      <c r="N155" s="26" t="str">
        <f>IFERROR(VLOOKUP($A155,'Hospitalisation Details'!$A:$Q,11,FALSE),"")</f>
        <v>tier - 2</v>
      </c>
      <c r="O155" t="str">
        <f>IFERROR(VLOOKUP($A155,'Hospitalisation Details'!$A:$Q,13,FALSE),"")</f>
        <v>tier - 3</v>
      </c>
      <c r="P155" t="str">
        <f>IFERROR(VLOOKUP($A155,'Hospitalisation Details'!$A:$Q,15,FALSE),"")</f>
        <v>R1011</v>
      </c>
      <c r="Q155">
        <f>IFERROR(VLOOKUP($A155,'Hospitalisation Details'!$A:$Q,8,FALSE),"")</f>
        <v>51</v>
      </c>
    </row>
    <row r="156" spans="1:17" ht="15" x14ac:dyDescent="0.35">
      <c r="A156" s="25" t="str">
        <f>'Customer Names'!A1138</f>
        <v>Id1137</v>
      </c>
      <c r="B156" t="str">
        <f>IFERROR(VLOOKUP($A156,'Customer Names'!$A:$F,3,FALSE),"")</f>
        <v>Custance</v>
      </c>
      <c r="C156" s="27">
        <f>IFERROR(VLOOKUP($A156,'Medical Examinations'!$A:$O,2,FALSE),"")</f>
        <v>37.729999999999997</v>
      </c>
      <c r="D156">
        <f>IFERROR(VLOOKUP($A156,'Medical Examinations'!$A:$O,3,FALSE),"")</f>
        <v>7.4</v>
      </c>
      <c r="E156" s="26" t="str">
        <f>IFERROR(VLOOKUP($A156,'Medical Examinations'!$A:$O,4,FALSE),"")</f>
        <v>No</v>
      </c>
      <c r="F156" t="str">
        <f>IFERROR(VLOOKUP($A156,'Medical Examinations'!$A:$O,6,FALSE),"")</f>
        <v>No</v>
      </c>
      <c r="G156" t="str">
        <f>IFERROR(VLOOKUP($A156,'Medical Examinations'!$A:$O,7,FALSE),"")</f>
        <v>No</v>
      </c>
      <c r="H156" s="28" t="str">
        <f>IFERROR(VLOOKUP($A156,'Medical Examinations'!$A:$O,8,FALSE),"")</f>
        <v>0</v>
      </c>
      <c r="I156" t="str">
        <f>IFERROR(VLOOKUP($A156,'Medical Examinations'!$A:$O,10,FALSE),"")</f>
        <v>No</v>
      </c>
      <c r="J156" t="str">
        <f>IFERROR(VLOOKUP($A156,'Medical Examinations'!$A:$O,14,FALSE),"")</f>
        <v>Obesity</v>
      </c>
      <c r="K156" t="str">
        <f>IFERROR(VLOOKUP($A156,'Medical Examinations'!$A:$O,15,FALSE),"")</f>
        <v>Diabetes</v>
      </c>
      <c r="L156" s="19" t="str">
        <f>IFERROR(VLOOKUP($A156,'Hospitalisation Details'!$A:$Q,7,FALSE),"")</f>
        <v>3-Oct-1971</v>
      </c>
      <c r="M156" s="20">
        <f>IFERROR(VLOOKUP($A156,'Hospitalisation Details'!$A:$Q,10,FALSE),"")</f>
        <v>9877.61</v>
      </c>
      <c r="N156" s="26" t="str">
        <f>IFERROR(VLOOKUP($A156,'Hospitalisation Details'!$A:$Q,11,FALSE),"")</f>
        <v>tier - 2</v>
      </c>
      <c r="O156" t="str">
        <f>IFERROR(VLOOKUP($A156,'Hospitalisation Details'!$A:$Q,13,FALSE),"")</f>
        <v>tier - 1</v>
      </c>
      <c r="P156" t="str">
        <f>IFERROR(VLOOKUP($A156,'Hospitalisation Details'!$A:$Q,15,FALSE),"")</f>
        <v>R1013</v>
      </c>
      <c r="Q156">
        <f>IFERROR(VLOOKUP($A156,'Hospitalisation Details'!$A:$Q,8,FALSE),"")</f>
        <v>51</v>
      </c>
    </row>
    <row r="157" spans="1:17" ht="15" x14ac:dyDescent="0.35">
      <c r="A157" s="25" t="str">
        <f>'Customer Names'!A1139</f>
        <v>Id1138</v>
      </c>
      <c r="B157" t="str">
        <f>IFERROR(VLOOKUP($A157,'Customer Names'!$A:$F,3,FALSE),"")</f>
        <v>Choi</v>
      </c>
      <c r="C157" s="27">
        <f>IFERROR(VLOOKUP($A157,'Medical Examinations'!$A:$O,2,FALSE),"")</f>
        <v>40.659999999999997</v>
      </c>
      <c r="D157">
        <f>IFERROR(VLOOKUP($A157,'Medical Examinations'!$A:$O,3,FALSE),"")</f>
        <v>10.08</v>
      </c>
      <c r="E157" s="26" t="str">
        <f>IFERROR(VLOOKUP($A157,'Medical Examinations'!$A:$O,4,FALSE),"")</f>
        <v>No</v>
      </c>
      <c r="F157" t="str">
        <f>IFERROR(VLOOKUP($A157,'Medical Examinations'!$A:$O,6,FALSE),"")</f>
        <v>No</v>
      </c>
      <c r="G157" t="str">
        <f>IFERROR(VLOOKUP($A157,'Medical Examinations'!$A:$O,7,FALSE),"")</f>
        <v>No</v>
      </c>
      <c r="H157" s="28" t="str">
        <f>IFERROR(VLOOKUP($A157,'Medical Examinations'!$A:$O,8,FALSE),"")</f>
        <v>0</v>
      </c>
      <c r="I157" t="str">
        <f>IFERROR(VLOOKUP($A157,'Medical Examinations'!$A:$O,10,FALSE),"")</f>
        <v>No</v>
      </c>
      <c r="J157" t="str">
        <f>IFERROR(VLOOKUP($A157,'Medical Examinations'!$A:$O,14,FALSE),"")</f>
        <v>Obesity</v>
      </c>
      <c r="K157" t="str">
        <f>IFERROR(VLOOKUP($A157,'Medical Examinations'!$A:$O,15,FALSE),"")</f>
        <v>Diabetes</v>
      </c>
      <c r="L157" s="19" t="str">
        <f>IFERROR(VLOOKUP($A157,'Hospitalisation Details'!$A:$Q,7,FALSE),"")</f>
        <v>3-Jul-1971</v>
      </c>
      <c r="M157" s="20">
        <f>IFERROR(VLOOKUP($A157,'Hospitalisation Details'!$A:$Q,10,FALSE),"")</f>
        <v>9875.68</v>
      </c>
      <c r="N157" s="26" t="str">
        <f>IFERROR(VLOOKUP($A157,'Hospitalisation Details'!$A:$Q,11,FALSE),"")</f>
        <v>tier - 2</v>
      </c>
      <c r="O157" t="str">
        <f>IFERROR(VLOOKUP($A157,'Hospitalisation Details'!$A:$Q,13,FALSE),"")</f>
        <v>tier - 3</v>
      </c>
      <c r="P157" t="str">
        <f>IFERROR(VLOOKUP($A157,'Hospitalisation Details'!$A:$Q,15,FALSE),"")</f>
        <v>R1024</v>
      </c>
      <c r="Q157">
        <f>IFERROR(VLOOKUP($A157,'Hospitalisation Details'!$A:$Q,8,FALSE),"")</f>
        <v>51</v>
      </c>
    </row>
    <row r="158" spans="1:17" ht="15" x14ac:dyDescent="0.35">
      <c r="A158" s="25" t="str">
        <f>'Customer Names'!A1140</f>
        <v>Id1139</v>
      </c>
      <c r="B158" t="str">
        <f>IFERROR(VLOOKUP($A158,'Customer Names'!$A:$F,3,FALSE),"")</f>
        <v>Barnett</v>
      </c>
      <c r="C158" s="27">
        <f>IFERROR(VLOOKUP($A158,'Medical Examinations'!$A:$O,2,FALSE),"")</f>
        <v>34.200000000000003</v>
      </c>
      <c r="D158">
        <f>IFERROR(VLOOKUP($A158,'Medical Examinations'!$A:$O,3,FALSE),"")</f>
        <v>8.58</v>
      </c>
      <c r="E158" s="26" t="str">
        <f>IFERROR(VLOOKUP($A158,'Medical Examinations'!$A:$O,4,FALSE),"")</f>
        <v>No</v>
      </c>
      <c r="F158" t="str">
        <f>IFERROR(VLOOKUP($A158,'Medical Examinations'!$A:$O,6,FALSE),"")</f>
        <v>No</v>
      </c>
      <c r="G158" t="str">
        <f>IFERROR(VLOOKUP($A158,'Medical Examinations'!$A:$O,7,FALSE),"")</f>
        <v>No</v>
      </c>
      <c r="H158" s="28" t="str">
        <f>IFERROR(VLOOKUP($A158,'Medical Examinations'!$A:$O,8,FALSE),"")</f>
        <v>0</v>
      </c>
      <c r="I158" t="str">
        <f>IFERROR(VLOOKUP($A158,'Medical Examinations'!$A:$O,10,FALSE),"")</f>
        <v>No</v>
      </c>
      <c r="J158" t="str">
        <f>IFERROR(VLOOKUP($A158,'Medical Examinations'!$A:$O,14,FALSE),"")</f>
        <v>Obesity</v>
      </c>
      <c r="K158" t="str">
        <f>IFERROR(VLOOKUP($A158,'Medical Examinations'!$A:$O,15,FALSE),"")</f>
        <v>Diabetes</v>
      </c>
      <c r="L158" s="19" t="str">
        <f>IFERROR(VLOOKUP($A158,'Hospitalisation Details'!$A:$Q,7,FALSE),"")</f>
        <v>22-Dec-1971</v>
      </c>
      <c r="M158" s="20">
        <f>IFERROR(VLOOKUP($A158,'Hospitalisation Details'!$A:$Q,10,FALSE),"")</f>
        <v>9872.7000000000007</v>
      </c>
      <c r="N158" s="26" t="str">
        <f>IFERROR(VLOOKUP($A158,'Hospitalisation Details'!$A:$Q,11,FALSE),"")</f>
        <v>tier - 2</v>
      </c>
      <c r="O158" t="str">
        <f>IFERROR(VLOOKUP($A158,'Hospitalisation Details'!$A:$Q,13,FALSE),"")</f>
        <v>tier - 2</v>
      </c>
      <c r="P158" t="str">
        <f>IFERROR(VLOOKUP($A158,'Hospitalisation Details'!$A:$Q,15,FALSE),"")</f>
        <v>R1011</v>
      </c>
      <c r="Q158">
        <f>IFERROR(VLOOKUP($A158,'Hospitalisation Details'!$A:$Q,8,FALSE),"")</f>
        <v>51</v>
      </c>
    </row>
    <row r="159" spans="1:17" ht="15" x14ac:dyDescent="0.35">
      <c r="A159" s="25" t="str">
        <f>'Customer Names'!A115</f>
        <v>Id114</v>
      </c>
      <c r="B159" t="str">
        <f>IFERROR(VLOOKUP($A159,'Customer Names'!$A:$F,3,FALSE),"")</f>
        <v>Zywicki</v>
      </c>
      <c r="C159" s="27">
        <f>IFERROR(VLOOKUP($A159,'Medical Examinations'!$A:$O,2,FALSE),"")</f>
        <v>36.67</v>
      </c>
      <c r="D159">
        <f>IFERROR(VLOOKUP($A159,'Medical Examinations'!$A:$O,3,FALSE),"")</f>
        <v>5.18</v>
      </c>
      <c r="E159" s="26" t="str">
        <f>IFERROR(VLOOKUP($A159,'Medical Examinations'!$A:$O,4,FALSE),"")</f>
        <v>No</v>
      </c>
      <c r="F159" t="str">
        <f>IFERROR(VLOOKUP($A159,'Medical Examinations'!$A:$O,6,FALSE),"")</f>
        <v>No</v>
      </c>
      <c r="G159" t="str">
        <f>IFERROR(VLOOKUP($A159,'Medical Examinations'!$A:$O,7,FALSE),"")</f>
        <v>No</v>
      </c>
      <c r="H159" s="28">
        <f>IFERROR(VLOOKUP($A159,'Medical Examinations'!$A:$O,8,FALSE),"")</f>
        <v>1</v>
      </c>
      <c r="I159" t="str">
        <f>IFERROR(VLOOKUP($A159,'Medical Examinations'!$A:$O,10,FALSE),"")</f>
        <v>Yes</v>
      </c>
      <c r="J159" t="str">
        <f>IFERROR(VLOOKUP($A159,'Medical Examinations'!$A:$O,14,FALSE),"")</f>
        <v>Obesity</v>
      </c>
      <c r="K159" t="str">
        <f>IFERROR(VLOOKUP($A159,'Medical Examinations'!$A:$O,15,FALSE),"")</f>
        <v>Normal</v>
      </c>
      <c r="L159" s="19" t="str">
        <f>IFERROR(VLOOKUP($A159,'Hospitalisation Details'!$A:$Q,7,FALSE),"")</f>
        <v>24-Jul-1987</v>
      </c>
      <c r="M159" s="20">
        <f>IFERROR(VLOOKUP($A159,'Hospitalisation Details'!$A:$Q,10,FALSE),"")</f>
        <v>39774.28</v>
      </c>
      <c r="N159" s="26" t="str">
        <f>IFERROR(VLOOKUP($A159,'Hospitalisation Details'!$A:$Q,11,FALSE),"")</f>
        <v>tier - 1</v>
      </c>
      <c r="O159" t="str">
        <f>IFERROR(VLOOKUP($A159,'Hospitalisation Details'!$A:$Q,13,FALSE),"")</f>
        <v>tier - 1</v>
      </c>
      <c r="P159" t="str">
        <f>IFERROR(VLOOKUP($A159,'Hospitalisation Details'!$A:$Q,15,FALSE),"")</f>
        <v>R1014</v>
      </c>
      <c r="Q159">
        <f>IFERROR(VLOOKUP($A159,'Hospitalisation Details'!$A:$Q,8,FALSE),"")</f>
        <v>35</v>
      </c>
    </row>
    <row r="160" spans="1:17" ht="15" x14ac:dyDescent="0.35">
      <c r="A160" s="25" t="str">
        <f>'Customer Names'!A1141</f>
        <v>Id1140</v>
      </c>
      <c r="B160" t="str">
        <f>IFERROR(VLOOKUP($A160,'Customer Names'!$A:$F,3,FALSE),"")</f>
        <v>Proulx</v>
      </c>
      <c r="C160" s="27">
        <f>IFERROR(VLOOKUP($A160,'Medical Examinations'!$A:$O,2,FALSE),"")</f>
        <v>46.51</v>
      </c>
      <c r="D160">
        <f>IFERROR(VLOOKUP($A160,'Medical Examinations'!$A:$O,3,FALSE),"")</f>
        <v>5.84</v>
      </c>
      <c r="E160" s="26" t="str">
        <f>IFERROR(VLOOKUP($A160,'Medical Examinations'!$A:$O,4,FALSE),"")</f>
        <v>No</v>
      </c>
      <c r="F160" t="str">
        <f>IFERROR(VLOOKUP($A160,'Medical Examinations'!$A:$O,6,FALSE),"")</f>
        <v>No</v>
      </c>
      <c r="G160" t="str">
        <f>IFERROR(VLOOKUP($A160,'Medical Examinations'!$A:$O,7,FALSE),"")</f>
        <v>No</v>
      </c>
      <c r="H160" s="28">
        <f>IFERROR(VLOOKUP($A160,'Medical Examinations'!$A:$O,8,FALSE),"")</f>
        <v>1</v>
      </c>
      <c r="I160" t="str">
        <f>IFERROR(VLOOKUP($A160,'Medical Examinations'!$A:$O,10,FALSE),"")</f>
        <v>No</v>
      </c>
      <c r="J160" t="str">
        <f>IFERROR(VLOOKUP($A160,'Medical Examinations'!$A:$O,14,FALSE),"")</f>
        <v>Obesity</v>
      </c>
      <c r="K160" t="str">
        <f>IFERROR(VLOOKUP($A160,'Medical Examinations'!$A:$O,15,FALSE),"")</f>
        <v>Prediabetes</v>
      </c>
      <c r="L160" s="19" t="str">
        <f>IFERROR(VLOOKUP($A160,'Hospitalisation Details'!$A:$Q,7,FALSE),"")</f>
        <v>6-Jul-1998</v>
      </c>
      <c r="M160" s="20">
        <f>IFERROR(VLOOKUP($A160,'Hospitalisation Details'!$A:$Q,10,FALSE),"")</f>
        <v>9870.59</v>
      </c>
      <c r="N160" s="26" t="str">
        <f>IFERROR(VLOOKUP($A160,'Hospitalisation Details'!$A:$Q,11,FALSE),"")</f>
        <v>tier - 2</v>
      </c>
      <c r="O160" t="str">
        <f>IFERROR(VLOOKUP($A160,'Hospitalisation Details'!$A:$Q,13,FALSE),"")</f>
        <v>tier - 2</v>
      </c>
      <c r="P160" t="str">
        <f>IFERROR(VLOOKUP($A160,'Hospitalisation Details'!$A:$Q,15,FALSE),"")</f>
        <v>R1023</v>
      </c>
      <c r="Q160">
        <f>IFERROR(VLOOKUP($A160,'Hospitalisation Details'!$A:$Q,8,FALSE),"")</f>
        <v>24</v>
      </c>
    </row>
    <row r="161" spans="1:17" ht="15" x14ac:dyDescent="0.35">
      <c r="A161" s="25" t="str">
        <f>'Customer Names'!A1142</f>
        <v>Id1141</v>
      </c>
      <c r="B161" t="str">
        <f>IFERROR(VLOOKUP($A161,'Customer Names'!$A:$F,3,FALSE),"")</f>
        <v>Hamilton</v>
      </c>
      <c r="C161" s="27">
        <f>IFERROR(VLOOKUP($A161,'Medical Examinations'!$A:$O,2,FALSE),"")</f>
        <v>28.88</v>
      </c>
      <c r="D161">
        <f>IFERROR(VLOOKUP($A161,'Medical Examinations'!$A:$O,3,FALSE),"")</f>
        <v>4.8600000000000003</v>
      </c>
      <c r="E161" s="26" t="str">
        <f>IFERROR(VLOOKUP($A161,'Medical Examinations'!$A:$O,4,FALSE),"")</f>
        <v>Yes</v>
      </c>
      <c r="F161" t="str">
        <f>IFERROR(VLOOKUP($A161,'Medical Examinations'!$A:$O,6,FALSE),"")</f>
        <v>No</v>
      </c>
      <c r="G161" t="str">
        <f>IFERROR(VLOOKUP($A161,'Medical Examinations'!$A:$O,7,FALSE),"")</f>
        <v>Yes</v>
      </c>
      <c r="H161" s="28">
        <f>IFERROR(VLOOKUP($A161,'Medical Examinations'!$A:$O,8,FALSE),"")</f>
        <v>1</v>
      </c>
      <c r="I161" t="str">
        <f>IFERROR(VLOOKUP($A161,'Medical Examinations'!$A:$O,10,FALSE),"")</f>
        <v>No</v>
      </c>
      <c r="J161" t="str">
        <f>IFERROR(VLOOKUP($A161,'Medical Examinations'!$A:$O,14,FALSE),"")</f>
        <v>Over Weight</v>
      </c>
      <c r="K161" t="str">
        <f>IFERROR(VLOOKUP($A161,'Medical Examinations'!$A:$O,15,FALSE),"")</f>
        <v>Normal</v>
      </c>
      <c r="L161" s="19" t="str">
        <f>IFERROR(VLOOKUP($A161,'Hospitalisation Details'!$A:$Q,7,FALSE),"")</f>
        <v>13-Aug-1969</v>
      </c>
      <c r="M161" s="20">
        <f>IFERROR(VLOOKUP($A161,'Hospitalisation Details'!$A:$Q,10,FALSE),"")</f>
        <v>9869.81</v>
      </c>
      <c r="N161" s="26" t="str">
        <f>IFERROR(VLOOKUP($A161,'Hospitalisation Details'!$A:$Q,11,FALSE),"")</f>
        <v>tier - 3</v>
      </c>
      <c r="O161" t="str">
        <f>IFERROR(VLOOKUP($A161,'Hospitalisation Details'!$A:$Q,13,FALSE),"")</f>
        <v>tier - 3</v>
      </c>
      <c r="P161" t="str">
        <f>IFERROR(VLOOKUP($A161,'Hospitalisation Details'!$A:$Q,15,FALSE),"")</f>
        <v>R1012</v>
      </c>
      <c r="Q161">
        <f>IFERROR(VLOOKUP($A161,'Hospitalisation Details'!$A:$Q,8,FALSE),"")</f>
        <v>53</v>
      </c>
    </row>
    <row r="162" spans="1:17" ht="15" x14ac:dyDescent="0.35">
      <c r="A162" s="25" t="str">
        <f>'Customer Names'!A1143</f>
        <v>Id1142</v>
      </c>
      <c r="B162" t="str">
        <f>IFERROR(VLOOKUP($A162,'Customer Names'!$A:$F,3,FALSE),"")</f>
        <v>Lundine</v>
      </c>
      <c r="C162" s="27">
        <f>IFERROR(VLOOKUP($A162,'Medical Examinations'!$A:$O,2,FALSE),"")</f>
        <v>33.914999999999999</v>
      </c>
      <c r="D162">
        <f>IFERROR(VLOOKUP($A162,'Medical Examinations'!$A:$O,3,FALSE),"")</f>
        <v>11.52</v>
      </c>
      <c r="E162" s="26" t="str">
        <f>IFERROR(VLOOKUP($A162,'Medical Examinations'!$A:$O,4,FALSE),"")</f>
        <v>No</v>
      </c>
      <c r="F162" t="str">
        <f>IFERROR(VLOOKUP($A162,'Medical Examinations'!$A:$O,6,FALSE),"")</f>
        <v>No</v>
      </c>
      <c r="G162" t="str">
        <f>IFERROR(VLOOKUP($A162,'Medical Examinations'!$A:$O,7,FALSE),"")</f>
        <v>No</v>
      </c>
      <c r="H162" s="28" t="str">
        <f>IFERROR(VLOOKUP($A162,'Medical Examinations'!$A:$O,8,FALSE),"")</f>
        <v>0</v>
      </c>
      <c r="I162" t="str">
        <f>IFERROR(VLOOKUP($A162,'Medical Examinations'!$A:$O,10,FALSE),"")</f>
        <v>No</v>
      </c>
      <c r="J162" t="str">
        <f>IFERROR(VLOOKUP($A162,'Medical Examinations'!$A:$O,14,FALSE),"")</f>
        <v>Obesity</v>
      </c>
      <c r="K162" t="str">
        <f>IFERROR(VLOOKUP($A162,'Medical Examinations'!$A:$O,15,FALSE),"")</f>
        <v>Diabetes</v>
      </c>
      <c r="L162" s="19" t="str">
        <f>IFERROR(VLOOKUP($A162,'Hospitalisation Details'!$A:$Q,7,FALSE),"")</f>
        <v>9-Nov-1971</v>
      </c>
      <c r="M162" s="20">
        <f>IFERROR(VLOOKUP($A162,'Hospitalisation Details'!$A:$Q,10,FALSE),"")</f>
        <v>9866.2999999999993</v>
      </c>
      <c r="N162" s="26" t="str">
        <f>IFERROR(VLOOKUP($A162,'Hospitalisation Details'!$A:$Q,11,FALSE),"")</f>
        <v>tier - 2</v>
      </c>
      <c r="O162" t="str">
        <f>IFERROR(VLOOKUP($A162,'Hospitalisation Details'!$A:$Q,13,FALSE),"")</f>
        <v>tier - 3</v>
      </c>
      <c r="P162" t="str">
        <f>IFERROR(VLOOKUP($A162,'Hospitalisation Details'!$A:$Q,15,FALSE),"")</f>
        <v>R1024</v>
      </c>
      <c r="Q162">
        <f>IFERROR(VLOOKUP($A162,'Hospitalisation Details'!$A:$Q,8,FALSE),"")</f>
        <v>51</v>
      </c>
    </row>
    <row r="163" spans="1:17" ht="15" x14ac:dyDescent="0.35">
      <c r="A163" s="25" t="str">
        <f>'Customer Names'!A1144</f>
        <v>Id1143</v>
      </c>
      <c r="B163" t="str">
        <f>IFERROR(VLOOKUP($A163,'Customer Names'!$A:$F,3,FALSE),"")</f>
        <v>Paullin</v>
      </c>
      <c r="C163" s="27">
        <f>IFERROR(VLOOKUP($A163,'Medical Examinations'!$A:$O,2,FALSE),"")</f>
        <v>24.32</v>
      </c>
      <c r="D163">
        <f>IFERROR(VLOOKUP($A163,'Medical Examinations'!$A:$O,3,FALSE),"")</f>
        <v>6.15</v>
      </c>
      <c r="E163" s="26" t="str">
        <f>IFERROR(VLOOKUP($A163,'Medical Examinations'!$A:$O,4,FALSE),"")</f>
        <v>Yes</v>
      </c>
      <c r="F163" t="str">
        <f>IFERROR(VLOOKUP($A163,'Medical Examinations'!$A:$O,6,FALSE),"")</f>
        <v>No</v>
      </c>
      <c r="G163" t="str">
        <f>IFERROR(VLOOKUP($A163,'Medical Examinations'!$A:$O,7,FALSE),"")</f>
        <v>Yes</v>
      </c>
      <c r="H163" s="28">
        <f>IFERROR(VLOOKUP($A163,'Medical Examinations'!$A:$O,8,FALSE),"")</f>
        <v>1</v>
      </c>
      <c r="I163" t="str">
        <f>IFERROR(VLOOKUP($A163,'Medical Examinations'!$A:$O,10,FALSE),"")</f>
        <v>No</v>
      </c>
      <c r="J163" t="str">
        <f>IFERROR(VLOOKUP($A163,'Medical Examinations'!$A:$O,14,FALSE),"")</f>
        <v>Normal Weight</v>
      </c>
      <c r="K163" t="str">
        <f>IFERROR(VLOOKUP($A163,'Medical Examinations'!$A:$O,15,FALSE),"")</f>
        <v>Prediabetes</v>
      </c>
      <c r="L163" s="19" t="str">
        <f>IFERROR(VLOOKUP($A163,'Hospitalisation Details'!$A:$Q,7,FALSE),"")</f>
        <v>20-Oct-1969</v>
      </c>
      <c r="M163" s="20">
        <f>IFERROR(VLOOKUP($A163,'Hospitalisation Details'!$A:$Q,10,FALSE),"")</f>
        <v>9863.4699999999993</v>
      </c>
      <c r="N163" s="26" t="str">
        <f>IFERROR(VLOOKUP($A163,'Hospitalisation Details'!$A:$Q,11,FALSE),"")</f>
        <v>tier - 3</v>
      </c>
      <c r="O163" t="str">
        <f>IFERROR(VLOOKUP($A163,'Hospitalisation Details'!$A:$Q,13,FALSE),"")</f>
        <v>tier - 3</v>
      </c>
      <c r="P163" t="str">
        <f>IFERROR(VLOOKUP($A163,'Hospitalisation Details'!$A:$Q,15,FALSE),"")</f>
        <v>R1012</v>
      </c>
      <c r="Q163">
        <f>IFERROR(VLOOKUP($A163,'Hospitalisation Details'!$A:$Q,8,FALSE),"")</f>
        <v>53</v>
      </c>
    </row>
    <row r="164" spans="1:17" ht="15" x14ac:dyDescent="0.35">
      <c r="A164" s="25" t="str">
        <f>'Customer Names'!A1145</f>
        <v>Id1144</v>
      </c>
      <c r="B164" t="str">
        <f>IFERROR(VLOOKUP($A164,'Customer Names'!$A:$F,3,FALSE),"")</f>
        <v>Delucia</v>
      </c>
      <c r="C164" s="27">
        <f>IFERROR(VLOOKUP($A164,'Medical Examinations'!$A:$O,2,FALSE),"")</f>
        <v>25.8</v>
      </c>
      <c r="D164">
        <f>IFERROR(VLOOKUP($A164,'Medical Examinations'!$A:$O,3,FALSE),"")</f>
        <v>9.94</v>
      </c>
      <c r="E164" s="26" t="str">
        <f>IFERROR(VLOOKUP($A164,'Medical Examinations'!$A:$O,4,FALSE),"")</f>
        <v>No</v>
      </c>
      <c r="F164" t="str">
        <f>IFERROR(VLOOKUP($A164,'Medical Examinations'!$A:$O,6,FALSE),"")</f>
        <v>No</v>
      </c>
      <c r="G164" t="str">
        <f>IFERROR(VLOOKUP($A164,'Medical Examinations'!$A:$O,7,FALSE),"")</f>
        <v>No</v>
      </c>
      <c r="H164" s="28" t="str">
        <f>IFERROR(VLOOKUP($A164,'Medical Examinations'!$A:$O,8,FALSE),"")</f>
        <v>0</v>
      </c>
      <c r="I164" t="str">
        <f>IFERROR(VLOOKUP($A164,'Medical Examinations'!$A:$O,10,FALSE),"")</f>
        <v>No</v>
      </c>
      <c r="J164" t="str">
        <f>IFERROR(VLOOKUP($A164,'Medical Examinations'!$A:$O,14,FALSE),"")</f>
        <v>Over Weight</v>
      </c>
      <c r="K164" t="str">
        <f>IFERROR(VLOOKUP($A164,'Medical Examinations'!$A:$O,15,FALSE),"")</f>
        <v>Diabetes</v>
      </c>
      <c r="L164" s="19" t="str">
        <f>IFERROR(VLOOKUP($A164,'Hospitalisation Details'!$A:$Q,7,FALSE),"")</f>
        <v>17-Jul-1971</v>
      </c>
      <c r="M164" s="20">
        <f>IFERROR(VLOOKUP($A164,'Hospitalisation Details'!$A:$Q,10,FALSE),"")</f>
        <v>9861.0300000000007</v>
      </c>
      <c r="N164" s="26" t="str">
        <f>IFERROR(VLOOKUP($A164,'Hospitalisation Details'!$A:$Q,11,FALSE),"")</f>
        <v>tier - 2</v>
      </c>
      <c r="O164" t="str">
        <f>IFERROR(VLOOKUP($A164,'Hospitalisation Details'!$A:$Q,13,FALSE),"")</f>
        <v>tier - 2</v>
      </c>
      <c r="P164" t="str">
        <f>IFERROR(VLOOKUP($A164,'Hospitalisation Details'!$A:$Q,15,FALSE),"")</f>
        <v>R1011</v>
      </c>
      <c r="Q164">
        <f>IFERROR(VLOOKUP($A164,'Hospitalisation Details'!$A:$Q,8,FALSE),"")</f>
        <v>51</v>
      </c>
    </row>
    <row r="165" spans="1:17" ht="15" x14ac:dyDescent="0.35">
      <c r="A165" s="25" t="str">
        <f>'Customer Names'!A1146</f>
        <v>Id1145</v>
      </c>
      <c r="B165" t="str">
        <f>IFERROR(VLOOKUP($A165,'Customer Names'!$A:$F,3,FALSE),"")</f>
        <v>Valentine</v>
      </c>
      <c r="C165" s="27">
        <f>IFERROR(VLOOKUP($A165,'Medical Examinations'!$A:$O,2,FALSE),"")</f>
        <v>21.56</v>
      </c>
      <c r="D165">
        <f>IFERROR(VLOOKUP($A165,'Medical Examinations'!$A:$O,3,FALSE),"")</f>
        <v>10.56</v>
      </c>
      <c r="E165" s="26" t="str">
        <f>IFERROR(VLOOKUP($A165,'Medical Examinations'!$A:$O,4,FALSE),"")</f>
        <v>No</v>
      </c>
      <c r="F165" t="str">
        <f>IFERROR(VLOOKUP($A165,'Medical Examinations'!$A:$O,6,FALSE),"")</f>
        <v>No</v>
      </c>
      <c r="G165" t="str">
        <f>IFERROR(VLOOKUP($A165,'Medical Examinations'!$A:$O,7,FALSE),"")</f>
        <v>No</v>
      </c>
      <c r="H165" s="28" t="str">
        <f>IFERROR(VLOOKUP($A165,'Medical Examinations'!$A:$O,8,FALSE),"")</f>
        <v>0</v>
      </c>
      <c r="I165" t="str">
        <f>IFERROR(VLOOKUP($A165,'Medical Examinations'!$A:$O,10,FALSE),"")</f>
        <v>No</v>
      </c>
      <c r="J165" t="str">
        <f>IFERROR(VLOOKUP($A165,'Medical Examinations'!$A:$O,14,FALSE),"")</f>
        <v>Normal Weight</v>
      </c>
      <c r="K165" t="str">
        <f>IFERROR(VLOOKUP($A165,'Medical Examinations'!$A:$O,15,FALSE),"")</f>
        <v>Diabetes</v>
      </c>
      <c r="L165" s="19" t="str">
        <f>IFERROR(VLOOKUP($A165,'Hospitalisation Details'!$A:$Q,7,FALSE),"")</f>
        <v>23-Oct-1971</v>
      </c>
      <c r="M165" s="20">
        <f>IFERROR(VLOOKUP($A165,'Hospitalisation Details'!$A:$Q,10,FALSE),"")</f>
        <v>9855.1299999999992</v>
      </c>
      <c r="N165" s="26" t="str">
        <f>IFERROR(VLOOKUP($A165,'Hospitalisation Details'!$A:$Q,11,FALSE),"")</f>
        <v>tier - 2</v>
      </c>
      <c r="O165" t="str">
        <f>IFERROR(VLOOKUP($A165,'Hospitalisation Details'!$A:$Q,13,FALSE),"")</f>
        <v>tier - 3</v>
      </c>
      <c r="P165" t="str">
        <f>IFERROR(VLOOKUP($A165,'Hospitalisation Details'!$A:$Q,15,FALSE),"")</f>
        <v>R1013</v>
      </c>
      <c r="Q165">
        <f>IFERROR(VLOOKUP($A165,'Hospitalisation Details'!$A:$Q,8,FALSE),"")</f>
        <v>51</v>
      </c>
    </row>
    <row r="166" spans="1:17" ht="15" x14ac:dyDescent="0.35">
      <c r="A166" s="25" t="str">
        <f>'Customer Names'!A1147</f>
        <v>Id1146</v>
      </c>
      <c r="B166" t="str">
        <f>IFERROR(VLOOKUP($A166,'Customer Names'!$A:$F,3,FALSE),"")</f>
        <v>Mohara</v>
      </c>
      <c r="C166" s="27">
        <f>IFERROR(VLOOKUP($A166,'Medical Examinations'!$A:$O,2,FALSE),"")</f>
        <v>31.6</v>
      </c>
      <c r="D166">
        <f>IFERROR(VLOOKUP($A166,'Medical Examinations'!$A:$O,3,FALSE),"")</f>
        <v>6.79</v>
      </c>
      <c r="E166" s="26" t="str">
        <f>IFERROR(VLOOKUP($A166,'Medical Examinations'!$A:$O,4,FALSE),"")</f>
        <v>No</v>
      </c>
      <c r="F166" t="str">
        <f>IFERROR(VLOOKUP($A166,'Medical Examinations'!$A:$O,6,FALSE),"")</f>
        <v>No</v>
      </c>
      <c r="G166" t="str">
        <f>IFERROR(VLOOKUP($A166,'Medical Examinations'!$A:$O,7,FALSE),"")</f>
        <v>No</v>
      </c>
      <c r="H166" s="28" t="str">
        <f>IFERROR(VLOOKUP($A166,'Medical Examinations'!$A:$O,8,FALSE),"")</f>
        <v>0</v>
      </c>
      <c r="I166" t="str">
        <f>IFERROR(VLOOKUP($A166,'Medical Examinations'!$A:$O,10,FALSE),"")</f>
        <v>No</v>
      </c>
      <c r="J166" t="str">
        <f>IFERROR(VLOOKUP($A166,'Medical Examinations'!$A:$O,14,FALSE),"")</f>
        <v>Obesity</v>
      </c>
      <c r="K166" t="str">
        <f>IFERROR(VLOOKUP($A166,'Medical Examinations'!$A:$O,15,FALSE),"")</f>
        <v>Diabetes</v>
      </c>
      <c r="L166" s="19" t="str">
        <f>IFERROR(VLOOKUP($A166,'Hospitalisation Details'!$A:$Q,7,FALSE),"")</f>
        <v>4-Nov-1968</v>
      </c>
      <c r="M166" s="20">
        <f>IFERROR(VLOOKUP($A166,'Hospitalisation Details'!$A:$Q,10,FALSE),"")</f>
        <v>9850.43</v>
      </c>
      <c r="N166" s="26" t="str">
        <f>IFERROR(VLOOKUP($A166,'Hospitalisation Details'!$A:$Q,11,FALSE),"")</f>
        <v>tier - 3</v>
      </c>
      <c r="O166" t="str">
        <f>IFERROR(VLOOKUP($A166,'Hospitalisation Details'!$A:$Q,13,FALSE),"")</f>
        <v>tier - 3</v>
      </c>
      <c r="P166" t="str">
        <f>IFERROR(VLOOKUP($A166,'Hospitalisation Details'!$A:$Q,15,FALSE),"")</f>
        <v>R1011</v>
      </c>
      <c r="Q166">
        <f>IFERROR(VLOOKUP($A166,'Hospitalisation Details'!$A:$Q,8,FALSE),"")</f>
        <v>54</v>
      </c>
    </row>
    <row r="167" spans="1:17" ht="15" x14ac:dyDescent="0.35">
      <c r="A167" s="25" t="str">
        <f>'Customer Names'!A1148</f>
        <v>Id1147</v>
      </c>
      <c r="B167" t="str">
        <f>IFERROR(VLOOKUP($A167,'Customer Names'!$A:$F,3,FALSE),"")</f>
        <v>Fairbrother</v>
      </c>
      <c r="C167" s="27">
        <f>IFERROR(VLOOKUP($A167,'Medical Examinations'!$A:$O,2,FALSE),"")</f>
        <v>42.93</v>
      </c>
      <c r="D167">
        <f>IFERROR(VLOOKUP($A167,'Medical Examinations'!$A:$O,3,FALSE),"")</f>
        <v>4.8</v>
      </c>
      <c r="E167" s="26" t="str">
        <f>IFERROR(VLOOKUP($A167,'Medical Examinations'!$A:$O,4,FALSE),"")</f>
        <v>No</v>
      </c>
      <c r="F167" t="str">
        <f>IFERROR(VLOOKUP($A167,'Medical Examinations'!$A:$O,6,FALSE),"")</f>
        <v>No</v>
      </c>
      <c r="G167" t="str">
        <f>IFERROR(VLOOKUP($A167,'Medical Examinations'!$A:$O,7,FALSE),"")</f>
        <v>No</v>
      </c>
      <c r="H167" s="28">
        <f>IFERROR(VLOOKUP($A167,'Medical Examinations'!$A:$O,8,FALSE),"")</f>
        <v>1</v>
      </c>
      <c r="I167" t="str">
        <f>IFERROR(VLOOKUP($A167,'Medical Examinations'!$A:$O,10,FALSE),"")</f>
        <v>No</v>
      </c>
      <c r="J167" t="str">
        <f>IFERROR(VLOOKUP($A167,'Medical Examinations'!$A:$O,14,FALSE),"")</f>
        <v>Obesity</v>
      </c>
      <c r="K167" t="str">
        <f>IFERROR(VLOOKUP($A167,'Medical Examinations'!$A:$O,15,FALSE),"")</f>
        <v>Normal</v>
      </c>
      <c r="L167" s="19" t="str">
        <f>IFERROR(VLOOKUP($A167,'Hospitalisation Details'!$A:$Q,7,FALSE),"")</f>
        <v>13-Aug-1992</v>
      </c>
      <c r="M167" s="20">
        <f>IFERROR(VLOOKUP($A167,'Hospitalisation Details'!$A:$Q,10,FALSE),"")</f>
        <v>9844.4500000000007</v>
      </c>
      <c r="N167" s="26" t="str">
        <f>IFERROR(VLOOKUP($A167,'Hospitalisation Details'!$A:$Q,11,FALSE),"")</f>
        <v>tier - 2</v>
      </c>
      <c r="O167" t="str">
        <f>IFERROR(VLOOKUP($A167,'Hospitalisation Details'!$A:$Q,13,FALSE),"")</f>
        <v>tier - 1</v>
      </c>
      <c r="P167" t="str">
        <f>IFERROR(VLOOKUP($A167,'Hospitalisation Details'!$A:$Q,15,FALSE),"")</f>
        <v>R1012</v>
      </c>
      <c r="Q167">
        <f>IFERROR(VLOOKUP($A167,'Hospitalisation Details'!$A:$Q,8,FALSE),"")</f>
        <v>30</v>
      </c>
    </row>
    <row r="168" spans="1:17" ht="15" x14ac:dyDescent="0.35">
      <c r="A168" s="25" t="str">
        <f>'Customer Names'!A1149</f>
        <v>Id1148</v>
      </c>
      <c r="B168" t="str">
        <f>IFERROR(VLOOKUP($A168,'Customer Names'!$A:$F,3,FALSE),"")</f>
        <v>Fagan</v>
      </c>
      <c r="C168" s="27">
        <f>IFERROR(VLOOKUP($A168,'Medical Examinations'!$A:$O,2,FALSE),"")</f>
        <v>26.72</v>
      </c>
      <c r="D168">
        <f>IFERROR(VLOOKUP($A168,'Medical Examinations'!$A:$O,3,FALSE),"")</f>
        <v>5.75</v>
      </c>
      <c r="E168" s="26" t="str">
        <f>IFERROR(VLOOKUP($A168,'Medical Examinations'!$A:$O,4,FALSE),"")</f>
        <v>No</v>
      </c>
      <c r="F168" t="str">
        <f>IFERROR(VLOOKUP($A168,'Medical Examinations'!$A:$O,6,FALSE),"")</f>
        <v>No</v>
      </c>
      <c r="G168" t="str">
        <f>IFERROR(VLOOKUP($A168,'Medical Examinations'!$A:$O,7,FALSE),"")</f>
        <v>No</v>
      </c>
      <c r="H168" s="28">
        <f>IFERROR(VLOOKUP($A168,'Medical Examinations'!$A:$O,8,FALSE),"")</f>
        <v>2</v>
      </c>
      <c r="I168" t="str">
        <f>IFERROR(VLOOKUP($A168,'Medical Examinations'!$A:$O,10,FALSE),"")</f>
        <v>No</v>
      </c>
      <c r="J168" t="str">
        <f>IFERROR(VLOOKUP($A168,'Medical Examinations'!$A:$O,14,FALSE),"")</f>
        <v>Over Weight</v>
      </c>
      <c r="K168" t="str">
        <f>IFERROR(VLOOKUP($A168,'Medical Examinations'!$A:$O,15,FALSE),"")</f>
        <v>Prediabetes</v>
      </c>
      <c r="L168" s="19" t="str">
        <f>IFERROR(VLOOKUP($A168,'Hospitalisation Details'!$A:$Q,7,FALSE),"")</f>
        <v>26-Sep-1972</v>
      </c>
      <c r="M168" s="20">
        <f>IFERROR(VLOOKUP($A168,'Hospitalisation Details'!$A:$Q,10,FALSE),"")</f>
        <v>9836.2099999999991</v>
      </c>
      <c r="N168" s="26" t="str">
        <f>IFERROR(VLOOKUP($A168,'Hospitalisation Details'!$A:$Q,11,FALSE),"")</f>
        <v>tier - 2</v>
      </c>
      <c r="O168" t="str">
        <f>IFERROR(VLOOKUP($A168,'Hospitalisation Details'!$A:$Q,13,FALSE),"")</f>
        <v>tier - 3</v>
      </c>
      <c r="P168" t="str">
        <f>IFERROR(VLOOKUP($A168,'Hospitalisation Details'!$A:$Q,15,FALSE),"")</f>
        <v>R1021</v>
      </c>
      <c r="Q168">
        <f>IFERROR(VLOOKUP($A168,'Hospitalisation Details'!$A:$Q,8,FALSE),"")</f>
        <v>50</v>
      </c>
    </row>
    <row r="169" spans="1:17" ht="15" x14ac:dyDescent="0.35">
      <c r="A169" s="25" t="str">
        <f>'Customer Names'!A1150</f>
        <v>Id1149</v>
      </c>
      <c r="B169" t="str">
        <f>IFERROR(VLOOKUP($A169,'Customer Names'!$A:$F,3,FALSE),"")</f>
        <v>Toth</v>
      </c>
      <c r="C169" s="27">
        <f>IFERROR(VLOOKUP($A169,'Medical Examinations'!$A:$O,2,FALSE),"")</f>
        <v>26.67</v>
      </c>
      <c r="D169">
        <f>IFERROR(VLOOKUP($A169,'Medical Examinations'!$A:$O,3,FALSE),"")</f>
        <v>5.81</v>
      </c>
      <c r="E169" s="26" t="str">
        <f>IFERROR(VLOOKUP($A169,'Medical Examinations'!$A:$O,4,FALSE),"")</f>
        <v>No</v>
      </c>
      <c r="F169" t="str">
        <f>IFERROR(VLOOKUP($A169,'Medical Examinations'!$A:$O,6,FALSE),"")</f>
        <v>No</v>
      </c>
      <c r="G169" t="str">
        <f>IFERROR(VLOOKUP($A169,'Medical Examinations'!$A:$O,7,FALSE),"")</f>
        <v>No</v>
      </c>
      <c r="H169" s="28">
        <f>IFERROR(VLOOKUP($A169,'Medical Examinations'!$A:$O,8,FALSE),"")</f>
        <v>2</v>
      </c>
      <c r="I169" t="str">
        <f>IFERROR(VLOOKUP($A169,'Medical Examinations'!$A:$O,10,FALSE),"")</f>
        <v>No</v>
      </c>
      <c r="J169" t="str">
        <f>IFERROR(VLOOKUP($A169,'Medical Examinations'!$A:$O,14,FALSE),"")</f>
        <v>Over Weight</v>
      </c>
      <c r="K169" t="str">
        <f>IFERROR(VLOOKUP($A169,'Medical Examinations'!$A:$O,15,FALSE),"")</f>
        <v>Prediabetes</v>
      </c>
      <c r="L169" s="19" t="str">
        <f>IFERROR(VLOOKUP($A169,'Hospitalisation Details'!$A:$Q,7,FALSE),"")</f>
        <v>28-Jun-1972</v>
      </c>
      <c r="M169" s="20">
        <f>IFERROR(VLOOKUP($A169,'Hospitalisation Details'!$A:$Q,10,FALSE),"")</f>
        <v>9819.25</v>
      </c>
      <c r="N169" s="26" t="str">
        <f>IFERROR(VLOOKUP($A169,'Hospitalisation Details'!$A:$Q,11,FALSE),"")</f>
        <v>tier - 2</v>
      </c>
      <c r="O169" t="str">
        <f>IFERROR(VLOOKUP($A169,'Hospitalisation Details'!$A:$Q,13,FALSE),"")</f>
        <v>tier - 2</v>
      </c>
      <c r="P169" t="str">
        <f>IFERROR(VLOOKUP($A169,'Hospitalisation Details'!$A:$Q,15,FALSE),"")</f>
        <v>R1021</v>
      </c>
      <c r="Q169">
        <f>IFERROR(VLOOKUP($A169,'Hospitalisation Details'!$A:$Q,8,FALSE),"")</f>
        <v>50</v>
      </c>
    </row>
    <row r="170" spans="1:17" ht="15" x14ac:dyDescent="0.35">
      <c r="A170" s="25" t="str">
        <f>'Customer Names'!A116</f>
        <v>Id115</v>
      </c>
      <c r="B170" t="str">
        <f>IFERROR(VLOOKUP($A170,'Customer Names'!$A:$F,3,FALSE),"")</f>
        <v>Cardinal</v>
      </c>
      <c r="C170" s="27">
        <f>IFERROR(VLOOKUP($A170,'Medical Examinations'!$A:$O,2,FALSE),"")</f>
        <v>30.9</v>
      </c>
      <c r="D170">
        <f>IFERROR(VLOOKUP($A170,'Medical Examinations'!$A:$O,3,FALSE),"")</f>
        <v>9.4</v>
      </c>
      <c r="E170" s="26" t="str">
        <f>IFERROR(VLOOKUP($A170,'Medical Examinations'!$A:$O,4,FALSE),"")</f>
        <v>No</v>
      </c>
      <c r="F170" t="str">
        <f>IFERROR(VLOOKUP($A170,'Medical Examinations'!$A:$O,6,FALSE),"")</f>
        <v>No</v>
      </c>
      <c r="G170" t="str">
        <f>IFERROR(VLOOKUP($A170,'Medical Examinations'!$A:$O,7,FALSE),"")</f>
        <v>No</v>
      </c>
      <c r="H170" s="28">
        <f>IFERROR(VLOOKUP($A170,'Medical Examinations'!$A:$O,8,FALSE),"")</f>
        <v>2</v>
      </c>
      <c r="I170" t="str">
        <f>IFERROR(VLOOKUP($A170,'Medical Examinations'!$A:$O,10,FALSE),"")</f>
        <v>Yes</v>
      </c>
      <c r="J170" t="str">
        <f>IFERROR(VLOOKUP($A170,'Medical Examinations'!$A:$O,14,FALSE),"")</f>
        <v>Obesity</v>
      </c>
      <c r="K170" t="str">
        <f>IFERROR(VLOOKUP($A170,'Medical Examinations'!$A:$O,15,FALSE),"")</f>
        <v>Diabetes</v>
      </c>
      <c r="L170" s="19" t="str">
        <f>IFERROR(VLOOKUP($A170,'Hospitalisation Details'!$A:$Q,7,FALSE),"")</f>
        <v>17-Dec-1973</v>
      </c>
      <c r="M170" s="20">
        <f>IFERROR(VLOOKUP($A170,'Hospitalisation Details'!$A:$Q,10,FALSE),"")</f>
        <v>39727.61</v>
      </c>
      <c r="N170" s="26" t="str">
        <f>IFERROR(VLOOKUP($A170,'Hospitalisation Details'!$A:$Q,11,FALSE),"")</f>
        <v>tier - 1</v>
      </c>
      <c r="O170" t="str">
        <f>IFERROR(VLOOKUP($A170,'Hospitalisation Details'!$A:$Q,13,FALSE),"")</f>
        <v>tier - 2</v>
      </c>
      <c r="P170" t="str">
        <f>IFERROR(VLOOKUP($A170,'Hospitalisation Details'!$A:$Q,15,FALSE),"")</f>
        <v>R1011</v>
      </c>
      <c r="Q170">
        <f>IFERROR(VLOOKUP($A170,'Hospitalisation Details'!$A:$Q,8,FALSE),"")</f>
        <v>49</v>
      </c>
    </row>
    <row r="171" spans="1:17" ht="15" x14ac:dyDescent="0.35">
      <c r="A171" s="25" t="str">
        <f>'Customer Names'!A1151</f>
        <v>Id1150</v>
      </c>
      <c r="B171" t="str">
        <f>IFERROR(VLOOKUP($A171,'Customer Names'!$A:$F,3,FALSE),"")</f>
        <v>Guinn</v>
      </c>
      <c r="C171" s="27">
        <f>IFERROR(VLOOKUP($A171,'Medical Examinations'!$A:$O,2,FALSE),"")</f>
        <v>42.68</v>
      </c>
      <c r="D171">
        <f>IFERROR(VLOOKUP($A171,'Medical Examinations'!$A:$O,3,FALSE),"")</f>
        <v>9.2799999999999994</v>
      </c>
      <c r="E171" s="26" t="str">
        <f>IFERROR(VLOOKUP($A171,'Medical Examinations'!$A:$O,4,FALSE),"")</f>
        <v>No</v>
      </c>
      <c r="F171" t="str">
        <f>IFERROR(VLOOKUP($A171,'Medical Examinations'!$A:$O,6,FALSE),"")</f>
        <v>No</v>
      </c>
      <c r="G171" t="str">
        <f>IFERROR(VLOOKUP($A171,'Medical Examinations'!$A:$O,7,FALSE),"")</f>
        <v>No</v>
      </c>
      <c r="H171" s="28">
        <f>IFERROR(VLOOKUP($A171,'Medical Examinations'!$A:$O,8,FALSE),"")</f>
        <v>2</v>
      </c>
      <c r="I171" t="str">
        <f>IFERROR(VLOOKUP($A171,'Medical Examinations'!$A:$O,10,FALSE),"")</f>
        <v>No</v>
      </c>
      <c r="J171" t="str">
        <f>IFERROR(VLOOKUP($A171,'Medical Examinations'!$A:$O,14,FALSE),"")</f>
        <v>Obesity</v>
      </c>
      <c r="K171" t="str">
        <f>IFERROR(VLOOKUP($A171,'Medical Examinations'!$A:$O,15,FALSE),"")</f>
        <v>Diabetes</v>
      </c>
      <c r="L171" s="19" t="str">
        <f>IFERROR(VLOOKUP($A171,'Hospitalisation Details'!$A:$Q,7,FALSE),"")</f>
        <v>17-Sep-1973</v>
      </c>
      <c r="M171" s="20">
        <f>IFERROR(VLOOKUP($A171,'Hospitalisation Details'!$A:$Q,10,FALSE),"")</f>
        <v>9800.89</v>
      </c>
      <c r="N171" s="26" t="str">
        <f>IFERROR(VLOOKUP($A171,'Hospitalisation Details'!$A:$Q,11,FALSE),"")</f>
        <v>tier - 2</v>
      </c>
      <c r="O171" t="str">
        <f>IFERROR(VLOOKUP($A171,'Hospitalisation Details'!$A:$Q,13,FALSE),"")</f>
        <v>tier - 1</v>
      </c>
      <c r="P171" t="str">
        <f>IFERROR(VLOOKUP($A171,'Hospitalisation Details'!$A:$Q,15,FALSE),"")</f>
        <v>R1013</v>
      </c>
      <c r="Q171">
        <f>IFERROR(VLOOKUP($A171,'Hospitalisation Details'!$A:$Q,8,FALSE),"")</f>
        <v>49</v>
      </c>
    </row>
    <row r="172" spans="1:17" ht="15" x14ac:dyDescent="0.35">
      <c r="A172" s="25" t="str">
        <f>'Customer Names'!A1152</f>
        <v>Id1151</v>
      </c>
      <c r="B172" t="str">
        <f>IFERROR(VLOOKUP($A172,'Customer Names'!$A:$F,3,FALSE),"")</f>
        <v>Rogers</v>
      </c>
      <c r="C172" s="27">
        <f>IFERROR(VLOOKUP($A172,'Medical Examinations'!$A:$O,2,FALSE),"")</f>
        <v>24.31</v>
      </c>
      <c r="D172">
        <f>IFERROR(VLOOKUP($A172,'Medical Examinations'!$A:$O,3,FALSE),"")</f>
        <v>6.37</v>
      </c>
      <c r="E172" s="26" t="str">
        <f>IFERROR(VLOOKUP($A172,'Medical Examinations'!$A:$O,4,FALSE),"")</f>
        <v>No</v>
      </c>
      <c r="F172" t="str">
        <f>IFERROR(VLOOKUP($A172,'Medical Examinations'!$A:$O,6,FALSE),"")</f>
        <v>No</v>
      </c>
      <c r="G172" t="str">
        <f>IFERROR(VLOOKUP($A172,'Medical Examinations'!$A:$O,7,FALSE),"")</f>
        <v>No</v>
      </c>
      <c r="H172" s="28" t="str">
        <f>IFERROR(VLOOKUP($A172,'Medical Examinations'!$A:$O,8,FALSE),"")</f>
        <v>0</v>
      </c>
      <c r="I172" t="str">
        <f>IFERROR(VLOOKUP($A172,'Medical Examinations'!$A:$O,10,FALSE),"")</f>
        <v>No</v>
      </c>
      <c r="J172" t="str">
        <f>IFERROR(VLOOKUP($A172,'Medical Examinations'!$A:$O,14,FALSE),"")</f>
        <v>Normal Weight</v>
      </c>
      <c r="K172" t="str">
        <f>IFERROR(VLOOKUP($A172,'Medical Examinations'!$A:$O,15,FALSE),"")</f>
        <v>Prediabetes</v>
      </c>
      <c r="L172" s="19" t="str">
        <f>IFERROR(VLOOKUP($A172,'Hospitalisation Details'!$A:$Q,7,FALSE),"")</f>
        <v>7-Jun-1977</v>
      </c>
      <c r="M172" s="20">
        <f>IFERROR(VLOOKUP($A172,'Hospitalisation Details'!$A:$Q,10,FALSE),"")</f>
        <v>9788.8700000000008</v>
      </c>
      <c r="N172" s="26" t="str">
        <f>IFERROR(VLOOKUP($A172,'Hospitalisation Details'!$A:$Q,11,FALSE),"")</f>
        <v>tier - 3</v>
      </c>
      <c r="O172" t="str">
        <f>IFERROR(VLOOKUP($A172,'Hospitalisation Details'!$A:$Q,13,FALSE),"")</f>
        <v>tier - 2</v>
      </c>
      <c r="P172" t="str">
        <f>IFERROR(VLOOKUP($A172,'Hospitalisation Details'!$A:$Q,15,FALSE),"")</f>
        <v>R1013</v>
      </c>
      <c r="Q172">
        <f>IFERROR(VLOOKUP($A172,'Hospitalisation Details'!$A:$Q,8,FALSE),"")</f>
        <v>46</v>
      </c>
    </row>
    <row r="173" spans="1:17" ht="15" x14ac:dyDescent="0.35">
      <c r="A173" s="25" t="str">
        <f>'Customer Names'!A1153</f>
        <v>Id1152</v>
      </c>
      <c r="B173" t="str">
        <f>IFERROR(VLOOKUP($A173,'Customer Names'!$A:$F,3,FALSE),"")</f>
        <v>Diviney</v>
      </c>
      <c r="C173" s="27">
        <f>IFERROR(VLOOKUP($A173,'Medical Examinations'!$A:$O,2,FALSE),"")</f>
        <v>44.75</v>
      </c>
      <c r="D173">
        <f>IFERROR(VLOOKUP($A173,'Medical Examinations'!$A:$O,3,FALSE),"")</f>
        <v>5.09</v>
      </c>
      <c r="E173" s="26" t="str">
        <f>IFERROR(VLOOKUP($A173,'Medical Examinations'!$A:$O,4,FALSE),"")</f>
        <v>Yes</v>
      </c>
      <c r="F173" t="str">
        <f>IFERROR(VLOOKUP($A173,'Medical Examinations'!$A:$O,6,FALSE),"")</f>
        <v>No</v>
      </c>
      <c r="G173" t="str">
        <f>IFERROR(VLOOKUP($A173,'Medical Examinations'!$A:$O,7,FALSE),"")</f>
        <v>No</v>
      </c>
      <c r="H173" s="28" t="str">
        <f>IFERROR(VLOOKUP($A173,'Medical Examinations'!$A:$O,8,FALSE),"")</f>
        <v>0</v>
      </c>
      <c r="I173" t="str">
        <f>IFERROR(VLOOKUP($A173,'Medical Examinations'!$A:$O,10,FALSE),"")</f>
        <v>No</v>
      </c>
      <c r="J173" t="str">
        <f>IFERROR(VLOOKUP($A173,'Medical Examinations'!$A:$O,14,FALSE),"")</f>
        <v>Obesity</v>
      </c>
      <c r="K173" t="str">
        <f>IFERROR(VLOOKUP($A173,'Medical Examinations'!$A:$O,15,FALSE),"")</f>
        <v>Normal</v>
      </c>
      <c r="L173" s="19" t="str">
        <f>IFERROR(VLOOKUP($A173,'Hospitalisation Details'!$A:$Q,7,FALSE),"")</f>
        <v>8-Aug-1996</v>
      </c>
      <c r="M173" s="20">
        <f>IFERROR(VLOOKUP($A173,'Hospitalisation Details'!$A:$Q,10,FALSE),"")</f>
        <v>9787.32</v>
      </c>
      <c r="N173" s="26" t="str">
        <f>IFERROR(VLOOKUP($A173,'Hospitalisation Details'!$A:$Q,11,FALSE),"")</f>
        <v>tier - 2</v>
      </c>
      <c r="O173" t="str">
        <f>IFERROR(VLOOKUP($A173,'Hospitalisation Details'!$A:$Q,13,FALSE),"")</f>
        <v>tier - 3</v>
      </c>
      <c r="P173" t="str">
        <f>IFERROR(VLOOKUP($A173,'Hospitalisation Details'!$A:$Q,15,FALSE),"")</f>
        <v>R1023</v>
      </c>
      <c r="Q173">
        <f>IFERROR(VLOOKUP($A173,'Hospitalisation Details'!$A:$Q,8,FALSE),"")</f>
        <v>26</v>
      </c>
    </row>
    <row r="174" spans="1:17" ht="15" x14ac:dyDescent="0.35">
      <c r="A174" s="25" t="str">
        <f>'Customer Names'!A1154</f>
        <v>Id1153</v>
      </c>
      <c r="B174" t="str">
        <f>IFERROR(VLOOKUP($A174,'Customer Names'!$A:$F,3,FALSE),"")</f>
        <v>Marlatt</v>
      </c>
      <c r="C174" s="27">
        <f>IFERROR(VLOOKUP($A174,'Medical Examinations'!$A:$O,2,FALSE),"")</f>
        <v>30.78</v>
      </c>
      <c r="D174">
        <f>IFERROR(VLOOKUP($A174,'Medical Examinations'!$A:$O,3,FALSE),"")</f>
        <v>7.94</v>
      </c>
      <c r="E174" s="26" t="str">
        <f>IFERROR(VLOOKUP($A174,'Medical Examinations'!$A:$O,4,FALSE),"")</f>
        <v>No</v>
      </c>
      <c r="F174" t="str">
        <f>IFERROR(VLOOKUP($A174,'Medical Examinations'!$A:$O,6,FALSE),"")</f>
        <v>No</v>
      </c>
      <c r="G174" t="str">
        <f>IFERROR(VLOOKUP($A174,'Medical Examinations'!$A:$O,7,FALSE),"")</f>
        <v>No</v>
      </c>
      <c r="H174" s="28">
        <f>IFERROR(VLOOKUP($A174,'Medical Examinations'!$A:$O,8,FALSE),"")</f>
        <v>2</v>
      </c>
      <c r="I174" t="str">
        <f>IFERROR(VLOOKUP($A174,'Medical Examinations'!$A:$O,10,FALSE),"")</f>
        <v>No</v>
      </c>
      <c r="J174" t="str">
        <f>IFERROR(VLOOKUP($A174,'Medical Examinations'!$A:$O,14,FALSE),"")</f>
        <v>Obesity</v>
      </c>
      <c r="K174" t="str">
        <f>IFERROR(VLOOKUP($A174,'Medical Examinations'!$A:$O,15,FALSE),"")</f>
        <v>Diabetes</v>
      </c>
      <c r="L174" s="19" t="str">
        <f>IFERROR(VLOOKUP($A174,'Hospitalisation Details'!$A:$Q,7,FALSE),"")</f>
        <v>7-Jul-1973</v>
      </c>
      <c r="M174" s="20">
        <f>IFERROR(VLOOKUP($A174,'Hospitalisation Details'!$A:$Q,10,FALSE),"")</f>
        <v>9778.35</v>
      </c>
      <c r="N174" s="26" t="str">
        <f>IFERROR(VLOOKUP($A174,'Hospitalisation Details'!$A:$Q,11,FALSE),"")</f>
        <v>tier - 2</v>
      </c>
      <c r="O174" t="str">
        <f>IFERROR(VLOOKUP($A174,'Hospitalisation Details'!$A:$Q,13,FALSE),"")</f>
        <v>tier - 2</v>
      </c>
      <c r="P174" t="str">
        <f>IFERROR(VLOOKUP($A174,'Hospitalisation Details'!$A:$Q,15,FALSE),"")</f>
        <v>R1024</v>
      </c>
      <c r="Q174">
        <f>IFERROR(VLOOKUP($A174,'Hospitalisation Details'!$A:$Q,8,FALSE),"")</f>
        <v>49</v>
      </c>
    </row>
    <row r="175" spans="1:17" ht="15" x14ac:dyDescent="0.35">
      <c r="A175" s="25" t="str">
        <f>'Customer Names'!A1155</f>
        <v>Id1154</v>
      </c>
      <c r="B175" t="str">
        <f>IFERROR(VLOOKUP($A175,'Customer Names'!$A:$F,3,FALSE),"")</f>
        <v>Ohler</v>
      </c>
      <c r="C175" s="27">
        <f>IFERROR(VLOOKUP($A175,'Medical Examinations'!$A:$O,2,FALSE),"")</f>
        <v>21.86</v>
      </c>
      <c r="D175">
        <f>IFERROR(VLOOKUP($A175,'Medical Examinations'!$A:$O,3,FALSE),"")</f>
        <v>10.95</v>
      </c>
      <c r="E175" s="26" t="str">
        <f>IFERROR(VLOOKUP($A175,'Medical Examinations'!$A:$O,4,FALSE),"")</f>
        <v>No</v>
      </c>
      <c r="F175" t="str">
        <f>IFERROR(VLOOKUP($A175,'Medical Examinations'!$A:$O,6,FALSE),"")</f>
        <v>No</v>
      </c>
      <c r="G175" t="str">
        <f>IFERROR(VLOOKUP($A175,'Medical Examinations'!$A:$O,7,FALSE),"")</f>
        <v>No</v>
      </c>
      <c r="H175" s="28" t="str">
        <f>IFERROR(VLOOKUP($A175,'Medical Examinations'!$A:$O,8,FALSE),"")</f>
        <v>0</v>
      </c>
      <c r="I175" t="str">
        <f>IFERROR(VLOOKUP($A175,'Medical Examinations'!$A:$O,10,FALSE),"")</f>
        <v>No</v>
      </c>
      <c r="J175" t="str">
        <f>IFERROR(VLOOKUP($A175,'Medical Examinations'!$A:$O,14,FALSE),"")</f>
        <v>Normal Weight</v>
      </c>
      <c r="K175" t="str">
        <f>IFERROR(VLOOKUP($A175,'Medical Examinations'!$A:$O,15,FALSE),"")</f>
        <v>Diabetes</v>
      </c>
      <c r="L175" s="19" t="str">
        <f>IFERROR(VLOOKUP($A175,'Hospitalisation Details'!$A:$Q,7,FALSE),"")</f>
        <v>5-Sep-1965</v>
      </c>
      <c r="M175" s="20">
        <f>IFERROR(VLOOKUP($A175,'Hospitalisation Details'!$A:$Q,10,FALSE),"")</f>
        <v>9764.08</v>
      </c>
      <c r="N175" s="26" t="str">
        <f>IFERROR(VLOOKUP($A175,'Hospitalisation Details'!$A:$Q,11,FALSE),"")</f>
        <v>tier - 3</v>
      </c>
      <c r="O175" t="str">
        <f>IFERROR(VLOOKUP($A175,'Hospitalisation Details'!$A:$Q,13,FALSE),"")</f>
        <v>tier - 1</v>
      </c>
      <c r="P175" t="str">
        <f>IFERROR(VLOOKUP($A175,'Hospitalisation Details'!$A:$Q,15,FALSE),"")</f>
        <v>R1012</v>
      </c>
      <c r="Q175">
        <f>IFERROR(VLOOKUP($A175,'Hospitalisation Details'!$A:$Q,8,FALSE),"")</f>
        <v>57</v>
      </c>
    </row>
    <row r="176" spans="1:17" ht="15" x14ac:dyDescent="0.35">
      <c r="A176" s="25" t="str">
        <f>'Customer Names'!A1156</f>
        <v>Id1155</v>
      </c>
      <c r="B176" t="str">
        <f>IFERROR(VLOOKUP($A176,'Customer Names'!$A:$F,3,FALSE),"")</f>
        <v>Mossler</v>
      </c>
      <c r="C176" s="27">
        <f>IFERROR(VLOOKUP($A176,'Medical Examinations'!$A:$O,2,FALSE),"")</f>
        <v>49.09</v>
      </c>
      <c r="D176">
        <f>IFERROR(VLOOKUP($A176,'Medical Examinations'!$A:$O,3,FALSE),"")</f>
        <v>6.3</v>
      </c>
      <c r="E176" s="26" t="str">
        <f>IFERROR(VLOOKUP($A176,'Medical Examinations'!$A:$O,4,FALSE),"")</f>
        <v>Yes</v>
      </c>
      <c r="F176" t="str">
        <f>IFERROR(VLOOKUP($A176,'Medical Examinations'!$A:$O,6,FALSE),"")</f>
        <v>No</v>
      </c>
      <c r="G176" t="str">
        <f>IFERROR(VLOOKUP($A176,'Medical Examinations'!$A:$O,7,FALSE),"")</f>
        <v>No</v>
      </c>
      <c r="H176" s="28" t="str">
        <f>IFERROR(VLOOKUP($A176,'Medical Examinations'!$A:$O,8,FALSE),"")</f>
        <v>0</v>
      </c>
      <c r="I176" t="str">
        <f>IFERROR(VLOOKUP($A176,'Medical Examinations'!$A:$O,10,FALSE),"")</f>
        <v>No</v>
      </c>
      <c r="J176" t="str">
        <f>IFERROR(VLOOKUP($A176,'Medical Examinations'!$A:$O,14,FALSE),"")</f>
        <v>Obesity</v>
      </c>
      <c r="K176" t="str">
        <f>IFERROR(VLOOKUP($A176,'Medical Examinations'!$A:$O,15,FALSE),"")</f>
        <v>Prediabetes</v>
      </c>
      <c r="L176" s="19" t="str">
        <f>IFERROR(VLOOKUP($A176,'Hospitalisation Details'!$A:$Q,7,FALSE),"")</f>
        <v>14-Jul-2001</v>
      </c>
      <c r="M176" s="20">
        <f>IFERROR(VLOOKUP($A176,'Hospitalisation Details'!$A:$Q,10,FALSE),"")</f>
        <v>9753.49</v>
      </c>
      <c r="N176" s="26" t="str">
        <f>IFERROR(VLOOKUP($A176,'Hospitalisation Details'!$A:$Q,11,FALSE),"")</f>
        <v>tier - 2</v>
      </c>
      <c r="O176" t="str">
        <f>IFERROR(VLOOKUP($A176,'Hospitalisation Details'!$A:$Q,13,FALSE),"")</f>
        <v>tier - 2</v>
      </c>
      <c r="P176" t="str">
        <f>IFERROR(VLOOKUP($A176,'Hospitalisation Details'!$A:$Q,15,FALSE),"")</f>
        <v>R1012</v>
      </c>
      <c r="Q176">
        <f>IFERROR(VLOOKUP($A176,'Hospitalisation Details'!$A:$Q,8,FALSE),"")</f>
        <v>21</v>
      </c>
    </row>
    <row r="177" spans="1:17" ht="15" x14ac:dyDescent="0.35">
      <c r="A177" s="25" t="str">
        <f>'Customer Names'!A1157</f>
        <v>Id1156</v>
      </c>
      <c r="B177" t="str">
        <f>IFERROR(VLOOKUP($A177,'Customer Names'!$A:$F,3,FALSE),"")</f>
        <v>Segall</v>
      </c>
      <c r="C177" s="27">
        <f>IFERROR(VLOOKUP($A177,'Medical Examinations'!$A:$O,2,FALSE),"")</f>
        <v>47.74</v>
      </c>
      <c r="D177">
        <f>IFERROR(VLOOKUP($A177,'Medical Examinations'!$A:$O,3,FALSE),"")</f>
        <v>8.0500000000000007</v>
      </c>
      <c r="E177" s="26" t="str">
        <f>IFERROR(VLOOKUP($A177,'Medical Examinations'!$A:$O,4,FALSE),"")</f>
        <v>Yes</v>
      </c>
      <c r="F177" t="str">
        <f>IFERROR(VLOOKUP($A177,'Medical Examinations'!$A:$O,6,FALSE),"")</f>
        <v>No</v>
      </c>
      <c r="G177" t="str">
        <f>IFERROR(VLOOKUP($A177,'Medical Examinations'!$A:$O,7,FALSE),"")</f>
        <v>No</v>
      </c>
      <c r="H177" s="28">
        <f>IFERROR(VLOOKUP($A177,'Medical Examinations'!$A:$O,8,FALSE),"")</f>
        <v>2</v>
      </c>
      <c r="I177" t="str">
        <f>IFERROR(VLOOKUP($A177,'Medical Examinations'!$A:$O,10,FALSE),"")</f>
        <v>No</v>
      </c>
      <c r="J177" t="str">
        <f>IFERROR(VLOOKUP($A177,'Medical Examinations'!$A:$O,14,FALSE),"")</f>
        <v>Obesity</v>
      </c>
      <c r="K177" t="str">
        <f>IFERROR(VLOOKUP($A177,'Medical Examinations'!$A:$O,15,FALSE),"")</f>
        <v>Diabetes</v>
      </c>
      <c r="L177" s="19" t="str">
        <f>IFERROR(VLOOKUP($A177,'Hospitalisation Details'!$A:$Q,7,FALSE),"")</f>
        <v>4-Jul-1970</v>
      </c>
      <c r="M177" s="20">
        <f>IFERROR(VLOOKUP($A177,'Hospitalisation Details'!$A:$Q,10,FALSE),"")</f>
        <v>9748.91</v>
      </c>
      <c r="N177" s="26" t="str">
        <f>IFERROR(VLOOKUP($A177,'Hospitalisation Details'!$A:$Q,11,FALSE),"")</f>
        <v>tier - 2</v>
      </c>
      <c r="O177" t="str">
        <f>IFERROR(VLOOKUP($A177,'Hospitalisation Details'!$A:$Q,13,FALSE),"")</f>
        <v>tier - 1</v>
      </c>
      <c r="P177" t="str">
        <f>IFERROR(VLOOKUP($A177,'Hospitalisation Details'!$A:$Q,15,FALSE),"")</f>
        <v>R1013</v>
      </c>
      <c r="Q177">
        <f>IFERROR(VLOOKUP($A177,'Hospitalisation Details'!$A:$Q,8,FALSE),"")</f>
        <v>52</v>
      </c>
    </row>
    <row r="178" spans="1:17" ht="15" x14ac:dyDescent="0.35">
      <c r="A178" s="25" t="str">
        <f>'Customer Names'!A1158</f>
        <v>Id1157</v>
      </c>
      <c r="B178" t="str">
        <f>IFERROR(VLOOKUP($A178,'Customer Names'!$A:$F,3,FALSE),"")</f>
        <v>Sprieser</v>
      </c>
      <c r="C178" s="27">
        <f>IFERROR(VLOOKUP($A178,'Medical Examinations'!$A:$O,2,FALSE),"")</f>
        <v>30.2</v>
      </c>
      <c r="D178">
        <f>IFERROR(VLOOKUP($A178,'Medical Examinations'!$A:$O,3,FALSE),"")</f>
        <v>9.8800000000000008</v>
      </c>
      <c r="E178" s="26" t="str">
        <f>IFERROR(VLOOKUP($A178,'Medical Examinations'!$A:$O,4,FALSE),"")</f>
        <v>Yes</v>
      </c>
      <c r="F178" t="str">
        <f>IFERROR(VLOOKUP($A178,'Medical Examinations'!$A:$O,6,FALSE),"")</f>
        <v>No</v>
      </c>
      <c r="G178" t="str">
        <f>IFERROR(VLOOKUP($A178,'Medical Examinations'!$A:$O,7,FALSE),"")</f>
        <v>No</v>
      </c>
      <c r="H178" s="28">
        <f>IFERROR(VLOOKUP($A178,'Medical Examinations'!$A:$O,8,FALSE),"")</f>
        <v>2</v>
      </c>
      <c r="I178" t="str">
        <f>IFERROR(VLOOKUP($A178,'Medical Examinations'!$A:$O,10,FALSE),"")</f>
        <v>No</v>
      </c>
      <c r="J178" t="str">
        <f>IFERROR(VLOOKUP($A178,'Medical Examinations'!$A:$O,14,FALSE),"")</f>
        <v>Obesity</v>
      </c>
      <c r="K178" t="str">
        <f>IFERROR(VLOOKUP($A178,'Medical Examinations'!$A:$O,15,FALSE),"")</f>
        <v>Diabetes</v>
      </c>
      <c r="L178" s="19" t="str">
        <f>IFERROR(VLOOKUP($A178,'Hospitalisation Details'!$A:$Q,7,FALSE),"")</f>
        <v>18-Aug-1970</v>
      </c>
      <c r="M178" s="20">
        <f>IFERROR(VLOOKUP($A178,'Hospitalisation Details'!$A:$Q,10,FALSE),"")</f>
        <v>9724.5300000000007</v>
      </c>
      <c r="N178" s="26" t="str">
        <f>IFERROR(VLOOKUP($A178,'Hospitalisation Details'!$A:$Q,11,FALSE),"")</f>
        <v>tier - 3</v>
      </c>
      <c r="O178" t="str">
        <f>IFERROR(VLOOKUP($A178,'Hospitalisation Details'!$A:$Q,13,FALSE),"")</f>
        <v>tier - 1</v>
      </c>
      <c r="P178" t="str">
        <f>IFERROR(VLOOKUP($A178,'Hospitalisation Details'!$A:$Q,15,FALSE),"")</f>
        <v>R1011</v>
      </c>
      <c r="Q178">
        <f>IFERROR(VLOOKUP($A178,'Hospitalisation Details'!$A:$Q,8,FALSE),"")</f>
        <v>52</v>
      </c>
    </row>
    <row r="179" spans="1:17" ht="15" x14ac:dyDescent="0.35">
      <c r="A179" s="25" t="str">
        <f>'Customer Names'!A1159</f>
        <v>Id1158</v>
      </c>
      <c r="B179" t="str">
        <f>IFERROR(VLOOKUP($A179,'Customer Names'!$A:$F,3,FALSE),"")</f>
        <v>Blanco</v>
      </c>
      <c r="C179" s="27">
        <f>IFERROR(VLOOKUP($A179,'Medical Examinations'!$A:$O,2,FALSE),"")</f>
        <v>33.25</v>
      </c>
      <c r="D179">
        <f>IFERROR(VLOOKUP($A179,'Medical Examinations'!$A:$O,3,FALSE),"")</f>
        <v>7.42</v>
      </c>
      <c r="E179" s="26" t="str">
        <f>IFERROR(VLOOKUP($A179,'Medical Examinations'!$A:$O,4,FALSE),"")</f>
        <v>Yes</v>
      </c>
      <c r="F179" t="str">
        <f>IFERROR(VLOOKUP($A179,'Medical Examinations'!$A:$O,6,FALSE),"")</f>
        <v>No</v>
      </c>
      <c r="G179" t="str">
        <f>IFERROR(VLOOKUP($A179,'Medical Examinations'!$A:$O,7,FALSE),"")</f>
        <v>No</v>
      </c>
      <c r="H179" s="28">
        <f>IFERROR(VLOOKUP($A179,'Medical Examinations'!$A:$O,8,FALSE),"")</f>
        <v>2</v>
      </c>
      <c r="I179" t="str">
        <f>IFERROR(VLOOKUP($A179,'Medical Examinations'!$A:$O,10,FALSE),"")</f>
        <v>No</v>
      </c>
      <c r="J179" t="str">
        <f>IFERROR(VLOOKUP($A179,'Medical Examinations'!$A:$O,14,FALSE),"")</f>
        <v>Obesity</v>
      </c>
      <c r="K179" t="str">
        <f>IFERROR(VLOOKUP($A179,'Medical Examinations'!$A:$O,15,FALSE),"")</f>
        <v>Diabetes</v>
      </c>
      <c r="L179" s="19" t="str">
        <f>IFERROR(VLOOKUP($A179,'Hospitalisation Details'!$A:$Q,7,FALSE),"")</f>
        <v>12-Sep-1970</v>
      </c>
      <c r="M179" s="20">
        <f>IFERROR(VLOOKUP($A179,'Hospitalisation Details'!$A:$Q,10,FALSE),"")</f>
        <v>9722.77</v>
      </c>
      <c r="N179" s="26" t="str">
        <f>IFERROR(VLOOKUP($A179,'Hospitalisation Details'!$A:$Q,11,FALSE),"")</f>
        <v>tier - 3</v>
      </c>
      <c r="O179" t="str">
        <f>IFERROR(VLOOKUP($A179,'Hospitalisation Details'!$A:$Q,13,FALSE),"")</f>
        <v>tier - 1</v>
      </c>
      <c r="P179" t="str">
        <f>IFERROR(VLOOKUP($A179,'Hospitalisation Details'!$A:$Q,15,FALSE),"")</f>
        <v>R1016</v>
      </c>
      <c r="Q179">
        <f>IFERROR(VLOOKUP($A179,'Hospitalisation Details'!$A:$Q,8,FALSE),"")</f>
        <v>52</v>
      </c>
    </row>
    <row r="180" spans="1:17" ht="15" x14ac:dyDescent="0.35">
      <c r="A180" s="25" t="str">
        <f>'Customer Names'!A1160</f>
        <v>Id1159</v>
      </c>
      <c r="B180" t="str">
        <f>IFERROR(VLOOKUP($A180,'Customer Names'!$A:$F,3,FALSE),"")</f>
        <v>Sheptock</v>
      </c>
      <c r="C180" s="27">
        <f>IFERROR(VLOOKUP($A180,'Medical Examinations'!$A:$O,2,FALSE),"")</f>
        <v>26.6</v>
      </c>
      <c r="D180">
        <f>IFERROR(VLOOKUP($A180,'Medical Examinations'!$A:$O,3,FALSE),"")</f>
        <v>8.4499999999999993</v>
      </c>
      <c r="E180" s="26" t="str">
        <f>IFERROR(VLOOKUP($A180,'Medical Examinations'!$A:$O,4,FALSE),"")</f>
        <v>Yes</v>
      </c>
      <c r="F180" t="str">
        <f>IFERROR(VLOOKUP($A180,'Medical Examinations'!$A:$O,6,FALSE),"")</f>
        <v>No</v>
      </c>
      <c r="G180" t="str">
        <f>IFERROR(VLOOKUP($A180,'Medical Examinations'!$A:$O,7,FALSE),"")</f>
        <v>No</v>
      </c>
      <c r="H180" s="28">
        <f>IFERROR(VLOOKUP($A180,'Medical Examinations'!$A:$O,8,FALSE),"")</f>
        <v>1</v>
      </c>
      <c r="I180" t="str">
        <f>IFERROR(VLOOKUP($A180,'Medical Examinations'!$A:$O,10,FALSE),"")</f>
        <v>No</v>
      </c>
      <c r="J180" t="str">
        <f>IFERROR(VLOOKUP($A180,'Medical Examinations'!$A:$O,14,FALSE),"")</f>
        <v>Over Weight</v>
      </c>
      <c r="K180" t="str">
        <f>IFERROR(VLOOKUP($A180,'Medical Examinations'!$A:$O,15,FALSE),"")</f>
        <v>Diabetes</v>
      </c>
      <c r="L180" s="19" t="str">
        <f>IFERROR(VLOOKUP($A180,'Hospitalisation Details'!$A:$Q,7,FALSE),"")</f>
        <v>27-Jun-1975</v>
      </c>
      <c r="M180" s="20">
        <f>IFERROR(VLOOKUP($A180,'Hospitalisation Details'!$A:$Q,10,FALSE),"")</f>
        <v>9715.84</v>
      </c>
      <c r="N180" s="26" t="str">
        <f>IFERROR(VLOOKUP($A180,'Hospitalisation Details'!$A:$Q,11,FALSE),"")</f>
        <v>tier - 2</v>
      </c>
      <c r="O180" t="str">
        <f>IFERROR(VLOOKUP($A180,'Hospitalisation Details'!$A:$Q,13,FALSE),"")</f>
        <v>tier - 1</v>
      </c>
      <c r="P180" t="str">
        <f>IFERROR(VLOOKUP($A180,'Hospitalisation Details'!$A:$Q,15,FALSE),"")</f>
        <v>R1024</v>
      </c>
      <c r="Q180">
        <f>IFERROR(VLOOKUP($A180,'Hospitalisation Details'!$A:$Q,8,FALSE),"")</f>
        <v>47</v>
      </c>
    </row>
    <row r="181" spans="1:17" ht="15" x14ac:dyDescent="0.35">
      <c r="A181" s="25" t="str">
        <f>'Customer Names'!A117</f>
        <v>Id116</v>
      </c>
      <c r="B181" t="str">
        <f>IFERROR(VLOOKUP($A181,'Customer Names'!$A:$F,3,FALSE),"")</f>
        <v>Alleman</v>
      </c>
      <c r="C181" s="27">
        <f>IFERROR(VLOOKUP($A181,'Medical Examinations'!$A:$O,2,FALSE),"")</f>
        <v>30.495000000000001</v>
      </c>
      <c r="D181">
        <f>IFERROR(VLOOKUP($A181,'Medical Examinations'!$A:$O,3,FALSE),"")</f>
        <v>6.29</v>
      </c>
      <c r="E181" s="26" t="str">
        <f>IFERROR(VLOOKUP($A181,'Medical Examinations'!$A:$O,4,FALSE),"")</f>
        <v>No</v>
      </c>
      <c r="F181" t="str">
        <f>IFERROR(VLOOKUP($A181,'Medical Examinations'!$A:$O,6,FALSE),"")</f>
        <v>No</v>
      </c>
      <c r="G181" t="str">
        <f>IFERROR(VLOOKUP($A181,'Medical Examinations'!$A:$O,7,FALSE),"")</f>
        <v>No</v>
      </c>
      <c r="H181" s="28" t="str">
        <f>IFERROR(VLOOKUP($A181,'Medical Examinations'!$A:$O,8,FALSE),"")</f>
        <v>0</v>
      </c>
      <c r="I181" t="str">
        <f>IFERROR(VLOOKUP($A181,'Medical Examinations'!$A:$O,10,FALSE),"")</f>
        <v>Yes</v>
      </c>
      <c r="J181" t="str">
        <f>IFERROR(VLOOKUP($A181,'Medical Examinations'!$A:$O,14,FALSE),"")</f>
        <v>Obesity</v>
      </c>
      <c r="K181" t="str">
        <f>IFERROR(VLOOKUP($A181,'Medical Examinations'!$A:$O,15,FALSE),"")</f>
        <v>Prediabetes</v>
      </c>
      <c r="L181" s="19" t="str">
        <f>IFERROR(VLOOKUP($A181,'Hospitalisation Details'!$A:$Q,7,FALSE),"")</f>
        <v>12-Aug-1977</v>
      </c>
      <c r="M181" s="20">
        <f>IFERROR(VLOOKUP($A181,'Hospitalisation Details'!$A:$Q,10,FALSE),"")</f>
        <v>39725.519999999997</v>
      </c>
      <c r="N181" s="26" t="str">
        <f>IFERROR(VLOOKUP($A181,'Hospitalisation Details'!$A:$Q,11,FALSE),"")</f>
        <v>tier - 2</v>
      </c>
      <c r="O181" t="str">
        <f>IFERROR(VLOOKUP($A181,'Hospitalisation Details'!$A:$Q,13,FALSE),"")</f>
        <v>tier - 1</v>
      </c>
      <c r="P181" t="str">
        <f>IFERROR(VLOOKUP($A181,'Hospitalisation Details'!$A:$Q,15,FALSE),"")</f>
        <v>R1012</v>
      </c>
      <c r="Q181">
        <f>IFERROR(VLOOKUP($A181,'Hospitalisation Details'!$A:$Q,8,FALSE),"")</f>
        <v>45</v>
      </c>
    </row>
    <row r="182" spans="1:17" ht="15" x14ac:dyDescent="0.35">
      <c r="A182" s="25" t="str">
        <f>'Customer Names'!A1161</f>
        <v>Id1160</v>
      </c>
      <c r="B182" t="str">
        <f>IFERROR(VLOOKUP($A182,'Customer Names'!$A:$F,3,FALSE),"")</f>
        <v>Chruniak</v>
      </c>
      <c r="C182" s="27">
        <f>IFERROR(VLOOKUP($A182,'Medical Examinations'!$A:$O,2,FALSE),"")</f>
        <v>26.35</v>
      </c>
      <c r="D182">
        <f>IFERROR(VLOOKUP($A182,'Medical Examinations'!$A:$O,3,FALSE),"")</f>
        <v>6.21</v>
      </c>
      <c r="E182" s="26" t="str">
        <f>IFERROR(VLOOKUP($A182,'Medical Examinations'!$A:$O,4,FALSE),"")</f>
        <v>No</v>
      </c>
      <c r="F182" t="str">
        <f>IFERROR(VLOOKUP($A182,'Medical Examinations'!$A:$O,6,FALSE),"")</f>
        <v>No</v>
      </c>
      <c r="G182" t="str">
        <f>IFERROR(VLOOKUP($A182,'Medical Examinations'!$A:$O,7,FALSE),"")</f>
        <v>No</v>
      </c>
      <c r="H182" s="28">
        <f>IFERROR(VLOOKUP($A182,'Medical Examinations'!$A:$O,8,FALSE),"")</f>
        <v>2</v>
      </c>
      <c r="I182" t="str">
        <f>IFERROR(VLOOKUP($A182,'Medical Examinations'!$A:$O,10,FALSE),"")</f>
        <v>No</v>
      </c>
      <c r="J182" t="str">
        <f>IFERROR(VLOOKUP($A182,'Medical Examinations'!$A:$O,14,FALSE),"")</f>
        <v>Over Weight</v>
      </c>
      <c r="K182" t="str">
        <f>IFERROR(VLOOKUP($A182,'Medical Examinations'!$A:$O,15,FALSE),"")</f>
        <v>Prediabetes</v>
      </c>
      <c r="L182" s="19" t="str">
        <f>IFERROR(VLOOKUP($A182,'Hospitalisation Details'!$A:$Q,7,FALSE),"")</f>
        <v>10-Jul-1972</v>
      </c>
      <c r="M182" s="20">
        <f>IFERROR(VLOOKUP($A182,'Hospitalisation Details'!$A:$Q,10,FALSE),"")</f>
        <v>9710.7099999999991</v>
      </c>
      <c r="N182" s="26" t="str">
        <f>IFERROR(VLOOKUP($A182,'Hospitalisation Details'!$A:$Q,11,FALSE),"")</f>
        <v>tier - 2</v>
      </c>
      <c r="O182" t="str">
        <f>IFERROR(VLOOKUP($A182,'Hospitalisation Details'!$A:$Q,13,FALSE),"")</f>
        <v>tier - 1</v>
      </c>
      <c r="P182" t="str">
        <f>IFERROR(VLOOKUP($A182,'Hospitalisation Details'!$A:$Q,15,FALSE),"")</f>
        <v>R1021</v>
      </c>
      <c r="Q182">
        <f>IFERROR(VLOOKUP($A182,'Hospitalisation Details'!$A:$Q,8,FALSE),"")</f>
        <v>50</v>
      </c>
    </row>
    <row r="183" spans="1:17" ht="15" x14ac:dyDescent="0.35">
      <c r="A183" s="25" t="str">
        <f>'Customer Names'!A1162</f>
        <v>Id1161</v>
      </c>
      <c r="B183" t="str">
        <f>IFERROR(VLOOKUP($A183,'Customer Names'!$A:$F,3,FALSE),"")</f>
        <v>Miller</v>
      </c>
      <c r="C183" s="27">
        <f>IFERROR(VLOOKUP($A183,'Medical Examinations'!$A:$O,2,FALSE),"")</f>
        <v>39.994999999999997</v>
      </c>
      <c r="D183">
        <f>IFERROR(VLOOKUP($A183,'Medical Examinations'!$A:$O,3,FALSE),"")</f>
        <v>4.6500000000000004</v>
      </c>
      <c r="E183" s="26" t="str">
        <f>IFERROR(VLOOKUP($A183,'Medical Examinations'!$A:$O,4,FALSE),"")</f>
        <v>No</v>
      </c>
      <c r="F183" t="str">
        <f>IFERROR(VLOOKUP($A183,'Medical Examinations'!$A:$O,6,FALSE),"")</f>
        <v>No</v>
      </c>
      <c r="G183" t="str">
        <f>IFERROR(VLOOKUP($A183,'Medical Examinations'!$A:$O,7,FALSE),"")</f>
        <v>No</v>
      </c>
      <c r="H183" s="28" t="str">
        <f>IFERROR(VLOOKUP($A183,'Medical Examinations'!$A:$O,8,FALSE),"")</f>
        <v>0</v>
      </c>
      <c r="I183" t="str">
        <f>IFERROR(VLOOKUP($A183,'Medical Examinations'!$A:$O,10,FALSE),"")</f>
        <v>No</v>
      </c>
      <c r="J183" t="str">
        <f>IFERROR(VLOOKUP($A183,'Medical Examinations'!$A:$O,14,FALSE),"")</f>
        <v>Obesity</v>
      </c>
      <c r="K183" t="str">
        <f>IFERROR(VLOOKUP($A183,'Medical Examinations'!$A:$O,15,FALSE),"")</f>
        <v>Normal</v>
      </c>
      <c r="L183" s="19" t="str">
        <f>IFERROR(VLOOKUP($A183,'Hospitalisation Details'!$A:$Q,7,FALSE),"")</f>
        <v>19-Sep-1977</v>
      </c>
      <c r="M183" s="20">
        <f>IFERROR(VLOOKUP($A183,'Hospitalisation Details'!$A:$Q,10,FALSE),"")</f>
        <v>9704.67</v>
      </c>
      <c r="N183" s="26" t="str">
        <f>IFERROR(VLOOKUP($A183,'Hospitalisation Details'!$A:$Q,11,FALSE),"")</f>
        <v>tier - 2</v>
      </c>
      <c r="O183" t="str">
        <f>IFERROR(VLOOKUP($A183,'Hospitalisation Details'!$A:$Q,13,FALSE),"")</f>
        <v>tier - 3</v>
      </c>
      <c r="P183" t="str">
        <f>IFERROR(VLOOKUP($A183,'Hospitalisation Details'!$A:$Q,15,FALSE),"")</f>
        <v>R1024</v>
      </c>
      <c r="Q183">
        <f>IFERROR(VLOOKUP($A183,'Hospitalisation Details'!$A:$Q,8,FALSE),"")</f>
        <v>45</v>
      </c>
    </row>
    <row r="184" spans="1:17" ht="15" x14ac:dyDescent="0.35">
      <c r="A184" s="25" t="str">
        <f>'Customer Names'!A1163</f>
        <v>Id1162</v>
      </c>
      <c r="B184" t="str">
        <f>IFERROR(VLOOKUP($A184,'Customer Names'!$A:$F,3,FALSE),"")</f>
        <v>Theis</v>
      </c>
      <c r="C184" s="27">
        <f>IFERROR(VLOOKUP($A184,'Medical Examinations'!$A:$O,2,FALSE),"")</f>
        <v>22.92</v>
      </c>
      <c r="D184">
        <f>IFERROR(VLOOKUP($A184,'Medical Examinations'!$A:$O,3,FALSE),"")</f>
        <v>5.87</v>
      </c>
      <c r="E184" s="26" t="str">
        <f>IFERROR(VLOOKUP($A184,'Medical Examinations'!$A:$O,4,FALSE),"")</f>
        <v>Yes</v>
      </c>
      <c r="F184" t="str">
        <f>IFERROR(VLOOKUP($A184,'Medical Examinations'!$A:$O,6,FALSE),"")</f>
        <v>No</v>
      </c>
      <c r="G184" t="str">
        <f>IFERROR(VLOOKUP($A184,'Medical Examinations'!$A:$O,7,FALSE),"")</f>
        <v>No</v>
      </c>
      <c r="H184" s="28">
        <f>IFERROR(VLOOKUP($A184,'Medical Examinations'!$A:$O,8,FALSE),"")</f>
        <v>1</v>
      </c>
      <c r="I184" t="str">
        <f>IFERROR(VLOOKUP($A184,'Medical Examinations'!$A:$O,10,FALSE),"")</f>
        <v>No</v>
      </c>
      <c r="J184" t="str">
        <f>IFERROR(VLOOKUP($A184,'Medical Examinations'!$A:$O,14,FALSE),"")</f>
        <v>Normal Weight</v>
      </c>
      <c r="K184" t="str">
        <f>IFERROR(VLOOKUP($A184,'Medical Examinations'!$A:$O,15,FALSE),"")</f>
        <v>Prediabetes</v>
      </c>
      <c r="L184" s="19" t="str">
        <f>IFERROR(VLOOKUP($A184,'Hospitalisation Details'!$A:$Q,7,FALSE),"")</f>
        <v>7-Nov-1964</v>
      </c>
      <c r="M184" s="20">
        <f>IFERROR(VLOOKUP($A184,'Hospitalisation Details'!$A:$Q,10,FALSE),"")</f>
        <v>9698.42</v>
      </c>
      <c r="N184" s="26" t="str">
        <f>IFERROR(VLOOKUP($A184,'Hospitalisation Details'!$A:$Q,11,FALSE),"")</f>
        <v>tier - 3</v>
      </c>
      <c r="O184" t="str">
        <f>IFERROR(VLOOKUP($A184,'Hospitalisation Details'!$A:$Q,13,FALSE),"")</f>
        <v>tier - 3</v>
      </c>
      <c r="P184" t="str">
        <f>IFERROR(VLOOKUP($A184,'Hospitalisation Details'!$A:$Q,15,FALSE),"")</f>
        <v>R1013</v>
      </c>
      <c r="Q184">
        <f>IFERROR(VLOOKUP($A184,'Hospitalisation Details'!$A:$Q,8,FALSE),"")</f>
        <v>58</v>
      </c>
    </row>
    <row r="185" spans="1:17" ht="15" x14ac:dyDescent="0.35">
      <c r="A185" s="25" t="str">
        <f>'Customer Names'!A1164</f>
        <v>Id1163</v>
      </c>
      <c r="B185" t="str">
        <f>IFERROR(VLOOKUP($A185,'Customer Names'!$A:$F,3,FALSE),"")</f>
        <v>Sadler</v>
      </c>
      <c r="C185" s="27">
        <f>IFERROR(VLOOKUP($A185,'Medical Examinations'!$A:$O,2,FALSE),"")</f>
        <v>24.78</v>
      </c>
      <c r="D185">
        <f>IFERROR(VLOOKUP($A185,'Medical Examinations'!$A:$O,3,FALSE),"")</f>
        <v>4.24</v>
      </c>
      <c r="E185" s="26" t="str">
        <f>IFERROR(VLOOKUP($A185,'Medical Examinations'!$A:$O,4,FALSE),"")</f>
        <v>Yes</v>
      </c>
      <c r="F185" t="str">
        <f>IFERROR(VLOOKUP($A185,'Medical Examinations'!$A:$O,6,FALSE),"")</f>
        <v>No</v>
      </c>
      <c r="G185" t="str">
        <f>IFERROR(VLOOKUP($A185,'Medical Examinations'!$A:$O,7,FALSE),"")</f>
        <v>No</v>
      </c>
      <c r="H185" s="28">
        <f>IFERROR(VLOOKUP($A185,'Medical Examinations'!$A:$O,8,FALSE),"")</f>
        <v>2</v>
      </c>
      <c r="I185" t="str">
        <f>IFERROR(VLOOKUP($A185,'Medical Examinations'!$A:$O,10,FALSE),"")</f>
        <v>No</v>
      </c>
      <c r="J185" t="str">
        <f>IFERROR(VLOOKUP($A185,'Medical Examinations'!$A:$O,14,FALSE),"")</f>
        <v>Normal Weight</v>
      </c>
      <c r="K185" t="str">
        <f>IFERROR(VLOOKUP($A185,'Medical Examinations'!$A:$O,15,FALSE),"")</f>
        <v>Normal</v>
      </c>
      <c r="L185" s="19" t="str">
        <f>IFERROR(VLOOKUP($A185,'Hospitalisation Details'!$A:$Q,7,FALSE),"")</f>
        <v>16-Sep-1966</v>
      </c>
      <c r="M185" s="20">
        <f>IFERROR(VLOOKUP($A185,'Hospitalisation Details'!$A:$Q,10,FALSE),"")</f>
        <v>9684.2900000000009</v>
      </c>
      <c r="N185" s="26" t="str">
        <f>IFERROR(VLOOKUP($A185,'Hospitalisation Details'!$A:$Q,11,FALSE),"")</f>
        <v>tier - 3</v>
      </c>
      <c r="O185" t="str">
        <f>IFERROR(VLOOKUP($A185,'Hospitalisation Details'!$A:$Q,13,FALSE),"")</f>
        <v>tier - 2</v>
      </c>
      <c r="P185" t="str">
        <f>IFERROR(VLOOKUP($A185,'Hospitalisation Details'!$A:$Q,15,FALSE),"")</f>
        <v>R1013</v>
      </c>
      <c r="Q185">
        <f>IFERROR(VLOOKUP($A185,'Hospitalisation Details'!$A:$Q,8,FALSE),"")</f>
        <v>56</v>
      </c>
    </row>
    <row r="186" spans="1:17" ht="15" x14ac:dyDescent="0.35">
      <c r="A186" s="25" t="str">
        <f>'Customer Names'!A1165</f>
        <v>Id1164</v>
      </c>
      <c r="B186" t="str">
        <f>IFERROR(VLOOKUP($A186,'Customer Names'!$A:$F,3,FALSE),"")</f>
        <v>Auger</v>
      </c>
      <c r="C186" s="27">
        <f>IFERROR(VLOOKUP($A186,'Medical Examinations'!$A:$O,2,FALSE),"")</f>
        <v>34.07</v>
      </c>
      <c r="D186">
        <f>IFERROR(VLOOKUP($A186,'Medical Examinations'!$A:$O,3,FALSE),"")</f>
        <v>7.81</v>
      </c>
      <c r="E186" s="26" t="str">
        <f>IFERROR(VLOOKUP($A186,'Medical Examinations'!$A:$O,4,FALSE),"")</f>
        <v>Yes</v>
      </c>
      <c r="F186" t="str">
        <f>IFERROR(VLOOKUP($A186,'Medical Examinations'!$A:$O,6,FALSE),"")</f>
        <v>No</v>
      </c>
      <c r="G186" t="str">
        <f>IFERROR(VLOOKUP($A186,'Medical Examinations'!$A:$O,7,FALSE),"")</f>
        <v>No</v>
      </c>
      <c r="H186" s="28" t="str">
        <f>IFERROR(VLOOKUP($A186,'Medical Examinations'!$A:$O,8,FALSE),"")</f>
        <v>0</v>
      </c>
      <c r="I186" t="str">
        <f>IFERROR(VLOOKUP($A186,'Medical Examinations'!$A:$O,10,FALSE),"")</f>
        <v>No</v>
      </c>
      <c r="J186" t="str">
        <f>IFERROR(VLOOKUP($A186,'Medical Examinations'!$A:$O,14,FALSE),"")</f>
        <v>Obesity</v>
      </c>
      <c r="K186" t="str">
        <f>IFERROR(VLOOKUP($A186,'Medical Examinations'!$A:$O,15,FALSE),"")</f>
        <v>Diabetes</v>
      </c>
      <c r="L186" s="19" t="str">
        <f>IFERROR(VLOOKUP($A186,'Hospitalisation Details'!$A:$Q,7,FALSE),"")</f>
        <v>8-Aug-1981</v>
      </c>
      <c r="M186" s="20">
        <f>IFERROR(VLOOKUP($A186,'Hospitalisation Details'!$A:$Q,10,FALSE),"")</f>
        <v>9664.34</v>
      </c>
      <c r="N186" s="26" t="str">
        <f>IFERROR(VLOOKUP($A186,'Hospitalisation Details'!$A:$Q,11,FALSE),"")</f>
        <v>tier - 2</v>
      </c>
      <c r="O186" t="str">
        <f>IFERROR(VLOOKUP($A186,'Hospitalisation Details'!$A:$Q,13,FALSE),"")</f>
        <v>tier - 3</v>
      </c>
      <c r="P186" t="str">
        <f>IFERROR(VLOOKUP($A186,'Hospitalisation Details'!$A:$Q,15,FALSE),"")</f>
        <v>R1011</v>
      </c>
      <c r="Q186">
        <f>IFERROR(VLOOKUP($A186,'Hospitalisation Details'!$A:$Q,8,FALSE),"")</f>
        <v>41</v>
      </c>
    </row>
    <row r="187" spans="1:17" ht="15" x14ac:dyDescent="0.35">
      <c r="A187" s="25" t="str">
        <f>'Customer Names'!A1166</f>
        <v>Id1165</v>
      </c>
      <c r="B187" t="str">
        <f>IFERROR(VLOOKUP($A187,'Customer Names'!$A:$F,3,FALSE),"")</f>
        <v>Steadman</v>
      </c>
      <c r="C187" s="27">
        <f>IFERROR(VLOOKUP($A187,'Medical Examinations'!$A:$O,2,FALSE),"")</f>
        <v>30.14</v>
      </c>
      <c r="D187">
        <f>IFERROR(VLOOKUP($A187,'Medical Examinations'!$A:$O,3,FALSE),"")</f>
        <v>9.85</v>
      </c>
      <c r="E187" s="26" t="str">
        <f>IFERROR(VLOOKUP($A187,'Medical Examinations'!$A:$O,4,FALSE),"")</f>
        <v>No</v>
      </c>
      <c r="F187" t="str">
        <f>IFERROR(VLOOKUP($A187,'Medical Examinations'!$A:$O,6,FALSE),"")</f>
        <v>No</v>
      </c>
      <c r="G187" t="str">
        <f>IFERROR(VLOOKUP($A187,'Medical Examinations'!$A:$O,7,FALSE),"")</f>
        <v>No</v>
      </c>
      <c r="H187" s="28" t="str">
        <f>IFERROR(VLOOKUP($A187,'Medical Examinations'!$A:$O,8,FALSE),"")</f>
        <v>0</v>
      </c>
      <c r="I187" t="str">
        <f>IFERROR(VLOOKUP($A187,'Medical Examinations'!$A:$O,10,FALSE),"")</f>
        <v>No</v>
      </c>
      <c r="J187" t="str">
        <f>IFERROR(VLOOKUP($A187,'Medical Examinations'!$A:$O,14,FALSE),"")</f>
        <v>Obesity</v>
      </c>
      <c r="K187" t="str">
        <f>IFERROR(VLOOKUP($A187,'Medical Examinations'!$A:$O,15,FALSE),"")</f>
        <v>Diabetes</v>
      </c>
      <c r="L187" s="19" t="str">
        <f>IFERROR(VLOOKUP($A187,'Hospitalisation Details'!$A:$Q,7,FALSE),"")</f>
        <v>8-Jul-1974</v>
      </c>
      <c r="M187" s="20">
        <f>IFERROR(VLOOKUP($A187,'Hospitalisation Details'!$A:$Q,10,FALSE),"")</f>
        <v>9653.81</v>
      </c>
      <c r="N187" s="26" t="str">
        <f>IFERROR(VLOOKUP($A187,'Hospitalisation Details'!$A:$Q,11,FALSE),"")</f>
        <v>tier - 2</v>
      </c>
      <c r="O187" t="str">
        <f>IFERROR(VLOOKUP($A187,'Hospitalisation Details'!$A:$Q,13,FALSE),"")</f>
        <v>tier - 2</v>
      </c>
      <c r="P187" t="str">
        <f>IFERROR(VLOOKUP($A187,'Hospitalisation Details'!$A:$Q,15,FALSE),"")</f>
        <v>R1011</v>
      </c>
      <c r="Q187">
        <f>IFERROR(VLOOKUP($A187,'Hospitalisation Details'!$A:$Q,8,FALSE),"")</f>
        <v>48</v>
      </c>
    </row>
    <row r="188" spans="1:17" ht="15" x14ac:dyDescent="0.35">
      <c r="A188" s="25" t="str">
        <f>'Customer Names'!A1167</f>
        <v>Id1166</v>
      </c>
      <c r="B188" t="str">
        <f>IFERROR(VLOOKUP($A188,'Customer Names'!$A:$F,3,FALSE),"")</f>
        <v>McCarron</v>
      </c>
      <c r="C188" s="27">
        <f>IFERROR(VLOOKUP($A188,'Medical Examinations'!$A:$O,2,FALSE),"")</f>
        <v>18.05</v>
      </c>
      <c r="D188">
        <f>IFERROR(VLOOKUP($A188,'Medical Examinations'!$A:$O,3,FALSE),"")</f>
        <v>6.94</v>
      </c>
      <c r="E188" s="26" t="str">
        <f>IFERROR(VLOOKUP($A188,'Medical Examinations'!$A:$O,4,FALSE),"")</f>
        <v>No</v>
      </c>
      <c r="F188" t="str">
        <f>IFERROR(VLOOKUP($A188,'Medical Examinations'!$A:$O,6,FALSE),"")</f>
        <v>No</v>
      </c>
      <c r="G188" t="str">
        <f>IFERROR(VLOOKUP($A188,'Medical Examinations'!$A:$O,7,FALSE),"")</f>
        <v>No</v>
      </c>
      <c r="H188" s="28" t="str">
        <f>IFERROR(VLOOKUP($A188,'Medical Examinations'!$A:$O,8,FALSE),"")</f>
        <v>0</v>
      </c>
      <c r="I188" t="str">
        <f>IFERROR(VLOOKUP($A188,'Medical Examinations'!$A:$O,10,FALSE),"")</f>
        <v>No</v>
      </c>
      <c r="J188" t="str">
        <f>IFERROR(VLOOKUP($A188,'Medical Examinations'!$A:$O,14,FALSE),"")</f>
        <v>Under Weight</v>
      </c>
      <c r="K188" t="str">
        <f>IFERROR(VLOOKUP($A188,'Medical Examinations'!$A:$O,15,FALSE),"")</f>
        <v>Diabetes</v>
      </c>
      <c r="L188" s="19" t="str">
        <f>IFERROR(VLOOKUP($A188,'Hospitalisation Details'!$A:$Q,7,FALSE),"")</f>
        <v>19-Jul-1971</v>
      </c>
      <c r="M188" s="20">
        <f>IFERROR(VLOOKUP($A188,'Hospitalisation Details'!$A:$Q,10,FALSE),"")</f>
        <v>9644.25</v>
      </c>
      <c r="N188" s="26" t="str">
        <f>IFERROR(VLOOKUP($A188,'Hospitalisation Details'!$A:$Q,11,FALSE),"")</f>
        <v>tier - 2</v>
      </c>
      <c r="O188" t="str">
        <f>IFERROR(VLOOKUP($A188,'Hospitalisation Details'!$A:$Q,13,FALSE),"")</f>
        <v>tier - 1</v>
      </c>
      <c r="P188" t="str">
        <f>IFERROR(VLOOKUP($A188,'Hospitalisation Details'!$A:$Q,15,FALSE),"")</f>
        <v>R1012</v>
      </c>
      <c r="Q188">
        <f>IFERROR(VLOOKUP($A188,'Hospitalisation Details'!$A:$Q,8,FALSE),"")</f>
        <v>51</v>
      </c>
    </row>
    <row r="189" spans="1:17" ht="15" x14ac:dyDescent="0.35">
      <c r="A189" s="25" t="str">
        <f>'Customer Names'!A1168</f>
        <v>Id1167</v>
      </c>
      <c r="B189" t="str">
        <f>IFERROR(VLOOKUP($A189,'Customer Names'!$A:$F,3,FALSE),"")</f>
        <v>Roecker</v>
      </c>
      <c r="C189" s="27">
        <f>IFERROR(VLOOKUP($A189,'Medical Examinations'!$A:$O,2,FALSE),"")</f>
        <v>37.4</v>
      </c>
      <c r="D189">
        <f>IFERROR(VLOOKUP($A189,'Medical Examinations'!$A:$O,3,FALSE),"")</f>
        <v>11.3</v>
      </c>
      <c r="E189" s="26" t="str">
        <f>IFERROR(VLOOKUP($A189,'Medical Examinations'!$A:$O,4,FALSE),"")</f>
        <v>Yes</v>
      </c>
      <c r="F189" t="str">
        <f>IFERROR(VLOOKUP($A189,'Medical Examinations'!$A:$O,6,FALSE),"")</f>
        <v>No</v>
      </c>
      <c r="G189" t="str">
        <f>IFERROR(VLOOKUP($A189,'Medical Examinations'!$A:$O,7,FALSE),"")</f>
        <v>No</v>
      </c>
      <c r="H189" s="28">
        <f>IFERROR(VLOOKUP($A189,'Medical Examinations'!$A:$O,8,FALSE),"")</f>
        <v>2</v>
      </c>
      <c r="I189" t="str">
        <f>IFERROR(VLOOKUP($A189,'Medical Examinations'!$A:$O,10,FALSE),"")</f>
        <v>No</v>
      </c>
      <c r="J189" t="str">
        <f>IFERROR(VLOOKUP($A189,'Medical Examinations'!$A:$O,14,FALSE),"")</f>
        <v>Obesity</v>
      </c>
      <c r="K189" t="str">
        <f>IFERROR(VLOOKUP($A189,'Medical Examinations'!$A:$O,15,FALSE),"")</f>
        <v>Diabetes</v>
      </c>
      <c r="L189" s="19" t="str">
        <f>IFERROR(VLOOKUP($A189,'Hospitalisation Details'!$A:$Q,7,FALSE),"")</f>
        <v>30-Sep-1970</v>
      </c>
      <c r="M189" s="20">
        <f>IFERROR(VLOOKUP($A189,'Hospitalisation Details'!$A:$Q,10,FALSE),"")</f>
        <v>9634.5400000000009</v>
      </c>
      <c r="N189" s="26" t="str">
        <f>IFERROR(VLOOKUP($A189,'Hospitalisation Details'!$A:$Q,11,FALSE),"")</f>
        <v>tier - 2</v>
      </c>
      <c r="O189" t="str">
        <f>IFERROR(VLOOKUP($A189,'Hospitalisation Details'!$A:$Q,13,FALSE),"")</f>
        <v>tier - 2</v>
      </c>
      <c r="P189" t="str">
        <f>IFERROR(VLOOKUP($A189,'Hospitalisation Details'!$A:$Q,15,FALSE),"")</f>
        <v>R1011</v>
      </c>
      <c r="Q189">
        <f>IFERROR(VLOOKUP($A189,'Hospitalisation Details'!$A:$Q,8,FALSE),"")</f>
        <v>52</v>
      </c>
    </row>
    <row r="190" spans="1:17" ht="15" x14ac:dyDescent="0.35">
      <c r="A190" s="25" t="str">
        <f>'Customer Names'!A1169</f>
        <v>Id1168</v>
      </c>
      <c r="B190" t="str">
        <f>IFERROR(VLOOKUP($A190,'Customer Names'!$A:$F,3,FALSE),"")</f>
        <v>Giumarra</v>
      </c>
      <c r="C190" s="27">
        <f>IFERROR(VLOOKUP($A190,'Medical Examinations'!$A:$O,2,FALSE),"")</f>
        <v>25.75</v>
      </c>
      <c r="D190">
        <f>IFERROR(VLOOKUP($A190,'Medical Examinations'!$A:$O,3,FALSE),"")</f>
        <v>9.23</v>
      </c>
      <c r="E190" s="26" t="str">
        <f>IFERROR(VLOOKUP($A190,'Medical Examinations'!$A:$O,4,FALSE),"")</f>
        <v>No</v>
      </c>
      <c r="F190" t="str">
        <f>IFERROR(VLOOKUP($A190,'Medical Examinations'!$A:$O,6,FALSE),"")</f>
        <v>No</v>
      </c>
      <c r="G190" t="str">
        <f>IFERROR(VLOOKUP($A190,'Medical Examinations'!$A:$O,7,FALSE),"")</f>
        <v>No</v>
      </c>
      <c r="H190" s="28" t="str">
        <f>IFERROR(VLOOKUP($A190,'Medical Examinations'!$A:$O,8,FALSE),"")</f>
        <v>0</v>
      </c>
      <c r="I190" t="str">
        <f>IFERROR(VLOOKUP($A190,'Medical Examinations'!$A:$O,10,FALSE),"")</f>
        <v>No</v>
      </c>
      <c r="J190" t="str">
        <f>IFERROR(VLOOKUP($A190,'Medical Examinations'!$A:$O,14,FALSE),"")</f>
        <v>Over Weight</v>
      </c>
      <c r="K190" t="str">
        <f>IFERROR(VLOOKUP($A190,'Medical Examinations'!$A:$O,15,FALSE),"")</f>
        <v>Diabetes</v>
      </c>
      <c r="L190" s="19" t="str">
        <f>IFERROR(VLOOKUP($A190,'Hospitalisation Details'!$A:$Q,7,FALSE),"")</f>
        <v>22-Jun-1968</v>
      </c>
      <c r="M190" s="20">
        <f>IFERROR(VLOOKUP($A190,'Hospitalisation Details'!$A:$Q,10,FALSE),"")</f>
        <v>9630.91</v>
      </c>
      <c r="N190" s="26" t="str">
        <f>IFERROR(VLOOKUP($A190,'Hospitalisation Details'!$A:$Q,11,FALSE),"")</f>
        <v>tier - 3</v>
      </c>
      <c r="O190" t="str">
        <f>IFERROR(VLOOKUP($A190,'Hospitalisation Details'!$A:$Q,13,FALSE),"")</f>
        <v>tier - 2</v>
      </c>
      <c r="P190" t="str">
        <f>IFERROR(VLOOKUP($A190,'Hospitalisation Details'!$A:$Q,15,FALSE),"")</f>
        <v>R1013</v>
      </c>
      <c r="Q190">
        <f>IFERROR(VLOOKUP($A190,'Hospitalisation Details'!$A:$Q,8,FALSE),"")</f>
        <v>54</v>
      </c>
    </row>
    <row r="191" spans="1:17" ht="15" x14ac:dyDescent="0.35">
      <c r="A191" s="25" t="str">
        <f>'Customer Names'!A1170</f>
        <v>Id1169</v>
      </c>
      <c r="B191" t="str">
        <f>IFERROR(VLOOKUP($A191,'Customer Names'!$A:$F,3,FALSE),"")</f>
        <v>Peters</v>
      </c>
      <c r="C191" s="27">
        <f>IFERROR(VLOOKUP($A191,'Medical Examinations'!$A:$O,2,FALSE),"")</f>
        <v>32.299999999999997</v>
      </c>
      <c r="D191">
        <f>IFERROR(VLOOKUP($A191,'Medical Examinations'!$A:$O,3,FALSE),"")</f>
        <v>4.37</v>
      </c>
      <c r="E191" s="26" t="str">
        <f>IFERROR(VLOOKUP($A191,'Medical Examinations'!$A:$O,4,FALSE),"")</f>
        <v>No</v>
      </c>
      <c r="F191" t="str">
        <f>IFERROR(VLOOKUP($A191,'Medical Examinations'!$A:$O,6,FALSE),"")</f>
        <v>No</v>
      </c>
      <c r="G191" t="str">
        <f>IFERROR(VLOOKUP($A191,'Medical Examinations'!$A:$O,7,FALSE),"")</f>
        <v>No</v>
      </c>
      <c r="H191" s="28">
        <f>IFERROR(VLOOKUP($A191,'Medical Examinations'!$A:$O,8,FALSE),"")</f>
        <v>2</v>
      </c>
      <c r="I191" t="str">
        <f>IFERROR(VLOOKUP($A191,'Medical Examinations'!$A:$O,10,FALSE),"")</f>
        <v>No</v>
      </c>
      <c r="J191" t="str">
        <f>IFERROR(VLOOKUP($A191,'Medical Examinations'!$A:$O,14,FALSE),"")</f>
        <v>Obesity</v>
      </c>
      <c r="K191" t="str">
        <f>IFERROR(VLOOKUP($A191,'Medical Examinations'!$A:$O,15,FALSE),"")</f>
        <v>Normal</v>
      </c>
      <c r="L191" s="19" t="str">
        <f>IFERROR(VLOOKUP($A191,'Hospitalisation Details'!$A:$Q,7,FALSE),"")</f>
        <v>23-Oct-1972</v>
      </c>
      <c r="M191" s="20">
        <f>IFERROR(VLOOKUP($A191,'Hospitalisation Details'!$A:$Q,10,FALSE),"")</f>
        <v>9630.4</v>
      </c>
      <c r="N191" s="26" t="str">
        <f>IFERROR(VLOOKUP($A191,'Hospitalisation Details'!$A:$Q,11,FALSE),"")</f>
        <v>tier - 2</v>
      </c>
      <c r="O191" t="str">
        <f>IFERROR(VLOOKUP($A191,'Hospitalisation Details'!$A:$Q,13,FALSE),"")</f>
        <v>tier - 2</v>
      </c>
      <c r="P191" t="str">
        <f>IFERROR(VLOOKUP($A191,'Hospitalisation Details'!$A:$Q,15,FALSE),"")</f>
        <v>R1011</v>
      </c>
      <c r="Q191">
        <f>IFERROR(VLOOKUP($A191,'Hospitalisation Details'!$A:$Q,8,FALSE),"")</f>
        <v>50</v>
      </c>
    </row>
    <row r="192" spans="1:17" ht="15" x14ac:dyDescent="0.35">
      <c r="A192" s="25" t="str">
        <f>'Customer Names'!A118</f>
        <v>Id117</v>
      </c>
      <c r="B192" t="str">
        <f>IFERROR(VLOOKUP($A192,'Customer Names'!$A:$F,3,FALSE),"")</f>
        <v>Stroffolino</v>
      </c>
      <c r="C192" s="27">
        <f>IFERROR(VLOOKUP($A192,'Medical Examinations'!$A:$O,2,FALSE),"")</f>
        <v>44.88</v>
      </c>
      <c r="D192">
        <f>IFERROR(VLOOKUP($A192,'Medical Examinations'!$A:$O,3,FALSE),"")</f>
        <v>6.04</v>
      </c>
      <c r="E192" s="26" t="str">
        <f>IFERROR(VLOOKUP($A192,'Medical Examinations'!$A:$O,4,FALSE),"")</f>
        <v>No</v>
      </c>
      <c r="F192" t="str">
        <f>IFERROR(VLOOKUP($A192,'Medical Examinations'!$A:$O,6,FALSE),"")</f>
        <v>No</v>
      </c>
      <c r="G192" t="str">
        <f>IFERROR(VLOOKUP($A192,'Medical Examinations'!$A:$O,7,FALSE),"")</f>
        <v>Yes</v>
      </c>
      <c r="H192" s="28">
        <f>IFERROR(VLOOKUP($A192,'Medical Examinations'!$A:$O,8,FALSE),"")</f>
        <v>1</v>
      </c>
      <c r="I192" t="str">
        <f>IFERROR(VLOOKUP($A192,'Medical Examinations'!$A:$O,10,FALSE),"")</f>
        <v>Yes</v>
      </c>
      <c r="J192" t="str">
        <f>IFERROR(VLOOKUP($A192,'Medical Examinations'!$A:$O,14,FALSE),"")</f>
        <v>Obesity</v>
      </c>
      <c r="K192" t="str">
        <f>IFERROR(VLOOKUP($A192,'Medical Examinations'!$A:$O,15,FALSE),"")</f>
        <v>Prediabetes</v>
      </c>
      <c r="L192" s="19" t="str">
        <f>IFERROR(VLOOKUP($A192,'Hospitalisation Details'!$A:$Q,7,FALSE),"")</f>
        <v>16-Jul-2003</v>
      </c>
      <c r="M192" s="20">
        <f>IFERROR(VLOOKUP($A192,'Hospitalisation Details'!$A:$Q,10,FALSE),"")</f>
        <v>39722.75</v>
      </c>
      <c r="N192" s="26" t="str">
        <f>IFERROR(VLOOKUP($A192,'Hospitalisation Details'!$A:$Q,11,FALSE),"")</f>
        <v>tier - 1</v>
      </c>
      <c r="O192" t="str">
        <f>IFERROR(VLOOKUP($A192,'Hospitalisation Details'!$A:$Q,13,FALSE),"")</f>
        <v>tier - 1</v>
      </c>
      <c r="P192" t="str">
        <f>IFERROR(VLOOKUP($A192,'Hospitalisation Details'!$A:$Q,15,FALSE),"")</f>
        <v>R1013</v>
      </c>
      <c r="Q192">
        <f>IFERROR(VLOOKUP($A192,'Hospitalisation Details'!$A:$Q,8,FALSE),"")</f>
        <v>19</v>
      </c>
    </row>
    <row r="193" spans="1:17" ht="15" x14ac:dyDescent="0.35">
      <c r="A193" s="25" t="str">
        <f>'Customer Names'!A1171</f>
        <v>Id1170</v>
      </c>
      <c r="B193" t="str">
        <f>IFERROR(VLOOKUP($A193,'Customer Names'!$A:$F,3,FALSE),"")</f>
        <v>Bower</v>
      </c>
      <c r="C193" s="27">
        <f>IFERROR(VLOOKUP($A193,'Medical Examinations'!$A:$O,2,FALSE),"")</f>
        <v>28.61</v>
      </c>
      <c r="D193">
        <f>IFERROR(VLOOKUP($A193,'Medical Examinations'!$A:$O,3,FALSE),"")</f>
        <v>5.76</v>
      </c>
      <c r="E193" s="26" t="str">
        <f>IFERROR(VLOOKUP($A193,'Medical Examinations'!$A:$O,4,FALSE),"")</f>
        <v>No</v>
      </c>
      <c r="F193" t="str">
        <f>IFERROR(VLOOKUP($A193,'Medical Examinations'!$A:$O,6,FALSE),"")</f>
        <v>No</v>
      </c>
      <c r="G193" t="str">
        <f>IFERROR(VLOOKUP($A193,'Medical Examinations'!$A:$O,7,FALSE),"")</f>
        <v>Yes</v>
      </c>
      <c r="H193" s="28">
        <f>IFERROR(VLOOKUP($A193,'Medical Examinations'!$A:$O,8,FALSE),"")</f>
        <v>1</v>
      </c>
      <c r="I193" t="str">
        <f>IFERROR(VLOOKUP($A193,'Medical Examinations'!$A:$O,10,FALSE),"")</f>
        <v>No</v>
      </c>
      <c r="J193" t="str">
        <f>IFERROR(VLOOKUP($A193,'Medical Examinations'!$A:$O,14,FALSE),"")</f>
        <v>Over Weight</v>
      </c>
      <c r="K193" t="str">
        <f>IFERROR(VLOOKUP($A193,'Medical Examinations'!$A:$O,15,FALSE),"")</f>
        <v>Prediabetes</v>
      </c>
      <c r="L193" s="19" t="str">
        <f>IFERROR(VLOOKUP($A193,'Hospitalisation Details'!$A:$Q,7,FALSE),"")</f>
        <v>19-Dec-1979</v>
      </c>
      <c r="M193" s="20">
        <f>IFERROR(VLOOKUP($A193,'Hospitalisation Details'!$A:$Q,10,FALSE),"")</f>
        <v>9630.2999999999993</v>
      </c>
      <c r="N193" s="26" t="str">
        <f>IFERROR(VLOOKUP($A193,'Hospitalisation Details'!$A:$Q,11,FALSE),"")</f>
        <v>tier - 2</v>
      </c>
      <c r="O193" t="str">
        <f>IFERROR(VLOOKUP($A193,'Hospitalisation Details'!$A:$Q,13,FALSE),"")</f>
        <v>tier - 2</v>
      </c>
      <c r="P193" t="str">
        <f>IFERROR(VLOOKUP($A193,'Hospitalisation Details'!$A:$Q,15,FALSE),"")</f>
        <v>R1021</v>
      </c>
      <c r="Q193">
        <f>IFERROR(VLOOKUP($A193,'Hospitalisation Details'!$A:$Q,8,FALSE),"")</f>
        <v>43</v>
      </c>
    </row>
    <row r="194" spans="1:17" ht="15" x14ac:dyDescent="0.35">
      <c r="A194" s="25" t="str">
        <f>'Customer Names'!A1172</f>
        <v>Id1171</v>
      </c>
      <c r="B194" t="str">
        <f>IFERROR(VLOOKUP($A194,'Customer Names'!$A:$F,3,FALSE),"")</f>
        <v>Chen</v>
      </c>
      <c r="C194" s="27">
        <f>IFERROR(VLOOKUP($A194,'Medical Examinations'!$A:$O,2,FALSE),"")</f>
        <v>45.41</v>
      </c>
      <c r="D194">
        <f>IFERROR(VLOOKUP($A194,'Medical Examinations'!$A:$O,3,FALSE),"")</f>
        <v>4.96</v>
      </c>
      <c r="E194" s="26" t="str">
        <f>IFERROR(VLOOKUP($A194,'Medical Examinations'!$A:$O,4,FALSE),"")</f>
        <v>No</v>
      </c>
      <c r="F194" t="str">
        <f>IFERROR(VLOOKUP($A194,'Medical Examinations'!$A:$O,6,FALSE),"")</f>
        <v>No</v>
      </c>
      <c r="G194" t="str">
        <f>IFERROR(VLOOKUP($A194,'Medical Examinations'!$A:$O,7,FALSE),"")</f>
        <v>No</v>
      </c>
      <c r="H194" s="28">
        <f>IFERROR(VLOOKUP($A194,'Medical Examinations'!$A:$O,8,FALSE),"")</f>
        <v>1</v>
      </c>
      <c r="I194" t="str">
        <f>IFERROR(VLOOKUP($A194,'Medical Examinations'!$A:$O,10,FALSE),"")</f>
        <v>No</v>
      </c>
      <c r="J194" t="str">
        <f>IFERROR(VLOOKUP($A194,'Medical Examinations'!$A:$O,14,FALSE),"")</f>
        <v>Obesity</v>
      </c>
      <c r="K194" t="str">
        <f>IFERROR(VLOOKUP($A194,'Medical Examinations'!$A:$O,15,FALSE),"")</f>
        <v>Normal</v>
      </c>
      <c r="L194" s="19" t="str">
        <f>IFERROR(VLOOKUP($A194,'Hospitalisation Details'!$A:$Q,7,FALSE),"")</f>
        <v>23-Jun-1998</v>
      </c>
      <c r="M194" s="20">
        <f>IFERROR(VLOOKUP($A194,'Hospitalisation Details'!$A:$Q,10,FALSE),"")</f>
        <v>9628.7900000000009</v>
      </c>
      <c r="N194" s="26" t="str">
        <f>IFERROR(VLOOKUP($A194,'Hospitalisation Details'!$A:$Q,11,FALSE),"")</f>
        <v>tier - 2</v>
      </c>
      <c r="O194" t="str">
        <f>IFERROR(VLOOKUP($A194,'Hospitalisation Details'!$A:$Q,13,FALSE),"")</f>
        <v>tier - 2</v>
      </c>
      <c r="P194" t="str">
        <f>IFERROR(VLOOKUP($A194,'Hospitalisation Details'!$A:$Q,15,FALSE),"")</f>
        <v>R1026</v>
      </c>
      <c r="Q194">
        <f>IFERROR(VLOOKUP($A194,'Hospitalisation Details'!$A:$Q,8,FALSE),"")</f>
        <v>24</v>
      </c>
    </row>
    <row r="195" spans="1:17" ht="15" x14ac:dyDescent="0.35">
      <c r="A195" s="25" t="str">
        <f>'Customer Names'!A1173</f>
        <v>Id1172</v>
      </c>
      <c r="B195" t="str">
        <f>IFERROR(VLOOKUP($A195,'Customer Names'!$A:$F,3,FALSE),"")</f>
        <v>Capriccioso</v>
      </c>
      <c r="C195" s="27">
        <f>IFERROR(VLOOKUP($A195,'Medical Examinations'!$A:$O,2,FALSE),"")</f>
        <v>31.2</v>
      </c>
      <c r="D195">
        <f>IFERROR(VLOOKUP($A195,'Medical Examinations'!$A:$O,3,FALSE),"")</f>
        <v>11.04</v>
      </c>
      <c r="E195" s="26" t="str">
        <f>IFERROR(VLOOKUP($A195,'Medical Examinations'!$A:$O,4,FALSE),"")</f>
        <v>Yes</v>
      </c>
      <c r="F195" t="str">
        <f>IFERROR(VLOOKUP($A195,'Medical Examinations'!$A:$O,6,FALSE),"")</f>
        <v>No</v>
      </c>
      <c r="G195" t="str">
        <f>IFERROR(VLOOKUP($A195,'Medical Examinations'!$A:$O,7,FALSE),"")</f>
        <v>No</v>
      </c>
      <c r="H195" s="28">
        <f>IFERROR(VLOOKUP($A195,'Medical Examinations'!$A:$O,8,FALSE),"")</f>
        <v>2</v>
      </c>
      <c r="I195" t="str">
        <f>IFERROR(VLOOKUP($A195,'Medical Examinations'!$A:$O,10,FALSE),"")</f>
        <v>No</v>
      </c>
      <c r="J195" t="str">
        <f>IFERROR(VLOOKUP($A195,'Medical Examinations'!$A:$O,14,FALSE),"")</f>
        <v>Obesity</v>
      </c>
      <c r="K195" t="str">
        <f>IFERROR(VLOOKUP($A195,'Medical Examinations'!$A:$O,15,FALSE),"")</f>
        <v>Diabetes</v>
      </c>
      <c r="L195" s="19" t="str">
        <f>IFERROR(VLOOKUP($A195,'Hospitalisation Details'!$A:$Q,7,FALSE),"")</f>
        <v>16-Dec-1970</v>
      </c>
      <c r="M195" s="20">
        <f>IFERROR(VLOOKUP($A195,'Hospitalisation Details'!$A:$Q,10,FALSE),"")</f>
        <v>9625.92</v>
      </c>
      <c r="N195" s="26" t="str">
        <f>IFERROR(VLOOKUP($A195,'Hospitalisation Details'!$A:$Q,11,FALSE),"")</f>
        <v>tier - 2</v>
      </c>
      <c r="O195" t="str">
        <f>IFERROR(VLOOKUP($A195,'Hospitalisation Details'!$A:$Q,13,FALSE),"")</f>
        <v>tier - 3</v>
      </c>
      <c r="P195" t="str">
        <f>IFERROR(VLOOKUP($A195,'Hospitalisation Details'!$A:$Q,15,FALSE),"")</f>
        <v>R1011</v>
      </c>
      <c r="Q195">
        <f>IFERROR(VLOOKUP($A195,'Hospitalisation Details'!$A:$Q,8,FALSE),"")</f>
        <v>52</v>
      </c>
    </row>
    <row r="196" spans="1:17" ht="15" x14ac:dyDescent="0.35">
      <c r="A196" s="25" t="str">
        <f>'Customer Names'!A1174</f>
        <v>Id1173</v>
      </c>
      <c r="B196" t="str">
        <f>IFERROR(VLOOKUP($A196,'Customer Names'!$A:$F,3,FALSE),"")</f>
        <v>Starbuck</v>
      </c>
      <c r="C196" s="27">
        <f>IFERROR(VLOOKUP($A196,'Medical Examinations'!$A:$O,2,FALSE),"")</f>
        <v>29.83</v>
      </c>
      <c r="D196">
        <f>IFERROR(VLOOKUP($A196,'Medical Examinations'!$A:$O,3,FALSE),"")</f>
        <v>7.81</v>
      </c>
      <c r="E196" s="26" t="str">
        <f>IFERROR(VLOOKUP($A196,'Medical Examinations'!$A:$O,4,FALSE),"")</f>
        <v>Yes</v>
      </c>
      <c r="F196" t="str">
        <f>IFERROR(VLOOKUP($A196,'Medical Examinations'!$A:$O,6,FALSE),"")</f>
        <v>No</v>
      </c>
      <c r="G196" t="str">
        <f>IFERROR(VLOOKUP($A196,'Medical Examinations'!$A:$O,7,FALSE),"")</f>
        <v>No</v>
      </c>
      <c r="H196" s="28">
        <f>IFERROR(VLOOKUP($A196,'Medical Examinations'!$A:$O,8,FALSE),"")</f>
        <v>1</v>
      </c>
      <c r="I196" t="str">
        <f>IFERROR(VLOOKUP($A196,'Medical Examinations'!$A:$O,10,FALSE),"")</f>
        <v>No</v>
      </c>
      <c r="J196" t="str">
        <f>IFERROR(VLOOKUP($A196,'Medical Examinations'!$A:$O,14,FALSE),"")</f>
        <v>Over Weight</v>
      </c>
      <c r="K196" t="str">
        <f>IFERROR(VLOOKUP($A196,'Medical Examinations'!$A:$O,15,FALSE),"")</f>
        <v>Diabetes</v>
      </c>
      <c r="L196" s="19" t="str">
        <f>IFERROR(VLOOKUP($A196,'Hospitalisation Details'!$A:$Q,7,FALSE),"")</f>
        <v>29-Oct-1975</v>
      </c>
      <c r="M196" s="20">
        <f>IFERROR(VLOOKUP($A196,'Hospitalisation Details'!$A:$Q,10,FALSE),"")</f>
        <v>9620.33</v>
      </c>
      <c r="N196" s="26" t="str">
        <f>IFERROR(VLOOKUP($A196,'Hospitalisation Details'!$A:$Q,11,FALSE),"")</f>
        <v>tier - 3</v>
      </c>
      <c r="O196" t="str">
        <f>IFERROR(VLOOKUP($A196,'Hospitalisation Details'!$A:$Q,13,FALSE),"")</f>
        <v>tier - 3</v>
      </c>
      <c r="P196" t="str">
        <f>IFERROR(VLOOKUP($A196,'Hospitalisation Details'!$A:$Q,15,FALSE),"")</f>
        <v>R1012</v>
      </c>
      <c r="Q196">
        <f>IFERROR(VLOOKUP($A196,'Hospitalisation Details'!$A:$Q,8,FALSE),"")</f>
        <v>47</v>
      </c>
    </row>
    <row r="197" spans="1:17" ht="15" x14ac:dyDescent="0.35">
      <c r="A197" s="25" t="str">
        <f>'Customer Names'!A1175</f>
        <v>Id1174</v>
      </c>
      <c r="B197" t="str">
        <f>IFERROR(VLOOKUP($A197,'Customer Names'!$A:$F,3,FALSE),"")</f>
        <v>McMahon</v>
      </c>
      <c r="C197" s="27">
        <f>IFERROR(VLOOKUP($A197,'Medical Examinations'!$A:$O,2,FALSE),"")</f>
        <v>29.06</v>
      </c>
      <c r="D197">
        <f>IFERROR(VLOOKUP($A197,'Medical Examinations'!$A:$O,3,FALSE),"")</f>
        <v>4.55</v>
      </c>
      <c r="E197" s="26" t="str">
        <f>IFERROR(VLOOKUP($A197,'Medical Examinations'!$A:$O,4,FALSE),"")</f>
        <v>No</v>
      </c>
      <c r="F197" t="str">
        <f>IFERROR(VLOOKUP($A197,'Medical Examinations'!$A:$O,6,FALSE),"")</f>
        <v>No</v>
      </c>
      <c r="G197" t="str">
        <f>IFERROR(VLOOKUP($A197,'Medical Examinations'!$A:$O,7,FALSE),"")</f>
        <v>No</v>
      </c>
      <c r="H197" s="28" t="str">
        <f>IFERROR(VLOOKUP($A197,'Medical Examinations'!$A:$O,8,FALSE),"")</f>
        <v>0</v>
      </c>
      <c r="I197" t="str">
        <f>IFERROR(VLOOKUP($A197,'Medical Examinations'!$A:$O,10,FALSE),"")</f>
        <v>No</v>
      </c>
      <c r="J197" t="str">
        <f>IFERROR(VLOOKUP($A197,'Medical Examinations'!$A:$O,14,FALSE),"")</f>
        <v>Over Weight</v>
      </c>
      <c r="K197" t="str">
        <f>IFERROR(VLOOKUP($A197,'Medical Examinations'!$A:$O,15,FALSE),"")</f>
        <v>Normal</v>
      </c>
      <c r="L197" s="19" t="str">
        <f>IFERROR(VLOOKUP($A197,'Hospitalisation Details'!$A:$Q,7,FALSE),"")</f>
        <v>29-Aug-1982</v>
      </c>
      <c r="M197" s="20">
        <f>IFERROR(VLOOKUP($A197,'Hospitalisation Details'!$A:$Q,10,FALSE),"")</f>
        <v>9619.18</v>
      </c>
      <c r="N197" s="26" t="str">
        <f>IFERROR(VLOOKUP($A197,'Hospitalisation Details'!$A:$Q,11,FALSE),"")</f>
        <v>tier - 2</v>
      </c>
      <c r="O197" t="str">
        <f>IFERROR(VLOOKUP($A197,'Hospitalisation Details'!$A:$Q,13,FALSE),"")</f>
        <v>tier - 1</v>
      </c>
      <c r="P197" t="str">
        <f>IFERROR(VLOOKUP($A197,'Hospitalisation Details'!$A:$Q,15,FALSE),"")</f>
        <v>R1025</v>
      </c>
      <c r="Q197">
        <f>IFERROR(VLOOKUP($A197,'Hospitalisation Details'!$A:$Q,8,FALSE),"")</f>
        <v>40</v>
      </c>
    </row>
    <row r="198" spans="1:17" ht="15" x14ac:dyDescent="0.35">
      <c r="A198" s="25" t="str">
        <f>'Customer Names'!A1176</f>
        <v>Id1175</v>
      </c>
      <c r="B198" t="str">
        <f>IFERROR(VLOOKUP($A198,'Customer Names'!$A:$F,3,FALSE),"")</f>
        <v>Rissell</v>
      </c>
      <c r="C198" s="27">
        <f>IFERROR(VLOOKUP($A198,'Medical Examinations'!$A:$O,2,FALSE),"")</f>
        <v>27.454999999999998</v>
      </c>
      <c r="D198">
        <f>IFERROR(VLOOKUP($A198,'Medical Examinations'!$A:$O,3,FALSE),"")</f>
        <v>6.13</v>
      </c>
      <c r="E198" s="26" t="str">
        <f>IFERROR(VLOOKUP($A198,'Medical Examinations'!$A:$O,4,FALSE),"")</f>
        <v>No</v>
      </c>
      <c r="F198" t="str">
        <f>IFERROR(VLOOKUP($A198,'Medical Examinations'!$A:$O,6,FALSE),"")</f>
        <v>No</v>
      </c>
      <c r="G198" t="str">
        <f>IFERROR(VLOOKUP($A198,'Medical Examinations'!$A:$O,7,FALSE),"")</f>
        <v>No</v>
      </c>
      <c r="H198" s="28">
        <f>IFERROR(VLOOKUP($A198,'Medical Examinations'!$A:$O,8,FALSE),"")</f>
        <v>2</v>
      </c>
      <c r="I198" t="str">
        <f>IFERROR(VLOOKUP($A198,'Medical Examinations'!$A:$O,10,FALSE),"")</f>
        <v>No</v>
      </c>
      <c r="J198" t="str">
        <f>IFERROR(VLOOKUP($A198,'Medical Examinations'!$A:$O,14,FALSE),"")</f>
        <v>Over Weight</v>
      </c>
      <c r="K198" t="str">
        <f>IFERROR(VLOOKUP($A198,'Medical Examinations'!$A:$O,15,FALSE),"")</f>
        <v>Prediabetes</v>
      </c>
      <c r="L198" s="19" t="str">
        <f>IFERROR(VLOOKUP($A198,'Hospitalisation Details'!$A:$Q,7,FALSE),"")</f>
        <v>27-Dec-1972</v>
      </c>
      <c r="M198" s="20">
        <f>IFERROR(VLOOKUP($A198,'Hospitalisation Details'!$A:$Q,10,FALSE),"")</f>
        <v>9617.66</v>
      </c>
      <c r="N198" s="26" t="str">
        <f>IFERROR(VLOOKUP($A198,'Hospitalisation Details'!$A:$Q,11,FALSE),"")</f>
        <v>tier - 3</v>
      </c>
      <c r="O198" t="str">
        <f>IFERROR(VLOOKUP($A198,'Hospitalisation Details'!$A:$Q,13,FALSE),"")</f>
        <v>tier - 3</v>
      </c>
      <c r="P198" t="str">
        <f>IFERROR(VLOOKUP($A198,'Hospitalisation Details'!$A:$Q,15,FALSE),"")</f>
        <v>R1016</v>
      </c>
      <c r="Q198">
        <f>IFERROR(VLOOKUP($A198,'Hospitalisation Details'!$A:$Q,8,FALSE),"")</f>
        <v>50</v>
      </c>
    </row>
    <row r="199" spans="1:17" ht="15" x14ac:dyDescent="0.35">
      <c r="A199" s="25" t="str">
        <f>'Customer Names'!A1177</f>
        <v>Id1176</v>
      </c>
      <c r="B199" t="str">
        <f>IFERROR(VLOOKUP($A199,'Customer Names'!$A:$F,3,FALSE),"")</f>
        <v>Kromroy</v>
      </c>
      <c r="C199" s="27">
        <f>IFERROR(VLOOKUP($A199,'Medical Examinations'!$A:$O,2,FALSE),"")</f>
        <v>23.01</v>
      </c>
      <c r="D199">
        <f>IFERROR(VLOOKUP($A199,'Medical Examinations'!$A:$O,3,FALSE),"")</f>
        <v>6.04</v>
      </c>
      <c r="E199" s="26" t="str">
        <f>IFERROR(VLOOKUP($A199,'Medical Examinations'!$A:$O,4,FALSE),"")</f>
        <v>Yes</v>
      </c>
      <c r="F199" t="str">
        <f>IFERROR(VLOOKUP($A199,'Medical Examinations'!$A:$O,6,FALSE),"")</f>
        <v>No</v>
      </c>
      <c r="G199" t="str">
        <f>IFERROR(VLOOKUP($A199,'Medical Examinations'!$A:$O,7,FALSE),"")</f>
        <v>No</v>
      </c>
      <c r="H199" s="28">
        <f>IFERROR(VLOOKUP($A199,'Medical Examinations'!$A:$O,8,FALSE),"")</f>
        <v>1</v>
      </c>
      <c r="I199" t="str">
        <f>IFERROR(VLOOKUP($A199,'Medical Examinations'!$A:$O,10,FALSE),"")</f>
        <v>No</v>
      </c>
      <c r="J199" t="str">
        <f>IFERROR(VLOOKUP($A199,'Medical Examinations'!$A:$O,14,FALSE),"")</f>
        <v>Normal Weight</v>
      </c>
      <c r="K199" t="str">
        <f>IFERROR(VLOOKUP($A199,'Medical Examinations'!$A:$O,15,FALSE),"")</f>
        <v>Prediabetes</v>
      </c>
      <c r="L199" s="19" t="str">
        <f>IFERROR(VLOOKUP($A199,'Hospitalisation Details'!$A:$Q,7,FALSE),"")</f>
        <v>15-Dec-1964</v>
      </c>
      <c r="M199" s="20">
        <f>IFERROR(VLOOKUP($A199,'Hospitalisation Details'!$A:$Q,10,FALSE),"")</f>
        <v>9597.6299999999992</v>
      </c>
      <c r="N199" s="26" t="str">
        <f>IFERROR(VLOOKUP($A199,'Hospitalisation Details'!$A:$Q,11,FALSE),"")</f>
        <v>tier - 3</v>
      </c>
      <c r="O199" t="str">
        <f>IFERROR(VLOOKUP($A199,'Hospitalisation Details'!$A:$Q,13,FALSE),"")</f>
        <v>tier - 3</v>
      </c>
      <c r="P199" t="str">
        <f>IFERROR(VLOOKUP($A199,'Hospitalisation Details'!$A:$Q,15,FALSE),"")</f>
        <v>R1013</v>
      </c>
      <c r="Q199">
        <f>IFERROR(VLOOKUP($A199,'Hospitalisation Details'!$A:$Q,8,FALSE),"")</f>
        <v>58</v>
      </c>
    </row>
    <row r="200" spans="1:17" ht="15" x14ac:dyDescent="0.35">
      <c r="A200" s="25" t="str">
        <f>'Customer Names'!A1178</f>
        <v>Id1177</v>
      </c>
      <c r="B200" t="str">
        <f>IFERROR(VLOOKUP($A200,'Customer Names'!$A:$F,3,FALSE),"")</f>
        <v>Manfredi</v>
      </c>
      <c r="C200" s="27">
        <f>IFERROR(VLOOKUP($A200,'Medical Examinations'!$A:$O,2,FALSE),"")</f>
        <v>31.39</v>
      </c>
      <c r="D200">
        <f>IFERROR(VLOOKUP($A200,'Medical Examinations'!$A:$O,3,FALSE),"")</f>
        <v>8.85</v>
      </c>
      <c r="E200" s="26" t="str">
        <f>IFERROR(VLOOKUP($A200,'Medical Examinations'!$A:$O,4,FALSE),"")</f>
        <v>Yes</v>
      </c>
      <c r="F200" t="str">
        <f>IFERROR(VLOOKUP($A200,'Medical Examinations'!$A:$O,6,FALSE),"")</f>
        <v>No</v>
      </c>
      <c r="G200" t="str">
        <f>IFERROR(VLOOKUP($A200,'Medical Examinations'!$A:$O,7,FALSE),"")</f>
        <v>No</v>
      </c>
      <c r="H200" s="28" t="str">
        <f>IFERROR(VLOOKUP($A200,'Medical Examinations'!$A:$O,8,FALSE),"")</f>
        <v>0</v>
      </c>
      <c r="I200" t="str">
        <f>IFERROR(VLOOKUP($A200,'Medical Examinations'!$A:$O,10,FALSE),"")</f>
        <v>No</v>
      </c>
      <c r="J200" t="str">
        <f>IFERROR(VLOOKUP($A200,'Medical Examinations'!$A:$O,14,FALSE),"")</f>
        <v>Obesity</v>
      </c>
      <c r="K200" t="str">
        <f>IFERROR(VLOOKUP($A200,'Medical Examinations'!$A:$O,15,FALSE),"")</f>
        <v>Diabetes</v>
      </c>
      <c r="L200" s="19" t="str">
        <f>IFERROR(VLOOKUP($A200,'Hospitalisation Details'!$A:$Q,7,FALSE),"")</f>
        <v>18-Oct-1981</v>
      </c>
      <c r="M200" s="20">
        <f>IFERROR(VLOOKUP($A200,'Hospitalisation Details'!$A:$Q,10,FALSE),"")</f>
        <v>9584.0400000000009</v>
      </c>
      <c r="N200" s="26" t="str">
        <f>IFERROR(VLOOKUP($A200,'Hospitalisation Details'!$A:$Q,11,FALSE),"")</f>
        <v>tier - 2</v>
      </c>
      <c r="O200" t="str">
        <f>IFERROR(VLOOKUP($A200,'Hospitalisation Details'!$A:$Q,13,FALSE),"")</f>
        <v>tier - 1</v>
      </c>
      <c r="P200" t="str">
        <f>IFERROR(VLOOKUP($A200,'Hospitalisation Details'!$A:$Q,15,FALSE),"")</f>
        <v>R1021</v>
      </c>
      <c r="Q200">
        <f>IFERROR(VLOOKUP($A200,'Hospitalisation Details'!$A:$Q,8,FALSE),"")</f>
        <v>41</v>
      </c>
    </row>
    <row r="201" spans="1:17" ht="15" x14ac:dyDescent="0.35">
      <c r="A201" s="25" t="str">
        <f>'Customer Names'!A1179</f>
        <v>Id1178</v>
      </c>
      <c r="B201" t="str">
        <f>IFERROR(VLOOKUP($A201,'Customer Names'!$A:$F,3,FALSE),"")</f>
        <v>Manwaring</v>
      </c>
      <c r="C201" s="27">
        <f>IFERROR(VLOOKUP($A201,'Medical Examinations'!$A:$O,2,FALSE),"")</f>
        <v>34.770000000000003</v>
      </c>
      <c r="D201">
        <f>IFERROR(VLOOKUP($A201,'Medical Examinations'!$A:$O,3,FALSE),"")</f>
        <v>10.54</v>
      </c>
      <c r="E201" s="26" t="str">
        <f>IFERROR(VLOOKUP($A201,'Medical Examinations'!$A:$O,4,FALSE),"")</f>
        <v>No</v>
      </c>
      <c r="F201" t="str">
        <f>IFERROR(VLOOKUP($A201,'Medical Examinations'!$A:$O,6,FALSE),"")</f>
        <v>No</v>
      </c>
      <c r="G201" t="str">
        <f>IFERROR(VLOOKUP($A201,'Medical Examinations'!$A:$O,7,FALSE),"")</f>
        <v>No</v>
      </c>
      <c r="H201" s="28">
        <f>IFERROR(VLOOKUP($A201,'Medical Examinations'!$A:$O,8,FALSE),"")</f>
        <v>2</v>
      </c>
      <c r="I201" t="str">
        <f>IFERROR(VLOOKUP($A201,'Medical Examinations'!$A:$O,10,FALSE),"")</f>
        <v>No</v>
      </c>
      <c r="J201" t="str">
        <f>IFERROR(VLOOKUP($A201,'Medical Examinations'!$A:$O,14,FALSE),"")</f>
        <v>Obesity</v>
      </c>
      <c r="K201" t="str">
        <f>IFERROR(VLOOKUP($A201,'Medical Examinations'!$A:$O,15,FALSE),"")</f>
        <v>Diabetes</v>
      </c>
      <c r="L201" s="19" t="str">
        <f>IFERROR(VLOOKUP($A201,'Hospitalisation Details'!$A:$Q,7,FALSE),"")</f>
        <v>28-Nov-1973</v>
      </c>
      <c r="M201" s="20">
        <f>IFERROR(VLOOKUP($A201,'Hospitalisation Details'!$A:$Q,10,FALSE),"")</f>
        <v>9583.89</v>
      </c>
      <c r="N201" s="26" t="str">
        <f>IFERROR(VLOOKUP($A201,'Hospitalisation Details'!$A:$Q,11,FALSE),"")</f>
        <v>tier - 2</v>
      </c>
      <c r="O201" t="str">
        <f>IFERROR(VLOOKUP($A201,'Hospitalisation Details'!$A:$Q,13,FALSE),"")</f>
        <v>tier - 3</v>
      </c>
      <c r="P201" t="str">
        <f>IFERROR(VLOOKUP($A201,'Hospitalisation Details'!$A:$Q,15,FALSE),"")</f>
        <v>R1012</v>
      </c>
      <c r="Q201">
        <f>IFERROR(VLOOKUP($A201,'Hospitalisation Details'!$A:$Q,8,FALSE),"")</f>
        <v>49</v>
      </c>
    </row>
    <row r="202" spans="1:17" ht="15" x14ac:dyDescent="0.35">
      <c r="A202" s="25" t="str">
        <f>'Customer Names'!A1180</f>
        <v>Id1179</v>
      </c>
      <c r="B202" t="str">
        <f>IFERROR(VLOOKUP($A202,'Customer Names'!$A:$F,3,FALSE),"")</f>
        <v>Tomaszewski</v>
      </c>
      <c r="C202" s="27">
        <f>IFERROR(VLOOKUP($A202,'Medical Examinations'!$A:$O,2,FALSE),"")</f>
        <v>24.48</v>
      </c>
      <c r="D202">
        <f>IFERROR(VLOOKUP($A202,'Medical Examinations'!$A:$O,3,FALSE),"")</f>
        <v>4.37</v>
      </c>
      <c r="E202" s="26" t="str">
        <f>IFERROR(VLOOKUP($A202,'Medical Examinations'!$A:$O,4,FALSE),"")</f>
        <v>Yes</v>
      </c>
      <c r="F202" t="str">
        <f>IFERROR(VLOOKUP($A202,'Medical Examinations'!$A:$O,6,FALSE),"")</f>
        <v>No</v>
      </c>
      <c r="G202" t="str">
        <f>IFERROR(VLOOKUP($A202,'Medical Examinations'!$A:$O,7,FALSE),"")</f>
        <v>No</v>
      </c>
      <c r="H202" s="28">
        <f>IFERROR(VLOOKUP($A202,'Medical Examinations'!$A:$O,8,FALSE),"")</f>
        <v>2</v>
      </c>
      <c r="I202" t="str">
        <f>IFERROR(VLOOKUP($A202,'Medical Examinations'!$A:$O,10,FALSE),"")</f>
        <v>No</v>
      </c>
      <c r="J202" t="str">
        <f>IFERROR(VLOOKUP($A202,'Medical Examinations'!$A:$O,14,FALSE),"")</f>
        <v>Normal Weight</v>
      </c>
      <c r="K202" t="str">
        <f>IFERROR(VLOOKUP($A202,'Medical Examinations'!$A:$O,15,FALSE),"")</f>
        <v>Normal</v>
      </c>
      <c r="L202" s="19" t="str">
        <f>IFERROR(VLOOKUP($A202,'Hospitalisation Details'!$A:$Q,7,FALSE),"")</f>
        <v>4-Dec-1966</v>
      </c>
      <c r="M202" s="20">
        <f>IFERROR(VLOOKUP($A202,'Hospitalisation Details'!$A:$Q,10,FALSE),"")</f>
        <v>9582.5400000000009</v>
      </c>
      <c r="N202" s="26" t="str">
        <f>IFERROR(VLOOKUP($A202,'Hospitalisation Details'!$A:$Q,11,FALSE),"")</f>
        <v>tier - 3</v>
      </c>
      <c r="O202" t="str">
        <f>IFERROR(VLOOKUP($A202,'Hospitalisation Details'!$A:$Q,13,FALSE),"")</f>
        <v>tier - 2</v>
      </c>
      <c r="P202" t="str">
        <f>IFERROR(VLOOKUP($A202,'Hospitalisation Details'!$A:$Q,15,FALSE),"")</f>
        <v>R1013</v>
      </c>
      <c r="Q202">
        <f>IFERROR(VLOOKUP($A202,'Hospitalisation Details'!$A:$Q,8,FALSE),"")</f>
        <v>56</v>
      </c>
    </row>
    <row r="203" spans="1:17" ht="15" x14ac:dyDescent="0.35">
      <c r="A203" s="25" t="str">
        <f>'Customer Names'!A119</f>
        <v>Id118</v>
      </c>
      <c r="B203" t="str">
        <f>IFERROR(VLOOKUP($A203,'Customer Names'!$A:$F,3,FALSE),"")</f>
        <v>Clubb</v>
      </c>
      <c r="C203" s="27">
        <f>IFERROR(VLOOKUP($A203,'Medical Examinations'!$A:$O,2,FALSE),"")</f>
        <v>44.32</v>
      </c>
      <c r="D203">
        <f>IFERROR(VLOOKUP($A203,'Medical Examinations'!$A:$O,3,FALSE),"")</f>
        <v>10.55</v>
      </c>
      <c r="E203" s="26" t="str">
        <f>IFERROR(VLOOKUP($A203,'Medical Examinations'!$A:$O,4,FALSE),"")</f>
        <v>No</v>
      </c>
      <c r="F203" t="str">
        <f>IFERROR(VLOOKUP($A203,'Medical Examinations'!$A:$O,6,FALSE),"")</f>
        <v>No</v>
      </c>
      <c r="G203" t="str">
        <f>IFERROR(VLOOKUP($A203,'Medical Examinations'!$A:$O,7,FALSE),"")</f>
        <v>No</v>
      </c>
      <c r="H203" s="28" t="str">
        <f>IFERROR(VLOOKUP($A203,'Medical Examinations'!$A:$O,8,FALSE),"")</f>
        <v>0</v>
      </c>
      <c r="I203" t="str">
        <f>IFERROR(VLOOKUP($A203,'Medical Examinations'!$A:$O,10,FALSE),"")</f>
        <v>Yes</v>
      </c>
      <c r="J203" t="str">
        <f>IFERROR(VLOOKUP($A203,'Medical Examinations'!$A:$O,14,FALSE),"")</f>
        <v>Obesity</v>
      </c>
      <c r="K203" t="str">
        <f>IFERROR(VLOOKUP($A203,'Medical Examinations'!$A:$O,15,FALSE),"")</f>
        <v>Diabetes</v>
      </c>
      <c r="L203" s="19" t="str">
        <f>IFERROR(VLOOKUP($A203,'Hospitalisation Details'!$A:$Q,7,FALSE),"")</f>
        <v>29-Sep-1968</v>
      </c>
      <c r="M203" s="20">
        <f>IFERROR(VLOOKUP($A203,'Hospitalisation Details'!$A:$Q,10,FALSE),"")</f>
        <v>39721.93</v>
      </c>
      <c r="N203" s="26" t="str">
        <f>IFERROR(VLOOKUP($A203,'Hospitalisation Details'!$A:$Q,11,FALSE),"")</f>
        <v>tier - 2</v>
      </c>
      <c r="O203" t="str">
        <f>IFERROR(VLOOKUP($A203,'Hospitalisation Details'!$A:$Q,13,FALSE),"")</f>
        <v>tier - 2</v>
      </c>
      <c r="P203" t="str">
        <f>IFERROR(VLOOKUP($A203,'Hospitalisation Details'!$A:$Q,15,FALSE),"")</f>
        <v>R1011</v>
      </c>
      <c r="Q203">
        <f>IFERROR(VLOOKUP($A203,'Hospitalisation Details'!$A:$Q,8,FALSE),"")</f>
        <v>54</v>
      </c>
    </row>
    <row r="204" spans="1:17" ht="15" x14ac:dyDescent="0.35">
      <c r="A204" s="25" t="str">
        <f>'Customer Names'!A1181</f>
        <v>Id1180</v>
      </c>
      <c r="B204" t="str">
        <f>IFERROR(VLOOKUP($A204,'Customer Names'!$A:$F,3,FALSE),"")</f>
        <v>Gannon</v>
      </c>
      <c r="C204" s="27">
        <f>IFERROR(VLOOKUP($A204,'Medical Examinations'!$A:$O,2,FALSE),"")</f>
        <v>22.61</v>
      </c>
      <c r="D204">
        <f>IFERROR(VLOOKUP($A204,'Medical Examinations'!$A:$O,3,FALSE),"")</f>
        <v>9.6300000000000008</v>
      </c>
      <c r="E204" s="26" t="str">
        <f>IFERROR(VLOOKUP($A204,'Medical Examinations'!$A:$O,4,FALSE),"")</f>
        <v>No</v>
      </c>
      <c r="F204" t="str">
        <f>IFERROR(VLOOKUP($A204,'Medical Examinations'!$A:$O,6,FALSE),"")</f>
        <v>No</v>
      </c>
      <c r="G204" t="str">
        <f>IFERROR(VLOOKUP($A204,'Medical Examinations'!$A:$O,7,FALSE),"")</f>
        <v>No</v>
      </c>
      <c r="H204" s="28">
        <f>IFERROR(VLOOKUP($A204,'Medical Examinations'!$A:$O,8,FALSE),"")</f>
        <v>2</v>
      </c>
      <c r="I204" t="str">
        <f>IFERROR(VLOOKUP($A204,'Medical Examinations'!$A:$O,10,FALSE),"")</f>
        <v>No</v>
      </c>
      <c r="J204" t="str">
        <f>IFERROR(VLOOKUP($A204,'Medical Examinations'!$A:$O,14,FALSE),"")</f>
        <v>Normal Weight</v>
      </c>
      <c r="K204" t="str">
        <f>IFERROR(VLOOKUP($A204,'Medical Examinations'!$A:$O,15,FALSE),"")</f>
        <v>Diabetes</v>
      </c>
      <c r="L204" s="19" t="str">
        <f>IFERROR(VLOOKUP($A204,'Hospitalisation Details'!$A:$Q,7,FALSE),"")</f>
        <v>1-Dec-1973</v>
      </c>
      <c r="M204" s="20">
        <f>IFERROR(VLOOKUP($A204,'Hospitalisation Details'!$A:$Q,10,FALSE),"")</f>
        <v>9566.99</v>
      </c>
      <c r="N204" s="26" t="str">
        <f>IFERROR(VLOOKUP($A204,'Hospitalisation Details'!$A:$Q,11,FALSE),"")</f>
        <v>tier - 2</v>
      </c>
      <c r="O204" t="str">
        <f>IFERROR(VLOOKUP($A204,'Hospitalisation Details'!$A:$Q,13,FALSE),"")</f>
        <v>tier - 1</v>
      </c>
      <c r="P204" t="str">
        <f>IFERROR(VLOOKUP($A204,'Hospitalisation Details'!$A:$Q,15,FALSE),"")</f>
        <v>R1012</v>
      </c>
      <c r="Q204">
        <f>IFERROR(VLOOKUP($A204,'Hospitalisation Details'!$A:$Q,8,FALSE),"")</f>
        <v>49</v>
      </c>
    </row>
    <row r="205" spans="1:17" ht="15" x14ac:dyDescent="0.35">
      <c r="A205" s="25" t="str">
        <f>'Customer Names'!A1182</f>
        <v>Id1181</v>
      </c>
      <c r="B205" t="str">
        <f>IFERROR(VLOOKUP($A205,'Customer Names'!$A:$F,3,FALSE),"")</f>
        <v>Frye</v>
      </c>
      <c r="C205" s="27">
        <f>IFERROR(VLOOKUP($A205,'Medical Examinations'!$A:$O,2,FALSE),"")</f>
        <v>34.299999999999997</v>
      </c>
      <c r="D205">
        <f>IFERROR(VLOOKUP($A205,'Medical Examinations'!$A:$O,3,FALSE),"")</f>
        <v>10.37</v>
      </c>
      <c r="E205" s="26" t="str">
        <f>IFERROR(VLOOKUP($A205,'Medical Examinations'!$A:$O,4,FALSE),"")</f>
        <v>No</v>
      </c>
      <c r="F205" t="str">
        <f>IFERROR(VLOOKUP($A205,'Medical Examinations'!$A:$O,6,FALSE),"")</f>
        <v>No</v>
      </c>
      <c r="G205" t="str">
        <f>IFERROR(VLOOKUP($A205,'Medical Examinations'!$A:$O,7,FALSE),"")</f>
        <v>No</v>
      </c>
      <c r="H205" s="28" t="str">
        <f>IFERROR(VLOOKUP($A205,'Medical Examinations'!$A:$O,8,FALSE),"")</f>
        <v>0</v>
      </c>
      <c r="I205" t="str">
        <f>IFERROR(VLOOKUP($A205,'Medical Examinations'!$A:$O,10,FALSE),"")</f>
        <v>No</v>
      </c>
      <c r="J205" t="str">
        <f>IFERROR(VLOOKUP($A205,'Medical Examinations'!$A:$O,14,FALSE),"")</f>
        <v>Obesity</v>
      </c>
      <c r="K205" t="str">
        <f>IFERROR(VLOOKUP($A205,'Medical Examinations'!$A:$O,15,FALSE),"")</f>
        <v>Diabetes</v>
      </c>
      <c r="L205" s="19" t="str">
        <f>IFERROR(VLOOKUP($A205,'Hospitalisation Details'!$A:$Q,7,FALSE),"")</f>
        <v>14-Aug-1974</v>
      </c>
      <c r="M205" s="20">
        <f>IFERROR(VLOOKUP($A205,'Hospitalisation Details'!$A:$Q,10,FALSE),"")</f>
        <v>9563.0300000000007</v>
      </c>
      <c r="N205" s="26" t="str">
        <f>IFERROR(VLOOKUP($A205,'Hospitalisation Details'!$A:$Q,11,FALSE),"")</f>
        <v>tier - 3</v>
      </c>
      <c r="O205" t="str">
        <f>IFERROR(VLOOKUP($A205,'Hospitalisation Details'!$A:$Q,13,FALSE),"")</f>
        <v>tier - 1</v>
      </c>
      <c r="P205" t="str">
        <f>IFERROR(VLOOKUP($A205,'Hospitalisation Details'!$A:$Q,15,FALSE),"")</f>
        <v>R1011</v>
      </c>
      <c r="Q205">
        <f>IFERROR(VLOOKUP($A205,'Hospitalisation Details'!$A:$Q,8,FALSE),"")</f>
        <v>48</v>
      </c>
    </row>
    <row r="206" spans="1:17" ht="15" x14ac:dyDescent="0.35">
      <c r="A206" s="25" t="str">
        <f>'Customer Names'!A1183</f>
        <v>Id1182</v>
      </c>
      <c r="B206" t="str">
        <f>IFERROR(VLOOKUP($A206,'Customer Names'!$A:$F,3,FALSE),"")</f>
        <v>Jenkins</v>
      </c>
      <c r="C206" s="27">
        <f>IFERROR(VLOOKUP($A206,'Medical Examinations'!$A:$O,2,FALSE),"")</f>
        <v>46.09</v>
      </c>
      <c r="D206">
        <f>IFERROR(VLOOKUP($A206,'Medical Examinations'!$A:$O,3,FALSE),"")</f>
        <v>5.44</v>
      </c>
      <c r="E206" s="26" t="str">
        <f>IFERROR(VLOOKUP($A206,'Medical Examinations'!$A:$O,4,FALSE),"")</f>
        <v>No</v>
      </c>
      <c r="F206" t="str">
        <f>IFERROR(VLOOKUP($A206,'Medical Examinations'!$A:$O,6,FALSE),"")</f>
        <v>No</v>
      </c>
      <c r="G206" t="str">
        <f>IFERROR(VLOOKUP($A206,'Medical Examinations'!$A:$O,7,FALSE),"")</f>
        <v>No</v>
      </c>
      <c r="H206" s="28">
        <f>IFERROR(VLOOKUP($A206,'Medical Examinations'!$A:$O,8,FALSE),"")</f>
        <v>2</v>
      </c>
      <c r="I206" t="str">
        <f>IFERROR(VLOOKUP($A206,'Medical Examinations'!$A:$O,10,FALSE),"")</f>
        <v>No</v>
      </c>
      <c r="J206" t="str">
        <f>IFERROR(VLOOKUP($A206,'Medical Examinations'!$A:$O,14,FALSE),"")</f>
        <v>Obesity</v>
      </c>
      <c r="K206" t="str">
        <f>IFERROR(VLOOKUP($A206,'Medical Examinations'!$A:$O,15,FALSE),"")</f>
        <v>Normal</v>
      </c>
      <c r="L206" s="19" t="str">
        <f>IFERROR(VLOOKUP($A206,'Hospitalisation Details'!$A:$Q,7,FALSE),"")</f>
        <v>22-Sep-1972</v>
      </c>
      <c r="M206" s="20">
        <f>IFERROR(VLOOKUP($A206,'Hospitalisation Details'!$A:$Q,10,FALSE),"")</f>
        <v>9549.57</v>
      </c>
      <c r="N206" s="26" t="str">
        <f>IFERROR(VLOOKUP($A206,'Hospitalisation Details'!$A:$Q,11,FALSE),"")</f>
        <v>tier - 2</v>
      </c>
      <c r="O206" t="str">
        <f>IFERROR(VLOOKUP($A206,'Hospitalisation Details'!$A:$Q,13,FALSE),"")</f>
        <v>tier - 1</v>
      </c>
      <c r="P206" t="str">
        <f>IFERROR(VLOOKUP($A206,'Hospitalisation Details'!$A:$Q,15,FALSE),"")</f>
        <v>R1013</v>
      </c>
      <c r="Q206">
        <f>IFERROR(VLOOKUP($A206,'Hospitalisation Details'!$A:$Q,8,FALSE),"")</f>
        <v>50</v>
      </c>
    </row>
    <row r="207" spans="1:17" ht="15" x14ac:dyDescent="0.35">
      <c r="A207" s="25" t="str">
        <f>'Customer Names'!A1184</f>
        <v>Id1183</v>
      </c>
      <c r="B207" t="str">
        <f>IFERROR(VLOOKUP($A207,'Customer Names'!$A:$F,3,FALSE),"")</f>
        <v>Currier</v>
      </c>
      <c r="C207" s="27">
        <f>IFERROR(VLOOKUP($A207,'Medical Examinations'!$A:$O,2,FALSE),"")</f>
        <v>44.744999999999997</v>
      </c>
      <c r="D207">
        <f>IFERROR(VLOOKUP($A207,'Medical Examinations'!$A:$O,3,FALSE),"")</f>
        <v>5.19</v>
      </c>
      <c r="E207" s="26" t="str">
        <f>IFERROR(VLOOKUP($A207,'Medical Examinations'!$A:$O,4,FALSE),"")</f>
        <v>No</v>
      </c>
      <c r="F207" t="str">
        <f>IFERROR(VLOOKUP($A207,'Medical Examinations'!$A:$O,6,FALSE),"")</f>
        <v>No</v>
      </c>
      <c r="G207" t="str">
        <f>IFERROR(VLOOKUP($A207,'Medical Examinations'!$A:$O,7,FALSE),"")</f>
        <v>No</v>
      </c>
      <c r="H207" s="28">
        <f>IFERROR(VLOOKUP($A207,'Medical Examinations'!$A:$O,8,FALSE),"")</f>
        <v>2</v>
      </c>
      <c r="I207" t="str">
        <f>IFERROR(VLOOKUP($A207,'Medical Examinations'!$A:$O,10,FALSE),"")</f>
        <v>No</v>
      </c>
      <c r="J207" t="str">
        <f>IFERROR(VLOOKUP($A207,'Medical Examinations'!$A:$O,14,FALSE),"")</f>
        <v>Obesity</v>
      </c>
      <c r="K207" t="str">
        <f>IFERROR(VLOOKUP($A207,'Medical Examinations'!$A:$O,15,FALSE),"")</f>
        <v>Normal</v>
      </c>
      <c r="L207" s="19" t="str">
        <f>IFERROR(VLOOKUP($A207,'Hospitalisation Details'!$A:$Q,7,FALSE),"")</f>
        <v>22-Sep-1972</v>
      </c>
      <c r="M207" s="20">
        <f>IFERROR(VLOOKUP($A207,'Hospitalisation Details'!$A:$Q,10,FALSE),"")</f>
        <v>9541.7000000000007</v>
      </c>
      <c r="N207" s="26" t="str">
        <f>IFERROR(VLOOKUP($A207,'Hospitalisation Details'!$A:$Q,11,FALSE),"")</f>
        <v>tier - 2</v>
      </c>
      <c r="O207" t="str">
        <f>IFERROR(VLOOKUP($A207,'Hospitalisation Details'!$A:$Q,13,FALSE),"")</f>
        <v>tier - 1</v>
      </c>
      <c r="P207" t="str">
        <f>IFERROR(VLOOKUP($A207,'Hospitalisation Details'!$A:$Q,15,FALSE),"")</f>
        <v>R1024</v>
      </c>
      <c r="Q207">
        <f>IFERROR(VLOOKUP($A207,'Hospitalisation Details'!$A:$Q,8,FALSE),"")</f>
        <v>50</v>
      </c>
    </row>
    <row r="208" spans="1:17" ht="15" x14ac:dyDescent="0.35">
      <c r="A208" s="25" t="str">
        <f>'Customer Names'!A1185</f>
        <v>Id1184</v>
      </c>
      <c r="B208" t="str">
        <f>IFERROR(VLOOKUP($A208,'Customer Names'!$A:$F,3,FALSE),"")</f>
        <v>Whittendale</v>
      </c>
      <c r="C208" s="27">
        <f>IFERROR(VLOOKUP($A208,'Medical Examinations'!$A:$O,2,FALSE),"")</f>
        <v>26.33</v>
      </c>
      <c r="D208">
        <f>IFERROR(VLOOKUP($A208,'Medical Examinations'!$A:$O,3,FALSE),"")</f>
        <v>11.8</v>
      </c>
      <c r="E208" s="26" t="str">
        <f>IFERROR(VLOOKUP($A208,'Medical Examinations'!$A:$O,4,FALSE),"")</f>
        <v>Yes</v>
      </c>
      <c r="F208" t="str">
        <f>IFERROR(VLOOKUP($A208,'Medical Examinations'!$A:$O,6,FALSE),"")</f>
        <v>No</v>
      </c>
      <c r="G208" t="str">
        <f>IFERROR(VLOOKUP($A208,'Medical Examinations'!$A:$O,7,FALSE),"")</f>
        <v>No</v>
      </c>
      <c r="H208" s="28">
        <f>IFERROR(VLOOKUP($A208,'Medical Examinations'!$A:$O,8,FALSE),"")</f>
        <v>1</v>
      </c>
      <c r="I208" t="str">
        <f>IFERROR(VLOOKUP($A208,'Medical Examinations'!$A:$O,10,FALSE),"")</f>
        <v>No</v>
      </c>
      <c r="J208" t="str">
        <f>IFERROR(VLOOKUP($A208,'Medical Examinations'!$A:$O,14,FALSE),"")</f>
        <v>Over Weight</v>
      </c>
      <c r="K208" t="str">
        <f>IFERROR(VLOOKUP($A208,'Medical Examinations'!$A:$O,15,FALSE),"")</f>
        <v>Diabetes</v>
      </c>
      <c r="L208" s="19" t="str">
        <f>IFERROR(VLOOKUP($A208,'Hospitalisation Details'!$A:$Q,7,FALSE),"")</f>
        <v>28-Jul-1975</v>
      </c>
      <c r="M208" s="20">
        <f>IFERROR(VLOOKUP($A208,'Hospitalisation Details'!$A:$Q,10,FALSE),"")</f>
        <v>9540.17</v>
      </c>
      <c r="N208" s="26" t="str">
        <f>IFERROR(VLOOKUP($A208,'Hospitalisation Details'!$A:$Q,11,FALSE),"")</f>
        <v>tier - 2</v>
      </c>
      <c r="O208" t="str">
        <f>IFERROR(VLOOKUP($A208,'Hospitalisation Details'!$A:$Q,13,FALSE),"")</f>
        <v>tier - 2</v>
      </c>
      <c r="P208" t="str">
        <f>IFERROR(VLOOKUP($A208,'Hospitalisation Details'!$A:$Q,15,FALSE),"")</f>
        <v>R1024</v>
      </c>
      <c r="Q208">
        <f>IFERROR(VLOOKUP($A208,'Hospitalisation Details'!$A:$Q,8,FALSE),"")</f>
        <v>47</v>
      </c>
    </row>
    <row r="209" spans="1:17" ht="15" x14ac:dyDescent="0.35">
      <c r="A209" s="25" t="str">
        <f>'Customer Names'!A1186</f>
        <v>Id1185</v>
      </c>
      <c r="B209" t="str">
        <f>IFERROR(VLOOKUP($A209,'Customer Names'!$A:$F,3,FALSE),"")</f>
        <v>Rixe</v>
      </c>
      <c r="C209" s="27">
        <f>IFERROR(VLOOKUP($A209,'Medical Examinations'!$A:$O,2,FALSE),"")</f>
        <v>26.6</v>
      </c>
      <c r="D209">
        <f>IFERROR(VLOOKUP($A209,'Medical Examinations'!$A:$O,3,FALSE),"")</f>
        <v>8.3800000000000008</v>
      </c>
      <c r="E209" s="26" t="str">
        <f>IFERROR(VLOOKUP($A209,'Medical Examinations'!$A:$O,4,FALSE),"")</f>
        <v>No</v>
      </c>
      <c r="F209" t="str">
        <f>IFERROR(VLOOKUP($A209,'Medical Examinations'!$A:$O,6,FALSE),"")</f>
        <v>No</v>
      </c>
      <c r="G209" t="str">
        <f>IFERROR(VLOOKUP($A209,'Medical Examinations'!$A:$O,7,FALSE),"")</f>
        <v>No</v>
      </c>
      <c r="H209" s="28">
        <f>IFERROR(VLOOKUP($A209,'Medical Examinations'!$A:$O,8,FALSE),"")</f>
        <v>2</v>
      </c>
      <c r="I209" t="str">
        <f>IFERROR(VLOOKUP($A209,'Medical Examinations'!$A:$O,10,FALSE),"")</f>
        <v>No</v>
      </c>
      <c r="J209" t="str">
        <f>IFERROR(VLOOKUP($A209,'Medical Examinations'!$A:$O,14,FALSE),"")</f>
        <v>Over Weight</v>
      </c>
      <c r="K209" t="str">
        <f>IFERROR(VLOOKUP($A209,'Medical Examinations'!$A:$O,15,FALSE),"")</f>
        <v>Diabetes</v>
      </c>
      <c r="L209" s="19" t="str">
        <f>IFERROR(VLOOKUP($A209,'Hospitalisation Details'!$A:$Q,7,FALSE),"")</f>
        <v>21-Dec-1973</v>
      </c>
      <c r="M209" s="20">
        <f>IFERROR(VLOOKUP($A209,'Hospitalisation Details'!$A:$Q,10,FALSE),"")</f>
        <v>9538.65</v>
      </c>
      <c r="N209" s="26" t="str">
        <f>IFERROR(VLOOKUP($A209,'Hospitalisation Details'!$A:$Q,11,FALSE),"")</f>
        <v>tier - 2</v>
      </c>
      <c r="O209" t="str">
        <f>IFERROR(VLOOKUP($A209,'Hospitalisation Details'!$A:$Q,13,FALSE),"")</f>
        <v>tier - 3</v>
      </c>
      <c r="P209" t="str">
        <f>IFERROR(VLOOKUP($A209,'Hospitalisation Details'!$A:$Q,15,FALSE),"")</f>
        <v>R1021</v>
      </c>
      <c r="Q209">
        <f>IFERROR(VLOOKUP($A209,'Hospitalisation Details'!$A:$Q,8,FALSE),"")</f>
        <v>49</v>
      </c>
    </row>
    <row r="210" spans="1:17" ht="15" x14ac:dyDescent="0.35">
      <c r="A210" s="25" t="str">
        <f>'Customer Names'!A1187</f>
        <v>Id1186</v>
      </c>
      <c r="B210" t="str">
        <f>IFERROR(VLOOKUP($A210,'Customer Names'!$A:$F,3,FALSE),"")</f>
        <v>Ballon-Landa</v>
      </c>
      <c r="C210" s="27">
        <f>IFERROR(VLOOKUP($A210,'Medical Examinations'!$A:$O,2,FALSE),"")</f>
        <v>27.5</v>
      </c>
      <c r="D210">
        <f>IFERROR(VLOOKUP($A210,'Medical Examinations'!$A:$O,3,FALSE),"")</f>
        <v>7.58</v>
      </c>
      <c r="E210" s="26" t="str">
        <f>IFERROR(VLOOKUP($A210,'Medical Examinations'!$A:$O,4,FALSE),"")</f>
        <v>No</v>
      </c>
      <c r="F210" t="str">
        <f>IFERROR(VLOOKUP($A210,'Medical Examinations'!$A:$O,6,FALSE),"")</f>
        <v>No</v>
      </c>
      <c r="G210" t="str">
        <f>IFERROR(VLOOKUP($A210,'Medical Examinations'!$A:$O,7,FALSE),"")</f>
        <v>No</v>
      </c>
      <c r="H210" s="28" t="str">
        <f>IFERROR(VLOOKUP($A210,'Medical Examinations'!$A:$O,8,FALSE),"")</f>
        <v>0</v>
      </c>
      <c r="I210" t="str">
        <f>IFERROR(VLOOKUP($A210,'Medical Examinations'!$A:$O,10,FALSE),"")</f>
        <v>No</v>
      </c>
      <c r="J210" t="str">
        <f>IFERROR(VLOOKUP($A210,'Medical Examinations'!$A:$O,14,FALSE),"")</f>
        <v>Over Weight</v>
      </c>
      <c r="K210" t="str">
        <f>IFERROR(VLOOKUP($A210,'Medical Examinations'!$A:$O,15,FALSE),"")</f>
        <v>Diabetes</v>
      </c>
      <c r="L210" s="19" t="str">
        <f>IFERROR(VLOOKUP($A210,'Hospitalisation Details'!$A:$Q,7,FALSE),"")</f>
        <v>29-Nov-1971</v>
      </c>
      <c r="M210" s="20">
        <f>IFERROR(VLOOKUP($A210,'Hospitalisation Details'!$A:$Q,10,FALSE),"")</f>
        <v>9528.9</v>
      </c>
      <c r="N210" s="26" t="str">
        <f>IFERROR(VLOOKUP($A210,'Hospitalisation Details'!$A:$Q,11,FALSE),"")</f>
        <v>tier - 2</v>
      </c>
      <c r="O210" t="str">
        <f>IFERROR(VLOOKUP($A210,'Hospitalisation Details'!$A:$Q,13,FALSE),"")</f>
        <v>tier - 2</v>
      </c>
      <c r="P210" t="str">
        <f>IFERROR(VLOOKUP($A210,'Hospitalisation Details'!$A:$Q,15,FALSE),"")</f>
        <v>R1011</v>
      </c>
      <c r="Q210">
        <f>IFERROR(VLOOKUP($A210,'Hospitalisation Details'!$A:$Q,8,FALSE),"")</f>
        <v>51</v>
      </c>
    </row>
    <row r="211" spans="1:17" ht="15" x14ac:dyDescent="0.35">
      <c r="A211" s="25" t="str">
        <f>'Customer Names'!A1188</f>
        <v>Id1187</v>
      </c>
      <c r="B211" t="str">
        <f>IFERROR(VLOOKUP($A211,'Customer Names'!$A:$F,3,FALSE),"")</f>
        <v>Zaferos</v>
      </c>
      <c r="C211" s="27">
        <f>IFERROR(VLOOKUP($A211,'Medical Examinations'!$A:$O,2,FALSE),"")</f>
        <v>41.55</v>
      </c>
      <c r="D211">
        <f>IFERROR(VLOOKUP($A211,'Medical Examinations'!$A:$O,3,FALSE),"")</f>
        <v>4.6100000000000003</v>
      </c>
      <c r="E211" s="26" t="str">
        <f>IFERROR(VLOOKUP($A211,'Medical Examinations'!$A:$O,4,FALSE),"")</f>
        <v>No</v>
      </c>
      <c r="F211" t="str">
        <f>IFERROR(VLOOKUP($A211,'Medical Examinations'!$A:$O,6,FALSE),"")</f>
        <v>No</v>
      </c>
      <c r="G211" t="str">
        <f>IFERROR(VLOOKUP($A211,'Medical Examinations'!$A:$O,7,FALSE),"")</f>
        <v>No</v>
      </c>
      <c r="H211" s="28">
        <f>IFERROR(VLOOKUP($A211,'Medical Examinations'!$A:$O,8,FALSE),"")</f>
        <v>1</v>
      </c>
      <c r="I211" t="str">
        <f>IFERROR(VLOOKUP($A211,'Medical Examinations'!$A:$O,10,FALSE),"")</f>
        <v>No</v>
      </c>
      <c r="J211" t="str">
        <f>IFERROR(VLOOKUP($A211,'Medical Examinations'!$A:$O,14,FALSE),"")</f>
        <v>Obesity</v>
      </c>
      <c r="K211" t="str">
        <f>IFERROR(VLOOKUP($A211,'Medical Examinations'!$A:$O,15,FALSE),"")</f>
        <v>Normal</v>
      </c>
      <c r="L211" s="19" t="str">
        <f>IFERROR(VLOOKUP($A211,'Hospitalisation Details'!$A:$Q,7,FALSE),"")</f>
        <v>22-Aug-1992</v>
      </c>
      <c r="M211" s="20">
        <f>IFERROR(VLOOKUP($A211,'Hospitalisation Details'!$A:$Q,10,FALSE),"")</f>
        <v>9507.68</v>
      </c>
      <c r="N211" s="26" t="str">
        <f>IFERROR(VLOOKUP($A211,'Hospitalisation Details'!$A:$Q,11,FALSE),"")</f>
        <v>tier - 2</v>
      </c>
      <c r="O211" t="str">
        <f>IFERROR(VLOOKUP($A211,'Hospitalisation Details'!$A:$Q,13,FALSE),"")</f>
        <v>tier - 1</v>
      </c>
      <c r="P211" t="str">
        <f>IFERROR(VLOOKUP($A211,'Hospitalisation Details'!$A:$Q,15,FALSE),"")</f>
        <v>R1012</v>
      </c>
      <c r="Q211">
        <f>IFERROR(VLOOKUP($A211,'Hospitalisation Details'!$A:$Q,8,FALSE),"")</f>
        <v>30</v>
      </c>
    </row>
    <row r="212" spans="1:17" ht="15" x14ac:dyDescent="0.35">
      <c r="A212" s="25" t="str">
        <f>'Customer Names'!A1189</f>
        <v>Id1188</v>
      </c>
      <c r="B212" t="str">
        <f>IFERROR(VLOOKUP($A212,'Customer Names'!$A:$F,3,FALSE),"")</f>
        <v>Jackson</v>
      </c>
      <c r="C212" s="27">
        <f>IFERROR(VLOOKUP($A212,'Medical Examinations'!$A:$O,2,FALSE),"")</f>
        <v>41.47</v>
      </c>
      <c r="D212">
        <f>IFERROR(VLOOKUP($A212,'Medical Examinations'!$A:$O,3,FALSE),"")</f>
        <v>4.7</v>
      </c>
      <c r="E212" s="26" t="str">
        <f>IFERROR(VLOOKUP($A212,'Medical Examinations'!$A:$O,4,FALSE),"")</f>
        <v>Yes</v>
      </c>
      <c r="F212" t="str">
        <f>IFERROR(VLOOKUP($A212,'Medical Examinations'!$A:$O,6,FALSE),"")</f>
        <v>No</v>
      </c>
      <c r="G212" t="str">
        <f>IFERROR(VLOOKUP($A212,'Medical Examinations'!$A:$O,7,FALSE),"")</f>
        <v>Yes</v>
      </c>
      <c r="H212" s="28">
        <f>IFERROR(VLOOKUP($A212,'Medical Examinations'!$A:$O,8,FALSE),"")</f>
        <v>1</v>
      </c>
      <c r="I212" t="str">
        <f>IFERROR(VLOOKUP($A212,'Medical Examinations'!$A:$O,10,FALSE),"")</f>
        <v>No</v>
      </c>
      <c r="J212" t="str">
        <f>IFERROR(VLOOKUP($A212,'Medical Examinations'!$A:$O,14,FALSE),"")</f>
        <v>Obesity</v>
      </c>
      <c r="K212" t="str">
        <f>IFERROR(VLOOKUP($A212,'Medical Examinations'!$A:$O,15,FALSE),"")</f>
        <v>Normal</v>
      </c>
      <c r="L212" s="19" t="str">
        <f>IFERROR(VLOOKUP($A212,'Hospitalisation Details'!$A:$Q,7,FALSE),"")</f>
        <v>24-Aug-1969</v>
      </c>
      <c r="M212" s="20">
        <f>IFERROR(VLOOKUP($A212,'Hospitalisation Details'!$A:$Q,10,FALSE),"")</f>
        <v>9504.31</v>
      </c>
      <c r="N212" s="26" t="str">
        <f>IFERROR(VLOOKUP($A212,'Hospitalisation Details'!$A:$Q,11,FALSE),"")</f>
        <v>tier - 3</v>
      </c>
      <c r="O212" t="str">
        <f>IFERROR(VLOOKUP($A212,'Hospitalisation Details'!$A:$Q,13,FALSE),"")</f>
        <v>tier - 2</v>
      </c>
      <c r="P212" t="str">
        <f>IFERROR(VLOOKUP($A212,'Hospitalisation Details'!$A:$Q,15,FALSE),"")</f>
        <v>R1013</v>
      </c>
      <c r="Q212">
        <f>IFERROR(VLOOKUP($A212,'Hospitalisation Details'!$A:$Q,8,FALSE),"")</f>
        <v>53</v>
      </c>
    </row>
    <row r="213" spans="1:17" ht="15" x14ac:dyDescent="0.35">
      <c r="A213" s="25" t="str">
        <f>'Customer Names'!A1190</f>
        <v>Id1189</v>
      </c>
      <c r="B213" t="str">
        <f>IFERROR(VLOOKUP($A213,'Customer Names'!$A:$F,3,FALSE),"")</f>
        <v>Evans Marke</v>
      </c>
      <c r="C213" s="27">
        <f>IFERROR(VLOOKUP($A213,'Medical Examinations'!$A:$O,2,FALSE),"")</f>
        <v>24.795000000000002</v>
      </c>
      <c r="D213">
        <f>IFERROR(VLOOKUP($A213,'Medical Examinations'!$A:$O,3,FALSE),"")</f>
        <v>6.05</v>
      </c>
      <c r="E213" s="26" t="str">
        <f>IFERROR(VLOOKUP($A213,'Medical Examinations'!$A:$O,4,FALSE),"")</f>
        <v>Yes</v>
      </c>
      <c r="F213" t="str">
        <f>IFERROR(VLOOKUP($A213,'Medical Examinations'!$A:$O,6,FALSE),"")</f>
        <v>No</v>
      </c>
      <c r="G213" t="str">
        <f>IFERROR(VLOOKUP($A213,'Medical Examinations'!$A:$O,7,FALSE),"")</f>
        <v>No</v>
      </c>
      <c r="H213" s="28" t="str">
        <f>IFERROR(VLOOKUP($A213,'Medical Examinations'!$A:$O,8,FALSE),"")</f>
        <v>0</v>
      </c>
      <c r="I213" t="str">
        <f>IFERROR(VLOOKUP($A213,'Medical Examinations'!$A:$O,10,FALSE),"")</f>
        <v>No</v>
      </c>
      <c r="J213" t="str">
        <f>IFERROR(VLOOKUP($A213,'Medical Examinations'!$A:$O,14,FALSE),"")</f>
        <v>Normal Weight</v>
      </c>
      <c r="K213" t="str">
        <f>IFERROR(VLOOKUP($A213,'Medical Examinations'!$A:$O,15,FALSE),"")</f>
        <v>Prediabetes</v>
      </c>
      <c r="L213" s="19" t="str">
        <f>IFERROR(VLOOKUP($A213,'Hospitalisation Details'!$A:$Q,7,FALSE),"")</f>
        <v>28-Nov-1976</v>
      </c>
      <c r="M213" s="20">
        <f>IFERROR(VLOOKUP($A213,'Hospitalisation Details'!$A:$Q,10,FALSE),"")</f>
        <v>9500.57</v>
      </c>
      <c r="N213" s="26" t="str">
        <f>IFERROR(VLOOKUP($A213,'Hospitalisation Details'!$A:$Q,11,FALSE),"")</f>
        <v>tier - 2</v>
      </c>
      <c r="O213" t="str">
        <f>IFERROR(VLOOKUP($A213,'Hospitalisation Details'!$A:$Q,13,FALSE),"")</f>
        <v>tier - 3</v>
      </c>
      <c r="P213" t="str">
        <f>IFERROR(VLOOKUP($A213,'Hospitalisation Details'!$A:$Q,15,FALSE),"")</f>
        <v>R1017</v>
      </c>
      <c r="Q213">
        <f>IFERROR(VLOOKUP($A213,'Hospitalisation Details'!$A:$Q,8,FALSE),"")</f>
        <v>46</v>
      </c>
    </row>
    <row r="214" spans="1:17" ht="15" x14ac:dyDescent="0.35">
      <c r="A214" s="25" t="str">
        <f>'Customer Names'!A120</f>
        <v>Id119</v>
      </c>
      <c r="B214" t="str">
        <f>IFERROR(VLOOKUP($A214,'Customer Names'!$A:$F,3,FALSE),"")</f>
        <v>McGoogan</v>
      </c>
      <c r="C214" s="27">
        <f>IFERROR(VLOOKUP($A214,'Medical Examinations'!$A:$O,2,FALSE),"")</f>
        <v>46.39</v>
      </c>
      <c r="D214">
        <f>IFERROR(VLOOKUP($A214,'Medical Examinations'!$A:$O,3,FALSE),"")</f>
        <v>5.09</v>
      </c>
      <c r="E214" s="26" t="str">
        <f>IFERROR(VLOOKUP($A214,'Medical Examinations'!$A:$O,4,FALSE),"")</f>
        <v>No</v>
      </c>
      <c r="F214" t="str">
        <f>IFERROR(VLOOKUP($A214,'Medical Examinations'!$A:$O,6,FALSE),"")</f>
        <v>No</v>
      </c>
      <c r="G214" t="str">
        <f>IFERROR(VLOOKUP($A214,'Medical Examinations'!$A:$O,7,FALSE),"")</f>
        <v>No</v>
      </c>
      <c r="H214" s="28" t="str">
        <f>IFERROR(VLOOKUP($A214,'Medical Examinations'!$A:$O,8,FALSE),"")</f>
        <v>0</v>
      </c>
      <c r="I214" t="str">
        <f>IFERROR(VLOOKUP($A214,'Medical Examinations'!$A:$O,10,FALSE),"")</f>
        <v>Yes</v>
      </c>
      <c r="J214" t="str">
        <f>IFERROR(VLOOKUP($A214,'Medical Examinations'!$A:$O,14,FALSE),"")</f>
        <v>Obesity</v>
      </c>
      <c r="K214" t="str">
        <f>IFERROR(VLOOKUP($A214,'Medical Examinations'!$A:$O,15,FALSE),"")</f>
        <v>Normal</v>
      </c>
      <c r="L214" s="19" t="str">
        <f>IFERROR(VLOOKUP($A214,'Hospitalisation Details'!$A:$Q,7,FALSE),"")</f>
        <v>17-Dec-1977</v>
      </c>
      <c r="M214" s="20">
        <f>IFERROR(VLOOKUP($A214,'Hospitalisation Details'!$A:$Q,10,FALSE),"")</f>
        <v>39670.44</v>
      </c>
      <c r="N214" s="26" t="str">
        <f>IFERROR(VLOOKUP($A214,'Hospitalisation Details'!$A:$Q,11,FALSE),"")</f>
        <v>tier - 2</v>
      </c>
      <c r="O214" t="str">
        <f>IFERROR(VLOOKUP($A214,'Hospitalisation Details'!$A:$Q,13,FALSE),"")</f>
        <v>tier - 1</v>
      </c>
      <c r="P214" t="str">
        <f>IFERROR(VLOOKUP($A214,'Hospitalisation Details'!$A:$Q,15,FALSE),"")</f>
        <v>R1012</v>
      </c>
      <c r="Q214">
        <f>IFERROR(VLOOKUP($A214,'Hospitalisation Details'!$A:$Q,8,FALSE),"")</f>
        <v>45</v>
      </c>
    </row>
    <row r="215" spans="1:17" ht="15" x14ac:dyDescent="0.35">
      <c r="A215" s="25" t="str">
        <f>'Customer Names'!A1191</f>
        <v>Id1190</v>
      </c>
      <c r="B215" t="str">
        <f>IFERROR(VLOOKUP($A215,'Customer Names'!$A:$F,3,FALSE),"")</f>
        <v>Samland</v>
      </c>
      <c r="C215" s="27">
        <f>IFERROR(VLOOKUP($A215,'Medical Examinations'!$A:$O,2,FALSE),"")</f>
        <v>29.48</v>
      </c>
      <c r="D215">
        <f>IFERROR(VLOOKUP($A215,'Medical Examinations'!$A:$O,3,FALSE),"")</f>
        <v>5.63</v>
      </c>
      <c r="E215" s="26" t="str">
        <f>IFERROR(VLOOKUP($A215,'Medical Examinations'!$A:$O,4,FALSE),"")</f>
        <v>Yes</v>
      </c>
      <c r="F215" t="str">
        <f>IFERROR(VLOOKUP($A215,'Medical Examinations'!$A:$O,6,FALSE),"")</f>
        <v>No</v>
      </c>
      <c r="G215" t="str">
        <f>IFERROR(VLOOKUP($A215,'Medical Examinations'!$A:$O,7,FALSE),"")</f>
        <v>Yes</v>
      </c>
      <c r="H215" s="28">
        <f>IFERROR(VLOOKUP($A215,'Medical Examinations'!$A:$O,8,FALSE),"")</f>
        <v>1</v>
      </c>
      <c r="I215" t="str">
        <f>IFERROR(VLOOKUP($A215,'Medical Examinations'!$A:$O,10,FALSE),"")</f>
        <v>No</v>
      </c>
      <c r="J215" t="str">
        <f>IFERROR(VLOOKUP($A215,'Medical Examinations'!$A:$O,14,FALSE),"")</f>
        <v>Over Weight</v>
      </c>
      <c r="K215" t="str">
        <f>IFERROR(VLOOKUP($A215,'Medical Examinations'!$A:$O,15,FALSE),"")</f>
        <v>Normal</v>
      </c>
      <c r="L215" s="19" t="str">
        <f>IFERROR(VLOOKUP($A215,'Hospitalisation Details'!$A:$Q,7,FALSE),"")</f>
        <v>4-Jun-1969</v>
      </c>
      <c r="M215" s="20">
        <f>IFERROR(VLOOKUP($A215,'Hospitalisation Details'!$A:$Q,10,FALSE),"")</f>
        <v>9487.64</v>
      </c>
      <c r="N215" s="26" t="str">
        <f>IFERROR(VLOOKUP($A215,'Hospitalisation Details'!$A:$Q,11,FALSE),"")</f>
        <v>tier - 2</v>
      </c>
      <c r="O215" t="str">
        <f>IFERROR(VLOOKUP($A215,'Hospitalisation Details'!$A:$Q,13,FALSE),"")</f>
        <v>tier - 2</v>
      </c>
      <c r="P215" t="str">
        <f>IFERROR(VLOOKUP($A215,'Hospitalisation Details'!$A:$Q,15,FALSE),"")</f>
        <v>R1013</v>
      </c>
      <c r="Q215">
        <f>IFERROR(VLOOKUP($A215,'Hospitalisation Details'!$A:$Q,8,FALSE),"")</f>
        <v>54</v>
      </c>
    </row>
    <row r="216" spans="1:17" ht="15" x14ac:dyDescent="0.35">
      <c r="A216" s="25" t="str">
        <f>'Customer Names'!A1192</f>
        <v>Id1191</v>
      </c>
      <c r="B216" t="str">
        <f>IFERROR(VLOOKUP($A216,'Customer Names'!$A:$F,3,FALSE),"")</f>
        <v>Shapiro</v>
      </c>
      <c r="C216" s="27">
        <f>IFERROR(VLOOKUP($A216,'Medical Examinations'!$A:$O,2,FALSE),"")</f>
        <v>28.09</v>
      </c>
      <c r="D216">
        <f>IFERROR(VLOOKUP($A216,'Medical Examinations'!$A:$O,3,FALSE),"")</f>
        <v>6.06</v>
      </c>
      <c r="E216" s="26" t="str">
        <f>IFERROR(VLOOKUP($A216,'Medical Examinations'!$A:$O,4,FALSE),"")</f>
        <v>No</v>
      </c>
      <c r="F216" t="str">
        <f>IFERROR(VLOOKUP($A216,'Medical Examinations'!$A:$O,6,FALSE),"")</f>
        <v>No</v>
      </c>
      <c r="G216" t="str">
        <f>IFERROR(VLOOKUP($A216,'Medical Examinations'!$A:$O,7,FALSE),"")</f>
        <v>Yes</v>
      </c>
      <c r="H216" s="28">
        <f>IFERROR(VLOOKUP($A216,'Medical Examinations'!$A:$O,8,FALSE),"")</f>
        <v>1</v>
      </c>
      <c r="I216" t="str">
        <f>IFERROR(VLOOKUP($A216,'Medical Examinations'!$A:$O,10,FALSE),"")</f>
        <v>No</v>
      </c>
      <c r="J216" t="str">
        <f>IFERROR(VLOOKUP($A216,'Medical Examinations'!$A:$O,14,FALSE),"")</f>
        <v>Over Weight</v>
      </c>
      <c r="K216" t="str">
        <f>IFERROR(VLOOKUP($A216,'Medical Examinations'!$A:$O,15,FALSE),"")</f>
        <v>Prediabetes</v>
      </c>
      <c r="L216" s="19" t="str">
        <f>IFERROR(VLOOKUP($A216,'Hospitalisation Details'!$A:$Q,7,FALSE),"")</f>
        <v>17-Jul-1979</v>
      </c>
      <c r="M216" s="20">
        <f>IFERROR(VLOOKUP($A216,'Hospitalisation Details'!$A:$Q,10,FALSE),"")</f>
        <v>9453.92</v>
      </c>
      <c r="N216" s="26" t="str">
        <f>IFERROR(VLOOKUP($A216,'Hospitalisation Details'!$A:$Q,11,FALSE),"")</f>
        <v>tier - 2</v>
      </c>
      <c r="O216" t="str">
        <f>IFERROR(VLOOKUP($A216,'Hospitalisation Details'!$A:$Q,13,FALSE),"")</f>
        <v>tier - 2</v>
      </c>
      <c r="P216" t="str">
        <f>IFERROR(VLOOKUP($A216,'Hospitalisation Details'!$A:$Q,15,FALSE),"")</f>
        <v>R1021</v>
      </c>
      <c r="Q216">
        <f>IFERROR(VLOOKUP($A216,'Hospitalisation Details'!$A:$Q,8,FALSE),"")</f>
        <v>43</v>
      </c>
    </row>
    <row r="217" spans="1:17" ht="15" x14ac:dyDescent="0.35">
      <c r="A217" s="25" t="str">
        <f>'Customer Names'!A1193</f>
        <v>Id1192</v>
      </c>
      <c r="B217" t="str">
        <f>IFERROR(VLOOKUP($A217,'Customer Names'!$A:$F,3,FALSE),"")</f>
        <v>Snitzer</v>
      </c>
      <c r="C217" s="27">
        <f>IFERROR(VLOOKUP($A217,'Medical Examinations'!$A:$O,2,FALSE),"")</f>
        <v>32.729999999999997</v>
      </c>
      <c r="D217">
        <f>IFERROR(VLOOKUP($A217,'Medical Examinations'!$A:$O,3,FALSE),"")</f>
        <v>5.19</v>
      </c>
      <c r="E217" s="26" t="str">
        <f>IFERROR(VLOOKUP($A217,'Medical Examinations'!$A:$O,4,FALSE),"")</f>
        <v>No</v>
      </c>
      <c r="F217" t="str">
        <f>IFERROR(VLOOKUP($A217,'Medical Examinations'!$A:$O,6,FALSE),"")</f>
        <v>No</v>
      </c>
      <c r="G217" t="str">
        <f>IFERROR(VLOOKUP($A217,'Medical Examinations'!$A:$O,7,FALSE),"")</f>
        <v>No</v>
      </c>
      <c r="H217" s="28">
        <f>IFERROR(VLOOKUP($A217,'Medical Examinations'!$A:$O,8,FALSE),"")</f>
        <v>1</v>
      </c>
      <c r="I217" t="str">
        <f>IFERROR(VLOOKUP($A217,'Medical Examinations'!$A:$O,10,FALSE),"")</f>
        <v>No</v>
      </c>
      <c r="J217" t="str">
        <f>IFERROR(VLOOKUP($A217,'Medical Examinations'!$A:$O,14,FALSE),"")</f>
        <v>Obesity</v>
      </c>
      <c r="K217" t="str">
        <f>IFERROR(VLOOKUP($A217,'Medical Examinations'!$A:$O,15,FALSE),"")</f>
        <v>Normal</v>
      </c>
      <c r="L217" s="19" t="str">
        <f>IFERROR(VLOOKUP($A217,'Hospitalisation Details'!$A:$Q,7,FALSE),"")</f>
        <v>14-Nov-1987</v>
      </c>
      <c r="M217" s="20">
        <f>IFERROR(VLOOKUP($A217,'Hospitalisation Details'!$A:$Q,10,FALSE),"")</f>
        <v>9448.42</v>
      </c>
      <c r="N217" s="26" t="str">
        <f>IFERROR(VLOOKUP($A217,'Hospitalisation Details'!$A:$Q,11,FALSE),"")</f>
        <v>tier - 2</v>
      </c>
      <c r="O217" t="str">
        <f>IFERROR(VLOOKUP($A217,'Hospitalisation Details'!$A:$Q,13,FALSE),"")</f>
        <v>tier - 3</v>
      </c>
      <c r="P217" t="str">
        <f>IFERROR(VLOOKUP($A217,'Hospitalisation Details'!$A:$Q,15,FALSE),"")</f>
        <v>R1021</v>
      </c>
      <c r="Q217">
        <f>IFERROR(VLOOKUP($A217,'Hospitalisation Details'!$A:$Q,8,FALSE),"")</f>
        <v>35</v>
      </c>
    </row>
    <row r="218" spans="1:17" ht="15" x14ac:dyDescent="0.35">
      <c r="A218" s="25" t="str">
        <f>'Customer Names'!A1194</f>
        <v>Id1193</v>
      </c>
      <c r="B218" t="str">
        <f>IFERROR(VLOOKUP($A218,'Customer Names'!$A:$F,3,FALSE),"")</f>
        <v>Herra Arroyo</v>
      </c>
      <c r="C218" s="27">
        <f>IFERROR(VLOOKUP($A218,'Medical Examinations'!$A:$O,2,FALSE),"")</f>
        <v>27.36</v>
      </c>
      <c r="D218">
        <f>IFERROR(VLOOKUP($A218,'Medical Examinations'!$A:$O,3,FALSE),"")</f>
        <v>8.9600000000000009</v>
      </c>
      <c r="E218" s="26" t="str">
        <f>IFERROR(VLOOKUP($A218,'Medical Examinations'!$A:$O,4,FALSE),"")</f>
        <v>No</v>
      </c>
      <c r="F218" t="str">
        <f>IFERROR(VLOOKUP($A218,'Medical Examinations'!$A:$O,6,FALSE),"")</f>
        <v>No</v>
      </c>
      <c r="G218" t="str">
        <f>IFERROR(VLOOKUP($A218,'Medical Examinations'!$A:$O,7,FALSE),"")</f>
        <v>No</v>
      </c>
      <c r="H218" s="28" t="str">
        <f>IFERROR(VLOOKUP($A218,'Medical Examinations'!$A:$O,8,FALSE),"")</f>
        <v>0</v>
      </c>
      <c r="I218" t="str">
        <f>IFERROR(VLOOKUP($A218,'Medical Examinations'!$A:$O,10,FALSE),"")</f>
        <v>No</v>
      </c>
      <c r="J218" t="str">
        <f>IFERROR(VLOOKUP($A218,'Medical Examinations'!$A:$O,14,FALSE),"")</f>
        <v>Over Weight</v>
      </c>
      <c r="K218" t="str">
        <f>IFERROR(VLOOKUP($A218,'Medical Examinations'!$A:$O,15,FALSE),"")</f>
        <v>Diabetes</v>
      </c>
      <c r="L218" s="19" t="str">
        <f>IFERROR(VLOOKUP($A218,'Hospitalisation Details'!$A:$Q,7,FALSE),"")</f>
        <v>8-Jun-1974</v>
      </c>
      <c r="M218" s="20">
        <f>IFERROR(VLOOKUP($A218,'Hospitalisation Details'!$A:$Q,10,FALSE),"")</f>
        <v>9447.3799999999992</v>
      </c>
      <c r="N218" s="26" t="str">
        <f>IFERROR(VLOOKUP($A218,'Hospitalisation Details'!$A:$Q,11,FALSE),"")</f>
        <v>tier - 2</v>
      </c>
      <c r="O218" t="str">
        <f>IFERROR(VLOOKUP($A218,'Hospitalisation Details'!$A:$Q,13,FALSE),"")</f>
        <v>tier - 3</v>
      </c>
      <c r="P218" t="str">
        <f>IFERROR(VLOOKUP($A218,'Hospitalisation Details'!$A:$Q,15,FALSE),"")</f>
        <v>R1024</v>
      </c>
      <c r="Q218">
        <f>IFERROR(VLOOKUP($A218,'Hospitalisation Details'!$A:$Q,8,FALSE),"")</f>
        <v>49</v>
      </c>
    </row>
    <row r="219" spans="1:17" ht="15" x14ac:dyDescent="0.35">
      <c r="A219" s="25" t="str">
        <f>'Customer Names'!A1195</f>
        <v>Id1194</v>
      </c>
      <c r="B219" t="str">
        <f>IFERROR(VLOOKUP($A219,'Customer Names'!$A:$F,3,FALSE),"")</f>
        <v>Watters</v>
      </c>
      <c r="C219" s="27">
        <f>IFERROR(VLOOKUP($A219,'Medical Examinations'!$A:$O,2,FALSE),"")</f>
        <v>27.265000000000001</v>
      </c>
      <c r="D219">
        <f>IFERROR(VLOOKUP($A219,'Medical Examinations'!$A:$O,3,FALSE),"")</f>
        <v>11.39</v>
      </c>
      <c r="E219" s="26" t="str">
        <f>IFERROR(VLOOKUP($A219,'Medical Examinations'!$A:$O,4,FALSE),"")</f>
        <v>No</v>
      </c>
      <c r="F219" t="str">
        <f>IFERROR(VLOOKUP($A219,'Medical Examinations'!$A:$O,6,FALSE),"")</f>
        <v>No</v>
      </c>
      <c r="G219" t="str">
        <f>IFERROR(VLOOKUP($A219,'Medical Examinations'!$A:$O,7,FALSE),"")</f>
        <v>No</v>
      </c>
      <c r="H219" s="28" t="str">
        <f>IFERROR(VLOOKUP($A219,'Medical Examinations'!$A:$O,8,FALSE),"")</f>
        <v>0</v>
      </c>
      <c r="I219" t="str">
        <f>IFERROR(VLOOKUP($A219,'Medical Examinations'!$A:$O,10,FALSE),"")</f>
        <v>No</v>
      </c>
      <c r="J219" t="str">
        <f>IFERROR(VLOOKUP($A219,'Medical Examinations'!$A:$O,14,FALSE),"")</f>
        <v>Over Weight</v>
      </c>
      <c r="K219" t="str">
        <f>IFERROR(VLOOKUP($A219,'Medical Examinations'!$A:$O,15,FALSE),"")</f>
        <v>Diabetes</v>
      </c>
      <c r="L219" s="19" t="str">
        <f>IFERROR(VLOOKUP($A219,'Hospitalisation Details'!$A:$Q,7,FALSE),"")</f>
        <v>27-Nov-1974</v>
      </c>
      <c r="M219" s="20">
        <f>IFERROR(VLOOKUP($A219,'Hospitalisation Details'!$A:$Q,10,FALSE),"")</f>
        <v>9447.25</v>
      </c>
      <c r="N219" s="26" t="str">
        <f>IFERROR(VLOOKUP($A219,'Hospitalisation Details'!$A:$Q,11,FALSE),"")</f>
        <v>tier - 2</v>
      </c>
      <c r="O219" t="str">
        <f>IFERROR(VLOOKUP($A219,'Hospitalisation Details'!$A:$Q,13,FALSE),"")</f>
        <v>tier - 1</v>
      </c>
      <c r="P219" t="str">
        <f>IFERROR(VLOOKUP($A219,'Hospitalisation Details'!$A:$Q,15,FALSE),"")</f>
        <v>R1024</v>
      </c>
      <c r="Q219">
        <f>IFERROR(VLOOKUP($A219,'Hospitalisation Details'!$A:$Q,8,FALSE),"")</f>
        <v>48</v>
      </c>
    </row>
    <row r="220" spans="1:17" ht="15" x14ac:dyDescent="0.35">
      <c r="A220" s="25" t="str">
        <f>'Customer Names'!A1196</f>
        <v>Id1195</v>
      </c>
      <c r="B220" t="str">
        <f>IFERROR(VLOOKUP($A220,'Customer Names'!$A:$F,3,FALSE),"")</f>
        <v>Steele-Belkin</v>
      </c>
      <c r="C220" s="27">
        <f>IFERROR(VLOOKUP($A220,'Medical Examinations'!$A:$O,2,FALSE),"")</f>
        <v>48.07</v>
      </c>
      <c r="D220">
        <f>IFERROR(VLOOKUP($A220,'Medical Examinations'!$A:$O,3,FALSE),"")</f>
        <v>4.0599999999999996</v>
      </c>
      <c r="E220" s="26" t="str">
        <f>IFERROR(VLOOKUP($A220,'Medical Examinations'!$A:$O,4,FALSE),"")</f>
        <v>Yes</v>
      </c>
      <c r="F220" t="str">
        <f>IFERROR(VLOOKUP($A220,'Medical Examinations'!$A:$O,6,FALSE),"")</f>
        <v>No</v>
      </c>
      <c r="G220" t="str">
        <f>IFERROR(VLOOKUP($A220,'Medical Examinations'!$A:$O,7,FALSE),"")</f>
        <v>No</v>
      </c>
      <c r="H220" s="28" t="str">
        <f>IFERROR(VLOOKUP($A220,'Medical Examinations'!$A:$O,8,FALSE),"")</f>
        <v>0</v>
      </c>
      <c r="I220" t="str">
        <f>IFERROR(VLOOKUP($A220,'Medical Examinations'!$A:$O,10,FALSE),"")</f>
        <v>No</v>
      </c>
      <c r="J220" t="str">
        <f>IFERROR(VLOOKUP($A220,'Medical Examinations'!$A:$O,14,FALSE),"")</f>
        <v>Obesity</v>
      </c>
      <c r="K220" t="str">
        <f>IFERROR(VLOOKUP($A220,'Medical Examinations'!$A:$O,15,FALSE),"")</f>
        <v>Normal</v>
      </c>
      <c r="L220" s="19" t="str">
        <f>IFERROR(VLOOKUP($A220,'Hospitalisation Details'!$A:$Q,7,FALSE),"")</f>
        <v>3-Nov-1976</v>
      </c>
      <c r="M220" s="20">
        <f>IFERROR(VLOOKUP($A220,'Hospitalisation Details'!$A:$Q,10,FALSE),"")</f>
        <v>9432.93</v>
      </c>
      <c r="N220" s="26" t="str">
        <f>IFERROR(VLOOKUP($A220,'Hospitalisation Details'!$A:$Q,11,FALSE),"")</f>
        <v>tier - 2</v>
      </c>
      <c r="O220" t="str">
        <f>IFERROR(VLOOKUP($A220,'Hospitalisation Details'!$A:$Q,13,FALSE),"")</f>
        <v>tier - 1</v>
      </c>
      <c r="P220" t="str">
        <f>IFERROR(VLOOKUP($A220,'Hospitalisation Details'!$A:$Q,15,FALSE),"")</f>
        <v>R1024</v>
      </c>
      <c r="Q220">
        <f>IFERROR(VLOOKUP($A220,'Hospitalisation Details'!$A:$Q,8,FALSE),"")</f>
        <v>46</v>
      </c>
    </row>
    <row r="221" spans="1:17" ht="15" x14ac:dyDescent="0.35">
      <c r="A221" s="25" t="str">
        <f>'Customer Names'!A1197</f>
        <v>Id1196</v>
      </c>
      <c r="B221" t="str">
        <f>IFERROR(VLOOKUP($A221,'Customer Names'!$A:$F,3,FALSE),"")</f>
        <v>Christensen</v>
      </c>
      <c r="C221" s="27">
        <f>IFERROR(VLOOKUP($A221,'Medical Examinations'!$A:$O,2,FALSE),"")</f>
        <v>30.8</v>
      </c>
      <c r="D221">
        <f>IFERROR(VLOOKUP($A221,'Medical Examinations'!$A:$O,3,FALSE),"")</f>
        <v>5.23</v>
      </c>
      <c r="E221" s="26" t="str">
        <f>IFERROR(VLOOKUP($A221,'Medical Examinations'!$A:$O,4,FALSE),"")</f>
        <v>Yes</v>
      </c>
      <c r="F221" t="str">
        <f>IFERROR(VLOOKUP($A221,'Medical Examinations'!$A:$O,6,FALSE),"")</f>
        <v>No</v>
      </c>
      <c r="G221" t="str">
        <f>IFERROR(VLOOKUP($A221,'Medical Examinations'!$A:$O,7,FALSE),"")</f>
        <v>No</v>
      </c>
      <c r="H221" s="28" t="str">
        <f>IFERROR(VLOOKUP($A221,'Medical Examinations'!$A:$O,8,FALSE),"")</f>
        <v>0</v>
      </c>
      <c r="I221" t="str">
        <f>IFERROR(VLOOKUP($A221,'Medical Examinations'!$A:$O,10,FALSE),"")</f>
        <v>No</v>
      </c>
      <c r="J221" t="str">
        <f>IFERROR(VLOOKUP($A221,'Medical Examinations'!$A:$O,14,FALSE),"")</f>
        <v>Obesity</v>
      </c>
      <c r="K221" t="str">
        <f>IFERROR(VLOOKUP($A221,'Medical Examinations'!$A:$O,15,FALSE),"")</f>
        <v>Normal</v>
      </c>
      <c r="L221" s="19" t="str">
        <f>IFERROR(VLOOKUP($A221,'Hospitalisation Details'!$A:$Q,7,FALSE),"")</f>
        <v>30-Oct-1976</v>
      </c>
      <c r="M221" s="20">
        <f>IFERROR(VLOOKUP($A221,'Hospitalisation Details'!$A:$Q,10,FALSE),"")</f>
        <v>9414.92</v>
      </c>
      <c r="N221" s="26" t="str">
        <f>IFERROR(VLOOKUP($A221,'Hospitalisation Details'!$A:$Q,11,FALSE),"")</f>
        <v>tier - 2</v>
      </c>
      <c r="O221" t="str">
        <f>IFERROR(VLOOKUP($A221,'Hospitalisation Details'!$A:$Q,13,FALSE),"")</f>
        <v>tier - 2</v>
      </c>
      <c r="P221" t="str">
        <f>IFERROR(VLOOKUP($A221,'Hospitalisation Details'!$A:$Q,15,FALSE),"")</f>
        <v>R1011</v>
      </c>
      <c r="Q221">
        <f>IFERROR(VLOOKUP($A221,'Hospitalisation Details'!$A:$Q,8,FALSE),"")</f>
        <v>46</v>
      </c>
    </row>
    <row r="222" spans="1:17" ht="15" x14ac:dyDescent="0.35">
      <c r="A222" s="25" t="str">
        <f>'Customer Names'!A1198</f>
        <v>Id1197</v>
      </c>
      <c r="B222" t="str">
        <f>IFERROR(VLOOKUP($A222,'Customer Names'!$A:$F,3,FALSE),"")</f>
        <v>Hodge</v>
      </c>
      <c r="C222" s="27">
        <f>IFERROR(VLOOKUP($A222,'Medical Examinations'!$A:$O,2,FALSE),"")</f>
        <v>32.299999999999997</v>
      </c>
      <c r="D222">
        <f>IFERROR(VLOOKUP($A222,'Medical Examinations'!$A:$O,3,FALSE),"")</f>
        <v>5.05</v>
      </c>
      <c r="E222" s="26" t="str">
        <f>IFERROR(VLOOKUP($A222,'Medical Examinations'!$A:$O,4,FALSE),"")</f>
        <v>Yes</v>
      </c>
      <c r="F222" t="str">
        <f>IFERROR(VLOOKUP($A222,'Medical Examinations'!$A:$O,6,FALSE),"")</f>
        <v>No</v>
      </c>
      <c r="G222" t="str">
        <f>IFERROR(VLOOKUP($A222,'Medical Examinations'!$A:$O,7,FALSE),"")</f>
        <v>No</v>
      </c>
      <c r="H222" s="28" t="str">
        <f>IFERROR(VLOOKUP($A222,'Medical Examinations'!$A:$O,8,FALSE),"")</f>
        <v>0</v>
      </c>
      <c r="I222" t="str">
        <f>IFERROR(VLOOKUP($A222,'Medical Examinations'!$A:$O,10,FALSE),"")</f>
        <v>No</v>
      </c>
      <c r="J222" t="str">
        <f>IFERROR(VLOOKUP($A222,'Medical Examinations'!$A:$O,14,FALSE),"")</f>
        <v>Obesity</v>
      </c>
      <c r="K222" t="str">
        <f>IFERROR(VLOOKUP($A222,'Medical Examinations'!$A:$O,15,FALSE),"")</f>
        <v>Normal</v>
      </c>
      <c r="L222" s="19" t="str">
        <f>IFERROR(VLOOKUP($A222,'Hospitalisation Details'!$A:$Q,7,FALSE),"")</f>
        <v>17-Oct-1976</v>
      </c>
      <c r="M222" s="20">
        <f>IFERROR(VLOOKUP($A222,'Hospitalisation Details'!$A:$Q,10,FALSE),"")</f>
        <v>9411.01</v>
      </c>
      <c r="N222" s="26" t="str">
        <f>IFERROR(VLOOKUP($A222,'Hospitalisation Details'!$A:$Q,11,FALSE),"")</f>
        <v>tier - 2</v>
      </c>
      <c r="O222" t="str">
        <f>IFERROR(VLOOKUP($A222,'Hospitalisation Details'!$A:$Q,13,FALSE),"")</f>
        <v>tier - 3</v>
      </c>
      <c r="P222" t="str">
        <f>IFERROR(VLOOKUP($A222,'Hospitalisation Details'!$A:$Q,15,FALSE),"")</f>
        <v>R1024</v>
      </c>
      <c r="Q222">
        <f>IFERROR(VLOOKUP($A222,'Hospitalisation Details'!$A:$Q,8,FALSE),"")</f>
        <v>46</v>
      </c>
    </row>
    <row r="223" spans="1:17" ht="15" x14ac:dyDescent="0.35">
      <c r="A223" s="25" t="str">
        <f>'Customer Names'!A1199</f>
        <v>Id1198</v>
      </c>
      <c r="B223" t="str">
        <f>IFERROR(VLOOKUP($A223,'Customer Names'!$A:$F,3,FALSE),"")</f>
        <v>Rusterholz</v>
      </c>
      <c r="C223" s="27">
        <f>IFERROR(VLOOKUP($A223,'Medical Examinations'!$A:$O,2,FALSE),"")</f>
        <v>39.700000000000003</v>
      </c>
      <c r="D223">
        <f>IFERROR(VLOOKUP($A223,'Medical Examinations'!$A:$O,3,FALSE),"")</f>
        <v>7.34</v>
      </c>
      <c r="E223" s="26" t="str">
        <f>IFERROR(VLOOKUP($A223,'Medical Examinations'!$A:$O,4,FALSE),"")</f>
        <v>No</v>
      </c>
      <c r="F223" t="str">
        <f>IFERROR(VLOOKUP($A223,'Medical Examinations'!$A:$O,6,FALSE),"")</f>
        <v>No</v>
      </c>
      <c r="G223" t="str">
        <f>IFERROR(VLOOKUP($A223,'Medical Examinations'!$A:$O,7,FALSE),"")</f>
        <v>No</v>
      </c>
      <c r="H223" s="28" t="str">
        <f>IFERROR(VLOOKUP($A223,'Medical Examinations'!$A:$O,8,FALSE),"")</f>
        <v>0</v>
      </c>
      <c r="I223" t="str">
        <f>IFERROR(VLOOKUP($A223,'Medical Examinations'!$A:$O,10,FALSE),"")</f>
        <v>No</v>
      </c>
      <c r="J223" t="str">
        <f>IFERROR(VLOOKUP($A223,'Medical Examinations'!$A:$O,14,FALSE),"")</f>
        <v>Obesity</v>
      </c>
      <c r="K223" t="str">
        <f>IFERROR(VLOOKUP($A223,'Medical Examinations'!$A:$O,15,FALSE),"")</f>
        <v>Diabetes</v>
      </c>
      <c r="L223" s="19" t="str">
        <f>IFERROR(VLOOKUP($A223,'Hospitalisation Details'!$A:$Q,7,FALSE),"")</f>
        <v>20-Oct-1971</v>
      </c>
      <c r="M223" s="20">
        <f>IFERROR(VLOOKUP($A223,'Hospitalisation Details'!$A:$Q,10,FALSE),"")</f>
        <v>9391.35</v>
      </c>
      <c r="N223" s="26" t="str">
        <f>IFERROR(VLOOKUP($A223,'Hospitalisation Details'!$A:$Q,11,FALSE),"")</f>
        <v>tier - 3</v>
      </c>
      <c r="O223" t="str">
        <f>IFERROR(VLOOKUP($A223,'Hospitalisation Details'!$A:$Q,13,FALSE),"")</f>
        <v>tier - 3</v>
      </c>
      <c r="P223" t="str">
        <f>IFERROR(VLOOKUP($A223,'Hospitalisation Details'!$A:$Q,15,FALSE),"")</f>
        <v>R1011</v>
      </c>
      <c r="Q223">
        <f>IFERROR(VLOOKUP($A223,'Hospitalisation Details'!$A:$Q,8,FALSE),"")</f>
        <v>51</v>
      </c>
    </row>
    <row r="224" spans="1:17" ht="15" x14ac:dyDescent="0.35">
      <c r="A224" s="25" t="str">
        <f>'Customer Names'!A1200</f>
        <v>Id1199</v>
      </c>
      <c r="B224" t="str">
        <f>IFERROR(VLOOKUP($A224,'Customer Names'!$A:$F,3,FALSE),"")</f>
        <v>Lafrance</v>
      </c>
      <c r="C224" s="27">
        <f>IFERROR(VLOOKUP($A224,'Medical Examinations'!$A:$O,2,FALSE),"")</f>
        <v>35.97</v>
      </c>
      <c r="D224">
        <f>IFERROR(VLOOKUP($A224,'Medical Examinations'!$A:$O,3,FALSE),"")</f>
        <v>8.1300000000000008</v>
      </c>
      <c r="E224" s="26" t="str">
        <f>IFERROR(VLOOKUP($A224,'Medical Examinations'!$A:$O,4,FALSE),"")</f>
        <v>No</v>
      </c>
      <c r="F224" t="str">
        <f>IFERROR(VLOOKUP($A224,'Medical Examinations'!$A:$O,6,FALSE),"")</f>
        <v>No</v>
      </c>
      <c r="G224" t="str">
        <f>IFERROR(VLOOKUP($A224,'Medical Examinations'!$A:$O,7,FALSE),"")</f>
        <v>No</v>
      </c>
      <c r="H224" s="28" t="str">
        <f>IFERROR(VLOOKUP($A224,'Medical Examinations'!$A:$O,8,FALSE),"")</f>
        <v>0</v>
      </c>
      <c r="I224" t="str">
        <f>IFERROR(VLOOKUP($A224,'Medical Examinations'!$A:$O,10,FALSE),"")</f>
        <v>No</v>
      </c>
      <c r="J224" t="str">
        <f>IFERROR(VLOOKUP($A224,'Medical Examinations'!$A:$O,14,FALSE),"")</f>
        <v>Obesity</v>
      </c>
      <c r="K224" t="str">
        <f>IFERROR(VLOOKUP($A224,'Medical Examinations'!$A:$O,15,FALSE),"")</f>
        <v>Diabetes</v>
      </c>
      <c r="L224" s="19" t="str">
        <f>IFERROR(VLOOKUP($A224,'Hospitalisation Details'!$A:$Q,7,FALSE),"")</f>
        <v>29-Dec-1971</v>
      </c>
      <c r="M224" s="20">
        <f>IFERROR(VLOOKUP($A224,'Hospitalisation Details'!$A:$Q,10,FALSE),"")</f>
        <v>9386.16</v>
      </c>
      <c r="N224" s="26" t="str">
        <f>IFERROR(VLOOKUP($A224,'Hospitalisation Details'!$A:$Q,11,FALSE),"")</f>
        <v>tier - 3</v>
      </c>
      <c r="O224" t="str">
        <f>IFERROR(VLOOKUP($A224,'Hospitalisation Details'!$A:$Q,13,FALSE),"")</f>
        <v>tier - 2</v>
      </c>
      <c r="P224" t="str">
        <f>IFERROR(VLOOKUP($A224,'Hospitalisation Details'!$A:$Q,15,FALSE),"")</f>
        <v>R1013</v>
      </c>
      <c r="Q224">
        <f>IFERROR(VLOOKUP($A224,'Hospitalisation Details'!$A:$Q,8,FALSE),"")</f>
        <v>51</v>
      </c>
    </row>
    <row r="225" spans="1:17" ht="15" x14ac:dyDescent="0.35">
      <c r="A225" s="25" t="str">
        <f>'Customer Names'!A13</f>
        <v>Id12</v>
      </c>
      <c r="B225" t="str">
        <f>IFERROR(VLOOKUP($A225,'Customer Names'!$A:$F,3,FALSE),"")</f>
        <v>Franz</v>
      </c>
      <c r="C225" s="27">
        <f>IFERROR(VLOOKUP($A225,'Medical Examinations'!$A:$O,2,FALSE),"")</f>
        <v>42.13</v>
      </c>
      <c r="D225">
        <f>IFERROR(VLOOKUP($A225,'Medical Examinations'!$A:$O,3,FALSE),"")</f>
        <v>11.9</v>
      </c>
      <c r="E225" s="26" t="str">
        <f>IFERROR(VLOOKUP($A225,'Medical Examinations'!$A:$O,4,FALSE),"")</f>
        <v>No</v>
      </c>
      <c r="F225" t="str">
        <f>IFERROR(VLOOKUP($A225,'Medical Examinations'!$A:$O,6,FALSE),"")</f>
        <v>No</v>
      </c>
      <c r="G225" t="str">
        <f>IFERROR(VLOOKUP($A225,'Medical Examinations'!$A:$O,7,FALSE),"")</f>
        <v>No</v>
      </c>
      <c r="H225" s="28" t="str">
        <f>IFERROR(VLOOKUP($A225,'Medical Examinations'!$A:$O,8,FALSE),"")</f>
        <v>0</v>
      </c>
      <c r="I225" t="str">
        <f>IFERROR(VLOOKUP($A225,'Medical Examinations'!$A:$O,10,FALSE),"")</f>
        <v>Yes</v>
      </c>
      <c r="J225" t="str">
        <f>IFERROR(VLOOKUP($A225,'Medical Examinations'!$A:$O,14,FALSE),"")</f>
        <v>Obesity</v>
      </c>
      <c r="K225" t="str">
        <f>IFERROR(VLOOKUP($A225,'Medical Examinations'!$A:$O,15,FALSE),"")</f>
        <v>Diabetes</v>
      </c>
      <c r="L225" s="19" t="str">
        <f>IFERROR(VLOOKUP($A225,'Hospitalisation Details'!$A:$Q,7,FALSE),"")</f>
        <v>27-Oct-1965</v>
      </c>
      <c r="M225" s="20">
        <f>IFERROR(VLOOKUP($A225,'Hospitalisation Details'!$A:$Q,10,FALSE),"")</f>
        <v>48675.519999999997</v>
      </c>
      <c r="N225" s="26" t="str">
        <f>IFERROR(VLOOKUP($A225,'Hospitalisation Details'!$A:$Q,11,FALSE),"")</f>
        <v>tier - 1</v>
      </c>
      <c r="O225" t="str">
        <f>IFERROR(VLOOKUP($A225,'Hospitalisation Details'!$A:$Q,13,FALSE),"")</f>
        <v>tier - 2</v>
      </c>
      <c r="P225" t="str">
        <f>IFERROR(VLOOKUP($A225,'Hospitalisation Details'!$A:$Q,15,FALSE),"")</f>
        <v>R1013</v>
      </c>
      <c r="Q225">
        <f>IFERROR(VLOOKUP($A225,'Hospitalisation Details'!$A:$Q,8,FALSE),"")</f>
        <v>57</v>
      </c>
    </row>
    <row r="226" spans="1:17" ht="15" x14ac:dyDescent="0.35">
      <c r="A226" s="25" t="str">
        <f>'Customer Names'!A121</f>
        <v>Id120</v>
      </c>
      <c r="B226" t="str">
        <f>IFERROR(VLOOKUP($A226,'Customer Names'!$A:$F,3,FALSE),"")</f>
        <v>Keflezighi</v>
      </c>
      <c r="C226" s="27">
        <f>IFERROR(VLOOKUP($A226,'Medical Examinations'!$A:$O,2,FALSE),"")</f>
        <v>42.13</v>
      </c>
      <c r="D226">
        <f>IFERROR(VLOOKUP($A226,'Medical Examinations'!$A:$O,3,FALSE),"")</f>
        <v>5.2</v>
      </c>
      <c r="E226" s="26" t="str">
        <f>IFERROR(VLOOKUP($A226,'Medical Examinations'!$A:$O,4,FALSE),"")</f>
        <v>Yes</v>
      </c>
      <c r="F226" t="str">
        <f>IFERROR(VLOOKUP($A226,'Medical Examinations'!$A:$O,6,FALSE),"")</f>
        <v>No</v>
      </c>
      <c r="G226" t="str">
        <f>IFERROR(VLOOKUP($A226,'Medical Examinations'!$A:$O,7,FALSE),"")</f>
        <v>No</v>
      </c>
      <c r="H226" s="28">
        <f>IFERROR(VLOOKUP($A226,'Medical Examinations'!$A:$O,8,FALSE),"")</f>
        <v>1</v>
      </c>
      <c r="I226" t="str">
        <f>IFERROR(VLOOKUP($A226,'Medical Examinations'!$A:$O,10,FALSE),"")</f>
        <v>Yes</v>
      </c>
      <c r="J226" t="str">
        <f>IFERROR(VLOOKUP($A226,'Medical Examinations'!$A:$O,14,FALSE),"")</f>
        <v>Obesity</v>
      </c>
      <c r="K226" t="str">
        <f>IFERROR(VLOOKUP($A226,'Medical Examinations'!$A:$O,15,FALSE),"")</f>
        <v>Normal</v>
      </c>
      <c r="L226" s="19" t="str">
        <f>IFERROR(VLOOKUP($A226,'Hospitalisation Details'!$A:$Q,7,FALSE),"")</f>
        <v>7-Aug-1995</v>
      </c>
      <c r="M226" s="20">
        <f>IFERROR(VLOOKUP($A226,'Hospitalisation Details'!$A:$Q,10,FALSE),"")</f>
        <v>39611.760000000002</v>
      </c>
      <c r="N226" s="26" t="str">
        <f>IFERROR(VLOOKUP($A226,'Hospitalisation Details'!$A:$Q,11,FALSE),"")</f>
        <v>tier - 1</v>
      </c>
      <c r="O226" t="str">
        <f>IFERROR(VLOOKUP($A226,'Hospitalisation Details'!$A:$Q,13,FALSE),"")</f>
        <v>tier - 3</v>
      </c>
      <c r="P226" t="str">
        <f>IFERROR(VLOOKUP($A226,'Hospitalisation Details'!$A:$Q,15,FALSE),"")</f>
        <v>R1013</v>
      </c>
      <c r="Q226">
        <f>IFERROR(VLOOKUP($A226,'Hospitalisation Details'!$A:$Q,8,FALSE),"")</f>
        <v>27</v>
      </c>
    </row>
    <row r="227" spans="1:17" ht="15" x14ac:dyDescent="0.35">
      <c r="A227" s="25" t="str">
        <f>'Customer Names'!A1201</f>
        <v>Id1200</v>
      </c>
      <c r="B227" t="str">
        <f>IFERROR(VLOOKUP($A227,'Customer Names'!$A:$F,3,FALSE),"")</f>
        <v>Hallis</v>
      </c>
      <c r="C227" s="27">
        <f>IFERROR(VLOOKUP($A227,'Medical Examinations'!$A:$O,2,FALSE),"")</f>
        <v>25.86</v>
      </c>
      <c r="D227">
        <f>IFERROR(VLOOKUP($A227,'Medical Examinations'!$A:$O,3,FALSE),"")</f>
        <v>6.68</v>
      </c>
      <c r="E227" s="26" t="str">
        <f>IFERROR(VLOOKUP($A227,'Medical Examinations'!$A:$O,4,FALSE),"")</f>
        <v>Yes</v>
      </c>
      <c r="F227" t="str">
        <f>IFERROR(VLOOKUP($A227,'Medical Examinations'!$A:$O,6,FALSE),"")</f>
        <v>No</v>
      </c>
      <c r="G227" t="str">
        <f>IFERROR(VLOOKUP($A227,'Medical Examinations'!$A:$O,7,FALSE),"")</f>
        <v>No</v>
      </c>
      <c r="H227" s="28">
        <f>IFERROR(VLOOKUP($A227,'Medical Examinations'!$A:$O,8,FALSE),"")</f>
        <v>1</v>
      </c>
      <c r="I227" t="str">
        <f>IFERROR(VLOOKUP($A227,'Medical Examinations'!$A:$O,10,FALSE),"")</f>
        <v>No</v>
      </c>
      <c r="J227" t="str">
        <f>IFERROR(VLOOKUP($A227,'Medical Examinations'!$A:$O,14,FALSE),"")</f>
        <v>Over Weight</v>
      </c>
      <c r="K227" t="str">
        <f>IFERROR(VLOOKUP($A227,'Medical Examinations'!$A:$O,15,FALSE),"")</f>
        <v>Diabetes</v>
      </c>
      <c r="L227" s="19" t="str">
        <f>IFERROR(VLOOKUP($A227,'Hospitalisation Details'!$A:$Q,7,FALSE),"")</f>
        <v>2-Dec-1975</v>
      </c>
      <c r="M227" s="20">
        <f>IFERROR(VLOOKUP($A227,'Hospitalisation Details'!$A:$Q,10,FALSE),"")</f>
        <v>9380.75</v>
      </c>
      <c r="N227" s="26" t="str">
        <f>IFERROR(VLOOKUP($A227,'Hospitalisation Details'!$A:$Q,11,FALSE),"")</f>
        <v>tier - 2</v>
      </c>
      <c r="O227" t="str">
        <f>IFERROR(VLOOKUP($A227,'Hospitalisation Details'!$A:$Q,13,FALSE),"")</f>
        <v>tier - 2</v>
      </c>
      <c r="P227" t="str">
        <f>IFERROR(VLOOKUP($A227,'Hospitalisation Details'!$A:$Q,15,FALSE),"")</f>
        <v>R1024</v>
      </c>
      <c r="Q227">
        <f>IFERROR(VLOOKUP($A227,'Hospitalisation Details'!$A:$Q,8,FALSE),"")</f>
        <v>47</v>
      </c>
    </row>
    <row r="228" spans="1:17" ht="15" x14ac:dyDescent="0.35">
      <c r="A228" s="25" t="str">
        <f>'Customer Names'!A1202</f>
        <v>Id1201</v>
      </c>
      <c r="B228" t="str">
        <f>IFERROR(VLOOKUP($A228,'Customer Names'!$A:$F,3,FALSE),"")</f>
        <v>Marshall</v>
      </c>
      <c r="C228" s="27">
        <f>IFERROR(VLOOKUP($A228,'Medical Examinations'!$A:$O,2,FALSE),"")</f>
        <v>30.03</v>
      </c>
      <c r="D228">
        <f>IFERROR(VLOOKUP($A228,'Medical Examinations'!$A:$O,3,FALSE),"")</f>
        <v>11.51</v>
      </c>
      <c r="E228" s="26" t="str">
        <f>IFERROR(VLOOKUP($A228,'Medical Examinations'!$A:$O,4,FALSE),"")</f>
        <v>No</v>
      </c>
      <c r="F228" t="str">
        <f>IFERROR(VLOOKUP($A228,'Medical Examinations'!$A:$O,6,FALSE),"")</f>
        <v>No</v>
      </c>
      <c r="G228" t="str">
        <f>IFERROR(VLOOKUP($A228,'Medical Examinations'!$A:$O,7,FALSE),"")</f>
        <v>No</v>
      </c>
      <c r="H228" s="28" t="str">
        <f>IFERROR(VLOOKUP($A228,'Medical Examinations'!$A:$O,8,FALSE),"")</f>
        <v>0</v>
      </c>
      <c r="I228" t="str">
        <f>IFERROR(VLOOKUP($A228,'Medical Examinations'!$A:$O,10,FALSE),"")</f>
        <v>No</v>
      </c>
      <c r="J228" t="str">
        <f>IFERROR(VLOOKUP($A228,'Medical Examinations'!$A:$O,14,FALSE),"")</f>
        <v>Obesity</v>
      </c>
      <c r="K228" t="str">
        <f>IFERROR(VLOOKUP($A228,'Medical Examinations'!$A:$O,15,FALSE),"")</f>
        <v>Diabetes</v>
      </c>
      <c r="L228" s="19" t="str">
        <f>IFERROR(VLOOKUP($A228,'Hospitalisation Details'!$A:$Q,7,FALSE),"")</f>
        <v>26-Nov-1971</v>
      </c>
      <c r="M228" s="20">
        <f>IFERROR(VLOOKUP($A228,'Hospitalisation Details'!$A:$Q,10,FALSE),"")</f>
        <v>9377.9</v>
      </c>
      <c r="N228" s="26" t="str">
        <f>IFERROR(VLOOKUP($A228,'Hospitalisation Details'!$A:$Q,11,FALSE),"")</f>
        <v>tier - 2</v>
      </c>
      <c r="O228" t="str">
        <f>IFERROR(VLOOKUP($A228,'Hospitalisation Details'!$A:$Q,13,FALSE),"")</f>
        <v>tier - 1</v>
      </c>
      <c r="P228" t="str">
        <f>IFERROR(VLOOKUP($A228,'Hospitalisation Details'!$A:$Q,15,FALSE),"")</f>
        <v>R1013</v>
      </c>
      <c r="Q228">
        <f>IFERROR(VLOOKUP($A228,'Hospitalisation Details'!$A:$Q,8,FALSE),"")</f>
        <v>51</v>
      </c>
    </row>
    <row r="229" spans="1:17" ht="15" x14ac:dyDescent="0.35">
      <c r="A229" s="25" t="str">
        <f>'Customer Names'!A1203</f>
        <v>Id1202</v>
      </c>
      <c r="B229" t="str">
        <f>IFERROR(VLOOKUP($A229,'Customer Names'!$A:$F,3,FALSE),"")</f>
        <v>Salowitz</v>
      </c>
      <c r="C229" s="27">
        <f>IFERROR(VLOOKUP($A229,'Medical Examinations'!$A:$O,2,FALSE),"")</f>
        <v>25.76</v>
      </c>
      <c r="D229">
        <f>IFERROR(VLOOKUP($A229,'Medical Examinations'!$A:$O,3,FALSE),"")</f>
        <v>6.02</v>
      </c>
      <c r="E229" s="26" t="str">
        <f>IFERROR(VLOOKUP($A229,'Medical Examinations'!$A:$O,4,FALSE),"")</f>
        <v>Yes</v>
      </c>
      <c r="F229" t="str">
        <f>IFERROR(VLOOKUP($A229,'Medical Examinations'!$A:$O,6,FALSE),"")</f>
        <v>No</v>
      </c>
      <c r="G229" t="str">
        <f>IFERROR(VLOOKUP($A229,'Medical Examinations'!$A:$O,7,FALSE),"")</f>
        <v>Yes</v>
      </c>
      <c r="H229" s="28">
        <f>IFERROR(VLOOKUP($A229,'Medical Examinations'!$A:$O,8,FALSE),"")</f>
        <v>1</v>
      </c>
      <c r="I229" t="str">
        <f>IFERROR(VLOOKUP($A229,'Medical Examinations'!$A:$O,10,FALSE),"")</f>
        <v>No</v>
      </c>
      <c r="J229" t="str">
        <f>IFERROR(VLOOKUP($A229,'Medical Examinations'!$A:$O,14,FALSE),"")</f>
        <v>Over Weight</v>
      </c>
      <c r="K229" t="str">
        <f>IFERROR(VLOOKUP($A229,'Medical Examinations'!$A:$O,15,FALSE),"")</f>
        <v>Prediabetes</v>
      </c>
      <c r="L229" s="19" t="str">
        <f>IFERROR(VLOOKUP($A229,'Hospitalisation Details'!$A:$Q,7,FALSE),"")</f>
        <v>24-Nov-1969</v>
      </c>
      <c r="M229" s="20">
        <f>IFERROR(VLOOKUP($A229,'Hospitalisation Details'!$A:$Q,10,FALSE),"")</f>
        <v>9377.4500000000007</v>
      </c>
      <c r="N229" s="26" t="str">
        <f>IFERROR(VLOOKUP($A229,'Hospitalisation Details'!$A:$Q,11,FALSE),"")</f>
        <v>tier - 2</v>
      </c>
      <c r="O229" t="str">
        <f>IFERROR(VLOOKUP($A229,'Hospitalisation Details'!$A:$Q,13,FALSE),"")</f>
        <v>tier - 3</v>
      </c>
      <c r="P229" t="str">
        <f>IFERROR(VLOOKUP($A229,'Hospitalisation Details'!$A:$Q,15,FALSE),"")</f>
        <v>R1013</v>
      </c>
      <c r="Q229">
        <f>IFERROR(VLOOKUP($A229,'Hospitalisation Details'!$A:$Q,8,FALSE),"")</f>
        <v>53</v>
      </c>
    </row>
    <row r="230" spans="1:17" ht="15" x14ac:dyDescent="0.35">
      <c r="A230" s="25" t="str">
        <f>'Customer Names'!A1204</f>
        <v>Id1203</v>
      </c>
      <c r="B230" t="str">
        <f>IFERROR(VLOOKUP($A230,'Customer Names'!$A:$F,3,FALSE),"")</f>
        <v>Blake</v>
      </c>
      <c r="C230" s="27">
        <f>IFERROR(VLOOKUP($A230,'Medical Examinations'!$A:$O,2,FALSE),"")</f>
        <v>22.42</v>
      </c>
      <c r="D230">
        <f>IFERROR(VLOOKUP($A230,'Medical Examinations'!$A:$O,3,FALSE),"")</f>
        <v>7.96</v>
      </c>
      <c r="E230" s="26" t="str">
        <f>IFERROR(VLOOKUP($A230,'Medical Examinations'!$A:$O,4,FALSE),"")</f>
        <v>No</v>
      </c>
      <c r="F230" t="str">
        <f>IFERROR(VLOOKUP($A230,'Medical Examinations'!$A:$O,6,FALSE),"")</f>
        <v>No</v>
      </c>
      <c r="G230" t="str">
        <f>IFERROR(VLOOKUP($A230,'Medical Examinations'!$A:$O,7,FALSE),"")</f>
        <v>No</v>
      </c>
      <c r="H230" s="28" t="str">
        <f>IFERROR(VLOOKUP($A230,'Medical Examinations'!$A:$O,8,FALSE),"")</f>
        <v>0</v>
      </c>
      <c r="I230" t="str">
        <f>IFERROR(VLOOKUP($A230,'Medical Examinations'!$A:$O,10,FALSE),"")</f>
        <v>No</v>
      </c>
      <c r="J230" t="str">
        <f>IFERROR(VLOOKUP($A230,'Medical Examinations'!$A:$O,14,FALSE),"")</f>
        <v>Normal Weight</v>
      </c>
      <c r="K230" t="str">
        <f>IFERROR(VLOOKUP($A230,'Medical Examinations'!$A:$O,15,FALSE),"")</f>
        <v>Diabetes</v>
      </c>
      <c r="L230" s="19" t="str">
        <f>IFERROR(VLOOKUP($A230,'Hospitalisation Details'!$A:$Q,7,FALSE),"")</f>
        <v>8-Oct-1971</v>
      </c>
      <c r="M230" s="20">
        <f>IFERROR(VLOOKUP($A230,'Hospitalisation Details'!$A:$Q,10,FALSE),"")</f>
        <v>9361.33</v>
      </c>
      <c r="N230" s="26" t="str">
        <f>IFERROR(VLOOKUP($A230,'Hospitalisation Details'!$A:$Q,11,FALSE),"")</f>
        <v>tier - 3</v>
      </c>
      <c r="O230" t="str">
        <f>IFERROR(VLOOKUP($A230,'Hospitalisation Details'!$A:$Q,13,FALSE),"")</f>
        <v>tier - 1</v>
      </c>
      <c r="P230" t="str">
        <f>IFERROR(VLOOKUP($A230,'Hospitalisation Details'!$A:$Q,15,FALSE),"")</f>
        <v>R1016</v>
      </c>
      <c r="Q230">
        <f>IFERROR(VLOOKUP($A230,'Hospitalisation Details'!$A:$Q,8,FALSE),"")</f>
        <v>51</v>
      </c>
    </row>
    <row r="231" spans="1:17" ht="15" x14ac:dyDescent="0.35">
      <c r="A231" s="25" t="str">
        <f>'Customer Names'!A1205</f>
        <v>Id1204</v>
      </c>
      <c r="B231" t="str">
        <f>IFERROR(VLOOKUP($A231,'Customer Names'!$A:$F,3,FALSE),"")</f>
        <v>Langerak</v>
      </c>
      <c r="C231" s="27">
        <f>IFERROR(VLOOKUP($A231,'Medical Examinations'!$A:$O,2,FALSE),"")</f>
        <v>33.18</v>
      </c>
      <c r="D231">
        <f>IFERROR(VLOOKUP($A231,'Medical Examinations'!$A:$O,3,FALSE),"")</f>
        <v>6.01</v>
      </c>
      <c r="E231" s="26" t="str">
        <f>IFERROR(VLOOKUP($A231,'Medical Examinations'!$A:$O,4,FALSE),"")</f>
        <v>Yes</v>
      </c>
      <c r="F231" t="str">
        <f>IFERROR(VLOOKUP($A231,'Medical Examinations'!$A:$O,6,FALSE),"")</f>
        <v>No</v>
      </c>
      <c r="G231" t="str">
        <f>IFERROR(VLOOKUP($A231,'Medical Examinations'!$A:$O,7,FALSE),"")</f>
        <v>No</v>
      </c>
      <c r="H231" s="28">
        <f>IFERROR(VLOOKUP($A231,'Medical Examinations'!$A:$O,8,FALSE),"")</f>
        <v>1</v>
      </c>
      <c r="I231" t="str">
        <f>IFERROR(VLOOKUP($A231,'Medical Examinations'!$A:$O,10,FALSE),"")</f>
        <v>No</v>
      </c>
      <c r="J231" t="str">
        <f>IFERROR(VLOOKUP($A231,'Medical Examinations'!$A:$O,14,FALSE),"")</f>
        <v>Obesity</v>
      </c>
      <c r="K231" t="str">
        <f>IFERROR(VLOOKUP($A231,'Medical Examinations'!$A:$O,15,FALSE),"")</f>
        <v>Prediabetes</v>
      </c>
      <c r="L231" s="19" t="str">
        <f>IFERROR(VLOOKUP($A231,'Hospitalisation Details'!$A:$Q,7,FALSE),"")</f>
        <v>1-Jul-1988</v>
      </c>
      <c r="M231" s="20">
        <f>IFERROR(VLOOKUP($A231,'Hospitalisation Details'!$A:$Q,10,FALSE),"")</f>
        <v>9344.2000000000007</v>
      </c>
      <c r="N231" s="26" t="str">
        <f>IFERROR(VLOOKUP($A231,'Hospitalisation Details'!$A:$Q,11,FALSE),"")</f>
        <v>tier - 2</v>
      </c>
      <c r="O231" t="str">
        <f>IFERROR(VLOOKUP($A231,'Hospitalisation Details'!$A:$Q,13,FALSE),"")</f>
        <v>tier - 1</v>
      </c>
      <c r="P231" t="str">
        <f>IFERROR(VLOOKUP($A231,'Hospitalisation Details'!$A:$Q,15,FALSE),"")</f>
        <v>R1021</v>
      </c>
      <c r="Q231">
        <f>IFERROR(VLOOKUP($A231,'Hospitalisation Details'!$A:$Q,8,FALSE),"")</f>
        <v>34</v>
      </c>
    </row>
    <row r="232" spans="1:17" ht="15" x14ac:dyDescent="0.35">
      <c r="A232" s="25" t="str">
        <f>'Customer Names'!A1206</f>
        <v>Id1205</v>
      </c>
      <c r="B232" t="str">
        <f>IFERROR(VLOOKUP($A232,'Customer Names'!$A:$F,3,FALSE),"")</f>
        <v>Bonilla</v>
      </c>
      <c r="C232" s="27">
        <f>IFERROR(VLOOKUP($A232,'Medical Examinations'!$A:$O,2,FALSE),"")</f>
        <v>43.04</v>
      </c>
      <c r="D232">
        <f>IFERROR(VLOOKUP($A232,'Medical Examinations'!$A:$O,3,FALSE),"")</f>
        <v>5.9</v>
      </c>
      <c r="E232" s="26" t="str">
        <f>IFERROR(VLOOKUP($A232,'Medical Examinations'!$A:$O,4,FALSE),"")</f>
        <v>Yes</v>
      </c>
      <c r="F232" t="str">
        <f>IFERROR(VLOOKUP($A232,'Medical Examinations'!$A:$O,6,FALSE),"")</f>
        <v>No</v>
      </c>
      <c r="G232" t="str">
        <f>IFERROR(VLOOKUP($A232,'Medical Examinations'!$A:$O,7,FALSE),"")</f>
        <v>No</v>
      </c>
      <c r="H232" s="28" t="str">
        <f>IFERROR(VLOOKUP($A232,'Medical Examinations'!$A:$O,8,FALSE),"")</f>
        <v>0</v>
      </c>
      <c r="I232" t="str">
        <f>IFERROR(VLOOKUP($A232,'Medical Examinations'!$A:$O,10,FALSE),"")</f>
        <v>No</v>
      </c>
      <c r="J232" t="str">
        <f>IFERROR(VLOOKUP($A232,'Medical Examinations'!$A:$O,14,FALSE),"")</f>
        <v>Obesity</v>
      </c>
      <c r="K232" t="str">
        <f>IFERROR(VLOOKUP($A232,'Medical Examinations'!$A:$O,15,FALSE),"")</f>
        <v>Prediabetes</v>
      </c>
      <c r="L232" s="19" t="str">
        <f>IFERROR(VLOOKUP($A232,'Hospitalisation Details'!$A:$Q,7,FALSE),"")</f>
        <v>12-Oct-1996</v>
      </c>
      <c r="M232" s="20">
        <f>IFERROR(VLOOKUP($A232,'Hospitalisation Details'!$A:$Q,10,FALSE),"")</f>
        <v>9338.61</v>
      </c>
      <c r="N232" s="26" t="str">
        <f>IFERROR(VLOOKUP($A232,'Hospitalisation Details'!$A:$Q,11,FALSE),"")</f>
        <v>tier - 2</v>
      </c>
      <c r="O232" t="str">
        <f>IFERROR(VLOOKUP($A232,'Hospitalisation Details'!$A:$Q,13,FALSE),"")</f>
        <v>tier - 1</v>
      </c>
      <c r="P232" t="str">
        <f>IFERROR(VLOOKUP($A232,'Hospitalisation Details'!$A:$Q,15,FALSE),"")</f>
        <v>R1026</v>
      </c>
      <c r="Q232">
        <f>IFERROR(VLOOKUP($A232,'Hospitalisation Details'!$A:$Q,8,FALSE),"")</f>
        <v>26</v>
      </c>
    </row>
    <row r="233" spans="1:17" ht="15" x14ac:dyDescent="0.35">
      <c r="A233" s="25" t="str">
        <f>'Customer Names'!A1207</f>
        <v>Id1206</v>
      </c>
      <c r="B233" t="str">
        <f>IFERROR(VLOOKUP($A233,'Customer Names'!$A:$F,3,FALSE),"")</f>
        <v>Ciabattoni</v>
      </c>
      <c r="C233" s="27">
        <f>IFERROR(VLOOKUP($A233,'Medical Examinations'!$A:$O,2,FALSE),"")</f>
        <v>34.15</v>
      </c>
      <c r="D233">
        <f>IFERROR(VLOOKUP($A233,'Medical Examinations'!$A:$O,3,FALSE),"")</f>
        <v>4.49</v>
      </c>
      <c r="E233" s="26" t="str">
        <f>IFERROR(VLOOKUP($A233,'Medical Examinations'!$A:$O,4,FALSE),"")</f>
        <v>Yes</v>
      </c>
      <c r="F233" t="str">
        <f>IFERROR(VLOOKUP($A233,'Medical Examinations'!$A:$O,6,FALSE),"")</f>
        <v>No</v>
      </c>
      <c r="G233" t="str">
        <f>IFERROR(VLOOKUP($A233,'Medical Examinations'!$A:$O,7,FALSE),"")</f>
        <v>No</v>
      </c>
      <c r="H233" s="28">
        <f>IFERROR(VLOOKUP($A233,'Medical Examinations'!$A:$O,8,FALSE),"")</f>
        <v>1</v>
      </c>
      <c r="I233" t="str">
        <f>IFERROR(VLOOKUP($A233,'Medical Examinations'!$A:$O,10,FALSE),"")</f>
        <v>No</v>
      </c>
      <c r="J233" t="str">
        <f>IFERROR(VLOOKUP($A233,'Medical Examinations'!$A:$O,14,FALSE),"")</f>
        <v>Obesity</v>
      </c>
      <c r="K233" t="str">
        <f>IFERROR(VLOOKUP($A233,'Medical Examinations'!$A:$O,15,FALSE),"")</f>
        <v>Normal</v>
      </c>
      <c r="L233" s="19" t="str">
        <f>IFERROR(VLOOKUP($A233,'Hospitalisation Details'!$A:$Q,7,FALSE),"")</f>
        <v>9-Jul-1988</v>
      </c>
      <c r="M233" s="20">
        <f>IFERROR(VLOOKUP($A233,'Hospitalisation Details'!$A:$Q,10,FALSE),"")</f>
        <v>9320.26</v>
      </c>
      <c r="N233" s="26" t="str">
        <f>IFERROR(VLOOKUP($A233,'Hospitalisation Details'!$A:$Q,11,FALSE),"")</f>
        <v>tier - 2</v>
      </c>
      <c r="O233" t="str">
        <f>IFERROR(VLOOKUP($A233,'Hospitalisation Details'!$A:$Q,13,FALSE),"")</f>
        <v>tier - 1</v>
      </c>
      <c r="P233" t="str">
        <f>IFERROR(VLOOKUP($A233,'Hospitalisation Details'!$A:$Q,15,FALSE),"")</f>
        <v>R1012</v>
      </c>
      <c r="Q233">
        <f>IFERROR(VLOOKUP($A233,'Hospitalisation Details'!$A:$Q,8,FALSE),"")</f>
        <v>34</v>
      </c>
    </row>
    <row r="234" spans="1:17" ht="15" x14ac:dyDescent="0.35">
      <c r="A234" s="25" t="str">
        <f>'Customer Names'!A1208</f>
        <v>Id1207</v>
      </c>
      <c r="B234" t="str">
        <f>IFERROR(VLOOKUP($A234,'Customer Names'!$A:$F,3,FALSE),"")</f>
        <v>Escanero Palmer</v>
      </c>
      <c r="C234" s="27">
        <f>IFERROR(VLOOKUP($A234,'Medical Examinations'!$A:$O,2,FALSE),"")</f>
        <v>25.78</v>
      </c>
      <c r="D234">
        <f>IFERROR(VLOOKUP($A234,'Medical Examinations'!$A:$O,3,FALSE),"")</f>
        <v>6.25</v>
      </c>
      <c r="E234" s="26" t="str">
        <f>IFERROR(VLOOKUP($A234,'Medical Examinations'!$A:$O,4,FALSE),"")</f>
        <v>No</v>
      </c>
      <c r="F234" t="str">
        <f>IFERROR(VLOOKUP($A234,'Medical Examinations'!$A:$O,6,FALSE),"")</f>
        <v>No</v>
      </c>
      <c r="G234" t="str">
        <f>IFERROR(VLOOKUP($A234,'Medical Examinations'!$A:$O,7,FALSE),"")</f>
        <v>No</v>
      </c>
      <c r="H234" s="28" t="str">
        <f>IFERROR(VLOOKUP($A234,'Medical Examinations'!$A:$O,8,FALSE),"")</f>
        <v>0</v>
      </c>
      <c r="I234" t="str">
        <f>IFERROR(VLOOKUP($A234,'Medical Examinations'!$A:$O,10,FALSE),"")</f>
        <v>No</v>
      </c>
      <c r="J234" t="str">
        <f>IFERROR(VLOOKUP($A234,'Medical Examinations'!$A:$O,14,FALSE),"")</f>
        <v>Over Weight</v>
      </c>
      <c r="K234" t="str">
        <f>IFERROR(VLOOKUP($A234,'Medical Examinations'!$A:$O,15,FALSE),"")</f>
        <v>Prediabetes</v>
      </c>
      <c r="L234" s="19" t="str">
        <f>IFERROR(VLOOKUP($A234,'Hospitalisation Details'!$A:$Q,7,FALSE),"")</f>
        <v>12-Oct-1977</v>
      </c>
      <c r="M234" s="20">
        <f>IFERROR(VLOOKUP($A234,'Hospitalisation Details'!$A:$Q,10,FALSE),"")</f>
        <v>9315.41</v>
      </c>
      <c r="N234" s="26" t="str">
        <f>IFERROR(VLOOKUP($A234,'Hospitalisation Details'!$A:$Q,11,FALSE),"")</f>
        <v>tier - 2</v>
      </c>
      <c r="O234" t="str">
        <f>IFERROR(VLOOKUP($A234,'Hospitalisation Details'!$A:$Q,13,FALSE),"")</f>
        <v>tier - 1</v>
      </c>
      <c r="P234" t="str">
        <f>IFERROR(VLOOKUP($A234,'Hospitalisation Details'!$A:$Q,15,FALSE),"")</f>
        <v>R1024</v>
      </c>
      <c r="Q234">
        <f>IFERROR(VLOOKUP($A234,'Hospitalisation Details'!$A:$Q,8,FALSE),"")</f>
        <v>45</v>
      </c>
    </row>
    <row r="235" spans="1:17" ht="15" x14ac:dyDescent="0.35">
      <c r="A235" s="25" t="str">
        <f>'Customer Names'!A1209</f>
        <v>Id1208</v>
      </c>
      <c r="B235" t="str">
        <f>IFERROR(VLOOKUP($A235,'Customer Names'!$A:$F,3,FALSE),"")</f>
        <v>Lowe</v>
      </c>
      <c r="C235" s="27">
        <f>IFERROR(VLOOKUP($A235,'Medical Examinations'!$A:$O,2,FALSE),"")</f>
        <v>21.02</v>
      </c>
      <c r="D235">
        <f>IFERROR(VLOOKUP($A235,'Medical Examinations'!$A:$O,3,FALSE),"")</f>
        <v>9.6199999999999992</v>
      </c>
      <c r="E235" s="26" t="str">
        <f>IFERROR(VLOOKUP($A235,'Medical Examinations'!$A:$O,4,FALSE),"")</f>
        <v>Yes</v>
      </c>
      <c r="F235" t="str">
        <f>IFERROR(VLOOKUP($A235,'Medical Examinations'!$A:$O,6,FALSE),"")</f>
        <v>No</v>
      </c>
      <c r="G235" t="str">
        <f>IFERROR(VLOOKUP($A235,'Medical Examinations'!$A:$O,7,FALSE),"")</f>
        <v>Yes</v>
      </c>
      <c r="H235" s="28">
        <f>IFERROR(VLOOKUP($A235,'Medical Examinations'!$A:$O,8,FALSE),"")</f>
        <v>1</v>
      </c>
      <c r="I235" t="str">
        <f>IFERROR(VLOOKUP($A235,'Medical Examinations'!$A:$O,10,FALSE),"")</f>
        <v>No</v>
      </c>
      <c r="J235" t="str">
        <f>IFERROR(VLOOKUP($A235,'Medical Examinations'!$A:$O,14,FALSE),"")</f>
        <v>Normal Weight</v>
      </c>
      <c r="K235" t="str">
        <f>IFERROR(VLOOKUP($A235,'Medical Examinations'!$A:$O,15,FALSE),"")</f>
        <v>Diabetes</v>
      </c>
      <c r="L235" s="19" t="str">
        <f>IFERROR(VLOOKUP($A235,'Hospitalisation Details'!$A:$Q,7,FALSE),"")</f>
        <v>8-Jun-1963</v>
      </c>
      <c r="M235" s="20">
        <f>IFERROR(VLOOKUP($A235,'Hospitalisation Details'!$A:$Q,10,FALSE),"")</f>
        <v>9310.81</v>
      </c>
      <c r="N235" s="26" t="str">
        <f>IFERROR(VLOOKUP($A235,'Hospitalisation Details'!$A:$Q,11,FALSE),"")</f>
        <v>tier - 3</v>
      </c>
      <c r="O235" t="str">
        <f>IFERROR(VLOOKUP($A235,'Hospitalisation Details'!$A:$Q,13,FALSE),"")</f>
        <v>tier - 1</v>
      </c>
      <c r="P235" t="str">
        <f>IFERROR(VLOOKUP($A235,'Hospitalisation Details'!$A:$Q,15,FALSE),"")</f>
        <v>R1013</v>
      </c>
      <c r="Q235">
        <f>IFERROR(VLOOKUP($A235,'Hospitalisation Details'!$A:$Q,8,FALSE),"")</f>
        <v>60</v>
      </c>
    </row>
    <row r="236" spans="1:17" ht="15" x14ac:dyDescent="0.35">
      <c r="A236" s="25" t="str">
        <f>'Customer Names'!A1210</f>
        <v>Id1209</v>
      </c>
      <c r="B236" t="str">
        <f>IFERROR(VLOOKUP($A236,'Customer Names'!$A:$F,3,FALSE),"")</f>
        <v>Osmark</v>
      </c>
      <c r="C236" s="27">
        <f>IFERROR(VLOOKUP($A236,'Medical Examinations'!$A:$O,2,FALSE),"")</f>
        <v>37.51</v>
      </c>
      <c r="D236">
        <f>IFERROR(VLOOKUP($A236,'Medical Examinations'!$A:$O,3,FALSE),"")</f>
        <v>11.06</v>
      </c>
      <c r="E236" s="26" t="str">
        <f>IFERROR(VLOOKUP($A236,'Medical Examinations'!$A:$O,4,FALSE),"")</f>
        <v>No</v>
      </c>
      <c r="F236" t="str">
        <f>IFERROR(VLOOKUP($A236,'Medical Examinations'!$A:$O,6,FALSE),"")</f>
        <v>No</v>
      </c>
      <c r="G236" t="str">
        <f>IFERROR(VLOOKUP($A236,'Medical Examinations'!$A:$O,7,FALSE),"")</f>
        <v>No</v>
      </c>
      <c r="H236" s="28">
        <f>IFERROR(VLOOKUP($A236,'Medical Examinations'!$A:$O,8,FALSE),"")</f>
        <v>2</v>
      </c>
      <c r="I236" t="str">
        <f>IFERROR(VLOOKUP($A236,'Medical Examinations'!$A:$O,10,FALSE),"")</f>
        <v>No</v>
      </c>
      <c r="J236" t="str">
        <f>IFERROR(VLOOKUP($A236,'Medical Examinations'!$A:$O,14,FALSE),"")</f>
        <v>Obesity</v>
      </c>
      <c r="K236" t="str">
        <f>IFERROR(VLOOKUP($A236,'Medical Examinations'!$A:$O,15,FALSE),"")</f>
        <v>Diabetes</v>
      </c>
      <c r="L236" s="19" t="str">
        <f>IFERROR(VLOOKUP($A236,'Hospitalisation Details'!$A:$Q,7,FALSE),"")</f>
        <v>16-Oct-1973</v>
      </c>
      <c r="M236" s="20">
        <f>IFERROR(VLOOKUP($A236,'Hospitalisation Details'!$A:$Q,10,FALSE),"")</f>
        <v>9304.7000000000007</v>
      </c>
      <c r="N236" s="26" t="str">
        <f>IFERROR(VLOOKUP($A236,'Hospitalisation Details'!$A:$Q,11,FALSE),"")</f>
        <v>tier - 3</v>
      </c>
      <c r="O236" t="str">
        <f>IFERROR(VLOOKUP($A236,'Hospitalisation Details'!$A:$Q,13,FALSE),"")</f>
        <v>tier - 3</v>
      </c>
      <c r="P236" t="str">
        <f>IFERROR(VLOOKUP($A236,'Hospitalisation Details'!$A:$Q,15,FALSE),"")</f>
        <v>R1013</v>
      </c>
      <c r="Q236">
        <f>IFERROR(VLOOKUP($A236,'Hospitalisation Details'!$A:$Q,8,FALSE),"")</f>
        <v>49</v>
      </c>
    </row>
    <row r="237" spans="1:17" ht="15" x14ac:dyDescent="0.35">
      <c r="A237" s="25" t="str">
        <f>'Customer Names'!A122</f>
        <v>Id121</v>
      </c>
      <c r="B237" t="str">
        <f>IFERROR(VLOOKUP($A237,'Customer Names'!$A:$F,3,FALSE),"")</f>
        <v>Syed</v>
      </c>
      <c r="C237" s="27">
        <f>IFERROR(VLOOKUP($A237,'Medical Examinations'!$A:$O,2,FALSE),"")</f>
        <v>30.78</v>
      </c>
      <c r="D237">
        <f>IFERROR(VLOOKUP($A237,'Medical Examinations'!$A:$O,3,FALSE),"")</f>
        <v>8.4499999999999993</v>
      </c>
      <c r="E237" s="26" t="str">
        <f>IFERROR(VLOOKUP($A237,'Medical Examinations'!$A:$O,4,FALSE),"")</f>
        <v>Yes</v>
      </c>
      <c r="F237" t="str">
        <f>IFERROR(VLOOKUP($A237,'Medical Examinations'!$A:$O,6,FALSE),"")</f>
        <v>No</v>
      </c>
      <c r="G237" t="str">
        <f>IFERROR(VLOOKUP($A237,'Medical Examinations'!$A:$O,7,FALSE),"")</f>
        <v>No</v>
      </c>
      <c r="H237" s="28" t="str">
        <f>IFERROR(VLOOKUP($A237,'Medical Examinations'!$A:$O,8,FALSE),"")</f>
        <v>0</v>
      </c>
      <c r="I237" t="str">
        <f>IFERROR(VLOOKUP($A237,'Medical Examinations'!$A:$O,10,FALSE),"")</f>
        <v>Yes</v>
      </c>
      <c r="J237" t="str">
        <f>IFERROR(VLOOKUP($A237,'Medical Examinations'!$A:$O,14,FALSE),"")</f>
        <v>Obesity</v>
      </c>
      <c r="K237" t="str">
        <f>IFERROR(VLOOKUP($A237,'Medical Examinations'!$A:$O,15,FALSE),"")</f>
        <v>Diabetes</v>
      </c>
      <c r="L237" s="19" t="str">
        <f>IFERROR(VLOOKUP($A237,'Hospitalisation Details'!$A:$Q,7,FALSE),"")</f>
        <v>5-Jul-1981</v>
      </c>
      <c r="M237" s="20">
        <f>IFERROR(VLOOKUP($A237,'Hospitalisation Details'!$A:$Q,10,FALSE),"")</f>
        <v>39597.410000000003</v>
      </c>
      <c r="N237" s="26" t="str">
        <f>IFERROR(VLOOKUP($A237,'Hospitalisation Details'!$A:$Q,11,FALSE),"")</f>
        <v>tier - 1</v>
      </c>
      <c r="O237" t="str">
        <f>IFERROR(VLOOKUP($A237,'Hospitalisation Details'!$A:$Q,13,FALSE),"")</f>
        <v>tier - 2</v>
      </c>
      <c r="P237" t="str">
        <f>IFERROR(VLOOKUP($A237,'Hospitalisation Details'!$A:$Q,15,FALSE),"")</f>
        <v>R1017</v>
      </c>
      <c r="Q237">
        <f>IFERROR(VLOOKUP($A237,'Hospitalisation Details'!$A:$Q,8,FALSE),"")</f>
        <v>41</v>
      </c>
    </row>
    <row r="238" spans="1:17" ht="15" x14ac:dyDescent="0.35">
      <c r="A238" s="25" t="str">
        <f>'Customer Names'!A1211</f>
        <v>Id1210</v>
      </c>
      <c r="B238" t="str">
        <f>IFERROR(VLOOKUP($A238,'Customer Names'!$A:$F,3,FALSE),"")</f>
        <v>Lawson</v>
      </c>
      <c r="C238" s="27">
        <f>IFERROR(VLOOKUP($A238,'Medical Examinations'!$A:$O,2,FALSE),"")</f>
        <v>25.745000000000001</v>
      </c>
      <c r="D238">
        <f>IFERROR(VLOOKUP($A238,'Medical Examinations'!$A:$O,3,FALSE),"")</f>
        <v>6.11</v>
      </c>
      <c r="E238" s="26" t="str">
        <f>IFERROR(VLOOKUP($A238,'Medical Examinations'!$A:$O,4,FALSE),"")</f>
        <v>Yes</v>
      </c>
      <c r="F238" t="str">
        <f>IFERROR(VLOOKUP($A238,'Medical Examinations'!$A:$O,6,FALSE),"")</f>
        <v>No</v>
      </c>
      <c r="G238" t="str">
        <f>IFERROR(VLOOKUP($A238,'Medical Examinations'!$A:$O,7,FALSE),"")</f>
        <v>No</v>
      </c>
      <c r="H238" s="28" t="str">
        <f>IFERROR(VLOOKUP($A238,'Medical Examinations'!$A:$O,8,FALSE),"")</f>
        <v>0</v>
      </c>
      <c r="I238" t="str">
        <f>IFERROR(VLOOKUP($A238,'Medical Examinations'!$A:$O,10,FALSE),"")</f>
        <v>No</v>
      </c>
      <c r="J238" t="str">
        <f>IFERROR(VLOOKUP($A238,'Medical Examinations'!$A:$O,14,FALSE),"")</f>
        <v>Over Weight</v>
      </c>
      <c r="K238" t="str">
        <f>IFERROR(VLOOKUP($A238,'Medical Examinations'!$A:$O,15,FALSE),"")</f>
        <v>Prediabetes</v>
      </c>
      <c r="L238" s="19" t="str">
        <f>IFERROR(VLOOKUP($A238,'Hospitalisation Details'!$A:$Q,7,FALSE),"")</f>
        <v>3-Nov-1976</v>
      </c>
      <c r="M238" s="20">
        <f>IFERROR(VLOOKUP($A238,'Hospitalisation Details'!$A:$Q,10,FALSE),"")</f>
        <v>9301.89</v>
      </c>
      <c r="N238" s="26" t="str">
        <f>IFERROR(VLOOKUP($A238,'Hospitalisation Details'!$A:$Q,11,FALSE),"")</f>
        <v>tier - 2</v>
      </c>
      <c r="O238" t="str">
        <f>IFERROR(VLOOKUP($A238,'Hospitalisation Details'!$A:$Q,13,FALSE),"")</f>
        <v>tier - 1</v>
      </c>
      <c r="P238" t="str">
        <f>IFERROR(VLOOKUP($A238,'Hospitalisation Details'!$A:$Q,15,FALSE),"")</f>
        <v>R1012</v>
      </c>
      <c r="Q238">
        <f>IFERROR(VLOOKUP($A238,'Hospitalisation Details'!$A:$Q,8,FALSE),"")</f>
        <v>46</v>
      </c>
    </row>
    <row r="239" spans="1:17" ht="15" x14ac:dyDescent="0.35">
      <c r="A239" s="25" t="str">
        <f>'Customer Names'!A1212</f>
        <v>Id1211</v>
      </c>
      <c r="B239" t="str">
        <f>IFERROR(VLOOKUP($A239,'Customer Names'!$A:$F,3,FALSE),"")</f>
        <v>Warwick</v>
      </c>
      <c r="C239" s="27">
        <f>IFERROR(VLOOKUP($A239,'Medical Examinations'!$A:$O,2,FALSE),"")</f>
        <v>31.35</v>
      </c>
      <c r="D239">
        <f>IFERROR(VLOOKUP($A239,'Medical Examinations'!$A:$O,3,FALSE),"")</f>
        <v>11.49</v>
      </c>
      <c r="E239" s="26" t="str">
        <f>IFERROR(VLOOKUP($A239,'Medical Examinations'!$A:$O,4,FALSE),"")</f>
        <v>No</v>
      </c>
      <c r="F239" t="str">
        <f>IFERROR(VLOOKUP($A239,'Medical Examinations'!$A:$O,6,FALSE),"")</f>
        <v>No</v>
      </c>
      <c r="G239" t="str">
        <f>IFERROR(VLOOKUP($A239,'Medical Examinations'!$A:$O,7,FALSE),"")</f>
        <v>No</v>
      </c>
      <c r="H239" s="28">
        <f>IFERROR(VLOOKUP($A239,'Medical Examinations'!$A:$O,8,FALSE),"")</f>
        <v>2</v>
      </c>
      <c r="I239" t="str">
        <f>IFERROR(VLOOKUP($A239,'Medical Examinations'!$A:$O,10,FALSE),"")</f>
        <v>No</v>
      </c>
      <c r="J239" t="str">
        <f>IFERROR(VLOOKUP($A239,'Medical Examinations'!$A:$O,14,FALSE),"")</f>
        <v>Obesity</v>
      </c>
      <c r="K239" t="str">
        <f>IFERROR(VLOOKUP($A239,'Medical Examinations'!$A:$O,15,FALSE),"")</f>
        <v>Diabetes</v>
      </c>
      <c r="L239" s="19" t="str">
        <f>IFERROR(VLOOKUP($A239,'Hospitalisation Details'!$A:$Q,7,FALSE),"")</f>
        <v>18-Sep-1973</v>
      </c>
      <c r="M239" s="20">
        <f>IFERROR(VLOOKUP($A239,'Hospitalisation Details'!$A:$Q,10,FALSE),"")</f>
        <v>9290.14</v>
      </c>
      <c r="N239" s="26" t="str">
        <f>IFERROR(VLOOKUP($A239,'Hospitalisation Details'!$A:$Q,11,FALSE),"")</f>
        <v>tier - 3</v>
      </c>
      <c r="O239" t="str">
        <f>IFERROR(VLOOKUP($A239,'Hospitalisation Details'!$A:$Q,13,FALSE),"")</f>
        <v>tier - 3</v>
      </c>
      <c r="P239" t="str">
        <f>IFERROR(VLOOKUP($A239,'Hospitalisation Details'!$A:$Q,15,FALSE),"")</f>
        <v>R1016</v>
      </c>
      <c r="Q239">
        <f>IFERROR(VLOOKUP($A239,'Hospitalisation Details'!$A:$Q,8,FALSE),"")</f>
        <v>49</v>
      </c>
    </row>
    <row r="240" spans="1:17" ht="15" x14ac:dyDescent="0.35">
      <c r="A240" s="25" t="str">
        <f>'Customer Names'!A1213</f>
        <v>Id1212</v>
      </c>
      <c r="B240" t="str">
        <f>IFERROR(VLOOKUP($A240,'Customer Names'!$A:$F,3,FALSE),"")</f>
        <v>Magnuson</v>
      </c>
      <c r="C240" s="27">
        <f>IFERROR(VLOOKUP($A240,'Medical Examinations'!$A:$O,2,FALSE),"")</f>
        <v>29.83</v>
      </c>
      <c r="D240">
        <f>IFERROR(VLOOKUP($A240,'Medical Examinations'!$A:$O,3,FALSE),"")</f>
        <v>8.68</v>
      </c>
      <c r="E240" s="26" t="str">
        <f>IFERROR(VLOOKUP($A240,'Medical Examinations'!$A:$O,4,FALSE),"")</f>
        <v>No</v>
      </c>
      <c r="F240" t="str">
        <f>IFERROR(VLOOKUP($A240,'Medical Examinations'!$A:$O,6,FALSE),"")</f>
        <v>No</v>
      </c>
      <c r="G240" t="str">
        <f>IFERROR(VLOOKUP($A240,'Medical Examinations'!$A:$O,7,FALSE),"")</f>
        <v>No</v>
      </c>
      <c r="H240" s="28">
        <f>IFERROR(VLOOKUP($A240,'Medical Examinations'!$A:$O,8,FALSE),"")</f>
        <v>2</v>
      </c>
      <c r="I240" t="str">
        <f>IFERROR(VLOOKUP($A240,'Medical Examinations'!$A:$O,10,FALSE),"")</f>
        <v>No</v>
      </c>
      <c r="J240" t="str">
        <f>IFERROR(VLOOKUP($A240,'Medical Examinations'!$A:$O,14,FALSE),"")</f>
        <v>Over Weight</v>
      </c>
      <c r="K240" t="str">
        <f>IFERROR(VLOOKUP($A240,'Medical Examinations'!$A:$O,15,FALSE),"")</f>
        <v>Diabetes</v>
      </c>
      <c r="L240" s="19" t="str">
        <f>IFERROR(VLOOKUP($A240,'Hospitalisation Details'!$A:$Q,7,FALSE),"")</f>
        <v>16-Oct-1973</v>
      </c>
      <c r="M240" s="20">
        <f>IFERROR(VLOOKUP($A240,'Hospitalisation Details'!$A:$Q,10,FALSE),"")</f>
        <v>9288.0300000000007</v>
      </c>
      <c r="N240" s="26" t="str">
        <f>IFERROR(VLOOKUP($A240,'Hospitalisation Details'!$A:$Q,11,FALSE),"")</f>
        <v>tier - 2</v>
      </c>
      <c r="O240" t="str">
        <f>IFERROR(VLOOKUP($A240,'Hospitalisation Details'!$A:$Q,13,FALSE),"")</f>
        <v>tier - 3</v>
      </c>
      <c r="P240" t="str">
        <f>IFERROR(VLOOKUP($A240,'Hospitalisation Details'!$A:$Q,15,FALSE),"")</f>
        <v>R1018</v>
      </c>
      <c r="Q240">
        <f>IFERROR(VLOOKUP($A240,'Hospitalisation Details'!$A:$Q,8,FALSE),"")</f>
        <v>49</v>
      </c>
    </row>
    <row r="241" spans="1:17" ht="15" x14ac:dyDescent="0.35">
      <c r="A241" s="25" t="str">
        <f>'Customer Names'!A1214</f>
        <v>Id1213</v>
      </c>
      <c r="B241" t="str">
        <f>IFERROR(VLOOKUP($A241,'Customer Names'!$A:$F,3,FALSE),"")</f>
        <v>Marsh</v>
      </c>
      <c r="C241" s="27">
        <f>IFERROR(VLOOKUP($A241,'Medical Examinations'!$A:$O,2,FALSE),"")</f>
        <v>25.49</v>
      </c>
      <c r="D241">
        <f>IFERROR(VLOOKUP($A241,'Medical Examinations'!$A:$O,3,FALSE),"")</f>
        <v>5.68</v>
      </c>
      <c r="E241" s="26" t="str">
        <f>IFERROR(VLOOKUP($A241,'Medical Examinations'!$A:$O,4,FALSE),"")</f>
        <v>Yes</v>
      </c>
      <c r="F241" t="str">
        <f>IFERROR(VLOOKUP($A241,'Medical Examinations'!$A:$O,6,FALSE),"")</f>
        <v>No</v>
      </c>
      <c r="G241" t="str">
        <f>IFERROR(VLOOKUP($A241,'Medical Examinations'!$A:$O,7,FALSE),"")</f>
        <v>Yes</v>
      </c>
      <c r="H241" s="28">
        <f>IFERROR(VLOOKUP($A241,'Medical Examinations'!$A:$O,8,FALSE),"")</f>
        <v>1</v>
      </c>
      <c r="I241" t="str">
        <f>IFERROR(VLOOKUP($A241,'Medical Examinations'!$A:$O,10,FALSE),"")</f>
        <v>No</v>
      </c>
      <c r="J241" t="str">
        <f>IFERROR(VLOOKUP($A241,'Medical Examinations'!$A:$O,14,FALSE),"")</f>
        <v>Over Weight</v>
      </c>
      <c r="K241" t="str">
        <f>IFERROR(VLOOKUP($A241,'Medical Examinations'!$A:$O,15,FALSE),"")</f>
        <v>Normal</v>
      </c>
      <c r="L241" s="19" t="str">
        <f>IFERROR(VLOOKUP($A241,'Hospitalisation Details'!$A:$Q,7,FALSE),"")</f>
        <v>26-Nov-1969</v>
      </c>
      <c r="M241" s="20">
        <f>IFERROR(VLOOKUP($A241,'Hospitalisation Details'!$A:$Q,10,FALSE),"")</f>
        <v>9285.8700000000008</v>
      </c>
      <c r="N241" s="26" t="str">
        <f>IFERROR(VLOOKUP($A241,'Hospitalisation Details'!$A:$Q,11,FALSE),"")</f>
        <v>tier - 2</v>
      </c>
      <c r="O241" t="str">
        <f>IFERROR(VLOOKUP($A241,'Hospitalisation Details'!$A:$Q,13,FALSE),"")</f>
        <v>tier - 3</v>
      </c>
      <c r="P241" t="str">
        <f>IFERROR(VLOOKUP($A241,'Hospitalisation Details'!$A:$Q,15,FALSE),"")</f>
        <v>R1013</v>
      </c>
      <c r="Q241">
        <f>IFERROR(VLOOKUP($A241,'Hospitalisation Details'!$A:$Q,8,FALSE),"")</f>
        <v>53</v>
      </c>
    </row>
    <row r="242" spans="1:17" ht="15" x14ac:dyDescent="0.35">
      <c r="A242" s="25" t="str">
        <f>'Customer Names'!A1215</f>
        <v>Id1214</v>
      </c>
      <c r="B242" t="str">
        <f>IFERROR(VLOOKUP($A242,'Customer Names'!$A:$F,3,FALSE),"")</f>
        <v>Kari</v>
      </c>
      <c r="C242" s="27">
        <f>IFERROR(VLOOKUP($A242,'Medical Examinations'!$A:$O,2,FALSE),"")</f>
        <v>34.1</v>
      </c>
      <c r="D242">
        <f>IFERROR(VLOOKUP($A242,'Medical Examinations'!$A:$O,3,FALSE),"")</f>
        <v>8.4499999999999993</v>
      </c>
      <c r="E242" s="26" t="str">
        <f>IFERROR(VLOOKUP($A242,'Medical Examinations'!$A:$O,4,FALSE),"")</f>
        <v>No</v>
      </c>
      <c r="F242" t="str">
        <f>IFERROR(VLOOKUP($A242,'Medical Examinations'!$A:$O,6,FALSE),"")</f>
        <v>No</v>
      </c>
      <c r="G242" t="str">
        <f>IFERROR(VLOOKUP($A242,'Medical Examinations'!$A:$O,7,FALSE),"")</f>
        <v>No</v>
      </c>
      <c r="H242" s="28" t="str">
        <f>IFERROR(VLOOKUP($A242,'Medical Examinations'!$A:$O,8,FALSE),"")</f>
        <v>0</v>
      </c>
      <c r="I242" t="str">
        <f>IFERROR(VLOOKUP($A242,'Medical Examinations'!$A:$O,10,FALSE),"")</f>
        <v>No</v>
      </c>
      <c r="J242" t="str">
        <f>IFERROR(VLOOKUP($A242,'Medical Examinations'!$A:$O,14,FALSE),"")</f>
        <v>Obesity</v>
      </c>
      <c r="K242" t="str">
        <f>IFERROR(VLOOKUP($A242,'Medical Examinations'!$A:$O,15,FALSE),"")</f>
        <v>Diabetes</v>
      </c>
      <c r="L242" s="19" t="str">
        <f>IFERROR(VLOOKUP($A242,'Hospitalisation Details'!$A:$Q,7,FALSE),"")</f>
        <v>2-Jul-1971</v>
      </c>
      <c r="M242" s="20">
        <f>IFERROR(VLOOKUP($A242,'Hospitalisation Details'!$A:$Q,10,FALSE),"")</f>
        <v>9283.56</v>
      </c>
      <c r="N242" s="26" t="str">
        <f>IFERROR(VLOOKUP($A242,'Hospitalisation Details'!$A:$Q,11,FALSE),"")</f>
        <v>tier - 2</v>
      </c>
      <c r="O242" t="str">
        <f>IFERROR(VLOOKUP($A242,'Hospitalisation Details'!$A:$Q,13,FALSE),"")</f>
        <v>tier - 3</v>
      </c>
      <c r="P242" t="str">
        <f>IFERROR(VLOOKUP($A242,'Hospitalisation Details'!$A:$Q,15,FALSE),"")</f>
        <v>R1013</v>
      </c>
      <c r="Q242">
        <f>IFERROR(VLOOKUP($A242,'Hospitalisation Details'!$A:$Q,8,FALSE),"")</f>
        <v>51</v>
      </c>
    </row>
    <row r="243" spans="1:17" ht="15" x14ac:dyDescent="0.35">
      <c r="A243" s="25" t="str">
        <f>'Customer Names'!A1216</f>
        <v>Id1215</v>
      </c>
      <c r="B243" t="str">
        <f>IFERROR(VLOOKUP($A243,'Customer Names'!$A:$F,3,FALSE),"")</f>
        <v>Standiford</v>
      </c>
      <c r="C243" s="27">
        <f>IFERROR(VLOOKUP($A243,'Medical Examinations'!$A:$O,2,FALSE),"")</f>
        <v>25.84</v>
      </c>
      <c r="D243">
        <f>IFERROR(VLOOKUP($A243,'Medical Examinations'!$A:$O,3,FALSE),"")</f>
        <v>8.51</v>
      </c>
      <c r="E243" s="26" t="str">
        <f>IFERROR(VLOOKUP($A243,'Medical Examinations'!$A:$O,4,FALSE),"")</f>
        <v>No</v>
      </c>
      <c r="F243" t="str">
        <f>IFERROR(VLOOKUP($A243,'Medical Examinations'!$A:$O,6,FALSE),"")</f>
        <v>No</v>
      </c>
      <c r="G243" t="str">
        <f>IFERROR(VLOOKUP($A243,'Medical Examinations'!$A:$O,7,FALSE),"")</f>
        <v>No</v>
      </c>
      <c r="H243" s="28">
        <f>IFERROR(VLOOKUP($A243,'Medical Examinations'!$A:$O,8,FALSE),"")</f>
        <v>2</v>
      </c>
      <c r="I243" t="str">
        <f>IFERROR(VLOOKUP($A243,'Medical Examinations'!$A:$O,10,FALSE),"")</f>
        <v>No</v>
      </c>
      <c r="J243" t="str">
        <f>IFERROR(VLOOKUP($A243,'Medical Examinations'!$A:$O,14,FALSE),"")</f>
        <v>Over Weight</v>
      </c>
      <c r="K243" t="str">
        <f>IFERROR(VLOOKUP($A243,'Medical Examinations'!$A:$O,15,FALSE),"")</f>
        <v>Diabetes</v>
      </c>
      <c r="L243" s="19" t="str">
        <f>IFERROR(VLOOKUP($A243,'Hospitalisation Details'!$A:$Q,7,FALSE),"")</f>
        <v>27-Oct-1973</v>
      </c>
      <c r="M243" s="20">
        <f>IFERROR(VLOOKUP($A243,'Hospitalisation Details'!$A:$Q,10,FALSE),"")</f>
        <v>9282.48</v>
      </c>
      <c r="N243" s="26" t="str">
        <f>IFERROR(VLOOKUP($A243,'Hospitalisation Details'!$A:$Q,11,FALSE),"")</f>
        <v>tier - 3</v>
      </c>
      <c r="O243" t="str">
        <f>IFERROR(VLOOKUP($A243,'Hospitalisation Details'!$A:$Q,13,FALSE),"")</f>
        <v>tier - 2</v>
      </c>
      <c r="P243" t="str">
        <f>IFERROR(VLOOKUP($A243,'Hospitalisation Details'!$A:$Q,15,FALSE),"")</f>
        <v>R1016</v>
      </c>
      <c r="Q243">
        <f>IFERROR(VLOOKUP($A243,'Hospitalisation Details'!$A:$Q,8,FALSE),"")</f>
        <v>49</v>
      </c>
    </row>
    <row r="244" spans="1:17" ht="15" x14ac:dyDescent="0.35">
      <c r="A244" s="25" t="str">
        <f>'Customer Names'!A1217</f>
        <v>Id1216</v>
      </c>
      <c r="B244" t="str">
        <f>IFERROR(VLOOKUP($A244,'Customer Names'!$A:$F,3,FALSE),"")</f>
        <v>Sherwin</v>
      </c>
      <c r="C244" s="27">
        <f>IFERROR(VLOOKUP($A244,'Medical Examinations'!$A:$O,2,FALSE),"")</f>
        <v>20.6</v>
      </c>
      <c r="D244">
        <f>IFERROR(VLOOKUP($A244,'Medical Examinations'!$A:$O,3,FALSE),"")</f>
        <v>7.62</v>
      </c>
      <c r="E244" s="26" t="str">
        <f>IFERROR(VLOOKUP($A244,'Medical Examinations'!$A:$O,4,FALSE),"")</f>
        <v>No</v>
      </c>
      <c r="F244" t="str">
        <f>IFERROR(VLOOKUP($A244,'Medical Examinations'!$A:$O,6,FALSE),"")</f>
        <v>No</v>
      </c>
      <c r="G244" t="str">
        <f>IFERROR(VLOOKUP($A244,'Medical Examinations'!$A:$O,7,FALSE),"")</f>
        <v>No</v>
      </c>
      <c r="H244" s="28" t="str">
        <f>IFERROR(VLOOKUP($A244,'Medical Examinations'!$A:$O,8,FALSE),"")</f>
        <v>0</v>
      </c>
      <c r="I244" t="str">
        <f>IFERROR(VLOOKUP($A244,'Medical Examinations'!$A:$O,10,FALSE),"")</f>
        <v>No</v>
      </c>
      <c r="J244" t="str">
        <f>IFERROR(VLOOKUP($A244,'Medical Examinations'!$A:$O,14,FALSE),"")</f>
        <v>Normal Weight</v>
      </c>
      <c r="K244" t="str">
        <f>IFERROR(VLOOKUP($A244,'Medical Examinations'!$A:$O,15,FALSE),"")</f>
        <v>Diabetes</v>
      </c>
      <c r="L244" s="19" t="str">
        <f>IFERROR(VLOOKUP($A244,'Hospitalisation Details'!$A:$Q,7,FALSE),"")</f>
        <v>6-Aug-1971</v>
      </c>
      <c r="M244" s="20">
        <f>IFERROR(VLOOKUP($A244,'Hospitalisation Details'!$A:$Q,10,FALSE),"")</f>
        <v>9264.7999999999993</v>
      </c>
      <c r="N244" s="26" t="str">
        <f>IFERROR(VLOOKUP($A244,'Hospitalisation Details'!$A:$Q,11,FALSE),"")</f>
        <v>tier - 2</v>
      </c>
      <c r="O244" t="str">
        <f>IFERROR(VLOOKUP($A244,'Hospitalisation Details'!$A:$Q,13,FALSE),"")</f>
        <v>tier - 1</v>
      </c>
      <c r="P244" t="str">
        <f>IFERROR(VLOOKUP($A244,'Hospitalisation Details'!$A:$Q,15,FALSE),"")</f>
        <v>R1011</v>
      </c>
      <c r="Q244">
        <f>IFERROR(VLOOKUP($A244,'Hospitalisation Details'!$A:$Q,8,FALSE),"")</f>
        <v>51</v>
      </c>
    </row>
    <row r="245" spans="1:17" ht="15" x14ac:dyDescent="0.35">
      <c r="A245" s="25" t="str">
        <f>'Customer Names'!A1218</f>
        <v>Id1217</v>
      </c>
      <c r="B245" t="str">
        <f>IFERROR(VLOOKUP($A245,'Customer Names'!$A:$F,3,FALSE),"")</f>
        <v>Parker</v>
      </c>
      <c r="C245" s="27">
        <f>IFERROR(VLOOKUP($A245,'Medical Examinations'!$A:$O,2,FALSE),"")</f>
        <v>28.88</v>
      </c>
      <c r="D245">
        <f>IFERROR(VLOOKUP($A245,'Medical Examinations'!$A:$O,3,FALSE),"")</f>
        <v>10.18</v>
      </c>
      <c r="E245" s="26" t="str">
        <f>IFERROR(VLOOKUP($A245,'Medical Examinations'!$A:$O,4,FALSE),"")</f>
        <v>No</v>
      </c>
      <c r="F245" t="str">
        <f>IFERROR(VLOOKUP($A245,'Medical Examinations'!$A:$O,6,FALSE),"")</f>
        <v>No</v>
      </c>
      <c r="G245" t="str">
        <f>IFERROR(VLOOKUP($A245,'Medical Examinations'!$A:$O,7,FALSE),"")</f>
        <v>No</v>
      </c>
      <c r="H245" s="28" t="str">
        <f>IFERROR(VLOOKUP($A245,'Medical Examinations'!$A:$O,8,FALSE),"")</f>
        <v>0</v>
      </c>
      <c r="I245" t="str">
        <f>IFERROR(VLOOKUP($A245,'Medical Examinations'!$A:$O,10,FALSE),"")</f>
        <v>No</v>
      </c>
      <c r="J245" t="str">
        <f>IFERROR(VLOOKUP($A245,'Medical Examinations'!$A:$O,14,FALSE),"")</f>
        <v>Over Weight</v>
      </c>
      <c r="K245" t="str">
        <f>IFERROR(VLOOKUP($A245,'Medical Examinations'!$A:$O,15,FALSE),"")</f>
        <v>Diabetes</v>
      </c>
      <c r="L245" s="19" t="str">
        <f>IFERROR(VLOOKUP($A245,'Hospitalisation Details'!$A:$Q,7,FALSE),"")</f>
        <v>21-Aug-1974</v>
      </c>
      <c r="M245" s="20">
        <f>IFERROR(VLOOKUP($A245,'Hospitalisation Details'!$A:$Q,10,FALSE),"")</f>
        <v>9249.5</v>
      </c>
      <c r="N245" s="26" t="str">
        <f>IFERROR(VLOOKUP($A245,'Hospitalisation Details'!$A:$Q,11,FALSE),"")</f>
        <v>tier - 2</v>
      </c>
      <c r="O245" t="str">
        <f>IFERROR(VLOOKUP($A245,'Hospitalisation Details'!$A:$Q,13,FALSE),"")</f>
        <v>tier - 1</v>
      </c>
      <c r="P245" t="str">
        <f>IFERROR(VLOOKUP($A245,'Hospitalisation Details'!$A:$Q,15,FALSE),"")</f>
        <v>R1012</v>
      </c>
      <c r="Q245">
        <f>IFERROR(VLOOKUP($A245,'Hospitalisation Details'!$A:$Q,8,FALSE),"")</f>
        <v>48</v>
      </c>
    </row>
    <row r="246" spans="1:17" ht="15" x14ac:dyDescent="0.35">
      <c r="A246" s="25" t="str">
        <f>'Customer Names'!A1219</f>
        <v>Id1218</v>
      </c>
      <c r="B246" t="str">
        <f>IFERROR(VLOOKUP($A246,'Customer Names'!$A:$F,3,FALSE),"")</f>
        <v>Blekeli</v>
      </c>
      <c r="C246" s="27">
        <f>IFERROR(VLOOKUP($A246,'Medical Examinations'!$A:$O,2,FALSE),"")</f>
        <v>28.24</v>
      </c>
      <c r="D246">
        <f>IFERROR(VLOOKUP($A246,'Medical Examinations'!$A:$O,3,FALSE),"")</f>
        <v>5.36</v>
      </c>
      <c r="E246" s="26" t="str">
        <f>IFERROR(VLOOKUP($A246,'Medical Examinations'!$A:$O,4,FALSE),"")</f>
        <v>No</v>
      </c>
      <c r="F246" t="str">
        <f>IFERROR(VLOOKUP($A246,'Medical Examinations'!$A:$O,6,FALSE),"")</f>
        <v>No</v>
      </c>
      <c r="G246" t="str">
        <f>IFERROR(VLOOKUP($A246,'Medical Examinations'!$A:$O,7,FALSE),"")</f>
        <v>No</v>
      </c>
      <c r="H246" s="28" t="str">
        <f>IFERROR(VLOOKUP($A246,'Medical Examinations'!$A:$O,8,FALSE),"")</f>
        <v>0</v>
      </c>
      <c r="I246" t="str">
        <f>IFERROR(VLOOKUP($A246,'Medical Examinations'!$A:$O,10,FALSE),"")</f>
        <v>No</v>
      </c>
      <c r="J246" t="str">
        <f>IFERROR(VLOOKUP($A246,'Medical Examinations'!$A:$O,14,FALSE),"")</f>
        <v>Over Weight</v>
      </c>
      <c r="K246" t="str">
        <f>IFERROR(VLOOKUP($A246,'Medical Examinations'!$A:$O,15,FALSE),"")</f>
        <v>Normal</v>
      </c>
      <c r="L246" s="19" t="str">
        <f>IFERROR(VLOOKUP($A246,'Hospitalisation Details'!$A:$Q,7,FALSE),"")</f>
        <v>5-Oct-1980</v>
      </c>
      <c r="M246" s="20">
        <f>IFERROR(VLOOKUP($A246,'Hospitalisation Details'!$A:$Q,10,FALSE),"")</f>
        <v>9247.94</v>
      </c>
      <c r="N246" s="26" t="str">
        <f>IFERROR(VLOOKUP($A246,'Hospitalisation Details'!$A:$Q,11,FALSE),"")</f>
        <v>tier - 2</v>
      </c>
      <c r="O246" t="str">
        <f>IFERROR(VLOOKUP($A246,'Hospitalisation Details'!$A:$Q,13,FALSE),"")</f>
        <v>tier - 1</v>
      </c>
      <c r="P246" t="str">
        <f>IFERROR(VLOOKUP($A246,'Hospitalisation Details'!$A:$Q,15,FALSE),"")</f>
        <v>R1021</v>
      </c>
      <c r="Q246">
        <f>IFERROR(VLOOKUP($A246,'Hospitalisation Details'!$A:$Q,8,FALSE),"")</f>
        <v>42</v>
      </c>
    </row>
    <row r="247" spans="1:17" ht="15" x14ac:dyDescent="0.35">
      <c r="A247" s="25" t="str">
        <f>'Customer Names'!A1220</f>
        <v>Id1219</v>
      </c>
      <c r="B247" t="str">
        <f>IFERROR(VLOOKUP($A247,'Customer Names'!$A:$F,3,FALSE),"")</f>
        <v>Vangampleare</v>
      </c>
      <c r="C247" s="27">
        <f>IFERROR(VLOOKUP($A247,'Medical Examinations'!$A:$O,2,FALSE),"")</f>
        <v>25.46</v>
      </c>
      <c r="D247">
        <f>IFERROR(VLOOKUP($A247,'Medical Examinations'!$A:$O,3,FALSE),"")</f>
        <v>11.78</v>
      </c>
      <c r="E247" s="26" t="str">
        <f>IFERROR(VLOOKUP($A247,'Medical Examinations'!$A:$O,4,FALSE),"")</f>
        <v>Yes</v>
      </c>
      <c r="F247" t="str">
        <f>IFERROR(VLOOKUP($A247,'Medical Examinations'!$A:$O,6,FALSE),"")</f>
        <v>No</v>
      </c>
      <c r="G247" t="str">
        <f>IFERROR(VLOOKUP($A247,'Medical Examinations'!$A:$O,7,FALSE),"")</f>
        <v>No</v>
      </c>
      <c r="H247" s="28">
        <f>IFERROR(VLOOKUP($A247,'Medical Examinations'!$A:$O,8,FALSE),"")</f>
        <v>1</v>
      </c>
      <c r="I247" t="str">
        <f>IFERROR(VLOOKUP($A247,'Medical Examinations'!$A:$O,10,FALSE),"")</f>
        <v>No</v>
      </c>
      <c r="J247" t="str">
        <f>IFERROR(VLOOKUP($A247,'Medical Examinations'!$A:$O,14,FALSE),"")</f>
        <v>Over Weight</v>
      </c>
      <c r="K247" t="str">
        <f>IFERROR(VLOOKUP($A247,'Medical Examinations'!$A:$O,15,FALSE),"")</f>
        <v>Diabetes</v>
      </c>
      <c r="L247" s="19" t="str">
        <f>IFERROR(VLOOKUP($A247,'Hospitalisation Details'!$A:$Q,7,FALSE),"")</f>
        <v>6-Dec-1975</v>
      </c>
      <c r="M247" s="20">
        <f>IFERROR(VLOOKUP($A247,'Hospitalisation Details'!$A:$Q,10,FALSE),"")</f>
        <v>9225.26</v>
      </c>
      <c r="N247" s="26" t="str">
        <f>IFERROR(VLOOKUP($A247,'Hospitalisation Details'!$A:$Q,11,FALSE),"")</f>
        <v>tier - 3</v>
      </c>
      <c r="O247" t="str">
        <f>IFERROR(VLOOKUP($A247,'Hospitalisation Details'!$A:$Q,13,FALSE),"")</f>
        <v>tier - 3</v>
      </c>
      <c r="P247" t="str">
        <f>IFERROR(VLOOKUP($A247,'Hospitalisation Details'!$A:$Q,15,FALSE),"")</f>
        <v>R1015</v>
      </c>
      <c r="Q247">
        <f>IFERROR(VLOOKUP($A247,'Hospitalisation Details'!$A:$Q,8,FALSE),"")</f>
        <v>47</v>
      </c>
    </row>
    <row r="248" spans="1:17" ht="15" x14ac:dyDescent="0.35">
      <c r="A248" s="25" t="str">
        <f>'Customer Names'!A123</f>
        <v>Id122</v>
      </c>
      <c r="B248" t="str">
        <f>IFERROR(VLOOKUP($A248,'Customer Names'!$A:$F,3,FALSE),"")</f>
        <v>Segal</v>
      </c>
      <c r="C248" s="27">
        <f>IFERROR(VLOOKUP($A248,'Medical Examinations'!$A:$O,2,FALSE),"")</f>
        <v>31.35</v>
      </c>
      <c r="D248">
        <f>IFERROR(VLOOKUP($A248,'Medical Examinations'!$A:$O,3,FALSE),"")</f>
        <v>9.5399999999999991</v>
      </c>
      <c r="E248" s="26" t="str">
        <f>IFERROR(VLOOKUP($A248,'Medical Examinations'!$A:$O,4,FALSE),"")</f>
        <v>No</v>
      </c>
      <c r="F248" t="str">
        <f>IFERROR(VLOOKUP($A248,'Medical Examinations'!$A:$O,6,FALSE),"")</f>
        <v>No</v>
      </c>
      <c r="G248" t="str">
        <f>IFERROR(VLOOKUP($A248,'Medical Examinations'!$A:$O,7,FALSE),"")</f>
        <v>No</v>
      </c>
      <c r="H248" s="28" t="str">
        <f>IFERROR(VLOOKUP($A248,'Medical Examinations'!$A:$O,8,FALSE),"")</f>
        <v>0</v>
      </c>
      <c r="I248" t="str">
        <f>IFERROR(VLOOKUP($A248,'Medical Examinations'!$A:$O,10,FALSE),"")</f>
        <v>Yes</v>
      </c>
      <c r="J248" t="str">
        <f>IFERROR(VLOOKUP($A248,'Medical Examinations'!$A:$O,14,FALSE),"")</f>
        <v>Obesity</v>
      </c>
      <c r="K248" t="str">
        <f>IFERROR(VLOOKUP($A248,'Medical Examinations'!$A:$O,15,FALSE),"")</f>
        <v>Diabetes</v>
      </c>
      <c r="L248" s="19" t="str">
        <f>IFERROR(VLOOKUP($A248,'Hospitalisation Details'!$A:$Q,7,FALSE),"")</f>
        <v>12-Jul-1978</v>
      </c>
      <c r="M248" s="20">
        <f>IFERROR(VLOOKUP($A248,'Hospitalisation Details'!$A:$Q,10,FALSE),"")</f>
        <v>39556.49</v>
      </c>
      <c r="N248" s="26" t="str">
        <f>IFERROR(VLOOKUP($A248,'Hospitalisation Details'!$A:$Q,11,FALSE),"")</f>
        <v>tier - 1</v>
      </c>
      <c r="O248" t="str">
        <f>IFERROR(VLOOKUP($A248,'Hospitalisation Details'!$A:$Q,13,FALSE),"")</f>
        <v>tier - 2</v>
      </c>
      <c r="P248" t="str">
        <f>IFERROR(VLOOKUP($A248,'Hospitalisation Details'!$A:$Q,15,FALSE),"")</f>
        <v>R1015</v>
      </c>
      <c r="Q248">
        <f>IFERROR(VLOOKUP($A248,'Hospitalisation Details'!$A:$Q,8,FALSE),"")</f>
        <v>44</v>
      </c>
    </row>
    <row r="249" spans="1:17" ht="15" x14ac:dyDescent="0.35">
      <c r="A249" s="25" t="str">
        <f>'Customer Names'!A1221</f>
        <v>Id1220</v>
      </c>
      <c r="B249" t="str">
        <f>IFERROR(VLOOKUP($A249,'Customer Names'!$A:$F,3,FALSE),"")</f>
        <v>Hiatt</v>
      </c>
      <c r="C249" s="27">
        <f>IFERROR(VLOOKUP($A249,'Medical Examinations'!$A:$O,2,FALSE),"")</f>
        <v>29.64</v>
      </c>
      <c r="D249">
        <f>IFERROR(VLOOKUP($A249,'Medical Examinations'!$A:$O,3,FALSE),"")</f>
        <v>10.82</v>
      </c>
      <c r="E249" s="26" t="str">
        <f>IFERROR(VLOOKUP($A249,'Medical Examinations'!$A:$O,4,FALSE),"")</f>
        <v>Yes</v>
      </c>
      <c r="F249" t="str">
        <f>IFERROR(VLOOKUP($A249,'Medical Examinations'!$A:$O,6,FALSE),"")</f>
        <v>No</v>
      </c>
      <c r="G249" t="str">
        <f>IFERROR(VLOOKUP($A249,'Medical Examinations'!$A:$O,7,FALSE),"")</f>
        <v>No</v>
      </c>
      <c r="H249" s="28" t="str">
        <f>IFERROR(VLOOKUP($A249,'Medical Examinations'!$A:$O,8,FALSE),"")</f>
        <v>0</v>
      </c>
      <c r="I249" t="str">
        <f>IFERROR(VLOOKUP($A249,'Medical Examinations'!$A:$O,10,FALSE),"")</f>
        <v>No</v>
      </c>
      <c r="J249" t="str">
        <f>IFERROR(VLOOKUP($A249,'Medical Examinations'!$A:$O,14,FALSE),"")</f>
        <v>Over Weight</v>
      </c>
      <c r="K249" t="str">
        <f>IFERROR(VLOOKUP($A249,'Medical Examinations'!$A:$O,15,FALSE),"")</f>
        <v>Diabetes</v>
      </c>
      <c r="L249" s="19" t="str">
        <f>IFERROR(VLOOKUP($A249,'Hospitalisation Details'!$A:$Q,7,FALSE),"")</f>
        <v>5-Dec-1981</v>
      </c>
      <c r="M249" s="20">
        <f>IFERROR(VLOOKUP($A249,'Hospitalisation Details'!$A:$Q,10,FALSE),"")</f>
        <v>9222.4</v>
      </c>
      <c r="N249" s="26" t="str">
        <f>IFERROR(VLOOKUP($A249,'Hospitalisation Details'!$A:$Q,11,FALSE),"")</f>
        <v>tier - 2</v>
      </c>
      <c r="O249" t="str">
        <f>IFERROR(VLOOKUP($A249,'Hospitalisation Details'!$A:$Q,13,FALSE),"")</f>
        <v>tier - 3</v>
      </c>
      <c r="P249" t="str">
        <f>IFERROR(VLOOKUP($A249,'Hospitalisation Details'!$A:$Q,15,FALSE),"")</f>
        <v>R1019</v>
      </c>
      <c r="Q249">
        <f>IFERROR(VLOOKUP($A249,'Hospitalisation Details'!$A:$Q,8,FALSE),"")</f>
        <v>41</v>
      </c>
    </row>
    <row r="250" spans="1:17" ht="15" x14ac:dyDescent="0.35">
      <c r="A250" s="25" t="str">
        <f>'Customer Names'!A1222</f>
        <v>Id1221</v>
      </c>
      <c r="B250" t="str">
        <f>IFERROR(VLOOKUP($A250,'Customer Names'!$A:$F,3,FALSE),"")</f>
        <v>Tadesse</v>
      </c>
      <c r="C250" s="27">
        <f>IFERROR(VLOOKUP($A250,'Medical Examinations'!$A:$O,2,FALSE),"")</f>
        <v>31.27</v>
      </c>
      <c r="D250">
        <f>IFERROR(VLOOKUP($A250,'Medical Examinations'!$A:$O,3,FALSE),"")</f>
        <v>7.73</v>
      </c>
      <c r="E250" s="26" t="str">
        <f>IFERROR(VLOOKUP($A250,'Medical Examinations'!$A:$O,4,FALSE),"")</f>
        <v>Yes</v>
      </c>
      <c r="F250" t="str">
        <f>IFERROR(VLOOKUP($A250,'Medical Examinations'!$A:$O,6,FALSE),"")</f>
        <v>No</v>
      </c>
      <c r="G250" t="str">
        <f>IFERROR(VLOOKUP($A250,'Medical Examinations'!$A:$O,7,FALSE),"")</f>
        <v>No</v>
      </c>
      <c r="H250" s="28">
        <f>IFERROR(VLOOKUP($A250,'Medical Examinations'!$A:$O,8,FALSE),"")</f>
        <v>1</v>
      </c>
      <c r="I250" t="str">
        <f>IFERROR(VLOOKUP($A250,'Medical Examinations'!$A:$O,10,FALSE),"")</f>
        <v>No</v>
      </c>
      <c r="J250" t="str">
        <f>IFERROR(VLOOKUP($A250,'Medical Examinations'!$A:$O,14,FALSE),"")</f>
        <v>Obesity</v>
      </c>
      <c r="K250" t="str">
        <f>IFERROR(VLOOKUP($A250,'Medical Examinations'!$A:$O,15,FALSE),"")</f>
        <v>Diabetes</v>
      </c>
      <c r="L250" s="19" t="str">
        <f>IFERROR(VLOOKUP($A250,'Hospitalisation Details'!$A:$Q,7,FALSE),"")</f>
        <v>25-Dec-1986</v>
      </c>
      <c r="M250" s="20">
        <f>IFERROR(VLOOKUP($A250,'Hospitalisation Details'!$A:$Q,10,FALSE),"")</f>
        <v>9210.06</v>
      </c>
      <c r="N250" s="26" t="str">
        <f>IFERROR(VLOOKUP($A250,'Hospitalisation Details'!$A:$Q,11,FALSE),"")</f>
        <v>tier - 2</v>
      </c>
      <c r="O250" t="str">
        <f>IFERROR(VLOOKUP($A250,'Hospitalisation Details'!$A:$Q,13,FALSE),"")</f>
        <v>tier - 3</v>
      </c>
      <c r="P250" t="str">
        <f>IFERROR(VLOOKUP($A250,'Hospitalisation Details'!$A:$Q,15,FALSE),"")</f>
        <v>R1021</v>
      </c>
      <c r="Q250">
        <f>IFERROR(VLOOKUP($A250,'Hospitalisation Details'!$A:$Q,8,FALSE),"")</f>
        <v>36</v>
      </c>
    </row>
    <row r="251" spans="1:17" ht="15" x14ac:dyDescent="0.35">
      <c r="A251" s="25" t="str">
        <f>'Customer Names'!A1223</f>
        <v>Id1222</v>
      </c>
      <c r="B251" t="str">
        <f>IFERROR(VLOOKUP($A251,'Customer Names'!$A:$F,3,FALSE),"")</f>
        <v>Jaswell</v>
      </c>
      <c r="C251" s="27">
        <f>IFERROR(VLOOKUP($A251,'Medical Examinations'!$A:$O,2,FALSE),"")</f>
        <v>19.95</v>
      </c>
      <c r="D251">
        <f>IFERROR(VLOOKUP($A251,'Medical Examinations'!$A:$O,3,FALSE),"")</f>
        <v>6.24</v>
      </c>
      <c r="E251" s="26" t="str">
        <f>IFERROR(VLOOKUP($A251,'Medical Examinations'!$A:$O,4,FALSE),"")</f>
        <v>Yes</v>
      </c>
      <c r="F251" t="str">
        <f>IFERROR(VLOOKUP($A251,'Medical Examinations'!$A:$O,6,FALSE),"")</f>
        <v>No</v>
      </c>
      <c r="G251" t="str">
        <f>IFERROR(VLOOKUP($A251,'Medical Examinations'!$A:$O,7,FALSE),"")</f>
        <v>No</v>
      </c>
      <c r="H251" s="28" t="str">
        <f>IFERROR(VLOOKUP($A251,'Medical Examinations'!$A:$O,8,FALSE),"")</f>
        <v>0</v>
      </c>
      <c r="I251" t="str">
        <f>IFERROR(VLOOKUP($A251,'Medical Examinations'!$A:$O,10,FALSE),"")</f>
        <v>No</v>
      </c>
      <c r="J251" t="str">
        <f>IFERROR(VLOOKUP($A251,'Medical Examinations'!$A:$O,14,FALSE),"")</f>
        <v>Normal Weight</v>
      </c>
      <c r="K251" t="str">
        <f>IFERROR(VLOOKUP($A251,'Medical Examinations'!$A:$O,15,FALSE),"")</f>
        <v>Prediabetes</v>
      </c>
      <c r="L251" s="19" t="str">
        <f>IFERROR(VLOOKUP($A251,'Hospitalisation Details'!$A:$Q,7,FALSE),"")</f>
        <v>10-Sep-1976</v>
      </c>
      <c r="M251" s="20">
        <f>IFERROR(VLOOKUP($A251,'Hospitalisation Details'!$A:$Q,10,FALSE),"")</f>
        <v>9193.84</v>
      </c>
      <c r="N251" s="26" t="str">
        <f>IFERROR(VLOOKUP($A251,'Hospitalisation Details'!$A:$Q,11,FALSE),"")</f>
        <v>tier - 2</v>
      </c>
      <c r="O251" t="str">
        <f>IFERROR(VLOOKUP($A251,'Hospitalisation Details'!$A:$Q,13,FALSE),"")</f>
        <v>tier - 1</v>
      </c>
      <c r="P251" t="str">
        <f>IFERROR(VLOOKUP($A251,'Hospitalisation Details'!$A:$Q,15,FALSE),"")</f>
        <v>R1012</v>
      </c>
      <c r="Q251">
        <f>IFERROR(VLOOKUP($A251,'Hospitalisation Details'!$A:$Q,8,FALSE),"")</f>
        <v>46</v>
      </c>
    </row>
    <row r="252" spans="1:17" ht="15" x14ac:dyDescent="0.35">
      <c r="A252" s="25" t="str">
        <f>'Customer Names'!A1224</f>
        <v>Id1223</v>
      </c>
      <c r="B252" t="str">
        <f>IFERROR(VLOOKUP($A252,'Customer Names'!$A:$F,3,FALSE),"")</f>
        <v>Phillips-Cook</v>
      </c>
      <c r="C252" s="27">
        <f>IFERROR(VLOOKUP($A252,'Medical Examinations'!$A:$O,2,FALSE),"")</f>
        <v>21.3</v>
      </c>
      <c r="D252">
        <f>IFERROR(VLOOKUP($A252,'Medical Examinations'!$A:$O,3,FALSE),"")</f>
        <v>10.42</v>
      </c>
      <c r="E252" s="26" t="str">
        <f>IFERROR(VLOOKUP($A252,'Medical Examinations'!$A:$O,4,FALSE),"")</f>
        <v>No</v>
      </c>
      <c r="F252" t="str">
        <f>IFERROR(VLOOKUP($A252,'Medical Examinations'!$A:$O,6,FALSE),"")</f>
        <v>No</v>
      </c>
      <c r="G252" t="str">
        <f>IFERROR(VLOOKUP($A252,'Medical Examinations'!$A:$O,7,FALSE),"")</f>
        <v>No</v>
      </c>
      <c r="H252" s="28">
        <f>IFERROR(VLOOKUP($A252,'Medical Examinations'!$A:$O,8,FALSE),"")</f>
        <v>2</v>
      </c>
      <c r="I252" t="str">
        <f>IFERROR(VLOOKUP($A252,'Medical Examinations'!$A:$O,10,FALSE),"")</f>
        <v>No</v>
      </c>
      <c r="J252" t="str">
        <f>IFERROR(VLOOKUP($A252,'Medical Examinations'!$A:$O,14,FALSE),"")</f>
        <v>Normal Weight</v>
      </c>
      <c r="K252" t="str">
        <f>IFERROR(VLOOKUP($A252,'Medical Examinations'!$A:$O,15,FALSE),"")</f>
        <v>Diabetes</v>
      </c>
      <c r="L252" s="19" t="str">
        <f>IFERROR(VLOOKUP($A252,'Hospitalisation Details'!$A:$Q,7,FALSE),"")</f>
        <v>25-Dec-1973</v>
      </c>
      <c r="M252" s="20">
        <f>IFERROR(VLOOKUP($A252,'Hospitalisation Details'!$A:$Q,10,FALSE),"")</f>
        <v>9182.17</v>
      </c>
      <c r="N252" s="26" t="str">
        <f>IFERROR(VLOOKUP($A252,'Hospitalisation Details'!$A:$Q,11,FALSE),"")</f>
        <v>tier - 2</v>
      </c>
      <c r="O252" t="str">
        <f>IFERROR(VLOOKUP($A252,'Hospitalisation Details'!$A:$Q,13,FALSE),"")</f>
        <v>tier - 3</v>
      </c>
      <c r="P252" t="str">
        <f>IFERROR(VLOOKUP($A252,'Hospitalisation Details'!$A:$Q,15,FALSE),"")</f>
        <v>R1011</v>
      </c>
      <c r="Q252">
        <f>IFERROR(VLOOKUP($A252,'Hospitalisation Details'!$A:$Q,8,FALSE),"")</f>
        <v>49</v>
      </c>
    </row>
    <row r="253" spans="1:17" ht="15" x14ac:dyDescent="0.35">
      <c r="A253" s="25" t="str">
        <f>'Customer Names'!A1225</f>
        <v>Id1224</v>
      </c>
      <c r="B253" t="str">
        <f>IFERROR(VLOOKUP($A253,'Customer Names'!$A:$F,3,FALSE),"")</f>
        <v>Clark</v>
      </c>
      <c r="C253" s="27">
        <f>IFERROR(VLOOKUP($A253,'Medical Examinations'!$A:$O,2,FALSE),"")</f>
        <v>31.635000000000002</v>
      </c>
      <c r="D253">
        <f>IFERROR(VLOOKUP($A253,'Medical Examinations'!$A:$O,3,FALSE),"")</f>
        <v>11.11</v>
      </c>
      <c r="E253" s="26" t="str">
        <f>IFERROR(VLOOKUP($A253,'Medical Examinations'!$A:$O,4,FALSE),"")</f>
        <v>No</v>
      </c>
      <c r="F253" t="str">
        <f>IFERROR(VLOOKUP($A253,'Medical Examinations'!$A:$O,6,FALSE),"")</f>
        <v>No</v>
      </c>
      <c r="G253" t="str">
        <f>IFERROR(VLOOKUP($A253,'Medical Examinations'!$A:$O,7,FALSE),"")</f>
        <v>No</v>
      </c>
      <c r="H253" s="28" t="str">
        <f>IFERROR(VLOOKUP($A253,'Medical Examinations'!$A:$O,8,FALSE),"")</f>
        <v>0</v>
      </c>
      <c r="I253" t="str">
        <f>IFERROR(VLOOKUP($A253,'Medical Examinations'!$A:$O,10,FALSE),"")</f>
        <v>No</v>
      </c>
      <c r="J253" t="str">
        <f>IFERROR(VLOOKUP($A253,'Medical Examinations'!$A:$O,14,FALSE),"")</f>
        <v>Obesity</v>
      </c>
      <c r="K253" t="str">
        <f>IFERROR(VLOOKUP($A253,'Medical Examinations'!$A:$O,15,FALSE),"")</f>
        <v>Diabetes</v>
      </c>
      <c r="L253" s="19" t="str">
        <f>IFERROR(VLOOKUP($A253,'Hospitalisation Details'!$A:$Q,7,FALSE),"")</f>
        <v>29-Dec-1971</v>
      </c>
      <c r="M253" s="20">
        <f>IFERROR(VLOOKUP($A253,'Hospitalisation Details'!$A:$Q,10,FALSE),"")</f>
        <v>9174.14</v>
      </c>
      <c r="N253" s="26" t="str">
        <f>IFERROR(VLOOKUP($A253,'Hospitalisation Details'!$A:$Q,11,FALSE),"")</f>
        <v>tier - 3</v>
      </c>
      <c r="O253" t="str">
        <f>IFERROR(VLOOKUP($A253,'Hospitalisation Details'!$A:$Q,13,FALSE),"")</f>
        <v>tier - 1</v>
      </c>
      <c r="P253" t="str">
        <f>IFERROR(VLOOKUP($A253,'Hospitalisation Details'!$A:$Q,15,FALSE),"")</f>
        <v>R1012</v>
      </c>
      <c r="Q253">
        <f>IFERROR(VLOOKUP($A253,'Hospitalisation Details'!$A:$Q,8,FALSE),"")</f>
        <v>51</v>
      </c>
    </row>
    <row r="254" spans="1:17" ht="15" x14ac:dyDescent="0.35">
      <c r="A254" s="25" t="str">
        <f>'Customer Names'!A1226</f>
        <v>Id1225</v>
      </c>
      <c r="B254" t="str">
        <f>IFERROR(VLOOKUP($A254,'Customer Names'!$A:$F,3,FALSE),"")</f>
        <v>Wang</v>
      </c>
      <c r="C254" s="27">
        <f>IFERROR(VLOOKUP($A254,'Medical Examinations'!$A:$O,2,FALSE),"")</f>
        <v>23.9</v>
      </c>
      <c r="D254">
        <f>IFERROR(VLOOKUP($A254,'Medical Examinations'!$A:$O,3,FALSE),"")</f>
        <v>7.67</v>
      </c>
      <c r="E254" s="26" t="str">
        <f>IFERROR(VLOOKUP($A254,'Medical Examinations'!$A:$O,4,FALSE),"")</f>
        <v>Yes</v>
      </c>
      <c r="F254" t="str">
        <f>IFERROR(VLOOKUP($A254,'Medical Examinations'!$A:$O,6,FALSE),"")</f>
        <v>No</v>
      </c>
      <c r="G254" t="str">
        <f>IFERROR(VLOOKUP($A254,'Medical Examinations'!$A:$O,7,FALSE),"")</f>
        <v>No</v>
      </c>
      <c r="H254" s="28">
        <f>IFERROR(VLOOKUP($A254,'Medical Examinations'!$A:$O,8,FALSE),"")</f>
        <v>2</v>
      </c>
      <c r="I254" t="str">
        <f>IFERROR(VLOOKUP($A254,'Medical Examinations'!$A:$O,10,FALSE),"")</f>
        <v>No</v>
      </c>
      <c r="J254" t="str">
        <f>IFERROR(VLOOKUP($A254,'Medical Examinations'!$A:$O,14,FALSE),"")</f>
        <v>Normal Weight</v>
      </c>
      <c r="K254" t="str">
        <f>IFERROR(VLOOKUP($A254,'Medical Examinations'!$A:$O,15,FALSE),"")</f>
        <v>Diabetes</v>
      </c>
      <c r="L254" s="19" t="str">
        <f>IFERROR(VLOOKUP($A254,'Hospitalisation Details'!$A:$Q,7,FALSE),"")</f>
        <v>24-Oct-1970</v>
      </c>
      <c r="M254" s="20">
        <f>IFERROR(VLOOKUP($A254,'Hospitalisation Details'!$A:$Q,10,FALSE),"")</f>
        <v>9171.75</v>
      </c>
      <c r="N254" s="26" t="str">
        <f>IFERROR(VLOOKUP($A254,'Hospitalisation Details'!$A:$Q,11,FALSE),"")</f>
        <v>tier - 2</v>
      </c>
      <c r="O254" t="str">
        <f>IFERROR(VLOOKUP($A254,'Hospitalisation Details'!$A:$Q,13,FALSE),"")</f>
        <v>tier - 2</v>
      </c>
      <c r="P254" t="str">
        <f>IFERROR(VLOOKUP($A254,'Hospitalisation Details'!$A:$Q,15,FALSE),"")</f>
        <v>R1012</v>
      </c>
      <c r="Q254">
        <f>IFERROR(VLOOKUP($A254,'Hospitalisation Details'!$A:$Q,8,FALSE),"")</f>
        <v>52</v>
      </c>
    </row>
    <row r="255" spans="1:17" ht="15" x14ac:dyDescent="0.35">
      <c r="A255" s="25" t="str">
        <f>'Customer Names'!A1227</f>
        <v>Id1226</v>
      </c>
      <c r="B255" t="str">
        <f>IFERROR(VLOOKUP($A255,'Customer Names'!$A:$F,3,FALSE),"")</f>
        <v>Desruisseaux</v>
      </c>
      <c r="C255" s="27">
        <f>IFERROR(VLOOKUP($A255,'Medical Examinations'!$A:$O,2,FALSE),"")</f>
        <v>34.15</v>
      </c>
      <c r="D255">
        <f>IFERROR(VLOOKUP($A255,'Medical Examinations'!$A:$O,3,FALSE),"")</f>
        <v>6.15</v>
      </c>
      <c r="E255" s="26" t="str">
        <f>IFERROR(VLOOKUP($A255,'Medical Examinations'!$A:$O,4,FALSE),"")</f>
        <v>No</v>
      </c>
      <c r="F255" t="str">
        <f>IFERROR(VLOOKUP($A255,'Medical Examinations'!$A:$O,6,FALSE),"")</f>
        <v>No</v>
      </c>
      <c r="G255" t="str">
        <f>IFERROR(VLOOKUP($A255,'Medical Examinations'!$A:$O,7,FALSE),"")</f>
        <v>No</v>
      </c>
      <c r="H255" s="28" t="str">
        <f>IFERROR(VLOOKUP($A255,'Medical Examinations'!$A:$O,8,FALSE),"")</f>
        <v>0</v>
      </c>
      <c r="I255" t="str">
        <f>IFERROR(VLOOKUP($A255,'Medical Examinations'!$A:$O,10,FALSE),"")</f>
        <v>No</v>
      </c>
      <c r="J255" t="str">
        <f>IFERROR(VLOOKUP($A255,'Medical Examinations'!$A:$O,14,FALSE),"")</f>
        <v>Obesity</v>
      </c>
      <c r="K255" t="str">
        <f>IFERROR(VLOOKUP($A255,'Medical Examinations'!$A:$O,15,FALSE),"")</f>
        <v>Prediabetes</v>
      </c>
      <c r="L255" s="19" t="str">
        <f>IFERROR(VLOOKUP($A255,'Hospitalisation Details'!$A:$Q,7,FALSE),"")</f>
        <v>23-Aug-1990</v>
      </c>
      <c r="M255" s="20">
        <f>IFERROR(VLOOKUP($A255,'Hospitalisation Details'!$A:$Q,10,FALSE),"")</f>
        <v>9159.51</v>
      </c>
      <c r="N255" s="26" t="str">
        <f>IFERROR(VLOOKUP($A255,'Hospitalisation Details'!$A:$Q,11,FALSE),"")</f>
        <v>tier - 2</v>
      </c>
      <c r="O255" t="str">
        <f>IFERROR(VLOOKUP($A255,'Hospitalisation Details'!$A:$Q,13,FALSE),"")</f>
        <v>tier - 2</v>
      </c>
      <c r="P255" t="str">
        <f>IFERROR(VLOOKUP($A255,'Hospitalisation Details'!$A:$Q,15,FALSE),"")</f>
        <v>R1021</v>
      </c>
      <c r="Q255">
        <f>IFERROR(VLOOKUP($A255,'Hospitalisation Details'!$A:$Q,8,FALSE),"")</f>
        <v>32</v>
      </c>
    </row>
    <row r="256" spans="1:17" ht="15" x14ac:dyDescent="0.35">
      <c r="A256" s="25" t="str">
        <f>'Customer Names'!A1228</f>
        <v>Id1227</v>
      </c>
      <c r="B256" t="str">
        <f>IFERROR(VLOOKUP($A256,'Customer Names'!$A:$F,3,FALSE),"")</f>
        <v>Ripp</v>
      </c>
      <c r="C256" s="27">
        <f>IFERROR(VLOOKUP($A256,'Medical Examinations'!$A:$O,2,FALSE),"")</f>
        <v>28.71</v>
      </c>
      <c r="D256">
        <f>IFERROR(VLOOKUP($A256,'Medical Examinations'!$A:$O,3,FALSE),"")</f>
        <v>5.71</v>
      </c>
      <c r="E256" s="26" t="str">
        <f>IFERROR(VLOOKUP($A256,'Medical Examinations'!$A:$O,4,FALSE),"")</f>
        <v>No</v>
      </c>
      <c r="F256" t="str">
        <f>IFERROR(VLOOKUP($A256,'Medical Examinations'!$A:$O,6,FALSE),"")</f>
        <v>No</v>
      </c>
      <c r="G256" t="str">
        <f>IFERROR(VLOOKUP($A256,'Medical Examinations'!$A:$O,7,FALSE),"")</f>
        <v>No</v>
      </c>
      <c r="H256" s="28" t="str">
        <f>IFERROR(VLOOKUP($A256,'Medical Examinations'!$A:$O,8,FALSE),"")</f>
        <v>0</v>
      </c>
      <c r="I256" t="str">
        <f>IFERROR(VLOOKUP($A256,'Medical Examinations'!$A:$O,10,FALSE),"")</f>
        <v>No</v>
      </c>
      <c r="J256" t="str">
        <f>IFERROR(VLOOKUP($A256,'Medical Examinations'!$A:$O,14,FALSE),"")</f>
        <v>Over Weight</v>
      </c>
      <c r="K256" t="str">
        <f>IFERROR(VLOOKUP($A256,'Medical Examinations'!$A:$O,15,FALSE),"")</f>
        <v>Prediabetes</v>
      </c>
      <c r="L256" s="19" t="str">
        <f>IFERROR(VLOOKUP($A256,'Hospitalisation Details'!$A:$Q,7,FALSE),"")</f>
        <v>8-Dec-1982</v>
      </c>
      <c r="M256" s="20">
        <f>IFERROR(VLOOKUP($A256,'Hospitalisation Details'!$A:$Q,10,FALSE),"")</f>
        <v>9147.5</v>
      </c>
      <c r="N256" s="26" t="str">
        <f>IFERROR(VLOOKUP($A256,'Hospitalisation Details'!$A:$Q,11,FALSE),"")</f>
        <v>tier - 2</v>
      </c>
      <c r="O256" t="str">
        <f>IFERROR(VLOOKUP($A256,'Hospitalisation Details'!$A:$Q,13,FALSE),"")</f>
        <v>tier - 1</v>
      </c>
      <c r="P256" t="str">
        <f>IFERROR(VLOOKUP($A256,'Hospitalisation Details'!$A:$Q,15,FALSE),"")</f>
        <v>R1012</v>
      </c>
      <c r="Q256">
        <f>IFERROR(VLOOKUP($A256,'Hospitalisation Details'!$A:$Q,8,FALSE),"")</f>
        <v>40</v>
      </c>
    </row>
    <row r="257" spans="1:17" ht="15" x14ac:dyDescent="0.35">
      <c r="A257" s="25" t="str">
        <f>'Customer Names'!A1229</f>
        <v>Id1228</v>
      </c>
      <c r="B257" t="str">
        <f>IFERROR(VLOOKUP($A257,'Customer Names'!$A:$F,3,FALSE),"")</f>
        <v>Harris</v>
      </c>
      <c r="C257" s="27">
        <f>IFERROR(VLOOKUP($A257,'Medical Examinations'!$A:$O,2,FALSE),"")</f>
        <v>36.700000000000003</v>
      </c>
      <c r="D257">
        <f>IFERROR(VLOOKUP($A257,'Medical Examinations'!$A:$O,3,FALSE),"")</f>
        <v>8.6999999999999993</v>
      </c>
      <c r="E257" s="26" t="str">
        <f>IFERROR(VLOOKUP($A257,'Medical Examinations'!$A:$O,4,FALSE),"")</f>
        <v>Yes</v>
      </c>
      <c r="F257" t="str">
        <f>IFERROR(VLOOKUP($A257,'Medical Examinations'!$A:$O,6,FALSE),"")</f>
        <v>No</v>
      </c>
      <c r="G257" t="str">
        <f>IFERROR(VLOOKUP($A257,'Medical Examinations'!$A:$O,7,FALSE),"")</f>
        <v>No</v>
      </c>
      <c r="H257" s="28">
        <f>IFERROR(VLOOKUP($A257,'Medical Examinations'!$A:$O,8,FALSE),"")</f>
        <v>2</v>
      </c>
      <c r="I257" t="str">
        <f>IFERROR(VLOOKUP($A257,'Medical Examinations'!$A:$O,10,FALSE),"")</f>
        <v>No</v>
      </c>
      <c r="J257" t="str">
        <f>IFERROR(VLOOKUP($A257,'Medical Examinations'!$A:$O,14,FALSE),"")</f>
        <v>Obesity</v>
      </c>
      <c r="K257" t="str">
        <f>IFERROR(VLOOKUP($A257,'Medical Examinations'!$A:$O,15,FALSE),"")</f>
        <v>Diabetes</v>
      </c>
      <c r="L257" s="19" t="str">
        <f>IFERROR(VLOOKUP($A257,'Hospitalisation Details'!$A:$Q,7,FALSE),"")</f>
        <v>18-Oct-1970</v>
      </c>
      <c r="M257" s="20">
        <f>IFERROR(VLOOKUP($A257,'Hospitalisation Details'!$A:$Q,10,FALSE),"")</f>
        <v>9144.57</v>
      </c>
      <c r="N257" s="26" t="str">
        <f>IFERROR(VLOOKUP($A257,'Hospitalisation Details'!$A:$Q,11,FALSE),"")</f>
        <v>tier - 3</v>
      </c>
      <c r="O257" t="str">
        <f>IFERROR(VLOOKUP($A257,'Hospitalisation Details'!$A:$Q,13,FALSE),"")</f>
        <v>tier - 2</v>
      </c>
      <c r="P257" t="str">
        <f>IFERROR(VLOOKUP($A257,'Hospitalisation Details'!$A:$Q,15,FALSE),"")</f>
        <v>R1011</v>
      </c>
      <c r="Q257">
        <f>IFERROR(VLOOKUP($A257,'Hospitalisation Details'!$A:$Q,8,FALSE),"")</f>
        <v>52</v>
      </c>
    </row>
    <row r="258" spans="1:17" ht="15" x14ac:dyDescent="0.35">
      <c r="A258" s="25" t="str">
        <f>'Customer Names'!A1230</f>
        <v>Id1229</v>
      </c>
      <c r="B258" t="str">
        <f>IFERROR(VLOOKUP($A258,'Customer Names'!$A:$F,3,FALSE),"")</f>
        <v>Shafer</v>
      </c>
      <c r="C258" s="27">
        <f>IFERROR(VLOOKUP($A258,'Medical Examinations'!$A:$O,2,FALSE),"")</f>
        <v>34.1</v>
      </c>
      <c r="D258">
        <f>IFERROR(VLOOKUP($A258,'Medical Examinations'!$A:$O,3,FALSE),"")</f>
        <v>9.0399999999999991</v>
      </c>
      <c r="E258" s="26" t="str">
        <f>IFERROR(VLOOKUP($A258,'Medical Examinations'!$A:$O,4,FALSE),"")</f>
        <v>Yes</v>
      </c>
      <c r="F258" t="str">
        <f>IFERROR(VLOOKUP($A258,'Medical Examinations'!$A:$O,6,FALSE),"")</f>
        <v>No</v>
      </c>
      <c r="G258" t="str">
        <f>IFERROR(VLOOKUP($A258,'Medical Examinations'!$A:$O,7,FALSE),"")</f>
        <v>No</v>
      </c>
      <c r="H258" s="28">
        <f>IFERROR(VLOOKUP($A258,'Medical Examinations'!$A:$O,8,FALSE),"")</f>
        <v>2</v>
      </c>
      <c r="I258" t="str">
        <f>IFERROR(VLOOKUP($A258,'Medical Examinations'!$A:$O,10,FALSE),"")</f>
        <v>No</v>
      </c>
      <c r="J258" t="str">
        <f>IFERROR(VLOOKUP($A258,'Medical Examinations'!$A:$O,14,FALSE),"")</f>
        <v>Obesity</v>
      </c>
      <c r="K258" t="str">
        <f>IFERROR(VLOOKUP($A258,'Medical Examinations'!$A:$O,15,FALSE),"")</f>
        <v>Diabetes</v>
      </c>
      <c r="L258" s="19" t="str">
        <f>IFERROR(VLOOKUP($A258,'Hospitalisation Details'!$A:$Q,7,FALSE),"")</f>
        <v>12-Aug-1970</v>
      </c>
      <c r="M258" s="20">
        <f>IFERROR(VLOOKUP($A258,'Hospitalisation Details'!$A:$Q,10,FALSE),"")</f>
        <v>9140.9500000000007</v>
      </c>
      <c r="N258" s="26" t="str">
        <f>IFERROR(VLOOKUP($A258,'Hospitalisation Details'!$A:$Q,11,FALSE),"")</f>
        <v>tier - 3</v>
      </c>
      <c r="O258" t="str">
        <f>IFERROR(VLOOKUP($A258,'Hospitalisation Details'!$A:$Q,13,FALSE),"")</f>
        <v>tier - 3</v>
      </c>
      <c r="P258" t="str">
        <f>IFERROR(VLOOKUP($A258,'Hospitalisation Details'!$A:$Q,15,FALSE),"")</f>
        <v>R1013</v>
      </c>
      <c r="Q258">
        <f>IFERROR(VLOOKUP($A258,'Hospitalisation Details'!$A:$Q,8,FALSE),"")</f>
        <v>52</v>
      </c>
    </row>
    <row r="259" spans="1:17" ht="15" x14ac:dyDescent="0.35">
      <c r="A259" s="25" t="str">
        <f>'Customer Names'!A124</f>
        <v>Id123</v>
      </c>
      <c r="B259" t="str">
        <f>IFERROR(VLOOKUP($A259,'Customer Names'!$A:$F,3,FALSE),"")</f>
        <v>Defranco</v>
      </c>
      <c r="C259" s="27">
        <f>IFERROR(VLOOKUP($A259,'Medical Examinations'!$A:$O,2,FALSE),"")</f>
        <v>41.46</v>
      </c>
      <c r="D259">
        <f>IFERROR(VLOOKUP($A259,'Medical Examinations'!$A:$O,3,FALSE),"")</f>
        <v>4.99</v>
      </c>
      <c r="E259" s="26" t="str">
        <f>IFERROR(VLOOKUP($A259,'Medical Examinations'!$A:$O,4,FALSE),"")</f>
        <v>Yes</v>
      </c>
      <c r="F259" t="str">
        <f>IFERROR(VLOOKUP($A259,'Medical Examinations'!$A:$O,6,FALSE),"")</f>
        <v>No</v>
      </c>
      <c r="G259" t="str">
        <f>IFERROR(VLOOKUP($A259,'Medical Examinations'!$A:$O,7,FALSE),"")</f>
        <v>No</v>
      </c>
      <c r="H259" s="28">
        <f>IFERROR(VLOOKUP($A259,'Medical Examinations'!$A:$O,8,FALSE),"")</f>
        <v>2</v>
      </c>
      <c r="I259" t="str">
        <f>IFERROR(VLOOKUP($A259,'Medical Examinations'!$A:$O,10,FALSE),"")</f>
        <v>Yes</v>
      </c>
      <c r="J259" t="str">
        <f>IFERROR(VLOOKUP($A259,'Medical Examinations'!$A:$O,14,FALSE),"")</f>
        <v>Obesity</v>
      </c>
      <c r="K259" t="str">
        <f>IFERROR(VLOOKUP($A259,'Medical Examinations'!$A:$O,15,FALSE),"")</f>
        <v>Normal</v>
      </c>
      <c r="L259" s="19" t="str">
        <f>IFERROR(VLOOKUP($A259,'Hospitalisation Details'!$A:$Q,7,FALSE),"")</f>
        <v>24-Jun-1966</v>
      </c>
      <c r="M259" s="20">
        <f>IFERROR(VLOOKUP($A259,'Hospitalisation Details'!$A:$Q,10,FALSE),"")</f>
        <v>39396.86</v>
      </c>
      <c r="N259" s="26" t="str">
        <f>IFERROR(VLOOKUP($A259,'Hospitalisation Details'!$A:$Q,11,FALSE),"")</f>
        <v>tier - 2</v>
      </c>
      <c r="O259" t="str">
        <f>IFERROR(VLOOKUP($A259,'Hospitalisation Details'!$A:$Q,13,FALSE),"")</f>
        <v>tier - 2</v>
      </c>
      <c r="P259" t="str">
        <f>IFERROR(VLOOKUP($A259,'Hospitalisation Details'!$A:$Q,15,FALSE),"")</f>
        <v>R1011</v>
      </c>
      <c r="Q259">
        <f>IFERROR(VLOOKUP($A259,'Hospitalisation Details'!$A:$Q,8,FALSE),"")</f>
        <v>56</v>
      </c>
    </row>
    <row r="260" spans="1:17" ht="15" x14ac:dyDescent="0.35">
      <c r="A260" s="25" t="str">
        <f>'Customer Names'!A1231</f>
        <v>Id1230</v>
      </c>
      <c r="B260" t="str">
        <f>IFERROR(VLOOKUP($A260,'Customer Names'!$A:$F,3,FALSE),"")</f>
        <v>Hemesath</v>
      </c>
      <c r="C260" s="27">
        <f>IFERROR(VLOOKUP($A260,'Medical Examinations'!$A:$O,2,FALSE),"")</f>
        <v>25.7</v>
      </c>
      <c r="D260">
        <f>IFERROR(VLOOKUP($A260,'Medical Examinations'!$A:$O,3,FALSE),"")</f>
        <v>5.61</v>
      </c>
      <c r="E260" s="26" t="str">
        <f>IFERROR(VLOOKUP($A260,'Medical Examinations'!$A:$O,4,FALSE),"")</f>
        <v>No</v>
      </c>
      <c r="F260" t="str">
        <f>IFERROR(VLOOKUP($A260,'Medical Examinations'!$A:$O,6,FALSE),"")</f>
        <v>No</v>
      </c>
      <c r="G260" t="str">
        <f>IFERROR(VLOOKUP($A260,'Medical Examinations'!$A:$O,7,FALSE),"")</f>
        <v>No</v>
      </c>
      <c r="H260" s="28" t="str">
        <f>IFERROR(VLOOKUP($A260,'Medical Examinations'!$A:$O,8,FALSE),"")</f>
        <v>0</v>
      </c>
      <c r="I260" t="str">
        <f>IFERROR(VLOOKUP($A260,'Medical Examinations'!$A:$O,10,FALSE),"")</f>
        <v>No</v>
      </c>
      <c r="J260" t="str">
        <f>IFERROR(VLOOKUP($A260,'Medical Examinations'!$A:$O,14,FALSE),"")</f>
        <v>Over Weight</v>
      </c>
      <c r="K260" t="str">
        <f>IFERROR(VLOOKUP($A260,'Medical Examinations'!$A:$O,15,FALSE),"")</f>
        <v>Normal</v>
      </c>
      <c r="L260" s="19" t="str">
        <f>IFERROR(VLOOKUP($A260,'Hospitalisation Details'!$A:$Q,7,FALSE),"")</f>
        <v>2-Dec-1977</v>
      </c>
      <c r="M260" s="20">
        <f>IFERROR(VLOOKUP($A260,'Hospitalisation Details'!$A:$Q,10,FALSE),"")</f>
        <v>9101.7999999999993</v>
      </c>
      <c r="N260" s="26" t="str">
        <f>IFERROR(VLOOKUP($A260,'Hospitalisation Details'!$A:$Q,11,FALSE),"")</f>
        <v>tier - 2</v>
      </c>
      <c r="O260" t="str">
        <f>IFERROR(VLOOKUP($A260,'Hospitalisation Details'!$A:$Q,13,FALSE),"")</f>
        <v>tier - 1</v>
      </c>
      <c r="P260" t="str">
        <f>IFERROR(VLOOKUP($A260,'Hospitalisation Details'!$A:$Q,15,FALSE),"")</f>
        <v>R1011</v>
      </c>
      <c r="Q260">
        <f>IFERROR(VLOOKUP($A260,'Hospitalisation Details'!$A:$Q,8,FALSE),"")</f>
        <v>45</v>
      </c>
    </row>
    <row r="261" spans="1:17" ht="15" x14ac:dyDescent="0.35">
      <c r="A261" s="25" t="str">
        <f>'Customer Names'!A1232</f>
        <v>Id1231</v>
      </c>
      <c r="B261" t="str">
        <f>IFERROR(VLOOKUP($A261,'Customer Names'!$A:$F,3,FALSE),"")</f>
        <v>Vinci</v>
      </c>
      <c r="C261" s="27">
        <f>IFERROR(VLOOKUP($A261,'Medical Examinations'!$A:$O,2,FALSE),"")</f>
        <v>21.68</v>
      </c>
      <c r="D261">
        <f>IFERROR(VLOOKUP($A261,'Medical Examinations'!$A:$O,3,FALSE),"")</f>
        <v>8.1199999999999992</v>
      </c>
      <c r="E261" s="26" t="str">
        <f>IFERROR(VLOOKUP($A261,'Medical Examinations'!$A:$O,4,FALSE),"")</f>
        <v>No</v>
      </c>
      <c r="F261" t="str">
        <f>IFERROR(VLOOKUP($A261,'Medical Examinations'!$A:$O,6,FALSE),"")</f>
        <v>No</v>
      </c>
      <c r="G261" t="str">
        <f>IFERROR(VLOOKUP($A261,'Medical Examinations'!$A:$O,7,FALSE),"")</f>
        <v>No</v>
      </c>
      <c r="H261" s="28" t="str">
        <f>IFERROR(VLOOKUP($A261,'Medical Examinations'!$A:$O,8,FALSE),"")</f>
        <v>0</v>
      </c>
      <c r="I261" t="str">
        <f>IFERROR(VLOOKUP($A261,'Medical Examinations'!$A:$O,10,FALSE),"")</f>
        <v>No</v>
      </c>
      <c r="J261" t="str">
        <f>IFERROR(VLOOKUP($A261,'Medical Examinations'!$A:$O,14,FALSE),"")</f>
        <v>Normal Weight</v>
      </c>
      <c r="K261" t="str">
        <f>IFERROR(VLOOKUP($A261,'Medical Examinations'!$A:$O,15,FALSE),"")</f>
        <v>Diabetes</v>
      </c>
      <c r="L261" s="19" t="str">
        <f>IFERROR(VLOOKUP($A261,'Hospitalisation Details'!$A:$Q,7,FALSE),"")</f>
        <v>9-Nov-1965</v>
      </c>
      <c r="M261" s="20">
        <f>IFERROR(VLOOKUP($A261,'Hospitalisation Details'!$A:$Q,10,FALSE),"")</f>
        <v>9095.94</v>
      </c>
      <c r="N261" s="26" t="str">
        <f>IFERROR(VLOOKUP($A261,'Hospitalisation Details'!$A:$Q,11,FALSE),"")</f>
        <v>tier - 3</v>
      </c>
      <c r="O261" t="str">
        <f>IFERROR(VLOOKUP($A261,'Hospitalisation Details'!$A:$Q,13,FALSE),"")</f>
        <v>tier - 1</v>
      </c>
      <c r="P261" t="str">
        <f>IFERROR(VLOOKUP($A261,'Hospitalisation Details'!$A:$Q,15,FALSE),"")</f>
        <v>R1011</v>
      </c>
      <c r="Q261">
        <f>IFERROR(VLOOKUP($A261,'Hospitalisation Details'!$A:$Q,8,FALSE),"")</f>
        <v>57</v>
      </c>
    </row>
    <row r="262" spans="1:17" ht="15" x14ac:dyDescent="0.35">
      <c r="A262" s="25" t="str">
        <f>'Customer Names'!A1233</f>
        <v>Id1232</v>
      </c>
      <c r="B262" t="str">
        <f>IFERROR(VLOOKUP($A262,'Customer Names'!$A:$F,3,FALSE),"")</f>
        <v>Diamond-Husmann</v>
      </c>
      <c r="C262" s="27">
        <f>IFERROR(VLOOKUP($A262,'Medical Examinations'!$A:$O,2,FALSE),"")</f>
        <v>25.175000000000001</v>
      </c>
      <c r="D262">
        <f>IFERROR(VLOOKUP($A262,'Medical Examinations'!$A:$O,3,FALSE),"")</f>
        <v>4.74</v>
      </c>
      <c r="E262" s="26" t="str">
        <f>IFERROR(VLOOKUP($A262,'Medical Examinations'!$A:$O,4,FALSE),"")</f>
        <v>No</v>
      </c>
      <c r="F262" t="str">
        <f>IFERROR(VLOOKUP($A262,'Medical Examinations'!$A:$O,6,FALSE),"")</f>
        <v>No</v>
      </c>
      <c r="G262" t="str">
        <f>IFERROR(VLOOKUP($A262,'Medical Examinations'!$A:$O,7,FALSE),"")</f>
        <v>No</v>
      </c>
      <c r="H262" s="28" t="str">
        <f>IFERROR(VLOOKUP($A262,'Medical Examinations'!$A:$O,8,FALSE),"")</f>
        <v>0</v>
      </c>
      <c r="I262" t="str">
        <f>IFERROR(VLOOKUP($A262,'Medical Examinations'!$A:$O,10,FALSE),"")</f>
        <v>No</v>
      </c>
      <c r="J262" t="str">
        <f>IFERROR(VLOOKUP($A262,'Medical Examinations'!$A:$O,14,FALSE),"")</f>
        <v>Over Weight</v>
      </c>
      <c r="K262" t="str">
        <f>IFERROR(VLOOKUP($A262,'Medical Examinations'!$A:$O,15,FALSE),"")</f>
        <v>Normal</v>
      </c>
      <c r="L262" s="19" t="str">
        <f>IFERROR(VLOOKUP($A262,'Hospitalisation Details'!$A:$Q,7,FALSE),"")</f>
        <v>4-Nov-1977</v>
      </c>
      <c r="M262" s="20">
        <f>IFERROR(VLOOKUP($A262,'Hospitalisation Details'!$A:$Q,10,FALSE),"")</f>
        <v>9095.07</v>
      </c>
      <c r="N262" s="26" t="str">
        <f>IFERROR(VLOOKUP($A262,'Hospitalisation Details'!$A:$Q,11,FALSE),"")</f>
        <v>tier - 2</v>
      </c>
      <c r="O262" t="str">
        <f>IFERROR(VLOOKUP($A262,'Hospitalisation Details'!$A:$Q,13,FALSE),"")</f>
        <v>tier - 2</v>
      </c>
      <c r="P262" t="str">
        <f>IFERROR(VLOOKUP($A262,'Hospitalisation Details'!$A:$Q,15,FALSE),"")</f>
        <v>R1024</v>
      </c>
      <c r="Q262">
        <f>IFERROR(VLOOKUP($A262,'Hospitalisation Details'!$A:$Q,8,FALSE),"")</f>
        <v>45</v>
      </c>
    </row>
    <row r="263" spans="1:17" ht="15" x14ac:dyDescent="0.35">
      <c r="A263" s="25" t="str">
        <f>'Customer Names'!A1234</f>
        <v>Id1233</v>
      </c>
      <c r="B263" t="str">
        <f>IFERROR(VLOOKUP($A263,'Customer Names'!$A:$F,3,FALSE),"")</f>
        <v>Soto</v>
      </c>
      <c r="C263" s="27">
        <f>IFERROR(VLOOKUP($A263,'Medical Examinations'!$A:$O,2,FALSE),"")</f>
        <v>44.77</v>
      </c>
      <c r="D263">
        <f>IFERROR(VLOOKUP($A263,'Medical Examinations'!$A:$O,3,FALSE),"")</f>
        <v>4.0599999999999996</v>
      </c>
      <c r="E263" s="26" t="str">
        <f>IFERROR(VLOOKUP($A263,'Medical Examinations'!$A:$O,4,FALSE),"")</f>
        <v>No</v>
      </c>
      <c r="F263" t="str">
        <f>IFERROR(VLOOKUP($A263,'Medical Examinations'!$A:$O,6,FALSE),"")</f>
        <v>No</v>
      </c>
      <c r="G263" t="str">
        <f>IFERROR(VLOOKUP($A263,'Medical Examinations'!$A:$O,7,FALSE),"")</f>
        <v>No</v>
      </c>
      <c r="H263" s="28">
        <f>IFERROR(VLOOKUP($A263,'Medical Examinations'!$A:$O,8,FALSE),"")</f>
        <v>2</v>
      </c>
      <c r="I263" t="str">
        <f>IFERROR(VLOOKUP($A263,'Medical Examinations'!$A:$O,10,FALSE),"")</f>
        <v>No</v>
      </c>
      <c r="J263" t="str">
        <f>IFERROR(VLOOKUP($A263,'Medical Examinations'!$A:$O,14,FALSE),"")</f>
        <v>Obesity</v>
      </c>
      <c r="K263" t="str">
        <f>IFERROR(VLOOKUP($A263,'Medical Examinations'!$A:$O,15,FALSE),"")</f>
        <v>Normal</v>
      </c>
      <c r="L263" s="19" t="str">
        <f>IFERROR(VLOOKUP($A263,'Hospitalisation Details'!$A:$Q,7,FALSE),"")</f>
        <v>2-Dec-1972</v>
      </c>
      <c r="M263" s="20">
        <f>IFERROR(VLOOKUP($A263,'Hospitalisation Details'!$A:$Q,10,FALSE),"")</f>
        <v>9058.73</v>
      </c>
      <c r="N263" s="26" t="str">
        <f>IFERROR(VLOOKUP($A263,'Hospitalisation Details'!$A:$Q,11,FALSE),"")</f>
        <v>tier - 3</v>
      </c>
      <c r="O263" t="str">
        <f>IFERROR(VLOOKUP($A263,'Hospitalisation Details'!$A:$Q,13,FALSE),"")</f>
        <v>tier - 2</v>
      </c>
      <c r="P263" t="str">
        <f>IFERROR(VLOOKUP($A263,'Hospitalisation Details'!$A:$Q,15,FALSE),"")</f>
        <v>R1013</v>
      </c>
      <c r="Q263">
        <f>IFERROR(VLOOKUP($A263,'Hospitalisation Details'!$A:$Q,8,FALSE),"")</f>
        <v>50</v>
      </c>
    </row>
    <row r="264" spans="1:17" ht="15" x14ac:dyDescent="0.35">
      <c r="A264" s="25" t="str">
        <f>'Customer Names'!A1235</f>
        <v>Id1234</v>
      </c>
      <c r="B264" t="str">
        <f>IFERROR(VLOOKUP($A264,'Customer Names'!$A:$F,3,FALSE),"")</f>
        <v>Howard</v>
      </c>
      <c r="C264" s="27">
        <f>IFERROR(VLOOKUP($A264,'Medical Examinations'!$A:$O,2,FALSE),"")</f>
        <v>37.07</v>
      </c>
      <c r="D264">
        <f>IFERROR(VLOOKUP($A264,'Medical Examinations'!$A:$O,3,FALSE),"")</f>
        <v>5.69</v>
      </c>
      <c r="E264" s="26" t="str">
        <f>IFERROR(VLOOKUP($A264,'Medical Examinations'!$A:$O,4,FALSE),"")</f>
        <v>No</v>
      </c>
      <c r="F264" t="str">
        <f>IFERROR(VLOOKUP($A264,'Medical Examinations'!$A:$O,6,FALSE),"")</f>
        <v>No</v>
      </c>
      <c r="G264" t="str">
        <f>IFERROR(VLOOKUP($A264,'Medical Examinations'!$A:$O,7,FALSE),"")</f>
        <v>No</v>
      </c>
      <c r="H264" s="28">
        <f>IFERROR(VLOOKUP($A264,'Medical Examinations'!$A:$O,8,FALSE),"")</f>
        <v>2</v>
      </c>
      <c r="I264" t="str">
        <f>IFERROR(VLOOKUP($A264,'Medical Examinations'!$A:$O,10,FALSE),"")</f>
        <v>No</v>
      </c>
      <c r="J264" t="str">
        <f>IFERROR(VLOOKUP($A264,'Medical Examinations'!$A:$O,14,FALSE),"")</f>
        <v>Obesity</v>
      </c>
      <c r="K264" t="str">
        <f>IFERROR(VLOOKUP($A264,'Medical Examinations'!$A:$O,15,FALSE),"")</f>
        <v>Normal</v>
      </c>
      <c r="L264" s="19" t="str">
        <f>IFERROR(VLOOKUP($A264,'Hospitalisation Details'!$A:$Q,7,FALSE),"")</f>
        <v>7-Dec-1972</v>
      </c>
      <c r="M264" s="20">
        <f>IFERROR(VLOOKUP($A264,'Hospitalisation Details'!$A:$Q,10,FALSE),"")</f>
        <v>9048.0300000000007</v>
      </c>
      <c r="N264" s="26" t="str">
        <f>IFERROR(VLOOKUP($A264,'Hospitalisation Details'!$A:$Q,11,FALSE),"")</f>
        <v>tier - 2</v>
      </c>
      <c r="O264" t="str">
        <f>IFERROR(VLOOKUP($A264,'Hospitalisation Details'!$A:$Q,13,FALSE),"")</f>
        <v>tier - 2</v>
      </c>
      <c r="P264" t="str">
        <f>IFERROR(VLOOKUP($A264,'Hospitalisation Details'!$A:$Q,15,FALSE),"")</f>
        <v>R1013</v>
      </c>
      <c r="Q264">
        <f>IFERROR(VLOOKUP($A264,'Hospitalisation Details'!$A:$Q,8,FALSE),"")</f>
        <v>50</v>
      </c>
    </row>
    <row r="265" spans="1:17" ht="15" x14ac:dyDescent="0.35">
      <c r="A265" s="25" t="str">
        <f>'Customer Names'!A1236</f>
        <v>Id1235</v>
      </c>
      <c r="B265" t="str">
        <f>IFERROR(VLOOKUP($A265,'Customer Names'!$A:$F,3,FALSE),"")</f>
        <v>Patrick</v>
      </c>
      <c r="C265" s="27">
        <f>IFERROR(VLOOKUP($A265,'Medical Examinations'!$A:$O,2,FALSE),"")</f>
        <v>39.799999999999997</v>
      </c>
      <c r="D265">
        <f>IFERROR(VLOOKUP($A265,'Medical Examinations'!$A:$O,3,FALSE),"")</f>
        <v>5.66</v>
      </c>
      <c r="E265" s="26" t="str">
        <f>IFERROR(VLOOKUP($A265,'Medical Examinations'!$A:$O,4,FALSE),"")</f>
        <v>No</v>
      </c>
      <c r="F265" t="str">
        <f>IFERROR(VLOOKUP($A265,'Medical Examinations'!$A:$O,6,FALSE),"")</f>
        <v>No</v>
      </c>
      <c r="G265" t="str">
        <f>IFERROR(VLOOKUP($A265,'Medical Examinations'!$A:$O,7,FALSE),"")</f>
        <v>Yes</v>
      </c>
      <c r="H265" s="28">
        <f>IFERROR(VLOOKUP($A265,'Medical Examinations'!$A:$O,8,FALSE),"")</f>
        <v>1</v>
      </c>
      <c r="I265" t="str">
        <f>IFERROR(VLOOKUP($A265,'Medical Examinations'!$A:$O,10,FALSE),"")</f>
        <v>No</v>
      </c>
      <c r="J265" t="str">
        <f>IFERROR(VLOOKUP($A265,'Medical Examinations'!$A:$O,14,FALSE),"")</f>
        <v>Obesity</v>
      </c>
      <c r="K265" t="str">
        <f>IFERROR(VLOOKUP($A265,'Medical Examinations'!$A:$O,15,FALSE),"")</f>
        <v>Normal</v>
      </c>
      <c r="L265" s="19" t="str">
        <f>IFERROR(VLOOKUP($A265,'Hospitalisation Details'!$A:$Q,7,FALSE),"")</f>
        <v>1-Dec-1993</v>
      </c>
      <c r="M265" s="20">
        <f>IFERROR(VLOOKUP($A265,'Hospitalisation Details'!$A:$Q,10,FALSE),"")</f>
        <v>9010.2000000000007</v>
      </c>
      <c r="N265" s="26" t="str">
        <f>IFERROR(VLOOKUP($A265,'Hospitalisation Details'!$A:$Q,11,FALSE),"")</f>
        <v>tier - 2</v>
      </c>
      <c r="O265" t="str">
        <f>IFERROR(VLOOKUP($A265,'Hospitalisation Details'!$A:$Q,13,FALSE),"")</f>
        <v>tier - 3</v>
      </c>
      <c r="P265" t="str">
        <f>IFERROR(VLOOKUP($A265,'Hospitalisation Details'!$A:$Q,15,FALSE),"")</f>
        <v>R1026</v>
      </c>
      <c r="Q265">
        <f>IFERROR(VLOOKUP($A265,'Hospitalisation Details'!$A:$Q,8,FALSE),"")</f>
        <v>29</v>
      </c>
    </row>
    <row r="266" spans="1:17" ht="15" x14ac:dyDescent="0.35">
      <c r="A266" s="25" t="str">
        <f>'Customer Names'!A1237</f>
        <v>Id1236</v>
      </c>
      <c r="B266" t="str">
        <f>IFERROR(VLOOKUP($A266,'Customer Names'!$A:$F,3,FALSE),"")</f>
        <v>Dacko</v>
      </c>
      <c r="C266" s="27">
        <f>IFERROR(VLOOKUP($A266,'Medical Examinations'!$A:$O,2,FALSE),"")</f>
        <v>26.36</v>
      </c>
      <c r="D266">
        <f>IFERROR(VLOOKUP($A266,'Medical Examinations'!$A:$O,3,FALSE),"")</f>
        <v>4.32</v>
      </c>
      <c r="E266" s="26" t="str">
        <f>IFERROR(VLOOKUP($A266,'Medical Examinations'!$A:$O,4,FALSE),"")</f>
        <v>No</v>
      </c>
      <c r="F266" t="str">
        <f>IFERROR(VLOOKUP($A266,'Medical Examinations'!$A:$O,6,FALSE),"")</f>
        <v>No</v>
      </c>
      <c r="G266" t="str">
        <f>IFERROR(VLOOKUP($A266,'Medical Examinations'!$A:$O,7,FALSE),"")</f>
        <v>Yes</v>
      </c>
      <c r="H266" s="28">
        <f>IFERROR(VLOOKUP($A266,'Medical Examinations'!$A:$O,8,FALSE),"")</f>
        <v>1</v>
      </c>
      <c r="I266" t="str">
        <f>IFERROR(VLOOKUP($A266,'Medical Examinations'!$A:$O,10,FALSE),"")</f>
        <v>No</v>
      </c>
      <c r="J266" t="str">
        <f>IFERROR(VLOOKUP($A266,'Medical Examinations'!$A:$O,14,FALSE),"")</f>
        <v>Over Weight</v>
      </c>
      <c r="K266" t="str">
        <f>IFERROR(VLOOKUP($A266,'Medical Examinations'!$A:$O,15,FALSE),"")</f>
        <v>Normal</v>
      </c>
      <c r="L266" s="19" t="str">
        <f>IFERROR(VLOOKUP($A266,'Hospitalisation Details'!$A:$Q,7,FALSE),"")</f>
        <v>16-Dec-1979</v>
      </c>
      <c r="M266" s="20">
        <f>IFERROR(VLOOKUP($A266,'Hospitalisation Details'!$A:$Q,10,FALSE),"")</f>
        <v>8998.43</v>
      </c>
      <c r="N266" s="26" t="str">
        <f>IFERROR(VLOOKUP($A266,'Hospitalisation Details'!$A:$Q,11,FALSE),"")</f>
        <v>tier - 2</v>
      </c>
      <c r="O266" t="str">
        <f>IFERROR(VLOOKUP($A266,'Hospitalisation Details'!$A:$Q,13,FALSE),"")</f>
        <v>tier - 1</v>
      </c>
      <c r="P266" t="str">
        <f>IFERROR(VLOOKUP($A266,'Hospitalisation Details'!$A:$Q,15,FALSE),"")</f>
        <v>R1025</v>
      </c>
      <c r="Q266">
        <f>IFERROR(VLOOKUP($A266,'Hospitalisation Details'!$A:$Q,8,FALSE),"")</f>
        <v>43</v>
      </c>
    </row>
    <row r="267" spans="1:17" ht="15" x14ac:dyDescent="0.35">
      <c r="A267" s="25" t="str">
        <f>'Customer Names'!A1238</f>
        <v>Id1237</v>
      </c>
      <c r="B267" t="str">
        <f>IFERROR(VLOOKUP($A267,'Customer Names'!$A:$F,3,FALSE),"")</f>
        <v>Glassey</v>
      </c>
      <c r="C267" s="27">
        <f>IFERROR(VLOOKUP($A267,'Medical Examinations'!$A:$O,2,FALSE),"")</f>
        <v>29.925000000000001</v>
      </c>
      <c r="D267">
        <f>IFERROR(VLOOKUP($A267,'Medical Examinations'!$A:$O,3,FALSE),"")</f>
        <v>8.2899999999999991</v>
      </c>
      <c r="E267" s="26" t="str">
        <f>IFERROR(VLOOKUP($A267,'Medical Examinations'!$A:$O,4,FALSE),"")</f>
        <v>No</v>
      </c>
      <c r="F267" t="str">
        <f>IFERROR(VLOOKUP($A267,'Medical Examinations'!$A:$O,6,FALSE),"")</f>
        <v>No</v>
      </c>
      <c r="G267" t="str">
        <f>IFERROR(VLOOKUP($A267,'Medical Examinations'!$A:$O,7,FALSE),"")</f>
        <v>No</v>
      </c>
      <c r="H267" s="28">
        <f>IFERROR(VLOOKUP($A267,'Medical Examinations'!$A:$O,8,FALSE),"")</f>
        <v>2</v>
      </c>
      <c r="I267" t="str">
        <f>IFERROR(VLOOKUP($A267,'Medical Examinations'!$A:$O,10,FALSE),"")</f>
        <v>No</v>
      </c>
      <c r="J267" t="str">
        <f>IFERROR(VLOOKUP($A267,'Medical Examinations'!$A:$O,14,FALSE),"")</f>
        <v>Over Weight</v>
      </c>
      <c r="K267" t="str">
        <f>IFERROR(VLOOKUP($A267,'Medical Examinations'!$A:$O,15,FALSE),"")</f>
        <v>Diabetes</v>
      </c>
      <c r="L267" s="19" t="str">
        <f>IFERROR(VLOOKUP($A267,'Hospitalisation Details'!$A:$Q,7,FALSE),"")</f>
        <v>11-Oct-1973</v>
      </c>
      <c r="M267" s="20">
        <f>IFERROR(VLOOKUP($A267,'Hospitalisation Details'!$A:$Q,10,FALSE),"")</f>
        <v>8988.16</v>
      </c>
      <c r="N267" s="26" t="str">
        <f>IFERROR(VLOOKUP($A267,'Hospitalisation Details'!$A:$Q,11,FALSE),"")</f>
        <v>tier - 2</v>
      </c>
      <c r="O267" t="str">
        <f>IFERROR(VLOOKUP($A267,'Hospitalisation Details'!$A:$Q,13,FALSE),"")</f>
        <v>tier - 1</v>
      </c>
      <c r="P267" t="str">
        <f>IFERROR(VLOOKUP($A267,'Hospitalisation Details'!$A:$Q,15,FALSE),"")</f>
        <v>R1012</v>
      </c>
      <c r="Q267">
        <f>IFERROR(VLOOKUP($A267,'Hospitalisation Details'!$A:$Q,8,FALSE),"")</f>
        <v>49</v>
      </c>
    </row>
    <row r="268" spans="1:17" ht="15" x14ac:dyDescent="0.35">
      <c r="A268" s="25" t="str">
        <f>'Customer Names'!A1239</f>
        <v>Id1238</v>
      </c>
      <c r="B268" t="str">
        <f>IFERROR(VLOOKUP($A268,'Customer Names'!$A:$F,3,FALSE),"")</f>
        <v>Frechette</v>
      </c>
      <c r="C268" s="27">
        <f>IFERROR(VLOOKUP($A268,'Medical Examinations'!$A:$O,2,FALSE),"")</f>
        <v>37.29</v>
      </c>
      <c r="D268">
        <f>IFERROR(VLOOKUP($A268,'Medical Examinations'!$A:$O,3,FALSE),"")</f>
        <v>10.46</v>
      </c>
      <c r="E268" s="26" t="str">
        <f>IFERROR(VLOOKUP($A268,'Medical Examinations'!$A:$O,4,FALSE),"")</f>
        <v>No</v>
      </c>
      <c r="F268" t="str">
        <f>IFERROR(VLOOKUP($A268,'Medical Examinations'!$A:$O,6,FALSE),"")</f>
        <v>No</v>
      </c>
      <c r="G268" t="str">
        <f>IFERROR(VLOOKUP($A268,'Medical Examinations'!$A:$O,7,FALSE),"")</f>
        <v>No</v>
      </c>
      <c r="H268" s="28" t="str">
        <f>IFERROR(VLOOKUP($A268,'Medical Examinations'!$A:$O,8,FALSE),"")</f>
        <v>0</v>
      </c>
      <c r="I268" t="str">
        <f>IFERROR(VLOOKUP($A268,'Medical Examinations'!$A:$O,10,FALSE),"")</f>
        <v>No</v>
      </c>
      <c r="J268" t="str">
        <f>IFERROR(VLOOKUP($A268,'Medical Examinations'!$A:$O,14,FALSE),"")</f>
        <v>Obesity</v>
      </c>
      <c r="K268" t="str">
        <f>IFERROR(VLOOKUP($A268,'Medical Examinations'!$A:$O,15,FALSE),"")</f>
        <v>Diabetes</v>
      </c>
      <c r="L268" s="19" t="str">
        <f>IFERROR(VLOOKUP($A268,'Hospitalisation Details'!$A:$Q,7,FALSE),"")</f>
        <v>21-Jul-1974</v>
      </c>
      <c r="M268" s="20">
        <f>IFERROR(VLOOKUP($A268,'Hospitalisation Details'!$A:$Q,10,FALSE),"")</f>
        <v>8978.19</v>
      </c>
      <c r="N268" s="26" t="str">
        <f>IFERROR(VLOOKUP($A268,'Hospitalisation Details'!$A:$Q,11,FALSE),"")</f>
        <v>tier - 2</v>
      </c>
      <c r="O268" t="str">
        <f>IFERROR(VLOOKUP($A268,'Hospitalisation Details'!$A:$Q,13,FALSE),"")</f>
        <v>tier - 2</v>
      </c>
      <c r="P268" t="str">
        <f>IFERROR(VLOOKUP($A268,'Hospitalisation Details'!$A:$Q,15,FALSE),"")</f>
        <v>R1013</v>
      </c>
      <c r="Q268">
        <f>IFERROR(VLOOKUP($A268,'Hospitalisation Details'!$A:$Q,8,FALSE),"")</f>
        <v>48</v>
      </c>
    </row>
    <row r="269" spans="1:17" ht="15" x14ac:dyDescent="0.35">
      <c r="A269" s="25" t="str">
        <f>'Customer Names'!A1240</f>
        <v>Id1239</v>
      </c>
      <c r="B269" t="str">
        <f>IFERROR(VLOOKUP($A269,'Customer Names'!$A:$F,3,FALSE),"")</f>
        <v>Benitez</v>
      </c>
      <c r="C269" s="27">
        <f>IFERROR(VLOOKUP($A269,'Medical Examinations'!$A:$O,2,FALSE),"")</f>
        <v>30.2</v>
      </c>
      <c r="D269">
        <f>IFERROR(VLOOKUP($A269,'Medical Examinations'!$A:$O,3,FALSE),"")</f>
        <v>11.96</v>
      </c>
      <c r="E269" s="26" t="str">
        <f>IFERROR(VLOOKUP($A269,'Medical Examinations'!$A:$O,4,FALSE),"")</f>
        <v>No</v>
      </c>
      <c r="F269" t="str">
        <f>IFERROR(VLOOKUP($A269,'Medical Examinations'!$A:$O,6,FALSE),"")</f>
        <v>No</v>
      </c>
      <c r="G269" t="str">
        <f>IFERROR(VLOOKUP($A269,'Medical Examinations'!$A:$O,7,FALSE),"")</f>
        <v>No</v>
      </c>
      <c r="H269" s="28" t="str">
        <f>IFERROR(VLOOKUP($A269,'Medical Examinations'!$A:$O,8,FALSE),"")</f>
        <v>0</v>
      </c>
      <c r="I269" t="str">
        <f>IFERROR(VLOOKUP($A269,'Medical Examinations'!$A:$O,10,FALSE),"")</f>
        <v>No</v>
      </c>
      <c r="J269" t="str">
        <f>IFERROR(VLOOKUP($A269,'Medical Examinations'!$A:$O,14,FALSE),"")</f>
        <v>Obesity</v>
      </c>
      <c r="K269" t="str">
        <f>IFERROR(VLOOKUP($A269,'Medical Examinations'!$A:$O,15,FALSE),"")</f>
        <v>Diabetes</v>
      </c>
      <c r="L269" s="19" t="str">
        <f>IFERROR(VLOOKUP($A269,'Hospitalisation Details'!$A:$Q,7,FALSE),"")</f>
        <v>8-Sep-1974</v>
      </c>
      <c r="M269" s="20">
        <f>IFERROR(VLOOKUP($A269,'Hospitalisation Details'!$A:$Q,10,FALSE),"")</f>
        <v>8968.33</v>
      </c>
      <c r="N269" s="26" t="str">
        <f>IFERROR(VLOOKUP($A269,'Hospitalisation Details'!$A:$Q,11,FALSE),"")</f>
        <v>tier - 3</v>
      </c>
      <c r="O269" t="str">
        <f>IFERROR(VLOOKUP($A269,'Hospitalisation Details'!$A:$Q,13,FALSE),"")</f>
        <v>tier - 2</v>
      </c>
      <c r="P269" t="str">
        <f>IFERROR(VLOOKUP($A269,'Hospitalisation Details'!$A:$Q,15,FALSE),"")</f>
        <v>R1011</v>
      </c>
      <c r="Q269">
        <f>IFERROR(VLOOKUP($A269,'Hospitalisation Details'!$A:$Q,8,FALSE),"")</f>
        <v>48</v>
      </c>
    </row>
    <row r="270" spans="1:17" ht="15" x14ac:dyDescent="0.35">
      <c r="A270" s="25" t="str">
        <f>'Customer Names'!A125</f>
        <v>Id124</v>
      </c>
      <c r="B270" t="str">
        <f>IFERROR(VLOOKUP($A270,'Customer Names'!$A:$F,3,FALSE),"")</f>
        <v>Kells</v>
      </c>
      <c r="C270" s="27">
        <f>IFERROR(VLOOKUP($A270,'Medical Examinations'!$A:$O,2,FALSE),"")</f>
        <v>48</v>
      </c>
      <c r="D270">
        <f>IFERROR(VLOOKUP($A270,'Medical Examinations'!$A:$O,3,FALSE),"")</f>
        <v>10.54</v>
      </c>
      <c r="E270" s="26" t="str">
        <f>IFERROR(VLOOKUP($A270,'Medical Examinations'!$A:$O,4,FALSE),"")</f>
        <v>No</v>
      </c>
      <c r="F270" t="str">
        <f>IFERROR(VLOOKUP($A270,'Medical Examinations'!$A:$O,6,FALSE),"")</f>
        <v>No</v>
      </c>
      <c r="G270" t="str">
        <f>IFERROR(VLOOKUP($A270,'Medical Examinations'!$A:$O,7,FALSE),"")</f>
        <v>No</v>
      </c>
      <c r="H270" s="28" t="str">
        <f>IFERROR(VLOOKUP($A270,'Medical Examinations'!$A:$O,8,FALSE),"")</f>
        <v>0</v>
      </c>
      <c r="I270" t="str">
        <f>IFERROR(VLOOKUP($A270,'Medical Examinations'!$A:$O,10,FALSE),"")</f>
        <v>Yes</v>
      </c>
      <c r="J270" t="str">
        <f>IFERROR(VLOOKUP($A270,'Medical Examinations'!$A:$O,14,FALSE),"")</f>
        <v>Obesity</v>
      </c>
      <c r="K270" t="str">
        <f>IFERROR(VLOOKUP($A270,'Medical Examinations'!$A:$O,15,FALSE),"")</f>
        <v>Diabetes</v>
      </c>
      <c r="L270" s="19" t="str">
        <f>IFERROR(VLOOKUP($A270,'Hospitalisation Details'!$A:$Q,7,FALSE),"")</f>
        <v>5-Aug-1978</v>
      </c>
      <c r="M270" s="20">
        <f>IFERROR(VLOOKUP($A270,'Hospitalisation Details'!$A:$Q,10,FALSE),"")</f>
        <v>39352.6</v>
      </c>
      <c r="N270" s="26" t="str">
        <f>IFERROR(VLOOKUP($A270,'Hospitalisation Details'!$A:$Q,11,FALSE),"")</f>
        <v>tier - 2</v>
      </c>
      <c r="O270" t="str">
        <f>IFERROR(VLOOKUP($A270,'Hospitalisation Details'!$A:$Q,13,FALSE),"")</f>
        <v>tier - 3</v>
      </c>
      <c r="P270" t="str">
        <f>IFERROR(VLOOKUP($A270,'Hospitalisation Details'!$A:$Q,15,FALSE),"")</f>
        <v>R1011</v>
      </c>
      <c r="Q270">
        <f>IFERROR(VLOOKUP($A270,'Hospitalisation Details'!$A:$Q,8,FALSE),"")</f>
        <v>44</v>
      </c>
    </row>
    <row r="271" spans="1:17" ht="15" x14ac:dyDescent="0.35">
      <c r="A271" s="25" t="str">
        <f>'Customer Names'!A1241</f>
        <v>Id1240</v>
      </c>
      <c r="B271" t="str">
        <f>IFERROR(VLOOKUP($A271,'Customer Names'!$A:$F,3,FALSE),"")</f>
        <v>Gauthier</v>
      </c>
      <c r="C271" s="27">
        <f>IFERROR(VLOOKUP($A271,'Medical Examinations'!$A:$O,2,FALSE),"")</f>
        <v>24.225000000000001</v>
      </c>
      <c r="D271">
        <f>IFERROR(VLOOKUP($A271,'Medical Examinations'!$A:$O,3,FALSE),"")</f>
        <v>4.25</v>
      </c>
      <c r="E271" s="26" t="str">
        <f>IFERROR(VLOOKUP($A271,'Medical Examinations'!$A:$O,4,FALSE),"")</f>
        <v>Yes</v>
      </c>
      <c r="F271" t="str">
        <f>IFERROR(VLOOKUP($A271,'Medical Examinations'!$A:$O,6,FALSE),"")</f>
        <v>No</v>
      </c>
      <c r="G271" t="str">
        <f>IFERROR(VLOOKUP($A271,'Medical Examinations'!$A:$O,7,FALSE),"")</f>
        <v>Yes</v>
      </c>
      <c r="H271" s="28">
        <f>IFERROR(VLOOKUP($A271,'Medical Examinations'!$A:$O,8,FALSE),"")</f>
        <v>1</v>
      </c>
      <c r="I271" t="str">
        <f>IFERROR(VLOOKUP($A271,'Medical Examinations'!$A:$O,10,FALSE),"")</f>
        <v>No</v>
      </c>
      <c r="J271" t="str">
        <f>IFERROR(VLOOKUP($A271,'Medical Examinations'!$A:$O,14,FALSE),"")</f>
        <v>Normal Weight</v>
      </c>
      <c r="K271" t="str">
        <f>IFERROR(VLOOKUP($A271,'Medical Examinations'!$A:$O,15,FALSE),"")</f>
        <v>Normal</v>
      </c>
      <c r="L271" s="19" t="str">
        <f>IFERROR(VLOOKUP($A271,'Hospitalisation Details'!$A:$Q,7,FALSE),"")</f>
        <v>15-Jul-1983</v>
      </c>
      <c r="M271" s="20">
        <f>IFERROR(VLOOKUP($A271,'Hospitalisation Details'!$A:$Q,10,FALSE),"")</f>
        <v>8965.7999999999993</v>
      </c>
      <c r="N271" s="26" t="str">
        <f>IFERROR(VLOOKUP($A271,'Hospitalisation Details'!$A:$Q,11,FALSE),"")</f>
        <v>tier - 2</v>
      </c>
      <c r="O271" t="str">
        <f>IFERROR(VLOOKUP($A271,'Hospitalisation Details'!$A:$Q,13,FALSE),"")</f>
        <v>tier - 3</v>
      </c>
      <c r="P271" t="str">
        <f>IFERROR(VLOOKUP($A271,'Hospitalisation Details'!$A:$Q,15,FALSE),"")</f>
        <v>R1012</v>
      </c>
      <c r="Q271">
        <f>IFERROR(VLOOKUP($A271,'Hospitalisation Details'!$A:$Q,8,FALSE),"")</f>
        <v>39</v>
      </c>
    </row>
    <row r="272" spans="1:17" ht="15" x14ac:dyDescent="0.35">
      <c r="A272" s="25" t="str">
        <f>'Customer Names'!A1242</f>
        <v>Id1241</v>
      </c>
      <c r="B272" t="str">
        <f>IFERROR(VLOOKUP($A272,'Customer Names'!$A:$F,3,FALSE),"")</f>
        <v>Fazioli</v>
      </c>
      <c r="C272" s="27">
        <f>IFERROR(VLOOKUP($A272,'Medical Examinations'!$A:$O,2,FALSE),"")</f>
        <v>31.445</v>
      </c>
      <c r="D272">
        <f>IFERROR(VLOOKUP($A272,'Medical Examinations'!$A:$O,3,FALSE),"")</f>
        <v>8.33</v>
      </c>
      <c r="E272" s="26" t="str">
        <f>IFERROR(VLOOKUP($A272,'Medical Examinations'!$A:$O,4,FALSE),"")</f>
        <v>No</v>
      </c>
      <c r="F272" t="str">
        <f>IFERROR(VLOOKUP($A272,'Medical Examinations'!$A:$O,6,FALSE),"")</f>
        <v>No</v>
      </c>
      <c r="G272" t="str">
        <f>IFERROR(VLOOKUP($A272,'Medical Examinations'!$A:$O,7,FALSE),"")</f>
        <v>No</v>
      </c>
      <c r="H272" s="28" t="str">
        <f>IFERROR(VLOOKUP($A272,'Medical Examinations'!$A:$O,8,FALSE),"")</f>
        <v>0</v>
      </c>
      <c r="I272" t="str">
        <f>IFERROR(VLOOKUP($A272,'Medical Examinations'!$A:$O,10,FALSE),"")</f>
        <v>No</v>
      </c>
      <c r="J272" t="str">
        <f>IFERROR(VLOOKUP($A272,'Medical Examinations'!$A:$O,14,FALSE),"")</f>
        <v>Obesity</v>
      </c>
      <c r="K272" t="str">
        <f>IFERROR(VLOOKUP($A272,'Medical Examinations'!$A:$O,15,FALSE),"")</f>
        <v>Diabetes</v>
      </c>
      <c r="L272" s="19" t="str">
        <f>IFERROR(VLOOKUP($A272,'Hospitalisation Details'!$A:$Q,7,FALSE),"")</f>
        <v>17-Aug-1974</v>
      </c>
      <c r="M272" s="20">
        <f>IFERROR(VLOOKUP($A272,'Hospitalisation Details'!$A:$Q,10,FALSE),"")</f>
        <v>8964.06</v>
      </c>
      <c r="N272" s="26" t="str">
        <f>IFERROR(VLOOKUP($A272,'Hospitalisation Details'!$A:$Q,11,FALSE),"")</f>
        <v>tier - 3</v>
      </c>
      <c r="O272" t="str">
        <f>IFERROR(VLOOKUP($A272,'Hospitalisation Details'!$A:$Q,13,FALSE),"")</f>
        <v>tier - 2</v>
      </c>
      <c r="P272" t="str">
        <f>IFERROR(VLOOKUP($A272,'Hospitalisation Details'!$A:$Q,15,FALSE),"")</f>
        <v>R1016</v>
      </c>
      <c r="Q272">
        <f>IFERROR(VLOOKUP($A272,'Hospitalisation Details'!$A:$Q,8,FALSE),"")</f>
        <v>48</v>
      </c>
    </row>
    <row r="273" spans="1:17" ht="15" x14ac:dyDescent="0.35">
      <c r="A273" s="25" t="str">
        <f>'Customer Names'!A1243</f>
        <v>Id1242</v>
      </c>
      <c r="B273" t="str">
        <f>IFERROR(VLOOKUP($A273,'Customer Names'!$A:$F,3,FALSE),"")</f>
        <v>Chorney</v>
      </c>
      <c r="C273" s="27">
        <f>IFERROR(VLOOKUP($A273,'Medical Examinations'!$A:$O,2,FALSE),"")</f>
        <v>38.880000000000003</v>
      </c>
      <c r="D273">
        <f>IFERROR(VLOOKUP($A273,'Medical Examinations'!$A:$O,3,FALSE),"")</f>
        <v>4.29</v>
      </c>
      <c r="E273" s="26" t="str">
        <f>IFERROR(VLOOKUP($A273,'Medical Examinations'!$A:$O,4,FALSE),"")</f>
        <v>No</v>
      </c>
      <c r="F273" t="str">
        <f>IFERROR(VLOOKUP($A273,'Medical Examinations'!$A:$O,6,FALSE),"")</f>
        <v>No</v>
      </c>
      <c r="G273" t="str">
        <f>IFERROR(VLOOKUP($A273,'Medical Examinations'!$A:$O,7,FALSE),"")</f>
        <v>No</v>
      </c>
      <c r="H273" s="28">
        <f>IFERROR(VLOOKUP($A273,'Medical Examinations'!$A:$O,8,FALSE),"")</f>
        <v>1</v>
      </c>
      <c r="I273" t="str">
        <f>IFERROR(VLOOKUP($A273,'Medical Examinations'!$A:$O,10,FALSE),"")</f>
        <v>No</v>
      </c>
      <c r="J273" t="str">
        <f>IFERROR(VLOOKUP($A273,'Medical Examinations'!$A:$O,14,FALSE),"")</f>
        <v>Obesity</v>
      </c>
      <c r="K273" t="str">
        <f>IFERROR(VLOOKUP($A273,'Medical Examinations'!$A:$O,15,FALSE),"")</f>
        <v>Normal</v>
      </c>
      <c r="L273" s="19" t="str">
        <f>IFERROR(VLOOKUP($A273,'Hospitalisation Details'!$A:$Q,7,FALSE),"")</f>
        <v>27-Sep-1992</v>
      </c>
      <c r="M273" s="20">
        <f>IFERROR(VLOOKUP($A273,'Hospitalisation Details'!$A:$Q,10,FALSE),"")</f>
        <v>8954.99</v>
      </c>
      <c r="N273" s="26" t="str">
        <f>IFERROR(VLOOKUP($A273,'Hospitalisation Details'!$A:$Q,11,FALSE),"")</f>
        <v>tier - 2</v>
      </c>
      <c r="O273" t="str">
        <f>IFERROR(VLOOKUP($A273,'Hospitalisation Details'!$A:$Q,13,FALSE),"")</f>
        <v>tier - 3</v>
      </c>
      <c r="P273" t="str">
        <f>IFERROR(VLOOKUP($A273,'Hospitalisation Details'!$A:$Q,15,FALSE),"")</f>
        <v>R1026</v>
      </c>
      <c r="Q273">
        <f>IFERROR(VLOOKUP($A273,'Hospitalisation Details'!$A:$Q,8,FALSE),"")</f>
        <v>30</v>
      </c>
    </row>
    <row r="274" spans="1:17" ht="15" x14ac:dyDescent="0.35">
      <c r="A274" s="25" t="str">
        <f>'Customer Names'!A1244</f>
        <v>Id1243</v>
      </c>
      <c r="B274" t="str">
        <f>IFERROR(VLOOKUP($A274,'Customer Names'!$A:$F,3,FALSE),"")</f>
        <v>Dannenhauer</v>
      </c>
      <c r="C274" s="27">
        <f>IFERROR(VLOOKUP($A274,'Medical Examinations'!$A:$O,2,FALSE),"")</f>
        <v>43.89</v>
      </c>
      <c r="D274">
        <f>IFERROR(VLOOKUP($A274,'Medical Examinations'!$A:$O,3,FALSE),"")</f>
        <v>6.32</v>
      </c>
      <c r="E274" s="26" t="str">
        <f>IFERROR(VLOOKUP($A274,'Medical Examinations'!$A:$O,4,FALSE),"")</f>
        <v>Yes</v>
      </c>
      <c r="F274" t="str">
        <f>IFERROR(VLOOKUP($A274,'Medical Examinations'!$A:$O,6,FALSE),"")</f>
        <v>No</v>
      </c>
      <c r="G274" t="str">
        <f>IFERROR(VLOOKUP($A274,'Medical Examinations'!$A:$O,7,FALSE),"")</f>
        <v>No</v>
      </c>
      <c r="H274" s="28" t="str">
        <f>IFERROR(VLOOKUP($A274,'Medical Examinations'!$A:$O,8,FALSE),"")</f>
        <v>0</v>
      </c>
      <c r="I274" t="str">
        <f>IFERROR(VLOOKUP($A274,'Medical Examinations'!$A:$O,10,FALSE),"")</f>
        <v>No</v>
      </c>
      <c r="J274" t="str">
        <f>IFERROR(VLOOKUP($A274,'Medical Examinations'!$A:$O,14,FALSE),"")</f>
        <v>Obesity</v>
      </c>
      <c r="K274" t="str">
        <f>IFERROR(VLOOKUP($A274,'Medical Examinations'!$A:$O,15,FALSE),"")</f>
        <v>Prediabetes</v>
      </c>
      <c r="L274" s="19" t="str">
        <f>IFERROR(VLOOKUP($A274,'Hospitalisation Details'!$A:$Q,7,FALSE),"")</f>
        <v>25-Dec-1976</v>
      </c>
      <c r="M274" s="20">
        <f>IFERROR(VLOOKUP($A274,'Hospitalisation Details'!$A:$Q,10,FALSE),"")</f>
        <v>8944.1200000000008</v>
      </c>
      <c r="N274" s="26" t="str">
        <f>IFERROR(VLOOKUP($A274,'Hospitalisation Details'!$A:$Q,11,FALSE),"")</f>
        <v>tier - 3</v>
      </c>
      <c r="O274" t="str">
        <f>IFERROR(VLOOKUP($A274,'Hospitalisation Details'!$A:$Q,13,FALSE),"")</f>
        <v>tier - 2</v>
      </c>
      <c r="P274" t="str">
        <f>IFERROR(VLOOKUP($A274,'Hospitalisation Details'!$A:$Q,15,FALSE),"")</f>
        <v>R1013</v>
      </c>
      <c r="Q274">
        <f>IFERROR(VLOOKUP($A274,'Hospitalisation Details'!$A:$Q,8,FALSE),"")</f>
        <v>46</v>
      </c>
    </row>
    <row r="275" spans="1:17" ht="15" x14ac:dyDescent="0.35">
      <c r="A275" s="25" t="str">
        <f>'Customer Names'!A1245</f>
        <v>Id1244</v>
      </c>
      <c r="B275" t="str">
        <f>IFERROR(VLOOKUP($A275,'Customer Names'!$A:$F,3,FALSE),"")</f>
        <v>McComb</v>
      </c>
      <c r="C275" s="27">
        <f>IFERROR(VLOOKUP($A275,'Medical Examinations'!$A:$O,2,FALSE),"")</f>
        <v>25.6</v>
      </c>
      <c r="D275">
        <f>IFERROR(VLOOKUP($A275,'Medical Examinations'!$A:$O,3,FALSE),"")</f>
        <v>5.65</v>
      </c>
      <c r="E275" s="26" t="str">
        <f>IFERROR(VLOOKUP($A275,'Medical Examinations'!$A:$O,4,FALSE),"")</f>
        <v>No</v>
      </c>
      <c r="F275" t="str">
        <f>IFERROR(VLOOKUP($A275,'Medical Examinations'!$A:$O,6,FALSE),"")</f>
        <v>No</v>
      </c>
      <c r="G275" t="str">
        <f>IFERROR(VLOOKUP($A275,'Medical Examinations'!$A:$O,7,FALSE),"")</f>
        <v>No</v>
      </c>
      <c r="H275" s="28">
        <f>IFERROR(VLOOKUP($A275,'Medical Examinations'!$A:$O,8,FALSE),"")</f>
        <v>2</v>
      </c>
      <c r="I275" t="str">
        <f>IFERROR(VLOOKUP($A275,'Medical Examinations'!$A:$O,10,FALSE),"")</f>
        <v>No</v>
      </c>
      <c r="J275" t="str">
        <f>IFERROR(VLOOKUP($A275,'Medical Examinations'!$A:$O,14,FALSE),"")</f>
        <v>Over Weight</v>
      </c>
      <c r="K275" t="str">
        <f>IFERROR(VLOOKUP($A275,'Medical Examinations'!$A:$O,15,FALSE),"")</f>
        <v>Normal</v>
      </c>
      <c r="L275" s="19" t="str">
        <f>IFERROR(VLOOKUP($A275,'Hospitalisation Details'!$A:$Q,7,FALSE),"")</f>
        <v>6-Jun-1972</v>
      </c>
      <c r="M275" s="20">
        <f>IFERROR(VLOOKUP($A275,'Hospitalisation Details'!$A:$Q,10,FALSE),"")</f>
        <v>8932.08</v>
      </c>
      <c r="N275" s="26" t="str">
        <f>IFERROR(VLOOKUP($A275,'Hospitalisation Details'!$A:$Q,11,FALSE),"")</f>
        <v>tier - 2</v>
      </c>
      <c r="O275" t="str">
        <f>IFERROR(VLOOKUP($A275,'Hospitalisation Details'!$A:$Q,13,FALSE),"")</f>
        <v>tier - 1</v>
      </c>
      <c r="P275" t="str">
        <f>IFERROR(VLOOKUP($A275,'Hospitalisation Details'!$A:$Q,15,FALSE),"")</f>
        <v>R1011</v>
      </c>
      <c r="Q275">
        <f>IFERROR(VLOOKUP($A275,'Hospitalisation Details'!$A:$Q,8,FALSE),"")</f>
        <v>51</v>
      </c>
    </row>
    <row r="276" spans="1:17" ht="15" x14ac:dyDescent="0.35">
      <c r="A276" s="25" t="str">
        <f>'Customer Names'!A1246</f>
        <v>Id1245</v>
      </c>
      <c r="B276" t="str">
        <f>IFERROR(VLOOKUP($A276,'Customer Names'!$A:$F,3,FALSE),"")</f>
        <v>Blake</v>
      </c>
      <c r="C276" s="27">
        <f>IFERROR(VLOOKUP($A276,'Medical Examinations'!$A:$O,2,FALSE),"")</f>
        <v>29.545000000000002</v>
      </c>
      <c r="D276">
        <f>IFERROR(VLOOKUP($A276,'Medical Examinations'!$A:$O,3,FALSE),"")</f>
        <v>8.41</v>
      </c>
      <c r="E276" s="26" t="str">
        <f>IFERROR(VLOOKUP($A276,'Medical Examinations'!$A:$O,4,FALSE),"")</f>
        <v>Yes</v>
      </c>
      <c r="F276" t="str">
        <f>IFERROR(VLOOKUP($A276,'Medical Examinations'!$A:$O,6,FALSE),"")</f>
        <v>No</v>
      </c>
      <c r="G276" t="str">
        <f>IFERROR(VLOOKUP($A276,'Medical Examinations'!$A:$O,7,FALSE),"")</f>
        <v>No</v>
      </c>
      <c r="H276" s="28">
        <f>IFERROR(VLOOKUP($A276,'Medical Examinations'!$A:$O,8,FALSE),"")</f>
        <v>1</v>
      </c>
      <c r="I276" t="str">
        <f>IFERROR(VLOOKUP($A276,'Medical Examinations'!$A:$O,10,FALSE),"")</f>
        <v>No</v>
      </c>
      <c r="J276" t="str">
        <f>IFERROR(VLOOKUP($A276,'Medical Examinations'!$A:$O,14,FALSE),"")</f>
        <v>Over Weight</v>
      </c>
      <c r="K276" t="str">
        <f>IFERROR(VLOOKUP($A276,'Medical Examinations'!$A:$O,15,FALSE),"")</f>
        <v>Diabetes</v>
      </c>
      <c r="L276" s="19" t="str">
        <f>IFERROR(VLOOKUP($A276,'Hospitalisation Details'!$A:$Q,7,FALSE),"")</f>
        <v>7-Jul-1975</v>
      </c>
      <c r="M276" s="20">
        <f>IFERROR(VLOOKUP($A276,'Hospitalisation Details'!$A:$Q,10,FALSE),"")</f>
        <v>8930.93</v>
      </c>
      <c r="N276" s="26" t="str">
        <f>IFERROR(VLOOKUP($A276,'Hospitalisation Details'!$A:$Q,11,FALSE),"")</f>
        <v>tier - 2</v>
      </c>
      <c r="O276" t="str">
        <f>IFERROR(VLOOKUP($A276,'Hospitalisation Details'!$A:$Q,13,FALSE),"")</f>
        <v>tier - 2</v>
      </c>
      <c r="P276" t="str">
        <f>IFERROR(VLOOKUP($A276,'Hospitalisation Details'!$A:$Q,15,FALSE),"")</f>
        <v>R1012</v>
      </c>
      <c r="Q276">
        <f>IFERROR(VLOOKUP($A276,'Hospitalisation Details'!$A:$Q,8,FALSE),"")</f>
        <v>47</v>
      </c>
    </row>
    <row r="277" spans="1:17" ht="15" x14ac:dyDescent="0.35">
      <c r="A277" s="25" t="str">
        <f>'Customer Names'!A1247</f>
        <v>Id1246</v>
      </c>
      <c r="B277" t="str">
        <f>IFERROR(VLOOKUP($A277,'Customer Names'!$A:$F,3,FALSE),"")</f>
        <v>Sambasivam</v>
      </c>
      <c r="C277" s="27">
        <f>IFERROR(VLOOKUP($A277,'Medical Examinations'!$A:$O,2,FALSE),"")</f>
        <v>23.25</v>
      </c>
      <c r="D277">
        <f>IFERROR(VLOOKUP($A277,'Medical Examinations'!$A:$O,3,FALSE),"")</f>
        <v>11.96</v>
      </c>
      <c r="E277" s="26" t="str">
        <f>IFERROR(VLOOKUP($A277,'Medical Examinations'!$A:$O,4,FALSE),"")</f>
        <v>Yes</v>
      </c>
      <c r="F277" t="str">
        <f>IFERROR(VLOOKUP($A277,'Medical Examinations'!$A:$O,6,FALSE),"")</f>
        <v>No</v>
      </c>
      <c r="G277" t="str">
        <f>IFERROR(VLOOKUP($A277,'Medical Examinations'!$A:$O,7,FALSE),"")</f>
        <v>No</v>
      </c>
      <c r="H277" s="28" t="str">
        <f>IFERROR(VLOOKUP($A277,'Medical Examinations'!$A:$O,8,FALSE),"")</f>
        <v>0</v>
      </c>
      <c r="I277" t="str">
        <f>IFERROR(VLOOKUP($A277,'Medical Examinations'!$A:$O,10,FALSE),"")</f>
        <v>No</v>
      </c>
      <c r="J277" t="str">
        <f>IFERROR(VLOOKUP($A277,'Medical Examinations'!$A:$O,14,FALSE),"")</f>
        <v>Normal Weight</v>
      </c>
      <c r="K277" t="str">
        <f>IFERROR(VLOOKUP($A277,'Medical Examinations'!$A:$O,15,FALSE),"")</f>
        <v>Diabetes</v>
      </c>
      <c r="L277" s="19" t="str">
        <f>IFERROR(VLOOKUP($A277,'Hospitalisation Details'!$A:$Q,7,FALSE),"")</f>
        <v>6-Sep-1967</v>
      </c>
      <c r="M277" s="20">
        <f>IFERROR(VLOOKUP($A277,'Hospitalisation Details'!$A:$Q,10,FALSE),"")</f>
        <v>8908.4699999999993</v>
      </c>
      <c r="N277" s="26" t="str">
        <f>IFERROR(VLOOKUP($A277,'Hospitalisation Details'!$A:$Q,11,FALSE),"")</f>
        <v>tier - 3</v>
      </c>
      <c r="O277" t="str">
        <f>IFERROR(VLOOKUP($A277,'Hospitalisation Details'!$A:$Q,13,FALSE),"")</f>
        <v>tier - 2</v>
      </c>
      <c r="P277" t="str">
        <f>IFERROR(VLOOKUP($A277,'Hospitalisation Details'!$A:$Q,15,FALSE),"")</f>
        <v>R1013</v>
      </c>
      <c r="Q277">
        <f>IFERROR(VLOOKUP($A277,'Hospitalisation Details'!$A:$Q,8,FALSE),"")</f>
        <v>55</v>
      </c>
    </row>
    <row r="278" spans="1:17" ht="15" x14ac:dyDescent="0.35">
      <c r="A278" s="25" t="str">
        <f>'Customer Names'!A1248</f>
        <v>Id1247</v>
      </c>
      <c r="B278" t="str">
        <f>IFERROR(VLOOKUP($A278,'Customer Names'!$A:$F,3,FALSE),"")</f>
        <v>Maina</v>
      </c>
      <c r="C278" s="27">
        <f>IFERROR(VLOOKUP($A278,'Medical Examinations'!$A:$O,2,FALSE),"")</f>
        <v>43.95</v>
      </c>
      <c r="D278">
        <f>IFERROR(VLOOKUP($A278,'Medical Examinations'!$A:$O,3,FALSE),"")</f>
        <v>5.17</v>
      </c>
      <c r="E278" s="26" t="str">
        <f>IFERROR(VLOOKUP($A278,'Medical Examinations'!$A:$O,4,FALSE),"")</f>
        <v>Yes</v>
      </c>
      <c r="F278" t="str">
        <f>IFERROR(VLOOKUP($A278,'Medical Examinations'!$A:$O,6,FALSE),"")</f>
        <v>No</v>
      </c>
      <c r="G278" t="str">
        <f>IFERROR(VLOOKUP($A278,'Medical Examinations'!$A:$O,7,FALSE),"")</f>
        <v>Yes</v>
      </c>
      <c r="H278" s="28">
        <f>IFERROR(VLOOKUP($A278,'Medical Examinations'!$A:$O,8,FALSE),"")</f>
        <v>1</v>
      </c>
      <c r="I278" t="str">
        <f>IFERROR(VLOOKUP($A278,'Medical Examinations'!$A:$O,10,FALSE),"")</f>
        <v>No</v>
      </c>
      <c r="J278" t="str">
        <f>IFERROR(VLOOKUP($A278,'Medical Examinations'!$A:$O,14,FALSE),"")</f>
        <v>Obesity</v>
      </c>
      <c r="K278" t="str">
        <f>IFERROR(VLOOKUP($A278,'Medical Examinations'!$A:$O,15,FALSE),"")</f>
        <v>Normal</v>
      </c>
      <c r="L278" s="19" t="str">
        <f>IFERROR(VLOOKUP($A278,'Hospitalisation Details'!$A:$Q,7,FALSE),"")</f>
        <v>28-Nov-1997</v>
      </c>
      <c r="M278" s="20">
        <f>IFERROR(VLOOKUP($A278,'Hospitalisation Details'!$A:$Q,10,FALSE),"")</f>
        <v>8906.14</v>
      </c>
      <c r="N278" s="26" t="str">
        <f>IFERROR(VLOOKUP($A278,'Hospitalisation Details'!$A:$Q,11,FALSE),"")</f>
        <v>tier - 2</v>
      </c>
      <c r="O278" t="str">
        <f>IFERROR(VLOOKUP($A278,'Hospitalisation Details'!$A:$Q,13,FALSE),"")</f>
        <v>tier - 2</v>
      </c>
      <c r="P278" t="str">
        <f>IFERROR(VLOOKUP($A278,'Hospitalisation Details'!$A:$Q,15,FALSE),"")</f>
        <v>R1012</v>
      </c>
      <c r="Q278">
        <f>IFERROR(VLOOKUP($A278,'Hospitalisation Details'!$A:$Q,8,FALSE),"")</f>
        <v>25</v>
      </c>
    </row>
    <row r="279" spans="1:17" ht="15" x14ac:dyDescent="0.35">
      <c r="A279" s="25" t="str">
        <f>'Customer Names'!A1249</f>
        <v>Id1248</v>
      </c>
      <c r="B279" t="str">
        <f>IFERROR(VLOOKUP($A279,'Customer Names'!$A:$F,3,FALSE),"")</f>
        <v>Keshian</v>
      </c>
      <c r="C279" s="27">
        <f>IFERROR(VLOOKUP($A279,'Medical Examinations'!$A:$O,2,FALSE),"")</f>
        <v>21.85</v>
      </c>
      <c r="D279">
        <f>IFERROR(VLOOKUP($A279,'Medical Examinations'!$A:$O,3,FALSE),"")</f>
        <v>8.76</v>
      </c>
      <c r="E279" s="26" t="str">
        <f>IFERROR(VLOOKUP($A279,'Medical Examinations'!$A:$O,4,FALSE),"")</f>
        <v>No</v>
      </c>
      <c r="F279" t="str">
        <f>IFERROR(VLOOKUP($A279,'Medical Examinations'!$A:$O,6,FALSE),"")</f>
        <v>No</v>
      </c>
      <c r="G279" t="str">
        <f>IFERROR(VLOOKUP($A279,'Medical Examinations'!$A:$O,7,FALSE),"")</f>
        <v>No</v>
      </c>
      <c r="H279" s="28" t="str">
        <f>IFERROR(VLOOKUP($A279,'Medical Examinations'!$A:$O,8,FALSE),"")</f>
        <v>0</v>
      </c>
      <c r="I279" t="str">
        <f>IFERROR(VLOOKUP($A279,'Medical Examinations'!$A:$O,10,FALSE),"")</f>
        <v>No</v>
      </c>
      <c r="J279" t="str">
        <f>IFERROR(VLOOKUP($A279,'Medical Examinations'!$A:$O,14,FALSE),"")</f>
        <v>Normal Weight</v>
      </c>
      <c r="K279" t="str">
        <f>IFERROR(VLOOKUP($A279,'Medical Examinations'!$A:$O,15,FALSE),"")</f>
        <v>Diabetes</v>
      </c>
      <c r="L279" s="19" t="str">
        <f>IFERROR(VLOOKUP($A279,'Hospitalisation Details'!$A:$Q,7,FALSE),"")</f>
        <v>16-Dec-1978</v>
      </c>
      <c r="M279" s="20">
        <f>IFERROR(VLOOKUP($A279,'Hospitalisation Details'!$A:$Q,10,FALSE),"")</f>
        <v>8891.14</v>
      </c>
      <c r="N279" s="26" t="str">
        <f>IFERROR(VLOOKUP($A279,'Hospitalisation Details'!$A:$Q,11,FALSE),"")</f>
        <v>tier - 2</v>
      </c>
      <c r="O279" t="str">
        <f>IFERROR(VLOOKUP($A279,'Hospitalisation Details'!$A:$Q,13,FALSE),"")</f>
        <v>tier - 3</v>
      </c>
      <c r="P279" t="str">
        <f>IFERROR(VLOOKUP($A279,'Hospitalisation Details'!$A:$Q,15,FALSE),"")</f>
        <v>R1017</v>
      </c>
      <c r="Q279">
        <f>IFERROR(VLOOKUP($A279,'Hospitalisation Details'!$A:$Q,8,FALSE),"")</f>
        <v>44</v>
      </c>
    </row>
    <row r="280" spans="1:17" ht="15" x14ac:dyDescent="0.35">
      <c r="A280" s="25" t="str">
        <f>'Customer Names'!A1250</f>
        <v>Id1249</v>
      </c>
      <c r="B280" t="str">
        <f>IFERROR(VLOOKUP($A280,'Customer Names'!$A:$F,3,FALSE),"")</f>
        <v>Maas</v>
      </c>
      <c r="C280" s="27">
        <f>IFERROR(VLOOKUP($A280,'Medical Examinations'!$A:$O,2,FALSE),"")</f>
        <v>25.73</v>
      </c>
      <c r="D280">
        <f>IFERROR(VLOOKUP($A280,'Medical Examinations'!$A:$O,3,FALSE),"")</f>
        <v>7.99</v>
      </c>
      <c r="E280" s="26" t="str">
        <f>IFERROR(VLOOKUP($A280,'Medical Examinations'!$A:$O,4,FALSE),"")</f>
        <v>No</v>
      </c>
      <c r="F280" t="str">
        <f>IFERROR(VLOOKUP($A280,'Medical Examinations'!$A:$O,6,FALSE),"")</f>
        <v>No</v>
      </c>
      <c r="G280" t="str">
        <f>IFERROR(VLOOKUP($A280,'Medical Examinations'!$A:$O,7,FALSE),"")</f>
        <v>No</v>
      </c>
      <c r="H280" s="28">
        <f>IFERROR(VLOOKUP($A280,'Medical Examinations'!$A:$O,8,FALSE),"")</f>
        <v>2</v>
      </c>
      <c r="I280" t="str">
        <f>IFERROR(VLOOKUP($A280,'Medical Examinations'!$A:$O,10,FALSE),"")</f>
        <v>No</v>
      </c>
      <c r="J280" t="str">
        <f>IFERROR(VLOOKUP($A280,'Medical Examinations'!$A:$O,14,FALSE),"")</f>
        <v>Over Weight</v>
      </c>
      <c r="K280" t="str">
        <f>IFERROR(VLOOKUP($A280,'Medical Examinations'!$A:$O,15,FALSE),"")</f>
        <v>Diabetes</v>
      </c>
      <c r="L280" s="19" t="str">
        <f>IFERROR(VLOOKUP($A280,'Hospitalisation Details'!$A:$Q,7,FALSE),"")</f>
        <v>9-Sep-1973</v>
      </c>
      <c r="M280" s="20">
        <f>IFERROR(VLOOKUP($A280,'Hospitalisation Details'!$A:$Q,10,FALSE),"")</f>
        <v>8890.59</v>
      </c>
      <c r="N280" s="26" t="str">
        <f>IFERROR(VLOOKUP($A280,'Hospitalisation Details'!$A:$Q,11,FALSE),"")</f>
        <v>tier - 2</v>
      </c>
      <c r="O280" t="str">
        <f>IFERROR(VLOOKUP($A280,'Hospitalisation Details'!$A:$Q,13,FALSE),"")</f>
        <v>tier - 3</v>
      </c>
      <c r="P280" t="str">
        <f>IFERROR(VLOOKUP($A280,'Hospitalisation Details'!$A:$Q,15,FALSE),"")</f>
        <v>R1012</v>
      </c>
      <c r="Q280">
        <f>IFERROR(VLOOKUP($A280,'Hospitalisation Details'!$A:$Q,8,FALSE),"")</f>
        <v>49</v>
      </c>
    </row>
    <row r="281" spans="1:17" ht="15" x14ac:dyDescent="0.35">
      <c r="A281" s="25" t="str">
        <f>'Customer Names'!A126</f>
        <v>Id125</v>
      </c>
      <c r="B281" t="str">
        <f>IFERROR(VLOOKUP($A281,'Customer Names'!$A:$F,3,FALSE),"")</f>
        <v>Lawton</v>
      </c>
      <c r="C281" s="27">
        <f>IFERROR(VLOOKUP($A281,'Medical Examinations'!$A:$O,2,FALSE),"")</f>
        <v>49.13</v>
      </c>
      <c r="D281">
        <f>IFERROR(VLOOKUP($A281,'Medical Examinations'!$A:$O,3,FALSE),"")</f>
        <v>4.54</v>
      </c>
      <c r="E281" s="26" t="str">
        <f>IFERROR(VLOOKUP($A281,'Medical Examinations'!$A:$O,4,FALSE),"")</f>
        <v>No</v>
      </c>
      <c r="F281" t="str">
        <f>IFERROR(VLOOKUP($A281,'Medical Examinations'!$A:$O,6,FALSE),"")</f>
        <v>No</v>
      </c>
      <c r="G281" t="str">
        <f>IFERROR(VLOOKUP($A281,'Medical Examinations'!$A:$O,7,FALSE),"")</f>
        <v>No</v>
      </c>
      <c r="H281" s="28" t="str">
        <f>IFERROR(VLOOKUP($A281,'Medical Examinations'!$A:$O,8,FALSE),"")</f>
        <v>0</v>
      </c>
      <c r="I281" t="str">
        <f>IFERROR(VLOOKUP($A281,'Medical Examinations'!$A:$O,10,FALSE),"")</f>
        <v>Yes</v>
      </c>
      <c r="J281" t="str">
        <f>IFERROR(VLOOKUP($A281,'Medical Examinations'!$A:$O,14,FALSE),"")</f>
        <v>Obesity</v>
      </c>
      <c r="K281" t="str">
        <f>IFERROR(VLOOKUP($A281,'Medical Examinations'!$A:$O,15,FALSE),"")</f>
        <v>Normal</v>
      </c>
      <c r="L281" s="19" t="str">
        <f>IFERROR(VLOOKUP($A281,'Hospitalisation Details'!$A:$Q,7,FALSE),"")</f>
        <v>16-Aug-1982</v>
      </c>
      <c r="M281" s="20">
        <f>IFERROR(VLOOKUP($A281,'Hospitalisation Details'!$A:$Q,10,FALSE),"")</f>
        <v>39315.279999999999</v>
      </c>
      <c r="N281" s="26" t="str">
        <f>IFERROR(VLOOKUP($A281,'Hospitalisation Details'!$A:$Q,11,FALSE),"")</f>
        <v>tier - 2</v>
      </c>
      <c r="O281" t="str">
        <f>IFERROR(VLOOKUP($A281,'Hospitalisation Details'!$A:$Q,13,FALSE),"")</f>
        <v>tier - 3</v>
      </c>
      <c r="P281" t="str">
        <f>IFERROR(VLOOKUP($A281,'Hospitalisation Details'!$A:$Q,15,FALSE),"")</f>
        <v>R1011</v>
      </c>
      <c r="Q281">
        <f>IFERROR(VLOOKUP($A281,'Hospitalisation Details'!$A:$Q,8,FALSE),"")</f>
        <v>40</v>
      </c>
    </row>
    <row r="282" spans="1:17" ht="15" x14ac:dyDescent="0.35">
      <c r="A282" s="25" t="str">
        <f>'Customer Names'!A1251</f>
        <v>Id1250</v>
      </c>
      <c r="B282" t="str">
        <f>IFERROR(VLOOKUP($A282,'Customer Names'!$A:$F,3,FALSE),"")</f>
        <v>Sinasac</v>
      </c>
      <c r="C282" s="27">
        <f>IFERROR(VLOOKUP($A282,'Medical Examinations'!$A:$O,2,FALSE),"")</f>
        <v>32.229999999999997</v>
      </c>
      <c r="D282">
        <f>IFERROR(VLOOKUP($A282,'Medical Examinations'!$A:$O,3,FALSE),"")</f>
        <v>8.59</v>
      </c>
      <c r="E282" s="26" t="str">
        <f>IFERROR(VLOOKUP($A282,'Medical Examinations'!$A:$O,4,FALSE),"")</f>
        <v>No</v>
      </c>
      <c r="F282" t="str">
        <f>IFERROR(VLOOKUP($A282,'Medical Examinations'!$A:$O,6,FALSE),"")</f>
        <v>No</v>
      </c>
      <c r="G282" t="str">
        <f>IFERROR(VLOOKUP($A282,'Medical Examinations'!$A:$O,7,FALSE),"")</f>
        <v>No</v>
      </c>
      <c r="H282" s="28" t="str">
        <f>IFERROR(VLOOKUP($A282,'Medical Examinations'!$A:$O,8,FALSE),"")</f>
        <v>0</v>
      </c>
      <c r="I282" t="str">
        <f>IFERROR(VLOOKUP($A282,'Medical Examinations'!$A:$O,10,FALSE),"")</f>
        <v>No</v>
      </c>
      <c r="J282" t="str">
        <f>IFERROR(VLOOKUP($A282,'Medical Examinations'!$A:$O,14,FALSE),"")</f>
        <v>Obesity</v>
      </c>
      <c r="K282" t="str">
        <f>IFERROR(VLOOKUP($A282,'Medical Examinations'!$A:$O,15,FALSE),"")</f>
        <v>Diabetes</v>
      </c>
      <c r="L282" s="19" t="str">
        <f>IFERROR(VLOOKUP($A282,'Hospitalisation Details'!$A:$Q,7,FALSE),"")</f>
        <v>18-Jun-1974</v>
      </c>
      <c r="M282" s="20">
        <f>IFERROR(VLOOKUP($A282,'Hospitalisation Details'!$A:$Q,10,FALSE),"")</f>
        <v>8871.15</v>
      </c>
      <c r="N282" s="26" t="str">
        <f>IFERROR(VLOOKUP($A282,'Hospitalisation Details'!$A:$Q,11,FALSE),"")</f>
        <v>tier - 2</v>
      </c>
      <c r="O282" t="str">
        <f>IFERROR(VLOOKUP($A282,'Hospitalisation Details'!$A:$Q,13,FALSE),"")</f>
        <v>tier - 3</v>
      </c>
      <c r="P282" t="str">
        <f>IFERROR(VLOOKUP($A282,'Hospitalisation Details'!$A:$Q,15,FALSE),"")</f>
        <v>R1013</v>
      </c>
      <c r="Q282">
        <f>IFERROR(VLOOKUP($A282,'Hospitalisation Details'!$A:$Q,8,FALSE),"")</f>
        <v>48</v>
      </c>
    </row>
    <row r="283" spans="1:17" ht="15" x14ac:dyDescent="0.35">
      <c r="A283" s="25" t="str">
        <f>'Customer Names'!A1252</f>
        <v>Id1251</v>
      </c>
      <c r="B283" t="str">
        <f>IFERROR(VLOOKUP($A283,'Customer Names'!$A:$F,3,FALSE),"")</f>
        <v>Van De Kamp</v>
      </c>
      <c r="C283" s="27">
        <f>IFERROR(VLOOKUP($A283,'Medical Examinations'!$A:$O,2,FALSE),"")</f>
        <v>32.204999999999998</v>
      </c>
      <c r="D283">
        <f>IFERROR(VLOOKUP($A283,'Medical Examinations'!$A:$O,3,FALSE),"")</f>
        <v>6.14</v>
      </c>
      <c r="E283" s="26" t="str">
        <f>IFERROR(VLOOKUP($A283,'Medical Examinations'!$A:$O,4,FALSE),"")</f>
        <v>No</v>
      </c>
      <c r="F283" t="str">
        <f>IFERROR(VLOOKUP($A283,'Medical Examinations'!$A:$O,6,FALSE),"")</f>
        <v>No</v>
      </c>
      <c r="G283" t="str">
        <f>IFERROR(VLOOKUP($A283,'Medical Examinations'!$A:$O,7,FALSE),"")</f>
        <v>No</v>
      </c>
      <c r="H283" s="28">
        <f>IFERROR(VLOOKUP($A283,'Medical Examinations'!$A:$O,8,FALSE),"")</f>
        <v>2</v>
      </c>
      <c r="I283" t="str">
        <f>IFERROR(VLOOKUP($A283,'Medical Examinations'!$A:$O,10,FALSE),"")</f>
        <v>No</v>
      </c>
      <c r="J283" t="str">
        <f>IFERROR(VLOOKUP($A283,'Medical Examinations'!$A:$O,14,FALSE),"")</f>
        <v>Obesity</v>
      </c>
      <c r="K283" t="str">
        <f>IFERROR(VLOOKUP($A283,'Medical Examinations'!$A:$O,15,FALSE),"")</f>
        <v>Prediabetes</v>
      </c>
      <c r="L283" s="19" t="str">
        <f>IFERROR(VLOOKUP($A283,'Hospitalisation Details'!$A:$Q,7,FALSE),"")</f>
        <v>22-Nov-1972</v>
      </c>
      <c r="M283" s="20">
        <f>IFERROR(VLOOKUP($A283,'Hospitalisation Details'!$A:$Q,10,FALSE),"")</f>
        <v>8835.26</v>
      </c>
      <c r="N283" s="26" t="str">
        <f>IFERROR(VLOOKUP($A283,'Hospitalisation Details'!$A:$Q,11,FALSE),"")</f>
        <v>tier - 3</v>
      </c>
      <c r="O283" t="str">
        <f>IFERROR(VLOOKUP($A283,'Hospitalisation Details'!$A:$Q,13,FALSE),"")</f>
        <v>tier - 2</v>
      </c>
      <c r="P283" t="str">
        <f>IFERROR(VLOOKUP($A283,'Hospitalisation Details'!$A:$Q,15,FALSE),"")</f>
        <v>R1012</v>
      </c>
      <c r="Q283">
        <f>IFERROR(VLOOKUP($A283,'Hospitalisation Details'!$A:$Q,8,FALSE),"")</f>
        <v>50</v>
      </c>
    </row>
    <row r="284" spans="1:17" ht="15" x14ac:dyDescent="0.35">
      <c r="A284" s="25" t="str">
        <f>'Customer Names'!A1253</f>
        <v>Id1252</v>
      </c>
      <c r="B284" t="str">
        <f>IFERROR(VLOOKUP($A284,'Customer Names'!$A:$F,3,FALSE),"")</f>
        <v>Ruffo</v>
      </c>
      <c r="C284" s="27">
        <f>IFERROR(VLOOKUP($A284,'Medical Examinations'!$A:$O,2,FALSE),"")</f>
        <v>26.41</v>
      </c>
      <c r="D284">
        <f>IFERROR(VLOOKUP($A284,'Medical Examinations'!$A:$O,3,FALSE),"")</f>
        <v>4.08</v>
      </c>
      <c r="E284" s="26" t="str">
        <f>IFERROR(VLOOKUP($A284,'Medical Examinations'!$A:$O,4,FALSE),"")</f>
        <v>No</v>
      </c>
      <c r="F284" t="str">
        <f>IFERROR(VLOOKUP($A284,'Medical Examinations'!$A:$O,6,FALSE),"")</f>
        <v>No</v>
      </c>
      <c r="G284" t="str">
        <f>IFERROR(VLOOKUP($A284,'Medical Examinations'!$A:$O,7,FALSE),"")</f>
        <v>No</v>
      </c>
      <c r="H284" s="28">
        <f>IFERROR(VLOOKUP($A284,'Medical Examinations'!$A:$O,8,FALSE),"")</f>
        <v>2</v>
      </c>
      <c r="I284" t="str">
        <f>IFERROR(VLOOKUP($A284,'Medical Examinations'!$A:$O,10,FALSE),"")</f>
        <v>No</v>
      </c>
      <c r="J284" t="str">
        <f>IFERROR(VLOOKUP($A284,'Medical Examinations'!$A:$O,14,FALSE),"")</f>
        <v>Over Weight</v>
      </c>
      <c r="K284" t="str">
        <f>IFERROR(VLOOKUP($A284,'Medical Examinations'!$A:$O,15,FALSE),"")</f>
        <v>Normal</v>
      </c>
      <c r="L284" s="19" t="str">
        <f>IFERROR(VLOOKUP($A284,'Hospitalisation Details'!$A:$Q,7,FALSE),"")</f>
        <v>14-Nov-1972</v>
      </c>
      <c r="M284" s="20">
        <f>IFERROR(VLOOKUP($A284,'Hospitalisation Details'!$A:$Q,10,FALSE),"")</f>
        <v>8827.2099999999991</v>
      </c>
      <c r="N284" s="26" t="str">
        <f>IFERROR(VLOOKUP($A284,'Hospitalisation Details'!$A:$Q,11,FALSE),"")</f>
        <v>tier - 3</v>
      </c>
      <c r="O284" t="str">
        <f>IFERROR(VLOOKUP($A284,'Hospitalisation Details'!$A:$Q,13,FALSE),"")</f>
        <v>tier - 1</v>
      </c>
      <c r="P284" t="str">
        <f>IFERROR(VLOOKUP($A284,'Hospitalisation Details'!$A:$Q,15,FALSE),"")</f>
        <v>R1012</v>
      </c>
      <c r="Q284">
        <f>IFERROR(VLOOKUP($A284,'Hospitalisation Details'!$A:$Q,8,FALSE),"")</f>
        <v>50</v>
      </c>
    </row>
    <row r="285" spans="1:17" ht="15" x14ac:dyDescent="0.35">
      <c r="A285" s="25" t="str">
        <f>'Customer Names'!A1254</f>
        <v>Id1253</v>
      </c>
      <c r="B285" t="str">
        <f>IFERROR(VLOOKUP($A285,'Customer Names'!$A:$F,3,FALSE),"")</f>
        <v>Long</v>
      </c>
      <c r="C285" s="27">
        <f>IFERROR(VLOOKUP($A285,'Medical Examinations'!$A:$O,2,FALSE),"")</f>
        <v>30.2</v>
      </c>
      <c r="D285">
        <f>IFERROR(VLOOKUP($A285,'Medical Examinations'!$A:$O,3,FALSE),"")</f>
        <v>6.25</v>
      </c>
      <c r="E285" s="26" t="str">
        <f>IFERROR(VLOOKUP($A285,'Medical Examinations'!$A:$O,4,FALSE),"")</f>
        <v>Yes</v>
      </c>
      <c r="F285" t="str">
        <f>IFERROR(VLOOKUP($A285,'Medical Examinations'!$A:$O,6,FALSE),"")</f>
        <v>No</v>
      </c>
      <c r="G285" t="str">
        <f>IFERROR(VLOOKUP($A285,'Medical Examinations'!$A:$O,7,FALSE),"")</f>
        <v>No</v>
      </c>
      <c r="H285" s="28" t="str">
        <f>IFERROR(VLOOKUP($A285,'Medical Examinations'!$A:$O,8,FALSE),"")</f>
        <v>0</v>
      </c>
      <c r="I285" t="str">
        <f>IFERROR(VLOOKUP($A285,'Medical Examinations'!$A:$O,10,FALSE),"")</f>
        <v>No</v>
      </c>
      <c r="J285" t="str">
        <f>IFERROR(VLOOKUP($A285,'Medical Examinations'!$A:$O,14,FALSE),"")</f>
        <v>Obesity</v>
      </c>
      <c r="K285" t="str">
        <f>IFERROR(VLOOKUP($A285,'Medical Examinations'!$A:$O,15,FALSE),"")</f>
        <v>Prediabetes</v>
      </c>
      <c r="L285" s="19" t="str">
        <f>IFERROR(VLOOKUP($A285,'Hospitalisation Details'!$A:$Q,7,FALSE),"")</f>
        <v>14-Jul-1976</v>
      </c>
      <c r="M285" s="20">
        <f>IFERROR(VLOOKUP($A285,'Hospitalisation Details'!$A:$Q,10,FALSE),"")</f>
        <v>8825.09</v>
      </c>
      <c r="N285" s="26" t="str">
        <f>IFERROR(VLOOKUP($A285,'Hospitalisation Details'!$A:$Q,11,FALSE),"")</f>
        <v>tier - 2</v>
      </c>
      <c r="O285" t="str">
        <f>IFERROR(VLOOKUP($A285,'Hospitalisation Details'!$A:$Q,13,FALSE),"")</f>
        <v>tier - 3</v>
      </c>
      <c r="P285" t="str">
        <f>IFERROR(VLOOKUP($A285,'Hospitalisation Details'!$A:$Q,15,FALSE),"")</f>
        <v>R1011</v>
      </c>
      <c r="Q285">
        <f>IFERROR(VLOOKUP($A285,'Hospitalisation Details'!$A:$Q,8,FALSE),"")</f>
        <v>46</v>
      </c>
    </row>
    <row r="286" spans="1:17" ht="15" x14ac:dyDescent="0.35">
      <c r="A286" s="25" t="str">
        <f>'Customer Names'!A1255</f>
        <v>Id1254</v>
      </c>
      <c r="B286" t="str">
        <f>IFERROR(VLOOKUP($A286,'Customer Names'!$A:$F,3,FALSE),"")</f>
        <v>Rohde</v>
      </c>
      <c r="C286" s="27">
        <f>IFERROR(VLOOKUP($A286,'Medical Examinations'!$A:$O,2,FALSE),"")</f>
        <v>31.26</v>
      </c>
      <c r="D286">
        <f>IFERROR(VLOOKUP($A286,'Medical Examinations'!$A:$O,3,FALSE),"")</f>
        <v>5.94</v>
      </c>
      <c r="E286" s="26" t="str">
        <f>IFERROR(VLOOKUP($A286,'Medical Examinations'!$A:$O,4,FALSE),"")</f>
        <v>Yes</v>
      </c>
      <c r="F286" t="str">
        <f>IFERROR(VLOOKUP($A286,'Medical Examinations'!$A:$O,6,FALSE),"")</f>
        <v>No</v>
      </c>
      <c r="G286" t="str">
        <f>IFERROR(VLOOKUP($A286,'Medical Examinations'!$A:$O,7,FALSE),"")</f>
        <v>No</v>
      </c>
      <c r="H286" s="28">
        <f>IFERROR(VLOOKUP($A286,'Medical Examinations'!$A:$O,8,FALSE),"")</f>
        <v>1</v>
      </c>
      <c r="I286" t="str">
        <f>IFERROR(VLOOKUP($A286,'Medical Examinations'!$A:$O,10,FALSE),"")</f>
        <v>No</v>
      </c>
      <c r="J286" t="str">
        <f>IFERROR(VLOOKUP($A286,'Medical Examinations'!$A:$O,14,FALSE),"")</f>
        <v>Obesity</v>
      </c>
      <c r="K286" t="str">
        <f>IFERROR(VLOOKUP($A286,'Medical Examinations'!$A:$O,15,FALSE),"")</f>
        <v>Prediabetes</v>
      </c>
      <c r="L286" s="19" t="str">
        <f>IFERROR(VLOOKUP($A286,'Hospitalisation Details'!$A:$Q,7,FALSE),"")</f>
        <v>22-Aug-1988</v>
      </c>
      <c r="M286" s="20">
        <f>IFERROR(VLOOKUP($A286,'Hospitalisation Details'!$A:$Q,10,FALSE),"")</f>
        <v>8824.27</v>
      </c>
      <c r="N286" s="26" t="str">
        <f>IFERROR(VLOOKUP($A286,'Hospitalisation Details'!$A:$Q,11,FALSE),"")</f>
        <v>tier - 2</v>
      </c>
      <c r="O286" t="str">
        <f>IFERROR(VLOOKUP($A286,'Hospitalisation Details'!$A:$Q,13,FALSE),"")</f>
        <v>tier - 1</v>
      </c>
      <c r="P286" t="str">
        <f>IFERROR(VLOOKUP($A286,'Hospitalisation Details'!$A:$Q,15,FALSE),"")</f>
        <v>R1025</v>
      </c>
      <c r="Q286">
        <f>IFERROR(VLOOKUP($A286,'Hospitalisation Details'!$A:$Q,8,FALSE),"")</f>
        <v>34</v>
      </c>
    </row>
    <row r="287" spans="1:17" ht="15" x14ac:dyDescent="0.35">
      <c r="A287" s="25" t="str">
        <f>'Customer Names'!A1256</f>
        <v>Id1255</v>
      </c>
      <c r="B287" t="str">
        <f>IFERROR(VLOOKUP($A287,'Customer Names'!$A:$F,3,FALSE),"")</f>
        <v>Bonzi</v>
      </c>
      <c r="C287" s="27">
        <f>IFERROR(VLOOKUP($A287,'Medical Examinations'!$A:$O,2,FALSE),"")</f>
        <v>33.725000000000001</v>
      </c>
      <c r="D287">
        <f>IFERROR(VLOOKUP($A287,'Medical Examinations'!$A:$O,3,FALSE),"")</f>
        <v>6.45</v>
      </c>
      <c r="E287" s="26" t="str">
        <f>IFERROR(VLOOKUP($A287,'Medical Examinations'!$A:$O,4,FALSE),"")</f>
        <v>Yes</v>
      </c>
      <c r="F287" t="str">
        <f>IFERROR(VLOOKUP($A287,'Medical Examinations'!$A:$O,6,FALSE),"")</f>
        <v>No</v>
      </c>
      <c r="G287" t="str">
        <f>IFERROR(VLOOKUP($A287,'Medical Examinations'!$A:$O,7,FALSE),"")</f>
        <v>No</v>
      </c>
      <c r="H287" s="28" t="str">
        <f>IFERROR(VLOOKUP($A287,'Medical Examinations'!$A:$O,8,FALSE),"")</f>
        <v>0</v>
      </c>
      <c r="I287" t="str">
        <f>IFERROR(VLOOKUP($A287,'Medical Examinations'!$A:$O,10,FALSE),"")</f>
        <v>No</v>
      </c>
      <c r="J287" t="str">
        <f>IFERROR(VLOOKUP($A287,'Medical Examinations'!$A:$O,14,FALSE),"")</f>
        <v>Obesity</v>
      </c>
      <c r="K287" t="str">
        <f>IFERROR(VLOOKUP($A287,'Medical Examinations'!$A:$O,15,FALSE),"")</f>
        <v>Prediabetes</v>
      </c>
      <c r="L287" s="19" t="str">
        <f>IFERROR(VLOOKUP($A287,'Hospitalisation Details'!$A:$Q,7,FALSE),"")</f>
        <v>19-Oct-1976</v>
      </c>
      <c r="M287" s="20">
        <f>IFERROR(VLOOKUP($A287,'Hospitalisation Details'!$A:$Q,10,FALSE),"")</f>
        <v>8823.99</v>
      </c>
      <c r="N287" s="26" t="str">
        <f>IFERROR(VLOOKUP($A287,'Hospitalisation Details'!$A:$Q,11,FALSE),"")</f>
        <v>tier - 2</v>
      </c>
      <c r="O287" t="str">
        <f>IFERROR(VLOOKUP($A287,'Hospitalisation Details'!$A:$Q,13,FALSE),"")</f>
        <v>tier - 3</v>
      </c>
      <c r="P287" t="str">
        <f>IFERROR(VLOOKUP($A287,'Hospitalisation Details'!$A:$Q,15,FALSE),"")</f>
        <v>R1024</v>
      </c>
      <c r="Q287">
        <f>IFERROR(VLOOKUP($A287,'Hospitalisation Details'!$A:$Q,8,FALSE),"")</f>
        <v>46</v>
      </c>
    </row>
    <row r="288" spans="1:17" ht="15" x14ac:dyDescent="0.35">
      <c r="A288" s="25" t="str">
        <f>'Customer Names'!A1257</f>
        <v>Id1256</v>
      </c>
      <c r="B288" t="str">
        <f>IFERROR(VLOOKUP($A288,'Customer Names'!$A:$F,3,FALSE),"")</f>
        <v>Moore</v>
      </c>
      <c r="C288" s="27">
        <f>IFERROR(VLOOKUP($A288,'Medical Examinations'!$A:$O,2,FALSE),"")</f>
        <v>28.9</v>
      </c>
      <c r="D288">
        <f>IFERROR(VLOOKUP($A288,'Medical Examinations'!$A:$O,3,FALSE),"")</f>
        <v>5.74</v>
      </c>
      <c r="E288" s="26" t="str">
        <f>IFERROR(VLOOKUP($A288,'Medical Examinations'!$A:$O,4,FALSE),"")</f>
        <v>Yes</v>
      </c>
      <c r="F288" t="str">
        <f>IFERROR(VLOOKUP($A288,'Medical Examinations'!$A:$O,6,FALSE),"")</f>
        <v>No</v>
      </c>
      <c r="G288" t="str">
        <f>IFERROR(VLOOKUP($A288,'Medical Examinations'!$A:$O,7,FALSE),"")</f>
        <v>No</v>
      </c>
      <c r="H288" s="28" t="str">
        <f>IFERROR(VLOOKUP($A288,'Medical Examinations'!$A:$O,8,FALSE),"")</f>
        <v>0</v>
      </c>
      <c r="I288" t="str">
        <f>IFERROR(VLOOKUP($A288,'Medical Examinations'!$A:$O,10,FALSE),"")</f>
        <v>No</v>
      </c>
      <c r="J288" t="str">
        <f>IFERROR(VLOOKUP($A288,'Medical Examinations'!$A:$O,14,FALSE),"")</f>
        <v>Over Weight</v>
      </c>
      <c r="K288" t="str">
        <f>IFERROR(VLOOKUP($A288,'Medical Examinations'!$A:$O,15,FALSE),"")</f>
        <v>Prediabetes</v>
      </c>
      <c r="L288" s="19" t="str">
        <f>IFERROR(VLOOKUP($A288,'Hospitalisation Details'!$A:$Q,7,FALSE),"")</f>
        <v>14-Jun-1976</v>
      </c>
      <c r="M288" s="20">
        <f>IFERROR(VLOOKUP($A288,'Hospitalisation Details'!$A:$Q,10,FALSE),"")</f>
        <v>8823.2800000000007</v>
      </c>
      <c r="N288" s="26" t="str">
        <f>IFERROR(VLOOKUP($A288,'Hospitalisation Details'!$A:$Q,11,FALSE),"")</f>
        <v>tier - 2</v>
      </c>
      <c r="O288" t="str">
        <f>IFERROR(VLOOKUP($A288,'Hospitalisation Details'!$A:$Q,13,FALSE),"")</f>
        <v>tier - 1</v>
      </c>
      <c r="P288" t="str">
        <f>IFERROR(VLOOKUP($A288,'Hospitalisation Details'!$A:$Q,15,FALSE),"")</f>
        <v>R1011</v>
      </c>
      <c r="Q288">
        <f>IFERROR(VLOOKUP($A288,'Hospitalisation Details'!$A:$Q,8,FALSE),"")</f>
        <v>46</v>
      </c>
    </row>
    <row r="289" spans="1:17" ht="15" x14ac:dyDescent="0.35">
      <c r="A289" s="25" t="str">
        <f>'Customer Names'!A1258</f>
        <v>Id1257</v>
      </c>
      <c r="B289" t="str">
        <f>IFERROR(VLOOKUP($A289,'Customer Names'!$A:$F,3,FALSE),"")</f>
        <v>McGrane</v>
      </c>
      <c r="C289" s="27">
        <f>IFERROR(VLOOKUP($A289,'Medical Examinations'!$A:$O,2,FALSE),"")</f>
        <v>45.69</v>
      </c>
      <c r="D289">
        <f>IFERROR(VLOOKUP($A289,'Medical Examinations'!$A:$O,3,FALSE),"")</f>
        <v>4.43</v>
      </c>
      <c r="E289" s="26" t="str">
        <f>IFERROR(VLOOKUP($A289,'Medical Examinations'!$A:$O,4,FALSE),"")</f>
        <v>Yes</v>
      </c>
      <c r="F289" t="str">
        <f>IFERROR(VLOOKUP($A289,'Medical Examinations'!$A:$O,6,FALSE),"")</f>
        <v>No</v>
      </c>
      <c r="G289" t="str">
        <f>IFERROR(VLOOKUP($A289,'Medical Examinations'!$A:$O,7,FALSE),"")</f>
        <v>No</v>
      </c>
      <c r="H289" s="28" t="str">
        <f>IFERROR(VLOOKUP($A289,'Medical Examinations'!$A:$O,8,FALSE),"")</f>
        <v>0</v>
      </c>
      <c r="I289" t="str">
        <f>IFERROR(VLOOKUP($A289,'Medical Examinations'!$A:$O,10,FALSE),"")</f>
        <v>No</v>
      </c>
      <c r="J289" t="str">
        <f>IFERROR(VLOOKUP($A289,'Medical Examinations'!$A:$O,14,FALSE),"")</f>
        <v>Obesity</v>
      </c>
      <c r="K289" t="str">
        <f>IFERROR(VLOOKUP($A289,'Medical Examinations'!$A:$O,15,FALSE),"")</f>
        <v>Normal</v>
      </c>
      <c r="L289" s="19" t="str">
        <f>IFERROR(VLOOKUP($A289,'Hospitalisation Details'!$A:$Q,7,FALSE),"")</f>
        <v>7-Nov-2001</v>
      </c>
      <c r="M289" s="20">
        <f>IFERROR(VLOOKUP($A289,'Hospitalisation Details'!$A:$Q,10,FALSE),"")</f>
        <v>8821.8799999999992</v>
      </c>
      <c r="N289" s="26" t="str">
        <f>IFERROR(VLOOKUP($A289,'Hospitalisation Details'!$A:$Q,11,FALSE),"")</f>
        <v>tier - 2</v>
      </c>
      <c r="O289" t="str">
        <f>IFERROR(VLOOKUP($A289,'Hospitalisation Details'!$A:$Q,13,FALSE),"")</f>
        <v>tier - 3</v>
      </c>
      <c r="P289" t="str">
        <f>IFERROR(VLOOKUP($A289,'Hospitalisation Details'!$A:$Q,15,FALSE),"")</f>
        <v>R1023</v>
      </c>
      <c r="Q289">
        <f>IFERROR(VLOOKUP($A289,'Hospitalisation Details'!$A:$Q,8,FALSE),"")</f>
        <v>21</v>
      </c>
    </row>
    <row r="290" spans="1:17" ht="15" x14ac:dyDescent="0.35">
      <c r="A290" s="25" t="str">
        <f>'Customer Names'!A1259</f>
        <v>Id1258</v>
      </c>
      <c r="B290" t="str">
        <f>IFERROR(VLOOKUP($A290,'Customer Names'!$A:$F,3,FALSE),"")</f>
        <v>Stepnowski</v>
      </c>
      <c r="C290" s="27">
        <f>IFERROR(VLOOKUP($A290,'Medical Examinations'!$A:$O,2,FALSE),"")</f>
        <v>21.03</v>
      </c>
      <c r="D290">
        <f>IFERROR(VLOOKUP($A290,'Medical Examinations'!$A:$O,3,FALSE),"")</f>
        <v>6.5</v>
      </c>
      <c r="E290" s="26" t="str">
        <f>IFERROR(VLOOKUP($A290,'Medical Examinations'!$A:$O,4,FALSE),"")</f>
        <v>No</v>
      </c>
      <c r="F290" t="str">
        <f>IFERROR(VLOOKUP($A290,'Medical Examinations'!$A:$O,6,FALSE),"")</f>
        <v>No</v>
      </c>
      <c r="G290" t="str">
        <f>IFERROR(VLOOKUP($A290,'Medical Examinations'!$A:$O,7,FALSE),"")</f>
        <v>No</v>
      </c>
      <c r="H290" s="28" t="str">
        <f>IFERROR(VLOOKUP($A290,'Medical Examinations'!$A:$O,8,FALSE),"")</f>
        <v>0</v>
      </c>
      <c r="I290" t="str">
        <f>IFERROR(VLOOKUP($A290,'Medical Examinations'!$A:$O,10,FALSE),"")</f>
        <v>No</v>
      </c>
      <c r="J290" t="str">
        <f>IFERROR(VLOOKUP($A290,'Medical Examinations'!$A:$O,14,FALSE),"")</f>
        <v>Normal Weight</v>
      </c>
      <c r="K290" t="str">
        <f>IFERROR(VLOOKUP($A290,'Medical Examinations'!$A:$O,15,FALSE),"")</f>
        <v>Diabetes</v>
      </c>
      <c r="L290" s="19" t="str">
        <f>IFERROR(VLOOKUP($A290,'Hospitalisation Details'!$A:$Q,7,FALSE),"")</f>
        <v>29-Aug-1965</v>
      </c>
      <c r="M290" s="20">
        <f>IFERROR(VLOOKUP($A290,'Hospitalisation Details'!$A:$Q,10,FALSE),"")</f>
        <v>8800.49</v>
      </c>
      <c r="N290" s="26" t="str">
        <f>IFERROR(VLOOKUP($A290,'Hospitalisation Details'!$A:$Q,11,FALSE),"")</f>
        <v>tier - 3</v>
      </c>
      <c r="O290" t="str">
        <f>IFERROR(VLOOKUP($A290,'Hospitalisation Details'!$A:$Q,13,FALSE),"")</f>
        <v>tier - 2</v>
      </c>
      <c r="P290" t="str">
        <f>IFERROR(VLOOKUP($A290,'Hospitalisation Details'!$A:$Q,15,FALSE),"")</f>
        <v>R1013</v>
      </c>
      <c r="Q290">
        <f>IFERROR(VLOOKUP($A290,'Hospitalisation Details'!$A:$Q,8,FALSE),"")</f>
        <v>57</v>
      </c>
    </row>
    <row r="291" spans="1:17" ht="15" x14ac:dyDescent="0.35">
      <c r="A291" s="25" t="str">
        <f>'Customer Names'!A1260</f>
        <v>Id1259</v>
      </c>
      <c r="B291" t="str">
        <f>IFERROR(VLOOKUP($A291,'Customer Names'!$A:$F,3,FALSE),"")</f>
        <v>Merkle</v>
      </c>
      <c r="C291" s="27">
        <f>IFERROR(VLOOKUP($A291,'Medical Examinations'!$A:$O,2,FALSE),"")</f>
        <v>37</v>
      </c>
      <c r="D291">
        <f>IFERROR(VLOOKUP($A291,'Medical Examinations'!$A:$O,3,FALSE),"")</f>
        <v>8.75</v>
      </c>
      <c r="E291" s="26" t="str">
        <f>IFERROR(VLOOKUP($A291,'Medical Examinations'!$A:$O,4,FALSE),"")</f>
        <v>No</v>
      </c>
      <c r="F291" t="str">
        <f>IFERROR(VLOOKUP($A291,'Medical Examinations'!$A:$O,6,FALSE),"")</f>
        <v>No</v>
      </c>
      <c r="G291" t="str">
        <f>IFERROR(VLOOKUP($A291,'Medical Examinations'!$A:$O,7,FALSE),"")</f>
        <v>No</v>
      </c>
      <c r="H291" s="28" t="str">
        <f>IFERROR(VLOOKUP($A291,'Medical Examinations'!$A:$O,8,FALSE),"")</f>
        <v>0</v>
      </c>
      <c r="I291" t="str">
        <f>IFERROR(VLOOKUP($A291,'Medical Examinations'!$A:$O,10,FALSE),"")</f>
        <v>No</v>
      </c>
      <c r="J291" t="str">
        <f>IFERROR(VLOOKUP($A291,'Medical Examinations'!$A:$O,14,FALSE),"")</f>
        <v>Obesity</v>
      </c>
      <c r="K291" t="str">
        <f>IFERROR(VLOOKUP($A291,'Medical Examinations'!$A:$O,15,FALSE),"")</f>
        <v>Diabetes</v>
      </c>
      <c r="L291" s="19" t="str">
        <f>IFERROR(VLOOKUP($A291,'Hospitalisation Details'!$A:$Q,7,FALSE),"")</f>
        <v>18-Jun-1971</v>
      </c>
      <c r="M291" s="20">
        <f>IFERROR(VLOOKUP($A291,'Hospitalisation Details'!$A:$Q,10,FALSE),"")</f>
        <v>8798.59</v>
      </c>
      <c r="N291" s="26" t="str">
        <f>IFERROR(VLOOKUP($A291,'Hospitalisation Details'!$A:$Q,11,FALSE),"")</f>
        <v>tier - 2</v>
      </c>
      <c r="O291" t="str">
        <f>IFERROR(VLOOKUP($A291,'Hospitalisation Details'!$A:$Q,13,FALSE),"")</f>
        <v>tier - 1</v>
      </c>
      <c r="P291" t="str">
        <f>IFERROR(VLOOKUP($A291,'Hospitalisation Details'!$A:$Q,15,FALSE),"")</f>
        <v>R1011</v>
      </c>
      <c r="Q291">
        <f>IFERROR(VLOOKUP($A291,'Hospitalisation Details'!$A:$Q,8,FALSE),"")</f>
        <v>51</v>
      </c>
    </row>
    <row r="292" spans="1:17" ht="15" x14ac:dyDescent="0.35">
      <c r="A292" s="25" t="str">
        <f>'Customer Names'!A127</f>
        <v>Id126</v>
      </c>
      <c r="B292" t="str">
        <f>IFERROR(VLOOKUP($A292,'Customer Names'!$A:$F,3,FALSE),"")</f>
        <v>Bejar</v>
      </c>
      <c r="C292" s="27">
        <f>IFERROR(VLOOKUP($A292,'Medical Examinations'!$A:$O,2,FALSE),"")</f>
        <v>37.799999999999997</v>
      </c>
      <c r="D292">
        <f>IFERROR(VLOOKUP($A292,'Medical Examinations'!$A:$O,3,FALSE),"")</f>
        <v>6.29</v>
      </c>
      <c r="E292" s="26" t="str">
        <f>IFERROR(VLOOKUP($A292,'Medical Examinations'!$A:$O,4,FALSE),"")</f>
        <v>No</v>
      </c>
      <c r="F292" t="str">
        <f>IFERROR(VLOOKUP($A292,'Medical Examinations'!$A:$O,6,FALSE),"")</f>
        <v>No</v>
      </c>
      <c r="G292" t="str">
        <f>IFERROR(VLOOKUP($A292,'Medical Examinations'!$A:$O,7,FALSE),"")</f>
        <v>No</v>
      </c>
      <c r="H292" s="28">
        <f>IFERROR(VLOOKUP($A292,'Medical Examinations'!$A:$O,8,FALSE),"")</f>
        <v>1</v>
      </c>
      <c r="I292" t="str">
        <f>IFERROR(VLOOKUP($A292,'Medical Examinations'!$A:$O,10,FALSE),"")</f>
        <v>Yes</v>
      </c>
      <c r="J292" t="str">
        <f>IFERROR(VLOOKUP($A292,'Medical Examinations'!$A:$O,14,FALSE),"")</f>
        <v>Obesity</v>
      </c>
      <c r="K292" t="str">
        <f>IFERROR(VLOOKUP($A292,'Medical Examinations'!$A:$O,15,FALSE),"")</f>
        <v>Prediabetes</v>
      </c>
      <c r="L292" s="19" t="str">
        <f>IFERROR(VLOOKUP($A292,'Hospitalisation Details'!$A:$Q,7,FALSE),"")</f>
        <v>30-Nov-1992</v>
      </c>
      <c r="M292" s="20">
        <f>IFERROR(VLOOKUP($A292,'Hospitalisation Details'!$A:$Q,10,FALSE),"")</f>
        <v>39241.440000000002</v>
      </c>
      <c r="N292" s="26" t="str">
        <f>IFERROR(VLOOKUP($A292,'Hospitalisation Details'!$A:$Q,11,FALSE),"")</f>
        <v>tier - 1</v>
      </c>
      <c r="O292" t="str">
        <f>IFERROR(VLOOKUP($A292,'Hospitalisation Details'!$A:$Q,13,FALSE),"")</f>
        <v>tier - 3</v>
      </c>
      <c r="P292" t="str">
        <f>IFERROR(VLOOKUP($A292,'Hospitalisation Details'!$A:$Q,15,FALSE),"")</f>
        <v>R1011</v>
      </c>
      <c r="Q292">
        <f>IFERROR(VLOOKUP($A292,'Hospitalisation Details'!$A:$Q,8,FALSE),"")</f>
        <v>30</v>
      </c>
    </row>
    <row r="293" spans="1:17" ht="15" x14ac:dyDescent="0.35">
      <c r="A293" s="25" t="str">
        <f>'Customer Names'!A1261</f>
        <v>Id1260</v>
      </c>
      <c r="B293" t="str">
        <f>IFERROR(VLOOKUP($A293,'Customer Names'!$A:$F,3,FALSE),"")</f>
        <v>Schaefer</v>
      </c>
      <c r="C293" s="27">
        <f>IFERROR(VLOOKUP($A293,'Medical Examinations'!$A:$O,2,FALSE),"")</f>
        <v>25.4</v>
      </c>
      <c r="D293">
        <f>IFERROR(VLOOKUP($A293,'Medical Examinations'!$A:$O,3,FALSE),"")</f>
        <v>11.96</v>
      </c>
      <c r="E293" s="26" t="str">
        <f>IFERROR(VLOOKUP($A293,'Medical Examinations'!$A:$O,4,FALSE),"")</f>
        <v>No</v>
      </c>
      <c r="F293" t="str">
        <f>IFERROR(VLOOKUP($A293,'Medical Examinations'!$A:$O,6,FALSE),"")</f>
        <v>No</v>
      </c>
      <c r="G293" t="str">
        <f>IFERROR(VLOOKUP($A293,'Medical Examinations'!$A:$O,7,FALSE),"")</f>
        <v>No</v>
      </c>
      <c r="H293" s="28" t="str">
        <f>IFERROR(VLOOKUP($A293,'Medical Examinations'!$A:$O,8,FALSE),"")</f>
        <v>0</v>
      </c>
      <c r="I293" t="str">
        <f>IFERROR(VLOOKUP($A293,'Medical Examinations'!$A:$O,10,FALSE),"")</f>
        <v>No</v>
      </c>
      <c r="J293" t="str">
        <f>IFERROR(VLOOKUP($A293,'Medical Examinations'!$A:$O,14,FALSE),"")</f>
        <v>Over Weight</v>
      </c>
      <c r="K293" t="str">
        <f>IFERROR(VLOOKUP($A293,'Medical Examinations'!$A:$O,15,FALSE),"")</f>
        <v>Diabetes</v>
      </c>
      <c r="L293" s="19" t="str">
        <f>IFERROR(VLOOKUP($A293,'Hospitalisation Details'!$A:$Q,7,FALSE),"")</f>
        <v>23-Aug-1971</v>
      </c>
      <c r="M293" s="20">
        <f>IFERROR(VLOOKUP($A293,'Hospitalisation Details'!$A:$Q,10,FALSE),"")</f>
        <v>8782.4699999999993</v>
      </c>
      <c r="N293" s="26" t="str">
        <f>IFERROR(VLOOKUP($A293,'Hospitalisation Details'!$A:$Q,11,FALSE),"")</f>
        <v>tier - 2</v>
      </c>
      <c r="O293" t="str">
        <f>IFERROR(VLOOKUP($A293,'Hospitalisation Details'!$A:$Q,13,FALSE),"")</f>
        <v>tier - 3</v>
      </c>
      <c r="P293" t="str">
        <f>IFERROR(VLOOKUP($A293,'Hospitalisation Details'!$A:$Q,15,FALSE),"")</f>
        <v>R1011</v>
      </c>
      <c r="Q293">
        <f>IFERROR(VLOOKUP($A293,'Hospitalisation Details'!$A:$Q,8,FALSE),"")</f>
        <v>51</v>
      </c>
    </row>
    <row r="294" spans="1:17" ht="15" x14ac:dyDescent="0.35">
      <c r="A294" s="25" t="str">
        <f>'Customer Names'!A1262</f>
        <v>Id1261</v>
      </c>
      <c r="B294" t="str">
        <f>IFERROR(VLOOKUP($A294,'Customer Names'!$A:$F,3,FALSE),"")</f>
        <v>Vigneron</v>
      </c>
      <c r="C294" s="27">
        <f>IFERROR(VLOOKUP($A294,'Medical Examinations'!$A:$O,2,FALSE),"")</f>
        <v>32.299999999999997</v>
      </c>
      <c r="D294">
        <f>IFERROR(VLOOKUP($A294,'Medical Examinations'!$A:$O,3,FALSE),"")</f>
        <v>10.54</v>
      </c>
      <c r="E294" s="26" t="str">
        <f>IFERROR(VLOOKUP($A294,'Medical Examinations'!$A:$O,4,FALSE),"")</f>
        <v>No</v>
      </c>
      <c r="F294" t="str">
        <f>IFERROR(VLOOKUP($A294,'Medical Examinations'!$A:$O,6,FALSE),"")</f>
        <v>No</v>
      </c>
      <c r="G294" t="str">
        <f>IFERROR(VLOOKUP($A294,'Medical Examinations'!$A:$O,7,FALSE),"")</f>
        <v>No</v>
      </c>
      <c r="H294" s="28" t="str">
        <f>IFERROR(VLOOKUP($A294,'Medical Examinations'!$A:$O,8,FALSE),"")</f>
        <v>0</v>
      </c>
      <c r="I294" t="str">
        <f>IFERROR(VLOOKUP($A294,'Medical Examinations'!$A:$O,10,FALSE),"")</f>
        <v>No</v>
      </c>
      <c r="J294" t="str">
        <f>IFERROR(VLOOKUP($A294,'Medical Examinations'!$A:$O,14,FALSE),"")</f>
        <v>Obesity</v>
      </c>
      <c r="K294" t="str">
        <f>IFERROR(VLOOKUP($A294,'Medical Examinations'!$A:$O,15,FALSE),"")</f>
        <v>Diabetes</v>
      </c>
      <c r="L294" s="19" t="str">
        <f>IFERROR(VLOOKUP($A294,'Hospitalisation Details'!$A:$Q,7,FALSE),"")</f>
        <v>6-Sep-1974</v>
      </c>
      <c r="M294" s="20">
        <f>IFERROR(VLOOKUP($A294,'Hospitalisation Details'!$A:$Q,10,FALSE),"")</f>
        <v>8765.25</v>
      </c>
      <c r="N294" s="26" t="str">
        <f>IFERROR(VLOOKUP($A294,'Hospitalisation Details'!$A:$Q,11,FALSE),"")</f>
        <v>tier - 2</v>
      </c>
      <c r="O294" t="str">
        <f>IFERROR(VLOOKUP($A294,'Hospitalisation Details'!$A:$Q,13,FALSE),"")</f>
        <v>tier - 3</v>
      </c>
      <c r="P294" t="str">
        <f>IFERROR(VLOOKUP($A294,'Hospitalisation Details'!$A:$Q,15,FALSE),"")</f>
        <v>R1012</v>
      </c>
      <c r="Q294">
        <f>IFERROR(VLOOKUP($A294,'Hospitalisation Details'!$A:$Q,8,FALSE),"")</f>
        <v>48</v>
      </c>
    </row>
    <row r="295" spans="1:17" ht="15" x14ac:dyDescent="0.35">
      <c r="A295" s="25" t="str">
        <f>'Customer Names'!A1263</f>
        <v>Id1262</v>
      </c>
      <c r="B295" t="str">
        <f>IFERROR(VLOOKUP($A295,'Customer Names'!$A:$F,3,FALSE),"")</f>
        <v>Mucci</v>
      </c>
      <c r="C295" s="27">
        <f>IFERROR(VLOOKUP($A295,'Medical Examinations'!$A:$O,2,FALSE),"")</f>
        <v>23.94</v>
      </c>
      <c r="D295">
        <f>IFERROR(VLOOKUP($A295,'Medical Examinations'!$A:$O,3,FALSE),"")</f>
        <v>4.54</v>
      </c>
      <c r="E295" s="26" t="str">
        <f>IFERROR(VLOOKUP($A295,'Medical Examinations'!$A:$O,4,FALSE),"")</f>
        <v>Yes</v>
      </c>
      <c r="F295" t="str">
        <f>IFERROR(VLOOKUP($A295,'Medical Examinations'!$A:$O,6,FALSE),"")</f>
        <v>No</v>
      </c>
      <c r="G295" t="str">
        <f>IFERROR(VLOOKUP($A295,'Medical Examinations'!$A:$O,7,FALSE),"")</f>
        <v>Yes</v>
      </c>
      <c r="H295" s="28">
        <f>IFERROR(VLOOKUP($A295,'Medical Examinations'!$A:$O,8,FALSE),"")</f>
        <v>1</v>
      </c>
      <c r="I295" t="str">
        <f>IFERROR(VLOOKUP($A295,'Medical Examinations'!$A:$O,10,FALSE),"")</f>
        <v>No</v>
      </c>
      <c r="J295" t="str">
        <f>IFERROR(VLOOKUP($A295,'Medical Examinations'!$A:$O,14,FALSE),"")</f>
        <v>Normal Weight</v>
      </c>
      <c r="K295" t="str">
        <f>IFERROR(VLOOKUP($A295,'Medical Examinations'!$A:$O,15,FALSE),"")</f>
        <v>Normal</v>
      </c>
      <c r="L295" s="19" t="str">
        <f>IFERROR(VLOOKUP($A295,'Hospitalisation Details'!$A:$Q,7,FALSE),"")</f>
        <v>9-Sep-1969</v>
      </c>
      <c r="M295" s="20">
        <f>IFERROR(VLOOKUP($A295,'Hospitalisation Details'!$A:$Q,10,FALSE),"")</f>
        <v>8760.1200000000008</v>
      </c>
      <c r="N295" s="26" t="str">
        <f>IFERROR(VLOOKUP($A295,'Hospitalisation Details'!$A:$Q,11,FALSE),"")</f>
        <v>tier - 2</v>
      </c>
      <c r="O295" t="str">
        <f>IFERROR(VLOOKUP($A295,'Hospitalisation Details'!$A:$Q,13,FALSE),"")</f>
        <v>tier - 1</v>
      </c>
      <c r="P295" t="str">
        <f>IFERROR(VLOOKUP($A295,'Hospitalisation Details'!$A:$Q,15,FALSE),"")</f>
        <v>R1013</v>
      </c>
      <c r="Q295">
        <f>IFERROR(VLOOKUP($A295,'Hospitalisation Details'!$A:$Q,8,FALSE),"")</f>
        <v>53</v>
      </c>
    </row>
    <row r="296" spans="1:17" ht="15" x14ac:dyDescent="0.35">
      <c r="A296" s="25" t="str">
        <f>'Customer Names'!A1264</f>
        <v>Id1263</v>
      </c>
      <c r="B296" t="str">
        <f>IFERROR(VLOOKUP($A296,'Customer Names'!$A:$F,3,FALSE),"")</f>
        <v>MacDonald</v>
      </c>
      <c r="C296" s="27">
        <f>IFERROR(VLOOKUP($A296,'Medical Examinations'!$A:$O,2,FALSE),"")</f>
        <v>46.4</v>
      </c>
      <c r="D296">
        <f>IFERROR(VLOOKUP($A296,'Medical Examinations'!$A:$O,3,FALSE),"")</f>
        <v>5.71</v>
      </c>
      <c r="E296" s="26" t="str">
        <f>IFERROR(VLOOKUP($A296,'Medical Examinations'!$A:$O,4,FALSE),"")</f>
        <v>No</v>
      </c>
      <c r="F296" t="str">
        <f>IFERROR(VLOOKUP($A296,'Medical Examinations'!$A:$O,6,FALSE),"")</f>
        <v>No</v>
      </c>
      <c r="G296" t="str">
        <f>IFERROR(VLOOKUP($A296,'Medical Examinations'!$A:$O,7,FALSE),"")</f>
        <v>No</v>
      </c>
      <c r="H296" s="28" t="str">
        <f>IFERROR(VLOOKUP($A296,'Medical Examinations'!$A:$O,8,FALSE),"")</f>
        <v>0</v>
      </c>
      <c r="I296" t="str">
        <f>IFERROR(VLOOKUP($A296,'Medical Examinations'!$A:$O,10,FALSE),"")</f>
        <v>No</v>
      </c>
      <c r="J296" t="str">
        <f>IFERROR(VLOOKUP($A296,'Medical Examinations'!$A:$O,14,FALSE),"")</f>
        <v>Obesity</v>
      </c>
      <c r="K296" t="str">
        <f>IFERROR(VLOOKUP($A296,'Medical Examinations'!$A:$O,15,FALSE),"")</f>
        <v>Prediabetes</v>
      </c>
      <c r="L296" s="19" t="str">
        <f>IFERROR(VLOOKUP($A296,'Hospitalisation Details'!$A:$Q,7,FALSE),"")</f>
        <v>23-Aug-1999</v>
      </c>
      <c r="M296" s="20">
        <f>IFERROR(VLOOKUP($A296,'Hospitalisation Details'!$A:$Q,10,FALSE),"")</f>
        <v>8747.68</v>
      </c>
      <c r="N296" s="26" t="str">
        <f>IFERROR(VLOOKUP($A296,'Hospitalisation Details'!$A:$Q,11,FALSE),"")</f>
        <v>tier - 2</v>
      </c>
      <c r="O296" t="str">
        <f>IFERROR(VLOOKUP($A296,'Hospitalisation Details'!$A:$Q,13,FALSE),"")</f>
        <v>tier - 3</v>
      </c>
      <c r="P296" t="str">
        <f>IFERROR(VLOOKUP($A296,'Hospitalisation Details'!$A:$Q,15,FALSE),"")</f>
        <v>R1011</v>
      </c>
      <c r="Q296">
        <f>IFERROR(VLOOKUP($A296,'Hospitalisation Details'!$A:$Q,8,FALSE),"")</f>
        <v>23</v>
      </c>
    </row>
    <row r="297" spans="1:17" ht="15" x14ac:dyDescent="0.35">
      <c r="A297" s="25" t="str">
        <f>'Customer Names'!A1265</f>
        <v>Id1264</v>
      </c>
      <c r="B297" t="str">
        <f>IFERROR(VLOOKUP($A297,'Customer Names'!$A:$F,3,FALSE),"")</f>
        <v>Deng</v>
      </c>
      <c r="C297" s="27">
        <f>IFERROR(VLOOKUP($A297,'Medical Examinations'!$A:$O,2,FALSE),"")</f>
        <v>40.375</v>
      </c>
      <c r="D297">
        <f>IFERROR(VLOOKUP($A297,'Medical Examinations'!$A:$O,3,FALSE),"")</f>
        <v>6.25</v>
      </c>
      <c r="E297" s="26" t="str">
        <f>IFERROR(VLOOKUP($A297,'Medical Examinations'!$A:$O,4,FALSE),"")</f>
        <v>Yes</v>
      </c>
      <c r="F297" t="str">
        <f>IFERROR(VLOOKUP($A297,'Medical Examinations'!$A:$O,6,FALSE),"")</f>
        <v>No</v>
      </c>
      <c r="G297" t="str">
        <f>IFERROR(VLOOKUP($A297,'Medical Examinations'!$A:$O,7,FALSE),"")</f>
        <v>No</v>
      </c>
      <c r="H297" s="28" t="str">
        <f>IFERROR(VLOOKUP($A297,'Medical Examinations'!$A:$O,8,FALSE),"")</f>
        <v>0</v>
      </c>
      <c r="I297" t="str">
        <f>IFERROR(VLOOKUP($A297,'Medical Examinations'!$A:$O,10,FALSE),"")</f>
        <v>No</v>
      </c>
      <c r="J297" t="str">
        <f>IFERROR(VLOOKUP($A297,'Medical Examinations'!$A:$O,14,FALSE),"")</f>
        <v>Obesity</v>
      </c>
      <c r="K297" t="str">
        <f>IFERROR(VLOOKUP($A297,'Medical Examinations'!$A:$O,15,FALSE),"")</f>
        <v>Prediabetes</v>
      </c>
      <c r="L297" s="19" t="str">
        <f>IFERROR(VLOOKUP($A297,'Hospitalisation Details'!$A:$Q,7,FALSE),"")</f>
        <v>17-Jun-1976</v>
      </c>
      <c r="M297" s="20">
        <f>IFERROR(VLOOKUP($A297,'Hospitalisation Details'!$A:$Q,10,FALSE),"")</f>
        <v>8733.23</v>
      </c>
      <c r="N297" s="26" t="str">
        <f>IFERROR(VLOOKUP($A297,'Hospitalisation Details'!$A:$Q,11,FALSE),"")</f>
        <v>tier - 2</v>
      </c>
      <c r="O297" t="str">
        <f>IFERROR(VLOOKUP($A297,'Hospitalisation Details'!$A:$Q,13,FALSE),"")</f>
        <v>tier - 3</v>
      </c>
      <c r="P297" t="str">
        <f>IFERROR(VLOOKUP($A297,'Hospitalisation Details'!$A:$Q,15,FALSE),"")</f>
        <v>R1012</v>
      </c>
      <c r="Q297">
        <f>IFERROR(VLOOKUP($A297,'Hospitalisation Details'!$A:$Q,8,FALSE),"")</f>
        <v>46</v>
      </c>
    </row>
    <row r="298" spans="1:17" ht="15" x14ac:dyDescent="0.35">
      <c r="A298" s="25" t="str">
        <f>'Customer Names'!A1266</f>
        <v>Id1265</v>
      </c>
      <c r="B298" t="str">
        <f>IFERROR(VLOOKUP($A298,'Customer Names'!$A:$F,3,FALSE),"")</f>
        <v>De Mata</v>
      </c>
      <c r="C298" s="27">
        <f>IFERROR(VLOOKUP($A298,'Medical Examinations'!$A:$O,2,FALSE),"")</f>
        <v>28.7</v>
      </c>
      <c r="D298">
        <f>IFERROR(VLOOKUP($A298,'Medical Examinations'!$A:$O,3,FALSE),"")</f>
        <v>9.4700000000000006</v>
      </c>
      <c r="E298" s="26" t="str">
        <f>IFERROR(VLOOKUP($A298,'Medical Examinations'!$A:$O,4,FALSE),"")</f>
        <v>No</v>
      </c>
      <c r="F298" t="str">
        <f>IFERROR(VLOOKUP($A298,'Medical Examinations'!$A:$O,6,FALSE),"")</f>
        <v>No</v>
      </c>
      <c r="G298" t="str">
        <f>IFERROR(VLOOKUP($A298,'Medical Examinations'!$A:$O,7,FALSE),"")</f>
        <v>No</v>
      </c>
      <c r="H298" s="28">
        <f>IFERROR(VLOOKUP($A298,'Medical Examinations'!$A:$O,8,FALSE),"")</f>
        <v>2</v>
      </c>
      <c r="I298" t="str">
        <f>IFERROR(VLOOKUP($A298,'Medical Examinations'!$A:$O,10,FALSE),"")</f>
        <v>No</v>
      </c>
      <c r="J298" t="str">
        <f>IFERROR(VLOOKUP($A298,'Medical Examinations'!$A:$O,14,FALSE),"")</f>
        <v>Over Weight</v>
      </c>
      <c r="K298" t="str">
        <f>IFERROR(VLOOKUP($A298,'Medical Examinations'!$A:$O,15,FALSE),"")</f>
        <v>Diabetes</v>
      </c>
      <c r="L298" s="19" t="str">
        <f>IFERROR(VLOOKUP($A298,'Hospitalisation Details'!$A:$Q,7,FALSE),"")</f>
        <v>25-Jun-1973</v>
      </c>
      <c r="M298" s="20">
        <f>IFERROR(VLOOKUP($A298,'Hospitalisation Details'!$A:$Q,10,FALSE),"")</f>
        <v>8703.4599999999991</v>
      </c>
      <c r="N298" s="26" t="str">
        <f>IFERROR(VLOOKUP($A298,'Hospitalisation Details'!$A:$Q,11,FALSE),"")</f>
        <v>tier - 3</v>
      </c>
      <c r="O298" t="str">
        <f>IFERROR(VLOOKUP($A298,'Hospitalisation Details'!$A:$Q,13,FALSE),"")</f>
        <v>tier - 3</v>
      </c>
      <c r="P298" t="str">
        <f>IFERROR(VLOOKUP($A298,'Hospitalisation Details'!$A:$Q,15,FALSE),"")</f>
        <v>R1011</v>
      </c>
      <c r="Q298">
        <f>IFERROR(VLOOKUP($A298,'Hospitalisation Details'!$A:$Q,8,FALSE),"")</f>
        <v>49</v>
      </c>
    </row>
    <row r="299" spans="1:17" ht="15" x14ac:dyDescent="0.35">
      <c r="A299" s="25" t="str">
        <f>'Customer Names'!A1267</f>
        <v>Id1266</v>
      </c>
      <c r="B299" t="str">
        <f>IFERROR(VLOOKUP($A299,'Customer Names'!$A:$F,3,FALSE),"")</f>
        <v>Strickland</v>
      </c>
      <c r="C299" s="27">
        <f>IFERROR(VLOOKUP($A299,'Medical Examinations'!$A:$O,2,FALSE),"")</f>
        <v>26.63</v>
      </c>
      <c r="D299">
        <f>IFERROR(VLOOKUP($A299,'Medical Examinations'!$A:$O,3,FALSE),"")</f>
        <v>5.7</v>
      </c>
      <c r="E299" s="26" t="str">
        <f>IFERROR(VLOOKUP($A299,'Medical Examinations'!$A:$O,4,FALSE),"")</f>
        <v>No</v>
      </c>
      <c r="F299" t="str">
        <f>IFERROR(VLOOKUP($A299,'Medical Examinations'!$A:$O,6,FALSE),"")</f>
        <v>No</v>
      </c>
      <c r="G299" t="str">
        <f>IFERROR(VLOOKUP($A299,'Medical Examinations'!$A:$O,7,FALSE),"")</f>
        <v>No</v>
      </c>
      <c r="H299" s="28" t="str">
        <f>IFERROR(VLOOKUP($A299,'Medical Examinations'!$A:$O,8,FALSE),"")</f>
        <v>0</v>
      </c>
      <c r="I299" t="str">
        <f>IFERROR(VLOOKUP($A299,'Medical Examinations'!$A:$O,10,FALSE),"")</f>
        <v>No</v>
      </c>
      <c r="J299" t="str">
        <f>IFERROR(VLOOKUP($A299,'Medical Examinations'!$A:$O,14,FALSE),"")</f>
        <v>Over Weight</v>
      </c>
      <c r="K299" t="str">
        <f>IFERROR(VLOOKUP($A299,'Medical Examinations'!$A:$O,15,FALSE),"")</f>
        <v>Prediabetes</v>
      </c>
      <c r="L299" s="19" t="str">
        <f>IFERROR(VLOOKUP($A299,'Hospitalisation Details'!$A:$Q,7,FALSE),"")</f>
        <v>28-Oct-1980</v>
      </c>
      <c r="M299" s="20">
        <f>IFERROR(VLOOKUP($A299,'Hospitalisation Details'!$A:$Q,10,FALSE),"")</f>
        <v>8701.84</v>
      </c>
      <c r="N299" s="26" t="str">
        <f>IFERROR(VLOOKUP($A299,'Hospitalisation Details'!$A:$Q,11,FALSE),"")</f>
        <v>tier - 2</v>
      </c>
      <c r="O299" t="str">
        <f>IFERROR(VLOOKUP($A299,'Hospitalisation Details'!$A:$Q,13,FALSE),"")</f>
        <v>tier - 3</v>
      </c>
      <c r="P299" t="str">
        <f>IFERROR(VLOOKUP($A299,'Hospitalisation Details'!$A:$Q,15,FALSE),"")</f>
        <v>R1021</v>
      </c>
      <c r="Q299">
        <f>IFERROR(VLOOKUP($A299,'Hospitalisation Details'!$A:$Q,8,FALSE),"")</f>
        <v>42</v>
      </c>
    </row>
    <row r="300" spans="1:17" ht="15" x14ac:dyDescent="0.35">
      <c r="A300" s="25" t="str">
        <f>'Customer Names'!A1268</f>
        <v>Id1267</v>
      </c>
      <c r="B300" t="str">
        <f>IFERROR(VLOOKUP($A300,'Customer Names'!$A:$F,3,FALSE),"")</f>
        <v>Cheney</v>
      </c>
      <c r="C300" s="27">
        <f>IFERROR(VLOOKUP($A300,'Medical Examinations'!$A:$O,2,FALSE),"")</f>
        <v>22.515000000000001</v>
      </c>
      <c r="D300">
        <f>IFERROR(VLOOKUP($A300,'Medical Examinations'!$A:$O,3,FALSE),"")</f>
        <v>11.18</v>
      </c>
      <c r="E300" s="26" t="str">
        <f>IFERROR(VLOOKUP($A300,'Medical Examinations'!$A:$O,4,FALSE),"")</f>
        <v>No</v>
      </c>
      <c r="F300" t="str">
        <f>IFERROR(VLOOKUP($A300,'Medical Examinations'!$A:$O,6,FALSE),"")</f>
        <v>No</v>
      </c>
      <c r="G300" t="str">
        <f>IFERROR(VLOOKUP($A300,'Medical Examinations'!$A:$O,7,FALSE),"")</f>
        <v>No</v>
      </c>
      <c r="H300" s="28">
        <f>IFERROR(VLOOKUP($A300,'Medical Examinations'!$A:$O,8,FALSE),"")</f>
        <v>2</v>
      </c>
      <c r="I300" t="str">
        <f>IFERROR(VLOOKUP($A300,'Medical Examinations'!$A:$O,10,FALSE),"")</f>
        <v>No</v>
      </c>
      <c r="J300" t="str">
        <f>IFERROR(VLOOKUP($A300,'Medical Examinations'!$A:$O,14,FALSE),"")</f>
        <v>Normal Weight</v>
      </c>
      <c r="K300" t="str">
        <f>IFERROR(VLOOKUP($A300,'Medical Examinations'!$A:$O,15,FALSE),"")</f>
        <v>Diabetes</v>
      </c>
      <c r="L300" s="19" t="str">
        <f>IFERROR(VLOOKUP($A300,'Hospitalisation Details'!$A:$Q,7,FALSE),"")</f>
        <v>11-Oct-1973</v>
      </c>
      <c r="M300" s="20">
        <f>IFERROR(VLOOKUP($A300,'Hospitalisation Details'!$A:$Q,10,FALSE),"")</f>
        <v>8688.86</v>
      </c>
      <c r="N300" s="26" t="str">
        <f>IFERROR(VLOOKUP($A300,'Hospitalisation Details'!$A:$Q,11,FALSE),"")</f>
        <v>tier - 2</v>
      </c>
      <c r="O300" t="str">
        <f>IFERROR(VLOOKUP($A300,'Hospitalisation Details'!$A:$Q,13,FALSE),"")</f>
        <v>tier - 1</v>
      </c>
      <c r="P300" t="str">
        <f>IFERROR(VLOOKUP($A300,'Hospitalisation Details'!$A:$Q,15,FALSE),"")</f>
        <v>R1017</v>
      </c>
      <c r="Q300">
        <f>IFERROR(VLOOKUP($A300,'Hospitalisation Details'!$A:$Q,8,FALSE),"")</f>
        <v>49</v>
      </c>
    </row>
    <row r="301" spans="1:17" ht="15" x14ac:dyDescent="0.35">
      <c r="A301" s="25" t="str">
        <f>'Customer Names'!A1269</f>
        <v>Id1268</v>
      </c>
      <c r="B301" t="str">
        <f>IFERROR(VLOOKUP($A301,'Customer Names'!$A:$F,3,FALSE),"")</f>
        <v>Godoy</v>
      </c>
      <c r="C301" s="27">
        <f>IFERROR(VLOOKUP($A301,'Medical Examinations'!$A:$O,2,FALSE),"")</f>
        <v>36.575000000000003</v>
      </c>
      <c r="D301">
        <f>IFERROR(VLOOKUP($A301,'Medical Examinations'!$A:$O,3,FALSE),"")</f>
        <v>10.98</v>
      </c>
      <c r="E301" s="26" t="str">
        <f>IFERROR(VLOOKUP($A301,'Medical Examinations'!$A:$O,4,FALSE),"")</f>
        <v>No</v>
      </c>
      <c r="F301" t="str">
        <f>IFERROR(VLOOKUP($A301,'Medical Examinations'!$A:$O,6,FALSE),"")</f>
        <v>No</v>
      </c>
      <c r="G301" t="str">
        <f>IFERROR(VLOOKUP($A301,'Medical Examinations'!$A:$O,7,FALSE),"")</f>
        <v>No</v>
      </c>
      <c r="H301" s="28" t="str">
        <f>IFERROR(VLOOKUP($A301,'Medical Examinations'!$A:$O,8,FALSE),"")</f>
        <v>0</v>
      </c>
      <c r="I301" t="str">
        <f>IFERROR(VLOOKUP($A301,'Medical Examinations'!$A:$O,10,FALSE),"")</f>
        <v>No</v>
      </c>
      <c r="J301" t="str">
        <f>IFERROR(VLOOKUP($A301,'Medical Examinations'!$A:$O,14,FALSE),"")</f>
        <v>Obesity</v>
      </c>
      <c r="K301" t="str">
        <f>IFERROR(VLOOKUP($A301,'Medical Examinations'!$A:$O,15,FALSE),"")</f>
        <v>Diabetes</v>
      </c>
      <c r="L301" s="19" t="str">
        <f>IFERROR(VLOOKUP($A301,'Hospitalisation Details'!$A:$Q,7,FALSE),"")</f>
        <v>16-Aug-1974</v>
      </c>
      <c r="M301" s="20">
        <f>IFERROR(VLOOKUP($A301,'Hospitalisation Details'!$A:$Q,10,FALSE),"")</f>
        <v>8671.19</v>
      </c>
      <c r="N301" s="26" t="str">
        <f>IFERROR(VLOOKUP($A301,'Hospitalisation Details'!$A:$Q,11,FALSE),"")</f>
        <v>tier - 2</v>
      </c>
      <c r="O301" t="str">
        <f>IFERROR(VLOOKUP($A301,'Hospitalisation Details'!$A:$Q,13,FALSE),"")</f>
        <v>tier - 1</v>
      </c>
      <c r="P301" t="str">
        <f>IFERROR(VLOOKUP($A301,'Hospitalisation Details'!$A:$Q,15,FALSE),"")</f>
        <v>R1012</v>
      </c>
      <c r="Q301">
        <f>IFERROR(VLOOKUP($A301,'Hospitalisation Details'!$A:$Q,8,FALSE),"")</f>
        <v>48</v>
      </c>
    </row>
    <row r="302" spans="1:17" ht="15" x14ac:dyDescent="0.35">
      <c r="A302" s="25" t="str">
        <f>'Customer Names'!A1270</f>
        <v>Id1269</v>
      </c>
      <c r="B302" t="str">
        <f>IFERROR(VLOOKUP($A302,'Customer Names'!$A:$F,3,FALSE),"")</f>
        <v>Rider</v>
      </c>
      <c r="C302" s="27">
        <f>IFERROR(VLOOKUP($A302,'Medical Examinations'!$A:$O,2,FALSE),"")</f>
        <v>23.66</v>
      </c>
      <c r="D302">
        <f>IFERROR(VLOOKUP($A302,'Medical Examinations'!$A:$O,3,FALSE),"")</f>
        <v>5.1100000000000003</v>
      </c>
      <c r="E302" s="26" t="str">
        <f>IFERROR(VLOOKUP($A302,'Medical Examinations'!$A:$O,4,FALSE),"")</f>
        <v>Yes</v>
      </c>
      <c r="F302" t="str">
        <f>IFERROR(VLOOKUP($A302,'Medical Examinations'!$A:$O,6,FALSE),"")</f>
        <v>No</v>
      </c>
      <c r="G302" t="str">
        <f>IFERROR(VLOOKUP($A302,'Medical Examinations'!$A:$O,7,FALSE),"")</f>
        <v>Yes</v>
      </c>
      <c r="H302" s="28">
        <f>IFERROR(VLOOKUP($A302,'Medical Examinations'!$A:$O,8,FALSE),"")</f>
        <v>1</v>
      </c>
      <c r="I302" t="str">
        <f>IFERROR(VLOOKUP($A302,'Medical Examinations'!$A:$O,10,FALSE),"")</f>
        <v>No</v>
      </c>
      <c r="J302" t="str">
        <f>IFERROR(VLOOKUP($A302,'Medical Examinations'!$A:$O,14,FALSE),"")</f>
        <v>Normal Weight</v>
      </c>
      <c r="K302" t="str">
        <f>IFERROR(VLOOKUP($A302,'Medical Examinations'!$A:$O,15,FALSE),"")</f>
        <v>Normal</v>
      </c>
      <c r="L302" s="19" t="str">
        <f>IFERROR(VLOOKUP($A302,'Hospitalisation Details'!$A:$Q,7,FALSE),"")</f>
        <v>10-Aug-1969</v>
      </c>
      <c r="M302" s="20">
        <f>IFERROR(VLOOKUP($A302,'Hospitalisation Details'!$A:$Q,10,FALSE),"")</f>
        <v>8665.14</v>
      </c>
      <c r="N302" s="26" t="str">
        <f>IFERROR(VLOOKUP($A302,'Hospitalisation Details'!$A:$Q,11,FALSE),"")</f>
        <v>tier - 2</v>
      </c>
      <c r="O302" t="str">
        <f>IFERROR(VLOOKUP($A302,'Hospitalisation Details'!$A:$Q,13,FALSE),"")</f>
        <v>tier - 3</v>
      </c>
      <c r="P302" t="str">
        <f>IFERROR(VLOOKUP($A302,'Hospitalisation Details'!$A:$Q,15,FALSE),"")</f>
        <v>R1013</v>
      </c>
      <c r="Q302">
        <f>IFERROR(VLOOKUP($A302,'Hospitalisation Details'!$A:$Q,8,FALSE),"")</f>
        <v>53</v>
      </c>
    </row>
    <row r="303" spans="1:17" ht="15" x14ac:dyDescent="0.35">
      <c r="A303" s="25" t="str">
        <f>'Customer Names'!A128</f>
        <v>Id127</v>
      </c>
      <c r="B303" t="str">
        <f>IFERROR(VLOOKUP($A303,'Customer Names'!$A:$F,3,FALSE),"")</f>
        <v>Navarro Castro</v>
      </c>
      <c r="C303" s="27">
        <f>IFERROR(VLOOKUP($A303,'Medical Examinations'!$A:$O,2,FALSE),"")</f>
        <v>38.299999999999997</v>
      </c>
      <c r="D303">
        <f>IFERROR(VLOOKUP($A303,'Medical Examinations'!$A:$O,3,FALSE),"")</f>
        <v>9.51</v>
      </c>
      <c r="E303" s="26" t="str">
        <f>IFERROR(VLOOKUP($A303,'Medical Examinations'!$A:$O,4,FALSE),"")</f>
        <v>No</v>
      </c>
      <c r="F303" t="str">
        <f>IFERROR(VLOOKUP($A303,'Medical Examinations'!$A:$O,6,FALSE),"")</f>
        <v>No</v>
      </c>
      <c r="G303" t="str">
        <f>IFERROR(VLOOKUP($A303,'Medical Examinations'!$A:$O,7,FALSE),"")</f>
        <v>No</v>
      </c>
      <c r="H303" s="28" t="str">
        <f>IFERROR(VLOOKUP($A303,'Medical Examinations'!$A:$O,8,FALSE),"")</f>
        <v>0</v>
      </c>
      <c r="I303" t="str">
        <f>IFERROR(VLOOKUP($A303,'Medical Examinations'!$A:$O,10,FALSE),"")</f>
        <v>Yes</v>
      </c>
      <c r="J303" t="str">
        <f>IFERROR(VLOOKUP($A303,'Medical Examinations'!$A:$O,14,FALSE),"")</f>
        <v>Obesity</v>
      </c>
      <c r="K303" t="str">
        <f>IFERROR(VLOOKUP($A303,'Medical Examinations'!$A:$O,15,FALSE),"")</f>
        <v>Diabetes</v>
      </c>
      <c r="L303" s="19" t="str">
        <f>IFERROR(VLOOKUP($A303,'Hospitalisation Details'!$A:$Q,7,FALSE),"")</f>
        <v>7-Jul-1962</v>
      </c>
      <c r="M303" s="20">
        <f>IFERROR(VLOOKUP($A303,'Hospitalisation Details'!$A:$Q,10,FALSE),"")</f>
        <v>39221.120000000003</v>
      </c>
      <c r="N303" s="26" t="str">
        <f>IFERROR(VLOOKUP($A303,'Hospitalisation Details'!$A:$Q,11,FALSE),"")</f>
        <v>tier - 2</v>
      </c>
      <c r="O303" t="str">
        <f>IFERROR(VLOOKUP($A303,'Hospitalisation Details'!$A:$Q,13,FALSE),"")</f>
        <v>tier - 1</v>
      </c>
      <c r="P303" t="str">
        <f>IFERROR(VLOOKUP($A303,'Hospitalisation Details'!$A:$Q,15,FALSE),"")</f>
        <v>R1011</v>
      </c>
      <c r="Q303">
        <f>IFERROR(VLOOKUP($A303,'Hospitalisation Details'!$A:$Q,8,FALSE),"")</f>
        <v>60</v>
      </c>
    </row>
    <row r="304" spans="1:17" ht="15" x14ac:dyDescent="0.35">
      <c r="A304" s="25" t="str">
        <f>'Customer Names'!A1271</f>
        <v>Id1270</v>
      </c>
      <c r="B304" t="str">
        <f>IFERROR(VLOOKUP($A304,'Customer Names'!$A:$F,3,FALSE),"")</f>
        <v>Evans</v>
      </c>
      <c r="C304" s="27">
        <f>IFERROR(VLOOKUP($A304,'Medical Examinations'!$A:$O,2,FALSE),"")</f>
        <v>18.62</v>
      </c>
      <c r="D304">
        <f>IFERROR(VLOOKUP($A304,'Medical Examinations'!$A:$O,3,FALSE),"")</f>
        <v>10.24</v>
      </c>
      <c r="E304" s="26" t="str">
        <f>IFERROR(VLOOKUP($A304,'Medical Examinations'!$A:$O,4,FALSE),"")</f>
        <v>No</v>
      </c>
      <c r="F304" t="str">
        <f>IFERROR(VLOOKUP($A304,'Medical Examinations'!$A:$O,6,FALSE),"")</f>
        <v>No</v>
      </c>
      <c r="G304" t="str">
        <f>IFERROR(VLOOKUP($A304,'Medical Examinations'!$A:$O,7,FALSE),"")</f>
        <v>No</v>
      </c>
      <c r="H304" s="28" t="str">
        <f>IFERROR(VLOOKUP($A304,'Medical Examinations'!$A:$O,8,FALSE),"")</f>
        <v>0</v>
      </c>
      <c r="I304" t="str">
        <f>IFERROR(VLOOKUP($A304,'Medical Examinations'!$A:$O,10,FALSE),"")</f>
        <v>No</v>
      </c>
      <c r="J304" t="str">
        <f>IFERROR(VLOOKUP($A304,'Medical Examinations'!$A:$O,14,FALSE),"")</f>
        <v>Normal Weight</v>
      </c>
      <c r="K304" t="str">
        <f>IFERROR(VLOOKUP($A304,'Medical Examinations'!$A:$O,15,FALSE),"")</f>
        <v>Diabetes</v>
      </c>
      <c r="L304" s="19" t="str">
        <f>IFERROR(VLOOKUP($A304,'Hospitalisation Details'!$A:$Q,7,FALSE),"")</f>
        <v>21-Oct-1965</v>
      </c>
      <c r="M304" s="20">
        <f>IFERROR(VLOOKUP($A304,'Hospitalisation Details'!$A:$Q,10,FALSE),"")</f>
        <v>8665.09</v>
      </c>
      <c r="N304" s="26" t="str">
        <f>IFERROR(VLOOKUP($A304,'Hospitalisation Details'!$A:$Q,11,FALSE),"")</f>
        <v>tier - 3</v>
      </c>
      <c r="O304" t="str">
        <f>IFERROR(VLOOKUP($A304,'Hospitalisation Details'!$A:$Q,13,FALSE),"")</f>
        <v>tier - 2</v>
      </c>
      <c r="P304" t="str">
        <f>IFERROR(VLOOKUP($A304,'Hospitalisation Details'!$A:$Q,15,FALSE),"")</f>
        <v>R1012</v>
      </c>
      <c r="Q304">
        <f>IFERROR(VLOOKUP($A304,'Hospitalisation Details'!$A:$Q,8,FALSE),"")</f>
        <v>57</v>
      </c>
    </row>
    <row r="305" spans="1:17" ht="15" x14ac:dyDescent="0.35">
      <c r="A305" s="25" t="str">
        <f>'Customer Names'!A1272</f>
        <v>Id1271</v>
      </c>
      <c r="B305" t="str">
        <f>IFERROR(VLOOKUP($A305,'Customer Names'!$A:$F,3,FALSE),"")</f>
        <v>Anderson</v>
      </c>
      <c r="C305" s="27">
        <f>IFERROR(VLOOKUP($A305,'Medical Examinations'!$A:$O,2,FALSE),"")</f>
        <v>19.190000000000001</v>
      </c>
      <c r="D305">
        <f>IFERROR(VLOOKUP($A305,'Medical Examinations'!$A:$O,3,FALSE),"")</f>
        <v>7.71</v>
      </c>
      <c r="E305" s="26" t="str">
        <f>IFERROR(VLOOKUP($A305,'Medical Examinations'!$A:$O,4,FALSE),"")</f>
        <v>Yes</v>
      </c>
      <c r="F305" t="str">
        <f>IFERROR(VLOOKUP($A305,'Medical Examinations'!$A:$O,6,FALSE),"")</f>
        <v>No</v>
      </c>
      <c r="G305" t="str">
        <f>IFERROR(VLOOKUP($A305,'Medical Examinations'!$A:$O,7,FALSE),"")</f>
        <v>No</v>
      </c>
      <c r="H305" s="28">
        <f>IFERROR(VLOOKUP($A305,'Medical Examinations'!$A:$O,8,FALSE),"")</f>
        <v>1</v>
      </c>
      <c r="I305" t="str">
        <f>IFERROR(VLOOKUP($A305,'Medical Examinations'!$A:$O,10,FALSE),"")</f>
        <v>No</v>
      </c>
      <c r="J305" t="str">
        <f>IFERROR(VLOOKUP($A305,'Medical Examinations'!$A:$O,14,FALSE),"")</f>
        <v>Normal Weight</v>
      </c>
      <c r="K305" t="str">
        <f>IFERROR(VLOOKUP($A305,'Medical Examinations'!$A:$O,15,FALSE),"")</f>
        <v>Diabetes</v>
      </c>
      <c r="L305" s="19" t="str">
        <f>IFERROR(VLOOKUP($A305,'Hospitalisation Details'!$A:$Q,7,FALSE),"")</f>
        <v>3-Aug-1975</v>
      </c>
      <c r="M305" s="20">
        <f>IFERROR(VLOOKUP($A305,'Hospitalisation Details'!$A:$Q,10,FALSE),"")</f>
        <v>8627.5400000000009</v>
      </c>
      <c r="N305" s="26" t="str">
        <f>IFERROR(VLOOKUP($A305,'Hospitalisation Details'!$A:$Q,11,FALSE),"")</f>
        <v>tier - 2</v>
      </c>
      <c r="O305" t="str">
        <f>IFERROR(VLOOKUP($A305,'Hospitalisation Details'!$A:$Q,13,FALSE),"")</f>
        <v>tier - 2</v>
      </c>
      <c r="P305" t="str">
        <f>IFERROR(VLOOKUP($A305,'Hospitalisation Details'!$A:$Q,15,FALSE),"")</f>
        <v>R1017</v>
      </c>
      <c r="Q305">
        <f>IFERROR(VLOOKUP($A305,'Hospitalisation Details'!$A:$Q,8,FALSE),"")</f>
        <v>47</v>
      </c>
    </row>
    <row r="306" spans="1:17" ht="15" x14ac:dyDescent="0.35">
      <c r="A306" s="25" t="str">
        <f>'Customer Names'!A1273</f>
        <v>Id1272</v>
      </c>
      <c r="B306" t="str">
        <f>IFERROR(VLOOKUP($A306,'Customer Names'!$A:$F,3,FALSE),"")</f>
        <v>Walters</v>
      </c>
      <c r="C306" s="27">
        <f>IFERROR(VLOOKUP($A306,'Medical Examinations'!$A:$O,2,FALSE),"")</f>
        <v>27.5</v>
      </c>
      <c r="D306">
        <f>IFERROR(VLOOKUP($A306,'Medical Examinations'!$A:$O,3,FALSE),"")</f>
        <v>6.03</v>
      </c>
      <c r="E306" s="26" t="str">
        <f>IFERROR(VLOOKUP($A306,'Medical Examinations'!$A:$O,4,FALSE),"")</f>
        <v>No</v>
      </c>
      <c r="F306" t="str">
        <f>IFERROR(VLOOKUP($A306,'Medical Examinations'!$A:$O,6,FALSE),"")</f>
        <v>No</v>
      </c>
      <c r="G306" t="str">
        <f>IFERROR(VLOOKUP($A306,'Medical Examinations'!$A:$O,7,FALSE),"")</f>
        <v>No</v>
      </c>
      <c r="H306" s="28" t="str">
        <f>IFERROR(VLOOKUP($A306,'Medical Examinations'!$A:$O,8,FALSE),"")</f>
        <v>0</v>
      </c>
      <c r="I306" t="str">
        <f>IFERROR(VLOOKUP($A306,'Medical Examinations'!$A:$O,10,FALSE),"")</f>
        <v>No</v>
      </c>
      <c r="J306" t="str">
        <f>IFERROR(VLOOKUP($A306,'Medical Examinations'!$A:$O,14,FALSE),"")</f>
        <v>Over Weight</v>
      </c>
      <c r="K306" t="str">
        <f>IFERROR(VLOOKUP($A306,'Medical Examinations'!$A:$O,15,FALSE),"")</f>
        <v>Prediabetes</v>
      </c>
      <c r="L306" s="19" t="str">
        <f>IFERROR(VLOOKUP($A306,'Hospitalisation Details'!$A:$Q,7,FALSE),"")</f>
        <v>2-Sep-1977</v>
      </c>
      <c r="M306" s="20">
        <f>IFERROR(VLOOKUP($A306,'Hospitalisation Details'!$A:$Q,10,FALSE),"")</f>
        <v>8615.2999999999993</v>
      </c>
      <c r="N306" s="26" t="str">
        <f>IFERROR(VLOOKUP($A306,'Hospitalisation Details'!$A:$Q,11,FALSE),"")</f>
        <v>tier - 2</v>
      </c>
      <c r="O306" t="str">
        <f>IFERROR(VLOOKUP($A306,'Hospitalisation Details'!$A:$Q,13,FALSE),"")</f>
        <v>tier - 3</v>
      </c>
      <c r="P306" t="str">
        <f>IFERROR(VLOOKUP($A306,'Hospitalisation Details'!$A:$Q,15,FALSE),"")</f>
        <v>R1011</v>
      </c>
      <c r="Q306">
        <f>IFERROR(VLOOKUP($A306,'Hospitalisation Details'!$A:$Q,8,FALSE),"")</f>
        <v>45</v>
      </c>
    </row>
    <row r="307" spans="1:17" ht="15" x14ac:dyDescent="0.35">
      <c r="A307" s="25" t="str">
        <f>'Customer Names'!A1274</f>
        <v>Id1273</v>
      </c>
      <c r="B307" t="str">
        <f>IFERROR(VLOOKUP($A307,'Customer Names'!$A:$F,3,FALSE),"")</f>
        <v>Leboeuf</v>
      </c>
      <c r="C307" s="27">
        <f>IFERROR(VLOOKUP($A307,'Medical Examinations'!$A:$O,2,FALSE),"")</f>
        <v>27.36</v>
      </c>
      <c r="D307">
        <f>IFERROR(VLOOKUP($A307,'Medical Examinations'!$A:$O,3,FALSE),"")</f>
        <v>5.96</v>
      </c>
      <c r="E307" s="26" t="str">
        <f>IFERROR(VLOOKUP($A307,'Medical Examinations'!$A:$O,4,FALSE),"")</f>
        <v>No</v>
      </c>
      <c r="F307" t="str">
        <f>IFERROR(VLOOKUP($A307,'Medical Examinations'!$A:$O,6,FALSE),"")</f>
        <v>No</v>
      </c>
      <c r="G307" t="str">
        <f>IFERROR(VLOOKUP($A307,'Medical Examinations'!$A:$O,7,FALSE),"")</f>
        <v>Yes</v>
      </c>
      <c r="H307" s="28">
        <f>IFERROR(VLOOKUP($A307,'Medical Examinations'!$A:$O,8,FALSE),"")</f>
        <v>1</v>
      </c>
      <c r="I307" t="str">
        <f>IFERROR(VLOOKUP($A307,'Medical Examinations'!$A:$O,10,FALSE),"")</f>
        <v>No</v>
      </c>
      <c r="J307" t="str">
        <f>IFERROR(VLOOKUP($A307,'Medical Examinations'!$A:$O,14,FALSE),"")</f>
        <v>Over Weight</v>
      </c>
      <c r="K307" t="str">
        <f>IFERROR(VLOOKUP($A307,'Medical Examinations'!$A:$O,15,FALSE),"")</f>
        <v>Prediabetes</v>
      </c>
      <c r="L307" s="19" t="str">
        <f>IFERROR(VLOOKUP($A307,'Hospitalisation Details'!$A:$Q,7,FALSE),"")</f>
        <v>17-Jul-1979</v>
      </c>
      <c r="M307" s="20">
        <f>IFERROR(VLOOKUP($A307,'Hospitalisation Details'!$A:$Q,10,FALSE),"")</f>
        <v>8606.2199999999993</v>
      </c>
      <c r="N307" s="26" t="str">
        <f>IFERROR(VLOOKUP($A307,'Hospitalisation Details'!$A:$Q,11,FALSE),"")</f>
        <v>tier - 1</v>
      </c>
      <c r="O307" t="str">
        <f>IFERROR(VLOOKUP($A307,'Hospitalisation Details'!$A:$Q,13,FALSE),"")</f>
        <v>tier - 2</v>
      </c>
      <c r="P307" t="str">
        <f>IFERROR(VLOOKUP($A307,'Hospitalisation Details'!$A:$Q,15,FALSE),"")</f>
        <v>R1014</v>
      </c>
      <c r="Q307">
        <f>IFERROR(VLOOKUP($A307,'Hospitalisation Details'!$A:$Q,8,FALSE),"")</f>
        <v>43</v>
      </c>
    </row>
    <row r="308" spans="1:17" ht="15" x14ac:dyDescent="0.35">
      <c r="A308" s="25" t="str">
        <f>'Customer Names'!A1275</f>
        <v>Id1274</v>
      </c>
      <c r="B308" t="str">
        <f>IFERROR(VLOOKUP($A308,'Customer Names'!$A:$F,3,FALSE),"")</f>
        <v>Scheibel</v>
      </c>
      <c r="C308" s="27">
        <f>IFERROR(VLOOKUP($A308,'Medical Examinations'!$A:$O,2,FALSE),"")</f>
        <v>20.350000000000001</v>
      </c>
      <c r="D308">
        <f>IFERROR(VLOOKUP($A308,'Medical Examinations'!$A:$O,3,FALSE),"")</f>
        <v>4.16</v>
      </c>
      <c r="E308" s="26" t="str">
        <f>IFERROR(VLOOKUP($A308,'Medical Examinations'!$A:$O,4,FALSE),"")</f>
        <v>No</v>
      </c>
      <c r="F308" t="str">
        <f>IFERROR(VLOOKUP($A308,'Medical Examinations'!$A:$O,6,FALSE),"")</f>
        <v>No</v>
      </c>
      <c r="G308" t="str">
        <f>IFERROR(VLOOKUP($A308,'Medical Examinations'!$A:$O,7,FALSE),"")</f>
        <v>No</v>
      </c>
      <c r="H308" s="28" t="str">
        <f>IFERROR(VLOOKUP($A308,'Medical Examinations'!$A:$O,8,FALSE),"")</f>
        <v>0</v>
      </c>
      <c r="I308" t="str">
        <f>IFERROR(VLOOKUP($A308,'Medical Examinations'!$A:$O,10,FALSE),"")</f>
        <v>No</v>
      </c>
      <c r="J308" t="str">
        <f>IFERROR(VLOOKUP($A308,'Medical Examinations'!$A:$O,14,FALSE),"")</f>
        <v>Normal Weight</v>
      </c>
      <c r="K308" t="str">
        <f>IFERROR(VLOOKUP($A308,'Medical Examinations'!$A:$O,15,FALSE),"")</f>
        <v>Normal</v>
      </c>
      <c r="L308" s="19" t="str">
        <f>IFERROR(VLOOKUP($A308,'Hospitalisation Details'!$A:$Q,7,FALSE),"")</f>
        <v>15-Oct-1977</v>
      </c>
      <c r="M308" s="20">
        <f>IFERROR(VLOOKUP($A308,'Hospitalisation Details'!$A:$Q,10,FALSE),"")</f>
        <v>8605.36</v>
      </c>
      <c r="N308" s="26" t="str">
        <f>IFERROR(VLOOKUP($A308,'Hospitalisation Details'!$A:$Q,11,FALSE),"")</f>
        <v>tier - 2</v>
      </c>
      <c r="O308" t="str">
        <f>IFERROR(VLOOKUP($A308,'Hospitalisation Details'!$A:$Q,13,FALSE),"")</f>
        <v>tier - 2</v>
      </c>
      <c r="P308" t="str">
        <f>IFERROR(VLOOKUP($A308,'Hospitalisation Details'!$A:$Q,15,FALSE),"")</f>
        <v>R1013</v>
      </c>
      <c r="Q308">
        <f>IFERROR(VLOOKUP($A308,'Hospitalisation Details'!$A:$Q,8,FALSE),"")</f>
        <v>45</v>
      </c>
    </row>
    <row r="309" spans="1:17" ht="15" x14ac:dyDescent="0.35">
      <c r="A309" s="25" t="str">
        <f>'Customer Names'!A1276</f>
        <v>Id1275</v>
      </c>
      <c r="B309" t="str">
        <f>IFERROR(VLOOKUP($A309,'Customer Names'!$A:$F,3,FALSE),"")</f>
        <v>Ritter</v>
      </c>
      <c r="C309" s="27">
        <f>IFERROR(VLOOKUP($A309,'Medical Examinations'!$A:$O,2,FALSE),"")</f>
        <v>24.035</v>
      </c>
      <c r="D309">
        <f>IFERROR(VLOOKUP($A309,'Medical Examinations'!$A:$O,3,FALSE),"")</f>
        <v>6.11</v>
      </c>
      <c r="E309" s="26" t="str">
        <f>IFERROR(VLOOKUP($A309,'Medical Examinations'!$A:$O,4,FALSE),"")</f>
        <v>No</v>
      </c>
      <c r="F309" t="str">
        <f>IFERROR(VLOOKUP($A309,'Medical Examinations'!$A:$O,6,FALSE),"")</f>
        <v>No</v>
      </c>
      <c r="G309" t="str">
        <f>IFERROR(VLOOKUP($A309,'Medical Examinations'!$A:$O,7,FALSE),"")</f>
        <v>No</v>
      </c>
      <c r="H309" s="28" t="str">
        <f>IFERROR(VLOOKUP($A309,'Medical Examinations'!$A:$O,8,FALSE),"")</f>
        <v>0</v>
      </c>
      <c r="I309" t="str">
        <f>IFERROR(VLOOKUP($A309,'Medical Examinations'!$A:$O,10,FALSE),"")</f>
        <v>No</v>
      </c>
      <c r="J309" t="str">
        <f>IFERROR(VLOOKUP($A309,'Medical Examinations'!$A:$O,14,FALSE),"")</f>
        <v>Normal Weight</v>
      </c>
      <c r="K309" t="str">
        <f>IFERROR(VLOOKUP($A309,'Medical Examinations'!$A:$O,15,FALSE),"")</f>
        <v>Prediabetes</v>
      </c>
      <c r="L309" s="19" t="str">
        <f>IFERROR(VLOOKUP($A309,'Hospitalisation Details'!$A:$Q,7,FALSE),"")</f>
        <v>12-Nov-1977</v>
      </c>
      <c r="M309" s="20">
        <f>IFERROR(VLOOKUP($A309,'Hospitalisation Details'!$A:$Q,10,FALSE),"")</f>
        <v>8604.48</v>
      </c>
      <c r="N309" s="26" t="str">
        <f>IFERROR(VLOOKUP($A309,'Hospitalisation Details'!$A:$Q,11,FALSE),"")</f>
        <v>tier - 3</v>
      </c>
      <c r="O309" t="str">
        <f>IFERROR(VLOOKUP($A309,'Hospitalisation Details'!$A:$Q,13,FALSE),"")</f>
        <v>tier - 2</v>
      </c>
      <c r="P309" t="str">
        <f>IFERROR(VLOOKUP($A309,'Hospitalisation Details'!$A:$Q,15,FALSE),"")</f>
        <v>R1016</v>
      </c>
      <c r="Q309">
        <f>IFERROR(VLOOKUP($A309,'Hospitalisation Details'!$A:$Q,8,FALSE),"")</f>
        <v>45</v>
      </c>
    </row>
    <row r="310" spans="1:17" ht="15" x14ac:dyDescent="0.35">
      <c r="A310" s="25" t="str">
        <f>'Customer Names'!A1277</f>
        <v>Id1276</v>
      </c>
      <c r="B310" t="str">
        <f>IFERROR(VLOOKUP($A310,'Customer Names'!$A:$F,3,FALSE),"")</f>
        <v>Deeg</v>
      </c>
      <c r="C310" s="27">
        <f>IFERROR(VLOOKUP($A310,'Medical Examinations'!$A:$O,2,FALSE),"")</f>
        <v>23.56</v>
      </c>
      <c r="D310">
        <f>IFERROR(VLOOKUP($A310,'Medical Examinations'!$A:$O,3,FALSE),"")</f>
        <v>5.97</v>
      </c>
      <c r="E310" s="26" t="str">
        <f>IFERROR(VLOOKUP($A310,'Medical Examinations'!$A:$O,4,FALSE),"")</f>
        <v>No</v>
      </c>
      <c r="F310" t="str">
        <f>IFERROR(VLOOKUP($A310,'Medical Examinations'!$A:$O,6,FALSE),"")</f>
        <v>No</v>
      </c>
      <c r="G310" t="str">
        <f>IFERROR(VLOOKUP($A310,'Medical Examinations'!$A:$O,7,FALSE),"")</f>
        <v>No</v>
      </c>
      <c r="H310" s="28" t="str">
        <f>IFERROR(VLOOKUP($A310,'Medical Examinations'!$A:$O,8,FALSE),"")</f>
        <v>0</v>
      </c>
      <c r="I310" t="str">
        <f>IFERROR(VLOOKUP($A310,'Medical Examinations'!$A:$O,10,FALSE),"")</f>
        <v>No</v>
      </c>
      <c r="J310" t="str">
        <f>IFERROR(VLOOKUP($A310,'Medical Examinations'!$A:$O,14,FALSE),"")</f>
        <v>Normal Weight</v>
      </c>
      <c r="K310" t="str">
        <f>IFERROR(VLOOKUP($A310,'Medical Examinations'!$A:$O,15,FALSE),"")</f>
        <v>Prediabetes</v>
      </c>
      <c r="L310" s="19" t="str">
        <f>IFERROR(VLOOKUP($A310,'Hospitalisation Details'!$A:$Q,7,FALSE),"")</f>
        <v>24-Sep-1977</v>
      </c>
      <c r="M310" s="20">
        <f>IFERROR(VLOOKUP($A310,'Hospitalisation Details'!$A:$Q,10,FALSE),"")</f>
        <v>8603.82</v>
      </c>
      <c r="N310" s="26" t="str">
        <f>IFERROR(VLOOKUP($A310,'Hospitalisation Details'!$A:$Q,11,FALSE),"")</f>
        <v>tier - 2</v>
      </c>
      <c r="O310" t="str">
        <f>IFERROR(VLOOKUP($A310,'Hospitalisation Details'!$A:$Q,13,FALSE),"")</f>
        <v>tier - 1</v>
      </c>
      <c r="P310" t="str">
        <f>IFERROR(VLOOKUP($A310,'Hospitalisation Details'!$A:$Q,15,FALSE),"")</f>
        <v>R1019</v>
      </c>
      <c r="Q310">
        <f>IFERROR(VLOOKUP($A310,'Hospitalisation Details'!$A:$Q,8,FALSE),"")</f>
        <v>45</v>
      </c>
    </row>
    <row r="311" spans="1:17" ht="15" x14ac:dyDescent="0.35">
      <c r="A311" s="25" t="str">
        <f>'Customer Names'!A1278</f>
        <v>Id1277</v>
      </c>
      <c r="B311" t="str">
        <f>IFERROR(VLOOKUP($A311,'Customer Names'!$A:$F,3,FALSE),"")</f>
        <v>Pretot</v>
      </c>
      <c r="C311" s="27">
        <f>IFERROR(VLOOKUP($A311,'Medical Examinations'!$A:$O,2,FALSE),"")</f>
        <v>27.17</v>
      </c>
      <c r="D311">
        <f>IFERROR(VLOOKUP($A311,'Medical Examinations'!$A:$O,3,FALSE),"")</f>
        <v>10.81</v>
      </c>
      <c r="E311" s="26" t="str">
        <f>IFERROR(VLOOKUP($A311,'Medical Examinations'!$A:$O,4,FALSE),"")</f>
        <v>No</v>
      </c>
      <c r="F311" t="str">
        <f>IFERROR(VLOOKUP($A311,'Medical Examinations'!$A:$O,6,FALSE),"")</f>
        <v>No</v>
      </c>
      <c r="G311" t="str">
        <f>IFERROR(VLOOKUP($A311,'Medical Examinations'!$A:$O,7,FALSE),"")</f>
        <v>No</v>
      </c>
      <c r="H311" s="28">
        <f>IFERROR(VLOOKUP($A311,'Medical Examinations'!$A:$O,8,FALSE),"")</f>
        <v>2</v>
      </c>
      <c r="I311" t="str">
        <f>IFERROR(VLOOKUP($A311,'Medical Examinations'!$A:$O,10,FALSE),"")</f>
        <v>No</v>
      </c>
      <c r="J311" t="str">
        <f>IFERROR(VLOOKUP($A311,'Medical Examinations'!$A:$O,14,FALSE),"")</f>
        <v>Over Weight</v>
      </c>
      <c r="K311" t="str">
        <f>IFERROR(VLOOKUP($A311,'Medical Examinations'!$A:$O,15,FALSE),"")</f>
        <v>Diabetes</v>
      </c>
      <c r="L311" s="19" t="str">
        <f>IFERROR(VLOOKUP($A311,'Hospitalisation Details'!$A:$Q,7,FALSE),"")</f>
        <v>11-Jul-1973</v>
      </c>
      <c r="M311" s="20">
        <f>IFERROR(VLOOKUP($A311,'Hospitalisation Details'!$A:$Q,10,FALSE),"")</f>
        <v>8601.33</v>
      </c>
      <c r="N311" s="26" t="str">
        <f>IFERROR(VLOOKUP($A311,'Hospitalisation Details'!$A:$Q,11,FALSE),"")</f>
        <v>tier - 2</v>
      </c>
      <c r="O311" t="str">
        <f>IFERROR(VLOOKUP($A311,'Hospitalisation Details'!$A:$Q,13,FALSE),"")</f>
        <v>tier - 1</v>
      </c>
      <c r="P311" t="str">
        <f>IFERROR(VLOOKUP($A311,'Hospitalisation Details'!$A:$Q,15,FALSE),"")</f>
        <v>R1013</v>
      </c>
      <c r="Q311">
        <f>IFERROR(VLOOKUP($A311,'Hospitalisation Details'!$A:$Q,8,FALSE),"")</f>
        <v>49</v>
      </c>
    </row>
    <row r="312" spans="1:17" ht="15" x14ac:dyDescent="0.35">
      <c r="A312" s="25" t="str">
        <f>'Customer Names'!A1279</f>
        <v>Id1278</v>
      </c>
      <c r="B312" t="str">
        <f>IFERROR(VLOOKUP($A312,'Customer Names'!$A:$F,3,FALSE),"")</f>
        <v>Willsey</v>
      </c>
      <c r="C312" s="27">
        <f>IFERROR(VLOOKUP($A312,'Medical Examinations'!$A:$O,2,FALSE),"")</f>
        <v>34.32</v>
      </c>
      <c r="D312">
        <f>IFERROR(VLOOKUP($A312,'Medical Examinations'!$A:$O,3,FALSE),"")</f>
        <v>5.7</v>
      </c>
      <c r="E312" s="26" t="str">
        <f>IFERROR(VLOOKUP($A312,'Medical Examinations'!$A:$O,4,FALSE),"")</f>
        <v>Yes</v>
      </c>
      <c r="F312" t="str">
        <f>IFERROR(VLOOKUP($A312,'Medical Examinations'!$A:$O,6,FALSE),"")</f>
        <v>No</v>
      </c>
      <c r="G312" t="str">
        <f>IFERROR(VLOOKUP($A312,'Medical Examinations'!$A:$O,7,FALSE),"")</f>
        <v>Yes</v>
      </c>
      <c r="H312" s="28">
        <f>IFERROR(VLOOKUP($A312,'Medical Examinations'!$A:$O,8,FALSE),"")</f>
        <v>1</v>
      </c>
      <c r="I312" t="str">
        <f>IFERROR(VLOOKUP($A312,'Medical Examinations'!$A:$O,10,FALSE),"")</f>
        <v>No</v>
      </c>
      <c r="J312" t="str">
        <f>IFERROR(VLOOKUP($A312,'Medical Examinations'!$A:$O,14,FALSE),"")</f>
        <v>Obesity</v>
      </c>
      <c r="K312" t="str">
        <f>IFERROR(VLOOKUP($A312,'Medical Examinations'!$A:$O,15,FALSE),"")</f>
        <v>Prediabetes</v>
      </c>
      <c r="L312" s="19" t="str">
        <f>IFERROR(VLOOKUP($A312,'Hospitalisation Details'!$A:$Q,7,FALSE),"")</f>
        <v>25-Jul-1983</v>
      </c>
      <c r="M312" s="20">
        <f>IFERROR(VLOOKUP($A312,'Hospitalisation Details'!$A:$Q,10,FALSE),"")</f>
        <v>8596.83</v>
      </c>
      <c r="N312" s="26" t="str">
        <f>IFERROR(VLOOKUP($A312,'Hospitalisation Details'!$A:$Q,11,FALSE),"")</f>
        <v>tier - 2</v>
      </c>
      <c r="O312" t="str">
        <f>IFERROR(VLOOKUP($A312,'Hospitalisation Details'!$A:$Q,13,FALSE),"")</f>
        <v>tier - 3</v>
      </c>
      <c r="P312" t="str">
        <f>IFERROR(VLOOKUP($A312,'Hospitalisation Details'!$A:$Q,15,FALSE),"")</f>
        <v>R1013</v>
      </c>
      <c r="Q312">
        <f>IFERROR(VLOOKUP($A312,'Hospitalisation Details'!$A:$Q,8,FALSE),"")</f>
        <v>39</v>
      </c>
    </row>
    <row r="313" spans="1:17" ht="15" x14ac:dyDescent="0.35">
      <c r="A313" s="25" t="str">
        <f>'Customer Names'!A1280</f>
        <v>Id1279</v>
      </c>
      <c r="B313" t="str">
        <f>IFERROR(VLOOKUP($A313,'Customer Names'!$A:$F,3,FALSE),"")</f>
        <v>Roach</v>
      </c>
      <c r="C313" s="27">
        <f>IFERROR(VLOOKUP($A313,'Medical Examinations'!$A:$O,2,FALSE),"")</f>
        <v>23.87</v>
      </c>
      <c r="D313">
        <f>IFERROR(VLOOKUP($A313,'Medical Examinations'!$A:$O,3,FALSE),"")</f>
        <v>4.7699999999999996</v>
      </c>
      <c r="E313" s="26" t="str">
        <f>IFERROR(VLOOKUP($A313,'Medical Examinations'!$A:$O,4,FALSE),"")</f>
        <v>Yes</v>
      </c>
      <c r="F313" t="str">
        <f>IFERROR(VLOOKUP($A313,'Medical Examinations'!$A:$O,6,FALSE),"")</f>
        <v>No</v>
      </c>
      <c r="G313" t="str">
        <f>IFERROR(VLOOKUP($A313,'Medical Examinations'!$A:$O,7,FALSE),"")</f>
        <v>Yes</v>
      </c>
      <c r="H313" s="28">
        <f>IFERROR(VLOOKUP($A313,'Medical Examinations'!$A:$O,8,FALSE),"")</f>
        <v>1</v>
      </c>
      <c r="I313" t="str">
        <f>IFERROR(VLOOKUP($A313,'Medical Examinations'!$A:$O,10,FALSE),"")</f>
        <v>No</v>
      </c>
      <c r="J313" t="str">
        <f>IFERROR(VLOOKUP($A313,'Medical Examinations'!$A:$O,14,FALSE),"")</f>
        <v>Normal Weight</v>
      </c>
      <c r="K313" t="str">
        <f>IFERROR(VLOOKUP($A313,'Medical Examinations'!$A:$O,15,FALSE),"")</f>
        <v>Normal</v>
      </c>
      <c r="L313" s="19" t="str">
        <f>IFERROR(VLOOKUP($A313,'Hospitalisation Details'!$A:$Q,7,FALSE),"")</f>
        <v>30-Dec-1983</v>
      </c>
      <c r="M313" s="20">
        <f>IFERROR(VLOOKUP($A313,'Hospitalisation Details'!$A:$Q,10,FALSE),"")</f>
        <v>8582.2999999999993</v>
      </c>
      <c r="N313" s="26" t="str">
        <f>IFERROR(VLOOKUP($A313,'Hospitalisation Details'!$A:$Q,11,FALSE),"")</f>
        <v>tier - 2</v>
      </c>
      <c r="O313" t="str">
        <f>IFERROR(VLOOKUP($A313,'Hospitalisation Details'!$A:$Q,13,FALSE),"")</f>
        <v>tier - 1</v>
      </c>
      <c r="P313" t="str">
        <f>IFERROR(VLOOKUP($A313,'Hospitalisation Details'!$A:$Q,15,FALSE),"")</f>
        <v>R1013</v>
      </c>
      <c r="Q313">
        <f>IFERROR(VLOOKUP($A313,'Hospitalisation Details'!$A:$Q,8,FALSE),"")</f>
        <v>39</v>
      </c>
    </row>
    <row r="314" spans="1:17" ht="15" x14ac:dyDescent="0.35">
      <c r="A314" s="25" t="str">
        <f>'Customer Names'!A129</f>
        <v>Id128</v>
      </c>
      <c r="B314" t="str">
        <f>IFERROR(VLOOKUP($A314,'Customer Names'!$A:$F,3,FALSE),"")</f>
        <v>Tice</v>
      </c>
      <c r="C314" s="27">
        <f>IFERROR(VLOOKUP($A314,'Medical Examinations'!$A:$O,2,FALSE),"")</f>
        <v>32.774999999999999</v>
      </c>
      <c r="D314">
        <f>IFERROR(VLOOKUP($A314,'Medical Examinations'!$A:$O,3,FALSE),"")</f>
        <v>4.72</v>
      </c>
      <c r="E314" s="26" t="str">
        <f>IFERROR(VLOOKUP($A314,'Medical Examinations'!$A:$O,4,FALSE),"")</f>
        <v>No</v>
      </c>
      <c r="F314" t="str">
        <f>IFERROR(VLOOKUP($A314,'Medical Examinations'!$A:$O,6,FALSE),"")</f>
        <v>No</v>
      </c>
      <c r="G314" t="str">
        <f>IFERROR(VLOOKUP($A314,'Medical Examinations'!$A:$O,7,FALSE),"")</f>
        <v>No</v>
      </c>
      <c r="H314" s="28" t="str">
        <f>IFERROR(VLOOKUP($A314,'Medical Examinations'!$A:$O,8,FALSE),"")</f>
        <v>0</v>
      </c>
      <c r="I314" t="str">
        <f>IFERROR(VLOOKUP($A314,'Medical Examinations'!$A:$O,10,FALSE),"")</f>
        <v>Yes</v>
      </c>
      <c r="J314" t="str">
        <f>IFERROR(VLOOKUP($A314,'Medical Examinations'!$A:$O,14,FALSE),"")</f>
        <v>Obesity</v>
      </c>
      <c r="K314" t="str">
        <f>IFERROR(VLOOKUP($A314,'Medical Examinations'!$A:$O,15,FALSE),"")</f>
        <v>Normal</v>
      </c>
      <c r="L314" s="19" t="str">
        <f>IFERROR(VLOOKUP($A314,'Hospitalisation Details'!$A:$Q,7,FALSE),"")</f>
        <v>4-Aug-1982</v>
      </c>
      <c r="M314" s="20">
        <f>IFERROR(VLOOKUP($A314,'Hospitalisation Details'!$A:$Q,10,FALSE),"")</f>
        <v>39125.33</v>
      </c>
      <c r="N314" s="26" t="str">
        <f>IFERROR(VLOOKUP($A314,'Hospitalisation Details'!$A:$Q,11,FALSE),"")</f>
        <v>tier - 1</v>
      </c>
      <c r="O314" t="str">
        <f>IFERROR(VLOOKUP($A314,'Hospitalisation Details'!$A:$Q,13,FALSE),"")</f>
        <v>tier - 1</v>
      </c>
      <c r="P314" t="str">
        <f>IFERROR(VLOOKUP($A314,'Hospitalisation Details'!$A:$Q,15,FALSE),"")</f>
        <v>R1016</v>
      </c>
      <c r="Q314">
        <f>IFERROR(VLOOKUP($A314,'Hospitalisation Details'!$A:$Q,8,FALSE),"")</f>
        <v>40</v>
      </c>
    </row>
    <row r="315" spans="1:17" ht="15" x14ac:dyDescent="0.35">
      <c r="A315" s="25" t="str">
        <f>'Customer Names'!A1281</f>
        <v>Id1280</v>
      </c>
      <c r="B315" t="str">
        <f>IFERROR(VLOOKUP($A315,'Customer Names'!$A:$F,3,FALSE),"")</f>
        <v>Jacobsen</v>
      </c>
      <c r="C315" s="27">
        <f>IFERROR(VLOOKUP($A315,'Medical Examinations'!$A:$O,2,FALSE),"")</f>
        <v>30.15</v>
      </c>
      <c r="D315">
        <f>IFERROR(VLOOKUP($A315,'Medical Examinations'!$A:$O,3,FALSE),"")</f>
        <v>4.25</v>
      </c>
      <c r="E315" s="26" t="str">
        <f>IFERROR(VLOOKUP($A315,'Medical Examinations'!$A:$O,4,FALSE),"")</f>
        <v>No</v>
      </c>
      <c r="F315" t="str">
        <f>IFERROR(VLOOKUP($A315,'Medical Examinations'!$A:$O,6,FALSE),"")</f>
        <v>No</v>
      </c>
      <c r="G315" t="str">
        <f>IFERROR(VLOOKUP($A315,'Medical Examinations'!$A:$O,7,FALSE),"")</f>
        <v>No</v>
      </c>
      <c r="H315" s="28">
        <f>IFERROR(VLOOKUP($A315,'Medical Examinations'!$A:$O,8,FALSE),"")</f>
        <v>1</v>
      </c>
      <c r="I315" t="str">
        <f>IFERROR(VLOOKUP($A315,'Medical Examinations'!$A:$O,10,FALSE),"")</f>
        <v>No</v>
      </c>
      <c r="J315" t="str">
        <f>IFERROR(VLOOKUP($A315,'Medical Examinations'!$A:$O,14,FALSE),"")</f>
        <v>Obesity</v>
      </c>
      <c r="K315" t="str">
        <f>IFERROR(VLOOKUP($A315,'Medical Examinations'!$A:$O,15,FALSE),"")</f>
        <v>Normal</v>
      </c>
      <c r="L315" s="19" t="str">
        <f>IFERROR(VLOOKUP($A315,'Hospitalisation Details'!$A:$Q,7,FALSE),"")</f>
        <v>11-Nov-1987</v>
      </c>
      <c r="M315" s="20">
        <f>IFERROR(VLOOKUP($A315,'Hospitalisation Details'!$A:$Q,10,FALSE),"")</f>
        <v>8573.2999999999993</v>
      </c>
      <c r="N315" s="26" t="str">
        <f>IFERROR(VLOOKUP($A315,'Hospitalisation Details'!$A:$Q,11,FALSE),"")</f>
        <v>tier - 2</v>
      </c>
      <c r="O315" t="str">
        <f>IFERROR(VLOOKUP($A315,'Hospitalisation Details'!$A:$Q,13,FALSE),"")</f>
        <v>tier - 2</v>
      </c>
      <c r="P315" t="str">
        <f>IFERROR(VLOOKUP($A315,'Hospitalisation Details'!$A:$Q,15,FALSE),"")</f>
        <v>R1021</v>
      </c>
      <c r="Q315">
        <f>IFERROR(VLOOKUP($A315,'Hospitalisation Details'!$A:$Q,8,FALSE),"")</f>
        <v>35</v>
      </c>
    </row>
    <row r="316" spans="1:17" ht="15" x14ac:dyDescent="0.35">
      <c r="A316" s="25" t="str">
        <f>'Customer Names'!A1282</f>
        <v>Id1281</v>
      </c>
      <c r="B316" t="str">
        <f>IFERROR(VLOOKUP($A316,'Customer Names'!$A:$F,3,FALSE),"")</f>
        <v>O'Hora</v>
      </c>
      <c r="C316" s="27">
        <f>IFERROR(VLOOKUP($A316,'Medical Examinations'!$A:$O,2,FALSE),"")</f>
        <v>26.36</v>
      </c>
      <c r="D316">
        <f>IFERROR(VLOOKUP($A316,'Medical Examinations'!$A:$O,3,FALSE),"")</f>
        <v>5.52</v>
      </c>
      <c r="E316" s="26" t="str">
        <f>IFERROR(VLOOKUP($A316,'Medical Examinations'!$A:$O,4,FALSE),"")</f>
        <v>No</v>
      </c>
      <c r="F316" t="str">
        <f>IFERROR(VLOOKUP($A316,'Medical Examinations'!$A:$O,6,FALSE),"")</f>
        <v>No</v>
      </c>
      <c r="G316" t="str">
        <f>IFERROR(VLOOKUP($A316,'Medical Examinations'!$A:$O,7,FALSE),"")</f>
        <v>No</v>
      </c>
      <c r="H316" s="28" t="str">
        <f>IFERROR(VLOOKUP($A316,'Medical Examinations'!$A:$O,8,FALSE),"")</f>
        <v>0</v>
      </c>
      <c r="I316" t="str">
        <f>IFERROR(VLOOKUP($A316,'Medical Examinations'!$A:$O,10,FALSE),"")</f>
        <v>No</v>
      </c>
      <c r="J316" t="str">
        <f>IFERROR(VLOOKUP($A316,'Medical Examinations'!$A:$O,14,FALSE),"")</f>
        <v>Over Weight</v>
      </c>
      <c r="K316" t="str">
        <f>IFERROR(VLOOKUP($A316,'Medical Examinations'!$A:$O,15,FALSE),"")</f>
        <v>Normal</v>
      </c>
      <c r="L316" s="19" t="str">
        <f>IFERROR(VLOOKUP($A316,'Hospitalisation Details'!$A:$Q,7,FALSE),"")</f>
        <v>6-Dec-1982</v>
      </c>
      <c r="M316" s="20">
        <f>IFERROR(VLOOKUP($A316,'Hospitalisation Details'!$A:$Q,10,FALSE),"")</f>
        <v>8572.0400000000009</v>
      </c>
      <c r="N316" s="26" t="str">
        <f>IFERROR(VLOOKUP($A316,'Hospitalisation Details'!$A:$Q,11,FALSE),"")</f>
        <v>tier - 2</v>
      </c>
      <c r="O316" t="str">
        <f>IFERROR(VLOOKUP($A316,'Hospitalisation Details'!$A:$Q,13,FALSE),"")</f>
        <v>tier - 2</v>
      </c>
      <c r="P316" t="str">
        <f>IFERROR(VLOOKUP($A316,'Hospitalisation Details'!$A:$Q,15,FALSE),"")</f>
        <v>R1021</v>
      </c>
      <c r="Q316">
        <f>IFERROR(VLOOKUP($A316,'Hospitalisation Details'!$A:$Q,8,FALSE),"")</f>
        <v>40</v>
      </c>
    </row>
    <row r="317" spans="1:17" ht="15" x14ac:dyDescent="0.35">
      <c r="A317" s="25" t="str">
        <f>'Customer Names'!A1283</f>
        <v>Id1282</v>
      </c>
      <c r="B317" t="str">
        <f>IFERROR(VLOOKUP($A317,'Customer Names'!$A:$F,3,FALSE),"")</f>
        <v>Amato</v>
      </c>
      <c r="C317" s="27">
        <f>IFERROR(VLOOKUP($A317,'Medical Examinations'!$A:$O,2,FALSE),"")</f>
        <v>45.32</v>
      </c>
      <c r="D317">
        <f>IFERROR(VLOOKUP($A317,'Medical Examinations'!$A:$O,3,FALSE),"")</f>
        <v>6.53</v>
      </c>
      <c r="E317" s="26" t="str">
        <f>IFERROR(VLOOKUP($A317,'Medical Examinations'!$A:$O,4,FALSE),"")</f>
        <v>Yes</v>
      </c>
      <c r="F317" t="str">
        <f>IFERROR(VLOOKUP($A317,'Medical Examinations'!$A:$O,6,FALSE),"")</f>
        <v>No</v>
      </c>
      <c r="G317" t="str">
        <f>IFERROR(VLOOKUP($A317,'Medical Examinations'!$A:$O,7,FALSE),"")</f>
        <v>No</v>
      </c>
      <c r="H317" s="28">
        <f>IFERROR(VLOOKUP($A317,'Medical Examinations'!$A:$O,8,FALSE),"")</f>
        <v>1</v>
      </c>
      <c r="I317" t="str">
        <f>IFERROR(VLOOKUP($A317,'Medical Examinations'!$A:$O,10,FALSE),"")</f>
        <v>No</v>
      </c>
      <c r="J317" t="str">
        <f>IFERROR(VLOOKUP($A317,'Medical Examinations'!$A:$O,14,FALSE),"")</f>
        <v>Obesity</v>
      </c>
      <c r="K317" t="str">
        <f>IFERROR(VLOOKUP($A317,'Medical Examinations'!$A:$O,15,FALSE),"")</f>
        <v>Diabetes</v>
      </c>
      <c r="L317" s="19" t="str">
        <f>IFERROR(VLOOKUP($A317,'Hospitalisation Details'!$A:$Q,7,FALSE),"")</f>
        <v>26-Sep-1975</v>
      </c>
      <c r="M317" s="20">
        <f>IFERROR(VLOOKUP($A317,'Hospitalisation Details'!$A:$Q,10,FALSE),"")</f>
        <v>8569.86</v>
      </c>
      <c r="N317" s="26" t="str">
        <f>IFERROR(VLOOKUP($A317,'Hospitalisation Details'!$A:$Q,11,FALSE),"")</f>
        <v>tier - 2</v>
      </c>
      <c r="O317" t="str">
        <f>IFERROR(VLOOKUP($A317,'Hospitalisation Details'!$A:$Q,13,FALSE),"")</f>
        <v>tier - 3</v>
      </c>
      <c r="P317" t="str">
        <f>IFERROR(VLOOKUP($A317,'Hospitalisation Details'!$A:$Q,15,FALSE),"")</f>
        <v>R1013</v>
      </c>
      <c r="Q317">
        <f>IFERROR(VLOOKUP($A317,'Hospitalisation Details'!$A:$Q,8,FALSE),"")</f>
        <v>47</v>
      </c>
    </row>
    <row r="318" spans="1:17" ht="15" x14ac:dyDescent="0.35">
      <c r="A318" s="25" t="str">
        <f>'Customer Names'!A1284</f>
        <v>Id1283</v>
      </c>
      <c r="B318" t="str">
        <f>IFERROR(VLOOKUP($A318,'Customer Names'!$A:$F,3,FALSE),"")</f>
        <v>Reed</v>
      </c>
      <c r="C318" s="27">
        <f>IFERROR(VLOOKUP($A318,'Medical Examinations'!$A:$O,2,FALSE),"")</f>
        <v>31.93</v>
      </c>
      <c r="D318">
        <f>IFERROR(VLOOKUP($A318,'Medical Examinations'!$A:$O,3,FALSE),"")</f>
        <v>4.82</v>
      </c>
      <c r="E318" s="26" t="str">
        <f>IFERROR(VLOOKUP($A318,'Medical Examinations'!$A:$O,4,FALSE),"")</f>
        <v>Yes</v>
      </c>
      <c r="F318" t="str">
        <f>IFERROR(VLOOKUP($A318,'Medical Examinations'!$A:$O,6,FALSE),"")</f>
        <v>No</v>
      </c>
      <c r="G318" t="str">
        <f>IFERROR(VLOOKUP($A318,'Medical Examinations'!$A:$O,7,FALSE),"")</f>
        <v>No</v>
      </c>
      <c r="H318" s="28">
        <f>IFERROR(VLOOKUP($A318,'Medical Examinations'!$A:$O,8,FALSE),"")</f>
        <v>1</v>
      </c>
      <c r="I318" t="str">
        <f>IFERROR(VLOOKUP($A318,'Medical Examinations'!$A:$O,10,FALSE),"")</f>
        <v>No</v>
      </c>
      <c r="J318" t="str">
        <f>IFERROR(VLOOKUP($A318,'Medical Examinations'!$A:$O,14,FALSE),"")</f>
        <v>Obesity</v>
      </c>
      <c r="K318" t="str">
        <f>IFERROR(VLOOKUP($A318,'Medical Examinations'!$A:$O,15,FALSE),"")</f>
        <v>Normal</v>
      </c>
      <c r="L318" s="19" t="str">
        <f>IFERROR(VLOOKUP($A318,'Hospitalisation Details'!$A:$Q,7,FALSE),"")</f>
        <v>21-Sep-1988</v>
      </c>
      <c r="M318" s="20">
        <f>IFERROR(VLOOKUP($A318,'Hospitalisation Details'!$A:$Q,10,FALSE),"")</f>
        <v>8567.25</v>
      </c>
      <c r="N318" s="26" t="str">
        <f>IFERROR(VLOOKUP($A318,'Hospitalisation Details'!$A:$Q,11,FALSE),"")</f>
        <v>tier - 2</v>
      </c>
      <c r="O318" t="str">
        <f>IFERROR(VLOOKUP($A318,'Hospitalisation Details'!$A:$Q,13,FALSE),"")</f>
        <v>tier - 1</v>
      </c>
      <c r="P318" t="str">
        <f>IFERROR(VLOOKUP($A318,'Hospitalisation Details'!$A:$Q,15,FALSE),"")</f>
        <v>R1012</v>
      </c>
      <c r="Q318">
        <f>IFERROR(VLOOKUP($A318,'Hospitalisation Details'!$A:$Q,8,FALSE),"")</f>
        <v>34</v>
      </c>
    </row>
    <row r="319" spans="1:17" ht="15" x14ac:dyDescent="0.35">
      <c r="A319" s="25" t="str">
        <f>'Customer Names'!A1285</f>
        <v>Id1284</v>
      </c>
      <c r="B319" t="str">
        <f>IFERROR(VLOOKUP($A319,'Customer Names'!$A:$F,3,FALSE),"")</f>
        <v>Wegner</v>
      </c>
      <c r="C319" s="27">
        <f>IFERROR(VLOOKUP($A319,'Medical Examinations'!$A:$O,2,FALSE),"")</f>
        <v>36</v>
      </c>
      <c r="D319">
        <f>IFERROR(VLOOKUP($A319,'Medical Examinations'!$A:$O,3,FALSE),"")</f>
        <v>11.94</v>
      </c>
      <c r="E319" s="26" t="str">
        <f>IFERROR(VLOOKUP($A319,'Medical Examinations'!$A:$O,4,FALSE),"")</f>
        <v>Yes</v>
      </c>
      <c r="F319" t="str">
        <f>IFERROR(VLOOKUP($A319,'Medical Examinations'!$A:$O,6,FALSE),"")</f>
        <v>No</v>
      </c>
      <c r="G319" t="str">
        <f>IFERROR(VLOOKUP($A319,'Medical Examinations'!$A:$O,7,FALSE),"")</f>
        <v>No</v>
      </c>
      <c r="H319" s="28">
        <f>IFERROR(VLOOKUP($A319,'Medical Examinations'!$A:$O,8,FALSE),"")</f>
        <v>1</v>
      </c>
      <c r="I319" t="str">
        <f>IFERROR(VLOOKUP($A319,'Medical Examinations'!$A:$O,10,FALSE),"")</f>
        <v>No</v>
      </c>
      <c r="J319" t="str">
        <f>IFERROR(VLOOKUP($A319,'Medical Examinations'!$A:$O,14,FALSE),"")</f>
        <v>Obesity</v>
      </c>
      <c r="K319" t="str">
        <f>IFERROR(VLOOKUP($A319,'Medical Examinations'!$A:$O,15,FALSE),"")</f>
        <v>Diabetes</v>
      </c>
      <c r="L319" s="19" t="str">
        <f>IFERROR(VLOOKUP($A319,'Hospitalisation Details'!$A:$Q,7,FALSE),"")</f>
        <v>21-Aug-1975</v>
      </c>
      <c r="M319" s="20">
        <f>IFERROR(VLOOKUP($A319,'Hospitalisation Details'!$A:$Q,10,FALSE),"")</f>
        <v>8556.91</v>
      </c>
      <c r="N319" s="26" t="str">
        <f>IFERROR(VLOOKUP($A319,'Hospitalisation Details'!$A:$Q,11,FALSE),"")</f>
        <v>tier - 2</v>
      </c>
      <c r="O319" t="str">
        <f>IFERROR(VLOOKUP($A319,'Hospitalisation Details'!$A:$Q,13,FALSE),"")</f>
        <v>tier - 1</v>
      </c>
      <c r="P319" t="str">
        <f>IFERROR(VLOOKUP($A319,'Hospitalisation Details'!$A:$Q,15,FALSE),"")</f>
        <v>R1011</v>
      </c>
      <c r="Q319">
        <f>IFERROR(VLOOKUP($A319,'Hospitalisation Details'!$A:$Q,8,FALSE),"")</f>
        <v>47</v>
      </c>
    </row>
    <row r="320" spans="1:17" ht="15" x14ac:dyDescent="0.35">
      <c r="A320" s="25" t="str">
        <f>'Customer Names'!A1286</f>
        <v>Id1285</v>
      </c>
      <c r="B320" t="str">
        <f>IFERROR(VLOOKUP($A320,'Customer Names'!$A:$F,3,FALSE),"")</f>
        <v>Bokun</v>
      </c>
      <c r="C320" s="27">
        <f>IFERROR(VLOOKUP($A320,'Medical Examinations'!$A:$O,2,FALSE),"")</f>
        <v>32</v>
      </c>
      <c r="D320">
        <f>IFERROR(VLOOKUP($A320,'Medical Examinations'!$A:$O,3,FALSE),"")</f>
        <v>7.85</v>
      </c>
      <c r="E320" s="26" t="str">
        <f>IFERROR(VLOOKUP($A320,'Medical Examinations'!$A:$O,4,FALSE),"")</f>
        <v>Yes</v>
      </c>
      <c r="F320" t="str">
        <f>IFERROR(VLOOKUP($A320,'Medical Examinations'!$A:$O,6,FALSE),"")</f>
        <v>No</v>
      </c>
      <c r="G320" t="str">
        <f>IFERROR(VLOOKUP($A320,'Medical Examinations'!$A:$O,7,FALSE),"")</f>
        <v>No</v>
      </c>
      <c r="H320" s="28">
        <f>IFERROR(VLOOKUP($A320,'Medical Examinations'!$A:$O,8,FALSE),"")</f>
        <v>1</v>
      </c>
      <c r="I320" t="str">
        <f>IFERROR(VLOOKUP($A320,'Medical Examinations'!$A:$O,10,FALSE),"")</f>
        <v>No</v>
      </c>
      <c r="J320" t="str">
        <f>IFERROR(VLOOKUP($A320,'Medical Examinations'!$A:$O,14,FALSE),"")</f>
        <v>Obesity</v>
      </c>
      <c r="K320" t="str">
        <f>IFERROR(VLOOKUP($A320,'Medical Examinations'!$A:$O,15,FALSE),"")</f>
        <v>Diabetes</v>
      </c>
      <c r="L320" s="19" t="str">
        <f>IFERROR(VLOOKUP($A320,'Hospitalisation Details'!$A:$Q,7,FALSE),"")</f>
        <v>6-Aug-1975</v>
      </c>
      <c r="M320" s="20">
        <f>IFERROR(VLOOKUP($A320,'Hospitalisation Details'!$A:$Q,10,FALSE),"")</f>
        <v>8551.35</v>
      </c>
      <c r="N320" s="26" t="str">
        <f>IFERROR(VLOOKUP($A320,'Hospitalisation Details'!$A:$Q,11,FALSE),"")</f>
        <v>tier - 2</v>
      </c>
      <c r="O320" t="str">
        <f>IFERROR(VLOOKUP($A320,'Hospitalisation Details'!$A:$Q,13,FALSE),"")</f>
        <v>tier - 2</v>
      </c>
      <c r="P320" t="str">
        <f>IFERROR(VLOOKUP($A320,'Hospitalisation Details'!$A:$Q,15,FALSE),"")</f>
        <v>R1011</v>
      </c>
      <c r="Q320">
        <f>IFERROR(VLOOKUP($A320,'Hospitalisation Details'!$A:$Q,8,FALSE),"")</f>
        <v>47</v>
      </c>
    </row>
    <row r="321" spans="1:17" ht="15" x14ac:dyDescent="0.35">
      <c r="A321" s="25" t="str">
        <f>'Customer Names'!A1287</f>
        <v>Id1286</v>
      </c>
      <c r="B321" t="str">
        <f>IFERROR(VLOOKUP($A321,'Customer Names'!$A:$F,3,FALSE),"")</f>
        <v>Ainsley</v>
      </c>
      <c r="C321" s="27">
        <f>IFERROR(VLOOKUP($A321,'Medical Examinations'!$A:$O,2,FALSE),"")</f>
        <v>29.37</v>
      </c>
      <c r="D321">
        <f>IFERROR(VLOOKUP($A321,'Medical Examinations'!$A:$O,3,FALSE),"")</f>
        <v>8.01</v>
      </c>
      <c r="E321" s="26" t="str">
        <f>IFERROR(VLOOKUP($A321,'Medical Examinations'!$A:$O,4,FALSE),"")</f>
        <v>Yes</v>
      </c>
      <c r="F321" t="str">
        <f>IFERROR(VLOOKUP($A321,'Medical Examinations'!$A:$O,6,FALSE),"")</f>
        <v>No</v>
      </c>
      <c r="G321" t="str">
        <f>IFERROR(VLOOKUP($A321,'Medical Examinations'!$A:$O,7,FALSE),"")</f>
        <v>No</v>
      </c>
      <c r="H321" s="28">
        <f>IFERROR(VLOOKUP($A321,'Medical Examinations'!$A:$O,8,FALSE),"")</f>
        <v>1</v>
      </c>
      <c r="I321" t="str">
        <f>IFERROR(VLOOKUP($A321,'Medical Examinations'!$A:$O,10,FALSE),"")</f>
        <v>No</v>
      </c>
      <c r="J321" t="str">
        <f>IFERROR(VLOOKUP($A321,'Medical Examinations'!$A:$O,14,FALSE),"")</f>
        <v>Over Weight</v>
      </c>
      <c r="K321" t="str">
        <f>IFERROR(VLOOKUP($A321,'Medical Examinations'!$A:$O,15,FALSE),"")</f>
        <v>Diabetes</v>
      </c>
      <c r="L321" s="19" t="str">
        <f>IFERROR(VLOOKUP($A321,'Hospitalisation Details'!$A:$Q,7,FALSE),"")</f>
        <v>12-Dec-1983</v>
      </c>
      <c r="M321" s="20">
        <f>IFERROR(VLOOKUP($A321,'Hospitalisation Details'!$A:$Q,10,FALSE),"")</f>
        <v>8547.69</v>
      </c>
      <c r="N321" s="26" t="str">
        <f>IFERROR(VLOOKUP($A321,'Hospitalisation Details'!$A:$Q,11,FALSE),"")</f>
        <v>tier - 2</v>
      </c>
      <c r="O321" t="str">
        <f>IFERROR(VLOOKUP($A321,'Hospitalisation Details'!$A:$Q,13,FALSE),"")</f>
        <v>tier - 1</v>
      </c>
      <c r="P321" t="str">
        <f>IFERROR(VLOOKUP($A321,'Hospitalisation Details'!$A:$Q,15,FALSE),"")</f>
        <v>R1013</v>
      </c>
      <c r="Q321">
        <f>IFERROR(VLOOKUP($A321,'Hospitalisation Details'!$A:$Q,8,FALSE),"")</f>
        <v>39</v>
      </c>
    </row>
    <row r="322" spans="1:17" ht="15" x14ac:dyDescent="0.35">
      <c r="A322" s="25" t="str">
        <f>'Customer Names'!A1288</f>
        <v>Id1287</v>
      </c>
      <c r="B322" t="str">
        <f>IFERROR(VLOOKUP($A322,'Customer Names'!$A:$F,3,FALSE),"")</f>
        <v>Foster</v>
      </c>
      <c r="C322" s="27">
        <f>IFERROR(VLOOKUP($A322,'Medical Examinations'!$A:$O,2,FALSE),"")</f>
        <v>23.6</v>
      </c>
      <c r="D322">
        <f>IFERROR(VLOOKUP($A322,'Medical Examinations'!$A:$O,3,FALSE),"")</f>
        <v>7.4</v>
      </c>
      <c r="E322" s="26" t="str">
        <f>IFERROR(VLOOKUP($A322,'Medical Examinations'!$A:$O,4,FALSE),"")</f>
        <v>Yes</v>
      </c>
      <c r="F322" t="str">
        <f>IFERROR(VLOOKUP($A322,'Medical Examinations'!$A:$O,6,FALSE),"")</f>
        <v>No</v>
      </c>
      <c r="G322" t="str">
        <f>IFERROR(VLOOKUP($A322,'Medical Examinations'!$A:$O,7,FALSE),"")</f>
        <v>No</v>
      </c>
      <c r="H322" s="28">
        <f>IFERROR(VLOOKUP($A322,'Medical Examinations'!$A:$O,8,FALSE),"")</f>
        <v>1</v>
      </c>
      <c r="I322" t="str">
        <f>IFERROR(VLOOKUP($A322,'Medical Examinations'!$A:$O,10,FALSE),"")</f>
        <v>No</v>
      </c>
      <c r="J322" t="str">
        <f>IFERROR(VLOOKUP($A322,'Medical Examinations'!$A:$O,14,FALSE),"")</f>
        <v>Normal Weight</v>
      </c>
      <c r="K322" t="str">
        <f>IFERROR(VLOOKUP($A322,'Medical Examinations'!$A:$O,15,FALSE),"")</f>
        <v>Diabetes</v>
      </c>
      <c r="L322" s="19" t="str">
        <f>IFERROR(VLOOKUP($A322,'Hospitalisation Details'!$A:$Q,7,FALSE),"")</f>
        <v>6-Nov-1975</v>
      </c>
      <c r="M322" s="20">
        <f>IFERROR(VLOOKUP($A322,'Hospitalisation Details'!$A:$Q,10,FALSE),"")</f>
        <v>8539.67</v>
      </c>
      <c r="N322" s="26" t="str">
        <f>IFERROR(VLOOKUP($A322,'Hospitalisation Details'!$A:$Q,11,FALSE),"")</f>
        <v>tier - 2</v>
      </c>
      <c r="O322" t="str">
        <f>IFERROR(VLOOKUP($A322,'Hospitalisation Details'!$A:$Q,13,FALSE),"")</f>
        <v>tier - 3</v>
      </c>
      <c r="P322" t="str">
        <f>IFERROR(VLOOKUP($A322,'Hospitalisation Details'!$A:$Q,15,FALSE),"")</f>
        <v>R1011</v>
      </c>
      <c r="Q322">
        <f>IFERROR(VLOOKUP($A322,'Hospitalisation Details'!$A:$Q,8,FALSE),"")</f>
        <v>47</v>
      </c>
    </row>
    <row r="323" spans="1:17" ht="15" x14ac:dyDescent="0.35">
      <c r="A323" s="25" t="str">
        <f>'Customer Names'!A1289</f>
        <v>Id1288</v>
      </c>
      <c r="B323" t="str">
        <f>IFERROR(VLOOKUP($A323,'Customer Names'!$A:$F,3,FALSE),"")</f>
        <v>Overpeck</v>
      </c>
      <c r="C323" s="27">
        <f>IFERROR(VLOOKUP($A323,'Medical Examinations'!$A:$O,2,FALSE),"")</f>
        <v>33.155000000000001</v>
      </c>
      <c r="D323">
        <f>IFERROR(VLOOKUP($A323,'Medical Examinations'!$A:$O,3,FALSE),"")</f>
        <v>8.3800000000000008</v>
      </c>
      <c r="E323" s="26" t="str">
        <f>IFERROR(VLOOKUP($A323,'Medical Examinations'!$A:$O,4,FALSE),"")</f>
        <v>Yes</v>
      </c>
      <c r="F323" t="str">
        <f>IFERROR(VLOOKUP($A323,'Medical Examinations'!$A:$O,6,FALSE),"")</f>
        <v>No</v>
      </c>
      <c r="G323" t="str">
        <f>IFERROR(VLOOKUP($A323,'Medical Examinations'!$A:$O,7,FALSE),"")</f>
        <v>No</v>
      </c>
      <c r="H323" s="28" t="str">
        <f>IFERROR(VLOOKUP($A323,'Medical Examinations'!$A:$O,8,FALSE),"")</f>
        <v>0</v>
      </c>
      <c r="I323" t="str">
        <f>IFERROR(VLOOKUP($A323,'Medical Examinations'!$A:$O,10,FALSE),"")</f>
        <v>No</v>
      </c>
      <c r="J323" t="str">
        <f>IFERROR(VLOOKUP($A323,'Medical Examinations'!$A:$O,14,FALSE),"")</f>
        <v>Obesity</v>
      </c>
      <c r="K323" t="str">
        <f>IFERROR(VLOOKUP($A323,'Medical Examinations'!$A:$O,15,FALSE),"")</f>
        <v>Diabetes</v>
      </c>
      <c r="L323" s="19" t="str">
        <f>IFERROR(VLOOKUP($A323,'Hospitalisation Details'!$A:$Q,7,FALSE),"")</f>
        <v>27-Dec-1981</v>
      </c>
      <c r="M323" s="20">
        <f>IFERROR(VLOOKUP($A323,'Hospitalisation Details'!$A:$Q,10,FALSE),"")</f>
        <v>8538.2900000000009</v>
      </c>
      <c r="N323" s="26" t="str">
        <f>IFERROR(VLOOKUP($A323,'Hospitalisation Details'!$A:$Q,11,FALSE),"")</f>
        <v>tier - 2</v>
      </c>
      <c r="O323" t="str">
        <f>IFERROR(VLOOKUP($A323,'Hospitalisation Details'!$A:$Q,13,FALSE),"")</f>
        <v>tier - 3</v>
      </c>
      <c r="P323" t="str">
        <f>IFERROR(VLOOKUP($A323,'Hospitalisation Details'!$A:$Q,15,FALSE),"")</f>
        <v>R1024</v>
      </c>
      <c r="Q323">
        <f>IFERROR(VLOOKUP($A323,'Hospitalisation Details'!$A:$Q,8,FALSE),"")</f>
        <v>41</v>
      </c>
    </row>
    <row r="324" spans="1:17" ht="15" x14ac:dyDescent="0.35">
      <c r="A324" s="25" t="str">
        <f>'Customer Names'!A1290</f>
        <v>Id1289</v>
      </c>
      <c r="B324" t="str">
        <f>IFERROR(VLOOKUP($A324,'Customer Names'!$A:$F,3,FALSE),"")</f>
        <v>Levine</v>
      </c>
      <c r="C324" s="27">
        <f>IFERROR(VLOOKUP($A324,'Medical Examinations'!$A:$O,2,FALSE),"")</f>
        <v>24.32</v>
      </c>
      <c r="D324">
        <f>IFERROR(VLOOKUP($A324,'Medical Examinations'!$A:$O,3,FALSE),"")</f>
        <v>11.56</v>
      </c>
      <c r="E324" s="26" t="str">
        <f>IFERROR(VLOOKUP($A324,'Medical Examinations'!$A:$O,4,FALSE),"")</f>
        <v>Yes</v>
      </c>
      <c r="F324" t="str">
        <f>IFERROR(VLOOKUP($A324,'Medical Examinations'!$A:$O,6,FALSE),"")</f>
        <v>No</v>
      </c>
      <c r="G324" t="str">
        <f>IFERROR(VLOOKUP($A324,'Medical Examinations'!$A:$O,7,FALSE),"")</f>
        <v>No</v>
      </c>
      <c r="H324" s="28">
        <f>IFERROR(VLOOKUP($A324,'Medical Examinations'!$A:$O,8,FALSE),"")</f>
        <v>1</v>
      </c>
      <c r="I324" t="str">
        <f>IFERROR(VLOOKUP($A324,'Medical Examinations'!$A:$O,10,FALSE),"")</f>
        <v>No</v>
      </c>
      <c r="J324" t="str">
        <f>IFERROR(VLOOKUP($A324,'Medical Examinations'!$A:$O,14,FALSE),"")</f>
        <v>Normal Weight</v>
      </c>
      <c r="K324" t="str">
        <f>IFERROR(VLOOKUP($A324,'Medical Examinations'!$A:$O,15,FALSE),"")</f>
        <v>Diabetes</v>
      </c>
      <c r="L324" s="19" t="str">
        <f>IFERROR(VLOOKUP($A324,'Hospitalisation Details'!$A:$Q,7,FALSE),"")</f>
        <v>24-Jul-1983</v>
      </c>
      <c r="M324" s="20">
        <f>IFERROR(VLOOKUP($A324,'Hospitalisation Details'!$A:$Q,10,FALSE),"")</f>
        <v>8534.67</v>
      </c>
      <c r="N324" s="26" t="str">
        <f>IFERROR(VLOOKUP($A324,'Hospitalisation Details'!$A:$Q,11,FALSE),"")</f>
        <v>tier - 2</v>
      </c>
      <c r="O324" t="str">
        <f>IFERROR(VLOOKUP($A324,'Hospitalisation Details'!$A:$Q,13,FALSE),"")</f>
        <v>tier - 3</v>
      </c>
      <c r="P324" t="str">
        <f>IFERROR(VLOOKUP($A324,'Hospitalisation Details'!$A:$Q,15,FALSE),"")</f>
        <v>R1024</v>
      </c>
      <c r="Q324">
        <f>IFERROR(VLOOKUP($A324,'Hospitalisation Details'!$A:$Q,8,FALSE),"")</f>
        <v>39</v>
      </c>
    </row>
    <row r="325" spans="1:17" ht="15" x14ac:dyDescent="0.35">
      <c r="A325" s="25" t="str">
        <f>'Customer Names'!A130</f>
        <v>Id129</v>
      </c>
      <c r="B325" t="str">
        <f>IFERROR(VLOOKUP($A325,'Customer Names'!$A:$F,3,FALSE),"")</f>
        <v>Wolf</v>
      </c>
      <c r="C325" s="27">
        <f>IFERROR(VLOOKUP($A325,'Medical Examinations'!$A:$O,2,FALSE),"")</f>
        <v>34.200000000000003</v>
      </c>
      <c r="D325">
        <f>IFERROR(VLOOKUP($A325,'Medical Examinations'!$A:$O,3,FALSE),"")</f>
        <v>5.91</v>
      </c>
      <c r="E325" s="26" t="str">
        <f>IFERROR(VLOOKUP($A325,'Medical Examinations'!$A:$O,4,FALSE),"")</f>
        <v>Yes</v>
      </c>
      <c r="F325" t="str">
        <f>IFERROR(VLOOKUP($A325,'Medical Examinations'!$A:$O,6,FALSE),"")</f>
        <v>No</v>
      </c>
      <c r="G325" t="str">
        <f>IFERROR(VLOOKUP($A325,'Medical Examinations'!$A:$O,7,FALSE),"")</f>
        <v>No</v>
      </c>
      <c r="H325" s="28" t="str">
        <f>IFERROR(VLOOKUP($A325,'Medical Examinations'!$A:$O,8,FALSE),"")</f>
        <v>0</v>
      </c>
      <c r="I325" t="str">
        <f>IFERROR(VLOOKUP($A325,'Medical Examinations'!$A:$O,10,FALSE),"")</f>
        <v>Yes</v>
      </c>
      <c r="J325" t="str">
        <f>IFERROR(VLOOKUP($A325,'Medical Examinations'!$A:$O,14,FALSE),"")</f>
        <v>Obesity</v>
      </c>
      <c r="K325" t="str">
        <f>IFERROR(VLOOKUP($A325,'Medical Examinations'!$A:$O,15,FALSE),"")</f>
        <v>Prediabetes</v>
      </c>
      <c r="L325" s="19" t="str">
        <f>IFERROR(VLOOKUP($A325,'Hospitalisation Details'!$A:$Q,7,FALSE),"")</f>
        <v>20-Sep-1985</v>
      </c>
      <c r="M325" s="20">
        <f>IFERROR(VLOOKUP($A325,'Hospitalisation Details'!$A:$Q,10,FALSE),"")</f>
        <v>39047.29</v>
      </c>
      <c r="N325" s="26" t="str">
        <f>IFERROR(VLOOKUP($A325,'Hospitalisation Details'!$A:$Q,11,FALSE),"")</f>
        <v>tier - 1</v>
      </c>
      <c r="O325" t="str">
        <f>IFERROR(VLOOKUP($A325,'Hospitalisation Details'!$A:$Q,13,FALSE),"")</f>
        <v>tier - 3</v>
      </c>
      <c r="P325" t="str">
        <f>IFERROR(VLOOKUP($A325,'Hospitalisation Details'!$A:$Q,15,FALSE),"")</f>
        <v>R1017</v>
      </c>
      <c r="Q325">
        <f>IFERROR(VLOOKUP($A325,'Hospitalisation Details'!$A:$Q,8,FALSE),"")</f>
        <v>37</v>
      </c>
    </row>
    <row r="326" spans="1:17" ht="15" x14ac:dyDescent="0.35">
      <c r="A326" s="25" t="str">
        <f>'Customer Names'!A1291</f>
        <v>Id1290</v>
      </c>
      <c r="B326" t="str">
        <f>IFERROR(VLOOKUP($A326,'Customer Names'!$A:$F,3,FALSE),"")</f>
        <v>Jean</v>
      </c>
      <c r="C326" s="27">
        <f>IFERROR(VLOOKUP($A326,'Medical Examinations'!$A:$O,2,FALSE),"")</f>
        <v>36.299999999999997</v>
      </c>
      <c r="D326">
        <f>IFERROR(VLOOKUP($A326,'Medical Examinations'!$A:$O,3,FALSE),"")</f>
        <v>4.6100000000000003</v>
      </c>
      <c r="E326" s="26" t="str">
        <f>IFERROR(VLOOKUP($A326,'Medical Examinations'!$A:$O,4,FALSE),"")</f>
        <v>No</v>
      </c>
      <c r="F326" t="str">
        <f>IFERROR(VLOOKUP($A326,'Medical Examinations'!$A:$O,6,FALSE),"")</f>
        <v>No</v>
      </c>
      <c r="G326" t="str">
        <f>IFERROR(VLOOKUP($A326,'Medical Examinations'!$A:$O,7,FALSE),"")</f>
        <v>No</v>
      </c>
      <c r="H326" s="28" t="str">
        <f>IFERROR(VLOOKUP($A326,'Medical Examinations'!$A:$O,8,FALSE),"")</f>
        <v>0</v>
      </c>
      <c r="I326" t="str">
        <f>IFERROR(VLOOKUP($A326,'Medical Examinations'!$A:$O,10,FALSE),"")</f>
        <v>No</v>
      </c>
      <c r="J326" t="str">
        <f>IFERROR(VLOOKUP($A326,'Medical Examinations'!$A:$O,14,FALSE),"")</f>
        <v>Obesity</v>
      </c>
      <c r="K326" t="str">
        <f>IFERROR(VLOOKUP($A326,'Medical Examinations'!$A:$O,15,FALSE),"")</f>
        <v>Normal</v>
      </c>
      <c r="L326" s="19" t="str">
        <f>IFERROR(VLOOKUP($A326,'Hospitalisation Details'!$A:$Q,7,FALSE),"")</f>
        <v>26-Jul-1977</v>
      </c>
      <c r="M326" s="20">
        <f>IFERROR(VLOOKUP($A326,'Hospitalisation Details'!$A:$Q,10,FALSE),"")</f>
        <v>8527.5300000000007</v>
      </c>
      <c r="N326" s="26" t="str">
        <f>IFERROR(VLOOKUP($A326,'Hospitalisation Details'!$A:$Q,11,FALSE),"")</f>
        <v>tier - 2</v>
      </c>
      <c r="O326" t="str">
        <f>IFERROR(VLOOKUP($A326,'Hospitalisation Details'!$A:$Q,13,FALSE),"")</f>
        <v>tier - 2</v>
      </c>
      <c r="P326" t="str">
        <f>IFERROR(VLOOKUP($A326,'Hospitalisation Details'!$A:$Q,15,FALSE),"")</f>
        <v>R1013</v>
      </c>
      <c r="Q326">
        <f>IFERROR(VLOOKUP($A326,'Hospitalisation Details'!$A:$Q,8,FALSE),"")</f>
        <v>45</v>
      </c>
    </row>
    <row r="327" spans="1:17" ht="15" x14ac:dyDescent="0.35">
      <c r="A327" s="25" t="str">
        <f>'Customer Names'!A1292</f>
        <v>Id1291</v>
      </c>
      <c r="B327" t="str">
        <f>IFERROR(VLOOKUP($A327,'Customer Names'!$A:$F,3,FALSE),"")</f>
        <v>Wild</v>
      </c>
      <c r="C327" s="27">
        <f>IFERROR(VLOOKUP($A327,'Medical Examinations'!$A:$O,2,FALSE),"")</f>
        <v>34.4</v>
      </c>
      <c r="D327">
        <f>IFERROR(VLOOKUP($A327,'Medical Examinations'!$A:$O,3,FALSE),"")</f>
        <v>4.95</v>
      </c>
      <c r="E327" s="26" t="str">
        <f>IFERROR(VLOOKUP($A327,'Medical Examinations'!$A:$O,4,FALSE),"")</f>
        <v>No</v>
      </c>
      <c r="F327" t="str">
        <f>IFERROR(VLOOKUP($A327,'Medical Examinations'!$A:$O,6,FALSE),"")</f>
        <v>No</v>
      </c>
      <c r="G327" t="str">
        <f>IFERROR(VLOOKUP($A327,'Medical Examinations'!$A:$O,7,FALSE),"")</f>
        <v>Yes</v>
      </c>
      <c r="H327" s="28">
        <f>IFERROR(VLOOKUP($A327,'Medical Examinations'!$A:$O,8,FALSE),"")</f>
        <v>1</v>
      </c>
      <c r="I327" t="str">
        <f>IFERROR(VLOOKUP($A327,'Medical Examinations'!$A:$O,10,FALSE),"")</f>
        <v>No</v>
      </c>
      <c r="J327" t="str">
        <f>IFERROR(VLOOKUP($A327,'Medical Examinations'!$A:$O,14,FALSE),"")</f>
        <v>Obesity</v>
      </c>
      <c r="K327" t="str">
        <f>IFERROR(VLOOKUP($A327,'Medical Examinations'!$A:$O,15,FALSE),"")</f>
        <v>Normal</v>
      </c>
      <c r="L327" s="19" t="str">
        <f>IFERROR(VLOOKUP($A327,'Hospitalisation Details'!$A:$Q,7,FALSE),"")</f>
        <v>13-Aug-1979</v>
      </c>
      <c r="M327" s="20">
        <f>IFERROR(VLOOKUP($A327,'Hospitalisation Details'!$A:$Q,10,FALSE),"")</f>
        <v>8522</v>
      </c>
      <c r="N327" s="26" t="str">
        <f>IFERROR(VLOOKUP($A327,'Hospitalisation Details'!$A:$Q,11,FALSE),"")</f>
        <v>tier - 2</v>
      </c>
      <c r="O327" t="str">
        <f>IFERROR(VLOOKUP($A327,'Hospitalisation Details'!$A:$Q,13,FALSE),"")</f>
        <v>tier - 2</v>
      </c>
      <c r="P327" t="str">
        <f>IFERROR(VLOOKUP($A327,'Hospitalisation Details'!$A:$Q,15,FALSE),"")</f>
        <v>R1011</v>
      </c>
      <c r="Q327">
        <f>IFERROR(VLOOKUP($A327,'Hospitalisation Details'!$A:$Q,8,FALSE),"")</f>
        <v>43</v>
      </c>
    </row>
    <row r="328" spans="1:17" ht="15" x14ac:dyDescent="0.35">
      <c r="A328" s="25" t="str">
        <f>'Customer Names'!A1293</f>
        <v>Id1292</v>
      </c>
      <c r="B328" t="str">
        <f>IFERROR(VLOOKUP($A328,'Customer Names'!$A:$F,3,FALSE),"")</f>
        <v>Tabor</v>
      </c>
      <c r="C328" s="27">
        <f>IFERROR(VLOOKUP($A328,'Medical Examinations'!$A:$O,2,FALSE),"")</f>
        <v>30.9</v>
      </c>
      <c r="D328">
        <f>IFERROR(VLOOKUP($A328,'Medical Examinations'!$A:$O,3,FALSE),"")</f>
        <v>5.04</v>
      </c>
      <c r="E328" s="26" t="str">
        <f>IFERROR(VLOOKUP($A328,'Medical Examinations'!$A:$O,4,FALSE),"")</f>
        <v>No</v>
      </c>
      <c r="F328" t="str">
        <f>IFERROR(VLOOKUP($A328,'Medical Examinations'!$A:$O,6,FALSE),"")</f>
        <v>No</v>
      </c>
      <c r="G328" t="str">
        <f>IFERROR(VLOOKUP($A328,'Medical Examinations'!$A:$O,7,FALSE),"")</f>
        <v>No</v>
      </c>
      <c r="H328" s="28" t="str">
        <f>IFERROR(VLOOKUP($A328,'Medical Examinations'!$A:$O,8,FALSE),"")</f>
        <v>0</v>
      </c>
      <c r="I328" t="str">
        <f>IFERROR(VLOOKUP($A328,'Medical Examinations'!$A:$O,10,FALSE),"")</f>
        <v>No</v>
      </c>
      <c r="J328" t="str">
        <f>IFERROR(VLOOKUP($A328,'Medical Examinations'!$A:$O,14,FALSE),"")</f>
        <v>Obesity</v>
      </c>
      <c r="K328" t="str">
        <f>IFERROR(VLOOKUP($A328,'Medical Examinations'!$A:$O,15,FALSE),"")</f>
        <v>Normal</v>
      </c>
      <c r="L328" s="19" t="str">
        <f>IFERROR(VLOOKUP($A328,'Hospitalisation Details'!$A:$Q,7,FALSE),"")</f>
        <v>29-Dec-1977</v>
      </c>
      <c r="M328" s="20">
        <f>IFERROR(VLOOKUP($A328,'Hospitalisation Details'!$A:$Q,10,FALSE),"")</f>
        <v>8520.0300000000007</v>
      </c>
      <c r="N328" s="26" t="str">
        <f>IFERROR(VLOOKUP($A328,'Hospitalisation Details'!$A:$Q,11,FALSE),"")</f>
        <v>tier - 2</v>
      </c>
      <c r="O328" t="str">
        <f>IFERROR(VLOOKUP($A328,'Hospitalisation Details'!$A:$Q,13,FALSE),"")</f>
        <v>tier - 3</v>
      </c>
      <c r="P328" t="str">
        <f>IFERROR(VLOOKUP($A328,'Hospitalisation Details'!$A:$Q,15,FALSE),"")</f>
        <v>R1011</v>
      </c>
      <c r="Q328">
        <f>IFERROR(VLOOKUP($A328,'Hospitalisation Details'!$A:$Q,8,FALSE),"")</f>
        <v>45</v>
      </c>
    </row>
    <row r="329" spans="1:17" ht="15" x14ac:dyDescent="0.35">
      <c r="A329" s="25" t="str">
        <f>'Customer Names'!A1294</f>
        <v>Id1293</v>
      </c>
      <c r="B329" t="str">
        <f>IFERROR(VLOOKUP($A329,'Customer Names'!$A:$F,3,FALSE),"")</f>
        <v>Steffen</v>
      </c>
      <c r="C329" s="27">
        <f>IFERROR(VLOOKUP($A329,'Medical Examinations'!$A:$O,2,FALSE),"")</f>
        <v>28.6</v>
      </c>
      <c r="D329">
        <f>IFERROR(VLOOKUP($A329,'Medical Examinations'!$A:$O,3,FALSE),"")</f>
        <v>5.42</v>
      </c>
      <c r="E329" s="26" t="str">
        <f>IFERROR(VLOOKUP($A329,'Medical Examinations'!$A:$O,4,FALSE),"")</f>
        <v>No</v>
      </c>
      <c r="F329" t="str">
        <f>IFERROR(VLOOKUP($A329,'Medical Examinations'!$A:$O,6,FALSE),"")</f>
        <v>No</v>
      </c>
      <c r="G329" t="str">
        <f>IFERROR(VLOOKUP($A329,'Medical Examinations'!$A:$O,7,FALSE),"")</f>
        <v>No</v>
      </c>
      <c r="H329" s="28" t="str">
        <f>IFERROR(VLOOKUP($A329,'Medical Examinations'!$A:$O,8,FALSE),"")</f>
        <v>0</v>
      </c>
      <c r="I329" t="str">
        <f>IFERROR(VLOOKUP($A329,'Medical Examinations'!$A:$O,10,FALSE),"")</f>
        <v>No</v>
      </c>
      <c r="J329" t="str">
        <f>IFERROR(VLOOKUP($A329,'Medical Examinations'!$A:$O,14,FALSE),"")</f>
        <v>Over Weight</v>
      </c>
      <c r="K329" t="str">
        <f>IFERROR(VLOOKUP($A329,'Medical Examinations'!$A:$O,15,FALSE),"")</f>
        <v>Normal</v>
      </c>
      <c r="L329" s="19" t="str">
        <f>IFERROR(VLOOKUP($A329,'Hospitalisation Details'!$A:$Q,7,FALSE),"")</f>
        <v>21-Jun-1977</v>
      </c>
      <c r="M329" s="20">
        <f>IFERROR(VLOOKUP($A329,'Hospitalisation Details'!$A:$Q,10,FALSE),"")</f>
        <v>8516.83</v>
      </c>
      <c r="N329" s="26" t="str">
        <f>IFERROR(VLOOKUP($A329,'Hospitalisation Details'!$A:$Q,11,FALSE),"")</f>
        <v>tier - 2</v>
      </c>
      <c r="O329" t="str">
        <f>IFERROR(VLOOKUP($A329,'Hospitalisation Details'!$A:$Q,13,FALSE),"")</f>
        <v>tier - 1</v>
      </c>
      <c r="P329" t="str">
        <f>IFERROR(VLOOKUP($A329,'Hospitalisation Details'!$A:$Q,15,FALSE),"")</f>
        <v>R1013</v>
      </c>
      <c r="Q329">
        <f>IFERROR(VLOOKUP($A329,'Hospitalisation Details'!$A:$Q,8,FALSE),"")</f>
        <v>45</v>
      </c>
    </row>
    <row r="330" spans="1:17" ht="15" x14ac:dyDescent="0.35">
      <c r="A330" s="25" t="str">
        <f>'Customer Names'!A1295</f>
        <v>Id1294</v>
      </c>
      <c r="B330" t="str">
        <f>IFERROR(VLOOKUP($A330,'Customer Names'!$A:$F,3,FALSE),"")</f>
        <v>Tadich</v>
      </c>
      <c r="C330" s="27">
        <f>IFERROR(VLOOKUP($A330,'Medical Examinations'!$A:$O,2,FALSE),"")</f>
        <v>27.83</v>
      </c>
      <c r="D330">
        <f>IFERROR(VLOOKUP($A330,'Medical Examinations'!$A:$O,3,FALSE),"")</f>
        <v>5.39</v>
      </c>
      <c r="E330" s="26" t="str">
        <f>IFERROR(VLOOKUP($A330,'Medical Examinations'!$A:$O,4,FALSE),"")</f>
        <v>No</v>
      </c>
      <c r="F330" t="str">
        <f>IFERROR(VLOOKUP($A330,'Medical Examinations'!$A:$O,6,FALSE),"")</f>
        <v>No</v>
      </c>
      <c r="G330" t="str">
        <f>IFERROR(VLOOKUP($A330,'Medical Examinations'!$A:$O,7,FALSE),"")</f>
        <v>No</v>
      </c>
      <c r="H330" s="28" t="str">
        <f>IFERROR(VLOOKUP($A330,'Medical Examinations'!$A:$O,8,FALSE),"")</f>
        <v>0</v>
      </c>
      <c r="I330" t="str">
        <f>IFERROR(VLOOKUP($A330,'Medical Examinations'!$A:$O,10,FALSE),"")</f>
        <v>No</v>
      </c>
      <c r="J330" t="str">
        <f>IFERROR(VLOOKUP($A330,'Medical Examinations'!$A:$O,14,FALSE),"")</f>
        <v>Over Weight</v>
      </c>
      <c r="K330" t="str">
        <f>IFERROR(VLOOKUP($A330,'Medical Examinations'!$A:$O,15,FALSE),"")</f>
        <v>Normal</v>
      </c>
      <c r="L330" s="19" t="str">
        <f>IFERROR(VLOOKUP($A330,'Hospitalisation Details'!$A:$Q,7,FALSE),"")</f>
        <v>26-Dec-1977</v>
      </c>
      <c r="M330" s="20">
        <f>IFERROR(VLOOKUP($A330,'Hospitalisation Details'!$A:$Q,10,FALSE),"")</f>
        <v>8515.76</v>
      </c>
      <c r="N330" s="26" t="str">
        <f>IFERROR(VLOOKUP($A330,'Hospitalisation Details'!$A:$Q,11,FALSE),"")</f>
        <v>tier - 2</v>
      </c>
      <c r="O330" t="str">
        <f>IFERROR(VLOOKUP($A330,'Hospitalisation Details'!$A:$Q,13,FALSE),"")</f>
        <v>tier - 2</v>
      </c>
      <c r="P330" t="str">
        <f>IFERROR(VLOOKUP($A330,'Hospitalisation Details'!$A:$Q,15,FALSE),"")</f>
        <v>R1013</v>
      </c>
      <c r="Q330">
        <f>IFERROR(VLOOKUP($A330,'Hospitalisation Details'!$A:$Q,8,FALSE),"")</f>
        <v>45</v>
      </c>
    </row>
    <row r="331" spans="1:17" ht="15" x14ac:dyDescent="0.35">
      <c r="A331" s="25" t="str">
        <f>'Customer Names'!A1296</f>
        <v>Id1295</v>
      </c>
      <c r="B331" t="str">
        <f>IFERROR(VLOOKUP($A331,'Customer Names'!$A:$F,3,FALSE),"")</f>
        <v>Christenson</v>
      </c>
      <c r="C331" s="27">
        <f>IFERROR(VLOOKUP($A331,'Medical Examinations'!$A:$O,2,FALSE),"")</f>
        <v>39.64</v>
      </c>
      <c r="D331">
        <f>IFERROR(VLOOKUP($A331,'Medical Examinations'!$A:$O,3,FALSE),"")</f>
        <v>6</v>
      </c>
      <c r="E331" s="26" t="str">
        <f>IFERROR(VLOOKUP($A331,'Medical Examinations'!$A:$O,4,FALSE),"")</f>
        <v>No</v>
      </c>
      <c r="F331" t="str">
        <f>IFERROR(VLOOKUP($A331,'Medical Examinations'!$A:$O,6,FALSE),"")</f>
        <v>No</v>
      </c>
      <c r="G331" t="str">
        <f>IFERROR(VLOOKUP($A331,'Medical Examinations'!$A:$O,7,FALSE),"")</f>
        <v>Yes</v>
      </c>
      <c r="H331" s="28">
        <f>IFERROR(VLOOKUP($A331,'Medical Examinations'!$A:$O,8,FALSE),"")</f>
        <v>1</v>
      </c>
      <c r="I331" t="str">
        <f>IFERROR(VLOOKUP($A331,'Medical Examinations'!$A:$O,10,FALSE),"")</f>
        <v>No</v>
      </c>
      <c r="J331" t="str">
        <f>IFERROR(VLOOKUP($A331,'Medical Examinations'!$A:$O,14,FALSE),"")</f>
        <v>Obesity</v>
      </c>
      <c r="K331" t="str">
        <f>IFERROR(VLOOKUP($A331,'Medical Examinations'!$A:$O,15,FALSE),"")</f>
        <v>Prediabetes</v>
      </c>
      <c r="L331" s="19" t="str">
        <f>IFERROR(VLOOKUP($A331,'Hospitalisation Details'!$A:$Q,7,FALSE),"")</f>
        <v>10-Nov-1993</v>
      </c>
      <c r="M331" s="20">
        <f>IFERROR(VLOOKUP($A331,'Hospitalisation Details'!$A:$Q,10,FALSE),"")</f>
        <v>8471.65</v>
      </c>
      <c r="N331" s="26" t="str">
        <f>IFERROR(VLOOKUP($A331,'Hospitalisation Details'!$A:$Q,11,FALSE),"")</f>
        <v>tier - 2</v>
      </c>
      <c r="O331" t="str">
        <f>IFERROR(VLOOKUP($A331,'Hospitalisation Details'!$A:$Q,13,FALSE),"")</f>
        <v>tier - 1</v>
      </c>
      <c r="P331" t="str">
        <f>IFERROR(VLOOKUP($A331,'Hospitalisation Details'!$A:$Q,15,FALSE),"")</f>
        <v>R1012</v>
      </c>
      <c r="Q331">
        <f>IFERROR(VLOOKUP($A331,'Hospitalisation Details'!$A:$Q,8,FALSE),"")</f>
        <v>29</v>
      </c>
    </row>
    <row r="332" spans="1:17" ht="15" x14ac:dyDescent="0.35">
      <c r="A332" s="25" t="str">
        <f>'Customer Names'!A1297</f>
        <v>Id1296</v>
      </c>
      <c r="B332" t="str">
        <f>IFERROR(VLOOKUP($A332,'Customer Names'!$A:$F,3,FALSE),"")</f>
        <v>Shell</v>
      </c>
      <c r="C332" s="27">
        <f>IFERROR(VLOOKUP($A332,'Medical Examinations'!$A:$O,2,FALSE),"")</f>
        <v>38.479999999999997</v>
      </c>
      <c r="D332">
        <f>IFERROR(VLOOKUP($A332,'Medical Examinations'!$A:$O,3,FALSE),"")</f>
        <v>6.02</v>
      </c>
      <c r="E332" s="26" t="str">
        <f>IFERROR(VLOOKUP($A332,'Medical Examinations'!$A:$O,4,FALSE),"")</f>
        <v>No</v>
      </c>
      <c r="F332" t="str">
        <f>IFERROR(VLOOKUP($A332,'Medical Examinations'!$A:$O,6,FALSE),"")</f>
        <v>No</v>
      </c>
      <c r="G332" t="str">
        <f>IFERROR(VLOOKUP($A332,'Medical Examinations'!$A:$O,7,FALSE),"")</f>
        <v>No</v>
      </c>
      <c r="H332" s="28">
        <f>IFERROR(VLOOKUP($A332,'Medical Examinations'!$A:$O,8,FALSE),"")</f>
        <v>1</v>
      </c>
      <c r="I332" t="str">
        <f>IFERROR(VLOOKUP($A332,'Medical Examinations'!$A:$O,10,FALSE),"")</f>
        <v>No</v>
      </c>
      <c r="J332" t="str">
        <f>IFERROR(VLOOKUP($A332,'Medical Examinations'!$A:$O,14,FALSE),"")</f>
        <v>Obesity</v>
      </c>
      <c r="K332" t="str">
        <f>IFERROR(VLOOKUP($A332,'Medical Examinations'!$A:$O,15,FALSE),"")</f>
        <v>Prediabetes</v>
      </c>
      <c r="L332" s="19" t="str">
        <f>IFERROR(VLOOKUP($A332,'Hospitalisation Details'!$A:$Q,7,FALSE),"")</f>
        <v>9-Sep-1992</v>
      </c>
      <c r="M332" s="20">
        <f>IFERROR(VLOOKUP($A332,'Hospitalisation Details'!$A:$Q,10,FALSE),"")</f>
        <v>8466.35</v>
      </c>
      <c r="N332" s="26" t="str">
        <f>IFERROR(VLOOKUP($A332,'Hospitalisation Details'!$A:$Q,11,FALSE),"")</f>
        <v>tier - 2</v>
      </c>
      <c r="O332" t="str">
        <f>IFERROR(VLOOKUP($A332,'Hospitalisation Details'!$A:$Q,13,FALSE),"")</f>
        <v>tier - 2</v>
      </c>
      <c r="P332" t="str">
        <f>IFERROR(VLOOKUP($A332,'Hospitalisation Details'!$A:$Q,15,FALSE),"")</f>
        <v>R1012</v>
      </c>
      <c r="Q332">
        <f>IFERROR(VLOOKUP($A332,'Hospitalisation Details'!$A:$Q,8,FALSE),"")</f>
        <v>30</v>
      </c>
    </row>
    <row r="333" spans="1:17" ht="15" x14ac:dyDescent="0.35">
      <c r="A333" s="25" t="str">
        <f>'Customer Names'!A1298</f>
        <v>Id1297</v>
      </c>
      <c r="B333" t="str">
        <f>IFERROR(VLOOKUP($A333,'Customer Names'!$A:$F,3,FALSE),"")</f>
        <v>Rao</v>
      </c>
      <c r="C333" s="27">
        <f>IFERROR(VLOOKUP($A333,'Medical Examinations'!$A:$O,2,FALSE),"")</f>
        <v>36.200000000000003</v>
      </c>
      <c r="D333">
        <f>IFERROR(VLOOKUP($A333,'Medical Examinations'!$A:$O,3,FALSE),"")</f>
        <v>4.62</v>
      </c>
      <c r="E333" s="26" t="str">
        <f>IFERROR(VLOOKUP($A333,'Medical Examinations'!$A:$O,4,FALSE),"")</f>
        <v>No</v>
      </c>
      <c r="F333" t="str">
        <f>IFERROR(VLOOKUP($A333,'Medical Examinations'!$A:$O,6,FALSE),"")</f>
        <v>No</v>
      </c>
      <c r="G333" t="str">
        <f>IFERROR(VLOOKUP($A333,'Medical Examinations'!$A:$O,7,FALSE),"")</f>
        <v>No</v>
      </c>
      <c r="H333" s="28">
        <f>IFERROR(VLOOKUP($A333,'Medical Examinations'!$A:$O,8,FALSE),"")</f>
        <v>2</v>
      </c>
      <c r="I333" t="str">
        <f>IFERROR(VLOOKUP($A333,'Medical Examinations'!$A:$O,10,FALSE),"")</f>
        <v>No</v>
      </c>
      <c r="J333" t="str">
        <f>IFERROR(VLOOKUP($A333,'Medical Examinations'!$A:$O,14,FALSE),"")</f>
        <v>Obesity</v>
      </c>
      <c r="K333" t="str">
        <f>IFERROR(VLOOKUP($A333,'Medical Examinations'!$A:$O,15,FALSE),"")</f>
        <v>Normal</v>
      </c>
      <c r="L333" s="19" t="str">
        <f>IFERROR(VLOOKUP($A333,'Hospitalisation Details'!$A:$Q,7,FALSE),"")</f>
        <v>26-Dec-1972</v>
      </c>
      <c r="M333" s="20">
        <f>IFERROR(VLOOKUP($A333,'Hospitalisation Details'!$A:$Q,10,FALSE),"")</f>
        <v>8457.82</v>
      </c>
      <c r="N333" s="26" t="str">
        <f>IFERROR(VLOOKUP($A333,'Hospitalisation Details'!$A:$Q,11,FALSE),"")</f>
        <v>tier - 2</v>
      </c>
      <c r="O333" t="str">
        <f>IFERROR(VLOOKUP($A333,'Hospitalisation Details'!$A:$Q,13,FALSE),"")</f>
        <v>tier - 3</v>
      </c>
      <c r="P333" t="str">
        <f>IFERROR(VLOOKUP($A333,'Hospitalisation Details'!$A:$Q,15,FALSE),"")</f>
        <v>R1011</v>
      </c>
      <c r="Q333">
        <f>IFERROR(VLOOKUP($A333,'Hospitalisation Details'!$A:$Q,8,FALSE),"")</f>
        <v>50</v>
      </c>
    </row>
    <row r="334" spans="1:17" ht="15" x14ac:dyDescent="0.35">
      <c r="A334" s="25" t="str">
        <f>'Customer Names'!A1299</f>
        <v>Id1298</v>
      </c>
      <c r="B334" t="str">
        <f>IFERROR(VLOOKUP($A334,'Customer Names'!$A:$F,3,FALSE),"")</f>
        <v>Myers</v>
      </c>
      <c r="C334" s="27">
        <f>IFERROR(VLOOKUP($A334,'Medical Examinations'!$A:$O,2,FALSE),"")</f>
        <v>27.13</v>
      </c>
      <c r="D334">
        <f>IFERROR(VLOOKUP($A334,'Medical Examinations'!$A:$O,3,FALSE),"")</f>
        <v>5.59</v>
      </c>
      <c r="E334" s="26" t="str">
        <f>IFERROR(VLOOKUP($A334,'Medical Examinations'!$A:$O,4,FALSE),"")</f>
        <v>No</v>
      </c>
      <c r="F334" t="str">
        <f>IFERROR(VLOOKUP($A334,'Medical Examinations'!$A:$O,6,FALSE),"")</f>
        <v>No</v>
      </c>
      <c r="G334" t="str">
        <f>IFERROR(VLOOKUP($A334,'Medical Examinations'!$A:$O,7,FALSE),"")</f>
        <v>No</v>
      </c>
      <c r="H334" s="28">
        <f>IFERROR(VLOOKUP($A334,'Medical Examinations'!$A:$O,8,FALSE),"")</f>
        <v>1</v>
      </c>
      <c r="I334" t="str">
        <f>IFERROR(VLOOKUP($A334,'Medical Examinations'!$A:$O,10,FALSE),"")</f>
        <v>No</v>
      </c>
      <c r="J334" t="str">
        <f>IFERROR(VLOOKUP($A334,'Medical Examinations'!$A:$O,14,FALSE),"")</f>
        <v>Over Weight</v>
      </c>
      <c r="K334" t="str">
        <f>IFERROR(VLOOKUP($A334,'Medical Examinations'!$A:$O,15,FALSE),"")</f>
        <v>Normal</v>
      </c>
      <c r="L334" s="19" t="str">
        <f>IFERROR(VLOOKUP($A334,'Hospitalisation Details'!$A:$Q,7,FALSE),"")</f>
        <v>19-Jun-1984</v>
      </c>
      <c r="M334" s="20">
        <f>IFERROR(VLOOKUP($A334,'Hospitalisation Details'!$A:$Q,10,FALSE),"")</f>
        <v>8450.82</v>
      </c>
      <c r="N334" s="26" t="str">
        <f>IFERROR(VLOOKUP($A334,'Hospitalisation Details'!$A:$Q,11,FALSE),"")</f>
        <v>tier - 2</v>
      </c>
      <c r="O334" t="str">
        <f>IFERROR(VLOOKUP($A334,'Hospitalisation Details'!$A:$Q,13,FALSE),"")</f>
        <v>tier - 2</v>
      </c>
      <c r="P334" t="str">
        <f>IFERROR(VLOOKUP($A334,'Hospitalisation Details'!$A:$Q,15,FALSE),"")</f>
        <v>R1025</v>
      </c>
      <c r="Q334">
        <f>IFERROR(VLOOKUP($A334,'Hospitalisation Details'!$A:$Q,8,FALSE),"")</f>
        <v>38</v>
      </c>
    </row>
    <row r="335" spans="1:17" ht="15" x14ac:dyDescent="0.35">
      <c r="A335" s="25" t="str">
        <f>'Customer Names'!A1300</f>
        <v>Id1299</v>
      </c>
      <c r="B335" t="str">
        <f>IFERROR(VLOOKUP($A335,'Customer Names'!$A:$F,3,FALSE),"")</f>
        <v>McLean</v>
      </c>
      <c r="C335" s="27">
        <f>IFERROR(VLOOKUP($A335,'Medical Examinations'!$A:$O,2,FALSE),"")</f>
        <v>20.75</v>
      </c>
      <c r="D335">
        <f>IFERROR(VLOOKUP($A335,'Medical Examinations'!$A:$O,3,FALSE),"")</f>
        <v>5.18</v>
      </c>
      <c r="E335" s="26" t="str">
        <f>IFERROR(VLOOKUP($A335,'Medical Examinations'!$A:$O,4,FALSE),"")</f>
        <v>Yes</v>
      </c>
      <c r="F335" t="str">
        <f>IFERROR(VLOOKUP($A335,'Medical Examinations'!$A:$O,6,FALSE),"")</f>
        <v>No</v>
      </c>
      <c r="G335" t="str">
        <f>IFERROR(VLOOKUP($A335,'Medical Examinations'!$A:$O,7,FALSE),"")</f>
        <v>No</v>
      </c>
      <c r="H335" s="28">
        <f>IFERROR(VLOOKUP($A335,'Medical Examinations'!$A:$O,8,FALSE),"")</f>
        <v>2</v>
      </c>
      <c r="I335" t="str">
        <f>IFERROR(VLOOKUP($A335,'Medical Examinations'!$A:$O,10,FALSE),"")</f>
        <v>No</v>
      </c>
      <c r="J335" t="str">
        <f>IFERROR(VLOOKUP($A335,'Medical Examinations'!$A:$O,14,FALSE),"")</f>
        <v>Normal Weight</v>
      </c>
      <c r="K335" t="str">
        <f>IFERROR(VLOOKUP($A335,'Medical Examinations'!$A:$O,15,FALSE),"")</f>
        <v>Normal</v>
      </c>
      <c r="L335" s="19" t="str">
        <f>IFERROR(VLOOKUP($A335,'Hospitalisation Details'!$A:$Q,7,FALSE),"")</f>
        <v>12-Jun-1966</v>
      </c>
      <c r="M335" s="20">
        <f>IFERROR(VLOOKUP($A335,'Hospitalisation Details'!$A:$Q,10,FALSE),"")</f>
        <v>8448.66</v>
      </c>
      <c r="N335" s="26" t="str">
        <f>IFERROR(VLOOKUP($A335,'Hospitalisation Details'!$A:$Q,11,FALSE),"")</f>
        <v>tier - 3</v>
      </c>
      <c r="O335" t="str">
        <f>IFERROR(VLOOKUP($A335,'Hospitalisation Details'!$A:$Q,13,FALSE),"")</f>
        <v>tier - 1</v>
      </c>
      <c r="P335" t="str">
        <f>IFERROR(VLOOKUP($A335,'Hospitalisation Details'!$A:$Q,15,FALSE),"")</f>
        <v>R1013</v>
      </c>
      <c r="Q335">
        <f>IFERROR(VLOOKUP($A335,'Hospitalisation Details'!$A:$Q,8,FALSE),"")</f>
        <v>56</v>
      </c>
    </row>
    <row r="336" spans="1:17" ht="15" x14ac:dyDescent="0.35">
      <c r="A336" s="25" t="str">
        <f>'Customer Names'!A14</f>
        <v>Id13</v>
      </c>
      <c r="B336" t="str">
        <f>IFERROR(VLOOKUP($A336,'Customer Names'!$A:$F,3,FALSE),"")</f>
        <v>Foster</v>
      </c>
      <c r="C336" s="27">
        <f>IFERROR(VLOOKUP($A336,'Medical Examinations'!$A:$O,2,FALSE),"")</f>
        <v>40.92</v>
      </c>
      <c r="D336">
        <f>IFERROR(VLOOKUP($A336,'Medical Examinations'!$A:$O,3,FALSE),"")</f>
        <v>8.41</v>
      </c>
      <c r="E336" s="26" t="str">
        <f>IFERROR(VLOOKUP($A336,'Medical Examinations'!$A:$O,4,FALSE),"")</f>
        <v>No</v>
      </c>
      <c r="F336" t="str">
        <f>IFERROR(VLOOKUP($A336,'Medical Examinations'!$A:$O,6,FALSE),"")</f>
        <v>No</v>
      </c>
      <c r="G336" t="str">
        <f>IFERROR(VLOOKUP($A336,'Medical Examinations'!$A:$O,7,FALSE),"")</f>
        <v>No</v>
      </c>
      <c r="H336" s="28" t="str">
        <f>IFERROR(VLOOKUP($A336,'Medical Examinations'!$A:$O,8,FALSE),"")</f>
        <v>0</v>
      </c>
      <c r="I336" t="str">
        <f>IFERROR(VLOOKUP($A336,'Medical Examinations'!$A:$O,10,FALSE),"")</f>
        <v>Yes</v>
      </c>
      <c r="J336" t="str">
        <f>IFERROR(VLOOKUP($A336,'Medical Examinations'!$A:$O,14,FALSE),"")</f>
        <v>Obesity</v>
      </c>
      <c r="K336" t="str">
        <f>IFERROR(VLOOKUP($A336,'Medical Examinations'!$A:$O,15,FALSE),"")</f>
        <v>Diabetes</v>
      </c>
      <c r="L336" s="19" t="str">
        <f>IFERROR(VLOOKUP($A336,'Hospitalisation Details'!$A:$Q,7,FALSE),"")</f>
        <v>11-Oct-1962</v>
      </c>
      <c r="M336" s="20">
        <f>IFERROR(VLOOKUP($A336,'Hospitalisation Details'!$A:$Q,10,FALSE),"")</f>
        <v>48673.56</v>
      </c>
      <c r="N336" s="26" t="str">
        <f>IFERROR(VLOOKUP($A336,'Hospitalisation Details'!$A:$Q,11,FALSE),"")</f>
        <v>tier - 1</v>
      </c>
      <c r="O336" t="str">
        <f>IFERROR(VLOOKUP($A336,'Hospitalisation Details'!$A:$Q,13,FALSE),"")</f>
        <v>tier - 2</v>
      </c>
      <c r="P336" t="str">
        <f>IFERROR(VLOOKUP($A336,'Hospitalisation Details'!$A:$Q,15,FALSE),"")</f>
        <v>R1013</v>
      </c>
      <c r="Q336">
        <f>IFERROR(VLOOKUP($A336,'Hospitalisation Details'!$A:$Q,8,FALSE),"")</f>
        <v>60</v>
      </c>
    </row>
    <row r="337" spans="1:17" ht="15" x14ac:dyDescent="0.35">
      <c r="A337" s="25" t="str">
        <f>'Customer Names'!A131</f>
        <v>Id130</v>
      </c>
      <c r="B337" t="str">
        <f>IFERROR(VLOOKUP($A337,'Customer Names'!$A:$F,3,FALSE),"")</f>
        <v>Oppedal</v>
      </c>
      <c r="C337" s="27">
        <f>IFERROR(VLOOKUP($A337,'Medical Examinations'!$A:$O,2,FALSE),"")</f>
        <v>30.2</v>
      </c>
      <c r="D337">
        <f>IFERROR(VLOOKUP($A337,'Medical Examinations'!$A:$O,3,FALSE),"")</f>
        <v>9.58</v>
      </c>
      <c r="E337" s="26" t="str">
        <f>IFERROR(VLOOKUP($A337,'Medical Examinations'!$A:$O,4,FALSE),"")</f>
        <v>No</v>
      </c>
      <c r="F337" t="str">
        <f>IFERROR(VLOOKUP($A337,'Medical Examinations'!$A:$O,6,FALSE),"")</f>
        <v>No</v>
      </c>
      <c r="G337" t="str">
        <f>IFERROR(VLOOKUP($A337,'Medical Examinations'!$A:$O,7,FALSE),"")</f>
        <v>No</v>
      </c>
      <c r="H337" s="28" t="str">
        <f>IFERROR(VLOOKUP($A337,'Medical Examinations'!$A:$O,8,FALSE),"")</f>
        <v>0</v>
      </c>
      <c r="I337" t="str">
        <f>IFERROR(VLOOKUP($A337,'Medical Examinations'!$A:$O,10,FALSE),"")</f>
        <v>Yes</v>
      </c>
      <c r="J337" t="str">
        <f>IFERROR(VLOOKUP($A337,'Medical Examinations'!$A:$O,14,FALSE),"")</f>
        <v>Obesity</v>
      </c>
      <c r="K337" t="str">
        <f>IFERROR(VLOOKUP($A337,'Medical Examinations'!$A:$O,15,FALSE),"")</f>
        <v>Diabetes</v>
      </c>
      <c r="L337" s="19" t="str">
        <f>IFERROR(VLOOKUP($A337,'Hospitalisation Details'!$A:$Q,7,FALSE),"")</f>
        <v>12-Oct-1978</v>
      </c>
      <c r="M337" s="20">
        <f>IFERROR(VLOOKUP($A337,'Hospitalisation Details'!$A:$Q,10,FALSE),"")</f>
        <v>38998.550000000003</v>
      </c>
      <c r="N337" s="26" t="str">
        <f>IFERROR(VLOOKUP($A337,'Hospitalisation Details'!$A:$Q,11,FALSE),"")</f>
        <v>tier - 1</v>
      </c>
      <c r="O337" t="str">
        <f>IFERROR(VLOOKUP($A337,'Hospitalisation Details'!$A:$Q,13,FALSE),"")</f>
        <v>tier - 1</v>
      </c>
      <c r="P337" t="str">
        <f>IFERROR(VLOOKUP($A337,'Hospitalisation Details'!$A:$Q,15,FALSE),"")</f>
        <v>R1011</v>
      </c>
      <c r="Q337">
        <f>IFERROR(VLOOKUP($A337,'Hospitalisation Details'!$A:$Q,8,FALSE),"")</f>
        <v>44</v>
      </c>
    </row>
    <row r="338" spans="1:17" ht="15" x14ac:dyDescent="0.35">
      <c r="A338" s="25" t="str">
        <f>'Customer Names'!A1301</f>
        <v>Id1300</v>
      </c>
      <c r="B338" t="str">
        <f>IFERROR(VLOOKUP($A338,'Customer Names'!$A:$F,3,FALSE),"")</f>
        <v>Gomez</v>
      </c>
      <c r="C338" s="27">
        <f>IFERROR(VLOOKUP($A338,'Medical Examinations'!$A:$O,2,FALSE),"")</f>
        <v>26.6</v>
      </c>
      <c r="D338">
        <f>IFERROR(VLOOKUP($A338,'Medical Examinations'!$A:$O,3,FALSE),"")</f>
        <v>6.29</v>
      </c>
      <c r="E338" s="26" t="str">
        <f>IFERROR(VLOOKUP($A338,'Medical Examinations'!$A:$O,4,FALSE),"")</f>
        <v>No</v>
      </c>
      <c r="F338" t="str">
        <f>IFERROR(VLOOKUP($A338,'Medical Examinations'!$A:$O,6,FALSE),"")</f>
        <v>No</v>
      </c>
      <c r="G338" t="str">
        <f>IFERROR(VLOOKUP($A338,'Medical Examinations'!$A:$O,7,FALSE),"")</f>
        <v>No</v>
      </c>
      <c r="H338" s="28">
        <f>IFERROR(VLOOKUP($A338,'Medical Examinations'!$A:$O,8,FALSE),"")</f>
        <v>2</v>
      </c>
      <c r="I338" t="str">
        <f>IFERROR(VLOOKUP($A338,'Medical Examinations'!$A:$O,10,FALSE),"")</f>
        <v>No</v>
      </c>
      <c r="J338" t="str">
        <f>IFERROR(VLOOKUP($A338,'Medical Examinations'!$A:$O,14,FALSE),"")</f>
        <v>Over Weight</v>
      </c>
      <c r="K338" t="str">
        <f>IFERROR(VLOOKUP($A338,'Medical Examinations'!$A:$O,15,FALSE),"")</f>
        <v>Prediabetes</v>
      </c>
      <c r="L338" s="19" t="str">
        <f>IFERROR(VLOOKUP($A338,'Hospitalisation Details'!$A:$Q,7,FALSE),"")</f>
        <v>4-Sep-1972</v>
      </c>
      <c r="M338" s="20">
        <f>IFERROR(VLOOKUP($A338,'Hospitalisation Details'!$A:$Q,10,FALSE),"")</f>
        <v>8444.4699999999993</v>
      </c>
      <c r="N338" s="26" t="str">
        <f>IFERROR(VLOOKUP($A338,'Hospitalisation Details'!$A:$Q,11,FALSE),"")</f>
        <v>tier - 3</v>
      </c>
      <c r="O338" t="str">
        <f>IFERROR(VLOOKUP($A338,'Hospitalisation Details'!$A:$Q,13,FALSE),"")</f>
        <v>tier - 1</v>
      </c>
      <c r="P338" t="str">
        <f>IFERROR(VLOOKUP($A338,'Hospitalisation Details'!$A:$Q,15,FALSE),"")</f>
        <v>R1011</v>
      </c>
      <c r="Q338">
        <f>IFERROR(VLOOKUP($A338,'Hospitalisation Details'!$A:$Q,8,FALSE),"")</f>
        <v>50</v>
      </c>
    </row>
    <row r="339" spans="1:17" ht="15" x14ac:dyDescent="0.35">
      <c r="A339" s="25" t="str">
        <f>'Customer Names'!A1302</f>
        <v>Id1301</v>
      </c>
      <c r="B339" t="str">
        <f>IFERROR(VLOOKUP($A339,'Customer Names'!$A:$F,3,FALSE),"")</f>
        <v>Hemingway</v>
      </c>
      <c r="C339" s="27">
        <f>IFERROR(VLOOKUP($A339,'Medical Examinations'!$A:$O,2,FALSE),"")</f>
        <v>25.3</v>
      </c>
      <c r="D339">
        <f>IFERROR(VLOOKUP($A339,'Medical Examinations'!$A:$O,3,FALSE),"")</f>
        <v>4.49</v>
      </c>
      <c r="E339" s="26" t="str">
        <f>IFERROR(VLOOKUP($A339,'Medical Examinations'!$A:$O,4,FALSE),"")</f>
        <v>No</v>
      </c>
      <c r="F339" t="str">
        <f>IFERROR(VLOOKUP($A339,'Medical Examinations'!$A:$O,6,FALSE),"")</f>
        <v>No</v>
      </c>
      <c r="G339" t="str">
        <f>IFERROR(VLOOKUP($A339,'Medical Examinations'!$A:$O,7,FALSE),"")</f>
        <v>No</v>
      </c>
      <c r="H339" s="28">
        <f>IFERROR(VLOOKUP($A339,'Medical Examinations'!$A:$O,8,FALSE),"")</f>
        <v>2</v>
      </c>
      <c r="I339" t="str">
        <f>IFERROR(VLOOKUP($A339,'Medical Examinations'!$A:$O,10,FALSE),"")</f>
        <v>No</v>
      </c>
      <c r="J339" t="str">
        <f>IFERROR(VLOOKUP($A339,'Medical Examinations'!$A:$O,14,FALSE),"")</f>
        <v>Over Weight</v>
      </c>
      <c r="K339" t="str">
        <f>IFERROR(VLOOKUP($A339,'Medical Examinations'!$A:$O,15,FALSE),"")</f>
        <v>Normal</v>
      </c>
      <c r="L339" s="19" t="str">
        <f>IFERROR(VLOOKUP($A339,'Hospitalisation Details'!$A:$Q,7,FALSE),"")</f>
        <v>9-Sep-1972</v>
      </c>
      <c r="M339" s="20">
        <f>IFERROR(VLOOKUP($A339,'Hospitalisation Details'!$A:$Q,10,FALSE),"")</f>
        <v>8442.67</v>
      </c>
      <c r="N339" s="26" t="str">
        <f>IFERROR(VLOOKUP($A339,'Hospitalisation Details'!$A:$Q,11,FALSE),"")</f>
        <v>tier - 2</v>
      </c>
      <c r="O339" t="str">
        <f>IFERROR(VLOOKUP($A339,'Hospitalisation Details'!$A:$Q,13,FALSE),"")</f>
        <v>tier - 3</v>
      </c>
      <c r="P339" t="str">
        <f>IFERROR(VLOOKUP($A339,'Hospitalisation Details'!$A:$Q,15,FALSE),"")</f>
        <v>R1013</v>
      </c>
      <c r="Q339">
        <f>IFERROR(VLOOKUP($A339,'Hospitalisation Details'!$A:$Q,8,FALSE),"")</f>
        <v>50</v>
      </c>
    </row>
    <row r="340" spans="1:17" ht="15" x14ac:dyDescent="0.35">
      <c r="A340" s="25" t="str">
        <f>'Customer Names'!A1303</f>
        <v>Id1302</v>
      </c>
      <c r="B340" t="str">
        <f>IFERROR(VLOOKUP($A340,'Customer Names'!$A:$F,3,FALSE),"")</f>
        <v>Pett</v>
      </c>
      <c r="C340" s="27">
        <f>IFERROR(VLOOKUP($A340,'Medical Examinations'!$A:$O,2,FALSE),"")</f>
        <v>18.84</v>
      </c>
      <c r="D340">
        <f>IFERROR(VLOOKUP($A340,'Medical Examinations'!$A:$O,3,FALSE),"")</f>
        <v>11.82</v>
      </c>
      <c r="E340" s="26" t="str">
        <f>IFERROR(VLOOKUP($A340,'Medical Examinations'!$A:$O,4,FALSE),"")</f>
        <v>Yes</v>
      </c>
      <c r="F340" t="str">
        <f>IFERROR(VLOOKUP($A340,'Medical Examinations'!$A:$O,6,FALSE),"")</f>
        <v>No</v>
      </c>
      <c r="G340" t="str">
        <f>IFERROR(VLOOKUP($A340,'Medical Examinations'!$A:$O,7,FALSE),"")</f>
        <v>Yes</v>
      </c>
      <c r="H340" s="28">
        <f>IFERROR(VLOOKUP($A340,'Medical Examinations'!$A:$O,8,FALSE),"")</f>
        <v>1</v>
      </c>
      <c r="I340" t="str">
        <f>IFERROR(VLOOKUP($A340,'Medical Examinations'!$A:$O,10,FALSE),"")</f>
        <v>No</v>
      </c>
      <c r="J340" t="str">
        <f>IFERROR(VLOOKUP($A340,'Medical Examinations'!$A:$O,14,FALSE),"")</f>
        <v>Normal Weight</v>
      </c>
      <c r="K340" t="str">
        <f>IFERROR(VLOOKUP($A340,'Medical Examinations'!$A:$O,15,FALSE),"")</f>
        <v>Diabetes</v>
      </c>
      <c r="L340" s="19" t="str">
        <f>IFERROR(VLOOKUP($A340,'Hospitalisation Details'!$A:$Q,7,FALSE),"")</f>
        <v>24-Sep-1963</v>
      </c>
      <c r="M340" s="20">
        <f>IFERROR(VLOOKUP($A340,'Hospitalisation Details'!$A:$Q,10,FALSE),"")</f>
        <v>8440.0499999999993</v>
      </c>
      <c r="N340" s="26" t="str">
        <f>IFERROR(VLOOKUP($A340,'Hospitalisation Details'!$A:$Q,11,FALSE),"")</f>
        <v>tier - 3</v>
      </c>
      <c r="O340" t="str">
        <f>IFERROR(VLOOKUP($A340,'Hospitalisation Details'!$A:$Q,13,FALSE),"")</f>
        <v>tier - 2</v>
      </c>
      <c r="P340" t="str">
        <f>IFERROR(VLOOKUP($A340,'Hospitalisation Details'!$A:$Q,15,FALSE),"")</f>
        <v>R1013</v>
      </c>
      <c r="Q340">
        <f>IFERROR(VLOOKUP($A340,'Hospitalisation Details'!$A:$Q,8,FALSE),"")</f>
        <v>59</v>
      </c>
    </row>
    <row r="341" spans="1:17" ht="15" x14ac:dyDescent="0.35">
      <c r="A341" s="25" t="str">
        <f>'Customer Names'!A1304</f>
        <v>Id1303</v>
      </c>
      <c r="B341" t="str">
        <f>IFERROR(VLOOKUP($A341,'Customer Names'!$A:$F,3,FALSE),"")</f>
        <v>Meingast</v>
      </c>
      <c r="C341" s="27">
        <f>IFERROR(VLOOKUP($A341,'Medical Examinations'!$A:$O,2,FALSE),"")</f>
        <v>19.57</v>
      </c>
      <c r="D341">
        <f>IFERROR(VLOOKUP($A341,'Medical Examinations'!$A:$O,3,FALSE),"")</f>
        <v>7.41</v>
      </c>
      <c r="E341" s="26" t="str">
        <f>IFERROR(VLOOKUP($A341,'Medical Examinations'!$A:$O,4,FALSE),"")</f>
        <v>Yes</v>
      </c>
      <c r="F341" t="str">
        <f>IFERROR(VLOOKUP($A341,'Medical Examinations'!$A:$O,6,FALSE),"")</f>
        <v>No</v>
      </c>
      <c r="G341" t="str">
        <f>IFERROR(VLOOKUP($A341,'Medical Examinations'!$A:$O,7,FALSE),"")</f>
        <v>No</v>
      </c>
      <c r="H341" s="28">
        <f>IFERROR(VLOOKUP($A341,'Medical Examinations'!$A:$O,8,FALSE),"")</f>
        <v>1</v>
      </c>
      <c r="I341" t="str">
        <f>IFERROR(VLOOKUP($A341,'Medical Examinations'!$A:$O,10,FALSE),"")</f>
        <v>No</v>
      </c>
      <c r="J341" t="str">
        <f>IFERROR(VLOOKUP($A341,'Medical Examinations'!$A:$O,14,FALSE),"")</f>
        <v>Normal Weight</v>
      </c>
      <c r="K341" t="str">
        <f>IFERROR(VLOOKUP($A341,'Medical Examinations'!$A:$O,15,FALSE),"")</f>
        <v>Diabetes</v>
      </c>
      <c r="L341" s="19" t="str">
        <f>IFERROR(VLOOKUP($A341,'Hospitalisation Details'!$A:$Q,7,FALSE),"")</f>
        <v>28-Sep-1975</v>
      </c>
      <c r="M341" s="20">
        <f>IFERROR(VLOOKUP($A341,'Hospitalisation Details'!$A:$Q,10,FALSE),"")</f>
        <v>8428.07</v>
      </c>
      <c r="N341" s="26" t="str">
        <f>IFERROR(VLOOKUP($A341,'Hospitalisation Details'!$A:$Q,11,FALSE),"")</f>
        <v>tier - 3</v>
      </c>
      <c r="O341" t="str">
        <f>IFERROR(VLOOKUP($A341,'Hospitalisation Details'!$A:$Q,13,FALSE),"")</f>
        <v>tier - 2</v>
      </c>
      <c r="P341" t="str">
        <f>IFERROR(VLOOKUP($A341,'Hospitalisation Details'!$A:$Q,15,FALSE),"")</f>
        <v>R1012</v>
      </c>
      <c r="Q341">
        <f>IFERROR(VLOOKUP($A341,'Hospitalisation Details'!$A:$Q,8,FALSE),"")</f>
        <v>47</v>
      </c>
    </row>
    <row r="342" spans="1:17" ht="15" x14ac:dyDescent="0.35">
      <c r="A342" s="25" t="str">
        <f>'Customer Names'!A1305</f>
        <v>Id1304</v>
      </c>
      <c r="B342" t="str">
        <f>IFERROR(VLOOKUP($A342,'Customer Names'!$A:$F,3,FALSE),"")</f>
        <v>McCarthy</v>
      </c>
      <c r="C342" s="27">
        <f>IFERROR(VLOOKUP($A342,'Medical Examinations'!$A:$O,2,FALSE),"")</f>
        <v>30.495000000000001</v>
      </c>
      <c r="D342">
        <f>IFERROR(VLOOKUP($A342,'Medical Examinations'!$A:$O,3,FALSE),"")</f>
        <v>5.97</v>
      </c>
      <c r="E342" s="26" t="str">
        <f>IFERROR(VLOOKUP($A342,'Medical Examinations'!$A:$O,4,FALSE),"")</f>
        <v>No</v>
      </c>
      <c r="F342" t="str">
        <f>IFERROR(VLOOKUP($A342,'Medical Examinations'!$A:$O,6,FALSE),"")</f>
        <v>No</v>
      </c>
      <c r="G342" t="str">
        <f>IFERROR(VLOOKUP($A342,'Medical Examinations'!$A:$O,7,FALSE),"")</f>
        <v>No</v>
      </c>
      <c r="H342" s="28" t="str">
        <f>IFERROR(VLOOKUP($A342,'Medical Examinations'!$A:$O,8,FALSE),"")</f>
        <v>0</v>
      </c>
      <c r="I342" t="str">
        <f>IFERROR(VLOOKUP($A342,'Medical Examinations'!$A:$O,10,FALSE),"")</f>
        <v>No</v>
      </c>
      <c r="J342" t="str">
        <f>IFERROR(VLOOKUP($A342,'Medical Examinations'!$A:$O,14,FALSE),"")</f>
        <v>Obesity</v>
      </c>
      <c r="K342" t="str">
        <f>IFERROR(VLOOKUP($A342,'Medical Examinations'!$A:$O,15,FALSE),"")</f>
        <v>Prediabetes</v>
      </c>
      <c r="L342" s="19" t="str">
        <f>IFERROR(VLOOKUP($A342,'Hospitalisation Details'!$A:$Q,7,FALSE),"")</f>
        <v>4-Sep-1977</v>
      </c>
      <c r="M342" s="20">
        <f>IFERROR(VLOOKUP($A342,'Hospitalisation Details'!$A:$Q,10,FALSE),"")</f>
        <v>8413.4599999999991</v>
      </c>
      <c r="N342" s="26" t="str">
        <f>IFERROR(VLOOKUP($A342,'Hospitalisation Details'!$A:$Q,11,FALSE),"")</f>
        <v>tier - 3</v>
      </c>
      <c r="O342" t="str">
        <f>IFERROR(VLOOKUP($A342,'Hospitalisation Details'!$A:$Q,13,FALSE),"")</f>
        <v>tier - 1</v>
      </c>
      <c r="P342" t="str">
        <f>IFERROR(VLOOKUP($A342,'Hospitalisation Details'!$A:$Q,15,FALSE),"")</f>
        <v>R1012</v>
      </c>
      <c r="Q342">
        <f>IFERROR(VLOOKUP($A342,'Hospitalisation Details'!$A:$Q,8,FALSE),"")</f>
        <v>45</v>
      </c>
    </row>
    <row r="343" spans="1:17" ht="15" x14ac:dyDescent="0.35">
      <c r="A343" s="25" t="str">
        <f>'Customer Names'!A1306</f>
        <v>Id1305</v>
      </c>
      <c r="B343" t="str">
        <f>IFERROR(VLOOKUP($A343,'Customer Names'!$A:$F,3,FALSE),"")</f>
        <v>Boyle</v>
      </c>
      <c r="C343" s="27">
        <f>IFERROR(VLOOKUP($A343,'Medical Examinations'!$A:$O,2,FALSE),"")</f>
        <v>30.114999999999998</v>
      </c>
      <c r="D343">
        <f>IFERROR(VLOOKUP($A343,'Medical Examinations'!$A:$O,3,FALSE),"")</f>
        <v>5.74</v>
      </c>
      <c r="E343" s="26" t="str">
        <f>IFERROR(VLOOKUP($A343,'Medical Examinations'!$A:$O,4,FALSE),"")</f>
        <v>No</v>
      </c>
      <c r="F343" t="str">
        <f>IFERROR(VLOOKUP($A343,'Medical Examinations'!$A:$O,6,FALSE),"")</f>
        <v>No</v>
      </c>
      <c r="G343" t="str">
        <f>IFERROR(VLOOKUP($A343,'Medical Examinations'!$A:$O,7,FALSE),"")</f>
        <v>Yes</v>
      </c>
      <c r="H343" s="28">
        <f>IFERROR(VLOOKUP($A343,'Medical Examinations'!$A:$O,8,FALSE),"")</f>
        <v>1</v>
      </c>
      <c r="I343" t="str">
        <f>IFERROR(VLOOKUP($A343,'Medical Examinations'!$A:$O,10,FALSE),"")</f>
        <v>No</v>
      </c>
      <c r="J343" t="str">
        <f>IFERROR(VLOOKUP($A343,'Medical Examinations'!$A:$O,14,FALSE),"")</f>
        <v>Obesity</v>
      </c>
      <c r="K343" t="str">
        <f>IFERROR(VLOOKUP($A343,'Medical Examinations'!$A:$O,15,FALSE),"")</f>
        <v>Prediabetes</v>
      </c>
      <c r="L343" s="19" t="str">
        <f>IFERROR(VLOOKUP($A343,'Hospitalisation Details'!$A:$Q,7,FALSE),"")</f>
        <v>11-Jun-1979</v>
      </c>
      <c r="M343" s="20">
        <f>IFERROR(VLOOKUP($A343,'Hospitalisation Details'!$A:$Q,10,FALSE),"")</f>
        <v>8410.0499999999993</v>
      </c>
      <c r="N343" s="26" t="str">
        <f>IFERROR(VLOOKUP($A343,'Hospitalisation Details'!$A:$Q,11,FALSE),"")</f>
        <v>tier - 2</v>
      </c>
      <c r="O343" t="str">
        <f>IFERROR(VLOOKUP($A343,'Hospitalisation Details'!$A:$Q,13,FALSE),"")</f>
        <v>tier - 2</v>
      </c>
      <c r="P343" t="str">
        <f>IFERROR(VLOOKUP($A343,'Hospitalisation Details'!$A:$Q,15,FALSE),"")</f>
        <v>R1012</v>
      </c>
      <c r="Q343">
        <f>IFERROR(VLOOKUP($A343,'Hospitalisation Details'!$A:$Q,8,FALSE),"")</f>
        <v>43</v>
      </c>
    </row>
    <row r="344" spans="1:17" ht="15" x14ac:dyDescent="0.35">
      <c r="A344" s="25" t="str">
        <f>'Customer Names'!A1307</f>
        <v>Id1306</v>
      </c>
      <c r="B344" t="str">
        <f>IFERROR(VLOOKUP($A344,'Customer Names'!$A:$F,3,FALSE),"")</f>
        <v>Gundersen</v>
      </c>
      <c r="C344" s="27">
        <f>IFERROR(VLOOKUP($A344,'Medical Examinations'!$A:$O,2,FALSE),"")</f>
        <v>24.78</v>
      </c>
      <c r="D344">
        <f>IFERROR(VLOOKUP($A344,'Medical Examinations'!$A:$O,3,FALSE),"")</f>
        <v>9.85</v>
      </c>
      <c r="E344" s="26" t="str">
        <f>IFERROR(VLOOKUP($A344,'Medical Examinations'!$A:$O,4,FALSE),"")</f>
        <v>No</v>
      </c>
      <c r="F344" t="str">
        <f>IFERROR(VLOOKUP($A344,'Medical Examinations'!$A:$O,6,FALSE),"")</f>
        <v>No</v>
      </c>
      <c r="G344" t="str">
        <f>IFERROR(VLOOKUP($A344,'Medical Examinations'!$A:$O,7,FALSE),"")</f>
        <v>No</v>
      </c>
      <c r="H344" s="28" t="str">
        <f>IFERROR(VLOOKUP($A344,'Medical Examinations'!$A:$O,8,FALSE),"")</f>
        <v>0</v>
      </c>
      <c r="I344" t="str">
        <f>IFERROR(VLOOKUP($A344,'Medical Examinations'!$A:$O,10,FALSE),"")</f>
        <v>No</v>
      </c>
      <c r="J344" t="str">
        <f>IFERROR(VLOOKUP($A344,'Medical Examinations'!$A:$O,14,FALSE),"")</f>
        <v>Normal Weight</v>
      </c>
      <c r="K344" t="str">
        <f>IFERROR(VLOOKUP($A344,'Medical Examinations'!$A:$O,15,FALSE),"")</f>
        <v>Diabetes</v>
      </c>
      <c r="L344" s="19" t="str">
        <f>IFERROR(VLOOKUP($A344,'Hospitalisation Details'!$A:$Q,7,FALSE),"")</f>
        <v>18-Sep-1971</v>
      </c>
      <c r="M344" s="20">
        <f>IFERROR(VLOOKUP($A344,'Hospitalisation Details'!$A:$Q,10,FALSE),"")</f>
        <v>8400.01</v>
      </c>
      <c r="N344" s="26" t="str">
        <f>IFERROR(VLOOKUP($A344,'Hospitalisation Details'!$A:$Q,11,FALSE),"")</f>
        <v>tier - 2</v>
      </c>
      <c r="O344" t="str">
        <f>IFERROR(VLOOKUP($A344,'Hospitalisation Details'!$A:$Q,13,FALSE),"")</f>
        <v>tier - 3</v>
      </c>
      <c r="P344" t="str">
        <f>IFERROR(VLOOKUP($A344,'Hospitalisation Details'!$A:$Q,15,FALSE),"")</f>
        <v>R1013</v>
      </c>
      <c r="Q344">
        <f>IFERROR(VLOOKUP($A344,'Hospitalisation Details'!$A:$Q,8,FALSE),"")</f>
        <v>51</v>
      </c>
    </row>
    <row r="345" spans="1:17" ht="15" x14ac:dyDescent="0.35">
      <c r="A345" s="25" t="str">
        <f>'Customer Names'!A1308</f>
        <v>Id1307</v>
      </c>
      <c r="B345" t="str">
        <f>IFERROR(VLOOKUP($A345,'Customer Names'!$A:$F,3,FALSE),"")</f>
        <v>Wolswinkel</v>
      </c>
      <c r="C345" s="27">
        <f>IFERROR(VLOOKUP($A345,'Medical Examinations'!$A:$O,2,FALSE),"")</f>
        <v>24.77</v>
      </c>
      <c r="D345">
        <f>IFERROR(VLOOKUP($A345,'Medical Examinations'!$A:$O,3,FALSE),"")</f>
        <v>7.59</v>
      </c>
      <c r="E345" s="26" t="str">
        <f>IFERROR(VLOOKUP($A345,'Medical Examinations'!$A:$O,4,FALSE),"")</f>
        <v>No</v>
      </c>
      <c r="F345" t="str">
        <f>IFERROR(VLOOKUP($A345,'Medical Examinations'!$A:$O,6,FALSE),"")</f>
        <v>No</v>
      </c>
      <c r="G345" t="str">
        <f>IFERROR(VLOOKUP($A345,'Medical Examinations'!$A:$O,7,FALSE),"")</f>
        <v>No</v>
      </c>
      <c r="H345" s="28" t="str">
        <f>IFERROR(VLOOKUP($A345,'Medical Examinations'!$A:$O,8,FALSE),"")</f>
        <v>0</v>
      </c>
      <c r="I345" t="str">
        <f>IFERROR(VLOOKUP($A345,'Medical Examinations'!$A:$O,10,FALSE),"")</f>
        <v>No</v>
      </c>
      <c r="J345" t="str">
        <f>IFERROR(VLOOKUP($A345,'Medical Examinations'!$A:$O,14,FALSE),"")</f>
        <v>Normal Weight</v>
      </c>
      <c r="K345" t="str">
        <f>IFERROR(VLOOKUP($A345,'Medical Examinations'!$A:$O,15,FALSE),"")</f>
        <v>Diabetes</v>
      </c>
      <c r="L345" s="19" t="str">
        <f>IFERROR(VLOOKUP($A345,'Hospitalisation Details'!$A:$Q,7,FALSE),"")</f>
        <v>4-Sep-1971</v>
      </c>
      <c r="M345" s="20">
        <f>IFERROR(VLOOKUP($A345,'Hospitalisation Details'!$A:$Q,10,FALSE),"")</f>
        <v>8396.6200000000008</v>
      </c>
      <c r="N345" s="26" t="str">
        <f>IFERROR(VLOOKUP($A345,'Hospitalisation Details'!$A:$Q,11,FALSE),"")</f>
        <v>tier - 2</v>
      </c>
      <c r="O345" t="str">
        <f>IFERROR(VLOOKUP($A345,'Hospitalisation Details'!$A:$Q,13,FALSE),"")</f>
        <v>tier - 3</v>
      </c>
      <c r="P345" t="str">
        <f>IFERROR(VLOOKUP($A345,'Hospitalisation Details'!$A:$Q,15,FALSE),"")</f>
        <v>R1013</v>
      </c>
      <c r="Q345">
        <f>IFERROR(VLOOKUP($A345,'Hospitalisation Details'!$A:$Q,8,FALSE),"")</f>
        <v>51</v>
      </c>
    </row>
    <row r="346" spans="1:17" ht="15" x14ac:dyDescent="0.35">
      <c r="A346" s="25" t="str">
        <f>'Customer Names'!A1309</f>
        <v>Id1308</v>
      </c>
      <c r="B346" t="str">
        <f>IFERROR(VLOOKUP($A346,'Customer Names'!$A:$F,3,FALSE),"")</f>
        <v>Bomberger</v>
      </c>
      <c r="C346" s="27">
        <f>IFERROR(VLOOKUP($A346,'Medical Examinations'!$A:$O,2,FALSE),"")</f>
        <v>16.579999999999998</v>
      </c>
      <c r="D346">
        <f>IFERROR(VLOOKUP($A346,'Medical Examinations'!$A:$O,3,FALSE),"")</f>
        <v>6.98</v>
      </c>
      <c r="E346" s="26" t="str">
        <f>IFERROR(VLOOKUP($A346,'Medical Examinations'!$A:$O,4,FALSE),"")</f>
        <v>Yes</v>
      </c>
      <c r="F346" t="str">
        <f>IFERROR(VLOOKUP($A346,'Medical Examinations'!$A:$O,6,FALSE),"")</f>
        <v>No</v>
      </c>
      <c r="G346" t="str">
        <f>IFERROR(VLOOKUP($A346,'Medical Examinations'!$A:$O,7,FALSE),"")</f>
        <v>Yes</v>
      </c>
      <c r="H346" s="28">
        <f>IFERROR(VLOOKUP($A346,'Medical Examinations'!$A:$O,8,FALSE),"")</f>
        <v>1</v>
      </c>
      <c r="I346" t="str">
        <f>IFERROR(VLOOKUP($A346,'Medical Examinations'!$A:$O,10,FALSE),"")</f>
        <v>No</v>
      </c>
      <c r="J346" t="str">
        <f>IFERROR(VLOOKUP($A346,'Medical Examinations'!$A:$O,14,FALSE),"")</f>
        <v>Under Weight</v>
      </c>
      <c r="K346" t="str">
        <f>IFERROR(VLOOKUP($A346,'Medical Examinations'!$A:$O,15,FALSE),"")</f>
        <v>Diabetes</v>
      </c>
      <c r="L346" s="19" t="str">
        <f>IFERROR(VLOOKUP($A346,'Hospitalisation Details'!$A:$Q,7,FALSE),"")</f>
        <v>21-Sep-1963</v>
      </c>
      <c r="M346" s="20">
        <f>IFERROR(VLOOKUP($A346,'Hospitalisation Details'!$A:$Q,10,FALSE),"")</f>
        <v>8355.5400000000009</v>
      </c>
      <c r="N346" s="26" t="str">
        <f>IFERROR(VLOOKUP($A346,'Hospitalisation Details'!$A:$Q,11,FALSE),"")</f>
        <v>tier - 3</v>
      </c>
      <c r="O346" t="str">
        <f>IFERROR(VLOOKUP($A346,'Hospitalisation Details'!$A:$Q,13,FALSE),"")</f>
        <v>tier - 3</v>
      </c>
      <c r="P346" t="str">
        <f>IFERROR(VLOOKUP($A346,'Hospitalisation Details'!$A:$Q,15,FALSE),"")</f>
        <v>R1012</v>
      </c>
      <c r="Q346">
        <f>IFERROR(VLOOKUP($A346,'Hospitalisation Details'!$A:$Q,8,FALSE),"")</f>
        <v>59</v>
      </c>
    </row>
    <row r="347" spans="1:17" ht="15" x14ac:dyDescent="0.35">
      <c r="A347" s="25" t="str">
        <f>'Customer Names'!A1310</f>
        <v>Id1309</v>
      </c>
      <c r="B347" t="str">
        <f>IFERROR(VLOOKUP($A347,'Customer Names'!$A:$F,3,FALSE),"")</f>
        <v>Roy</v>
      </c>
      <c r="C347" s="27">
        <f>IFERROR(VLOOKUP($A347,'Medical Examinations'!$A:$O,2,FALSE),"")</f>
        <v>38.17</v>
      </c>
      <c r="D347">
        <f>IFERROR(VLOOKUP($A347,'Medical Examinations'!$A:$O,3,FALSE),"")</f>
        <v>4.7300000000000004</v>
      </c>
      <c r="E347" s="26" t="str">
        <f>IFERROR(VLOOKUP($A347,'Medical Examinations'!$A:$O,4,FALSE),"")</f>
        <v>Yes</v>
      </c>
      <c r="F347" t="str">
        <f>IFERROR(VLOOKUP($A347,'Medical Examinations'!$A:$O,6,FALSE),"")</f>
        <v>No</v>
      </c>
      <c r="G347" t="str">
        <f>IFERROR(VLOOKUP($A347,'Medical Examinations'!$A:$O,7,FALSE),"")</f>
        <v>No</v>
      </c>
      <c r="H347" s="28" t="str">
        <f>IFERROR(VLOOKUP($A347,'Medical Examinations'!$A:$O,8,FALSE),"")</f>
        <v>0</v>
      </c>
      <c r="I347" t="str">
        <f>IFERROR(VLOOKUP($A347,'Medical Examinations'!$A:$O,10,FALSE),"")</f>
        <v>No</v>
      </c>
      <c r="J347" t="str">
        <f>IFERROR(VLOOKUP($A347,'Medical Examinations'!$A:$O,14,FALSE),"")</f>
        <v>Obesity</v>
      </c>
      <c r="K347" t="str">
        <f>IFERROR(VLOOKUP($A347,'Medical Examinations'!$A:$O,15,FALSE),"")</f>
        <v>Normal</v>
      </c>
      <c r="L347" s="19" t="str">
        <f>IFERROR(VLOOKUP($A347,'Hospitalisation Details'!$A:$Q,7,FALSE),"")</f>
        <v>12-Jun-1976</v>
      </c>
      <c r="M347" s="20">
        <f>IFERROR(VLOOKUP($A347,'Hospitalisation Details'!$A:$Q,10,FALSE),"")</f>
        <v>8347.16</v>
      </c>
      <c r="N347" s="26" t="str">
        <f>IFERROR(VLOOKUP($A347,'Hospitalisation Details'!$A:$Q,11,FALSE),"")</f>
        <v>tier - 2</v>
      </c>
      <c r="O347" t="str">
        <f>IFERROR(VLOOKUP($A347,'Hospitalisation Details'!$A:$Q,13,FALSE),"")</f>
        <v>tier - 1</v>
      </c>
      <c r="P347" t="str">
        <f>IFERROR(VLOOKUP($A347,'Hospitalisation Details'!$A:$Q,15,FALSE),"")</f>
        <v>R1013</v>
      </c>
      <c r="Q347">
        <f>IFERROR(VLOOKUP($A347,'Hospitalisation Details'!$A:$Q,8,FALSE),"")</f>
        <v>46</v>
      </c>
    </row>
    <row r="348" spans="1:17" ht="15" x14ac:dyDescent="0.35">
      <c r="A348" s="25" t="str">
        <f>'Customer Names'!A132</f>
        <v>Id131</v>
      </c>
      <c r="B348" t="str">
        <f>IFERROR(VLOOKUP($A348,'Customer Names'!$A:$F,3,FALSE),"")</f>
        <v>Wright</v>
      </c>
      <c r="C348" s="27">
        <f>IFERROR(VLOOKUP($A348,'Medical Examinations'!$A:$O,2,FALSE),"")</f>
        <v>48.32</v>
      </c>
      <c r="D348">
        <f>IFERROR(VLOOKUP($A348,'Medical Examinations'!$A:$O,3,FALSE),"")</f>
        <v>5.77</v>
      </c>
      <c r="E348" s="26" t="str">
        <f>IFERROR(VLOOKUP($A348,'Medical Examinations'!$A:$O,4,FALSE),"")</f>
        <v>No</v>
      </c>
      <c r="F348" t="str">
        <f>IFERROR(VLOOKUP($A348,'Medical Examinations'!$A:$O,6,FALSE),"")</f>
        <v>No</v>
      </c>
      <c r="G348" t="str">
        <f>IFERROR(VLOOKUP($A348,'Medical Examinations'!$A:$O,7,FALSE),"")</f>
        <v>No</v>
      </c>
      <c r="H348" s="28" t="str">
        <f>IFERROR(VLOOKUP($A348,'Medical Examinations'!$A:$O,8,FALSE),"")</f>
        <v>0</v>
      </c>
      <c r="I348" t="str">
        <f>IFERROR(VLOOKUP($A348,'Medical Examinations'!$A:$O,10,FALSE),"")</f>
        <v>Yes</v>
      </c>
      <c r="J348" t="str">
        <f>IFERROR(VLOOKUP($A348,'Medical Examinations'!$A:$O,14,FALSE),"")</f>
        <v>Obesity</v>
      </c>
      <c r="K348" t="str">
        <f>IFERROR(VLOOKUP($A348,'Medical Examinations'!$A:$O,15,FALSE),"")</f>
        <v>Prediabetes</v>
      </c>
      <c r="L348" s="19" t="str">
        <f>IFERROR(VLOOKUP($A348,'Hospitalisation Details'!$A:$Q,7,FALSE),"")</f>
        <v>24-Sep-1980</v>
      </c>
      <c r="M348" s="20">
        <f>IFERROR(VLOOKUP($A348,'Hospitalisation Details'!$A:$Q,10,FALSE),"")</f>
        <v>38947.43</v>
      </c>
      <c r="N348" s="26" t="str">
        <f>IFERROR(VLOOKUP($A348,'Hospitalisation Details'!$A:$Q,11,FALSE),"")</f>
        <v>tier - 2</v>
      </c>
      <c r="O348" t="str">
        <f>IFERROR(VLOOKUP($A348,'Hospitalisation Details'!$A:$Q,13,FALSE),"")</f>
        <v>tier - 3</v>
      </c>
      <c r="P348" t="str">
        <f>IFERROR(VLOOKUP($A348,'Hospitalisation Details'!$A:$Q,15,FALSE),"")</f>
        <v>R1011</v>
      </c>
      <c r="Q348">
        <f>IFERROR(VLOOKUP($A348,'Hospitalisation Details'!$A:$Q,8,FALSE),"")</f>
        <v>42</v>
      </c>
    </row>
    <row r="349" spans="1:17" ht="15" x14ac:dyDescent="0.35">
      <c r="A349" s="25" t="str">
        <f>'Customer Names'!A1311</f>
        <v>Id1310</v>
      </c>
      <c r="B349" t="str">
        <f>IFERROR(VLOOKUP($A349,'Customer Names'!$A:$F,3,FALSE),"")</f>
        <v>Lapierre</v>
      </c>
      <c r="C349" s="27">
        <f>IFERROR(VLOOKUP($A349,'Medical Examinations'!$A:$O,2,FALSE),"")</f>
        <v>39.424999999999997</v>
      </c>
      <c r="D349">
        <f>IFERROR(VLOOKUP($A349,'Medical Examinations'!$A:$O,3,FALSE),"")</f>
        <v>4.76</v>
      </c>
      <c r="E349" s="26" t="str">
        <f>IFERROR(VLOOKUP($A349,'Medical Examinations'!$A:$O,4,FALSE),"")</f>
        <v>Yes</v>
      </c>
      <c r="F349" t="str">
        <f>IFERROR(VLOOKUP($A349,'Medical Examinations'!$A:$O,6,FALSE),"")</f>
        <v>No</v>
      </c>
      <c r="G349" t="str">
        <f>IFERROR(VLOOKUP($A349,'Medical Examinations'!$A:$O,7,FALSE),"")</f>
        <v>No</v>
      </c>
      <c r="H349" s="28" t="str">
        <f>IFERROR(VLOOKUP($A349,'Medical Examinations'!$A:$O,8,FALSE),"")</f>
        <v>0</v>
      </c>
      <c r="I349" t="str">
        <f>IFERROR(VLOOKUP($A349,'Medical Examinations'!$A:$O,10,FALSE),"")</f>
        <v>No</v>
      </c>
      <c r="J349" t="str">
        <f>IFERROR(VLOOKUP($A349,'Medical Examinations'!$A:$O,14,FALSE),"")</f>
        <v>Obesity</v>
      </c>
      <c r="K349" t="str">
        <f>IFERROR(VLOOKUP($A349,'Medical Examinations'!$A:$O,15,FALSE),"")</f>
        <v>Normal</v>
      </c>
      <c r="L349" s="19" t="str">
        <f>IFERROR(VLOOKUP($A349,'Hospitalisation Details'!$A:$Q,7,FALSE),"")</f>
        <v>7-Jul-1976</v>
      </c>
      <c r="M349" s="20">
        <f>IFERROR(VLOOKUP($A349,'Hospitalisation Details'!$A:$Q,10,FALSE),"")</f>
        <v>8342.91</v>
      </c>
      <c r="N349" s="26" t="str">
        <f>IFERROR(VLOOKUP($A349,'Hospitalisation Details'!$A:$Q,11,FALSE),"")</f>
        <v>tier - 3</v>
      </c>
      <c r="O349" t="str">
        <f>IFERROR(VLOOKUP($A349,'Hospitalisation Details'!$A:$Q,13,FALSE),"")</f>
        <v>tier - 1</v>
      </c>
      <c r="P349" t="str">
        <f>IFERROR(VLOOKUP($A349,'Hospitalisation Details'!$A:$Q,15,FALSE),"")</f>
        <v>R1016</v>
      </c>
      <c r="Q349">
        <f>IFERROR(VLOOKUP($A349,'Hospitalisation Details'!$A:$Q,8,FALSE),"")</f>
        <v>46</v>
      </c>
    </row>
    <row r="350" spans="1:17" ht="15" x14ac:dyDescent="0.35">
      <c r="A350" s="25" t="str">
        <f>'Customer Names'!A1312</f>
        <v>Id1311</v>
      </c>
      <c r="B350" t="str">
        <f>IFERROR(VLOOKUP($A350,'Customer Names'!$A:$F,3,FALSE),"")</f>
        <v>Beaty</v>
      </c>
      <c r="C350" s="27">
        <f>IFERROR(VLOOKUP($A350,'Medical Examinations'!$A:$O,2,FALSE),"")</f>
        <v>33.44</v>
      </c>
      <c r="D350">
        <f>IFERROR(VLOOKUP($A350,'Medical Examinations'!$A:$O,3,FALSE),"")</f>
        <v>6.24</v>
      </c>
      <c r="E350" s="26" t="str">
        <f>IFERROR(VLOOKUP($A350,'Medical Examinations'!$A:$O,4,FALSE),"")</f>
        <v>Yes</v>
      </c>
      <c r="F350" t="str">
        <f>IFERROR(VLOOKUP($A350,'Medical Examinations'!$A:$O,6,FALSE),"")</f>
        <v>No</v>
      </c>
      <c r="G350" t="str">
        <f>IFERROR(VLOOKUP($A350,'Medical Examinations'!$A:$O,7,FALSE),"")</f>
        <v>No</v>
      </c>
      <c r="H350" s="28" t="str">
        <f>IFERROR(VLOOKUP($A350,'Medical Examinations'!$A:$O,8,FALSE),"")</f>
        <v>0</v>
      </c>
      <c r="I350" t="str">
        <f>IFERROR(VLOOKUP($A350,'Medical Examinations'!$A:$O,10,FALSE),"")</f>
        <v>No</v>
      </c>
      <c r="J350" t="str">
        <f>IFERROR(VLOOKUP($A350,'Medical Examinations'!$A:$O,14,FALSE),"")</f>
        <v>Obesity</v>
      </c>
      <c r="K350" t="str">
        <f>IFERROR(VLOOKUP($A350,'Medical Examinations'!$A:$O,15,FALSE),"")</f>
        <v>Prediabetes</v>
      </c>
      <c r="L350" s="19" t="str">
        <f>IFERROR(VLOOKUP($A350,'Hospitalisation Details'!$A:$Q,7,FALSE),"")</f>
        <v>20-Jul-1976</v>
      </c>
      <c r="M350" s="20">
        <f>IFERROR(VLOOKUP($A350,'Hospitalisation Details'!$A:$Q,10,FALSE),"")</f>
        <v>8334.59</v>
      </c>
      <c r="N350" s="26" t="str">
        <f>IFERROR(VLOOKUP($A350,'Hospitalisation Details'!$A:$Q,11,FALSE),"")</f>
        <v>tier - 3</v>
      </c>
      <c r="O350" t="str">
        <f>IFERROR(VLOOKUP($A350,'Hospitalisation Details'!$A:$Q,13,FALSE),"")</f>
        <v>tier - 2</v>
      </c>
      <c r="P350" t="str">
        <f>IFERROR(VLOOKUP($A350,'Hospitalisation Details'!$A:$Q,15,FALSE),"")</f>
        <v>R1016</v>
      </c>
      <c r="Q350">
        <f>IFERROR(VLOOKUP($A350,'Hospitalisation Details'!$A:$Q,8,FALSE),"")</f>
        <v>46</v>
      </c>
    </row>
    <row r="351" spans="1:17" ht="15" x14ac:dyDescent="0.35">
      <c r="A351" s="25" t="str">
        <f>'Customer Names'!A1313</f>
        <v>Id1312</v>
      </c>
      <c r="B351" t="str">
        <f>IFERROR(VLOOKUP($A351,'Customer Names'!$A:$F,3,FALSE),"")</f>
        <v>Hammer</v>
      </c>
      <c r="C351" s="27">
        <f>IFERROR(VLOOKUP($A351,'Medical Examinations'!$A:$O,2,FALSE),"")</f>
        <v>33.344999999999999</v>
      </c>
      <c r="D351">
        <f>IFERROR(VLOOKUP($A351,'Medical Examinations'!$A:$O,3,FALSE),"")</f>
        <v>5.44</v>
      </c>
      <c r="E351" s="26" t="str">
        <f>IFERROR(VLOOKUP($A351,'Medical Examinations'!$A:$O,4,FALSE),"")</f>
        <v>Yes</v>
      </c>
      <c r="F351" t="str">
        <f>IFERROR(VLOOKUP($A351,'Medical Examinations'!$A:$O,6,FALSE),"")</f>
        <v>No</v>
      </c>
      <c r="G351" t="str">
        <f>IFERROR(VLOOKUP($A351,'Medical Examinations'!$A:$O,7,FALSE),"")</f>
        <v>No</v>
      </c>
      <c r="H351" s="28" t="str">
        <f>IFERROR(VLOOKUP($A351,'Medical Examinations'!$A:$O,8,FALSE),"")</f>
        <v>0</v>
      </c>
      <c r="I351" t="str">
        <f>IFERROR(VLOOKUP($A351,'Medical Examinations'!$A:$O,10,FALSE),"")</f>
        <v>No</v>
      </c>
      <c r="J351" t="str">
        <f>IFERROR(VLOOKUP($A351,'Medical Examinations'!$A:$O,14,FALSE),"")</f>
        <v>Obesity</v>
      </c>
      <c r="K351" t="str">
        <f>IFERROR(VLOOKUP($A351,'Medical Examinations'!$A:$O,15,FALSE),"")</f>
        <v>Normal</v>
      </c>
      <c r="L351" s="19" t="str">
        <f>IFERROR(VLOOKUP($A351,'Hospitalisation Details'!$A:$Q,7,FALSE),"")</f>
        <v>12-Jul-1976</v>
      </c>
      <c r="M351" s="20">
        <f>IFERROR(VLOOKUP($A351,'Hospitalisation Details'!$A:$Q,10,FALSE),"")</f>
        <v>8334.4599999999991</v>
      </c>
      <c r="N351" s="26" t="str">
        <f>IFERROR(VLOOKUP($A351,'Hospitalisation Details'!$A:$Q,11,FALSE),"")</f>
        <v>tier - 3</v>
      </c>
      <c r="O351" t="str">
        <f>IFERROR(VLOOKUP($A351,'Hospitalisation Details'!$A:$Q,13,FALSE),"")</f>
        <v>tier - 2</v>
      </c>
      <c r="P351" t="str">
        <f>IFERROR(VLOOKUP($A351,'Hospitalisation Details'!$A:$Q,15,FALSE),"")</f>
        <v>R1016</v>
      </c>
      <c r="Q351">
        <f>IFERROR(VLOOKUP($A351,'Hospitalisation Details'!$A:$Q,8,FALSE),"")</f>
        <v>46</v>
      </c>
    </row>
    <row r="352" spans="1:17" ht="15" x14ac:dyDescent="0.35">
      <c r="A352" s="25" t="str">
        <f>'Customer Names'!A1314</f>
        <v>Id1313</v>
      </c>
      <c r="B352" t="str">
        <f>IFERROR(VLOOKUP($A352,'Customer Names'!$A:$F,3,FALSE),"")</f>
        <v>Randolph</v>
      </c>
      <c r="C352" s="27">
        <f>IFERROR(VLOOKUP($A352,'Medical Examinations'!$A:$O,2,FALSE),"")</f>
        <v>38.79</v>
      </c>
      <c r="D352">
        <f>IFERROR(VLOOKUP($A352,'Medical Examinations'!$A:$O,3,FALSE),"")</f>
        <v>5.08</v>
      </c>
      <c r="E352" s="26" t="str">
        <f>IFERROR(VLOOKUP($A352,'Medical Examinations'!$A:$O,4,FALSE),"")</f>
        <v>No</v>
      </c>
      <c r="F352" t="str">
        <f>IFERROR(VLOOKUP($A352,'Medical Examinations'!$A:$O,6,FALSE),"")</f>
        <v>No</v>
      </c>
      <c r="G352" t="str">
        <f>IFERROR(VLOOKUP($A352,'Medical Examinations'!$A:$O,7,FALSE),"")</f>
        <v>Yes</v>
      </c>
      <c r="H352" s="28">
        <f>IFERROR(VLOOKUP($A352,'Medical Examinations'!$A:$O,8,FALSE),"")</f>
        <v>1</v>
      </c>
      <c r="I352" t="str">
        <f>IFERROR(VLOOKUP($A352,'Medical Examinations'!$A:$O,10,FALSE),"")</f>
        <v>No</v>
      </c>
      <c r="J352" t="str">
        <f>IFERROR(VLOOKUP($A352,'Medical Examinations'!$A:$O,14,FALSE),"")</f>
        <v>Obesity</v>
      </c>
      <c r="K352" t="str">
        <f>IFERROR(VLOOKUP($A352,'Medical Examinations'!$A:$O,15,FALSE),"")</f>
        <v>Normal</v>
      </c>
      <c r="L352" s="19" t="str">
        <f>IFERROR(VLOOKUP($A352,'Hospitalisation Details'!$A:$Q,7,FALSE),"")</f>
        <v>22-Jun-1993</v>
      </c>
      <c r="M352" s="20">
        <f>IFERROR(VLOOKUP($A352,'Hospitalisation Details'!$A:$Q,10,FALSE),"")</f>
        <v>8314.65</v>
      </c>
      <c r="N352" s="26" t="str">
        <f>IFERROR(VLOOKUP($A352,'Hospitalisation Details'!$A:$Q,11,FALSE),"")</f>
        <v>tier - 2</v>
      </c>
      <c r="O352" t="str">
        <f>IFERROR(VLOOKUP($A352,'Hospitalisation Details'!$A:$Q,13,FALSE),"")</f>
        <v>tier - 1</v>
      </c>
      <c r="P352" t="str">
        <f>IFERROR(VLOOKUP($A352,'Hospitalisation Details'!$A:$Q,15,FALSE),"")</f>
        <v>R1012</v>
      </c>
      <c r="Q352">
        <f>IFERROR(VLOOKUP($A352,'Hospitalisation Details'!$A:$Q,8,FALSE),"")</f>
        <v>29</v>
      </c>
    </row>
    <row r="353" spans="1:17" ht="15" x14ac:dyDescent="0.35">
      <c r="A353" s="25" t="str">
        <f>'Customer Names'!A1315</f>
        <v>Id1314</v>
      </c>
      <c r="B353" t="str">
        <f>IFERROR(VLOOKUP($A353,'Customer Names'!$A:$F,3,FALSE),"")</f>
        <v>Masterson</v>
      </c>
      <c r="C353" s="27">
        <f>IFERROR(VLOOKUP($A353,'Medical Examinations'!$A:$O,2,FALSE),"")</f>
        <v>30.684999999999999</v>
      </c>
      <c r="D353">
        <f>IFERROR(VLOOKUP($A353,'Medical Examinations'!$A:$O,3,FALSE),"")</f>
        <v>4.87</v>
      </c>
      <c r="E353" s="26" t="str">
        <f>IFERROR(VLOOKUP($A353,'Medical Examinations'!$A:$O,4,FALSE),"")</f>
        <v>No</v>
      </c>
      <c r="F353" t="str">
        <f>IFERROR(VLOOKUP($A353,'Medical Examinations'!$A:$O,6,FALSE),"")</f>
        <v>No</v>
      </c>
      <c r="G353" t="str">
        <f>IFERROR(VLOOKUP($A353,'Medical Examinations'!$A:$O,7,FALSE),"")</f>
        <v>Yes</v>
      </c>
      <c r="H353" s="28">
        <f>IFERROR(VLOOKUP($A353,'Medical Examinations'!$A:$O,8,FALSE),"")</f>
        <v>1</v>
      </c>
      <c r="I353" t="str">
        <f>IFERROR(VLOOKUP($A353,'Medical Examinations'!$A:$O,10,FALSE),"")</f>
        <v>No</v>
      </c>
      <c r="J353" t="str">
        <f>IFERROR(VLOOKUP($A353,'Medical Examinations'!$A:$O,14,FALSE),"")</f>
        <v>Obesity</v>
      </c>
      <c r="K353" t="str">
        <f>IFERROR(VLOOKUP($A353,'Medical Examinations'!$A:$O,15,FALSE),"")</f>
        <v>Normal</v>
      </c>
      <c r="L353" s="19" t="str">
        <f>IFERROR(VLOOKUP($A353,'Hospitalisation Details'!$A:$Q,7,FALSE),"")</f>
        <v>7-Aug-1979</v>
      </c>
      <c r="M353" s="20">
        <f>IFERROR(VLOOKUP($A353,'Hospitalisation Details'!$A:$Q,10,FALSE),"")</f>
        <v>8310.84</v>
      </c>
      <c r="N353" s="26" t="str">
        <f>IFERROR(VLOOKUP($A353,'Hospitalisation Details'!$A:$Q,11,FALSE),"")</f>
        <v>tier - 2</v>
      </c>
      <c r="O353" t="str">
        <f>IFERROR(VLOOKUP($A353,'Hospitalisation Details'!$A:$Q,13,FALSE),"")</f>
        <v>tier - 2</v>
      </c>
      <c r="P353" t="str">
        <f>IFERROR(VLOOKUP($A353,'Hospitalisation Details'!$A:$Q,15,FALSE),"")</f>
        <v>R1012</v>
      </c>
      <c r="Q353">
        <f>IFERROR(VLOOKUP($A353,'Hospitalisation Details'!$A:$Q,8,FALSE),"")</f>
        <v>43</v>
      </c>
    </row>
    <row r="354" spans="1:17" ht="15" x14ac:dyDescent="0.35">
      <c r="A354" s="25" t="str">
        <f>'Customer Names'!A1316</f>
        <v>Id1315</v>
      </c>
      <c r="B354" t="str">
        <f>IFERROR(VLOOKUP($A354,'Customer Names'!$A:$F,3,FALSE),"")</f>
        <v>Friess</v>
      </c>
      <c r="C354" s="27">
        <f>IFERROR(VLOOKUP($A354,'Medical Examinations'!$A:$O,2,FALSE),"")</f>
        <v>22.135000000000002</v>
      </c>
      <c r="D354">
        <f>IFERROR(VLOOKUP($A354,'Medical Examinations'!$A:$O,3,FALSE),"")</f>
        <v>8.17</v>
      </c>
      <c r="E354" s="26" t="str">
        <f>IFERROR(VLOOKUP($A354,'Medical Examinations'!$A:$O,4,FALSE),"")</f>
        <v>No</v>
      </c>
      <c r="F354" t="str">
        <f>IFERROR(VLOOKUP($A354,'Medical Examinations'!$A:$O,6,FALSE),"")</f>
        <v>No</v>
      </c>
      <c r="G354" t="str">
        <f>IFERROR(VLOOKUP($A354,'Medical Examinations'!$A:$O,7,FALSE),"")</f>
        <v>No</v>
      </c>
      <c r="H354" s="28" t="str">
        <f>IFERROR(VLOOKUP($A354,'Medical Examinations'!$A:$O,8,FALSE),"")</f>
        <v>0</v>
      </c>
      <c r="I354" t="str">
        <f>IFERROR(VLOOKUP($A354,'Medical Examinations'!$A:$O,10,FALSE),"")</f>
        <v>No</v>
      </c>
      <c r="J354" t="str">
        <f>IFERROR(VLOOKUP($A354,'Medical Examinations'!$A:$O,14,FALSE),"")</f>
        <v>Normal Weight</v>
      </c>
      <c r="K354" t="str">
        <f>IFERROR(VLOOKUP($A354,'Medical Examinations'!$A:$O,15,FALSE),"")</f>
        <v>Diabetes</v>
      </c>
      <c r="L354" s="19" t="str">
        <f>IFERROR(VLOOKUP($A354,'Hospitalisation Details'!$A:$Q,7,FALSE),"")</f>
        <v>26-Jun-1978</v>
      </c>
      <c r="M354" s="20">
        <f>IFERROR(VLOOKUP($A354,'Hospitalisation Details'!$A:$Q,10,FALSE),"")</f>
        <v>8302.5400000000009</v>
      </c>
      <c r="N354" s="26" t="str">
        <f>IFERROR(VLOOKUP($A354,'Hospitalisation Details'!$A:$Q,11,FALSE),"")</f>
        <v>tier - 3</v>
      </c>
      <c r="O354" t="str">
        <f>IFERROR(VLOOKUP($A354,'Hospitalisation Details'!$A:$Q,13,FALSE),"")</f>
        <v>tier - 3</v>
      </c>
      <c r="P354" t="str">
        <f>IFERROR(VLOOKUP($A354,'Hospitalisation Details'!$A:$Q,15,FALSE),"")</f>
        <v>R1016</v>
      </c>
      <c r="Q354">
        <f>IFERROR(VLOOKUP($A354,'Hospitalisation Details'!$A:$Q,8,FALSE),"")</f>
        <v>44</v>
      </c>
    </row>
    <row r="355" spans="1:17" ht="15" x14ac:dyDescent="0.35">
      <c r="A355" s="25" t="str">
        <f>'Customer Names'!A1317</f>
        <v>Id1316</v>
      </c>
      <c r="B355" t="str">
        <f>IFERROR(VLOOKUP($A355,'Customer Names'!$A:$F,3,FALSE),"")</f>
        <v>Mantoni</v>
      </c>
      <c r="C355" s="27">
        <f>IFERROR(VLOOKUP($A355,'Medical Examinations'!$A:$O,2,FALSE),"")</f>
        <v>33.33</v>
      </c>
      <c r="D355">
        <f>IFERROR(VLOOKUP($A355,'Medical Examinations'!$A:$O,3,FALSE),"")</f>
        <v>7.61</v>
      </c>
      <c r="E355" s="26" t="str">
        <f>IFERROR(VLOOKUP($A355,'Medical Examinations'!$A:$O,4,FALSE),"")</f>
        <v>No</v>
      </c>
      <c r="F355" t="str">
        <f>IFERROR(VLOOKUP($A355,'Medical Examinations'!$A:$O,6,FALSE),"")</f>
        <v>No</v>
      </c>
      <c r="G355" t="str">
        <f>IFERROR(VLOOKUP($A355,'Medical Examinations'!$A:$O,7,FALSE),"")</f>
        <v>No</v>
      </c>
      <c r="H355" s="28" t="str">
        <f>IFERROR(VLOOKUP($A355,'Medical Examinations'!$A:$O,8,FALSE),"")</f>
        <v>0</v>
      </c>
      <c r="I355" t="str">
        <f>IFERROR(VLOOKUP($A355,'Medical Examinations'!$A:$O,10,FALSE),"")</f>
        <v>No</v>
      </c>
      <c r="J355" t="str">
        <f>IFERROR(VLOOKUP($A355,'Medical Examinations'!$A:$O,14,FALSE),"")</f>
        <v>Obesity</v>
      </c>
      <c r="K355" t="str">
        <f>IFERROR(VLOOKUP($A355,'Medical Examinations'!$A:$O,15,FALSE),"")</f>
        <v>Diabetes</v>
      </c>
      <c r="L355" s="19" t="str">
        <f>IFERROR(VLOOKUP($A355,'Hospitalisation Details'!$A:$Q,7,FALSE),"")</f>
        <v>6-Jun-1974</v>
      </c>
      <c r="M355" s="20">
        <f>IFERROR(VLOOKUP($A355,'Hospitalisation Details'!$A:$Q,10,FALSE),"")</f>
        <v>8283.68</v>
      </c>
      <c r="N355" s="26" t="str">
        <f>IFERROR(VLOOKUP($A355,'Hospitalisation Details'!$A:$Q,11,FALSE),"")</f>
        <v>tier - 2</v>
      </c>
      <c r="O355" t="str">
        <f>IFERROR(VLOOKUP($A355,'Hospitalisation Details'!$A:$Q,13,FALSE),"")</f>
        <v>tier - 3</v>
      </c>
      <c r="P355" t="str">
        <f>IFERROR(VLOOKUP($A355,'Hospitalisation Details'!$A:$Q,15,FALSE),"")</f>
        <v>R1013</v>
      </c>
      <c r="Q355">
        <f>IFERROR(VLOOKUP($A355,'Hospitalisation Details'!$A:$Q,8,FALSE),"")</f>
        <v>49</v>
      </c>
    </row>
    <row r="356" spans="1:17" ht="15" x14ac:dyDescent="0.35">
      <c r="A356" s="25" t="str">
        <f>'Customer Names'!A1318</f>
        <v>Id1317</v>
      </c>
      <c r="B356" t="str">
        <f>IFERROR(VLOOKUP($A356,'Customer Names'!$A:$F,3,FALSE),"")</f>
        <v>Bodeen</v>
      </c>
      <c r="C356" s="27">
        <f>IFERROR(VLOOKUP($A356,'Medical Examinations'!$A:$O,2,FALSE),"")</f>
        <v>31.13</v>
      </c>
      <c r="D356">
        <f>IFERROR(VLOOKUP($A356,'Medical Examinations'!$A:$O,3,FALSE),"")</f>
        <v>10.1</v>
      </c>
      <c r="E356" s="26" t="str">
        <f>IFERROR(VLOOKUP($A356,'Medical Examinations'!$A:$O,4,FALSE),"")</f>
        <v>No</v>
      </c>
      <c r="F356" t="str">
        <f>IFERROR(VLOOKUP($A356,'Medical Examinations'!$A:$O,6,FALSE),"")</f>
        <v>No</v>
      </c>
      <c r="G356" t="str">
        <f>IFERROR(VLOOKUP($A356,'Medical Examinations'!$A:$O,7,FALSE),"")</f>
        <v>No</v>
      </c>
      <c r="H356" s="28" t="str">
        <f>IFERROR(VLOOKUP($A356,'Medical Examinations'!$A:$O,8,FALSE),"")</f>
        <v>0</v>
      </c>
      <c r="I356" t="str">
        <f>IFERROR(VLOOKUP($A356,'Medical Examinations'!$A:$O,10,FALSE),"")</f>
        <v>No</v>
      </c>
      <c r="J356" t="str">
        <f>IFERROR(VLOOKUP($A356,'Medical Examinations'!$A:$O,14,FALSE),"")</f>
        <v>Obesity</v>
      </c>
      <c r="K356" t="str">
        <f>IFERROR(VLOOKUP($A356,'Medical Examinations'!$A:$O,15,FALSE),"")</f>
        <v>Diabetes</v>
      </c>
      <c r="L356" s="19" t="str">
        <f>IFERROR(VLOOKUP($A356,'Hospitalisation Details'!$A:$Q,7,FALSE),"")</f>
        <v>22-Dec-1974</v>
      </c>
      <c r="M356" s="20">
        <f>IFERROR(VLOOKUP($A356,'Hospitalisation Details'!$A:$Q,10,FALSE),"")</f>
        <v>8280.6200000000008</v>
      </c>
      <c r="N356" s="26" t="str">
        <f>IFERROR(VLOOKUP($A356,'Hospitalisation Details'!$A:$Q,11,FALSE),"")</f>
        <v>tier - 2</v>
      </c>
      <c r="O356" t="str">
        <f>IFERROR(VLOOKUP($A356,'Hospitalisation Details'!$A:$Q,13,FALSE),"")</f>
        <v>tier - 2</v>
      </c>
      <c r="P356" t="str">
        <f>IFERROR(VLOOKUP($A356,'Hospitalisation Details'!$A:$Q,15,FALSE),"")</f>
        <v>R1013</v>
      </c>
      <c r="Q356">
        <f>IFERROR(VLOOKUP($A356,'Hospitalisation Details'!$A:$Q,8,FALSE),"")</f>
        <v>48</v>
      </c>
    </row>
    <row r="357" spans="1:17" ht="15" x14ac:dyDescent="0.35">
      <c r="A357" s="25" t="str">
        <f>'Customer Names'!A1319</f>
        <v>Id1318</v>
      </c>
      <c r="B357" t="str">
        <f>IFERROR(VLOOKUP($A357,'Customer Names'!$A:$F,3,FALSE),"")</f>
        <v>McPherson</v>
      </c>
      <c r="C357" s="27">
        <f>IFERROR(VLOOKUP($A357,'Medical Examinations'!$A:$O,2,FALSE),"")</f>
        <v>28.9</v>
      </c>
      <c r="D357">
        <f>IFERROR(VLOOKUP($A357,'Medical Examinations'!$A:$O,3,FALSE),"")</f>
        <v>11.24</v>
      </c>
      <c r="E357" s="26" t="str">
        <f>IFERROR(VLOOKUP($A357,'Medical Examinations'!$A:$O,4,FALSE),"")</f>
        <v>No</v>
      </c>
      <c r="F357" t="str">
        <f>IFERROR(VLOOKUP($A357,'Medical Examinations'!$A:$O,6,FALSE),"")</f>
        <v>No</v>
      </c>
      <c r="G357" t="str">
        <f>IFERROR(VLOOKUP($A357,'Medical Examinations'!$A:$O,7,FALSE),"")</f>
        <v>No</v>
      </c>
      <c r="H357" s="28" t="str">
        <f>IFERROR(VLOOKUP($A357,'Medical Examinations'!$A:$O,8,FALSE),"")</f>
        <v>0</v>
      </c>
      <c r="I357" t="str">
        <f>IFERROR(VLOOKUP($A357,'Medical Examinations'!$A:$O,10,FALSE),"")</f>
        <v>No</v>
      </c>
      <c r="J357" t="str">
        <f>IFERROR(VLOOKUP($A357,'Medical Examinations'!$A:$O,14,FALSE),"")</f>
        <v>Over Weight</v>
      </c>
      <c r="K357" t="str">
        <f>IFERROR(VLOOKUP($A357,'Medical Examinations'!$A:$O,15,FALSE),"")</f>
        <v>Diabetes</v>
      </c>
      <c r="L357" s="19" t="str">
        <f>IFERROR(VLOOKUP($A357,'Hospitalisation Details'!$A:$Q,7,FALSE),"")</f>
        <v>26-Sep-1974</v>
      </c>
      <c r="M357" s="20">
        <f>IFERROR(VLOOKUP($A357,'Hospitalisation Details'!$A:$Q,10,FALSE),"")</f>
        <v>8277.52</v>
      </c>
      <c r="N357" s="26" t="str">
        <f>IFERROR(VLOOKUP($A357,'Hospitalisation Details'!$A:$Q,11,FALSE),"")</f>
        <v>tier - 2</v>
      </c>
      <c r="O357" t="str">
        <f>IFERROR(VLOOKUP($A357,'Hospitalisation Details'!$A:$Q,13,FALSE),"")</f>
        <v>tier - 2</v>
      </c>
      <c r="P357" t="str">
        <f>IFERROR(VLOOKUP($A357,'Hospitalisation Details'!$A:$Q,15,FALSE),"")</f>
        <v>R1011</v>
      </c>
      <c r="Q357">
        <f>IFERROR(VLOOKUP($A357,'Hospitalisation Details'!$A:$Q,8,FALSE),"")</f>
        <v>48</v>
      </c>
    </row>
    <row r="358" spans="1:17" ht="15" x14ac:dyDescent="0.35">
      <c r="A358" s="25" t="str">
        <f>'Customer Names'!A1320</f>
        <v>Id1319</v>
      </c>
      <c r="B358" t="str">
        <f>IFERROR(VLOOKUP($A358,'Customer Names'!$A:$F,3,FALSE),"")</f>
        <v>Palko</v>
      </c>
      <c r="C358" s="27">
        <f>IFERROR(VLOOKUP($A358,'Medical Examinations'!$A:$O,2,FALSE),"")</f>
        <v>43.31</v>
      </c>
      <c r="D358">
        <f>IFERROR(VLOOKUP($A358,'Medical Examinations'!$A:$O,3,FALSE),"")</f>
        <v>6.1</v>
      </c>
      <c r="E358" s="26" t="str">
        <f>IFERROR(VLOOKUP($A358,'Medical Examinations'!$A:$O,4,FALSE),"")</f>
        <v>Yes</v>
      </c>
      <c r="F358" t="str">
        <f>IFERROR(VLOOKUP($A358,'Medical Examinations'!$A:$O,6,FALSE),"")</f>
        <v>yes</v>
      </c>
      <c r="G358" t="str">
        <f>IFERROR(VLOOKUP($A358,'Medical Examinations'!$A:$O,7,FALSE),"")</f>
        <v>No</v>
      </c>
      <c r="H358" s="28">
        <f>IFERROR(VLOOKUP($A358,'Medical Examinations'!$A:$O,8,FALSE),"")</f>
        <v>1</v>
      </c>
      <c r="I358" t="str">
        <f>IFERROR(VLOOKUP($A358,'Medical Examinations'!$A:$O,10,FALSE),"")</f>
        <v>No</v>
      </c>
      <c r="J358" t="str">
        <f>IFERROR(VLOOKUP($A358,'Medical Examinations'!$A:$O,14,FALSE),"")</f>
        <v>Obesity</v>
      </c>
      <c r="K358" t="str">
        <f>IFERROR(VLOOKUP($A358,'Medical Examinations'!$A:$O,15,FALSE),"")</f>
        <v>Prediabetes</v>
      </c>
      <c r="L358" s="19" t="str">
        <f>IFERROR(VLOOKUP($A358,'Hospitalisation Details'!$A:$Q,7,FALSE),"")</f>
        <v>28-Nov-2000</v>
      </c>
      <c r="M358" s="20">
        <f>IFERROR(VLOOKUP($A358,'Hospitalisation Details'!$A:$Q,10,FALSE),"")</f>
        <v>8271.4599999999991</v>
      </c>
      <c r="N358" s="26" t="str">
        <f>IFERROR(VLOOKUP($A358,'Hospitalisation Details'!$A:$Q,11,FALSE),"")</f>
        <v>tier - 2</v>
      </c>
      <c r="O358" t="str">
        <f>IFERROR(VLOOKUP($A358,'Hospitalisation Details'!$A:$Q,13,FALSE),"")</f>
        <v>tier - 1</v>
      </c>
      <c r="P358" t="str">
        <f>IFERROR(VLOOKUP($A358,'Hospitalisation Details'!$A:$Q,15,FALSE),"")</f>
        <v>R1023</v>
      </c>
      <c r="Q358">
        <f>IFERROR(VLOOKUP($A358,'Hospitalisation Details'!$A:$Q,8,FALSE),"")</f>
        <v>22</v>
      </c>
    </row>
    <row r="359" spans="1:17" ht="15" x14ac:dyDescent="0.35">
      <c r="A359" s="25" t="str">
        <f>'Customer Names'!A133</f>
        <v>Id132</v>
      </c>
      <c r="B359" t="str">
        <f>IFERROR(VLOOKUP($A359,'Customer Names'!$A:$F,3,FALSE),"")</f>
        <v>Ellis</v>
      </c>
      <c r="C359" s="27">
        <f>IFERROR(VLOOKUP($A359,'Medical Examinations'!$A:$O,2,FALSE),"")</f>
        <v>44.86</v>
      </c>
      <c r="D359">
        <f>IFERROR(VLOOKUP($A359,'Medical Examinations'!$A:$O,3,FALSE),"")</f>
        <v>4.38</v>
      </c>
      <c r="E359" s="26" t="str">
        <f>IFERROR(VLOOKUP($A359,'Medical Examinations'!$A:$O,4,FALSE),"")</f>
        <v>Yes</v>
      </c>
      <c r="F359" t="str">
        <f>IFERROR(VLOOKUP($A359,'Medical Examinations'!$A:$O,6,FALSE),"")</f>
        <v>No</v>
      </c>
      <c r="G359" t="str">
        <f>IFERROR(VLOOKUP($A359,'Medical Examinations'!$A:$O,7,FALSE),"")</f>
        <v>No</v>
      </c>
      <c r="H359" s="28" t="str">
        <f>IFERROR(VLOOKUP($A359,'Medical Examinations'!$A:$O,8,FALSE),"")</f>
        <v>0</v>
      </c>
      <c r="I359" t="str">
        <f>IFERROR(VLOOKUP($A359,'Medical Examinations'!$A:$O,10,FALSE),"")</f>
        <v>Yes</v>
      </c>
      <c r="J359" t="str">
        <f>IFERROR(VLOOKUP($A359,'Medical Examinations'!$A:$O,14,FALSE),"")</f>
        <v>Obesity</v>
      </c>
      <c r="K359" t="str">
        <f>IFERROR(VLOOKUP($A359,'Medical Examinations'!$A:$O,15,FALSE),"")</f>
        <v>Normal</v>
      </c>
      <c r="L359" s="19" t="str">
        <f>IFERROR(VLOOKUP($A359,'Hospitalisation Details'!$A:$Q,7,FALSE),"")</f>
        <v>15-Dec-1976</v>
      </c>
      <c r="M359" s="20">
        <f>IFERROR(VLOOKUP($A359,'Hospitalisation Details'!$A:$Q,10,FALSE),"")</f>
        <v>38932.559999999998</v>
      </c>
      <c r="N359" s="26" t="str">
        <f>IFERROR(VLOOKUP($A359,'Hospitalisation Details'!$A:$Q,11,FALSE),"")</f>
        <v>tier - 2</v>
      </c>
      <c r="O359" t="str">
        <f>IFERROR(VLOOKUP($A359,'Hospitalisation Details'!$A:$Q,13,FALSE),"")</f>
        <v>tier - 3</v>
      </c>
      <c r="P359" t="str">
        <f>IFERROR(VLOOKUP($A359,'Hospitalisation Details'!$A:$Q,15,FALSE),"")</f>
        <v>R1011</v>
      </c>
      <c r="Q359">
        <f>IFERROR(VLOOKUP($A359,'Hospitalisation Details'!$A:$Q,8,FALSE),"")</f>
        <v>46</v>
      </c>
    </row>
    <row r="360" spans="1:17" ht="15" x14ac:dyDescent="0.35">
      <c r="A360" s="25" t="str">
        <f>'Customer Names'!A1321</f>
        <v>Id1320</v>
      </c>
      <c r="B360" t="str">
        <f>IFERROR(VLOOKUP($A360,'Customer Names'!$A:$F,3,FALSE),"")</f>
        <v>Breathitt</v>
      </c>
      <c r="C360" s="27">
        <f>IFERROR(VLOOKUP($A360,'Medical Examinations'!$A:$O,2,FALSE),"")</f>
        <v>22.8</v>
      </c>
      <c r="D360">
        <f>IFERROR(VLOOKUP($A360,'Medical Examinations'!$A:$O,3,FALSE),"")</f>
        <v>6.98</v>
      </c>
      <c r="E360" s="26" t="str">
        <f>IFERROR(VLOOKUP($A360,'Medical Examinations'!$A:$O,4,FALSE),"")</f>
        <v>No</v>
      </c>
      <c r="F360" t="str">
        <f>IFERROR(VLOOKUP($A360,'Medical Examinations'!$A:$O,6,FALSE),"")</f>
        <v>No</v>
      </c>
      <c r="G360" t="str">
        <f>IFERROR(VLOOKUP($A360,'Medical Examinations'!$A:$O,7,FALSE),"")</f>
        <v>No</v>
      </c>
      <c r="H360" s="28" t="str">
        <f>IFERROR(VLOOKUP($A360,'Medical Examinations'!$A:$O,8,FALSE),"")</f>
        <v>0</v>
      </c>
      <c r="I360" t="str">
        <f>IFERROR(VLOOKUP($A360,'Medical Examinations'!$A:$O,10,FALSE),"")</f>
        <v>No</v>
      </c>
      <c r="J360" t="str">
        <f>IFERROR(VLOOKUP($A360,'Medical Examinations'!$A:$O,14,FALSE),"")</f>
        <v>Normal Weight</v>
      </c>
      <c r="K360" t="str">
        <f>IFERROR(VLOOKUP($A360,'Medical Examinations'!$A:$O,15,FALSE),"")</f>
        <v>Diabetes</v>
      </c>
      <c r="L360" s="19" t="str">
        <f>IFERROR(VLOOKUP($A360,'Hospitalisation Details'!$A:$Q,7,FALSE),"")</f>
        <v>5-Aug-1974</v>
      </c>
      <c r="M360" s="20">
        <f>IFERROR(VLOOKUP($A360,'Hospitalisation Details'!$A:$Q,10,FALSE),"")</f>
        <v>8269.0400000000009</v>
      </c>
      <c r="N360" s="26" t="str">
        <f>IFERROR(VLOOKUP($A360,'Hospitalisation Details'!$A:$Q,11,FALSE),"")</f>
        <v>tier - 2</v>
      </c>
      <c r="O360" t="str">
        <f>IFERROR(VLOOKUP($A360,'Hospitalisation Details'!$A:$Q,13,FALSE),"")</f>
        <v>tier - 1</v>
      </c>
      <c r="P360" t="str">
        <f>IFERROR(VLOOKUP($A360,'Hospitalisation Details'!$A:$Q,15,FALSE),"")</f>
        <v>R1011</v>
      </c>
      <c r="Q360">
        <f>IFERROR(VLOOKUP($A360,'Hospitalisation Details'!$A:$Q,8,FALSE),"")</f>
        <v>48</v>
      </c>
    </row>
    <row r="361" spans="1:17" ht="15" x14ac:dyDescent="0.35">
      <c r="A361" s="25" t="str">
        <f>'Customer Names'!A1322</f>
        <v>Id1321</v>
      </c>
      <c r="B361" t="str">
        <f>IFERROR(VLOOKUP($A361,'Customer Names'!$A:$F,3,FALSE),"")</f>
        <v>Evora</v>
      </c>
      <c r="C361" s="27">
        <f>IFERROR(VLOOKUP($A361,'Medical Examinations'!$A:$O,2,FALSE),"")</f>
        <v>19.09</v>
      </c>
      <c r="D361">
        <f>IFERROR(VLOOKUP($A361,'Medical Examinations'!$A:$O,3,FALSE),"")</f>
        <v>4</v>
      </c>
      <c r="E361" s="26" t="str">
        <f>IFERROR(VLOOKUP($A361,'Medical Examinations'!$A:$O,4,FALSE),"")</f>
        <v>Yes</v>
      </c>
      <c r="F361" t="str">
        <f>IFERROR(VLOOKUP($A361,'Medical Examinations'!$A:$O,6,FALSE),"")</f>
        <v>No</v>
      </c>
      <c r="G361" t="str">
        <f>IFERROR(VLOOKUP($A361,'Medical Examinations'!$A:$O,7,FALSE),"")</f>
        <v>No</v>
      </c>
      <c r="H361" s="28">
        <f>IFERROR(VLOOKUP($A361,'Medical Examinations'!$A:$O,8,FALSE),"")</f>
        <v>1</v>
      </c>
      <c r="I361" t="str">
        <f>IFERROR(VLOOKUP($A361,'Medical Examinations'!$A:$O,10,FALSE),"")</f>
        <v>No</v>
      </c>
      <c r="J361" t="str">
        <f>IFERROR(VLOOKUP($A361,'Medical Examinations'!$A:$O,14,FALSE),"")</f>
        <v>Normal Weight</v>
      </c>
      <c r="K361" t="str">
        <f>IFERROR(VLOOKUP($A361,'Medical Examinations'!$A:$O,15,FALSE),"")</f>
        <v>Normal</v>
      </c>
      <c r="L361" s="19" t="str">
        <f>IFERROR(VLOOKUP($A361,'Hospitalisation Details'!$A:$Q,7,FALSE),"")</f>
        <v>5-Sep-1964</v>
      </c>
      <c r="M361" s="20">
        <f>IFERROR(VLOOKUP($A361,'Hospitalisation Details'!$A:$Q,10,FALSE),"")</f>
        <v>8268</v>
      </c>
      <c r="N361" s="26" t="str">
        <f>IFERROR(VLOOKUP($A361,'Hospitalisation Details'!$A:$Q,11,FALSE),"")</f>
        <v>tier - 3</v>
      </c>
      <c r="O361" t="str">
        <f>IFERROR(VLOOKUP($A361,'Hospitalisation Details'!$A:$Q,13,FALSE),"")</f>
        <v>tier - 3</v>
      </c>
      <c r="P361" t="str">
        <f>IFERROR(VLOOKUP($A361,'Hospitalisation Details'!$A:$Q,15,FALSE),"")</f>
        <v>R1013</v>
      </c>
      <c r="Q361">
        <f>IFERROR(VLOOKUP($A361,'Hospitalisation Details'!$A:$Q,8,FALSE),"")</f>
        <v>58</v>
      </c>
    </row>
    <row r="362" spans="1:17" ht="15" x14ac:dyDescent="0.35">
      <c r="A362" s="25" t="str">
        <f>'Customer Names'!A1323</f>
        <v>Id1322</v>
      </c>
      <c r="B362" t="str">
        <f>IFERROR(VLOOKUP($A362,'Customer Names'!$A:$F,3,FALSE),"")</f>
        <v>Fischer</v>
      </c>
      <c r="C362" s="27">
        <f>IFERROR(VLOOKUP($A362,'Medical Examinations'!$A:$O,2,FALSE),"")</f>
        <v>23.37</v>
      </c>
      <c r="D362">
        <f>IFERROR(VLOOKUP($A362,'Medical Examinations'!$A:$O,3,FALSE),"")</f>
        <v>4.2300000000000004</v>
      </c>
      <c r="E362" s="26" t="str">
        <f>IFERROR(VLOOKUP($A362,'Medical Examinations'!$A:$O,4,FALSE),"")</f>
        <v>No</v>
      </c>
      <c r="F362" t="str">
        <f>IFERROR(VLOOKUP($A362,'Medical Examinations'!$A:$O,6,FALSE),"")</f>
        <v>No</v>
      </c>
      <c r="G362" t="str">
        <f>IFERROR(VLOOKUP($A362,'Medical Examinations'!$A:$O,7,FALSE),"")</f>
        <v>No</v>
      </c>
      <c r="H362" s="28" t="str">
        <f>IFERROR(VLOOKUP($A362,'Medical Examinations'!$A:$O,8,FALSE),"")</f>
        <v>0</v>
      </c>
      <c r="I362" t="str">
        <f>IFERROR(VLOOKUP($A362,'Medical Examinations'!$A:$O,10,FALSE),"")</f>
        <v>No</v>
      </c>
      <c r="J362" t="str">
        <f>IFERROR(VLOOKUP($A362,'Medical Examinations'!$A:$O,14,FALSE),"")</f>
        <v>Normal Weight</v>
      </c>
      <c r="K362" t="str">
        <f>IFERROR(VLOOKUP($A362,'Medical Examinations'!$A:$O,15,FALSE),"")</f>
        <v>Normal</v>
      </c>
      <c r="L362" s="19" t="str">
        <f>IFERROR(VLOOKUP($A362,'Hospitalisation Details'!$A:$Q,7,FALSE),"")</f>
        <v>27-Sep-1982</v>
      </c>
      <c r="M362" s="20">
        <f>IFERROR(VLOOKUP($A362,'Hospitalisation Details'!$A:$Q,10,FALSE),"")</f>
        <v>8252.2800000000007</v>
      </c>
      <c r="N362" s="26" t="str">
        <f>IFERROR(VLOOKUP($A362,'Hospitalisation Details'!$A:$Q,11,FALSE),"")</f>
        <v>tier - 2</v>
      </c>
      <c r="O362" t="str">
        <f>IFERROR(VLOOKUP($A362,'Hospitalisation Details'!$A:$Q,13,FALSE),"")</f>
        <v>tier - 2</v>
      </c>
      <c r="P362" t="str">
        <f>IFERROR(VLOOKUP($A362,'Hospitalisation Details'!$A:$Q,15,FALSE),"")</f>
        <v>R1024</v>
      </c>
      <c r="Q362">
        <f>IFERROR(VLOOKUP($A362,'Hospitalisation Details'!$A:$Q,8,FALSE),"")</f>
        <v>40</v>
      </c>
    </row>
    <row r="363" spans="1:17" ht="15" x14ac:dyDescent="0.35">
      <c r="A363" s="25" t="str">
        <f>'Customer Names'!A1324</f>
        <v>Id1323</v>
      </c>
      <c r="B363" t="str">
        <f>IFERROR(VLOOKUP($A363,'Customer Names'!$A:$F,3,FALSE),"")</f>
        <v>Deba</v>
      </c>
      <c r="C363" s="27">
        <f>IFERROR(VLOOKUP($A363,'Medical Examinations'!$A:$O,2,FALSE),"")</f>
        <v>33.44</v>
      </c>
      <c r="D363">
        <f>IFERROR(VLOOKUP($A363,'Medical Examinations'!$A:$O,3,FALSE),"")</f>
        <v>4.72</v>
      </c>
      <c r="E363" s="26" t="str">
        <f>IFERROR(VLOOKUP($A363,'Medical Examinations'!$A:$O,4,FALSE),"")</f>
        <v>Yes</v>
      </c>
      <c r="F363" t="str">
        <f>IFERROR(VLOOKUP($A363,'Medical Examinations'!$A:$O,6,FALSE),"")</f>
        <v>No</v>
      </c>
      <c r="G363" t="str">
        <f>IFERROR(VLOOKUP($A363,'Medical Examinations'!$A:$O,7,FALSE),"")</f>
        <v>No</v>
      </c>
      <c r="H363" s="28" t="str">
        <f>IFERROR(VLOOKUP($A363,'Medical Examinations'!$A:$O,8,FALSE),"")</f>
        <v>0</v>
      </c>
      <c r="I363" t="str">
        <f>IFERROR(VLOOKUP($A363,'Medical Examinations'!$A:$O,10,FALSE),"")</f>
        <v>No</v>
      </c>
      <c r="J363" t="str">
        <f>IFERROR(VLOOKUP($A363,'Medical Examinations'!$A:$O,14,FALSE),"")</f>
        <v>Obesity</v>
      </c>
      <c r="K363" t="str">
        <f>IFERROR(VLOOKUP($A363,'Medical Examinations'!$A:$O,15,FALSE),"")</f>
        <v>Normal</v>
      </c>
      <c r="L363" s="19" t="str">
        <f>IFERROR(VLOOKUP($A363,'Hospitalisation Details'!$A:$Q,7,FALSE),"")</f>
        <v>2-Sep-1976</v>
      </c>
      <c r="M363" s="20">
        <f>IFERROR(VLOOKUP($A363,'Hospitalisation Details'!$A:$Q,10,FALSE),"")</f>
        <v>8240.59</v>
      </c>
      <c r="N363" s="26" t="str">
        <f>IFERROR(VLOOKUP($A363,'Hospitalisation Details'!$A:$Q,11,FALSE),"")</f>
        <v>tier - 2</v>
      </c>
      <c r="O363" t="str">
        <f>IFERROR(VLOOKUP($A363,'Hospitalisation Details'!$A:$Q,13,FALSE),"")</f>
        <v>tier - 2</v>
      </c>
      <c r="P363" t="str">
        <f>IFERROR(VLOOKUP($A363,'Hospitalisation Details'!$A:$Q,15,FALSE),"")</f>
        <v>R1013</v>
      </c>
      <c r="Q363">
        <f>IFERROR(VLOOKUP($A363,'Hospitalisation Details'!$A:$Q,8,FALSE),"")</f>
        <v>46</v>
      </c>
    </row>
    <row r="364" spans="1:17" ht="15" x14ac:dyDescent="0.35">
      <c r="A364" s="25" t="str">
        <f>'Customer Names'!A1325</f>
        <v>Id1324</v>
      </c>
      <c r="B364" t="str">
        <f>IFERROR(VLOOKUP($A364,'Customer Names'!$A:$F,3,FALSE),"")</f>
        <v>Leloup</v>
      </c>
      <c r="C364" s="27">
        <f>IFERROR(VLOOKUP($A364,'Medical Examinations'!$A:$O,2,FALSE),"")</f>
        <v>28.05</v>
      </c>
      <c r="D364">
        <f>IFERROR(VLOOKUP($A364,'Medical Examinations'!$A:$O,3,FALSE),"")</f>
        <v>5.63</v>
      </c>
      <c r="E364" s="26" t="str">
        <f>IFERROR(VLOOKUP($A364,'Medical Examinations'!$A:$O,4,FALSE),"")</f>
        <v>Yes</v>
      </c>
      <c r="F364" t="str">
        <f>IFERROR(VLOOKUP($A364,'Medical Examinations'!$A:$O,6,FALSE),"")</f>
        <v>No</v>
      </c>
      <c r="G364" t="str">
        <f>IFERROR(VLOOKUP($A364,'Medical Examinations'!$A:$O,7,FALSE),"")</f>
        <v>No</v>
      </c>
      <c r="H364" s="28" t="str">
        <f>IFERROR(VLOOKUP($A364,'Medical Examinations'!$A:$O,8,FALSE),"")</f>
        <v>0</v>
      </c>
      <c r="I364" t="str">
        <f>IFERROR(VLOOKUP($A364,'Medical Examinations'!$A:$O,10,FALSE),"")</f>
        <v>No</v>
      </c>
      <c r="J364" t="str">
        <f>IFERROR(VLOOKUP($A364,'Medical Examinations'!$A:$O,14,FALSE),"")</f>
        <v>Over Weight</v>
      </c>
      <c r="K364" t="str">
        <f>IFERROR(VLOOKUP($A364,'Medical Examinations'!$A:$O,15,FALSE),"")</f>
        <v>Normal</v>
      </c>
      <c r="L364" s="19" t="str">
        <f>IFERROR(VLOOKUP($A364,'Hospitalisation Details'!$A:$Q,7,FALSE),"")</f>
        <v>30-Jun-1976</v>
      </c>
      <c r="M364" s="20">
        <f>IFERROR(VLOOKUP($A364,'Hospitalisation Details'!$A:$Q,10,FALSE),"")</f>
        <v>8233.1</v>
      </c>
      <c r="N364" s="26" t="str">
        <f>IFERROR(VLOOKUP($A364,'Hospitalisation Details'!$A:$Q,11,FALSE),"")</f>
        <v>tier - 2</v>
      </c>
      <c r="O364" t="str">
        <f>IFERROR(VLOOKUP($A364,'Hospitalisation Details'!$A:$Q,13,FALSE),"")</f>
        <v>tier - 2</v>
      </c>
      <c r="P364" t="str">
        <f>IFERROR(VLOOKUP($A364,'Hospitalisation Details'!$A:$Q,15,FALSE),"")</f>
        <v>R1013</v>
      </c>
      <c r="Q364">
        <f>IFERROR(VLOOKUP($A364,'Hospitalisation Details'!$A:$Q,8,FALSE),"")</f>
        <v>46</v>
      </c>
    </row>
    <row r="365" spans="1:17" ht="15" x14ac:dyDescent="0.35">
      <c r="A365" s="25" t="str">
        <f>'Customer Names'!A1326</f>
        <v>Id1325</v>
      </c>
      <c r="B365" t="str">
        <f>IFERROR(VLOOKUP($A365,'Customer Names'!$A:$F,3,FALSE),"")</f>
        <v>Labare</v>
      </c>
      <c r="C365" s="27">
        <f>IFERROR(VLOOKUP($A365,'Medical Examinations'!$A:$O,2,FALSE),"")</f>
        <v>27.72</v>
      </c>
      <c r="D365">
        <f>IFERROR(VLOOKUP($A365,'Medical Examinations'!$A:$O,3,FALSE),"")</f>
        <v>5.83</v>
      </c>
      <c r="E365" s="26" t="str">
        <f>IFERROR(VLOOKUP($A365,'Medical Examinations'!$A:$O,4,FALSE),"")</f>
        <v>Yes</v>
      </c>
      <c r="F365" t="str">
        <f>IFERROR(VLOOKUP($A365,'Medical Examinations'!$A:$O,6,FALSE),"")</f>
        <v>No</v>
      </c>
      <c r="G365" t="str">
        <f>IFERROR(VLOOKUP($A365,'Medical Examinations'!$A:$O,7,FALSE),"")</f>
        <v>No</v>
      </c>
      <c r="H365" s="28" t="str">
        <f>IFERROR(VLOOKUP($A365,'Medical Examinations'!$A:$O,8,FALSE),"")</f>
        <v>0</v>
      </c>
      <c r="I365" t="str">
        <f>IFERROR(VLOOKUP($A365,'Medical Examinations'!$A:$O,10,FALSE),"")</f>
        <v>No</v>
      </c>
      <c r="J365" t="str">
        <f>IFERROR(VLOOKUP($A365,'Medical Examinations'!$A:$O,14,FALSE),"")</f>
        <v>Over Weight</v>
      </c>
      <c r="K365" t="str">
        <f>IFERROR(VLOOKUP($A365,'Medical Examinations'!$A:$O,15,FALSE),"")</f>
        <v>Prediabetes</v>
      </c>
      <c r="L365" s="19" t="str">
        <f>IFERROR(VLOOKUP($A365,'Hospitalisation Details'!$A:$Q,7,FALSE),"")</f>
        <v>3-Sep-1976</v>
      </c>
      <c r="M365" s="20">
        <f>IFERROR(VLOOKUP($A365,'Hospitalisation Details'!$A:$Q,10,FALSE),"")</f>
        <v>8232.64</v>
      </c>
      <c r="N365" s="26" t="str">
        <f>IFERROR(VLOOKUP($A365,'Hospitalisation Details'!$A:$Q,11,FALSE),"")</f>
        <v>tier - 2</v>
      </c>
      <c r="O365" t="str">
        <f>IFERROR(VLOOKUP($A365,'Hospitalisation Details'!$A:$Q,13,FALSE),"")</f>
        <v>tier - 3</v>
      </c>
      <c r="P365" t="str">
        <f>IFERROR(VLOOKUP($A365,'Hospitalisation Details'!$A:$Q,15,FALSE),"")</f>
        <v>R1013</v>
      </c>
      <c r="Q365">
        <f>IFERROR(VLOOKUP($A365,'Hospitalisation Details'!$A:$Q,8,FALSE),"")</f>
        <v>46</v>
      </c>
    </row>
    <row r="366" spans="1:17" ht="15" x14ac:dyDescent="0.35">
      <c r="A366" s="25" t="str">
        <f>'Customer Names'!A1327</f>
        <v>Id1326</v>
      </c>
      <c r="B366" t="str">
        <f>IFERROR(VLOOKUP($A366,'Customer Names'!$A:$F,3,FALSE),"")</f>
        <v>Arouca</v>
      </c>
      <c r="C366" s="27">
        <f>IFERROR(VLOOKUP($A366,'Medical Examinations'!$A:$O,2,FALSE),"")</f>
        <v>29.81</v>
      </c>
      <c r="D366">
        <f>IFERROR(VLOOKUP($A366,'Medical Examinations'!$A:$O,3,FALSE),"")</f>
        <v>9.23</v>
      </c>
      <c r="E366" s="26" t="str">
        <f>IFERROR(VLOOKUP($A366,'Medical Examinations'!$A:$O,4,FALSE),"")</f>
        <v>No</v>
      </c>
      <c r="F366" t="str">
        <f>IFERROR(VLOOKUP($A366,'Medical Examinations'!$A:$O,6,FALSE),"")</f>
        <v>No</v>
      </c>
      <c r="G366" t="str">
        <f>IFERROR(VLOOKUP($A366,'Medical Examinations'!$A:$O,7,FALSE),"")</f>
        <v>No</v>
      </c>
      <c r="H366" s="28" t="str">
        <f>IFERROR(VLOOKUP($A366,'Medical Examinations'!$A:$O,8,FALSE),"")</f>
        <v>0</v>
      </c>
      <c r="I366" t="str">
        <f>IFERROR(VLOOKUP($A366,'Medical Examinations'!$A:$O,10,FALSE),"")</f>
        <v>No</v>
      </c>
      <c r="J366" t="str">
        <f>IFERROR(VLOOKUP($A366,'Medical Examinations'!$A:$O,14,FALSE),"")</f>
        <v>Over Weight</v>
      </c>
      <c r="K366" t="str">
        <f>IFERROR(VLOOKUP($A366,'Medical Examinations'!$A:$O,15,FALSE),"")</f>
        <v>Diabetes</v>
      </c>
      <c r="L366" s="19" t="str">
        <f>IFERROR(VLOOKUP($A366,'Hospitalisation Details'!$A:$Q,7,FALSE),"")</f>
        <v>30-Jun-1978</v>
      </c>
      <c r="M366" s="20">
        <f>IFERROR(VLOOKUP($A366,'Hospitalisation Details'!$A:$Q,10,FALSE),"")</f>
        <v>8219.2000000000007</v>
      </c>
      <c r="N366" s="26" t="str">
        <f>IFERROR(VLOOKUP($A366,'Hospitalisation Details'!$A:$Q,11,FALSE),"")</f>
        <v>tier - 2</v>
      </c>
      <c r="O366" t="str">
        <f>IFERROR(VLOOKUP($A366,'Hospitalisation Details'!$A:$Q,13,FALSE),"")</f>
        <v>tier - 2</v>
      </c>
      <c r="P366" t="str">
        <f>IFERROR(VLOOKUP($A366,'Hospitalisation Details'!$A:$Q,15,FALSE),"")</f>
        <v>R1013</v>
      </c>
      <c r="Q366">
        <f>IFERROR(VLOOKUP($A366,'Hospitalisation Details'!$A:$Q,8,FALSE),"")</f>
        <v>44</v>
      </c>
    </row>
    <row r="367" spans="1:17" ht="15" x14ac:dyDescent="0.35">
      <c r="A367" s="25" t="str">
        <f>'Customer Names'!A1328</f>
        <v>Id1327</v>
      </c>
      <c r="B367" t="str">
        <f>IFERROR(VLOOKUP($A367,'Customer Names'!$A:$F,3,FALSE),"")</f>
        <v>Reese</v>
      </c>
      <c r="C367" s="27">
        <f>IFERROR(VLOOKUP($A367,'Medical Examinations'!$A:$O,2,FALSE),"")</f>
        <v>23.98</v>
      </c>
      <c r="D367">
        <f>IFERROR(VLOOKUP($A367,'Medical Examinations'!$A:$O,3,FALSE),"")</f>
        <v>9.89</v>
      </c>
      <c r="E367" s="26" t="str">
        <f>IFERROR(VLOOKUP($A367,'Medical Examinations'!$A:$O,4,FALSE),"")</f>
        <v>No</v>
      </c>
      <c r="F367" t="str">
        <f>IFERROR(VLOOKUP($A367,'Medical Examinations'!$A:$O,6,FALSE),"")</f>
        <v>No</v>
      </c>
      <c r="G367" t="str">
        <f>IFERROR(VLOOKUP($A367,'Medical Examinations'!$A:$O,7,FALSE),"")</f>
        <v>No</v>
      </c>
      <c r="H367" s="28" t="str">
        <f>IFERROR(VLOOKUP($A367,'Medical Examinations'!$A:$O,8,FALSE),"")</f>
        <v>0</v>
      </c>
      <c r="I367" t="str">
        <f>IFERROR(VLOOKUP($A367,'Medical Examinations'!$A:$O,10,FALSE),"")</f>
        <v>No</v>
      </c>
      <c r="J367" t="str">
        <f>IFERROR(VLOOKUP($A367,'Medical Examinations'!$A:$O,14,FALSE),"")</f>
        <v>Normal Weight</v>
      </c>
      <c r="K367" t="str">
        <f>IFERROR(VLOOKUP($A367,'Medical Examinations'!$A:$O,15,FALSE),"")</f>
        <v>Diabetes</v>
      </c>
      <c r="L367" s="19" t="str">
        <f>IFERROR(VLOOKUP($A367,'Hospitalisation Details'!$A:$Q,7,FALSE),"")</f>
        <v>24-Oct-1978</v>
      </c>
      <c r="M367" s="20">
        <f>IFERROR(VLOOKUP($A367,'Hospitalisation Details'!$A:$Q,10,FALSE),"")</f>
        <v>8211.1</v>
      </c>
      <c r="N367" s="26" t="str">
        <f>IFERROR(VLOOKUP($A367,'Hospitalisation Details'!$A:$Q,11,FALSE),"")</f>
        <v>tier - 2</v>
      </c>
      <c r="O367" t="str">
        <f>IFERROR(VLOOKUP($A367,'Hospitalisation Details'!$A:$Q,13,FALSE),"")</f>
        <v>tier - 3</v>
      </c>
      <c r="P367" t="str">
        <f>IFERROR(VLOOKUP($A367,'Hospitalisation Details'!$A:$Q,15,FALSE),"")</f>
        <v>R1013</v>
      </c>
      <c r="Q367">
        <f>IFERROR(VLOOKUP($A367,'Hospitalisation Details'!$A:$Q,8,FALSE),"")</f>
        <v>44</v>
      </c>
    </row>
    <row r="368" spans="1:17" ht="15" x14ac:dyDescent="0.35">
      <c r="A368" s="25" t="str">
        <f>'Customer Names'!A1329</f>
        <v>Id1328</v>
      </c>
      <c r="B368" t="str">
        <f>IFERROR(VLOOKUP($A368,'Customer Names'!$A:$F,3,FALSE),"")</f>
        <v>McCloskey</v>
      </c>
      <c r="C368" s="27">
        <f>IFERROR(VLOOKUP($A368,'Medical Examinations'!$A:$O,2,FALSE),"")</f>
        <v>17.34</v>
      </c>
      <c r="D368">
        <f>IFERROR(VLOOKUP($A368,'Medical Examinations'!$A:$O,3,FALSE),"")</f>
        <v>12</v>
      </c>
      <c r="E368" s="26" t="str">
        <f>IFERROR(VLOOKUP($A368,'Medical Examinations'!$A:$O,4,FALSE),"")</f>
        <v>No</v>
      </c>
      <c r="F368" t="str">
        <f>IFERROR(VLOOKUP($A368,'Medical Examinations'!$A:$O,6,FALSE),"")</f>
        <v>No</v>
      </c>
      <c r="G368" t="str">
        <f>IFERROR(VLOOKUP($A368,'Medical Examinations'!$A:$O,7,FALSE),"")</f>
        <v>No</v>
      </c>
      <c r="H368" s="28" t="str">
        <f>IFERROR(VLOOKUP($A368,'Medical Examinations'!$A:$O,8,FALSE),"")</f>
        <v>0</v>
      </c>
      <c r="I368" t="str">
        <f>IFERROR(VLOOKUP($A368,'Medical Examinations'!$A:$O,10,FALSE),"")</f>
        <v>No</v>
      </c>
      <c r="J368" t="str">
        <f>IFERROR(VLOOKUP($A368,'Medical Examinations'!$A:$O,14,FALSE),"")</f>
        <v>Under Weight</v>
      </c>
      <c r="K368" t="str">
        <f>IFERROR(VLOOKUP($A368,'Medical Examinations'!$A:$O,15,FALSE),"")</f>
        <v>Diabetes</v>
      </c>
      <c r="L368" s="19" t="str">
        <f>IFERROR(VLOOKUP($A368,'Hospitalisation Details'!$A:$Q,7,FALSE),"")</f>
        <v>23-Nov-1962</v>
      </c>
      <c r="M368" s="20">
        <f>IFERROR(VLOOKUP($A368,'Hospitalisation Details'!$A:$Q,10,FALSE),"")</f>
        <v>8188.12</v>
      </c>
      <c r="N368" s="26" t="str">
        <f>IFERROR(VLOOKUP($A368,'Hospitalisation Details'!$A:$Q,11,FALSE),"")</f>
        <v>tier - 3</v>
      </c>
      <c r="O368" t="str">
        <f>IFERROR(VLOOKUP($A368,'Hospitalisation Details'!$A:$Q,13,FALSE),"")</f>
        <v>tier - 3</v>
      </c>
      <c r="P368" t="str">
        <f>IFERROR(VLOOKUP($A368,'Hospitalisation Details'!$A:$Q,15,FALSE),"")</f>
        <v>R1013</v>
      </c>
      <c r="Q368">
        <f>IFERROR(VLOOKUP($A368,'Hospitalisation Details'!$A:$Q,8,FALSE),"")</f>
        <v>60</v>
      </c>
    </row>
    <row r="369" spans="1:17" ht="15" x14ac:dyDescent="0.35">
      <c r="A369" s="25" t="str">
        <f>'Customer Names'!A1330</f>
        <v>Id1329</v>
      </c>
      <c r="B369" t="str">
        <f>IFERROR(VLOOKUP($A369,'Customer Names'!$A:$F,3,FALSE),"")</f>
        <v>Tedsen</v>
      </c>
      <c r="C369" s="27">
        <f>IFERROR(VLOOKUP($A369,'Medical Examinations'!$A:$O,2,FALSE),"")</f>
        <v>40.39</v>
      </c>
      <c r="D369">
        <f>IFERROR(VLOOKUP($A369,'Medical Examinations'!$A:$O,3,FALSE),"")</f>
        <v>4.24</v>
      </c>
      <c r="E369" s="26" t="str">
        <f>IFERROR(VLOOKUP($A369,'Medical Examinations'!$A:$O,4,FALSE),"")</f>
        <v>Yes</v>
      </c>
      <c r="F369" t="str">
        <f>IFERROR(VLOOKUP($A369,'Medical Examinations'!$A:$O,6,FALSE),"")</f>
        <v>No</v>
      </c>
      <c r="G369" t="str">
        <f>IFERROR(VLOOKUP($A369,'Medical Examinations'!$A:$O,7,FALSE),"")</f>
        <v>Yes</v>
      </c>
      <c r="H369" s="28">
        <f>IFERROR(VLOOKUP($A369,'Medical Examinations'!$A:$O,8,FALSE),"")</f>
        <v>1</v>
      </c>
      <c r="I369" t="str">
        <f>IFERROR(VLOOKUP($A369,'Medical Examinations'!$A:$O,10,FALSE),"")</f>
        <v>No</v>
      </c>
      <c r="J369" t="str">
        <f>IFERROR(VLOOKUP($A369,'Medical Examinations'!$A:$O,14,FALSE),"")</f>
        <v>Obesity</v>
      </c>
      <c r="K369" t="str">
        <f>IFERROR(VLOOKUP($A369,'Medical Examinations'!$A:$O,15,FALSE),"")</f>
        <v>Normal</v>
      </c>
      <c r="L369" s="19" t="str">
        <f>IFERROR(VLOOKUP($A369,'Hospitalisation Details'!$A:$Q,7,FALSE),"")</f>
        <v>21-Oct-1997</v>
      </c>
      <c r="M369" s="20">
        <f>IFERROR(VLOOKUP($A369,'Hospitalisation Details'!$A:$Q,10,FALSE),"")</f>
        <v>8182.89</v>
      </c>
      <c r="N369" s="26" t="str">
        <f>IFERROR(VLOOKUP($A369,'Hospitalisation Details'!$A:$Q,11,FALSE),"")</f>
        <v>tier - 2</v>
      </c>
      <c r="O369" t="str">
        <f>IFERROR(VLOOKUP($A369,'Hospitalisation Details'!$A:$Q,13,FALSE),"")</f>
        <v>tier - 1</v>
      </c>
      <c r="P369" t="str">
        <f>IFERROR(VLOOKUP($A369,'Hospitalisation Details'!$A:$Q,15,FALSE),"")</f>
        <v>R1026</v>
      </c>
      <c r="Q369">
        <f>IFERROR(VLOOKUP($A369,'Hospitalisation Details'!$A:$Q,8,FALSE),"")</f>
        <v>25</v>
      </c>
    </row>
    <row r="370" spans="1:17" ht="15" x14ac:dyDescent="0.35">
      <c r="A370" s="25" t="str">
        <f>'Customer Names'!A134</f>
        <v>Id133</v>
      </c>
      <c r="B370" t="str">
        <f>IFERROR(VLOOKUP($A370,'Customer Names'!$A:$F,3,FALSE),"")</f>
        <v>Taormina</v>
      </c>
      <c r="C370" s="27">
        <f>IFERROR(VLOOKUP($A370,'Medical Examinations'!$A:$O,2,FALSE),"")</f>
        <v>52.15</v>
      </c>
      <c r="D370">
        <f>IFERROR(VLOOKUP($A370,'Medical Examinations'!$A:$O,3,FALSE),"")</f>
        <v>5.65</v>
      </c>
      <c r="E370" s="26" t="str">
        <f>IFERROR(VLOOKUP($A370,'Medical Examinations'!$A:$O,4,FALSE),"")</f>
        <v>No</v>
      </c>
      <c r="F370" t="str">
        <f>IFERROR(VLOOKUP($A370,'Medical Examinations'!$A:$O,6,FALSE),"")</f>
        <v>No</v>
      </c>
      <c r="G370" t="str">
        <f>IFERROR(VLOOKUP($A370,'Medical Examinations'!$A:$O,7,FALSE),"")</f>
        <v>No</v>
      </c>
      <c r="H370" s="28">
        <f>IFERROR(VLOOKUP($A370,'Medical Examinations'!$A:$O,8,FALSE),"")</f>
        <v>1</v>
      </c>
      <c r="I370" t="str">
        <f>IFERROR(VLOOKUP($A370,'Medical Examinations'!$A:$O,10,FALSE),"")</f>
        <v>Yes</v>
      </c>
      <c r="J370" t="str">
        <f>IFERROR(VLOOKUP($A370,'Medical Examinations'!$A:$O,14,FALSE),"")</f>
        <v>Obesity</v>
      </c>
      <c r="K370" t="str">
        <f>IFERROR(VLOOKUP($A370,'Medical Examinations'!$A:$O,15,FALSE),"")</f>
        <v>Normal</v>
      </c>
      <c r="L370" s="19" t="str">
        <f>IFERROR(VLOOKUP($A370,'Hospitalisation Details'!$A:$Q,7,FALSE),"")</f>
        <v>16-Jun-1987</v>
      </c>
      <c r="M370" s="20">
        <f>IFERROR(VLOOKUP($A370,'Hospitalisation Details'!$A:$Q,10,FALSE),"")</f>
        <v>38924.04</v>
      </c>
      <c r="N370" s="26" t="str">
        <f>IFERROR(VLOOKUP($A370,'Hospitalisation Details'!$A:$Q,11,FALSE),"")</f>
        <v>tier - 2</v>
      </c>
      <c r="O370" t="str">
        <f>IFERROR(VLOOKUP($A370,'Hospitalisation Details'!$A:$Q,13,FALSE),"")</f>
        <v>tier - 2</v>
      </c>
      <c r="P370" t="str">
        <f>IFERROR(VLOOKUP($A370,'Hospitalisation Details'!$A:$Q,15,FALSE),"")</f>
        <v>R1011</v>
      </c>
      <c r="Q370">
        <f>IFERROR(VLOOKUP($A370,'Hospitalisation Details'!$A:$Q,8,FALSE),"")</f>
        <v>35</v>
      </c>
    </row>
    <row r="371" spans="1:17" ht="15" x14ac:dyDescent="0.35">
      <c r="A371" s="25" t="str">
        <f>'Customer Names'!A1331</f>
        <v>Id1330</v>
      </c>
      <c r="B371" t="str">
        <f>IFERROR(VLOOKUP($A371,'Customer Names'!$A:$F,3,FALSE),"")</f>
        <v>Koehlinger</v>
      </c>
      <c r="C371" s="27">
        <f>IFERROR(VLOOKUP($A371,'Medical Examinations'!$A:$O,2,FALSE),"")</f>
        <v>25.96</v>
      </c>
      <c r="D371">
        <f>IFERROR(VLOOKUP($A371,'Medical Examinations'!$A:$O,3,FALSE),"")</f>
        <v>4.68</v>
      </c>
      <c r="E371" s="26" t="str">
        <f>IFERROR(VLOOKUP($A371,'Medical Examinations'!$A:$O,4,FALSE),"")</f>
        <v>Yes</v>
      </c>
      <c r="F371" t="str">
        <f>IFERROR(VLOOKUP($A371,'Medical Examinations'!$A:$O,6,FALSE),"")</f>
        <v>No</v>
      </c>
      <c r="G371" t="str">
        <f>IFERROR(VLOOKUP($A371,'Medical Examinations'!$A:$O,7,FALSE),"")</f>
        <v>Yes</v>
      </c>
      <c r="H371" s="28">
        <f>IFERROR(VLOOKUP($A371,'Medical Examinations'!$A:$O,8,FALSE),"")</f>
        <v>1</v>
      </c>
      <c r="I371" t="str">
        <f>IFERROR(VLOOKUP($A371,'Medical Examinations'!$A:$O,10,FALSE),"")</f>
        <v>No</v>
      </c>
      <c r="J371" t="str">
        <f>IFERROR(VLOOKUP($A371,'Medical Examinations'!$A:$O,14,FALSE),"")</f>
        <v>Over Weight</v>
      </c>
      <c r="K371" t="str">
        <f>IFERROR(VLOOKUP($A371,'Medical Examinations'!$A:$O,15,FALSE),"")</f>
        <v>Normal</v>
      </c>
      <c r="L371" s="19" t="str">
        <f>IFERROR(VLOOKUP($A371,'Hospitalisation Details'!$A:$Q,7,FALSE),"")</f>
        <v>8-Jun-1983</v>
      </c>
      <c r="M371" s="20">
        <f>IFERROR(VLOOKUP($A371,'Hospitalisation Details'!$A:$Q,10,FALSE),"")</f>
        <v>8179.51</v>
      </c>
      <c r="N371" s="26" t="str">
        <f>IFERROR(VLOOKUP($A371,'Hospitalisation Details'!$A:$Q,11,FALSE),"")</f>
        <v>tier - 2</v>
      </c>
      <c r="O371" t="str">
        <f>IFERROR(VLOOKUP($A371,'Hospitalisation Details'!$A:$Q,13,FALSE),"")</f>
        <v>tier - 2</v>
      </c>
      <c r="P371" t="str">
        <f>IFERROR(VLOOKUP($A371,'Hospitalisation Details'!$A:$Q,15,FALSE),"")</f>
        <v>R1020</v>
      </c>
      <c r="Q371">
        <f>IFERROR(VLOOKUP($A371,'Hospitalisation Details'!$A:$Q,8,FALSE),"")</f>
        <v>40</v>
      </c>
    </row>
    <row r="372" spans="1:17" ht="15" x14ac:dyDescent="0.35">
      <c r="A372" s="25" t="str">
        <f>'Customer Names'!A1332</f>
        <v>Id1331</v>
      </c>
      <c r="B372" t="str">
        <f>IFERROR(VLOOKUP($A372,'Customer Names'!$A:$F,3,FALSE),"")</f>
        <v>Pielechaty</v>
      </c>
      <c r="C372" s="27">
        <f>IFERROR(VLOOKUP($A372,'Medical Examinations'!$A:$O,2,FALSE),"")</f>
        <v>17.68</v>
      </c>
      <c r="D372">
        <f>IFERROR(VLOOKUP($A372,'Medical Examinations'!$A:$O,3,FALSE),"")</f>
        <v>8.57</v>
      </c>
      <c r="E372" s="26" t="str">
        <f>IFERROR(VLOOKUP($A372,'Medical Examinations'!$A:$O,4,FALSE),"")</f>
        <v>Yes</v>
      </c>
      <c r="F372" t="str">
        <f>IFERROR(VLOOKUP($A372,'Medical Examinations'!$A:$O,6,FALSE),"")</f>
        <v>No</v>
      </c>
      <c r="G372" t="str">
        <f>IFERROR(VLOOKUP($A372,'Medical Examinations'!$A:$O,7,FALSE),"")</f>
        <v>Yes</v>
      </c>
      <c r="H372" s="28">
        <f>IFERROR(VLOOKUP($A372,'Medical Examinations'!$A:$O,8,FALSE),"")</f>
        <v>1</v>
      </c>
      <c r="I372" t="str">
        <f>IFERROR(VLOOKUP($A372,'Medical Examinations'!$A:$O,10,FALSE),"")</f>
        <v>No</v>
      </c>
      <c r="J372" t="str">
        <f>IFERROR(VLOOKUP($A372,'Medical Examinations'!$A:$O,14,FALSE),"")</f>
        <v>Under Weight</v>
      </c>
      <c r="K372" t="str">
        <f>IFERROR(VLOOKUP($A372,'Medical Examinations'!$A:$O,15,FALSE),"")</f>
        <v>Diabetes</v>
      </c>
      <c r="L372" s="19" t="str">
        <f>IFERROR(VLOOKUP($A372,'Hospitalisation Details'!$A:$Q,7,FALSE),"")</f>
        <v>5-Nov-1963</v>
      </c>
      <c r="M372" s="20">
        <f>IFERROR(VLOOKUP($A372,'Hospitalisation Details'!$A:$Q,10,FALSE),"")</f>
        <v>8177.9</v>
      </c>
      <c r="N372" s="26" t="str">
        <f>IFERROR(VLOOKUP($A372,'Hospitalisation Details'!$A:$Q,11,FALSE),"")</f>
        <v>tier - 3</v>
      </c>
      <c r="O372" t="str">
        <f>IFERROR(VLOOKUP($A372,'Hospitalisation Details'!$A:$Q,13,FALSE),"")</f>
        <v>tier - 1</v>
      </c>
      <c r="P372" t="str">
        <f>IFERROR(VLOOKUP($A372,'Hospitalisation Details'!$A:$Q,15,FALSE),"")</f>
        <v>R1013</v>
      </c>
      <c r="Q372">
        <f>IFERROR(VLOOKUP($A372,'Hospitalisation Details'!$A:$Q,8,FALSE),"")</f>
        <v>59</v>
      </c>
    </row>
    <row r="373" spans="1:17" ht="15" x14ac:dyDescent="0.35">
      <c r="A373" s="25" t="str">
        <f>'Customer Names'!A1333</f>
        <v>Id1332</v>
      </c>
      <c r="B373" t="str">
        <f>IFERROR(VLOOKUP($A373,'Customer Names'!$A:$F,3,FALSE),"")</f>
        <v>Korhonen</v>
      </c>
      <c r="C373" s="27">
        <f>IFERROR(VLOOKUP($A373,'Medical Examinations'!$A:$O,2,FALSE),"")</f>
        <v>30.875</v>
      </c>
      <c r="D373">
        <f>IFERROR(VLOOKUP($A373,'Medical Examinations'!$A:$O,3,FALSE),"")</f>
        <v>4.0999999999999996</v>
      </c>
      <c r="E373" s="26" t="str">
        <f>IFERROR(VLOOKUP($A373,'Medical Examinations'!$A:$O,4,FALSE),"")</f>
        <v>No</v>
      </c>
      <c r="F373" t="str">
        <f>IFERROR(VLOOKUP($A373,'Medical Examinations'!$A:$O,6,FALSE),"")</f>
        <v>No</v>
      </c>
      <c r="G373" t="str">
        <f>IFERROR(VLOOKUP($A373,'Medical Examinations'!$A:$O,7,FALSE),"")</f>
        <v>No</v>
      </c>
      <c r="H373" s="28" t="str">
        <f>IFERROR(VLOOKUP($A373,'Medical Examinations'!$A:$O,8,FALSE),"")</f>
        <v>0</v>
      </c>
      <c r="I373" t="str">
        <f>IFERROR(VLOOKUP($A373,'Medical Examinations'!$A:$O,10,FALSE),"")</f>
        <v>No</v>
      </c>
      <c r="J373" t="str">
        <f>IFERROR(VLOOKUP($A373,'Medical Examinations'!$A:$O,14,FALSE),"")</f>
        <v>Obesity</v>
      </c>
      <c r="K373" t="str">
        <f>IFERROR(VLOOKUP($A373,'Medical Examinations'!$A:$O,15,FALSE),"")</f>
        <v>Normal</v>
      </c>
      <c r="L373" s="19" t="str">
        <f>IFERROR(VLOOKUP($A373,'Hospitalisation Details'!$A:$Q,7,FALSE),"")</f>
        <v>28-Jun-1982</v>
      </c>
      <c r="M373" s="20">
        <f>IFERROR(VLOOKUP($A373,'Hospitalisation Details'!$A:$Q,10,FALSE),"")</f>
        <v>8162.72</v>
      </c>
      <c r="N373" s="26" t="str">
        <f>IFERROR(VLOOKUP($A373,'Hospitalisation Details'!$A:$Q,11,FALSE),"")</f>
        <v>tier - 3</v>
      </c>
      <c r="O373" t="str">
        <f>IFERROR(VLOOKUP($A373,'Hospitalisation Details'!$A:$Q,13,FALSE),"")</f>
        <v>tier - 3</v>
      </c>
      <c r="P373" t="str">
        <f>IFERROR(VLOOKUP($A373,'Hospitalisation Details'!$A:$Q,15,FALSE),"")</f>
        <v>R1012</v>
      </c>
      <c r="Q373">
        <f>IFERROR(VLOOKUP($A373,'Hospitalisation Details'!$A:$Q,8,FALSE),"")</f>
        <v>40</v>
      </c>
    </row>
    <row r="374" spans="1:17" ht="15" x14ac:dyDescent="0.35">
      <c r="A374" s="25" t="str">
        <f>'Customer Names'!A1334</f>
        <v>Id1333</v>
      </c>
      <c r="B374" t="str">
        <f>IFERROR(VLOOKUP($A374,'Customer Names'!$A:$F,3,FALSE),"")</f>
        <v>Kehr</v>
      </c>
      <c r="C374" s="27">
        <f>IFERROR(VLOOKUP($A374,'Medical Examinations'!$A:$O,2,FALSE),"")</f>
        <v>30.81</v>
      </c>
      <c r="D374">
        <f>IFERROR(VLOOKUP($A374,'Medical Examinations'!$A:$O,3,FALSE),"")</f>
        <v>4.49</v>
      </c>
      <c r="E374" s="26" t="str">
        <f>IFERROR(VLOOKUP($A374,'Medical Examinations'!$A:$O,4,FALSE),"")</f>
        <v>No</v>
      </c>
      <c r="F374" t="str">
        <f>IFERROR(VLOOKUP($A374,'Medical Examinations'!$A:$O,6,FALSE),"")</f>
        <v>No</v>
      </c>
      <c r="G374" t="str">
        <f>IFERROR(VLOOKUP($A374,'Medical Examinations'!$A:$O,7,FALSE),"")</f>
        <v>No</v>
      </c>
      <c r="H374" s="28" t="str">
        <f>IFERROR(VLOOKUP($A374,'Medical Examinations'!$A:$O,8,FALSE),"")</f>
        <v>0</v>
      </c>
      <c r="I374" t="str">
        <f>IFERROR(VLOOKUP($A374,'Medical Examinations'!$A:$O,10,FALSE),"")</f>
        <v>No</v>
      </c>
      <c r="J374" t="str">
        <f>IFERROR(VLOOKUP($A374,'Medical Examinations'!$A:$O,14,FALSE),"")</f>
        <v>Obesity</v>
      </c>
      <c r="K374" t="str">
        <f>IFERROR(VLOOKUP($A374,'Medical Examinations'!$A:$O,15,FALSE),"")</f>
        <v>Normal</v>
      </c>
      <c r="L374" s="19" t="str">
        <f>IFERROR(VLOOKUP($A374,'Hospitalisation Details'!$A:$Q,7,FALSE),"")</f>
        <v>21-Jun-1990</v>
      </c>
      <c r="M374" s="20">
        <f>IFERROR(VLOOKUP($A374,'Hospitalisation Details'!$A:$Q,10,FALSE),"")</f>
        <v>8157.92</v>
      </c>
      <c r="N374" s="26" t="str">
        <f>IFERROR(VLOOKUP($A374,'Hospitalisation Details'!$A:$Q,11,FALSE),"")</f>
        <v>tier - 2</v>
      </c>
      <c r="O374" t="str">
        <f>IFERROR(VLOOKUP($A374,'Hospitalisation Details'!$A:$Q,13,FALSE),"")</f>
        <v>tier - 3</v>
      </c>
      <c r="P374" t="str">
        <f>IFERROR(VLOOKUP($A374,'Hospitalisation Details'!$A:$Q,15,FALSE),"")</f>
        <v>R1025</v>
      </c>
      <c r="Q374">
        <f>IFERROR(VLOOKUP($A374,'Hospitalisation Details'!$A:$Q,8,FALSE),"")</f>
        <v>32</v>
      </c>
    </row>
    <row r="375" spans="1:17" ht="15" x14ac:dyDescent="0.35">
      <c r="A375" s="25" t="str">
        <f>'Customer Names'!A1335</f>
        <v>Id1334</v>
      </c>
      <c r="B375" t="str">
        <f>IFERROR(VLOOKUP($A375,'Customer Names'!$A:$F,3,FALSE),"")</f>
        <v>Montagna</v>
      </c>
      <c r="C375" s="27">
        <f>IFERROR(VLOOKUP($A375,'Medical Examinations'!$A:$O,2,FALSE),"")</f>
        <v>36.85</v>
      </c>
      <c r="D375">
        <f>IFERROR(VLOOKUP($A375,'Medical Examinations'!$A:$O,3,FALSE),"")</f>
        <v>8.8000000000000007</v>
      </c>
      <c r="E375" s="26" t="str">
        <f>IFERROR(VLOOKUP($A375,'Medical Examinations'!$A:$O,4,FALSE),"")</f>
        <v>No</v>
      </c>
      <c r="F375" t="str">
        <f>IFERROR(VLOOKUP($A375,'Medical Examinations'!$A:$O,6,FALSE),"")</f>
        <v>No</v>
      </c>
      <c r="G375" t="str">
        <f>IFERROR(VLOOKUP($A375,'Medical Examinations'!$A:$O,7,FALSE),"")</f>
        <v>No</v>
      </c>
      <c r="H375" s="28">
        <f>IFERROR(VLOOKUP($A375,'Medical Examinations'!$A:$O,8,FALSE),"")</f>
        <v>2</v>
      </c>
      <c r="I375" t="str">
        <f>IFERROR(VLOOKUP($A375,'Medical Examinations'!$A:$O,10,FALSE),"")</f>
        <v>No</v>
      </c>
      <c r="J375" t="str">
        <f>IFERROR(VLOOKUP($A375,'Medical Examinations'!$A:$O,14,FALSE),"")</f>
        <v>Obesity</v>
      </c>
      <c r="K375" t="str">
        <f>IFERROR(VLOOKUP($A375,'Medical Examinations'!$A:$O,15,FALSE),"")</f>
        <v>Diabetes</v>
      </c>
      <c r="L375" s="19" t="str">
        <f>IFERROR(VLOOKUP($A375,'Hospitalisation Details'!$A:$Q,7,FALSE),"")</f>
        <v>3-Sep-1973</v>
      </c>
      <c r="M375" s="20">
        <f>IFERROR(VLOOKUP($A375,'Hospitalisation Details'!$A:$Q,10,FALSE),"")</f>
        <v>8125.78</v>
      </c>
      <c r="N375" s="26" t="str">
        <f>IFERROR(VLOOKUP($A375,'Hospitalisation Details'!$A:$Q,11,FALSE),"")</f>
        <v>tier - 2</v>
      </c>
      <c r="O375" t="str">
        <f>IFERROR(VLOOKUP($A375,'Hospitalisation Details'!$A:$Q,13,FALSE),"")</f>
        <v>tier - 2</v>
      </c>
      <c r="P375" t="str">
        <f>IFERROR(VLOOKUP($A375,'Hospitalisation Details'!$A:$Q,15,FALSE),"")</f>
        <v>R1013</v>
      </c>
      <c r="Q375">
        <f>IFERROR(VLOOKUP($A375,'Hospitalisation Details'!$A:$Q,8,FALSE),"")</f>
        <v>49</v>
      </c>
    </row>
    <row r="376" spans="1:17" ht="15" x14ac:dyDescent="0.35">
      <c r="A376" s="25" t="str">
        <f>'Customer Names'!A1336</f>
        <v>Id1335</v>
      </c>
      <c r="B376" t="str">
        <f>IFERROR(VLOOKUP($A376,'Customer Names'!$A:$F,3,FALSE),"")</f>
        <v>M√ºller</v>
      </c>
      <c r="C376" s="27">
        <f>IFERROR(VLOOKUP($A376,'Medical Examinations'!$A:$O,2,FALSE),"")</f>
        <v>35.86</v>
      </c>
      <c r="D376">
        <f>IFERROR(VLOOKUP($A376,'Medical Examinations'!$A:$O,3,FALSE),"")</f>
        <v>7.93</v>
      </c>
      <c r="E376" s="26" t="str">
        <f>IFERROR(VLOOKUP($A376,'Medical Examinations'!$A:$O,4,FALSE),"")</f>
        <v>No</v>
      </c>
      <c r="F376" t="str">
        <f>IFERROR(VLOOKUP($A376,'Medical Examinations'!$A:$O,6,FALSE),"")</f>
        <v>No</v>
      </c>
      <c r="G376" t="str">
        <f>IFERROR(VLOOKUP($A376,'Medical Examinations'!$A:$O,7,FALSE),"")</f>
        <v>No</v>
      </c>
      <c r="H376" s="28">
        <f>IFERROR(VLOOKUP($A376,'Medical Examinations'!$A:$O,8,FALSE),"")</f>
        <v>2</v>
      </c>
      <c r="I376" t="str">
        <f>IFERROR(VLOOKUP($A376,'Medical Examinations'!$A:$O,10,FALSE),"")</f>
        <v>No</v>
      </c>
      <c r="J376" t="str">
        <f>IFERROR(VLOOKUP($A376,'Medical Examinations'!$A:$O,14,FALSE),"")</f>
        <v>Obesity</v>
      </c>
      <c r="K376" t="str">
        <f>IFERROR(VLOOKUP($A376,'Medical Examinations'!$A:$O,15,FALSE),"")</f>
        <v>Diabetes</v>
      </c>
      <c r="L376" s="19" t="str">
        <f>IFERROR(VLOOKUP($A376,'Hospitalisation Details'!$A:$Q,7,FALSE),"")</f>
        <v>30-Aug-1973</v>
      </c>
      <c r="M376" s="20">
        <f>IFERROR(VLOOKUP($A376,'Hospitalisation Details'!$A:$Q,10,FALSE),"")</f>
        <v>8124.41</v>
      </c>
      <c r="N376" s="26" t="str">
        <f>IFERROR(VLOOKUP($A376,'Hospitalisation Details'!$A:$Q,11,FALSE),"")</f>
        <v>tier - 3</v>
      </c>
      <c r="O376" t="str">
        <f>IFERROR(VLOOKUP($A376,'Hospitalisation Details'!$A:$Q,13,FALSE),"")</f>
        <v>tier - 1</v>
      </c>
      <c r="P376" t="str">
        <f>IFERROR(VLOOKUP($A376,'Hospitalisation Details'!$A:$Q,15,FALSE),"")</f>
        <v>R1013</v>
      </c>
      <c r="Q376">
        <f>IFERROR(VLOOKUP($A376,'Hospitalisation Details'!$A:$Q,8,FALSE),"")</f>
        <v>49</v>
      </c>
    </row>
    <row r="377" spans="1:17" ht="15" x14ac:dyDescent="0.35">
      <c r="A377" s="25" t="str">
        <f>'Customer Names'!A1337</f>
        <v>Id1336</v>
      </c>
      <c r="B377" t="str">
        <f>IFERROR(VLOOKUP($A377,'Customer Names'!$A:$F,3,FALSE),"")</f>
        <v>Baker</v>
      </c>
      <c r="C377" s="27">
        <f>IFERROR(VLOOKUP($A377,'Medical Examinations'!$A:$O,2,FALSE),"")</f>
        <v>30.3</v>
      </c>
      <c r="D377">
        <f>IFERROR(VLOOKUP($A377,'Medical Examinations'!$A:$O,3,FALSE),"")</f>
        <v>9.4499999999999993</v>
      </c>
      <c r="E377" s="26" t="str">
        <f>IFERROR(VLOOKUP($A377,'Medical Examinations'!$A:$O,4,FALSE),"")</f>
        <v>No</v>
      </c>
      <c r="F377" t="str">
        <f>IFERROR(VLOOKUP($A377,'Medical Examinations'!$A:$O,6,FALSE),"")</f>
        <v>No</v>
      </c>
      <c r="G377" t="str">
        <f>IFERROR(VLOOKUP($A377,'Medical Examinations'!$A:$O,7,FALSE),"")</f>
        <v>No</v>
      </c>
      <c r="H377" s="28">
        <f>IFERROR(VLOOKUP($A377,'Medical Examinations'!$A:$O,8,FALSE),"")</f>
        <v>2</v>
      </c>
      <c r="I377" t="str">
        <f>IFERROR(VLOOKUP($A377,'Medical Examinations'!$A:$O,10,FALSE),"")</f>
        <v>No</v>
      </c>
      <c r="J377" t="str">
        <f>IFERROR(VLOOKUP($A377,'Medical Examinations'!$A:$O,14,FALSE),"")</f>
        <v>Obesity</v>
      </c>
      <c r="K377" t="str">
        <f>IFERROR(VLOOKUP($A377,'Medical Examinations'!$A:$O,15,FALSE),"")</f>
        <v>Diabetes</v>
      </c>
      <c r="L377" s="19" t="str">
        <f>IFERROR(VLOOKUP($A377,'Hospitalisation Details'!$A:$Q,7,FALSE),"")</f>
        <v>16-Dec-1973</v>
      </c>
      <c r="M377" s="20">
        <f>IFERROR(VLOOKUP($A377,'Hospitalisation Details'!$A:$Q,10,FALSE),"")</f>
        <v>8116.68</v>
      </c>
      <c r="N377" s="26" t="str">
        <f>IFERROR(VLOOKUP($A377,'Hospitalisation Details'!$A:$Q,11,FALSE),"")</f>
        <v>tier - 3</v>
      </c>
      <c r="O377" t="str">
        <f>IFERROR(VLOOKUP($A377,'Hospitalisation Details'!$A:$Q,13,FALSE),"")</f>
        <v>tier - 1</v>
      </c>
      <c r="P377" t="str">
        <f>IFERROR(VLOOKUP($A377,'Hospitalisation Details'!$A:$Q,15,FALSE),"")</f>
        <v>R1011</v>
      </c>
      <c r="Q377">
        <f>IFERROR(VLOOKUP($A377,'Hospitalisation Details'!$A:$Q,8,FALSE),"")</f>
        <v>49</v>
      </c>
    </row>
    <row r="378" spans="1:17" ht="15" x14ac:dyDescent="0.35">
      <c r="A378" s="25" t="str">
        <f>'Customer Names'!A1338</f>
        <v>Id1337</v>
      </c>
      <c r="B378" t="str">
        <f>IFERROR(VLOOKUP($A378,'Customer Names'!$A:$F,3,FALSE),"")</f>
        <v>Sidebottom</v>
      </c>
      <c r="C378" s="27">
        <f>IFERROR(VLOOKUP($A378,'Medical Examinations'!$A:$O,2,FALSE),"")</f>
        <v>32.015000000000001</v>
      </c>
      <c r="D378">
        <f>IFERROR(VLOOKUP($A378,'Medical Examinations'!$A:$O,3,FALSE),"")</f>
        <v>7.67</v>
      </c>
      <c r="E378" s="26" t="str">
        <f>IFERROR(VLOOKUP($A378,'Medical Examinations'!$A:$O,4,FALSE),"")</f>
        <v>No</v>
      </c>
      <c r="F378" t="str">
        <f>IFERROR(VLOOKUP($A378,'Medical Examinations'!$A:$O,6,FALSE),"")</f>
        <v>No</v>
      </c>
      <c r="G378" t="str">
        <f>IFERROR(VLOOKUP($A378,'Medical Examinations'!$A:$O,7,FALSE),"")</f>
        <v>No</v>
      </c>
      <c r="H378" s="28" t="str">
        <f>IFERROR(VLOOKUP($A378,'Medical Examinations'!$A:$O,8,FALSE),"")</f>
        <v>0</v>
      </c>
      <c r="I378" t="str">
        <f>IFERROR(VLOOKUP($A378,'Medical Examinations'!$A:$O,10,FALSE),"")</f>
        <v>No</v>
      </c>
      <c r="J378" t="str">
        <f>IFERROR(VLOOKUP($A378,'Medical Examinations'!$A:$O,14,FALSE),"")</f>
        <v>Obesity</v>
      </c>
      <c r="K378" t="str">
        <f>IFERROR(VLOOKUP($A378,'Medical Examinations'!$A:$O,15,FALSE),"")</f>
        <v>Diabetes</v>
      </c>
      <c r="L378" s="19" t="str">
        <f>IFERROR(VLOOKUP($A378,'Hospitalisation Details'!$A:$Q,7,FALSE),"")</f>
        <v>1-Sep-1978</v>
      </c>
      <c r="M378" s="20">
        <f>IFERROR(VLOOKUP($A378,'Hospitalisation Details'!$A:$Q,10,FALSE),"")</f>
        <v>8116.27</v>
      </c>
      <c r="N378" s="26" t="str">
        <f>IFERROR(VLOOKUP($A378,'Hospitalisation Details'!$A:$Q,11,FALSE),"")</f>
        <v>tier - 3</v>
      </c>
      <c r="O378" t="str">
        <f>IFERROR(VLOOKUP($A378,'Hospitalisation Details'!$A:$Q,13,FALSE),"")</f>
        <v>tier - 1</v>
      </c>
      <c r="P378" t="str">
        <f>IFERROR(VLOOKUP($A378,'Hospitalisation Details'!$A:$Q,15,FALSE),"")</f>
        <v>R1012</v>
      </c>
      <c r="Q378">
        <f>IFERROR(VLOOKUP($A378,'Hospitalisation Details'!$A:$Q,8,FALSE),"")</f>
        <v>44</v>
      </c>
    </row>
    <row r="379" spans="1:17" ht="15" x14ac:dyDescent="0.35">
      <c r="A379" s="25" t="str">
        <f>'Customer Names'!A1339</f>
        <v>Id1338</v>
      </c>
      <c r="B379" t="str">
        <f>IFERROR(VLOOKUP($A379,'Customer Names'!$A:$F,3,FALSE),"")</f>
        <v>Johnson</v>
      </c>
      <c r="C379" s="27">
        <f>IFERROR(VLOOKUP($A379,'Medical Examinations'!$A:$O,2,FALSE),"")</f>
        <v>25.06</v>
      </c>
      <c r="D379">
        <f>IFERROR(VLOOKUP($A379,'Medical Examinations'!$A:$O,3,FALSE),"")</f>
        <v>10.53</v>
      </c>
      <c r="E379" s="26" t="str">
        <f>IFERROR(VLOOKUP($A379,'Medical Examinations'!$A:$O,4,FALSE),"")</f>
        <v>No</v>
      </c>
      <c r="F379" t="str">
        <f>IFERROR(VLOOKUP($A379,'Medical Examinations'!$A:$O,6,FALSE),"")</f>
        <v>No</v>
      </c>
      <c r="G379" t="str">
        <f>IFERROR(VLOOKUP($A379,'Medical Examinations'!$A:$O,7,FALSE),"")</f>
        <v>No</v>
      </c>
      <c r="H379" s="28">
        <f>IFERROR(VLOOKUP($A379,'Medical Examinations'!$A:$O,8,FALSE),"")</f>
        <v>2</v>
      </c>
      <c r="I379" t="str">
        <f>IFERROR(VLOOKUP($A379,'Medical Examinations'!$A:$O,10,FALSE),"")</f>
        <v>No</v>
      </c>
      <c r="J379" t="str">
        <f>IFERROR(VLOOKUP($A379,'Medical Examinations'!$A:$O,14,FALSE),"")</f>
        <v>Over Weight</v>
      </c>
      <c r="K379" t="str">
        <f>IFERROR(VLOOKUP($A379,'Medical Examinations'!$A:$O,15,FALSE),"")</f>
        <v>Diabetes</v>
      </c>
      <c r="L379" s="19" t="str">
        <f>IFERROR(VLOOKUP($A379,'Hospitalisation Details'!$A:$Q,7,FALSE),"")</f>
        <v>11-Oct-1973</v>
      </c>
      <c r="M379" s="20">
        <f>IFERROR(VLOOKUP($A379,'Hospitalisation Details'!$A:$Q,10,FALSE),"")</f>
        <v>8112.59</v>
      </c>
      <c r="N379" s="26" t="str">
        <f>IFERROR(VLOOKUP($A379,'Hospitalisation Details'!$A:$Q,11,FALSE),"")</f>
        <v>tier - 2</v>
      </c>
      <c r="O379" t="str">
        <f>IFERROR(VLOOKUP($A379,'Hospitalisation Details'!$A:$Q,13,FALSE),"")</f>
        <v>tier - 2</v>
      </c>
      <c r="P379" t="str">
        <f>IFERROR(VLOOKUP($A379,'Hospitalisation Details'!$A:$Q,15,FALSE),"")</f>
        <v>R1013</v>
      </c>
      <c r="Q379">
        <f>IFERROR(VLOOKUP($A379,'Hospitalisation Details'!$A:$Q,8,FALSE),"")</f>
        <v>49</v>
      </c>
    </row>
    <row r="380" spans="1:17" ht="15" x14ac:dyDescent="0.35">
      <c r="A380" s="25" t="str">
        <f>'Customer Names'!A1340</f>
        <v>Id1339</v>
      </c>
      <c r="B380" t="str">
        <f>IFERROR(VLOOKUP($A380,'Customer Names'!$A:$F,3,FALSE),"")</f>
        <v>Morris</v>
      </c>
      <c r="C380" s="27">
        <f>IFERROR(VLOOKUP($A380,'Medical Examinations'!$A:$O,2,FALSE),"")</f>
        <v>18.829999999999998</v>
      </c>
      <c r="D380">
        <f>IFERROR(VLOOKUP($A380,'Medical Examinations'!$A:$O,3,FALSE),"")</f>
        <v>10.08</v>
      </c>
      <c r="E380" s="26" t="str">
        <f>IFERROR(VLOOKUP($A380,'Medical Examinations'!$A:$O,4,FALSE),"")</f>
        <v>Yes</v>
      </c>
      <c r="F380" t="str">
        <f>IFERROR(VLOOKUP($A380,'Medical Examinations'!$A:$O,6,FALSE),"")</f>
        <v>No</v>
      </c>
      <c r="G380" t="str">
        <f>IFERROR(VLOOKUP($A380,'Medical Examinations'!$A:$O,7,FALSE),"")</f>
        <v>No</v>
      </c>
      <c r="H380" s="28" t="str">
        <f>IFERROR(VLOOKUP($A380,'Medical Examinations'!$A:$O,8,FALSE),"")</f>
        <v>0</v>
      </c>
      <c r="I380" t="str">
        <f>IFERROR(VLOOKUP($A380,'Medical Examinations'!$A:$O,10,FALSE),"")</f>
        <v>No</v>
      </c>
      <c r="J380" t="str">
        <f>IFERROR(VLOOKUP($A380,'Medical Examinations'!$A:$O,14,FALSE),"")</f>
        <v>Normal Weight</v>
      </c>
      <c r="K380" t="str">
        <f>IFERROR(VLOOKUP($A380,'Medical Examinations'!$A:$O,15,FALSE),"")</f>
        <v>Diabetes</v>
      </c>
      <c r="L380" s="19" t="str">
        <f>IFERROR(VLOOKUP($A380,'Hospitalisation Details'!$A:$Q,7,FALSE),"")</f>
        <v>10-Jun-1967</v>
      </c>
      <c r="M380" s="20">
        <f>IFERROR(VLOOKUP($A380,'Hospitalisation Details'!$A:$Q,10,FALSE),"")</f>
        <v>8091.3</v>
      </c>
      <c r="N380" s="26" t="str">
        <f>IFERROR(VLOOKUP($A380,'Hospitalisation Details'!$A:$Q,11,FALSE),"")</f>
        <v>tier - 3</v>
      </c>
      <c r="O380" t="str">
        <f>IFERROR(VLOOKUP($A380,'Hospitalisation Details'!$A:$Q,13,FALSE),"")</f>
        <v>tier - 1</v>
      </c>
      <c r="P380" t="str">
        <f>IFERROR(VLOOKUP($A380,'Hospitalisation Details'!$A:$Q,15,FALSE),"")</f>
        <v>R1012</v>
      </c>
      <c r="Q380">
        <f>IFERROR(VLOOKUP($A380,'Hospitalisation Details'!$A:$Q,8,FALSE),"")</f>
        <v>55</v>
      </c>
    </row>
    <row r="381" spans="1:17" ht="15" x14ac:dyDescent="0.35">
      <c r="A381" s="25" t="str">
        <f>'Customer Names'!A135</f>
        <v>Id134</v>
      </c>
      <c r="B381" t="str">
        <f>IFERROR(VLOOKUP($A381,'Customer Names'!$A:$F,3,FALSE),"")</f>
        <v>Lynch</v>
      </c>
      <c r="C381" s="27">
        <f>IFERROR(VLOOKUP($A381,'Medical Examinations'!$A:$O,2,FALSE),"")</f>
        <v>41.12</v>
      </c>
      <c r="D381">
        <f>IFERROR(VLOOKUP($A381,'Medical Examinations'!$A:$O,3,FALSE),"")</f>
        <v>7.54</v>
      </c>
      <c r="E381" s="26" t="str">
        <f>IFERROR(VLOOKUP($A381,'Medical Examinations'!$A:$O,4,FALSE),"")</f>
        <v>Yes</v>
      </c>
      <c r="F381" t="str">
        <f>IFERROR(VLOOKUP($A381,'Medical Examinations'!$A:$O,6,FALSE),"")</f>
        <v>No</v>
      </c>
      <c r="G381" t="str">
        <f>IFERROR(VLOOKUP($A381,'Medical Examinations'!$A:$O,7,FALSE),"")</f>
        <v>No</v>
      </c>
      <c r="H381" s="28" t="str">
        <f>IFERROR(VLOOKUP($A381,'Medical Examinations'!$A:$O,8,FALSE),"")</f>
        <v>0</v>
      </c>
      <c r="I381" t="str">
        <f>IFERROR(VLOOKUP($A381,'Medical Examinations'!$A:$O,10,FALSE),"")</f>
        <v>Yes</v>
      </c>
      <c r="J381" t="str">
        <f>IFERROR(VLOOKUP($A381,'Medical Examinations'!$A:$O,14,FALSE),"")</f>
        <v>Obesity</v>
      </c>
      <c r="K381" t="str">
        <f>IFERROR(VLOOKUP($A381,'Medical Examinations'!$A:$O,15,FALSE),"")</f>
        <v>Diabetes</v>
      </c>
      <c r="L381" s="19" t="str">
        <f>IFERROR(VLOOKUP($A381,'Hospitalisation Details'!$A:$Q,7,FALSE),"")</f>
        <v>30-Jul-1967</v>
      </c>
      <c r="M381" s="20">
        <f>IFERROR(VLOOKUP($A381,'Hospitalisation Details'!$A:$Q,10,FALSE),"")</f>
        <v>38893.360000000001</v>
      </c>
      <c r="N381" s="26" t="str">
        <f>IFERROR(VLOOKUP($A381,'Hospitalisation Details'!$A:$Q,11,FALSE),"")</f>
        <v>tier - 1</v>
      </c>
      <c r="O381" t="str">
        <f>IFERROR(VLOOKUP($A381,'Hospitalisation Details'!$A:$Q,13,FALSE),"")</f>
        <v>tier - 2</v>
      </c>
      <c r="P381" t="str">
        <f>IFERROR(VLOOKUP($A381,'Hospitalisation Details'!$A:$Q,15,FALSE),"")</f>
        <v>R1011</v>
      </c>
      <c r="Q381">
        <f>IFERROR(VLOOKUP($A381,'Hospitalisation Details'!$A:$Q,8,FALSE),"")</f>
        <v>55</v>
      </c>
    </row>
    <row r="382" spans="1:17" ht="15" x14ac:dyDescent="0.35">
      <c r="A382" s="25" t="str">
        <f>'Customer Names'!A1341</f>
        <v>Id1340</v>
      </c>
      <c r="B382" t="str">
        <f>IFERROR(VLOOKUP($A382,'Customer Names'!$A:$F,3,FALSE),"")</f>
        <v>Chaisson</v>
      </c>
      <c r="C382" s="27">
        <f>IFERROR(VLOOKUP($A382,'Medical Examinations'!$A:$O,2,FALSE),"")</f>
        <v>47.52</v>
      </c>
      <c r="D382">
        <f>IFERROR(VLOOKUP($A382,'Medical Examinations'!$A:$O,3,FALSE),"")</f>
        <v>11.39</v>
      </c>
      <c r="E382" s="26" t="str">
        <f>IFERROR(VLOOKUP($A382,'Medical Examinations'!$A:$O,4,FALSE),"")</f>
        <v>Yes</v>
      </c>
      <c r="F382" t="str">
        <f>IFERROR(VLOOKUP($A382,'Medical Examinations'!$A:$O,6,FALSE),"")</f>
        <v>No</v>
      </c>
      <c r="G382" t="str">
        <f>IFERROR(VLOOKUP($A382,'Medical Examinations'!$A:$O,7,FALSE),"")</f>
        <v>No</v>
      </c>
      <c r="H382" s="28">
        <f>IFERROR(VLOOKUP($A382,'Medical Examinations'!$A:$O,8,FALSE),"")</f>
        <v>1</v>
      </c>
      <c r="I382" t="str">
        <f>IFERROR(VLOOKUP($A382,'Medical Examinations'!$A:$O,10,FALSE),"")</f>
        <v>No</v>
      </c>
      <c r="J382" t="str">
        <f>IFERROR(VLOOKUP($A382,'Medical Examinations'!$A:$O,14,FALSE),"")</f>
        <v>Obesity</v>
      </c>
      <c r="K382" t="str">
        <f>IFERROR(VLOOKUP($A382,'Medical Examinations'!$A:$O,15,FALSE),"")</f>
        <v>Diabetes</v>
      </c>
      <c r="L382" s="19" t="str">
        <f>IFERROR(VLOOKUP($A382,'Hospitalisation Details'!$A:$Q,7,FALSE),"")</f>
        <v>21-Dec-1975</v>
      </c>
      <c r="M382" s="20">
        <f>IFERROR(VLOOKUP($A382,'Hospitalisation Details'!$A:$Q,10,FALSE),"")</f>
        <v>8083.92</v>
      </c>
      <c r="N382" s="26" t="str">
        <f>IFERROR(VLOOKUP($A382,'Hospitalisation Details'!$A:$Q,11,FALSE),"")</f>
        <v>tier - 3</v>
      </c>
      <c r="O382" t="str">
        <f>IFERROR(VLOOKUP($A382,'Hospitalisation Details'!$A:$Q,13,FALSE),"")</f>
        <v>tier - 3</v>
      </c>
      <c r="P382" t="str">
        <f>IFERROR(VLOOKUP($A382,'Hospitalisation Details'!$A:$Q,15,FALSE),"")</f>
        <v>R1013</v>
      </c>
      <c r="Q382">
        <f>IFERROR(VLOOKUP($A382,'Hospitalisation Details'!$A:$Q,8,FALSE),"")</f>
        <v>47</v>
      </c>
    </row>
    <row r="383" spans="1:17" ht="15" x14ac:dyDescent="0.35">
      <c r="A383" s="25" t="str">
        <f>'Customer Names'!A1342</f>
        <v>Id1341</v>
      </c>
      <c r="B383" t="str">
        <f>IFERROR(VLOOKUP($A383,'Customer Names'!$A:$F,3,FALSE),"")</f>
        <v>Pigott</v>
      </c>
      <c r="C383" s="27">
        <f>IFERROR(VLOOKUP($A383,'Medical Examinations'!$A:$O,2,FALSE),"")</f>
        <v>37.82</v>
      </c>
      <c r="D383">
        <f>IFERROR(VLOOKUP($A383,'Medical Examinations'!$A:$O,3,FALSE),"")</f>
        <v>6.36</v>
      </c>
      <c r="E383" s="26" t="str">
        <f>IFERROR(VLOOKUP($A383,'Medical Examinations'!$A:$O,4,FALSE),"")</f>
        <v>No</v>
      </c>
      <c r="F383" t="str">
        <f>IFERROR(VLOOKUP($A383,'Medical Examinations'!$A:$O,6,FALSE),"")</f>
        <v>No</v>
      </c>
      <c r="G383" t="str">
        <f>IFERROR(VLOOKUP($A383,'Medical Examinations'!$A:$O,7,FALSE),"")</f>
        <v>No</v>
      </c>
      <c r="H383" s="28" t="str">
        <f>IFERROR(VLOOKUP($A383,'Medical Examinations'!$A:$O,8,FALSE),"")</f>
        <v>0</v>
      </c>
      <c r="I383" t="str">
        <f>IFERROR(VLOOKUP($A383,'Medical Examinations'!$A:$O,10,FALSE),"")</f>
        <v>No</v>
      </c>
      <c r="J383" t="str">
        <f>IFERROR(VLOOKUP($A383,'Medical Examinations'!$A:$O,14,FALSE),"")</f>
        <v>Obesity</v>
      </c>
      <c r="K383" t="str">
        <f>IFERROR(VLOOKUP($A383,'Medical Examinations'!$A:$O,15,FALSE),"")</f>
        <v>Prediabetes</v>
      </c>
      <c r="L383" s="19" t="str">
        <f>IFERROR(VLOOKUP($A383,'Hospitalisation Details'!$A:$Q,7,FALSE),"")</f>
        <v>12-Oct-1994</v>
      </c>
      <c r="M383" s="20">
        <f>IFERROR(VLOOKUP($A383,'Hospitalisation Details'!$A:$Q,10,FALSE),"")</f>
        <v>8081.74</v>
      </c>
      <c r="N383" s="26" t="str">
        <f>IFERROR(VLOOKUP($A383,'Hospitalisation Details'!$A:$Q,11,FALSE),"")</f>
        <v>tier - 2</v>
      </c>
      <c r="O383" t="str">
        <f>IFERROR(VLOOKUP($A383,'Hospitalisation Details'!$A:$Q,13,FALSE),"")</f>
        <v>tier - 2</v>
      </c>
      <c r="P383" t="str">
        <f>IFERROR(VLOOKUP($A383,'Hospitalisation Details'!$A:$Q,15,FALSE),"")</f>
        <v>R1026</v>
      </c>
      <c r="Q383">
        <f>IFERROR(VLOOKUP($A383,'Hospitalisation Details'!$A:$Q,8,FALSE),"")</f>
        <v>28</v>
      </c>
    </row>
    <row r="384" spans="1:17" ht="15" x14ac:dyDescent="0.35">
      <c r="A384" s="25" t="str">
        <f>'Customer Names'!A1343</f>
        <v>Id1342</v>
      </c>
      <c r="B384" t="str">
        <f>IFERROR(VLOOKUP($A384,'Customer Names'!$A:$F,3,FALSE),"")</f>
        <v>Cochrane</v>
      </c>
      <c r="C384" s="27">
        <f>IFERROR(VLOOKUP($A384,'Medical Examinations'!$A:$O,2,FALSE),"")</f>
        <v>44.16</v>
      </c>
      <c r="D384">
        <f>IFERROR(VLOOKUP($A384,'Medical Examinations'!$A:$O,3,FALSE),"")</f>
        <v>5.31</v>
      </c>
      <c r="E384" s="26" t="str">
        <f>IFERROR(VLOOKUP($A384,'Medical Examinations'!$A:$O,4,FALSE),"")</f>
        <v>Yes</v>
      </c>
      <c r="F384" t="str">
        <f>IFERROR(VLOOKUP($A384,'Medical Examinations'!$A:$O,6,FALSE),"")</f>
        <v>No</v>
      </c>
      <c r="G384" t="str">
        <f>IFERROR(VLOOKUP($A384,'Medical Examinations'!$A:$O,7,FALSE),"")</f>
        <v>No</v>
      </c>
      <c r="H384" s="28" t="str">
        <f>IFERROR(VLOOKUP($A384,'Medical Examinations'!$A:$O,8,FALSE),"")</f>
        <v>0</v>
      </c>
      <c r="I384" t="str">
        <f>IFERROR(VLOOKUP($A384,'Medical Examinations'!$A:$O,10,FALSE),"")</f>
        <v>No</v>
      </c>
      <c r="J384" t="str">
        <f>IFERROR(VLOOKUP($A384,'Medical Examinations'!$A:$O,14,FALSE),"")</f>
        <v>Obesity</v>
      </c>
      <c r="K384" t="str">
        <f>IFERROR(VLOOKUP($A384,'Medical Examinations'!$A:$O,15,FALSE),"")</f>
        <v>Normal</v>
      </c>
      <c r="L384" s="19" t="str">
        <f>IFERROR(VLOOKUP($A384,'Hospitalisation Details'!$A:$Q,7,FALSE),"")</f>
        <v>28-Aug-2001</v>
      </c>
      <c r="M384" s="20">
        <f>IFERROR(VLOOKUP($A384,'Hospitalisation Details'!$A:$Q,10,FALSE),"")</f>
        <v>8081.26</v>
      </c>
      <c r="N384" s="26" t="str">
        <f>IFERROR(VLOOKUP($A384,'Hospitalisation Details'!$A:$Q,11,FALSE),"")</f>
        <v>tier - 2</v>
      </c>
      <c r="O384" t="str">
        <f>IFERROR(VLOOKUP($A384,'Hospitalisation Details'!$A:$Q,13,FALSE),"")</f>
        <v>tier - 2</v>
      </c>
      <c r="P384" t="str">
        <f>IFERROR(VLOOKUP($A384,'Hospitalisation Details'!$A:$Q,15,FALSE),"")</f>
        <v>R1012</v>
      </c>
      <c r="Q384">
        <f>IFERROR(VLOOKUP($A384,'Hospitalisation Details'!$A:$Q,8,FALSE),"")</f>
        <v>21</v>
      </c>
    </row>
    <row r="385" spans="1:17" ht="15" x14ac:dyDescent="0.35">
      <c r="A385" s="25" t="str">
        <f>'Customer Names'!A1344</f>
        <v>Id1343</v>
      </c>
      <c r="B385" t="str">
        <f>IFERROR(VLOOKUP($A385,'Customer Names'!$A:$F,3,FALSE),"")</f>
        <v>Armitage</v>
      </c>
      <c r="C385" s="27">
        <f>IFERROR(VLOOKUP($A385,'Medical Examinations'!$A:$O,2,FALSE),"")</f>
        <v>37.049999999999997</v>
      </c>
      <c r="D385">
        <f>IFERROR(VLOOKUP($A385,'Medical Examinations'!$A:$O,3,FALSE),"")</f>
        <v>4.74</v>
      </c>
      <c r="E385" s="26" t="str">
        <f>IFERROR(VLOOKUP($A385,'Medical Examinations'!$A:$O,4,FALSE),"")</f>
        <v>No</v>
      </c>
      <c r="F385" t="str">
        <f>IFERROR(VLOOKUP($A385,'Medical Examinations'!$A:$O,6,FALSE),"")</f>
        <v>No</v>
      </c>
      <c r="G385" t="str">
        <f>IFERROR(VLOOKUP($A385,'Medical Examinations'!$A:$O,7,FALSE),"")</f>
        <v>Yes</v>
      </c>
      <c r="H385" s="28">
        <f>IFERROR(VLOOKUP($A385,'Medical Examinations'!$A:$O,8,FALSE),"")</f>
        <v>1</v>
      </c>
      <c r="I385" t="str">
        <f>IFERROR(VLOOKUP($A385,'Medical Examinations'!$A:$O,10,FALSE),"")</f>
        <v>No</v>
      </c>
      <c r="J385" t="str">
        <f>IFERROR(VLOOKUP($A385,'Medical Examinations'!$A:$O,14,FALSE),"")</f>
        <v>Obesity</v>
      </c>
      <c r="K385" t="str">
        <f>IFERROR(VLOOKUP($A385,'Medical Examinations'!$A:$O,15,FALSE),"")</f>
        <v>Normal</v>
      </c>
      <c r="L385" s="19" t="str">
        <f>IFERROR(VLOOKUP($A385,'Hospitalisation Details'!$A:$Q,7,FALSE),"")</f>
        <v>7-Nov-1993</v>
      </c>
      <c r="M385" s="20">
        <f>IFERROR(VLOOKUP($A385,'Hospitalisation Details'!$A:$Q,10,FALSE),"")</f>
        <v>8077.41</v>
      </c>
      <c r="N385" s="26" t="str">
        <f>IFERROR(VLOOKUP($A385,'Hospitalisation Details'!$A:$Q,11,FALSE),"")</f>
        <v>tier - 2</v>
      </c>
      <c r="O385" t="str">
        <f>IFERROR(VLOOKUP($A385,'Hospitalisation Details'!$A:$Q,13,FALSE),"")</f>
        <v>tier - 1</v>
      </c>
      <c r="P385" t="str">
        <f>IFERROR(VLOOKUP($A385,'Hospitalisation Details'!$A:$Q,15,FALSE),"")</f>
        <v>R1026</v>
      </c>
      <c r="Q385">
        <f>IFERROR(VLOOKUP($A385,'Hospitalisation Details'!$A:$Q,8,FALSE),"")</f>
        <v>29</v>
      </c>
    </row>
    <row r="386" spans="1:17" ht="15" x14ac:dyDescent="0.35">
      <c r="A386" s="25" t="str">
        <f>'Customer Names'!A1345</f>
        <v>Id1344</v>
      </c>
      <c r="B386" t="str">
        <f>IFERROR(VLOOKUP($A386,'Customer Names'!$A:$F,3,FALSE),"")</f>
        <v>Shen</v>
      </c>
      <c r="C386" s="27">
        <f>IFERROR(VLOOKUP($A386,'Medical Examinations'!$A:$O,2,FALSE),"")</f>
        <v>18.66</v>
      </c>
      <c r="D386">
        <f>IFERROR(VLOOKUP($A386,'Medical Examinations'!$A:$O,3,FALSE),"")</f>
        <v>11.35</v>
      </c>
      <c r="E386" s="26" t="str">
        <f>IFERROR(VLOOKUP($A386,'Medical Examinations'!$A:$O,4,FALSE),"")</f>
        <v>No</v>
      </c>
      <c r="F386" t="str">
        <f>IFERROR(VLOOKUP($A386,'Medical Examinations'!$A:$O,6,FALSE),"")</f>
        <v>No</v>
      </c>
      <c r="G386" t="str">
        <f>IFERROR(VLOOKUP($A386,'Medical Examinations'!$A:$O,7,FALSE),"")</f>
        <v>No</v>
      </c>
      <c r="H386" s="28" t="str">
        <f>IFERROR(VLOOKUP($A386,'Medical Examinations'!$A:$O,8,FALSE),"")</f>
        <v>0</v>
      </c>
      <c r="I386" t="str">
        <f>IFERROR(VLOOKUP($A386,'Medical Examinations'!$A:$O,10,FALSE),"")</f>
        <v>No</v>
      </c>
      <c r="J386" t="str">
        <f>IFERROR(VLOOKUP($A386,'Medical Examinations'!$A:$O,14,FALSE),"")</f>
        <v>Normal Weight</v>
      </c>
      <c r="K386" t="str">
        <f>IFERROR(VLOOKUP($A386,'Medical Examinations'!$A:$O,15,FALSE),"")</f>
        <v>Diabetes</v>
      </c>
      <c r="L386" s="19" t="str">
        <f>IFERROR(VLOOKUP($A386,'Hospitalisation Details'!$A:$Q,7,FALSE),"")</f>
        <v>21-Oct-1965</v>
      </c>
      <c r="M386" s="20">
        <f>IFERROR(VLOOKUP($A386,'Hospitalisation Details'!$A:$Q,10,FALSE),"")</f>
        <v>8071.57</v>
      </c>
      <c r="N386" s="26" t="str">
        <f>IFERROR(VLOOKUP($A386,'Hospitalisation Details'!$A:$Q,11,FALSE),"")</f>
        <v>tier - 3</v>
      </c>
      <c r="O386" t="str">
        <f>IFERROR(VLOOKUP($A386,'Hospitalisation Details'!$A:$Q,13,FALSE),"")</f>
        <v>tier - 1</v>
      </c>
      <c r="P386" t="str">
        <f>IFERROR(VLOOKUP($A386,'Hospitalisation Details'!$A:$Q,15,FALSE),"")</f>
        <v>R1011</v>
      </c>
      <c r="Q386">
        <f>IFERROR(VLOOKUP($A386,'Hospitalisation Details'!$A:$Q,8,FALSE),"")</f>
        <v>57</v>
      </c>
    </row>
    <row r="387" spans="1:17" ht="15" x14ac:dyDescent="0.35">
      <c r="A387" s="25" t="str">
        <f>'Customer Names'!A1346</f>
        <v>Id1345</v>
      </c>
      <c r="B387" t="str">
        <f>IFERROR(VLOOKUP($A387,'Customer Names'!$A:$F,3,FALSE),"")</f>
        <v>O'Kelly</v>
      </c>
      <c r="C387" s="27">
        <f>IFERROR(VLOOKUP($A387,'Medical Examinations'!$A:$O,2,FALSE),"")</f>
        <v>36.200000000000003</v>
      </c>
      <c r="D387">
        <f>IFERROR(VLOOKUP($A387,'Medical Examinations'!$A:$O,3,FALSE),"")</f>
        <v>6.81</v>
      </c>
      <c r="E387" s="26" t="str">
        <f>IFERROR(VLOOKUP($A387,'Medical Examinations'!$A:$O,4,FALSE),"")</f>
        <v>Yes</v>
      </c>
      <c r="F387" t="str">
        <f>IFERROR(VLOOKUP($A387,'Medical Examinations'!$A:$O,6,FALSE),"")</f>
        <v>No</v>
      </c>
      <c r="G387" t="str">
        <f>IFERROR(VLOOKUP($A387,'Medical Examinations'!$A:$O,7,FALSE),"")</f>
        <v>No</v>
      </c>
      <c r="H387" s="28">
        <f>IFERROR(VLOOKUP($A387,'Medical Examinations'!$A:$O,8,FALSE),"")</f>
        <v>1</v>
      </c>
      <c r="I387" t="str">
        <f>IFERROR(VLOOKUP($A387,'Medical Examinations'!$A:$O,10,FALSE),"")</f>
        <v>No</v>
      </c>
      <c r="J387" t="str">
        <f>IFERROR(VLOOKUP($A387,'Medical Examinations'!$A:$O,14,FALSE),"")</f>
        <v>Obesity</v>
      </c>
      <c r="K387" t="str">
        <f>IFERROR(VLOOKUP($A387,'Medical Examinations'!$A:$O,15,FALSE),"")</f>
        <v>Diabetes</v>
      </c>
      <c r="L387" s="19" t="str">
        <f>IFERROR(VLOOKUP($A387,'Hospitalisation Details'!$A:$Q,7,FALSE),"")</f>
        <v>15-Dec-1975</v>
      </c>
      <c r="M387" s="20">
        <f>IFERROR(VLOOKUP($A387,'Hospitalisation Details'!$A:$Q,10,FALSE),"")</f>
        <v>8068.19</v>
      </c>
      <c r="N387" s="26" t="str">
        <f>IFERROR(VLOOKUP($A387,'Hospitalisation Details'!$A:$Q,11,FALSE),"")</f>
        <v>tier - 3</v>
      </c>
      <c r="O387" t="str">
        <f>IFERROR(VLOOKUP($A387,'Hospitalisation Details'!$A:$Q,13,FALSE),"")</f>
        <v>tier - 2</v>
      </c>
      <c r="P387" t="str">
        <f>IFERROR(VLOOKUP($A387,'Hospitalisation Details'!$A:$Q,15,FALSE),"")</f>
        <v>R1011</v>
      </c>
      <c r="Q387">
        <f>IFERROR(VLOOKUP($A387,'Hospitalisation Details'!$A:$Q,8,FALSE),"")</f>
        <v>47</v>
      </c>
    </row>
    <row r="388" spans="1:17" ht="15" x14ac:dyDescent="0.35">
      <c r="A388" s="25" t="str">
        <f>'Customer Names'!A1347</f>
        <v>Id1346</v>
      </c>
      <c r="B388" t="str">
        <f>IFERROR(VLOOKUP($A388,'Customer Names'!$A:$F,3,FALSE),"")</f>
        <v>Huff</v>
      </c>
      <c r="C388" s="27">
        <f>IFERROR(VLOOKUP($A388,'Medical Examinations'!$A:$O,2,FALSE),"")</f>
        <v>18.87</v>
      </c>
      <c r="D388">
        <f>IFERROR(VLOOKUP($A388,'Medical Examinations'!$A:$O,3,FALSE),"")</f>
        <v>8.06</v>
      </c>
      <c r="E388" s="26" t="str">
        <f>IFERROR(VLOOKUP($A388,'Medical Examinations'!$A:$O,4,FALSE),"")</f>
        <v>No</v>
      </c>
      <c r="F388" t="str">
        <f>IFERROR(VLOOKUP($A388,'Medical Examinations'!$A:$O,6,FALSE),"")</f>
        <v>No</v>
      </c>
      <c r="G388" t="str">
        <f>IFERROR(VLOOKUP($A388,'Medical Examinations'!$A:$O,7,FALSE),"")</f>
        <v>No</v>
      </c>
      <c r="H388" s="28" t="str">
        <f>IFERROR(VLOOKUP($A388,'Medical Examinations'!$A:$O,8,FALSE),"")</f>
        <v>0</v>
      </c>
      <c r="I388" t="str">
        <f>IFERROR(VLOOKUP($A388,'Medical Examinations'!$A:$O,10,FALSE),"")</f>
        <v>No</v>
      </c>
      <c r="J388" t="str">
        <f>IFERROR(VLOOKUP($A388,'Medical Examinations'!$A:$O,14,FALSE),"")</f>
        <v>Normal Weight</v>
      </c>
      <c r="K388" t="str">
        <f>IFERROR(VLOOKUP($A388,'Medical Examinations'!$A:$O,15,FALSE),"")</f>
        <v>Diabetes</v>
      </c>
      <c r="L388" s="19" t="str">
        <f>IFERROR(VLOOKUP($A388,'Hospitalisation Details'!$A:$Q,7,FALSE),"")</f>
        <v>11-Aug-1965</v>
      </c>
      <c r="M388" s="20">
        <f>IFERROR(VLOOKUP($A388,'Hospitalisation Details'!$A:$Q,10,FALSE),"")</f>
        <v>8067.83</v>
      </c>
      <c r="N388" s="26" t="str">
        <f>IFERROR(VLOOKUP($A388,'Hospitalisation Details'!$A:$Q,11,FALSE),"")</f>
        <v>tier - 3</v>
      </c>
      <c r="O388" t="str">
        <f>IFERROR(VLOOKUP($A388,'Hospitalisation Details'!$A:$Q,13,FALSE),"")</f>
        <v>tier - 1</v>
      </c>
      <c r="P388" t="str">
        <f>IFERROR(VLOOKUP($A388,'Hospitalisation Details'!$A:$Q,15,FALSE),"")</f>
        <v>R1013</v>
      </c>
      <c r="Q388">
        <f>IFERROR(VLOOKUP($A388,'Hospitalisation Details'!$A:$Q,8,FALSE),"")</f>
        <v>57</v>
      </c>
    </row>
    <row r="389" spans="1:17" ht="15" x14ac:dyDescent="0.35">
      <c r="A389" s="25" t="str">
        <f>'Customer Names'!A1348</f>
        <v>Id1347</v>
      </c>
      <c r="B389" t="str">
        <f>IFERROR(VLOOKUP($A389,'Customer Names'!$A:$F,3,FALSE),"")</f>
        <v>Dye</v>
      </c>
      <c r="C389" s="27">
        <f>IFERROR(VLOOKUP($A389,'Medical Examinations'!$A:$O,2,FALSE),"")</f>
        <v>32.299999999999997</v>
      </c>
      <c r="D389">
        <f>IFERROR(VLOOKUP($A389,'Medical Examinations'!$A:$O,3,FALSE),"")</f>
        <v>6.74</v>
      </c>
      <c r="E389" s="26" t="str">
        <f>IFERROR(VLOOKUP($A389,'Medical Examinations'!$A:$O,4,FALSE),"")</f>
        <v>Yes</v>
      </c>
      <c r="F389" t="str">
        <f>IFERROR(VLOOKUP($A389,'Medical Examinations'!$A:$O,6,FALSE),"")</f>
        <v>No</v>
      </c>
      <c r="G389" t="str">
        <f>IFERROR(VLOOKUP($A389,'Medical Examinations'!$A:$O,7,FALSE),"")</f>
        <v>No</v>
      </c>
      <c r="H389" s="28">
        <f>IFERROR(VLOOKUP($A389,'Medical Examinations'!$A:$O,8,FALSE),"")</f>
        <v>1</v>
      </c>
      <c r="I389" t="str">
        <f>IFERROR(VLOOKUP($A389,'Medical Examinations'!$A:$O,10,FALSE),"")</f>
        <v>No</v>
      </c>
      <c r="J389" t="str">
        <f>IFERROR(VLOOKUP($A389,'Medical Examinations'!$A:$O,14,FALSE),"")</f>
        <v>Obesity</v>
      </c>
      <c r="K389" t="str">
        <f>IFERROR(VLOOKUP($A389,'Medical Examinations'!$A:$O,15,FALSE),"")</f>
        <v>Diabetes</v>
      </c>
      <c r="L389" s="19" t="str">
        <f>IFERROR(VLOOKUP($A389,'Hospitalisation Details'!$A:$Q,7,FALSE),"")</f>
        <v>28-Jun-1975</v>
      </c>
      <c r="M389" s="20">
        <f>IFERROR(VLOOKUP($A389,'Hospitalisation Details'!$A:$Q,10,FALSE),"")</f>
        <v>8062.76</v>
      </c>
      <c r="N389" s="26" t="str">
        <f>IFERROR(VLOOKUP($A389,'Hospitalisation Details'!$A:$Q,11,FALSE),"")</f>
        <v>tier - 3</v>
      </c>
      <c r="O389" t="str">
        <f>IFERROR(VLOOKUP($A389,'Hospitalisation Details'!$A:$Q,13,FALSE),"")</f>
        <v>tier - 3</v>
      </c>
      <c r="P389" t="str">
        <f>IFERROR(VLOOKUP($A389,'Hospitalisation Details'!$A:$Q,15,FALSE),"")</f>
        <v>R1011</v>
      </c>
      <c r="Q389">
        <f>IFERROR(VLOOKUP($A389,'Hospitalisation Details'!$A:$Q,8,FALSE),"")</f>
        <v>47</v>
      </c>
    </row>
    <row r="390" spans="1:17" ht="15" x14ac:dyDescent="0.35">
      <c r="A390" s="25" t="str">
        <f>'Customer Names'!A1349</f>
        <v>Id1348</v>
      </c>
      <c r="B390" t="str">
        <f>IFERROR(VLOOKUP($A390,'Customer Names'!$A:$F,3,FALSE),"")</f>
        <v>Willard</v>
      </c>
      <c r="C390" s="27">
        <f>IFERROR(VLOOKUP($A390,'Medical Examinations'!$A:$O,2,FALSE),"")</f>
        <v>22.64</v>
      </c>
      <c r="D390">
        <f>IFERROR(VLOOKUP($A390,'Medical Examinations'!$A:$O,3,FALSE),"")</f>
        <v>6.54</v>
      </c>
      <c r="E390" s="26" t="str">
        <f>IFERROR(VLOOKUP($A390,'Medical Examinations'!$A:$O,4,FALSE),"")</f>
        <v>Yes</v>
      </c>
      <c r="F390" t="str">
        <f>IFERROR(VLOOKUP($A390,'Medical Examinations'!$A:$O,6,FALSE),"")</f>
        <v>No</v>
      </c>
      <c r="G390" t="str">
        <f>IFERROR(VLOOKUP($A390,'Medical Examinations'!$A:$O,7,FALSE),"")</f>
        <v>No</v>
      </c>
      <c r="H390" s="28">
        <f>IFERROR(VLOOKUP($A390,'Medical Examinations'!$A:$O,8,FALSE),"")</f>
        <v>2</v>
      </c>
      <c r="I390" t="str">
        <f>IFERROR(VLOOKUP($A390,'Medical Examinations'!$A:$O,10,FALSE),"")</f>
        <v>No</v>
      </c>
      <c r="J390" t="str">
        <f>IFERROR(VLOOKUP($A390,'Medical Examinations'!$A:$O,14,FALSE),"")</f>
        <v>Normal Weight</v>
      </c>
      <c r="K390" t="str">
        <f>IFERROR(VLOOKUP($A390,'Medical Examinations'!$A:$O,15,FALSE),"")</f>
        <v>Diabetes</v>
      </c>
      <c r="L390" s="19" t="str">
        <f>IFERROR(VLOOKUP($A390,'Hospitalisation Details'!$A:$Q,7,FALSE),"")</f>
        <v>12-Dec-1970</v>
      </c>
      <c r="M390" s="20">
        <f>IFERROR(VLOOKUP($A390,'Hospitalisation Details'!$A:$Q,10,FALSE),"")</f>
        <v>8062.31</v>
      </c>
      <c r="N390" s="26" t="str">
        <f>IFERROR(VLOOKUP($A390,'Hospitalisation Details'!$A:$Q,11,FALSE),"")</f>
        <v>tier - 2</v>
      </c>
      <c r="O390" t="str">
        <f>IFERROR(VLOOKUP($A390,'Hospitalisation Details'!$A:$Q,13,FALSE),"")</f>
        <v>tier - 1</v>
      </c>
      <c r="P390" t="str">
        <f>IFERROR(VLOOKUP($A390,'Hospitalisation Details'!$A:$Q,15,FALSE),"")</f>
        <v>R1013</v>
      </c>
      <c r="Q390">
        <f>IFERROR(VLOOKUP($A390,'Hospitalisation Details'!$A:$Q,8,FALSE),"")</f>
        <v>52</v>
      </c>
    </row>
    <row r="391" spans="1:17" ht="15" x14ac:dyDescent="0.35">
      <c r="A391" s="25" t="str">
        <f>'Customer Names'!A1350</f>
        <v>Id1349</v>
      </c>
      <c r="B391" t="str">
        <f>IFERROR(VLOOKUP($A391,'Customer Names'!$A:$F,3,FALSE),"")</f>
        <v>D'Addario</v>
      </c>
      <c r="C391" s="27">
        <f>IFERROR(VLOOKUP($A391,'Medical Examinations'!$A:$O,2,FALSE),"")</f>
        <v>28.69</v>
      </c>
      <c r="D391">
        <f>IFERROR(VLOOKUP($A391,'Medical Examinations'!$A:$O,3,FALSE),"")</f>
        <v>5.4</v>
      </c>
      <c r="E391" s="26" t="str">
        <f>IFERROR(VLOOKUP($A391,'Medical Examinations'!$A:$O,4,FALSE),"")</f>
        <v>No</v>
      </c>
      <c r="F391" t="str">
        <f>IFERROR(VLOOKUP($A391,'Medical Examinations'!$A:$O,6,FALSE),"")</f>
        <v>No</v>
      </c>
      <c r="G391" t="str">
        <f>IFERROR(VLOOKUP($A391,'Medical Examinations'!$A:$O,7,FALSE),"")</f>
        <v>No</v>
      </c>
      <c r="H391" s="28" t="str">
        <f>IFERROR(VLOOKUP($A391,'Medical Examinations'!$A:$O,8,FALSE),"")</f>
        <v>0</v>
      </c>
      <c r="I391" t="str">
        <f>IFERROR(VLOOKUP($A391,'Medical Examinations'!$A:$O,10,FALSE),"")</f>
        <v>No</v>
      </c>
      <c r="J391" t="str">
        <f>IFERROR(VLOOKUP($A391,'Medical Examinations'!$A:$O,14,FALSE),"")</f>
        <v>Over Weight</v>
      </c>
      <c r="K391" t="str">
        <f>IFERROR(VLOOKUP($A391,'Medical Examinations'!$A:$O,15,FALSE),"")</f>
        <v>Normal</v>
      </c>
      <c r="L391" s="19" t="str">
        <f>IFERROR(VLOOKUP($A391,'Hospitalisation Details'!$A:$Q,7,FALSE),"")</f>
        <v>27-Dec-1982</v>
      </c>
      <c r="M391" s="20">
        <f>IFERROR(VLOOKUP($A391,'Hospitalisation Details'!$A:$Q,10,FALSE),"")</f>
        <v>8059.68</v>
      </c>
      <c r="N391" s="26" t="str">
        <f>IFERROR(VLOOKUP($A391,'Hospitalisation Details'!$A:$Q,11,FALSE),"")</f>
        <v>tier - 2</v>
      </c>
      <c r="O391" t="str">
        <f>IFERROR(VLOOKUP($A391,'Hospitalisation Details'!$A:$Q,13,FALSE),"")</f>
        <v>tier - 3</v>
      </c>
      <c r="P391" t="str">
        <f>IFERROR(VLOOKUP($A391,'Hospitalisation Details'!$A:$Q,15,FALSE),"")</f>
        <v>R1012</v>
      </c>
      <c r="Q391">
        <f>IFERROR(VLOOKUP($A391,'Hospitalisation Details'!$A:$Q,8,FALSE),"")</f>
        <v>40</v>
      </c>
    </row>
    <row r="392" spans="1:17" ht="15" x14ac:dyDescent="0.35">
      <c r="A392" s="25" t="str">
        <f>'Customer Names'!A136</f>
        <v>Id135</v>
      </c>
      <c r="B392" t="str">
        <f>IFERROR(VLOOKUP($A392,'Customer Names'!$A:$F,3,FALSE),"")</f>
        <v>Tavella</v>
      </c>
      <c r="C392" s="27">
        <f>IFERROR(VLOOKUP($A392,'Medical Examinations'!$A:$O,2,FALSE),"")</f>
        <v>38.39</v>
      </c>
      <c r="D392">
        <f>IFERROR(VLOOKUP($A392,'Medical Examinations'!$A:$O,3,FALSE),"")</f>
        <v>5.1100000000000003</v>
      </c>
      <c r="E392" s="26" t="str">
        <f>IFERROR(VLOOKUP($A392,'Medical Examinations'!$A:$O,4,FALSE),"")</f>
        <v>Yes</v>
      </c>
      <c r="F392" t="str">
        <f>IFERROR(VLOOKUP($A392,'Medical Examinations'!$A:$O,6,FALSE),"")</f>
        <v>No</v>
      </c>
      <c r="G392" t="str">
        <f>IFERROR(VLOOKUP($A392,'Medical Examinations'!$A:$O,7,FALSE),"")</f>
        <v>No</v>
      </c>
      <c r="H392" s="28">
        <f>IFERROR(VLOOKUP($A392,'Medical Examinations'!$A:$O,8,FALSE),"")</f>
        <v>1</v>
      </c>
      <c r="I392" t="str">
        <f>IFERROR(VLOOKUP($A392,'Medical Examinations'!$A:$O,10,FALSE),"")</f>
        <v>Yes</v>
      </c>
      <c r="J392" t="str">
        <f>IFERROR(VLOOKUP($A392,'Medical Examinations'!$A:$O,14,FALSE),"")</f>
        <v>Obesity</v>
      </c>
      <c r="K392" t="str">
        <f>IFERROR(VLOOKUP($A392,'Medical Examinations'!$A:$O,15,FALSE),"")</f>
        <v>Normal</v>
      </c>
      <c r="L392" s="19" t="str">
        <f>IFERROR(VLOOKUP($A392,'Hospitalisation Details'!$A:$Q,7,FALSE),"")</f>
        <v>6-Jun-1964</v>
      </c>
      <c r="M392" s="20">
        <f>IFERROR(VLOOKUP($A392,'Hospitalisation Details'!$A:$Q,10,FALSE),"")</f>
        <v>38869.25</v>
      </c>
      <c r="N392" s="26" t="str">
        <f>IFERROR(VLOOKUP($A392,'Hospitalisation Details'!$A:$Q,11,FALSE),"")</f>
        <v>tier - 2</v>
      </c>
      <c r="O392" t="str">
        <f>IFERROR(VLOOKUP($A392,'Hospitalisation Details'!$A:$Q,13,FALSE),"")</f>
        <v>tier - 2</v>
      </c>
      <c r="P392" t="str">
        <f>IFERROR(VLOOKUP($A392,'Hospitalisation Details'!$A:$Q,15,FALSE),"")</f>
        <v>R1011</v>
      </c>
      <c r="Q392">
        <f>IFERROR(VLOOKUP($A392,'Hospitalisation Details'!$A:$Q,8,FALSE),"")</f>
        <v>59</v>
      </c>
    </row>
    <row r="393" spans="1:17" ht="15" x14ac:dyDescent="0.35">
      <c r="A393" s="25" t="str">
        <f>'Customer Names'!A1351</f>
        <v>Id1350</v>
      </c>
      <c r="B393" t="str">
        <f>IFERROR(VLOOKUP($A393,'Customer Names'!$A:$F,3,FALSE),"")</f>
        <v>Buchanan</v>
      </c>
      <c r="C393" s="27">
        <f>IFERROR(VLOOKUP($A393,'Medical Examinations'!$A:$O,2,FALSE),"")</f>
        <v>28.16</v>
      </c>
      <c r="D393">
        <f>IFERROR(VLOOKUP($A393,'Medical Examinations'!$A:$O,3,FALSE),"")</f>
        <v>5.58</v>
      </c>
      <c r="E393" s="26" t="str">
        <f>IFERROR(VLOOKUP($A393,'Medical Examinations'!$A:$O,4,FALSE),"")</f>
        <v>Yes</v>
      </c>
      <c r="F393" t="str">
        <f>IFERROR(VLOOKUP($A393,'Medical Examinations'!$A:$O,6,FALSE),"")</f>
        <v>No</v>
      </c>
      <c r="G393" t="str">
        <f>IFERROR(VLOOKUP($A393,'Medical Examinations'!$A:$O,7,FALSE),"")</f>
        <v>No</v>
      </c>
      <c r="H393" s="28" t="str">
        <f>IFERROR(VLOOKUP($A393,'Medical Examinations'!$A:$O,8,FALSE),"")</f>
        <v>0</v>
      </c>
      <c r="I393" t="str">
        <f>IFERROR(VLOOKUP($A393,'Medical Examinations'!$A:$O,10,FALSE),"")</f>
        <v>No</v>
      </c>
      <c r="J393" t="str">
        <f>IFERROR(VLOOKUP($A393,'Medical Examinations'!$A:$O,14,FALSE),"")</f>
        <v>Over Weight</v>
      </c>
      <c r="K393" t="str">
        <f>IFERROR(VLOOKUP($A393,'Medical Examinations'!$A:$O,15,FALSE),"")</f>
        <v>Normal</v>
      </c>
      <c r="L393" s="19" t="str">
        <f>IFERROR(VLOOKUP($A393,'Hospitalisation Details'!$A:$Q,7,FALSE),"")</f>
        <v>28-Nov-1985</v>
      </c>
      <c r="M393" s="20">
        <f>IFERROR(VLOOKUP($A393,'Hospitalisation Details'!$A:$Q,10,FALSE),"")</f>
        <v>8059.06</v>
      </c>
      <c r="N393" s="26" t="str">
        <f>IFERROR(VLOOKUP($A393,'Hospitalisation Details'!$A:$Q,11,FALSE),"")</f>
        <v>tier - 2</v>
      </c>
      <c r="O393" t="str">
        <f>IFERROR(VLOOKUP($A393,'Hospitalisation Details'!$A:$Q,13,FALSE),"")</f>
        <v>tier - 3</v>
      </c>
      <c r="P393" t="str">
        <f>IFERROR(VLOOKUP($A393,'Hospitalisation Details'!$A:$Q,15,FALSE),"")</f>
        <v>R1012</v>
      </c>
      <c r="Q393">
        <f>IFERROR(VLOOKUP($A393,'Hospitalisation Details'!$A:$Q,8,FALSE),"")</f>
        <v>37</v>
      </c>
    </row>
    <row r="394" spans="1:17" ht="15" x14ac:dyDescent="0.35">
      <c r="A394" s="25" t="str">
        <f>'Customer Names'!A1352</f>
        <v>Id1351</v>
      </c>
      <c r="B394" t="str">
        <f>IFERROR(VLOOKUP($A394,'Customer Names'!$A:$F,3,FALSE),"")</f>
        <v>Clark</v>
      </c>
      <c r="C394" s="27">
        <f>IFERROR(VLOOKUP($A394,'Medical Examinations'!$A:$O,2,FALSE),"")</f>
        <v>45.54</v>
      </c>
      <c r="D394">
        <f>IFERROR(VLOOKUP($A394,'Medical Examinations'!$A:$O,3,FALSE),"")</f>
        <v>5.84</v>
      </c>
      <c r="E394" s="26" t="str">
        <f>IFERROR(VLOOKUP($A394,'Medical Examinations'!$A:$O,4,FALSE),"")</f>
        <v>No</v>
      </c>
      <c r="F394" t="str">
        <f>IFERROR(VLOOKUP($A394,'Medical Examinations'!$A:$O,6,FALSE),"")</f>
        <v>No</v>
      </c>
      <c r="G394" t="str">
        <f>IFERROR(VLOOKUP($A394,'Medical Examinations'!$A:$O,7,FALSE),"")</f>
        <v>Yes</v>
      </c>
      <c r="H394" s="28">
        <f>IFERROR(VLOOKUP($A394,'Medical Examinations'!$A:$O,8,FALSE),"")</f>
        <v>1</v>
      </c>
      <c r="I394" t="str">
        <f>IFERROR(VLOOKUP($A394,'Medical Examinations'!$A:$O,10,FALSE),"")</f>
        <v>No</v>
      </c>
      <c r="J394" t="str">
        <f>IFERROR(VLOOKUP($A394,'Medical Examinations'!$A:$O,14,FALSE),"")</f>
        <v>Obesity</v>
      </c>
      <c r="K394" t="str">
        <f>IFERROR(VLOOKUP($A394,'Medical Examinations'!$A:$O,15,FALSE),"")</f>
        <v>Prediabetes</v>
      </c>
      <c r="L394" s="19" t="str">
        <f>IFERROR(VLOOKUP($A394,'Hospitalisation Details'!$A:$Q,7,FALSE),"")</f>
        <v>12-Dec-2003</v>
      </c>
      <c r="M394" s="20">
        <f>IFERROR(VLOOKUP($A394,'Hospitalisation Details'!$A:$Q,10,FALSE),"")</f>
        <v>8035.64</v>
      </c>
      <c r="N394" s="26" t="str">
        <f>IFERROR(VLOOKUP($A394,'Hospitalisation Details'!$A:$Q,11,FALSE),"")</f>
        <v>tier - 2</v>
      </c>
      <c r="O394" t="str">
        <f>IFERROR(VLOOKUP($A394,'Hospitalisation Details'!$A:$Q,13,FALSE),"")</f>
        <v>tier - 2</v>
      </c>
      <c r="P394" t="str">
        <f>IFERROR(VLOOKUP($A394,'Hospitalisation Details'!$A:$Q,15,FALSE),"")</f>
        <v>R1012</v>
      </c>
      <c r="Q394">
        <f>IFERROR(VLOOKUP($A394,'Hospitalisation Details'!$A:$Q,8,FALSE),"")</f>
        <v>19</v>
      </c>
    </row>
    <row r="395" spans="1:17" ht="15" x14ac:dyDescent="0.35">
      <c r="A395" s="25" t="str">
        <f>'Customer Names'!A1353</f>
        <v>Id1352</v>
      </c>
      <c r="B395" t="str">
        <f>IFERROR(VLOOKUP($A395,'Customer Names'!$A:$F,3,FALSE),"")</f>
        <v>Waterson</v>
      </c>
      <c r="C395" s="27">
        <f>IFERROR(VLOOKUP($A395,'Medical Examinations'!$A:$O,2,FALSE),"")</f>
        <v>28.7</v>
      </c>
      <c r="D395">
        <f>IFERROR(VLOOKUP($A395,'Medical Examinations'!$A:$O,3,FALSE),"")</f>
        <v>4.2</v>
      </c>
      <c r="E395" s="26" t="str">
        <f>IFERROR(VLOOKUP($A395,'Medical Examinations'!$A:$O,4,FALSE),"")</f>
        <v>No</v>
      </c>
      <c r="F395" t="str">
        <f>IFERROR(VLOOKUP($A395,'Medical Examinations'!$A:$O,6,FALSE),"")</f>
        <v>No</v>
      </c>
      <c r="G395" t="str">
        <f>IFERROR(VLOOKUP($A395,'Medical Examinations'!$A:$O,7,FALSE),"")</f>
        <v>No</v>
      </c>
      <c r="H395" s="28" t="str">
        <f>IFERROR(VLOOKUP($A395,'Medical Examinations'!$A:$O,8,FALSE),"")</f>
        <v>0</v>
      </c>
      <c r="I395" t="str">
        <f>IFERROR(VLOOKUP($A395,'Medical Examinations'!$A:$O,10,FALSE),"")</f>
        <v>No</v>
      </c>
      <c r="J395" t="str">
        <f>IFERROR(VLOOKUP($A395,'Medical Examinations'!$A:$O,14,FALSE),"")</f>
        <v>Over Weight</v>
      </c>
      <c r="K395" t="str">
        <f>IFERROR(VLOOKUP($A395,'Medical Examinations'!$A:$O,15,FALSE),"")</f>
        <v>Normal</v>
      </c>
      <c r="L395" s="19" t="str">
        <f>IFERROR(VLOOKUP($A395,'Hospitalisation Details'!$A:$Q,7,FALSE),"")</f>
        <v>6-Nov-1977</v>
      </c>
      <c r="M395" s="20">
        <f>IFERROR(VLOOKUP($A395,'Hospitalisation Details'!$A:$Q,10,FALSE),"")</f>
        <v>8027.97</v>
      </c>
      <c r="N395" s="26" t="str">
        <f>IFERROR(VLOOKUP($A395,'Hospitalisation Details'!$A:$Q,11,FALSE),"")</f>
        <v>tier - 3</v>
      </c>
      <c r="O395" t="str">
        <f>IFERROR(VLOOKUP($A395,'Hospitalisation Details'!$A:$Q,13,FALSE),"")</f>
        <v>tier - 2</v>
      </c>
      <c r="P395" t="str">
        <f>IFERROR(VLOOKUP($A395,'Hospitalisation Details'!$A:$Q,15,FALSE),"")</f>
        <v>R1011</v>
      </c>
      <c r="Q395">
        <f>IFERROR(VLOOKUP($A395,'Hospitalisation Details'!$A:$Q,8,FALSE),"")</f>
        <v>45</v>
      </c>
    </row>
    <row r="396" spans="1:17" ht="15" x14ac:dyDescent="0.35">
      <c r="A396" s="25" t="str">
        <f>'Customer Names'!A1354</f>
        <v>Id1353</v>
      </c>
      <c r="B396" t="str">
        <f>IFERROR(VLOOKUP($A396,'Customer Names'!$A:$F,3,FALSE),"")</f>
        <v>Piras</v>
      </c>
      <c r="C396" s="27">
        <f>IFERROR(VLOOKUP($A396,'Medical Examinations'!$A:$O,2,FALSE),"")</f>
        <v>27.74</v>
      </c>
      <c r="D396">
        <f>IFERROR(VLOOKUP($A396,'Medical Examinations'!$A:$O,3,FALSE),"")</f>
        <v>6.06</v>
      </c>
      <c r="E396" s="26" t="str">
        <f>IFERROR(VLOOKUP($A396,'Medical Examinations'!$A:$O,4,FALSE),"")</f>
        <v>Yes</v>
      </c>
      <c r="F396" t="str">
        <f>IFERROR(VLOOKUP($A396,'Medical Examinations'!$A:$O,6,FALSE),"")</f>
        <v>No</v>
      </c>
      <c r="G396" t="str">
        <f>IFERROR(VLOOKUP($A396,'Medical Examinations'!$A:$O,7,FALSE),"")</f>
        <v>No</v>
      </c>
      <c r="H396" s="28" t="str">
        <f>IFERROR(VLOOKUP($A396,'Medical Examinations'!$A:$O,8,FALSE),"")</f>
        <v>0</v>
      </c>
      <c r="I396" t="str">
        <f>IFERROR(VLOOKUP($A396,'Medical Examinations'!$A:$O,10,FALSE),"")</f>
        <v>No</v>
      </c>
      <c r="J396" t="str">
        <f>IFERROR(VLOOKUP($A396,'Medical Examinations'!$A:$O,14,FALSE),"")</f>
        <v>Over Weight</v>
      </c>
      <c r="K396" t="str">
        <f>IFERROR(VLOOKUP($A396,'Medical Examinations'!$A:$O,15,FALSE),"")</f>
        <v>Prediabetes</v>
      </c>
      <c r="L396" s="19" t="str">
        <f>IFERROR(VLOOKUP($A396,'Hospitalisation Details'!$A:$Q,7,FALSE),"")</f>
        <v>20-Dec-1976</v>
      </c>
      <c r="M396" s="20">
        <f>IFERROR(VLOOKUP($A396,'Hospitalisation Details'!$A:$Q,10,FALSE),"")</f>
        <v>8026.67</v>
      </c>
      <c r="N396" s="26" t="str">
        <f>IFERROR(VLOOKUP($A396,'Hospitalisation Details'!$A:$Q,11,FALSE),"")</f>
        <v>tier - 2</v>
      </c>
      <c r="O396" t="str">
        <f>IFERROR(VLOOKUP($A396,'Hospitalisation Details'!$A:$Q,13,FALSE),"")</f>
        <v>tier - 2</v>
      </c>
      <c r="P396" t="str">
        <f>IFERROR(VLOOKUP($A396,'Hospitalisation Details'!$A:$Q,15,FALSE),"")</f>
        <v>R1012</v>
      </c>
      <c r="Q396">
        <f>IFERROR(VLOOKUP($A396,'Hospitalisation Details'!$A:$Q,8,FALSE),"")</f>
        <v>46</v>
      </c>
    </row>
    <row r="397" spans="1:17" ht="15" x14ac:dyDescent="0.35">
      <c r="A397" s="25" t="str">
        <f>'Customer Names'!A1355</f>
        <v>Id1354</v>
      </c>
      <c r="B397" t="str">
        <f>IFERROR(VLOOKUP($A397,'Customer Names'!$A:$F,3,FALSE),"")</f>
        <v>Olson</v>
      </c>
      <c r="C397" s="27">
        <f>IFERROR(VLOOKUP($A397,'Medical Examinations'!$A:$O,2,FALSE),"")</f>
        <v>36.954999999999998</v>
      </c>
      <c r="D397">
        <f>IFERROR(VLOOKUP($A397,'Medical Examinations'!$A:$O,3,FALSE),"")</f>
        <v>7.57</v>
      </c>
      <c r="E397" s="26" t="str">
        <f>IFERROR(VLOOKUP($A397,'Medical Examinations'!$A:$O,4,FALSE),"")</f>
        <v>No</v>
      </c>
      <c r="F397" t="str">
        <f>IFERROR(VLOOKUP($A397,'Medical Examinations'!$A:$O,6,FALSE),"")</f>
        <v>No</v>
      </c>
      <c r="G397" t="str">
        <f>IFERROR(VLOOKUP($A397,'Medical Examinations'!$A:$O,7,FALSE),"")</f>
        <v>No</v>
      </c>
      <c r="H397" s="28" t="str">
        <f>IFERROR(VLOOKUP($A397,'Medical Examinations'!$A:$O,8,FALSE),"")</f>
        <v>0</v>
      </c>
      <c r="I397" t="str">
        <f>IFERROR(VLOOKUP($A397,'Medical Examinations'!$A:$O,10,FALSE),"")</f>
        <v>No</v>
      </c>
      <c r="J397" t="str">
        <f>IFERROR(VLOOKUP($A397,'Medical Examinations'!$A:$O,14,FALSE),"")</f>
        <v>Obesity</v>
      </c>
      <c r="K397" t="str">
        <f>IFERROR(VLOOKUP($A397,'Medical Examinations'!$A:$O,15,FALSE),"")</f>
        <v>Diabetes</v>
      </c>
      <c r="L397" s="19" t="str">
        <f>IFERROR(VLOOKUP($A397,'Hospitalisation Details'!$A:$Q,7,FALSE),"")</f>
        <v>17-Jul-1978</v>
      </c>
      <c r="M397" s="20">
        <f>IFERROR(VLOOKUP($A397,'Hospitalisation Details'!$A:$Q,10,FALSE),"")</f>
        <v>8023.14</v>
      </c>
      <c r="N397" s="26" t="str">
        <f>IFERROR(VLOOKUP($A397,'Hospitalisation Details'!$A:$Q,11,FALSE),"")</f>
        <v>tier - 2</v>
      </c>
      <c r="O397" t="str">
        <f>IFERROR(VLOOKUP($A397,'Hospitalisation Details'!$A:$Q,13,FALSE),"")</f>
        <v>tier - 3</v>
      </c>
      <c r="P397" t="str">
        <f>IFERROR(VLOOKUP($A397,'Hospitalisation Details'!$A:$Q,15,FALSE),"")</f>
        <v>R1012</v>
      </c>
      <c r="Q397">
        <f>IFERROR(VLOOKUP($A397,'Hospitalisation Details'!$A:$Q,8,FALSE),"")</f>
        <v>44</v>
      </c>
    </row>
    <row r="398" spans="1:17" ht="15" x14ac:dyDescent="0.35">
      <c r="A398" s="25" t="str">
        <f>'Customer Names'!A1356</f>
        <v>Id1355</v>
      </c>
      <c r="B398" t="str">
        <f>IFERROR(VLOOKUP($A398,'Customer Names'!$A:$F,3,FALSE),"")</f>
        <v>Manfredi</v>
      </c>
      <c r="C398" s="27">
        <f>IFERROR(VLOOKUP($A398,'Medical Examinations'!$A:$O,2,FALSE),"")</f>
        <v>30.69</v>
      </c>
      <c r="D398">
        <f>IFERROR(VLOOKUP($A398,'Medical Examinations'!$A:$O,3,FALSE),"")</f>
        <v>6.15</v>
      </c>
      <c r="E398" s="26" t="str">
        <f>IFERROR(VLOOKUP($A398,'Medical Examinations'!$A:$O,4,FALSE),"")</f>
        <v>No</v>
      </c>
      <c r="F398" t="str">
        <f>IFERROR(VLOOKUP($A398,'Medical Examinations'!$A:$O,6,FALSE),"")</f>
        <v>No</v>
      </c>
      <c r="G398" t="str">
        <f>IFERROR(VLOOKUP($A398,'Medical Examinations'!$A:$O,7,FALSE),"")</f>
        <v>No</v>
      </c>
      <c r="H398" s="28" t="str">
        <f>IFERROR(VLOOKUP($A398,'Medical Examinations'!$A:$O,8,FALSE),"")</f>
        <v>0</v>
      </c>
      <c r="I398" t="str">
        <f>IFERROR(VLOOKUP($A398,'Medical Examinations'!$A:$O,10,FALSE),"")</f>
        <v>No</v>
      </c>
      <c r="J398" t="str">
        <f>IFERROR(VLOOKUP($A398,'Medical Examinations'!$A:$O,14,FALSE),"")</f>
        <v>Obesity</v>
      </c>
      <c r="K398" t="str">
        <f>IFERROR(VLOOKUP($A398,'Medical Examinations'!$A:$O,15,FALSE),"")</f>
        <v>Prediabetes</v>
      </c>
      <c r="L398" s="19" t="str">
        <f>IFERROR(VLOOKUP($A398,'Hospitalisation Details'!$A:$Q,7,FALSE),"")</f>
        <v>3-Nov-1989</v>
      </c>
      <c r="M398" s="20">
        <f>IFERROR(VLOOKUP($A398,'Hospitalisation Details'!$A:$Q,10,FALSE),"")</f>
        <v>8021.11</v>
      </c>
      <c r="N398" s="26" t="str">
        <f>IFERROR(VLOOKUP($A398,'Hospitalisation Details'!$A:$Q,11,FALSE),"")</f>
        <v>tier - 2</v>
      </c>
      <c r="O398" t="str">
        <f>IFERROR(VLOOKUP($A398,'Hospitalisation Details'!$A:$Q,13,FALSE),"")</f>
        <v>tier - 1</v>
      </c>
      <c r="P398" t="str">
        <f>IFERROR(VLOOKUP($A398,'Hospitalisation Details'!$A:$Q,15,FALSE),"")</f>
        <v>R1012</v>
      </c>
      <c r="Q398">
        <f>IFERROR(VLOOKUP($A398,'Hospitalisation Details'!$A:$Q,8,FALSE),"")</f>
        <v>33</v>
      </c>
    </row>
    <row r="399" spans="1:17" ht="15" x14ac:dyDescent="0.35">
      <c r="A399" s="25" t="str">
        <f>'Customer Names'!A1357</f>
        <v>Id1356</v>
      </c>
      <c r="B399" t="str">
        <f>IFERROR(VLOOKUP($A399,'Customer Names'!$A:$F,3,FALSE),"")</f>
        <v>Landberg</v>
      </c>
      <c r="C399" s="27">
        <f>IFERROR(VLOOKUP($A399,'Medical Examinations'!$A:$O,2,FALSE),"")</f>
        <v>24.984999999999999</v>
      </c>
      <c r="D399">
        <f>IFERROR(VLOOKUP($A399,'Medical Examinations'!$A:$O,3,FALSE),"")</f>
        <v>4.5599999999999996</v>
      </c>
      <c r="E399" s="26" t="str">
        <f>IFERROR(VLOOKUP($A399,'Medical Examinations'!$A:$O,4,FALSE),"")</f>
        <v>No</v>
      </c>
      <c r="F399" t="str">
        <f>IFERROR(VLOOKUP($A399,'Medical Examinations'!$A:$O,6,FALSE),"")</f>
        <v>No</v>
      </c>
      <c r="G399" t="str">
        <f>IFERROR(VLOOKUP($A399,'Medical Examinations'!$A:$O,7,FALSE),"")</f>
        <v>No</v>
      </c>
      <c r="H399" s="28" t="str">
        <f>IFERROR(VLOOKUP($A399,'Medical Examinations'!$A:$O,8,FALSE),"")</f>
        <v>0</v>
      </c>
      <c r="I399" t="str">
        <f>IFERROR(VLOOKUP($A399,'Medical Examinations'!$A:$O,10,FALSE),"")</f>
        <v>No</v>
      </c>
      <c r="J399" t="str">
        <f>IFERROR(VLOOKUP($A399,'Medical Examinations'!$A:$O,14,FALSE),"")</f>
        <v>Normal Weight</v>
      </c>
      <c r="K399" t="str">
        <f>IFERROR(VLOOKUP($A399,'Medical Examinations'!$A:$O,15,FALSE),"")</f>
        <v>Normal</v>
      </c>
      <c r="L399" s="19" t="str">
        <f>IFERROR(VLOOKUP($A399,'Hospitalisation Details'!$A:$Q,7,FALSE),"")</f>
        <v>8-Nov-1980</v>
      </c>
      <c r="M399" s="20">
        <f>IFERROR(VLOOKUP($A399,'Hospitalisation Details'!$A:$Q,10,FALSE),"")</f>
        <v>8017.06</v>
      </c>
      <c r="N399" s="26" t="str">
        <f>IFERROR(VLOOKUP($A399,'Hospitalisation Details'!$A:$Q,11,FALSE),"")</f>
        <v>tier - 2</v>
      </c>
      <c r="O399" t="str">
        <f>IFERROR(VLOOKUP($A399,'Hospitalisation Details'!$A:$Q,13,FALSE),"")</f>
        <v>tier - 2</v>
      </c>
      <c r="P399" t="str">
        <f>IFERROR(VLOOKUP($A399,'Hospitalisation Details'!$A:$Q,15,FALSE),"")</f>
        <v>R1012</v>
      </c>
      <c r="Q399">
        <f>IFERROR(VLOOKUP($A399,'Hospitalisation Details'!$A:$Q,8,FALSE),"")</f>
        <v>42</v>
      </c>
    </row>
    <row r="400" spans="1:17" ht="15" x14ac:dyDescent="0.35">
      <c r="A400" s="25" t="str">
        <f>'Customer Names'!A1358</f>
        <v>Id1357</v>
      </c>
      <c r="B400" t="str">
        <f>IFERROR(VLOOKUP($A400,'Customer Names'!$A:$F,3,FALSE),"")</f>
        <v>Flynn</v>
      </c>
      <c r="C400" s="27">
        <f>IFERROR(VLOOKUP($A400,'Medical Examinations'!$A:$O,2,FALSE),"")</f>
        <v>39.42</v>
      </c>
      <c r="D400">
        <f>IFERROR(VLOOKUP($A400,'Medical Examinations'!$A:$O,3,FALSE),"")</f>
        <v>4.72</v>
      </c>
      <c r="E400" s="26" t="str">
        <f>IFERROR(VLOOKUP($A400,'Medical Examinations'!$A:$O,4,FALSE),"")</f>
        <v>Yes</v>
      </c>
      <c r="F400" t="str">
        <f>IFERROR(VLOOKUP($A400,'Medical Examinations'!$A:$O,6,FALSE),"")</f>
        <v>No</v>
      </c>
      <c r="G400" t="str">
        <f>IFERROR(VLOOKUP($A400,'Medical Examinations'!$A:$O,7,FALSE),"")</f>
        <v>No</v>
      </c>
      <c r="H400" s="28">
        <f>IFERROR(VLOOKUP($A400,'Medical Examinations'!$A:$O,8,FALSE),"")</f>
        <v>1</v>
      </c>
      <c r="I400" t="str">
        <f>IFERROR(VLOOKUP($A400,'Medical Examinations'!$A:$O,10,FALSE),"")</f>
        <v>No</v>
      </c>
      <c r="J400" t="str">
        <f>IFERROR(VLOOKUP($A400,'Medical Examinations'!$A:$O,14,FALSE),"")</f>
        <v>Obesity</v>
      </c>
      <c r="K400" t="str">
        <f>IFERROR(VLOOKUP($A400,'Medical Examinations'!$A:$O,15,FALSE),"")</f>
        <v>Normal</v>
      </c>
      <c r="L400" s="19" t="str">
        <f>IFERROR(VLOOKUP($A400,'Hospitalisation Details'!$A:$Q,7,FALSE),"")</f>
        <v>18-Sep-1995</v>
      </c>
      <c r="M400" s="20">
        <f>IFERROR(VLOOKUP($A400,'Hospitalisation Details'!$A:$Q,10,FALSE),"")</f>
        <v>8014.62</v>
      </c>
      <c r="N400" s="26" t="str">
        <f>IFERROR(VLOOKUP($A400,'Hospitalisation Details'!$A:$Q,11,FALSE),"")</f>
        <v>tier - 2</v>
      </c>
      <c r="O400" t="str">
        <f>IFERROR(VLOOKUP($A400,'Hospitalisation Details'!$A:$Q,13,FALSE),"")</f>
        <v>tier - 3</v>
      </c>
      <c r="P400" t="str">
        <f>IFERROR(VLOOKUP($A400,'Hospitalisation Details'!$A:$Q,15,FALSE),"")</f>
        <v>R1012</v>
      </c>
      <c r="Q400">
        <f>IFERROR(VLOOKUP($A400,'Hospitalisation Details'!$A:$Q,8,FALSE),"")</f>
        <v>27</v>
      </c>
    </row>
    <row r="401" spans="1:17" ht="15" x14ac:dyDescent="0.35">
      <c r="A401" s="25" t="str">
        <f>'Customer Names'!A1359</f>
        <v>Id1358</v>
      </c>
      <c r="B401" t="str">
        <f>IFERROR(VLOOKUP($A401,'Customer Names'!$A:$F,3,FALSE),"")</f>
        <v>Bishop</v>
      </c>
      <c r="C401" s="27">
        <f>IFERROR(VLOOKUP($A401,'Medical Examinations'!$A:$O,2,FALSE),"")</f>
        <v>16.8</v>
      </c>
      <c r="D401">
        <f>IFERROR(VLOOKUP($A401,'Medical Examinations'!$A:$O,3,FALSE),"")</f>
        <v>7.98</v>
      </c>
      <c r="E401" s="26" t="str">
        <f>IFERROR(VLOOKUP($A401,'Medical Examinations'!$A:$O,4,FALSE),"")</f>
        <v>No</v>
      </c>
      <c r="F401" t="str">
        <f>IFERROR(VLOOKUP($A401,'Medical Examinations'!$A:$O,6,FALSE),"")</f>
        <v>No</v>
      </c>
      <c r="G401" t="str">
        <f>IFERROR(VLOOKUP($A401,'Medical Examinations'!$A:$O,7,FALSE),"")</f>
        <v>No</v>
      </c>
      <c r="H401" s="28" t="str">
        <f>IFERROR(VLOOKUP($A401,'Medical Examinations'!$A:$O,8,FALSE),"")</f>
        <v>0</v>
      </c>
      <c r="I401" t="str">
        <f>IFERROR(VLOOKUP($A401,'Medical Examinations'!$A:$O,10,FALSE),"")</f>
        <v>No</v>
      </c>
      <c r="J401" t="str">
        <f>IFERROR(VLOOKUP($A401,'Medical Examinations'!$A:$O,14,FALSE),"")</f>
        <v>Under Weight</v>
      </c>
      <c r="K401" t="str">
        <f>IFERROR(VLOOKUP($A401,'Medical Examinations'!$A:$O,15,FALSE),"")</f>
        <v>Diabetes</v>
      </c>
      <c r="L401" s="19" t="str">
        <f>IFERROR(VLOOKUP($A401,'Hospitalisation Details'!$A:$Q,7,FALSE),"")</f>
        <v>22-Aug-1962</v>
      </c>
      <c r="M401" s="20">
        <f>IFERROR(VLOOKUP($A401,'Hospitalisation Details'!$A:$Q,10,FALSE),"")</f>
        <v>8004.96</v>
      </c>
      <c r="N401" s="26" t="str">
        <f>IFERROR(VLOOKUP($A401,'Hospitalisation Details'!$A:$Q,11,FALSE),"")</f>
        <v>tier - 3</v>
      </c>
      <c r="O401" t="str">
        <f>IFERROR(VLOOKUP($A401,'Hospitalisation Details'!$A:$Q,13,FALSE),"")</f>
        <v>tier - 1</v>
      </c>
      <c r="P401" t="str">
        <f>IFERROR(VLOOKUP($A401,'Hospitalisation Details'!$A:$Q,15,FALSE),"")</f>
        <v>R1013</v>
      </c>
      <c r="Q401">
        <f>IFERROR(VLOOKUP($A401,'Hospitalisation Details'!$A:$Q,8,FALSE),"")</f>
        <v>60</v>
      </c>
    </row>
    <row r="402" spans="1:17" ht="15" x14ac:dyDescent="0.35">
      <c r="A402" s="25" t="str">
        <f>'Customer Names'!A1360</f>
        <v>Id1359</v>
      </c>
      <c r="B402" t="str">
        <f>IFERROR(VLOOKUP($A402,'Customer Names'!$A:$F,3,FALSE),"")</f>
        <v>Devitt</v>
      </c>
      <c r="C402" s="27">
        <f>IFERROR(VLOOKUP($A402,'Medical Examinations'!$A:$O,2,FALSE),"")</f>
        <v>23.274999999999999</v>
      </c>
      <c r="D402">
        <f>IFERROR(VLOOKUP($A402,'Medical Examinations'!$A:$O,3,FALSE),"")</f>
        <v>6.26</v>
      </c>
      <c r="E402" s="26" t="str">
        <f>IFERROR(VLOOKUP($A402,'Medical Examinations'!$A:$O,4,FALSE),"")</f>
        <v>Yes</v>
      </c>
      <c r="F402" t="str">
        <f>IFERROR(VLOOKUP($A402,'Medical Examinations'!$A:$O,6,FALSE),"")</f>
        <v>No</v>
      </c>
      <c r="G402" t="str">
        <f>IFERROR(VLOOKUP($A402,'Medical Examinations'!$A:$O,7,FALSE),"")</f>
        <v>Yes</v>
      </c>
      <c r="H402" s="28">
        <f>IFERROR(VLOOKUP($A402,'Medical Examinations'!$A:$O,8,FALSE),"")</f>
        <v>1</v>
      </c>
      <c r="I402" t="str">
        <f>IFERROR(VLOOKUP($A402,'Medical Examinations'!$A:$O,10,FALSE),"")</f>
        <v>No</v>
      </c>
      <c r="J402" t="str">
        <f>IFERROR(VLOOKUP($A402,'Medical Examinations'!$A:$O,14,FALSE),"")</f>
        <v>Normal Weight</v>
      </c>
      <c r="K402" t="str">
        <f>IFERROR(VLOOKUP($A402,'Medical Examinations'!$A:$O,15,FALSE),"")</f>
        <v>Prediabetes</v>
      </c>
      <c r="L402" s="19" t="str">
        <f>IFERROR(VLOOKUP($A402,'Hospitalisation Details'!$A:$Q,7,FALSE),"")</f>
        <v>20-Aug-1983</v>
      </c>
      <c r="M402" s="20">
        <f>IFERROR(VLOOKUP($A402,'Hospitalisation Details'!$A:$Q,10,FALSE),"")</f>
        <v>7986.48</v>
      </c>
      <c r="N402" s="26" t="str">
        <f>IFERROR(VLOOKUP($A402,'Hospitalisation Details'!$A:$Q,11,FALSE),"")</f>
        <v>tier - 2</v>
      </c>
      <c r="O402" t="str">
        <f>IFERROR(VLOOKUP($A402,'Hospitalisation Details'!$A:$Q,13,FALSE),"")</f>
        <v>tier - 3</v>
      </c>
      <c r="P402" t="str">
        <f>IFERROR(VLOOKUP($A402,'Hospitalisation Details'!$A:$Q,15,FALSE),"")</f>
        <v>R1024</v>
      </c>
      <c r="Q402">
        <f>IFERROR(VLOOKUP($A402,'Hospitalisation Details'!$A:$Q,8,FALSE),"")</f>
        <v>39</v>
      </c>
    </row>
    <row r="403" spans="1:17" ht="15" x14ac:dyDescent="0.35">
      <c r="A403" s="25" t="str">
        <f>'Customer Names'!A137</f>
        <v>Id136</v>
      </c>
      <c r="B403" t="str">
        <f>IFERROR(VLOOKUP($A403,'Customer Names'!$A:$F,3,FALSE),"")</f>
        <v>Neufeld</v>
      </c>
      <c r="C403" s="27">
        <f>IFERROR(VLOOKUP($A403,'Medical Examinations'!$A:$O,2,FALSE),"")</f>
        <v>46.85</v>
      </c>
      <c r="D403">
        <f>IFERROR(VLOOKUP($A403,'Medical Examinations'!$A:$O,3,FALSE),"")</f>
        <v>4.25</v>
      </c>
      <c r="E403" s="26" t="str">
        <f>IFERROR(VLOOKUP($A403,'Medical Examinations'!$A:$O,4,FALSE),"")</f>
        <v>No</v>
      </c>
      <c r="F403" t="str">
        <f>IFERROR(VLOOKUP($A403,'Medical Examinations'!$A:$O,6,FALSE),"")</f>
        <v>No</v>
      </c>
      <c r="G403" t="str">
        <f>IFERROR(VLOOKUP($A403,'Medical Examinations'!$A:$O,7,FALSE),"")</f>
        <v>Yes</v>
      </c>
      <c r="H403" s="28">
        <f>IFERROR(VLOOKUP($A403,'Medical Examinations'!$A:$O,8,FALSE),"")</f>
        <v>1</v>
      </c>
      <c r="I403" t="str">
        <f>IFERROR(VLOOKUP($A403,'Medical Examinations'!$A:$O,10,FALSE),"")</f>
        <v>Yes</v>
      </c>
      <c r="J403" t="str">
        <f>IFERROR(VLOOKUP($A403,'Medical Examinations'!$A:$O,14,FALSE),"")</f>
        <v>Obesity</v>
      </c>
      <c r="K403" t="str">
        <f>IFERROR(VLOOKUP($A403,'Medical Examinations'!$A:$O,15,FALSE),"")</f>
        <v>Normal</v>
      </c>
      <c r="L403" s="19" t="str">
        <f>IFERROR(VLOOKUP($A403,'Hospitalisation Details'!$A:$Q,7,FALSE),"")</f>
        <v>3-Dec-1979</v>
      </c>
      <c r="M403" s="20">
        <f>IFERROR(VLOOKUP($A403,'Hospitalisation Details'!$A:$Q,10,FALSE),"")</f>
        <v>38836.980000000003</v>
      </c>
      <c r="N403" s="26" t="str">
        <f>IFERROR(VLOOKUP($A403,'Hospitalisation Details'!$A:$Q,11,FALSE),"")</f>
        <v>tier - 2</v>
      </c>
      <c r="O403" t="str">
        <f>IFERROR(VLOOKUP($A403,'Hospitalisation Details'!$A:$Q,13,FALSE),"")</f>
        <v>tier - 1</v>
      </c>
      <c r="P403" t="str">
        <f>IFERROR(VLOOKUP($A403,'Hospitalisation Details'!$A:$Q,15,FALSE),"")</f>
        <v>R1011</v>
      </c>
      <c r="Q403">
        <f>IFERROR(VLOOKUP($A403,'Hospitalisation Details'!$A:$Q,8,FALSE),"")</f>
        <v>43</v>
      </c>
    </row>
    <row r="404" spans="1:17" ht="15" x14ac:dyDescent="0.35">
      <c r="A404" s="25" t="str">
        <f>'Customer Names'!A1361</f>
        <v>Id1360</v>
      </c>
      <c r="B404" t="str">
        <f>IFERROR(VLOOKUP($A404,'Customer Names'!$A:$F,3,FALSE),"")</f>
        <v>Lynch</v>
      </c>
      <c r="C404" s="27">
        <f>IFERROR(VLOOKUP($A404,'Medical Examinations'!$A:$O,2,FALSE),"")</f>
        <v>22.8</v>
      </c>
      <c r="D404">
        <f>IFERROR(VLOOKUP($A404,'Medical Examinations'!$A:$O,3,FALSE),"")</f>
        <v>4.29</v>
      </c>
      <c r="E404" s="26" t="str">
        <f>IFERROR(VLOOKUP($A404,'Medical Examinations'!$A:$O,4,FALSE),"")</f>
        <v>Yes</v>
      </c>
      <c r="F404" t="str">
        <f>IFERROR(VLOOKUP($A404,'Medical Examinations'!$A:$O,6,FALSE),"")</f>
        <v>No</v>
      </c>
      <c r="G404" t="str">
        <f>IFERROR(VLOOKUP($A404,'Medical Examinations'!$A:$O,7,FALSE),"")</f>
        <v>Yes</v>
      </c>
      <c r="H404" s="28">
        <f>IFERROR(VLOOKUP($A404,'Medical Examinations'!$A:$O,8,FALSE),"")</f>
        <v>1</v>
      </c>
      <c r="I404" t="str">
        <f>IFERROR(VLOOKUP($A404,'Medical Examinations'!$A:$O,10,FALSE),"")</f>
        <v>No</v>
      </c>
      <c r="J404" t="str">
        <f>IFERROR(VLOOKUP($A404,'Medical Examinations'!$A:$O,14,FALSE),"")</f>
        <v>Normal Weight</v>
      </c>
      <c r="K404" t="str">
        <f>IFERROR(VLOOKUP($A404,'Medical Examinations'!$A:$O,15,FALSE),"")</f>
        <v>Normal</v>
      </c>
      <c r="L404" s="19" t="str">
        <f>IFERROR(VLOOKUP($A404,'Hospitalisation Details'!$A:$Q,7,FALSE),"")</f>
        <v>28-Aug-1983</v>
      </c>
      <c r="M404" s="20">
        <f>IFERROR(VLOOKUP($A404,'Hospitalisation Details'!$A:$Q,10,FALSE),"")</f>
        <v>7985.82</v>
      </c>
      <c r="N404" s="26" t="str">
        <f>IFERROR(VLOOKUP($A404,'Hospitalisation Details'!$A:$Q,11,FALSE),"")</f>
        <v>tier - 2</v>
      </c>
      <c r="O404" t="str">
        <f>IFERROR(VLOOKUP($A404,'Hospitalisation Details'!$A:$Q,13,FALSE),"")</f>
        <v>tier - 1</v>
      </c>
      <c r="P404" t="str">
        <f>IFERROR(VLOOKUP($A404,'Hospitalisation Details'!$A:$Q,15,FALSE),"")</f>
        <v>R1024</v>
      </c>
      <c r="Q404">
        <f>IFERROR(VLOOKUP($A404,'Hospitalisation Details'!$A:$Q,8,FALSE),"")</f>
        <v>39</v>
      </c>
    </row>
    <row r="405" spans="1:17" ht="15" x14ac:dyDescent="0.35">
      <c r="A405" s="25" t="str">
        <f>'Customer Names'!A1362</f>
        <v>Id1361</v>
      </c>
      <c r="B405" t="str">
        <f>IFERROR(VLOOKUP($A405,'Customer Names'!$A:$F,3,FALSE),"")</f>
        <v>Tramontano</v>
      </c>
      <c r="C405" s="27">
        <f>IFERROR(VLOOKUP($A405,'Medical Examinations'!$A:$O,2,FALSE),"")</f>
        <v>24.3</v>
      </c>
      <c r="D405">
        <f>IFERROR(VLOOKUP($A405,'Medical Examinations'!$A:$O,3,FALSE),"")</f>
        <v>5.43</v>
      </c>
      <c r="E405" s="26" t="str">
        <f>IFERROR(VLOOKUP($A405,'Medical Examinations'!$A:$O,4,FALSE),"")</f>
        <v>No</v>
      </c>
      <c r="F405" t="str">
        <f>IFERROR(VLOOKUP($A405,'Medical Examinations'!$A:$O,6,FALSE),"")</f>
        <v>No</v>
      </c>
      <c r="G405" t="str">
        <f>IFERROR(VLOOKUP($A405,'Medical Examinations'!$A:$O,7,FALSE),"")</f>
        <v>No</v>
      </c>
      <c r="H405" s="28">
        <f>IFERROR(VLOOKUP($A405,'Medical Examinations'!$A:$O,8,FALSE),"")</f>
        <v>2</v>
      </c>
      <c r="I405" t="str">
        <f>IFERROR(VLOOKUP($A405,'Medical Examinations'!$A:$O,10,FALSE),"")</f>
        <v>No</v>
      </c>
      <c r="J405" t="str">
        <f>IFERROR(VLOOKUP($A405,'Medical Examinations'!$A:$O,14,FALSE),"")</f>
        <v>Normal Weight</v>
      </c>
      <c r="K405" t="str">
        <f>IFERROR(VLOOKUP($A405,'Medical Examinations'!$A:$O,15,FALSE),"")</f>
        <v>Normal</v>
      </c>
      <c r="L405" s="19" t="str">
        <f>IFERROR(VLOOKUP($A405,'Hospitalisation Details'!$A:$Q,7,FALSE),"")</f>
        <v>23-Nov-1972</v>
      </c>
      <c r="M405" s="20">
        <f>IFERROR(VLOOKUP($A405,'Hospitalisation Details'!$A:$Q,10,FALSE),"")</f>
        <v>7980.34</v>
      </c>
      <c r="N405" s="26" t="str">
        <f>IFERROR(VLOOKUP($A405,'Hospitalisation Details'!$A:$Q,11,FALSE),"")</f>
        <v>tier - 2</v>
      </c>
      <c r="O405" t="str">
        <f>IFERROR(VLOOKUP($A405,'Hospitalisation Details'!$A:$Q,13,FALSE),"")</f>
        <v>tier - 2</v>
      </c>
      <c r="P405" t="str">
        <f>IFERROR(VLOOKUP($A405,'Hospitalisation Details'!$A:$Q,15,FALSE),"")</f>
        <v>R1013</v>
      </c>
      <c r="Q405">
        <f>IFERROR(VLOOKUP($A405,'Hospitalisation Details'!$A:$Q,8,FALSE),"")</f>
        <v>50</v>
      </c>
    </row>
    <row r="406" spans="1:17" ht="15" x14ac:dyDescent="0.35">
      <c r="A406" s="25" t="str">
        <f>'Customer Names'!A1363</f>
        <v>Id1362</v>
      </c>
      <c r="B406" t="str">
        <f>IFERROR(VLOOKUP($A406,'Customer Names'!$A:$F,3,FALSE),"")</f>
        <v>Davidson</v>
      </c>
      <c r="C406" s="27">
        <f>IFERROR(VLOOKUP($A406,'Medical Examinations'!$A:$O,2,FALSE),"")</f>
        <v>25.13</v>
      </c>
      <c r="D406">
        <f>IFERROR(VLOOKUP($A406,'Medical Examinations'!$A:$O,3,FALSE),"")</f>
        <v>8</v>
      </c>
      <c r="E406" s="26" t="str">
        <f>IFERROR(VLOOKUP($A406,'Medical Examinations'!$A:$O,4,FALSE),"")</f>
        <v>Yes</v>
      </c>
      <c r="F406" t="str">
        <f>IFERROR(VLOOKUP($A406,'Medical Examinations'!$A:$O,6,FALSE),"")</f>
        <v>No</v>
      </c>
      <c r="G406" t="str">
        <f>IFERROR(VLOOKUP($A406,'Medical Examinations'!$A:$O,7,FALSE),"")</f>
        <v>No</v>
      </c>
      <c r="H406" s="28">
        <f>IFERROR(VLOOKUP($A406,'Medical Examinations'!$A:$O,8,FALSE),"")</f>
        <v>1</v>
      </c>
      <c r="I406" t="str">
        <f>IFERROR(VLOOKUP($A406,'Medical Examinations'!$A:$O,10,FALSE),"")</f>
        <v>No</v>
      </c>
      <c r="J406" t="str">
        <f>IFERROR(VLOOKUP($A406,'Medical Examinations'!$A:$O,14,FALSE),"")</f>
        <v>Over Weight</v>
      </c>
      <c r="K406" t="str">
        <f>IFERROR(VLOOKUP($A406,'Medical Examinations'!$A:$O,15,FALSE),"")</f>
        <v>Diabetes</v>
      </c>
      <c r="L406" s="19" t="str">
        <f>IFERROR(VLOOKUP($A406,'Hospitalisation Details'!$A:$Q,7,FALSE),"")</f>
        <v>10-Aug-1975</v>
      </c>
      <c r="M406" s="20">
        <f>IFERROR(VLOOKUP($A406,'Hospitalisation Details'!$A:$Q,10,FALSE),"")</f>
        <v>7966.81</v>
      </c>
      <c r="N406" s="26" t="str">
        <f>IFERROR(VLOOKUP($A406,'Hospitalisation Details'!$A:$Q,11,FALSE),"")</f>
        <v>tier - 2</v>
      </c>
      <c r="O406" t="str">
        <f>IFERROR(VLOOKUP($A406,'Hospitalisation Details'!$A:$Q,13,FALSE),"")</f>
        <v>tier - 2</v>
      </c>
      <c r="P406" t="str">
        <f>IFERROR(VLOOKUP($A406,'Hospitalisation Details'!$A:$Q,15,FALSE),"")</f>
        <v>R1013</v>
      </c>
      <c r="Q406">
        <f>IFERROR(VLOOKUP($A406,'Hospitalisation Details'!$A:$Q,8,FALSE),"")</f>
        <v>47</v>
      </c>
    </row>
    <row r="407" spans="1:17" ht="15" x14ac:dyDescent="0.35">
      <c r="A407" s="25" t="str">
        <f>'Customer Names'!A1364</f>
        <v>Id1363</v>
      </c>
      <c r="B407" t="str">
        <f>IFERROR(VLOOKUP($A407,'Customer Names'!$A:$F,3,FALSE),"")</f>
        <v>Burke</v>
      </c>
      <c r="C407" s="27">
        <f>IFERROR(VLOOKUP($A407,'Medical Examinations'!$A:$O,2,FALSE),"")</f>
        <v>22.72</v>
      </c>
      <c r="D407">
        <f>IFERROR(VLOOKUP($A407,'Medical Examinations'!$A:$O,3,FALSE),"")</f>
        <v>9.9600000000000009</v>
      </c>
      <c r="E407" s="26" t="str">
        <f>IFERROR(VLOOKUP($A407,'Medical Examinations'!$A:$O,4,FALSE),"")</f>
        <v>Yes</v>
      </c>
      <c r="F407" t="str">
        <f>IFERROR(VLOOKUP($A407,'Medical Examinations'!$A:$O,6,FALSE),"")</f>
        <v>No</v>
      </c>
      <c r="G407" t="str">
        <f>IFERROR(VLOOKUP($A407,'Medical Examinations'!$A:$O,7,FALSE),"")</f>
        <v>No</v>
      </c>
      <c r="H407" s="28">
        <f>IFERROR(VLOOKUP($A407,'Medical Examinations'!$A:$O,8,FALSE),"")</f>
        <v>2</v>
      </c>
      <c r="I407" t="str">
        <f>IFERROR(VLOOKUP($A407,'Medical Examinations'!$A:$O,10,FALSE),"")</f>
        <v>No</v>
      </c>
      <c r="J407" t="str">
        <f>IFERROR(VLOOKUP($A407,'Medical Examinations'!$A:$O,14,FALSE),"")</f>
        <v>Normal Weight</v>
      </c>
      <c r="K407" t="str">
        <f>IFERROR(VLOOKUP($A407,'Medical Examinations'!$A:$O,15,FALSE),"")</f>
        <v>Diabetes</v>
      </c>
      <c r="L407" s="19" t="str">
        <f>IFERROR(VLOOKUP($A407,'Hospitalisation Details'!$A:$Q,7,FALSE),"")</f>
        <v>19-Jun-1970</v>
      </c>
      <c r="M407" s="20">
        <f>IFERROR(VLOOKUP($A407,'Hospitalisation Details'!$A:$Q,10,FALSE),"")</f>
        <v>7958.13</v>
      </c>
      <c r="N407" s="26" t="str">
        <f>IFERROR(VLOOKUP($A407,'Hospitalisation Details'!$A:$Q,11,FALSE),"")</f>
        <v>tier - 2</v>
      </c>
      <c r="O407" t="str">
        <f>IFERROR(VLOOKUP($A407,'Hospitalisation Details'!$A:$Q,13,FALSE),"")</f>
        <v>tier - 2</v>
      </c>
      <c r="P407" t="str">
        <f>IFERROR(VLOOKUP($A407,'Hospitalisation Details'!$A:$Q,15,FALSE),"")</f>
        <v>R1013</v>
      </c>
      <c r="Q407">
        <f>IFERROR(VLOOKUP($A407,'Hospitalisation Details'!$A:$Q,8,FALSE),"")</f>
        <v>52</v>
      </c>
    </row>
    <row r="408" spans="1:17" ht="15" x14ac:dyDescent="0.35">
      <c r="A408" s="25" t="str">
        <f>'Customer Names'!A1365</f>
        <v>Id1364</v>
      </c>
      <c r="B408" t="str">
        <f>IFERROR(VLOOKUP($A408,'Customer Names'!$A:$F,3,FALSE),"")</f>
        <v>McGraw</v>
      </c>
      <c r="C408" s="27">
        <f>IFERROR(VLOOKUP($A408,'Medical Examinations'!$A:$O,2,FALSE),"")</f>
        <v>32.6</v>
      </c>
      <c r="D408">
        <f>IFERROR(VLOOKUP($A408,'Medical Examinations'!$A:$O,3,FALSE),"")</f>
        <v>6.8</v>
      </c>
      <c r="E408" s="26" t="str">
        <f>IFERROR(VLOOKUP($A408,'Medical Examinations'!$A:$O,4,FALSE),"")</f>
        <v>Yes</v>
      </c>
      <c r="F408" t="str">
        <f>IFERROR(VLOOKUP($A408,'Medical Examinations'!$A:$O,6,FALSE),"")</f>
        <v>No</v>
      </c>
      <c r="G408" t="str">
        <f>IFERROR(VLOOKUP($A408,'Medical Examinations'!$A:$O,7,FALSE),"")</f>
        <v>No</v>
      </c>
      <c r="H408" s="28" t="str">
        <f>IFERROR(VLOOKUP($A408,'Medical Examinations'!$A:$O,8,FALSE),"")</f>
        <v>0</v>
      </c>
      <c r="I408" t="str">
        <f>IFERROR(VLOOKUP($A408,'Medical Examinations'!$A:$O,10,FALSE),"")</f>
        <v>No</v>
      </c>
      <c r="J408" t="str">
        <f>IFERROR(VLOOKUP($A408,'Medical Examinations'!$A:$O,14,FALSE),"")</f>
        <v>Obesity</v>
      </c>
      <c r="K408" t="str">
        <f>IFERROR(VLOOKUP($A408,'Medical Examinations'!$A:$O,15,FALSE),"")</f>
        <v>Diabetes</v>
      </c>
      <c r="L408" s="19" t="str">
        <f>IFERROR(VLOOKUP($A408,'Hospitalisation Details'!$A:$Q,7,FALSE),"")</f>
        <v>28-Dec-1981</v>
      </c>
      <c r="M408" s="20">
        <f>IFERROR(VLOOKUP($A408,'Hospitalisation Details'!$A:$Q,10,FALSE),"")</f>
        <v>7954.52</v>
      </c>
      <c r="N408" s="26" t="str">
        <f>IFERROR(VLOOKUP($A408,'Hospitalisation Details'!$A:$Q,11,FALSE),"")</f>
        <v>tier - 2</v>
      </c>
      <c r="O408" t="str">
        <f>IFERROR(VLOOKUP($A408,'Hospitalisation Details'!$A:$Q,13,FALSE),"")</f>
        <v>tier - 2</v>
      </c>
      <c r="P408" t="str">
        <f>IFERROR(VLOOKUP($A408,'Hospitalisation Details'!$A:$Q,15,FALSE),"")</f>
        <v>R1011</v>
      </c>
      <c r="Q408">
        <f>IFERROR(VLOOKUP($A408,'Hospitalisation Details'!$A:$Q,8,FALSE),"")</f>
        <v>41</v>
      </c>
    </row>
    <row r="409" spans="1:17" ht="15" x14ac:dyDescent="0.35">
      <c r="A409" s="25" t="str">
        <f>'Customer Names'!A1366</f>
        <v>Id1365</v>
      </c>
      <c r="B409" t="str">
        <f>IFERROR(VLOOKUP($A409,'Customer Names'!$A:$F,3,FALSE),"")</f>
        <v>Fellure</v>
      </c>
      <c r="C409" s="27">
        <f>IFERROR(VLOOKUP($A409,'Medical Examinations'!$A:$O,2,FALSE),"")</f>
        <v>17.28</v>
      </c>
      <c r="D409">
        <f>IFERROR(VLOOKUP($A409,'Medical Examinations'!$A:$O,3,FALSE),"")</f>
        <v>6.22</v>
      </c>
      <c r="E409" s="26" t="str">
        <f>IFERROR(VLOOKUP($A409,'Medical Examinations'!$A:$O,4,FALSE),"")</f>
        <v>Yes</v>
      </c>
      <c r="F409" t="str">
        <f>IFERROR(VLOOKUP($A409,'Medical Examinations'!$A:$O,6,FALSE),"")</f>
        <v>No</v>
      </c>
      <c r="G409" t="str">
        <f>IFERROR(VLOOKUP($A409,'Medical Examinations'!$A:$O,7,FALSE),"")</f>
        <v>No</v>
      </c>
      <c r="H409" s="28">
        <f>IFERROR(VLOOKUP($A409,'Medical Examinations'!$A:$O,8,FALSE),"")</f>
        <v>2</v>
      </c>
      <c r="I409" t="str">
        <f>IFERROR(VLOOKUP($A409,'Medical Examinations'!$A:$O,10,FALSE),"")</f>
        <v>No</v>
      </c>
      <c r="J409" t="str">
        <f>IFERROR(VLOOKUP($A409,'Medical Examinations'!$A:$O,14,FALSE),"")</f>
        <v>Under Weight</v>
      </c>
      <c r="K409" t="str">
        <f>IFERROR(VLOOKUP($A409,'Medical Examinations'!$A:$O,15,FALSE),"")</f>
        <v>Prediabetes</v>
      </c>
      <c r="L409" s="19" t="str">
        <f>IFERROR(VLOOKUP($A409,'Hospitalisation Details'!$A:$Q,7,FALSE),"")</f>
        <v>9-Jul-1966</v>
      </c>
      <c r="M409" s="20">
        <f>IFERROR(VLOOKUP($A409,'Hospitalisation Details'!$A:$Q,10,FALSE),"")</f>
        <v>7953.72</v>
      </c>
      <c r="N409" s="26" t="str">
        <f>IFERROR(VLOOKUP($A409,'Hospitalisation Details'!$A:$Q,11,FALSE),"")</f>
        <v>tier - 3</v>
      </c>
      <c r="O409" t="str">
        <f>IFERROR(VLOOKUP($A409,'Hospitalisation Details'!$A:$Q,13,FALSE),"")</f>
        <v>tier - 3</v>
      </c>
      <c r="P409" t="str">
        <f>IFERROR(VLOOKUP($A409,'Hospitalisation Details'!$A:$Q,15,FALSE),"")</f>
        <v>R1012</v>
      </c>
      <c r="Q409">
        <f>IFERROR(VLOOKUP($A409,'Hospitalisation Details'!$A:$Q,8,FALSE),"")</f>
        <v>56</v>
      </c>
    </row>
    <row r="410" spans="1:17" ht="15" x14ac:dyDescent="0.35">
      <c r="A410" s="25" t="str">
        <f>'Customer Names'!A1367</f>
        <v>Id1366</v>
      </c>
      <c r="B410" t="str">
        <f>IFERROR(VLOOKUP($A410,'Customer Names'!$A:$F,3,FALSE),"")</f>
        <v>Sanford</v>
      </c>
      <c r="C410" s="27">
        <f>IFERROR(VLOOKUP($A410,'Medical Examinations'!$A:$O,2,FALSE),"")</f>
        <v>27.92</v>
      </c>
      <c r="D410">
        <f>IFERROR(VLOOKUP($A410,'Medical Examinations'!$A:$O,3,FALSE),"")</f>
        <v>5.79</v>
      </c>
      <c r="E410" s="26" t="str">
        <f>IFERROR(VLOOKUP($A410,'Medical Examinations'!$A:$O,4,FALSE),"")</f>
        <v>No</v>
      </c>
      <c r="F410" t="str">
        <f>IFERROR(VLOOKUP($A410,'Medical Examinations'!$A:$O,6,FALSE),"")</f>
        <v>No</v>
      </c>
      <c r="G410" t="str">
        <f>IFERROR(VLOOKUP($A410,'Medical Examinations'!$A:$O,7,FALSE),"")</f>
        <v>No</v>
      </c>
      <c r="H410" s="28">
        <f>IFERROR(VLOOKUP($A410,'Medical Examinations'!$A:$O,8,FALSE),"")</f>
        <v>1</v>
      </c>
      <c r="I410" t="str">
        <f>IFERROR(VLOOKUP($A410,'Medical Examinations'!$A:$O,10,FALSE),"")</f>
        <v>No</v>
      </c>
      <c r="J410" t="str">
        <f>IFERROR(VLOOKUP($A410,'Medical Examinations'!$A:$O,14,FALSE),"")</f>
        <v>Over Weight</v>
      </c>
      <c r="K410" t="str">
        <f>IFERROR(VLOOKUP($A410,'Medical Examinations'!$A:$O,15,FALSE),"")</f>
        <v>Prediabetes</v>
      </c>
      <c r="L410" s="19" t="str">
        <f>IFERROR(VLOOKUP($A410,'Hospitalisation Details'!$A:$Q,7,FALSE),"")</f>
        <v>29-Oct-1987</v>
      </c>
      <c r="M410" s="20">
        <f>IFERROR(VLOOKUP($A410,'Hospitalisation Details'!$A:$Q,10,FALSE),"")</f>
        <v>7948.22</v>
      </c>
      <c r="N410" s="26" t="str">
        <f>IFERROR(VLOOKUP($A410,'Hospitalisation Details'!$A:$Q,11,FALSE),"")</f>
        <v>tier - 2</v>
      </c>
      <c r="O410" t="str">
        <f>IFERROR(VLOOKUP($A410,'Hospitalisation Details'!$A:$Q,13,FALSE),"")</f>
        <v>tier - 3</v>
      </c>
      <c r="P410" t="str">
        <f>IFERROR(VLOOKUP($A410,'Hospitalisation Details'!$A:$Q,15,FALSE),"")</f>
        <v>R1025</v>
      </c>
      <c r="Q410">
        <f>IFERROR(VLOOKUP($A410,'Hospitalisation Details'!$A:$Q,8,FALSE),"")</f>
        <v>35</v>
      </c>
    </row>
    <row r="411" spans="1:17" ht="15" x14ac:dyDescent="0.35">
      <c r="A411" s="25" t="str">
        <f>'Customer Names'!A1368</f>
        <v>Id1367</v>
      </c>
      <c r="B411" t="str">
        <f>IFERROR(VLOOKUP($A411,'Customer Names'!$A:$F,3,FALSE),"")</f>
        <v>Wrenn</v>
      </c>
      <c r="C411" s="27">
        <f>IFERROR(VLOOKUP($A411,'Medical Examinations'!$A:$O,2,FALSE),"")</f>
        <v>38.284999999999997</v>
      </c>
      <c r="D411">
        <f>IFERROR(VLOOKUP($A411,'Medical Examinations'!$A:$O,3,FALSE),"")</f>
        <v>5.41</v>
      </c>
      <c r="E411" s="26" t="str">
        <f>IFERROR(VLOOKUP($A411,'Medical Examinations'!$A:$O,4,FALSE),"")</f>
        <v>No</v>
      </c>
      <c r="F411" t="str">
        <f>IFERROR(VLOOKUP($A411,'Medical Examinations'!$A:$O,6,FALSE),"")</f>
        <v>No</v>
      </c>
      <c r="G411" t="str">
        <f>IFERROR(VLOOKUP($A411,'Medical Examinations'!$A:$O,7,FALSE),"")</f>
        <v>No</v>
      </c>
      <c r="H411" s="28" t="str">
        <f>IFERROR(VLOOKUP($A411,'Medical Examinations'!$A:$O,8,FALSE),"")</f>
        <v>0</v>
      </c>
      <c r="I411" t="str">
        <f>IFERROR(VLOOKUP($A411,'Medical Examinations'!$A:$O,10,FALSE),"")</f>
        <v>No</v>
      </c>
      <c r="J411" t="str">
        <f>IFERROR(VLOOKUP($A411,'Medical Examinations'!$A:$O,14,FALSE),"")</f>
        <v>Obesity</v>
      </c>
      <c r="K411" t="str">
        <f>IFERROR(VLOOKUP($A411,'Medical Examinations'!$A:$O,15,FALSE),"")</f>
        <v>Normal</v>
      </c>
      <c r="L411" s="19" t="str">
        <f>IFERROR(VLOOKUP($A411,'Hospitalisation Details'!$A:$Q,7,FALSE),"")</f>
        <v>20-Jul-1977</v>
      </c>
      <c r="M411" s="20">
        <f>IFERROR(VLOOKUP($A411,'Hospitalisation Details'!$A:$Q,10,FALSE),"")</f>
        <v>7935.29</v>
      </c>
      <c r="N411" s="26" t="str">
        <f>IFERROR(VLOOKUP($A411,'Hospitalisation Details'!$A:$Q,11,FALSE),"")</f>
        <v>tier - 2</v>
      </c>
      <c r="O411" t="str">
        <f>IFERROR(VLOOKUP($A411,'Hospitalisation Details'!$A:$Q,13,FALSE),"")</f>
        <v>tier - 1</v>
      </c>
      <c r="P411" t="str">
        <f>IFERROR(VLOOKUP($A411,'Hospitalisation Details'!$A:$Q,15,FALSE),"")</f>
        <v>R1024</v>
      </c>
      <c r="Q411">
        <f>IFERROR(VLOOKUP($A411,'Hospitalisation Details'!$A:$Q,8,FALSE),"")</f>
        <v>45</v>
      </c>
    </row>
    <row r="412" spans="1:17" ht="15" x14ac:dyDescent="0.35">
      <c r="A412" s="25" t="str">
        <f>'Customer Names'!A1369</f>
        <v>Id1368</v>
      </c>
      <c r="B412" t="str">
        <f>IFERROR(VLOOKUP($A412,'Customer Names'!$A:$F,3,FALSE),"")</f>
        <v>Lindsey</v>
      </c>
      <c r="C412" s="27">
        <f>IFERROR(VLOOKUP($A412,'Medical Examinations'!$A:$O,2,FALSE),"")</f>
        <v>16.48</v>
      </c>
      <c r="D412">
        <f>IFERROR(VLOOKUP($A412,'Medical Examinations'!$A:$O,3,FALSE),"")</f>
        <v>11.05</v>
      </c>
      <c r="E412" s="26" t="str">
        <f>IFERROR(VLOOKUP($A412,'Medical Examinations'!$A:$O,4,FALSE),"")</f>
        <v>No</v>
      </c>
      <c r="F412" t="str">
        <f>IFERROR(VLOOKUP($A412,'Medical Examinations'!$A:$O,6,FALSE),"")</f>
        <v>No</v>
      </c>
      <c r="G412" t="str">
        <f>IFERROR(VLOOKUP($A412,'Medical Examinations'!$A:$O,7,FALSE),"")</f>
        <v>No</v>
      </c>
      <c r="H412" s="28" t="str">
        <f>IFERROR(VLOOKUP($A412,'Medical Examinations'!$A:$O,8,FALSE),"")</f>
        <v>0</v>
      </c>
      <c r="I412" t="str">
        <f>IFERROR(VLOOKUP($A412,'Medical Examinations'!$A:$O,10,FALSE),"")</f>
        <v>No</v>
      </c>
      <c r="J412" t="str">
        <f>IFERROR(VLOOKUP($A412,'Medical Examinations'!$A:$O,14,FALSE),"")</f>
        <v>Under Weight</v>
      </c>
      <c r="K412" t="str">
        <f>IFERROR(VLOOKUP($A412,'Medical Examinations'!$A:$O,15,FALSE),"")</f>
        <v>Diabetes</v>
      </c>
      <c r="L412" s="19" t="str">
        <f>IFERROR(VLOOKUP($A412,'Hospitalisation Details'!$A:$Q,7,FALSE),"")</f>
        <v>10-Oct-1962</v>
      </c>
      <c r="M412" s="20">
        <f>IFERROR(VLOOKUP($A412,'Hospitalisation Details'!$A:$Q,10,FALSE),"")</f>
        <v>7896.41</v>
      </c>
      <c r="N412" s="26" t="str">
        <f>IFERROR(VLOOKUP($A412,'Hospitalisation Details'!$A:$Q,11,FALSE),"")</f>
        <v>tier - 3</v>
      </c>
      <c r="O412" t="str">
        <f>IFERROR(VLOOKUP($A412,'Hospitalisation Details'!$A:$Q,13,FALSE),"")</f>
        <v>tier - 2</v>
      </c>
      <c r="P412" t="str">
        <f>IFERROR(VLOOKUP($A412,'Hospitalisation Details'!$A:$Q,15,FALSE),"")</f>
        <v>R1013</v>
      </c>
      <c r="Q412">
        <f>IFERROR(VLOOKUP($A412,'Hospitalisation Details'!$A:$Q,8,FALSE),"")</f>
        <v>60</v>
      </c>
    </row>
    <row r="413" spans="1:17" ht="15" x14ac:dyDescent="0.35">
      <c r="A413" s="25" t="str">
        <f>'Customer Names'!A1370</f>
        <v>Id1369</v>
      </c>
      <c r="B413" t="str">
        <f>IFERROR(VLOOKUP($A413,'Customer Names'!$A:$F,3,FALSE),"")</f>
        <v>Krueger</v>
      </c>
      <c r="C413" s="27">
        <f>IFERROR(VLOOKUP($A413,'Medical Examinations'!$A:$O,2,FALSE),"")</f>
        <v>38.57</v>
      </c>
      <c r="D413">
        <f>IFERROR(VLOOKUP($A413,'Medical Examinations'!$A:$O,3,FALSE),"")</f>
        <v>6.27</v>
      </c>
      <c r="E413" s="26" t="str">
        <f>IFERROR(VLOOKUP($A413,'Medical Examinations'!$A:$O,4,FALSE),"")</f>
        <v>No</v>
      </c>
      <c r="F413" t="str">
        <f>IFERROR(VLOOKUP($A413,'Medical Examinations'!$A:$O,6,FALSE),"")</f>
        <v>No</v>
      </c>
      <c r="G413" t="str">
        <f>IFERROR(VLOOKUP($A413,'Medical Examinations'!$A:$O,7,FALSE),"")</f>
        <v>No</v>
      </c>
      <c r="H413" s="28" t="str">
        <f>IFERROR(VLOOKUP($A413,'Medical Examinations'!$A:$O,8,FALSE),"")</f>
        <v>0</v>
      </c>
      <c r="I413" t="str">
        <f>IFERROR(VLOOKUP($A413,'Medical Examinations'!$A:$O,10,FALSE),"")</f>
        <v>No</v>
      </c>
      <c r="J413" t="str">
        <f>IFERROR(VLOOKUP($A413,'Medical Examinations'!$A:$O,14,FALSE),"")</f>
        <v>Obesity</v>
      </c>
      <c r="K413" t="str">
        <f>IFERROR(VLOOKUP($A413,'Medical Examinations'!$A:$O,15,FALSE),"")</f>
        <v>Prediabetes</v>
      </c>
      <c r="L413" s="19" t="str">
        <f>IFERROR(VLOOKUP($A413,'Hospitalisation Details'!$A:$Q,7,FALSE),"")</f>
        <v>17-Nov-1994</v>
      </c>
      <c r="M413" s="20">
        <f>IFERROR(VLOOKUP($A413,'Hospitalisation Details'!$A:$Q,10,FALSE),"")</f>
        <v>7851.85</v>
      </c>
      <c r="N413" s="26" t="str">
        <f>IFERROR(VLOOKUP($A413,'Hospitalisation Details'!$A:$Q,11,FALSE),"")</f>
        <v>tier - 2</v>
      </c>
      <c r="O413" t="str">
        <f>IFERROR(VLOOKUP($A413,'Hospitalisation Details'!$A:$Q,13,FALSE),"")</f>
        <v>tier - 3</v>
      </c>
      <c r="P413" t="str">
        <f>IFERROR(VLOOKUP($A413,'Hospitalisation Details'!$A:$Q,15,FALSE),"")</f>
        <v>R1012</v>
      </c>
      <c r="Q413">
        <f>IFERROR(VLOOKUP($A413,'Hospitalisation Details'!$A:$Q,8,FALSE),"")</f>
        <v>28</v>
      </c>
    </row>
    <row r="414" spans="1:17" ht="15" x14ac:dyDescent="0.35">
      <c r="A414" s="25" t="str">
        <f>'Customer Names'!A138</f>
        <v>Id137</v>
      </c>
      <c r="B414" t="str">
        <f>IFERROR(VLOOKUP($A414,'Customer Names'!$A:$F,3,FALSE),"")</f>
        <v>Walhovd</v>
      </c>
      <c r="C414" s="27">
        <f>IFERROR(VLOOKUP($A414,'Medical Examinations'!$A:$O,2,FALSE),"")</f>
        <v>42.24</v>
      </c>
      <c r="D414">
        <f>IFERROR(VLOOKUP($A414,'Medical Examinations'!$A:$O,3,FALSE),"")</f>
        <v>5.55</v>
      </c>
      <c r="E414" s="26" t="str">
        <f>IFERROR(VLOOKUP($A414,'Medical Examinations'!$A:$O,4,FALSE),"")</f>
        <v>No</v>
      </c>
      <c r="F414" t="str">
        <f>IFERROR(VLOOKUP($A414,'Medical Examinations'!$A:$O,6,FALSE),"")</f>
        <v>yes</v>
      </c>
      <c r="G414" t="str">
        <f>IFERROR(VLOOKUP($A414,'Medical Examinations'!$A:$O,7,FALSE),"")</f>
        <v>No</v>
      </c>
      <c r="H414" s="28">
        <f>IFERROR(VLOOKUP($A414,'Medical Examinations'!$A:$O,8,FALSE),"")</f>
        <v>1</v>
      </c>
      <c r="I414" t="str">
        <f>IFERROR(VLOOKUP($A414,'Medical Examinations'!$A:$O,10,FALSE),"")</f>
        <v>Yes</v>
      </c>
      <c r="J414" t="str">
        <f>IFERROR(VLOOKUP($A414,'Medical Examinations'!$A:$O,14,FALSE),"")</f>
        <v>Obesity</v>
      </c>
      <c r="K414" t="str">
        <f>IFERROR(VLOOKUP($A414,'Medical Examinations'!$A:$O,15,FALSE),"")</f>
        <v>Normal</v>
      </c>
      <c r="L414" s="19" t="str">
        <f>IFERROR(VLOOKUP($A414,'Hospitalisation Details'!$A:$Q,7,FALSE),"")</f>
        <v>5-Dec-2004</v>
      </c>
      <c r="M414" s="20">
        <f>IFERROR(VLOOKUP($A414,'Hospitalisation Details'!$A:$Q,10,FALSE),"")</f>
        <v>38792.69</v>
      </c>
      <c r="N414" s="26" t="str">
        <f>IFERROR(VLOOKUP($A414,'Hospitalisation Details'!$A:$Q,11,FALSE),"")</f>
        <v>tier - 2</v>
      </c>
      <c r="O414" t="str">
        <f>IFERROR(VLOOKUP($A414,'Hospitalisation Details'!$A:$Q,13,FALSE),"")</f>
        <v>tier - 2</v>
      </c>
      <c r="P414" t="str">
        <f>IFERROR(VLOOKUP($A414,'Hospitalisation Details'!$A:$Q,15,FALSE),"")</f>
        <v>R1013</v>
      </c>
      <c r="Q414">
        <f>IFERROR(VLOOKUP($A414,'Hospitalisation Details'!$A:$Q,8,FALSE),"")</f>
        <v>18</v>
      </c>
    </row>
    <row r="415" spans="1:17" ht="15" x14ac:dyDescent="0.35">
      <c r="A415" s="25" t="str">
        <f>'Customer Names'!A1371</f>
        <v>Id1370</v>
      </c>
      <c r="B415" t="str">
        <f>IFERROR(VLOOKUP($A415,'Customer Names'!$A:$F,3,FALSE),"")</f>
        <v>Babler</v>
      </c>
      <c r="C415" s="27">
        <f>IFERROR(VLOOKUP($A415,'Medical Examinations'!$A:$O,2,FALSE),"")</f>
        <v>43.85</v>
      </c>
      <c r="D415">
        <f>IFERROR(VLOOKUP($A415,'Medical Examinations'!$A:$O,3,FALSE),"")</f>
        <v>4.7699999999999996</v>
      </c>
      <c r="E415" s="26" t="str">
        <f>IFERROR(VLOOKUP($A415,'Medical Examinations'!$A:$O,4,FALSE),"")</f>
        <v>Yes</v>
      </c>
      <c r="F415" t="str">
        <f>IFERROR(VLOOKUP($A415,'Medical Examinations'!$A:$O,6,FALSE),"")</f>
        <v>No</v>
      </c>
      <c r="G415" t="str">
        <f>IFERROR(VLOOKUP($A415,'Medical Examinations'!$A:$O,7,FALSE),"")</f>
        <v>No</v>
      </c>
      <c r="H415" s="28" t="str">
        <f>IFERROR(VLOOKUP($A415,'Medical Examinations'!$A:$O,8,FALSE),"")</f>
        <v>0</v>
      </c>
      <c r="I415" t="str">
        <f>IFERROR(VLOOKUP($A415,'Medical Examinations'!$A:$O,10,FALSE),"")</f>
        <v>No</v>
      </c>
      <c r="J415" t="str">
        <f>IFERROR(VLOOKUP($A415,'Medical Examinations'!$A:$O,14,FALSE),"")</f>
        <v>Obesity</v>
      </c>
      <c r="K415" t="str">
        <f>IFERROR(VLOOKUP($A415,'Medical Examinations'!$A:$O,15,FALSE),"")</f>
        <v>Normal</v>
      </c>
      <c r="L415" s="19" t="str">
        <f>IFERROR(VLOOKUP($A415,'Hospitalisation Details'!$A:$Q,7,FALSE),"")</f>
        <v>5-Oct-2001</v>
      </c>
      <c r="M415" s="20">
        <f>IFERROR(VLOOKUP($A415,'Hospitalisation Details'!$A:$Q,10,FALSE),"")</f>
        <v>7844.8</v>
      </c>
      <c r="N415" s="26" t="str">
        <f>IFERROR(VLOOKUP($A415,'Hospitalisation Details'!$A:$Q,11,FALSE),"")</f>
        <v>tier - 2</v>
      </c>
      <c r="O415" t="str">
        <f>IFERROR(VLOOKUP($A415,'Hospitalisation Details'!$A:$Q,13,FALSE),"")</f>
        <v>tier - 2</v>
      </c>
      <c r="P415" t="str">
        <f>IFERROR(VLOOKUP($A415,'Hospitalisation Details'!$A:$Q,15,FALSE),"")</f>
        <v>R1012</v>
      </c>
      <c r="Q415">
        <f>IFERROR(VLOOKUP($A415,'Hospitalisation Details'!$A:$Q,8,FALSE),"")</f>
        <v>21</v>
      </c>
    </row>
    <row r="416" spans="1:17" ht="15" x14ac:dyDescent="0.35">
      <c r="A416" s="25" t="str">
        <f>'Customer Names'!A1372</f>
        <v>Id1371</v>
      </c>
      <c r="B416" t="str">
        <f>IFERROR(VLOOKUP($A416,'Customer Names'!$A:$F,3,FALSE),"")</f>
        <v>Brezenski</v>
      </c>
      <c r="C416" s="27">
        <f>IFERROR(VLOOKUP($A416,'Medical Examinations'!$A:$O,2,FALSE),"")</f>
        <v>30.11</v>
      </c>
      <c r="D416">
        <f>IFERROR(VLOOKUP($A416,'Medical Examinations'!$A:$O,3,FALSE),"")</f>
        <v>4.08</v>
      </c>
      <c r="E416" s="26" t="str">
        <f>IFERROR(VLOOKUP($A416,'Medical Examinations'!$A:$O,4,FALSE),"")</f>
        <v>No</v>
      </c>
      <c r="F416" t="str">
        <f>IFERROR(VLOOKUP($A416,'Medical Examinations'!$A:$O,6,FALSE),"")</f>
        <v>No</v>
      </c>
      <c r="G416" t="str">
        <f>IFERROR(VLOOKUP($A416,'Medical Examinations'!$A:$O,7,FALSE),"")</f>
        <v>No</v>
      </c>
      <c r="H416" s="28" t="str">
        <f>IFERROR(VLOOKUP($A416,'Medical Examinations'!$A:$O,8,FALSE),"")</f>
        <v>0</v>
      </c>
      <c r="I416" t="str">
        <f>IFERROR(VLOOKUP($A416,'Medical Examinations'!$A:$O,10,FALSE),"")</f>
        <v>No</v>
      </c>
      <c r="J416" t="str">
        <f>IFERROR(VLOOKUP($A416,'Medical Examinations'!$A:$O,14,FALSE),"")</f>
        <v>Obesity</v>
      </c>
      <c r="K416" t="str">
        <f>IFERROR(VLOOKUP($A416,'Medical Examinations'!$A:$O,15,FALSE),"")</f>
        <v>Normal</v>
      </c>
      <c r="L416" s="19" t="str">
        <f>IFERROR(VLOOKUP($A416,'Hospitalisation Details'!$A:$Q,7,FALSE),"")</f>
        <v>12-Oct-1989</v>
      </c>
      <c r="M416" s="20">
        <f>IFERROR(VLOOKUP($A416,'Hospitalisation Details'!$A:$Q,10,FALSE),"")</f>
        <v>7824.37</v>
      </c>
      <c r="N416" s="26" t="str">
        <f>IFERROR(VLOOKUP($A416,'Hospitalisation Details'!$A:$Q,11,FALSE),"")</f>
        <v>tier - 2</v>
      </c>
      <c r="O416" t="str">
        <f>IFERROR(VLOOKUP($A416,'Hospitalisation Details'!$A:$Q,13,FALSE),"")</f>
        <v>tier - 2</v>
      </c>
      <c r="P416" t="str">
        <f>IFERROR(VLOOKUP($A416,'Hospitalisation Details'!$A:$Q,15,FALSE),"")</f>
        <v>R1012</v>
      </c>
      <c r="Q416">
        <f>IFERROR(VLOOKUP($A416,'Hospitalisation Details'!$A:$Q,8,FALSE),"")</f>
        <v>33</v>
      </c>
    </row>
    <row r="417" spans="1:17" ht="15" x14ac:dyDescent="0.35">
      <c r="A417" s="25" t="str">
        <f>'Customer Names'!A1373</f>
        <v>Id1372</v>
      </c>
      <c r="B417" t="str">
        <f>IFERROR(VLOOKUP($A417,'Customer Names'!$A:$F,3,FALSE),"")</f>
        <v>Marschner</v>
      </c>
      <c r="C417" s="27">
        <f>IFERROR(VLOOKUP($A417,'Medical Examinations'!$A:$O,2,FALSE),"")</f>
        <v>31.59</v>
      </c>
      <c r="D417">
        <f>IFERROR(VLOOKUP($A417,'Medical Examinations'!$A:$O,3,FALSE),"")</f>
        <v>6.01</v>
      </c>
      <c r="E417" s="26" t="str">
        <f>IFERROR(VLOOKUP($A417,'Medical Examinations'!$A:$O,4,FALSE),"")</f>
        <v>No</v>
      </c>
      <c r="F417" t="str">
        <f>IFERROR(VLOOKUP($A417,'Medical Examinations'!$A:$O,6,FALSE),"")</f>
        <v>No</v>
      </c>
      <c r="G417" t="str">
        <f>IFERROR(VLOOKUP($A417,'Medical Examinations'!$A:$O,7,FALSE),"")</f>
        <v>No</v>
      </c>
      <c r="H417" s="28" t="str">
        <f>IFERROR(VLOOKUP($A417,'Medical Examinations'!$A:$O,8,FALSE),"")</f>
        <v>0</v>
      </c>
      <c r="I417" t="str">
        <f>IFERROR(VLOOKUP($A417,'Medical Examinations'!$A:$O,10,FALSE),"")</f>
        <v>No</v>
      </c>
      <c r="J417" t="str">
        <f>IFERROR(VLOOKUP($A417,'Medical Examinations'!$A:$O,14,FALSE),"")</f>
        <v>Obesity</v>
      </c>
      <c r="K417" t="str">
        <f>IFERROR(VLOOKUP($A417,'Medical Examinations'!$A:$O,15,FALSE),"")</f>
        <v>Prediabetes</v>
      </c>
      <c r="L417" s="19" t="str">
        <f>IFERROR(VLOOKUP($A417,'Hospitalisation Details'!$A:$Q,7,FALSE),"")</f>
        <v>21-Dec-1991</v>
      </c>
      <c r="M417" s="20">
        <f>IFERROR(VLOOKUP($A417,'Hospitalisation Details'!$A:$Q,10,FALSE),"")</f>
        <v>7812.67</v>
      </c>
      <c r="N417" s="26" t="str">
        <f>IFERROR(VLOOKUP($A417,'Hospitalisation Details'!$A:$Q,11,FALSE),"")</f>
        <v>tier - 2</v>
      </c>
      <c r="O417" t="str">
        <f>IFERROR(VLOOKUP($A417,'Hospitalisation Details'!$A:$Q,13,FALSE),"")</f>
        <v>tier - 1</v>
      </c>
      <c r="P417" t="str">
        <f>IFERROR(VLOOKUP($A417,'Hospitalisation Details'!$A:$Q,15,FALSE),"")</f>
        <v>R1012</v>
      </c>
      <c r="Q417">
        <f>IFERROR(VLOOKUP($A417,'Hospitalisation Details'!$A:$Q,8,FALSE),"")</f>
        <v>31</v>
      </c>
    </row>
    <row r="418" spans="1:17" ht="15" x14ac:dyDescent="0.35">
      <c r="A418" s="25" t="str">
        <f>'Customer Names'!A1374</f>
        <v>Id1373</v>
      </c>
      <c r="B418" t="str">
        <f>IFERROR(VLOOKUP($A418,'Customer Names'!$A:$F,3,FALSE),"")</f>
        <v>King</v>
      </c>
      <c r="C418" s="27">
        <f>IFERROR(VLOOKUP($A418,'Medical Examinations'!$A:$O,2,FALSE),"")</f>
        <v>40.15</v>
      </c>
      <c r="D418">
        <f>IFERROR(VLOOKUP($A418,'Medical Examinations'!$A:$O,3,FALSE),"")</f>
        <v>11.84</v>
      </c>
      <c r="E418" s="26" t="str">
        <f>IFERROR(VLOOKUP($A418,'Medical Examinations'!$A:$O,4,FALSE),"")</f>
        <v>No</v>
      </c>
      <c r="F418" t="str">
        <f>IFERROR(VLOOKUP($A418,'Medical Examinations'!$A:$O,6,FALSE),"")</f>
        <v>No</v>
      </c>
      <c r="G418" t="str">
        <f>IFERROR(VLOOKUP($A418,'Medical Examinations'!$A:$O,7,FALSE),"")</f>
        <v>No</v>
      </c>
      <c r="H418" s="28" t="str">
        <f>IFERROR(VLOOKUP($A418,'Medical Examinations'!$A:$O,8,FALSE),"")</f>
        <v>0</v>
      </c>
      <c r="I418" t="str">
        <f>IFERROR(VLOOKUP($A418,'Medical Examinations'!$A:$O,10,FALSE),"")</f>
        <v>No</v>
      </c>
      <c r="J418" t="str">
        <f>IFERROR(VLOOKUP($A418,'Medical Examinations'!$A:$O,14,FALSE),"")</f>
        <v>Obesity</v>
      </c>
      <c r="K418" t="str">
        <f>IFERROR(VLOOKUP($A418,'Medical Examinations'!$A:$O,15,FALSE),"")</f>
        <v>Diabetes</v>
      </c>
      <c r="L418" s="19" t="str">
        <f>IFERROR(VLOOKUP($A418,'Hospitalisation Details'!$A:$Q,7,FALSE),"")</f>
        <v>9-Nov-1974</v>
      </c>
      <c r="M418" s="20">
        <f>IFERROR(VLOOKUP($A418,'Hospitalisation Details'!$A:$Q,10,FALSE),"")</f>
        <v>7804.16</v>
      </c>
      <c r="N418" s="26" t="str">
        <f>IFERROR(VLOOKUP($A418,'Hospitalisation Details'!$A:$Q,11,FALSE),"")</f>
        <v>tier - 2</v>
      </c>
      <c r="O418" t="str">
        <f>IFERROR(VLOOKUP($A418,'Hospitalisation Details'!$A:$Q,13,FALSE),"")</f>
        <v>tier - 3</v>
      </c>
      <c r="P418" t="str">
        <f>IFERROR(VLOOKUP($A418,'Hospitalisation Details'!$A:$Q,15,FALSE),"")</f>
        <v>R1013</v>
      </c>
      <c r="Q418">
        <f>IFERROR(VLOOKUP($A418,'Hospitalisation Details'!$A:$Q,8,FALSE),"")</f>
        <v>48</v>
      </c>
    </row>
    <row r="419" spans="1:17" ht="15" x14ac:dyDescent="0.35">
      <c r="A419" s="25" t="str">
        <f>'Customer Names'!A1375</f>
        <v>Id1374</v>
      </c>
      <c r="B419" t="str">
        <f>IFERROR(VLOOKUP($A419,'Customer Names'!$A:$F,3,FALSE),"")</f>
        <v>Montez</v>
      </c>
      <c r="C419" s="27">
        <f>IFERROR(VLOOKUP($A419,'Medical Examinations'!$A:$O,2,FALSE),"")</f>
        <v>40.700000000000003</v>
      </c>
      <c r="D419">
        <f>IFERROR(VLOOKUP($A419,'Medical Examinations'!$A:$O,3,FALSE),"")</f>
        <v>6.27</v>
      </c>
      <c r="E419" s="26" t="str">
        <f>IFERROR(VLOOKUP($A419,'Medical Examinations'!$A:$O,4,FALSE),"")</f>
        <v>Yes</v>
      </c>
      <c r="F419" t="str">
        <f>IFERROR(VLOOKUP($A419,'Medical Examinations'!$A:$O,6,FALSE),"")</f>
        <v>No</v>
      </c>
      <c r="G419" t="str">
        <f>IFERROR(VLOOKUP($A419,'Medical Examinations'!$A:$O,7,FALSE),"")</f>
        <v>Yes</v>
      </c>
      <c r="H419" s="28">
        <f>IFERROR(VLOOKUP($A419,'Medical Examinations'!$A:$O,8,FALSE),"")</f>
        <v>1</v>
      </c>
      <c r="I419" t="str">
        <f>IFERROR(VLOOKUP($A419,'Medical Examinations'!$A:$O,10,FALSE),"")</f>
        <v>No</v>
      </c>
      <c r="J419" t="str">
        <f>IFERROR(VLOOKUP($A419,'Medical Examinations'!$A:$O,14,FALSE),"")</f>
        <v>Obesity</v>
      </c>
      <c r="K419" t="str">
        <f>IFERROR(VLOOKUP($A419,'Medical Examinations'!$A:$O,15,FALSE),"")</f>
        <v>Prediabetes</v>
      </c>
      <c r="L419" s="19" t="str">
        <f>IFERROR(VLOOKUP($A419,'Hospitalisation Details'!$A:$Q,7,FALSE),"")</f>
        <v>2-Dec-1997</v>
      </c>
      <c r="M419" s="20">
        <f>IFERROR(VLOOKUP($A419,'Hospitalisation Details'!$A:$Q,10,FALSE),"")</f>
        <v>7803.77</v>
      </c>
      <c r="N419" s="26" t="str">
        <f>IFERROR(VLOOKUP($A419,'Hospitalisation Details'!$A:$Q,11,FALSE),"")</f>
        <v>tier - 2</v>
      </c>
      <c r="O419" t="str">
        <f>IFERROR(VLOOKUP($A419,'Hospitalisation Details'!$A:$Q,13,FALSE),"")</f>
        <v>tier - 3</v>
      </c>
      <c r="P419" t="str">
        <f>IFERROR(VLOOKUP($A419,'Hospitalisation Details'!$A:$Q,15,FALSE),"")</f>
        <v>R1012</v>
      </c>
      <c r="Q419">
        <f>IFERROR(VLOOKUP($A419,'Hospitalisation Details'!$A:$Q,8,FALSE),"")</f>
        <v>25</v>
      </c>
    </row>
    <row r="420" spans="1:17" ht="15" x14ac:dyDescent="0.35">
      <c r="A420" s="25" t="str">
        <f>'Customer Names'!A1376</f>
        <v>Id1375</v>
      </c>
      <c r="B420" t="str">
        <f>IFERROR(VLOOKUP($A420,'Customer Names'!$A:$F,3,FALSE),"")</f>
        <v>Campbell</v>
      </c>
      <c r="C420" s="27">
        <f>IFERROR(VLOOKUP($A420,'Medical Examinations'!$A:$O,2,FALSE),"")</f>
        <v>40.76</v>
      </c>
      <c r="D420">
        <f>IFERROR(VLOOKUP($A420,'Medical Examinations'!$A:$O,3,FALSE),"")</f>
        <v>5.28</v>
      </c>
      <c r="E420" s="26" t="str">
        <f>IFERROR(VLOOKUP($A420,'Medical Examinations'!$A:$O,4,FALSE),"")</f>
        <v>No</v>
      </c>
      <c r="F420" t="str">
        <f>IFERROR(VLOOKUP($A420,'Medical Examinations'!$A:$O,6,FALSE),"")</f>
        <v>No</v>
      </c>
      <c r="G420" t="str">
        <f>IFERROR(VLOOKUP($A420,'Medical Examinations'!$A:$O,7,FALSE),"")</f>
        <v>No</v>
      </c>
      <c r="H420" s="28" t="str">
        <f>IFERROR(VLOOKUP($A420,'Medical Examinations'!$A:$O,8,FALSE),"")</f>
        <v>0</v>
      </c>
      <c r="I420" t="str">
        <f>IFERROR(VLOOKUP($A420,'Medical Examinations'!$A:$O,10,FALSE),"")</f>
        <v>No</v>
      </c>
      <c r="J420" t="str">
        <f>IFERROR(VLOOKUP($A420,'Medical Examinations'!$A:$O,14,FALSE),"")</f>
        <v>Obesity</v>
      </c>
      <c r="K420" t="str">
        <f>IFERROR(VLOOKUP($A420,'Medical Examinations'!$A:$O,15,FALSE),"")</f>
        <v>Normal</v>
      </c>
      <c r="L420" s="19" t="str">
        <f>IFERROR(VLOOKUP($A420,'Hospitalisation Details'!$A:$Q,7,FALSE),"")</f>
        <v>25-Dec-1999</v>
      </c>
      <c r="M420" s="20">
        <f>IFERROR(VLOOKUP($A420,'Hospitalisation Details'!$A:$Q,10,FALSE),"")</f>
        <v>7794.68</v>
      </c>
      <c r="N420" s="26" t="str">
        <f>IFERROR(VLOOKUP($A420,'Hospitalisation Details'!$A:$Q,11,FALSE),"")</f>
        <v>tier - 2</v>
      </c>
      <c r="O420" t="str">
        <f>IFERROR(VLOOKUP($A420,'Hospitalisation Details'!$A:$Q,13,FALSE),"")</f>
        <v>tier - 2</v>
      </c>
      <c r="P420" t="str">
        <f>IFERROR(VLOOKUP($A420,'Hospitalisation Details'!$A:$Q,15,FALSE),"")</f>
        <v>R1026</v>
      </c>
      <c r="Q420">
        <f>IFERROR(VLOOKUP($A420,'Hospitalisation Details'!$A:$Q,8,FALSE),"")</f>
        <v>23</v>
      </c>
    </row>
    <row r="421" spans="1:17" ht="15" x14ac:dyDescent="0.35">
      <c r="A421" s="25" t="str">
        <f>'Customer Names'!A1377</f>
        <v>Id1376</v>
      </c>
      <c r="B421" t="str">
        <f>IFERROR(VLOOKUP($A421,'Customer Names'!$A:$F,3,FALSE),"")</f>
        <v>Hurt</v>
      </c>
      <c r="C421" s="27">
        <f>IFERROR(VLOOKUP($A421,'Medical Examinations'!$A:$O,2,FALSE),"")</f>
        <v>29.7</v>
      </c>
      <c r="D421">
        <f>IFERROR(VLOOKUP($A421,'Medical Examinations'!$A:$O,3,FALSE),"")</f>
        <v>7.03</v>
      </c>
      <c r="E421" s="26" t="str">
        <f>IFERROR(VLOOKUP($A421,'Medical Examinations'!$A:$O,4,FALSE),"")</f>
        <v>No</v>
      </c>
      <c r="F421" t="str">
        <f>IFERROR(VLOOKUP($A421,'Medical Examinations'!$A:$O,6,FALSE),"")</f>
        <v>No</v>
      </c>
      <c r="G421" t="str">
        <f>IFERROR(VLOOKUP($A421,'Medical Examinations'!$A:$O,7,FALSE),"")</f>
        <v>No</v>
      </c>
      <c r="H421" s="28" t="str">
        <f>IFERROR(VLOOKUP($A421,'Medical Examinations'!$A:$O,8,FALSE),"")</f>
        <v>0</v>
      </c>
      <c r="I421" t="str">
        <f>IFERROR(VLOOKUP($A421,'Medical Examinations'!$A:$O,10,FALSE),"")</f>
        <v>No</v>
      </c>
      <c r="J421" t="str">
        <f>IFERROR(VLOOKUP($A421,'Medical Examinations'!$A:$O,14,FALSE),"")</f>
        <v>Over Weight</v>
      </c>
      <c r="K421" t="str">
        <f>IFERROR(VLOOKUP($A421,'Medical Examinations'!$A:$O,15,FALSE),"")</f>
        <v>Diabetes</v>
      </c>
      <c r="L421" s="19" t="str">
        <f>IFERROR(VLOOKUP($A421,'Hospitalisation Details'!$A:$Q,7,FALSE),"")</f>
        <v>6-Dec-1974</v>
      </c>
      <c r="M421" s="20">
        <f>IFERROR(VLOOKUP($A421,'Hospitalisation Details'!$A:$Q,10,FALSE),"")</f>
        <v>7789.64</v>
      </c>
      <c r="N421" s="26" t="str">
        <f>IFERROR(VLOOKUP($A421,'Hospitalisation Details'!$A:$Q,11,FALSE),"")</f>
        <v>tier - 1</v>
      </c>
      <c r="O421" t="str">
        <f>IFERROR(VLOOKUP($A421,'Hospitalisation Details'!$A:$Q,13,FALSE),"")</f>
        <v>tier - 3</v>
      </c>
      <c r="P421" t="str">
        <f>IFERROR(VLOOKUP($A421,'Hospitalisation Details'!$A:$Q,15,FALSE),"")</f>
        <v>R1013</v>
      </c>
      <c r="Q421">
        <f>IFERROR(VLOOKUP($A421,'Hospitalisation Details'!$A:$Q,8,FALSE),"")</f>
        <v>48</v>
      </c>
    </row>
    <row r="422" spans="1:17" ht="15" x14ac:dyDescent="0.35">
      <c r="A422" s="25" t="str">
        <f>'Customer Names'!A1378</f>
        <v>Id1377</v>
      </c>
      <c r="B422" t="str">
        <f>IFERROR(VLOOKUP($A422,'Customer Names'!$A:$F,3,FALSE),"")</f>
        <v>Garey</v>
      </c>
      <c r="C422" s="27">
        <f>IFERROR(VLOOKUP($A422,'Medical Examinations'!$A:$O,2,FALSE),"")</f>
        <v>40.58</v>
      </c>
      <c r="D422">
        <f>IFERROR(VLOOKUP($A422,'Medical Examinations'!$A:$O,3,FALSE),"")</f>
        <v>5.32</v>
      </c>
      <c r="E422" s="26" t="str">
        <f>IFERROR(VLOOKUP($A422,'Medical Examinations'!$A:$O,4,FALSE),"")</f>
        <v>Yes</v>
      </c>
      <c r="F422" t="str">
        <f>IFERROR(VLOOKUP($A422,'Medical Examinations'!$A:$O,6,FALSE),"")</f>
        <v>No</v>
      </c>
      <c r="G422" t="str">
        <f>IFERROR(VLOOKUP($A422,'Medical Examinations'!$A:$O,7,FALSE),"")</f>
        <v>Yes</v>
      </c>
      <c r="H422" s="28">
        <f>IFERROR(VLOOKUP($A422,'Medical Examinations'!$A:$O,8,FALSE),"")</f>
        <v>1</v>
      </c>
      <c r="I422" t="str">
        <f>IFERROR(VLOOKUP($A422,'Medical Examinations'!$A:$O,10,FALSE),"")</f>
        <v>No</v>
      </c>
      <c r="J422" t="str">
        <f>IFERROR(VLOOKUP($A422,'Medical Examinations'!$A:$O,14,FALSE),"")</f>
        <v>Obesity</v>
      </c>
      <c r="K422" t="str">
        <f>IFERROR(VLOOKUP($A422,'Medical Examinations'!$A:$O,15,FALSE),"")</f>
        <v>Normal</v>
      </c>
      <c r="L422" s="19" t="str">
        <f>IFERROR(VLOOKUP($A422,'Hospitalisation Details'!$A:$Q,7,FALSE),"")</f>
        <v>21-Dec-1997</v>
      </c>
      <c r="M422" s="20">
        <f>IFERROR(VLOOKUP($A422,'Hospitalisation Details'!$A:$Q,10,FALSE),"")</f>
        <v>7763.06</v>
      </c>
      <c r="N422" s="26" t="str">
        <f>IFERROR(VLOOKUP($A422,'Hospitalisation Details'!$A:$Q,11,FALSE),"")</f>
        <v>tier - 2</v>
      </c>
      <c r="O422" t="str">
        <f>IFERROR(VLOOKUP($A422,'Hospitalisation Details'!$A:$Q,13,FALSE),"")</f>
        <v>tier - 1</v>
      </c>
      <c r="P422" t="str">
        <f>IFERROR(VLOOKUP($A422,'Hospitalisation Details'!$A:$Q,15,FALSE),"")</f>
        <v>R1012</v>
      </c>
      <c r="Q422">
        <f>IFERROR(VLOOKUP($A422,'Hospitalisation Details'!$A:$Q,8,FALSE),"")</f>
        <v>25</v>
      </c>
    </row>
    <row r="423" spans="1:17" ht="15" x14ac:dyDescent="0.35">
      <c r="A423" s="25" t="str">
        <f>'Customer Names'!A1379</f>
        <v>Id1378</v>
      </c>
      <c r="B423" t="str">
        <f>IFERROR(VLOOKUP($A423,'Customer Names'!$A:$F,3,FALSE),"")</f>
        <v>Reddy</v>
      </c>
      <c r="C423" s="27">
        <f>IFERROR(VLOOKUP($A423,'Medical Examinations'!$A:$O,2,FALSE),"")</f>
        <v>33.06</v>
      </c>
      <c r="D423">
        <f>IFERROR(VLOOKUP($A423,'Medical Examinations'!$A:$O,3,FALSE),"")</f>
        <v>9.59</v>
      </c>
      <c r="E423" s="26" t="str">
        <f>IFERROR(VLOOKUP($A423,'Medical Examinations'!$A:$O,4,FALSE),"")</f>
        <v>Yes</v>
      </c>
      <c r="F423" t="str">
        <f>IFERROR(VLOOKUP($A423,'Medical Examinations'!$A:$O,6,FALSE),"")</f>
        <v>No</v>
      </c>
      <c r="G423" t="str">
        <f>IFERROR(VLOOKUP($A423,'Medical Examinations'!$A:$O,7,FALSE),"")</f>
        <v>No</v>
      </c>
      <c r="H423" s="28" t="str">
        <f>IFERROR(VLOOKUP($A423,'Medical Examinations'!$A:$O,8,FALSE),"")</f>
        <v>0</v>
      </c>
      <c r="I423" t="str">
        <f>IFERROR(VLOOKUP($A423,'Medical Examinations'!$A:$O,10,FALSE),"")</f>
        <v>No</v>
      </c>
      <c r="J423" t="str">
        <f>IFERROR(VLOOKUP($A423,'Medical Examinations'!$A:$O,14,FALSE),"")</f>
        <v>Obesity</v>
      </c>
      <c r="K423" t="str">
        <f>IFERROR(VLOOKUP($A423,'Medical Examinations'!$A:$O,15,FALSE),"")</f>
        <v>Diabetes</v>
      </c>
      <c r="L423" s="19" t="str">
        <f>IFERROR(VLOOKUP($A423,'Hospitalisation Details'!$A:$Q,7,FALSE),"")</f>
        <v>30-Jun-1981</v>
      </c>
      <c r="M423" s="20">
        <f>IFERROR(VLOOKUP($A423,'Hospitalisation Details'!$A:$Q,10,FALSE),"")</f>
        <v>7749.16</v>
      </c>
      <c r="N423" s="26" t="str">
        <f>IFERROR(VLOOKUP($A423,'Hospitalisation Details'!$A:$Q,11,FALSE),"")</f>
        <v>tier - 2</v>
      </c>
      <c r="O423" t="str">
        <f>IFERROR(VLOOKUP($A423,'Hospitalisation Details'!$A:$Q,13,FALSE),"")</f>
        <v>tier - 1</v>
      </c>
      <c r="P423" t="str">
        <f>IFERROR(VLOOKUP($A423,'Hospitalisation Details'!$A:$Q,15,FALSE),"")</f>
        <v>R1012</v>
      </c>
      <c r="Q423">
        <f>IFERROR(VLOOKUP($A423,'Hospitalisation Details'!$A:$Q,8,FALSE),"")</f>
        <v>41</v>
      </c>
    </row>
    <row r="424" spans="1:17" ht="15" x14ac:dyDescent="0.35">
      <c r="A424" s="25" t="str">
        <f>'Customer Names'!A1380</f>
        <v>Id1379</v>
      </c>
      <c r="B424" t="str">
        <f>IFERROR(VLOOKUP($A424,'Customer Names'!$A:$F,3,FALSE),"")</f>
        <v>Mueller</v>
      </c>
      <c r="C424" s="27">
        <f>IFERROR(VLOOKUP($A424,'Medical Examinations'!$A:$O,2,FALSE),"")</f>
        <v>26.62</v>
      </c>
      <c r="D424">
        <f>IFERROR(VLOOKUP($A424,'Medical Examinations'!$A:$O,3,FALSE),"")</f>
        <v>6.15</v>
      </c>
      <c r="E424" s="26" t="str">
        <f>IFERROR(VLOOKUP($A424,'Medical Examinations'!$A:$O,4,FALSE),"")</f>
        <v>Yes</v>
      </c>
      <c r="F424" t="str">
        <f>IFERROR(VLOOKUP($A424,'Medical Examinations'!$A:$O,6,FALSE),"")</f>
        <v>No</v>
      </c>
      <c r="G424" t="str">
        <f>IFERROR(VLOOKUP($A424,'Medical Examinations'!$A:$O,7,FALSE),"")</f>
        <v>No</v>
      </c>
      <c r="H424" s="28" t="str">
        <f>IFERROR(VLOOKUP($A424,'Medical Examinations'!$A:$O,8,FALSE),"")</f>
        <v>0</v>
      </c>
      <c r="I424" t="str">
        <f>IFERROR(VLOOKUP($A424,'Medical Examinations'!$A:$O,10,FALSE),"")</f>
        <v>No</v>
      </c>
      <c r="J424" t="str">
        <f>IFERROR(VLOOKUP($A424,'Medical Examinations'!$A:$O,14,FALSE),"")</f>
        <v>Over Weight</v>
      </c>
      <c r="K424" t="str">
        <f>IFERROR(VLOOKUP($A424,'Medical Examinations'!$A:$O,15,FALSE),"")</f>
        <v>Prediabetes</v>
      </c>
      <c r="L424" s="19" t="str">
        <f>IFERROR(VLOOKUP($A424,'Hospitalisation Details'!$A:$Q,7,FALSE),"")</f>
        <v>12-Dec-1976</v>
      </c>
      <c r="M424" s="20">
        <f>IFERROR(VLOOKUP($A424,'Hospitalisation Details'!$A:$Q,10,FALSE),"")</f>
        <v>7742.11</v>
      </c>
      <c r="N424" s="26" t="str">
        <f>IFERROR(VLOOKUP($A424,'Hospitalisation Details'!$A:$Q,11,FALSE),"")</f>
        <v>tier - 3</v>
      </c>
      <c r="O424" t="str">
        <f>IFERROR(VLOOKUP($A424,'Hospitalisation Details'!$A:$Q,13,FALSE),"")</f>
        <v>tier - 2</v>
      </c>
      <c r="P424" t="str">
        <f>IFERROR(VLOOKUP($A424,'Hospitalisation Details'!$A:$Q,15,FALSE),"")</f>
        <v>R1013</v>
      </c>
      <c r="Q424">
        <f>IFERROR(VLOOKUP($A424,'Hospitalisation Details'!$A:$Q,8,FALSE),"")</f>
        <v>46</v>
      </c>
    </row>
    <row r="425" spans="1:17" ht="15" x14ac:dyDescent="0.35">
      <c r="A425" s="25" t="str">
        <f>'Customer Names'!A139</f>
        <v>Id138</v>
      </c>
      <c r="B425" t="str">
        <f>IFERROR(VLOOKUP($A425,'Customer Names'!$A:$F,3,FALSE),"")</f>
        <v>Washburn</v>
      </c>
      <c r="C425" s="27">
        <f>IFERROR(VLOOKUP($A425,'Medical Examinations'!$A:$O,2,FALSE),"")</f>
        <v>34.39</v>
      </c>
      <c r="D425">
        <f>IFERROR(VLOOKUP($A425,'Medical Examinations'!$A:$O,3,FALSE),"")</f>
        <v>5.78</v>
      </c>
      <c r="E425" s="26" t="str">
        <f>IFERROR(VLOOKUP($A425,'Medical Examinations'!$A:$O,4,FALSE),"")</f>
        <v>No</v>
      </c>
      <c r="F425" t="str">
        <f>IFERROR(VLOOKUP($A425,'Medical Examinations'!$A:$O,6,FALSE),"")</f>
        <v>No</v>
      </c>
      <c r="G425" t="str">
        <f>IFERROR(VLOOKUP($A425,'Medical Examinations'!$A:$O,7,FALSE),"")</f>
        <v>No</v>
      </c>
      <c r="H425" s="28" t="str">
        <f>IFERROR(VLOOKUP($A425,'Medical Examinations'!$A:$O,8,FALSE),"")</f>
        <v>0</v>
      </c>
      <c r="I425" t="str">
        <f>IFERROR(VLOOKUP($A425,'Medical Examinations'!$A:$O,10,FALSE),"")</f>
        <v>Yes</v>
      </c>
      <c r="J425" t="str">
        <f>IFERROR(VLOOKUP($A425,'Medical Examinations'!$A:$O,14,FALSE),"")</f>
        <v>Obesity</v>
      </c>
      <c r="K425" t="str">
        <f>IFERROR(VLOOKUP($A425,'Medical Examinations'!$A:$O,15,FALSE),"")</f>
        <v>Prediabetes</v>
      </c>
      <c r="L425" s="19" t="str">
        <f>IFERROR(VLOOKUP($A425,'Hospitalisation Details'!$A:$Q,7,FALSE),"")</f>
        <v>8-Nov-1991</v>
      </c>
      <c r="M425" s="20">
        <f>IFERROR(VLOOKUP($A425,'Hospitalisation Details'!$A:$Q,10,FALSE),"")</f>
        <v>38746.36</v>
      </c>
      <c r="N425" s="26" t="str">
        <f>IFERROR(VLOOKUP($A425,'Hospitalisation Details'!$A:$Q,11,FALSE),"")</f>
        <v>tier - 1</v>
      </c>
      <c r="O425" t="str">
        <f>IFERROR(VLOOKUP($A425,'Hospitalisation Details'!$A:$Q,13,FALSE),"")</f>
        <v>tier - 2</v>
      </c>
      <c r="P425" t="str">
        <f>IFERROR(VLOOKUP($A425,'Hospitalisation Details'!$A:$Q,15,FALSE),"")</f>
        <v>R1012</v>
      </c>
      <c r="Q425">
        <f>IFERROR(VLOOKUP($A425,'Hospitalisation Details'!$A:$Q,8,FALSE),"")</f>
        <v>31</v>
      </c>
    </row>
    <row r="426" spans="1:17" ht="15" x14ac:dyDescent="0.35">
      <c r="A426" s="25" t="str">
        <f>'Customer Names'!A1381</f>
        <v>Id1380</v>
      </c>
      <c r="B426" t="str">
        <f>IFERROR(VLOOKUP($A426,'Customer Names'!$A:$F,3,FALSE),"")</f>
        <v>Julia</v>
      </c>
      <c r="C426" s="27">
        <f>IFERROR(VLOOKUP($A426,'Medical Examinations'!$A:$O,2,FALSE),"")</f>
        <v>37.1</v>
      </c>
      <c r="D426">
        <f>IFERROR(VLOOKUP($A426,'Medical Examinations'!$A:$O,3,FALSE),"")</f>
        <v>11.08</v>
      </c>
      <c r="E426" s="26" t="str">
        <f>IFERROR(VLOOKUP($A426,'Medical Examinations'!$A:$O,4,FALSE),"")</f>
        <v>No</v>
      </c>
      <c r="F426" t="str">
        <f>IFERROR(VLOOKUP($A426,'Medical Examinations'!$A:$O,6,FALSE),"")</f>
        <v>No</v>
      </c>
      <c r="G426" t="str">
        <f>IFERROR(VLOOKUP($A426,'Medical Examinations'!$A:$O,7,FALSE),"")</f>
        <v>No</v>
      </c>
      <c r="H426" s="28" t="str">
        <f>IFERROR(VLOOKUP($A426,'Medical Examinations'!$A:$O,8,FALSE),"")</f>
        <v>0</v>
      </c>
      <c r="I426" t="str">
        <f>IFERROR(VLOOKUP($A426,'Medical Examinations'!$A:$O,10,FALSE),"")</f>
        <v>No</v>
      </c>
      <c r="J426" t="str">
        <f>IFERROR(VLOOKUP($A426,'Medical Examinations'!$A:$O,14,FALSE),"")</f>
        <v>Obesity</v>
      </c>
      <c r="K426" t="str">
        <f>IFERROR(VLOOKUP($A426,'Medical Examinations'!$A:$O,15,FALSE),"")</f>
        <v>Diabetes</v>
      </c>
      <c r="L426" s="19" t="str">
        <f>IFERROR(VLOOKUP($A426,'Hospitalisation Details'!$A:$Q,7,FALSE),"")</f>
        <v>4-Sep-1978</v>
      </c>
      <c r="M426" s="20">
        <f>IFERROR(VLOOKUP($A426,'Hospitalisation Details'!$A:$Q,10,FALSE),"")</f>
        <v>7740.34</v>
      </c>
      <c r="N426" s="26" t="str">
        <f>IFERROR(VLOOKUP($A426,'Hospitalisation Details'!$A:$Q,11,FALSE),"")</f>
        <v>tier - 1</v>
      </c>
      <c r="O426" t="str">
        <f>IFERROR(VLOOKUP($A426,'Hospitalisation Details'!$A:$Q,13,FALSE),"")</f>
        <v>tier - 1</v>
      </c>
      <c r="P426" t="str">
        <f>IFERROR(VLOOKUP($A426,'Hospitalisation Details'!$A:$Q,15,FALSE),"")</f>
        <v>R1011</v>
      </c>
      <c r="Q426">
        <f>IFERROR(VLOOKUP($A426,'Hospitalisation Details'!$A:$Q,8,FALSE),"")</f>
        <v>44</v>
      </c>
    </row>
    <row r="427" spans="1:17" ht="15" x14ac:dyDescent="0.35">
      <c r="A427" s="25" t="str">
        <f>'Customer Names'!A1382</f>
        <v>Id1381</v>
      </c>
      <c r="B427" t="str">
        <f>IFERROR(VLOOKUP($A427,'Customer Names'!$A:$F,3,FALSE),"")</f>
        <v>Uribe</v>
      </c>
      <c r="C427" s="27">
        <f>IFERROR(VLOOKUP($A427,'Medical Examinations'!$A:$O,2,FALSE),"")</f>
        <v>18.28</v>
      </c>
      <c r="D427">
        <f>IFERROR(VLOOKUP($A427,'Medical Examinations'!$A:$O,3,FALSE),"")</f>
        <v>7.95</v>
      </c>
      <c r="E427" s="26" t="str">
        <f>IFERROR(VLOOKUP($A427,'Medical Examinations'!$A:$O,4,FALSE),"")</f>
        <v>No</v>
      </c>
      <c r="F427" t="str">
        <f>IFERROR(VLOOKUP($A427,'Medical Examinations'!$A:$O,6,FALSE),"")</f>
        <v>No</v>
      </c>
      <c r="G427" t="str">
        <f>IFERROR(VLOOKUP($A427,'Medical Examinations'!$A:$O,7,FALSE),"")</f>
        <v>No</v>
      </c>
      <c r="H427" s="28" t="str">
        <f>IFERROR(VLOOKUP($A427,'Medical Examinations'!$A:$O,8,FALSE),"")</f>
        <v>0</v>
      </c>
      <c r="I427" t="str">
        <f>IFERROR(VLOOKUP($A427,'Medical Examinations'!$A:$O,10,FALSE),"")</f>
        <v>No</v>
      </c>
      <c r="J427" t="str">
        <f>IFERROR(VLOOKUP($A427,'Medical Examinations'!$A:$O,14,FALSE),"")</f>
        <v>Under Weight</v>
      </c>
      <c r="K427" t="str">
        <f>IFERROR(VLOOKUP($A427,'Medical Examinations'!$A:$O,15,FALSE),"")</f>
        <v>Diabetes</v>
      </c>
      <c r="L427" s="19" t="str">
        <f>IFERROR(VLOOKUP($A427,'Hospitalisation Details'!$A:$Q,7,FALSE),"")</f>
        <v>18-Jul-1965</v>
      </c>
      <c r="M427" s="20">
        <f>IFERROR(VLOOKUP($A427,'Hospitalisation Details'!$A:$Q,10,FALSE),"")</f>
        <v>7736.39</v>
      </c>
      <c r="N427" s="26" t="str">
        <f>IFERROR(VLOOKUP($A427,'Hospitalisation Details'!$A:$Q,11,FALSE),"")</f>
        <v>tier - 3</v>
      </c>
      <c r="O427" t="str">
        <f>IFERROR(VLOOKUP($A427,'Hospitalisation Details'!$A:$Q,13,FALSE),"")</f>
        <v>tier - 2</v>
      </c>
      <c r="P427" t="str">
        <f>IFERROR(VLOOKUP($A427,'Hospitalisation Details'!$A:$Q,15,FALSE),"")</f>
        <v>R1013</v>
      </c>
      <c r="Q427">
        <f>IFERROR(VLOOKUP($A427,'Hospitalisation Details'!$A:$Q,8,FALSE),"")</f>
        <v>57</v>
      </c>
    </row>
    <row r="428" spans="1:17" ht="15" x14ac:dyDescent="0.35">
      <c r="A428" s="25" t="str">
        <f>'Customer Names'!A1383</f>
        <v>Id1382</v>
      </c>
      <c r="B428" t="str">
        <f>IFERROR(VLOOKUP($A428,'Customer Names'!$A:$F,3,FALSE),"")</f>
        <v>Hand</v>
      </c>
      <c r="C428" s="27">
        <f>IFERROR(VLOOKUP($A428,'Medical Examinations'!$A:$O,2,FALSE),"")</f>
        <v>35.814999999999998</v>
      </c>
      <c r="D428">
        <f>IFERROR(VLOOKUP($A428,'Medical Examinations'!$A:$O,3,FALSE),"")</f>
        <v>6.23</v>
      </c>
      <c r="E428" s="26" t="str">
        <f>IFERROR(VLOOKUP($A428,'Medical Examinations'!$A:$O,4,FALSE),"")</f>
        <v>No</v>
      </c>
      <c r="F428" t="str">
        <f>IFERROR(VLOOKUP($A428,'Medical Examinations'!$A:$O,6,FALSE),"")</f>
        <v>No</v>
      </c>
      <c r="G428" t="str">
        <f>IFERROR(VLOOKUP($A428,'Medical Examinations'!$A:$O,7,FALSE),"")</f>
        <v>No</v>
      </c>
      <c r="H428" s="28" t="str">
        <f>IFERROR(VLOOKUP($A428,'Medical Examinations'!$A:$O,8,FALSE),"")</f>
        <v>0</v>
      </c>
      <c r="I428" t="str">
        <f>IFERROR(VLOOKUP($A428,'Medical Examinations'!$A:$O,10,FALSE),"")</f>
        <v>No</v>
      </c>
      <c r="J428" t="str">
        <f>IFERROR(VLOOKUP($A428,'Medical Examinations'!$A:$O,14,FALSE),"")</f>
        <v>Obesity</v>
      </c>
      <c r="K428" t="str">
        <f>IFERROR(VLOOKUP($A428,'Medical Examinations'!$A:$O,15,FALSE),"")</f>
        <v>Prediabetes</v>
      </c>
      <c r="L428" s="19" t="str">
        <f>IFERROR(VLOOKUP($A428,'Hospitalisation Details'!$A:$Q,7,FALSE),"")</f>
        <v>29-Aug-1977</v>
      </c>
      <c r="M428" s="20">
        <f>IFERROR(VLOOKUP($A428,'Hospitalisation Details'!$A:$Q,10,FALSE),"")</f>
        <v>7731.86</v>
      </c>
      <c r="N428" s="26" t="str">
        <f>IFERROR(VLOOKUP($A428,'Hospitalisation Details'!$A:$Q,11,FALSE),"")</f>
        <v>tier - 2</v>
      </c>
      <c r="O428" t="str">
        <f>IFERROR(VLOOKUP($A428,'Hospitalisation Details'!$A:$Q,13,FALSE),"")</f>
        <v>tier - 3</v>
      </c>
      <c r="P428" t="str">
        <f>IFERROR(VLOOKUP($A428,'Hospitalisation Details'!$A:$Q,15,FALSE),"")</f>
        <v>R1012</v>
      </c>
      <c r="Q428">
        <f>IFERROR(VLOOKUP($A428,'Hospitalisation Details'!$A:$Q,8,FALSE),"")</f>
        <v>45</v>
      </c>
    </row>
    <row r="429" spans="1:17" ht="15" x14ac:dyDescent="0.35">
      <c r="A429" s="25" t="str">
        <f>'Customer Names'!A1384</f>
        <v>Id1383</v>
      </c>
      <c r="B429" t="str">
        <f>IFERROR(VLOOKUP($A429,'Customer Names'!$A:$F,3,FALSE),"")</f>
        <v>Petersen</v>
      </c>
      <c r="C429" s="27">
        <f>IFERROR(VLOOKUP($A429,'Medical Examinations'!$A:$O,2,FALSE),"")</f>
        <v>30.69</v>
      </c>
      <c r="D429">
        <f>IFERROR(VLOOKUP($A429,'Medical Examinations'!$A:$O,3,FALSE),"")</f>
        <v>6.5</v>
      </c>
      <c r="E429" s="26" t="str">
        <f>IFERROR(VLOOKUP($A429,'Medical Examinations'!$A:$O,4,FALSE),"")</f>
        <v>No</v>
      </c>
      <c r="F429" t="str">
        <f>IFERROR(VLOOKUP($A429,'Medical Examinations'!$A:$O,6,FALSE),"")</f>
        <v>No</v>
      </c>
      <c r="G429" t="str">
        <f>IFERROR(VLOOKUP($A429,'Medical Examinations'!$A:$O,7,FALSE),"")</f>
        <v>No</v>
      </c>
      <c r="H429" s="28" t="str">
        <f>IFERROR(VLOOKUP($A429,'Medical Examinations'!$A:$O,8,FALSE),"")</f>
        <v>0</v>
      </c>
      <c r="I429" t="str">
        <f>IFERROR(VLOOKUP($A429,'Medical Examinations'!$A:$O,10,FALSE),"")</f>
        <v>No</v>
      </c>
      <c r="J429" t="str">
        <f>IFERROR(VLOOKUP($A429,'Medical Examinations'!$A:$O,14,FALSE),"")</f>
        <v>Obesity</v>
      </c>
      <c r="K429" t="str">
        <f>IFERROR(VLOOKUP($A429,'Medical Examinations'!$A:$O,15,FALSE),"")</f>
        <v>Diabetes</v>
      </c>
      <c r="L429" s="19" t="str">
        <f>IFERROR(VLOOKUP($A429,'Hospitalisation Details'!$A:$Q,7,FALSE),"")</f>
        <v>4-Dec-1978</v>
      </c>
      <c r="M429" s="20">
        <f>IFERROR(VLOOKUP($A429,'Hospitalisation Details'!$A:$Q,10,FALSE),"")</f>
        <v>7731.43</v>
      </c>
      <c r="N429" s="26" t="str">
        <f>IFERROR(VLOOKUP($A429,'Hospitalisation Details'!$A:$Q,11,FALSE),"")</f>
        <v>tier - 3</v>
      </c>
      <c r="O429" t="str">
        <f>IFERROR(VLOOKUP($A429,'Hospitalisation Details'!$A:$Q,13,FALSE),"")</f>
        <v>tier - 2</v>
      </c>
      <c r="P429" t="str">
        <f>IFERROR(VLOOKUP($A429,'Hospitalisation Details'!$A:$Q,15,FALSE),"")</f>
        <v>R1013</v>
      </c>
      <c r="Q429">
        <f>IFERROR(VLOOKUP($A429,'Hospitalisation Details'!$A:$Q,8,FALSE),"")</f>
        <v>44</v>
      </c>
    </row>
    <row r="430" spans="1:17" ht="15" x14ac:dyDescent="0.35">
      <c r="A430" s="25" t="str">
        <f>'Customer Names'!A1385</f>
        <v>Id1384</v>
      </c>
      <c r="B430" t="str">
        <f>IFERROR(VLOOKUP($A430,'Customer Names'!$A:$F,3,FALSE),"")</f>
        <v>Mac-Thiong</v>
      </c>
      <c r="C430" s="27">
        <f>IFERROR(VLOOKUP($A430,'Medical Examinations'!$A:$O,2,FALSE),"")</f>
        <v>26.125</v>
      </c>
      <c r="D430">
        <f>IFERROR(VLOOKUP($A430,'Medical Examinations'!$A:$O,3,FALSE),"")</f>
        <v>5.22</v>
      </c>
      <c r="E430" s="26" t="str">
        <f>IFERROR(VLOOKUP($A430,'Medical Examinations'!$A:$O,4,FALSE),"")</f>
        <v>No</v>
      </c>
      <c r="F430" t="str">
        <f>IFERROR(VLOOKUP($A430,'Medical Examinations'!$A:$O,6,FALSE),"")</f>
        <v>No</v>
      </c>
      <c r="G430" t="str">
        <f>IFERROR(VLOOKUP($A430,'Medical Examinations'!$A:$O,7,FALSE),"")</f>
        <v>No</v>
      </c>
      <c r="H430" s="28" t="str">
        <f>IFERROR(VLOOKUP($A430,'Medical Examinations'!$A:$O,8,FALSE),"")</f>
        <v>0</v>
      </c>
      <c r="I430" t="str">
        <f>IFERROR(VLOOKUP($A430,'Medical Examinations'!$A:$O,10,FALSE),"")</f>
        <v>No</v>
      </c>
      <c r="J430" t="str">
        <f>IFERROR(VLOOKUP($A430,'Medical Examinations'!$A:$O,14,FALSE),"")</f>
        <v>Over Weight</v>
      </c>
      <c r="K430" t="str">
        <f>IFERROR(VLOOKUP($A430,'Medical Examinations'!$A:$O,15,FALSE),"")</f>
        <v>Normal</v>
      </c>
      <c r="L430" s="19" t="str">
        <f>IFERROR(VLOOKUP($A430,'Hospitalisation Details'!$A:$Q,7,FALSE),"")</f>
        <v>10-Sep-1980</v>
      </c>
      <c r="M430" s="20">
        <f>IFERROR(VLOOKUP($A430,'Hospitalisation Details'!$A:$Q,10,FALSE),"")</f>
        <v>7729.65</v>
      </c>
      <c r="N430" s="26" t="str">
        <f>IFERROR(VLOOKUP($A430,'Hospitalisation Details'!$A:$Q,11,FALSE),"")</f>
        <v>tier - 3</v>
      </c>
      <c r="O430" t="str">
        <f>IFERROR(VLOOKUP($A430,'Hospitalisation Details'!$A:$Q,13,FALSE),"")</f>
        <v>tier - 1</v>
      </c>
      <c r="P430" t="str">
        <f>IFERROR(VLOOKUP($A430,'Hospitalisation Details'!$A:$Q,15,FALSE),"")</f>
        <v>R1016</v>
      </c>
      <c r="Q430">
        <f>IFERROR(VLOOKUP($A430,'Hospitalisation Details'!$A:$Q,8,FALSE),"")</f>
        <v>42</v>
      </c>
    </row>
    <row r="431" spans="1:17" ht="15" x14ac:dyDescent="0.35">
      <c r="A431" s="25" t="str">
        <f>'Customer Names'!A1386</f>
        <v>Id1385</v>
      </c>
      <c r="B431" t="str">
        <f>IFERROR(VLOOKUP($A431,'Customer Names'!$A:$F,3,FALSE),"")</f>
        <v>Walker</v>
      </c>
      <c r="C431" s="27">
        <f>IFERROR(VLOOKUP($A431,'Medical Examinations'!$A:$O,2,FALSE),"")</f>
        <v>34.58</v>
      </c>
      <c r="D431">
        <f>IFERROR(VLOOKUP($A431,'Medical Examinations'!$A:$O,3,FALSE),"")</f>
        <v>6.3</v>
      </c>
      <c r="E431" s="26" t="str">
        <f>IFERROR(VLOOKUP($A431,'Medical Examinations'!$A:$O,4,FALSE),"")</f>
        <v>No</v>
      </c>
      <c r="F431" t="str">
        <f>IFERROR(VLOOKUP($A431,'Medical Examinations'!$A:$O,6,FALSE),"")</f>
        <v>No</v>
      </c>
      <c r="G431" t="str">
        <f>IFERROR(VLOOKUP($A431,'Medical Examinations'!$A:$O,7,FALSE),"")</f>
        <v>Yes</v>
      </c>
      <c r="H431" s="28">
        <f>IFERROR(VLOOKUP($A431,'Medical Examinations'!$A:$O,8,FALSE),"")</f>
        <v>1</v>
      </c>
      <c r="I431" t="str">
        <f>IFERROR(VLOOKUP($A431,'Medical Examinations'!$A:$O,10,FALSE),"")</f>
        <v>No</v>
      </c>
      <c r="J431" t="str">
        <f>IFERROR(VLOOKUP($A431,'Medical Examinations'!$A:$O,14,FALSE),"")</f>
        <v>Obesity</v>
      </c>
      <c r="K431" t="str">
        <f>IFERROR(VLOOKUP($A431,'Medical Examinations'!$A:$O,15,FALSE),"")</f>
        <v>Prediabetes</v>
      </c>
      <c r="L431" s="19" t="str">
        <f>IFERROR(VLOOKUP($A431,'Hospitalisation Details'!$A:$Q,7,FALSE),"")</f>
        <v>2-Jun-1979</v>
      </c>
      <c r="M431" s="20">
        <f>IFERROR(VLOOKUP($A431,'Hospitalisation Details'!$A:$Q,10,FALSE),"")</f>
        <v>7727.25</v>
      </c>
      <c r="N431" s="26" t="str">
        <f>IFERROR(VLOOKUP($A431,'Hospitalisation Details'!$A:$Q,11,FALSE),"")</f>
        <v>tier - 2</v>
      </c>
      <c r="O431" t="str">
        <f>IFERROR(VLOOKUP($A431,'Hospitalisation Details'!$A:$Q,13,FALSE),"")</f>
        <v>tier - 3</v>
      </c>
      <c r="P431" t="str">
        <f>IFERROR(VLOOKUP($A431,'Hospitalisation Details'!$A:$Q,15,FALSE),"")</f>
        <v>R1012</v>
      </c>
      <c r="Q431">
        <f>IFERROR(VLOOKUP($A431,'Hospitalisation Details'!$A:$Q,8,FALSE),"")</f>
        <v>44</v>
      </c>
    </row>
    <row r="432" spans="1:17" ht="15" x14ac:dyDescent="0.35">
      <c r="A432" s="25" t="str">
        <f>'Customer Names'!A1387</f>
        <v>Id1386</v>
      </c>
      <c r="B432" t="str">
        <f>IFERROR(VLOOKUP($A432,'Customer Names'!$A:$F,3,FALSE),"")</f>
        <v>Steidl</v>
      </c>
      <c r="C432" s="27">
        <f>IFERROR(VLOOKUP($A432,'Medical Examinations'!$A:$O,2,FALSE),"")</f>
        <v>27.4</v>
      </c>
      <c r="D432">
        <f>IFERROR(VLOOKUP($A432,'Medical Examinations'!$A:$O,3,FALSE),"")</f>
        <v>8.84</v>
      </c>
      <c r="E432" s="26" t="str">
        <f>IFERROR(VLOOKUP($A432,'Medical Examinations'!$A:$O,4,FALSE),"")</f>
        <v>No</v>
      </c>
      <c r="F432" t="str">
        <f>IFERROR(VLOOKUP($A432,'Medical Examinations'!$A:$O,6,FALSE),"")</f>
        <v>No</v>
      </c>
      <c r="G432" t="str">
        <f>IFERROR(VLOOKUP($A432,'Medical Examinations'!$A:$O,7,FALSE),"")</f>
        <v>No</v>
      </c>
      <c r="H432" s="28" t="str">
        <f>IFERROR(VLOOKUP($A432,'Medical Examinations'!$A:$O,8,FALSE),"")</f>
        <v>0</v>
      </c>
      <c r="I432" t="str">
        <f>IFERROR(VLOOKUP($A432,'Medical Examinations'!$A:$O,10,FALSE),"")</f>
        <v>No</v>
      </c>
      <c r="J432" t="str">
        <f>IFERROR(VLOOKUP($A432,'Medical Examinations'!$A:$O,14,FALSE),"")</f>
        <v>Over Weight</v>
      </c>
      <c r="K432" t="str">
        <f>IFERROR(VLOOKUP($A432,'Medical Examinations'!$A:$O,15,FALSE),"")</f>
        <v>Diabetes</v>
      </c>
      <c r="L432" s="19" t="str">
        <f>IFERROR(VLOOKUP($A432,'Hospitalisation Details'!$A:$Q,7,FALSE),"")</f>
        <v>29-Dec-1978</v>
      </c>
      <c r="M432" s="20">
        <f>IFERROR(VLOOKUP($A432,'Hospitalisation Details'!$A:$Q,10,FALSE),"")</f>
        <v>7726.85</v>
      </c>
      <c r="N432" s="26" t="str">
        <f>IFERROR(VLOOKUP($A432,'Hospitalisation Details'!$A:$Q,11,FALSE),"")</f>
        <v>tier - 1</v>
      </c>
      <c r="O432" t="str">
        <f>IFERROR(VLOOKUP($A432,'Hospitalisation Details'!$A:$Q,13,FALSE),"")</f>
        <v>tier - 2</v>
      </c>
      <c r="P432" t="str">
        <f>IFERROR(VLOOKUP($A432,'Hospitalisation Details'!$A:$Q,15,FALSE),"")</f>
        <v>R1011</v>
      </c>
      <c r="Q432">
        <f>IFERROR(VLOOKUP($A432,'Hospitalisation Details'!$A:$Q,8,FALSE),"")</f>
        <v>44</v>
      </c>
    </row>
    <row r="433" spans="1:17" ht="15" x14ac:dyDescent="0.35">
      <c r="A433" s="25" t="str">
        <f>'Customer Names'!A1388</f>
        <v>Id1387</v>
      </c>
      <c r="B433" t="str">
        <f>IFERROR(VLOOKUP($A433,'Customer Names'!$A:$F,3,FALSE),"")</f>
        <v>Rose</v>
      </c>
      <c r="C433" s="27">
        <f>IFERROR(VLOOKUP($A433,'Medical Examinations'!$A:$O,2,FALSE),"")</f>
        <v>27.53</v>
      </c>
      <c r="D433">
        <f>IFERROR(VLOOKUP($A433,'Medical Examinations'!$A:$O,3,FALSE),"")</f>
        <v>4.1100000000000003</v>
      </c>
      <c r="E433" s="26" t="str">
        <f>IFERROR(VLOOKUP($A433,'Medical Examinations'!$A:$O,4,FALSE),"")</f>
        <v>No</v>
      </c>
      <c r="F433" t="str">
        <f>IFERROR(VLOOKUP($A433,'Medical Examinations'!$A:$O,6,FALSE),"")</f>
        <v>No</v>
      </c>
      <c r="G433" t="str">
        <f>IFERROR(VLOOKUP($A433,'Medical Examinations'!$A:$O,7,FALSE),"")</f>
        <v>No</v>
      </c>
      <c r="H433" s="28">
        <f>IFERROR(VLOOKUP($A433,'Medical Examinations'!$A:$O,8,FALSE),"")</f>
        <v>1</v>
      </c>
      <c r="I433" t="str">
        <f>IFERROR(VLOOKUP($A433,'Medical Examinations'!$A:$O,10,FALSE),"")</f>
        <v>No</v>
      </c>
      <c r="J433" t="str">
        <f>IFERROR(VLOOKUP($A433,'Medical Examinations'!$A:$O,14,FALSE),"")</f>
        <v>Over Weight</v>
      </c>
      <c r="K433" t="str">
        <f>IFERROR(VLOOKUP($A433,'Medical Examinations'!$A:$O,15,FALSE),"")</f>
        <v>Normal</v>
      </c>
      <c r="L433" s="19" t="str">
        <f>IFERROR(VLOOKUP($A433,'Hospitalisation Details'!$A:$Q,7,FALSE),"")</f>
        <v>12-Jul-1987</v>
      </c>
      <c r="M433" s="20">
        <f>IFERROR(VLOOKUP($A433,'Hospitalisation Details'!$A:$Q,10,FALSE),"")</f>
        <v>7684.62</v>
      </c>
      <c r="N433" s="26" t="str">
        <f>IFERROR(VLOOKUP($A433,'Hospitalisation Details'!$A:$Q,11,FALSE),"")</f>
        <v>tier - 2</v>
      </c>
      <c r="O433" t="str">
        <f>IFERROR(VLOOKUP($A433,'Hospitalisation Details'!$A:$Q,13,FALSE),"")</f>
        <v>tier - 3</v>
      </c>
      <c r="P433" t="str">
        <f>IFERROR(VLOOKUP($A433,'Hospitalisation Details'!$A:$Q,15,FALSE),"")</f>
        <v>R1021</v>
      </c>
      <c r="Q433">
        <f>IFERROR(VLOOKUP($A433,'Hospitalisation Details'!$A:$Q,8,FALSE),"")</f>
        <v>35</v>
      </c>
    </row>
    <row r="434" spans="1:17" ht="15" x14ac:dyDescent="0.35">
      <c r="A434" s="25" t="str">
        <f>'Customer Names'!A1389</f>
        <v>Id1388</v>
      </c>
      <c r="B434" t="str">
        <f>IFERROR(VLOOKUP($A434,'Customer Names'!$A:$F,3,FALSE),"")</f>
        <v>Alderfer</v>
      </c>
      <c r="C434" s="27">
        <f>IFERROR(VLOOKUP($A434,'Medical Examinations'!$A:$O,2,FALSE),"")</f>
        <v>33</v>
      </c>
      <c r="D434">
        <f>IFERROR(VLOOKUP($A434,'Medical Examinations'!$A:$O,3,FALSE),"")</f>
        <v>4.57</v>
      </c>
      <c r="E434" s="26" t="str">
        <f>IFERROR(VLOOKUP($A434,'Medical Examinations'!$A:$O,4,FALSE),"")</f>
        <v>No</v>
      </c>
      <c r="F434" t="str">
        <f>IFERROR(VLOOKUP($A434,'Medical Examinations'!$A:$O,6,FALSE),"")</f>
        <v>No</v>
      </c>
      <c r="G434" t="str">
        <f>IFERROR(VLOOKUP($A434,'Medical Examinations'!$A:$O,7,FALSE),"")</f>
        <v>No</v>
      </c>
      <c r="H434" s="28" t="str">
        <f>IFERROR(VLOOKUP($A434,'Medical Examinations'!$A:$O,8,FALSE),"")</f>
        <v>0</v>
      </c>
      <c r="I434" t="str">
        <f>IFERROR(VLOOKUP($A434,'Medical Examinations'!$A:$O,10,FALSE),"")</f>
        <v>No</v>
      </c>
      <c r="J434" t="str">
        <f>IFERROR(VLOOKUP($A434,'Medical Examinations'!$A:$O,14,FALSE),"")</f>
        <v>Obesity</v>
      </c>
      <c r="K434" t="str">
        <f>IFERROR(VLOOKUP($A434,'Medical Examinations'!$A:$O,15,FALSE),"")</f>
        <v>Normal</v>
      </c>
      <c r="L434" s="19" t="str">
        <f>IFERROR(VLOOKUP($A434,'Hospitalisation Details'!$A:$Q,7,FALSE),"")</f>
        <v>18-Dec-1982</v>
      </c>
      <c r="M434" s="20">
        <f>IFERROR(VLOOKUP($A434,'Hospitalisation Details'!$A:$Q,10,FALSE),"")</f>
        <v>7682.67</v>
      </c>
      <c r="N434" s="26" t="str">
        <f>IFERROR(VLOOKUP($A434,'Hospitalisation Details'!$A:$Q,11,FALSE),"")</f>
        <v>tier - 2</v>
      </c>
      <c r="O434" t="str">
        <f>IFERROR(VLOOKUP($A434,'Hospitalisation Details'!$A:$Q,13,FALSE),"")</f>
        <v>tier - 1</v>
      </c>
      <c r="P434" t="str">
        <f>IFERROR(VLOOKUP($A434,'Hospitalisation Details'!$A:$Q,15,FALSE),"")</f>
        <v>R1013</v>
      </c>
      <c r="Q434">
        <f>IFERROR(VLOOKUP($A434,'Hospitalisation Details'!$A:$Q,8,FALSE),"")</f>
        <v>40</v>
      </c>
    </row>
    <row r="435" spans="1:17" ht="15" x14ac:dyDescent="0.35">
      <c r="A435" s="25" t="str">
        <f>'Customer Names'!A1390</f>
        <v>Id1389</v>
      </c>
      <c r="B435" t="str">
        <f>IFERROR(VLOOKUP($A435,'Customer Names'!$A:$F,3,FALSE),"")</f>
        <v>Ryland</v>
      </c>
      <c r="C435" s="27">
        <f>IFERROR(VLOOKUP($A435,'Medical Examinations'!$A:$O,2,FALSE),"")</f>
        <v>25.78</v>
      </c>
      <c r="D435">
        <f>IFERROR(VLOOKUP($A435,'Medical Examinations'!$A:$O,3,FALSE),"")</f>
        <v>11.06</v>
      </c>
      <c r="E435" s="26" t="str">
        <f>IFERROR(VLOOKUP($A435,'Medical Examinations'!$A:$O,4,FALSE),"")</f>
        <v>Yes</v>
      </c>
      <c r="F435" t="str">
        <f>IFERROR(VLOOKUP($A435,'Medical Examinations'!$A:$O,6,FALSE),"")</f>
        <v>No</v>
      </c>
      <c r="G435" t="str">
        <f>IFERROR(VLOOKUP($A435,'Medical Examinations'!$A:$O,7,FALSE),"")</f>
        <v>No</v>
      </c>
      <c r="H435" s="28" t="str">
        <f>IFERROR(VLOOKUP($A435,'Medical Examinations'!$A:$O,8,FALSE),"")</f>
        <v>0</v>
      </c>
      <c r="I435" t="str">
        <f>IFERROR(VLOOKUP($A435,'Medical Examinations'!$A:$O,10,FALSE),"")</f>
        <v>No</v>
      </c>
      <c r="J435" t="str">
        <f>IFERROR(VLOOKUP($A435,'Medical Examinations'!$A:$O,14,FALSE),"")</f>
        <v>Over Weight</v>
      </c>
      <c r="K435" t="str">
        <f>IFERROR(VLOOKUP($A435,'Medical Examinations'!$A:$O,15,FALSE),"")</f>
        <v>Diabetes</v>
      </c>
      <c r="L435" s="19" t="str">
        <f>IFERROR(VLOOKUP($A435,'Hospitalisation Details'!$A:$Q,7,FALSE),"")</f>
        <v>19-Dec-1981</v>
      </c>
      <c r="M435" s="20">
        <f>IFERROR(VLOOKUP($A435,'Hospitalisation Details'!$A:$Q,10,FALSE),"")</f>
        <v>7681.17</v>
      </c>
      <c r="N435" s="26" t="str">
        <f>IFERROR(VLOOKUP($A435,'Hospitalisation Details'!$A:$Q,11,FALSE),"")</f>
        <v>tier - 2</v>
      </c>
      <c r="O435" t="str">
        <f>IFERROR(VLOOKUP($A435,'Hospitalisation Details'!$A:$Q,13,FALSE),"")</f>
        <v>tier - 2</v>
      </c>
      <c r="P435" t="str">
        <f>IFERROR(VLOOKUP($A435,'Hospitalisation Details'!$A:$Q,15,FALSE),"")</f>
        <v>R1020</v>
      </c>
      <c r="Q435">
        <f>IFERROR(VLOOKUP($A435,'Hospitalisation Details'!$A:$Q,8,FALSE),"")</f>
        <v>41</v>
      </c>
    </row>
    <row r="436" spans="1:17" ht="15" x14ac:dyDescent="0.35">
      <c r="A436" s="25" t="str">
        <f>'Customer Names'!A140</f>
        <v>Id139</v>
      </c>
      <c r="B436" t="str">
        <f>IFERROR(VLOOKUP($A436,'Customer Names'!$A:$F,3,FALSE),"")</f>
        <v>Mroz</v>
      </c>
      <c r="C436" s="27">
        <f>IFERROR(VLOOKUP($A436,'Medical Examinations'!$A:$O,2,FALSE),"")</f>
        <v>42.89</v>
      </c>
      <c r="D436">
        <f>IFERROR(VLOOKUP($A436,'Medical Examinations'!$A:$O,3,FALSE),"")</f>
        <v>5.28</v>
      </c>
      <c r="E436" s="26" t="str">
        <f>IFERROR(VLOOKUP($A436,'Medical Examinations'!$A:$O,4,FALSE),"")</f>
        <v>Yes</v>
      </c>
      <c r="F436" t="str">
        <f>IFERROR(VLOOKUP($A436,'Medical Examinations'!$A:$O,6,FALSE),"")</f>
        <v>No</v>
      </c>
      <c r="G436" t="str">
        <f>IFERROR(VLOOKUP($A436,'Medical Examinations'!$A:$O,7,FALSE),"")</f>
        <v>No</v>
      </c>
      <c r="H436" s="28" t="str">
        <f>IFERROR(VLOOKUP($A436,'Medical Examinations'!$A:$O,8,FALSE),"")</f>
        <v>0</v>
      </c>
      <c r="I436" t="str">
        <f>IFERROR(VLOOKUP($A436,'Medical Examinations'!$A:$O,10,FALSE),"")</f>
        <v>Yes</v>
      </c>
      <c r="J436" t="str">
        <f>IFERROR(VLOOKUP($A436,'Medical Examinations'!$A:$O,14,FALSE),"")</f>
        <v>Obesity</v>
      </c>
      <c r="K436" t="str">
        <f>IFERROR(VLOOKUP($A436,'Medical Examinations'!$A:$O,15,FALSE),"")</f>
        <v>Normal</v>
      </c>
      <c r="L436" s="19" t="str">
        <f>IFERROR(VLOOKUP($A436,'Hospitalisation Details'!$A:$Q,7,FALSE),"")</f>
        <v>15-Jun-1976</v>
      </c>
      <c r="M436" s="20">
        <f>IFERROR(VLOOKUP($A436,'Hospitalisation Details'!$A:$Q,10,FALSE),"")</f>
        <v>38740.120000000003</v>
      </c>
      <c r="N436" s="26" t="str">
        <f>IFERROR(VLOOKUP($A436,'Hospitalisation Details'!$A:$Q,11,FALSE),"")</f>
        <v>tier - 2</v>
      </c>
      <c r="O436" t="str">
        <f>IFERROR(VLOOKUP($A436,'Hospitalisation Details'!$A:$Q,13,FALSE),"")</f>
        <v>tier - 2</v>
      </c>
      <c r="P436" t="str">
        <f>IFERROR(VLOOKUP($A436,'Hospitalisation Details'!$A:$Q,15,FALSE),"")</f>
        <v>R1012</v>
      </c>
      <c r="Q436">
        <f>IFERROR(VLOOKUP($A436,'Hospitalisation Details'!$A:$Q,8,FALSE),"")</f>
        <v>46</v>
      </c>
    </row>
    <row r="437" spans="1:17" ht="15" x14ac:dyDescent="0.35">
      <c r="A437" s="25" t="str">
        <f>'Customer Names'!A1391</f>
        <v>Id1390</v>
      </c>
      <c r="B437" t="str">
        <f>IFERROR(VLOOKUP($A437,'Customer Names'!$A:$F,3,FALSE),"")</f>
        <v>Bethea</v>
      </c>
      <c r="C437" s="27">
        <f>IFERROR(VLOOKUP($A437,'Medical Examinations'!$A:$O,2,FALSE),"")</f>
        <v>22.66</v>
      </c>
      <c r="D437">
        <f>IFERROR(VLOOKUP($A437,'Medical Examinations'!$A:$O,3,FALSE),"")</f>
        <v>10.68</v>
      </c>
      <c r="E437" s="26" t="str">
        <f>IFERROR(VLOOKUP($A437,'Medical Examinations'!$A:$O,4,FALSE),"")</f>
        <v>No</v>
      </c>
      <c r="F437" t="str">
        <f>IFERROR(VLOOKUP($A437,'Medical Examinations'!$A:$O,6,FALSE),"")</f>
        <v>No</v>
      </c>
      <c r="G437" t="str">
        <f>IFERROR(VLOOKUP($A437,'Medical Examinations'!$A:$O,7,FALSE),"")</f>
        <v>No</v>
      </c>
      <c r="H437" s="28" t="str">
        <f>IFERROR(VLOOKUP($A437,'Medical Examinations'!$A:$O,8,FALSE),"")</f>
        <v>0</v>
      </c>
      <c r="I437" t="str">
        <f>IFERROR(VLOOKUP($A437,'Medical Examinations'!$A:$O,10,FALSE),"")</f>
        <v>No</v>
      </c>
      <c r="J437" t="str">
        <f>IFERROR(VLOOKUP($A437,'Medical Examinations'!$A:$O,14,FALSE),"")</f>
        <v>Normal Weight</v>
      </c>
      <c r="K437" t="str">
        <f>IFERROR(VLOOKUP($A437,'Medical Examinations'!$A:$O,15,FALSE),"")</f>
        <v>Diabetes</v>
      </c>
      <c r="L437" s="19" t="str">
        <f>IFERROR(VLOOKUP($A437,'Hospitalisation Details'!$A:$Q,7,FALSE),"")</f>
        <v>11-Oct-1971</v>
      </c>
      <c r="M437" s="20">
        <f>IFERROR(VLOOKUP($A437,'Hospitalisation Details'!$A:$Q,10,FALSE),"")</f>
        <v>7680.92</v>
      </c>
      <c r="N437" s="26" t="str">
        <f>IFERROR(VLOOKUP($A437,'Hospitalisation Details'!$A:$Q,11,FALSE),"")</f>
        <v>tier - 2</v>
      </c>
      <c r="O437" t="str">
        <f>IFERROR(VLOOKUP($A437,'Hospitalisation Details'!$A:$Q,13,FALSE),"")</f>
        <v>tier - 1</v>
      </c>
      <c r="P437" t="str">
        <f>IFERROR(VLOOKUP($A437,'Hospitalisation Details'!$A:$Q,15,FALSE),"")</f>
        <v>R1013</v>
      </c>
      <c r="Q437">
        <f>IFERROR(VLOOKUP($A437,'Hospitalisation Details'!$A:$Q,8,FALSE),"")</f>
        <v>51</v>
      </c>
    </row>
    <row r="438" spans="1:17" ht="15" x14ac:dyDescent="0.35">
      <c r="A438" s="25" t="str">
        <f>'Customer Names'!A1392</f>
        <v>Id1391</v>
      </c>
      <c r="B438" t="str">
        <f>IFERROR(VLOOKUP($A438,'Customer Names'!$A:$F,3,FALSE),"")</f>
        <v>Kelly</v>
      </c>
      <c r="C438" s="27">
        <f>IFERROR(VLOOKUP($A438,'Medical Examinations'!$A:$O,2,FALSE),"")</f>
        <v>38.81</v>
      </c>
      <c r="D438">
        <f>IFERROR(VLOOKUP($A438,'Medical Examinations'!$A:$O,3,FALSE),"")</f>
        <v>6.14</v>
      </c>
      <c r="E438" s="26" t="str">
        <f>IFERROR(VLOOKUP($A438,'Medical Examinations'!$A:$O,4,FALSE),"")</f>
        <v>Yes</v>
      </c>
      <c r="F438" t="str">
        <f>IFERROR(VLOOKUP($A438,'Medical Examinations'!$A:$O,6,FALSE),"")</f>
        <v>No</v>
      </c>
      <c r="G438" t="str">
        <f>IFERROR(VLOOKUP($A438,'Medical Examinations'!$A:$O,7,FALSE),"")</f>
        <v>No</v>
      </c>
      <c r="H438" s="28">
        <f>IFERROR(VLOOKUP($A438,'Medical Examinations'!$A:$O,8,FALSE),"")</f>
        <v>1</v>
      </c>
      <c r="I438" t="str">
        <f>IFERROR(VLOOKUP($A438,'Medical Examinations'!$A:$O,10,FALSE),"")</f>
        <v>No</v>
      </c>
      <c r="J438" t="str">
        <f>IFERROR(VLOOKUP($A438,'Medical Examinations'!$A:$O,14,FALSE),"")</f>
        <v>Obesity</v>
      </c>
      <c r="K438" t="str">
        <f>IFERROR(VLOOKUP($A438,'Medical Examinations'!$A:$O,15,FALSE),"")</f>
        <v>Prediabetes</v>
      </c>
      <c r="L438" s="19" t="str">
        <f>IFERROR(VLOOKUP($A438,'Hospitalisation Details'!$A:$Q,7,FALSE),"")</f>
        <v>13-Sep-1995</v>
      </c>
      <c r="M438" s="20">
        <f>IFERROR(VLOOKUP($A438,'Hospitalisation Details'!$A:$Q,10,FALSE),"")</f>
        <v>7676.4</v>
      </c>
      <c r="N438" s="26" t="str">
        <f>IFERROR(VLOOKUP($A438,'Hospitalisation Details'!$A:$Q,11,FALSE),"")</f>
        <v>tier - 2</v>
      </c>
      <c r="O438" t="str">
        <f>IFERROR(VLOOKUP($A438,'Hospitalisation Details'!$A:$Q,13,FALSE),"")</f>
        <v>tier - 1</v>
      </c>
      <c r="P438" t="str">
        <f>IFERROR(VLOOKUP($A438,'Hospitalisation Details'!$A:$Q,15,FALSE),"")</f>
        <v>R1012</v>
      </c>
      <c r="Q438">
        <f>IFERROR(VLOOKUP($A438,'Hospitalisation Details'!$A:$Q,8,FALSE),"")</f>
        <v>27</v>
      </c>
    </row>
    <row r="439" spans="1:17" ht="15" x14ac:dyDescent="0.35">
      <c r="A439" s="25" t="str">
        <f>'Customer Names'!A1393</f>
        <v>Id1392</v>
      </c>
      <c r="B439" t="str">
        <f>IFERROR(VLOOKUP($A439,'Customer Names'!$A:$F,3,FALSE),"")</f>
        <v>Blois</v>
      </c>
      <c r="C439" s="27">
        <f>IFERROR(VLOOKUP($A439,'Medical Examinations'!$A:$O,2,FALSE),"")</f>
        <v>38.51</v>
      </c>
      <c r="D439">
        <f>IFERROR(VLOOKUP($A439,'Medical Examinations'!$A:$O,3,FALSE),"")</f>
        <v>5.45</v>
      </c>
      <c r="E439" s="26" t="str">
        <f>IFERROR(VLOOKUP($A439,'Medical Examinations'!$A:$O,4,FALSE),"")</f>
        <v>Yes</v>
      </c>
      <c r="F439" t="str">
        <f>IFERROR(VLOOKUP($A439,'Medical Examinations'!$A:$O,6,FALSE),"")</f>
        <v>No</v>
      </c>
      <c r="G439" t="str">
        <f>IFERROR(VLOOKUP($A439,'Medical Examinations'!$A:$O,7,FALSE),"")</f>
        <v>No</v>
      </c>
      <c r="H439" s="28" t="str">
        <f>IFERROR(VLOOKUP($A439,'Medical Examinations'!$A:$O,8,FALSE),"")</f>
        <v>0</v>
      </c>
      <c r="I439" t="str">
        <f>IFERROR(VLOOKUP($A439,'Medical Examinations'!$A:$O,10,FALSE),"")</f>
        <v>No</v>
      </c>
      <c r="J439" t="str">
        <f>IFERROR(VLOOKUP($A439,'Medical Examinations'!$A:$O,14,FALSE),"")</f>
        <v>Obesity</v>
      </c>
      <c r="K439" t="str">
        <f>IFERROR(VLOOKUP($A439,'Medical Examinations'!$A:$O,15,FALSE),"")</f>
        <v>Normal</v>
      </c>
      <c r="L439" s="19" t="str">
        <f>IFERROR(VLOOKUP($A439,'Hospitalisation Details'!$A:$Q,7,FALSE),"")</f>
        <v>24-Nov-1996</v>
      </c>
      <c r="M439" s="20">
        <f>IFERROR(VLOOKUP($A439,'Hospitalisation Details'!$A:$Q,10,FALSE),"")</f>
        <v>7670.75</v>
      </c>
      <c r="N439" s="26" t="str">
        <f>IFERROR(VLOOKUP($A439,'Hospitalisation Details'!$A:$Q,11,FALSE),"")</f>
        <v>tier - 2</v>
      </c>
      <c r="O439" t="str">
        <f>IFERROR(VLOOKUP($A439,'Hospitalisation Details'!$A:$Q,13,FALSE),"")</f>
        <v>tier - 2</v>
      </c>
      <c r="P439" t="str">
        <f>IFERROR(VLOOKUP($A439,'Hospitalisation Details'!$A:$Q,15,FALSE),"")</f>
        <v>R1022</v>
      </c>
      <c r="Q439">
        <f>IFERROR(VLOOKUP($A439,'Hospitalisation Details'!$A:$Q,8,FALSE),"")</f>
        <v>26</v>
      </c>
    </row>
    <row r="440" spans="1:17" ht="15" x14ac:dyDescent="0.35">
      <c r="A440" s="25" t="str">
        <f>'Customer Names'!A1394</f>
        <v>Id1393</v>
      </c>
      <c r="B440" t="str">
        <f>IFERROR(VLOOKUP($A440,'Customer Names'!$A:$F,3,FALSE),"")</f>
        <v>Dayton</v>
      </c>
      <c r="C440" s="27">
        <f>IFERROR(VLOOKUP($A440,'Medical Examinations'!$A:$O,2,FALSE),"")</f>
        <v>22.98</v>
      </c>
      <c r="D440">
        <f>IFERROR(VLOOKUP($A440,'Medical Examinations'!$A:$O,3,FALSE),"")</f>
        <v>6.14</v>
      </c>
      <c r="E440" s="26" t="str">
        <f>IFERROR(VLOOKUP($A440,'Medical Examinations'!$A:$O,4,FALSE),"")</f>
        <v>Yes</v>
      </c>
      <c r="F440" t="str">
        <f>IFERROR(VLOOKUP($A440,'Medical Examinations'!$A:$O,6,FALSE),"")</f>
        <v>No</v>
      </c>
      <c r="G440" t="str">
        <f>IFERROR(VLOOKUP($A440,'Medical Examinations'!$A:$O,7,FALSE),"")</f>
        <v>No</v>
      </c>
      <c r="H440" s="28" t="str">
        <f>IFERROR(VLOOKUP($A440,'Medical Examinations'!$A:$O,8,FALSE),"")</f>
        <v>0</v>
      </c>
      <c r="I440" t="str">
        <f>IFERROR(VLOOKUP($A440,'Medical Examinations'!$A:$O,10,FALSE),"")</f>
        <v>No</v>
      </c>
      <c r="J440" t="str">
        <f>IFERROR(VLOOKUP($A440,'Medical Examinations'!$A:$O,14,FALSE),"")</f>
        <v>Normal Weight</v>
      </c>
      <c r="K440" t="str">
        <f>IFERROR(VLOOKUP($A440,'Medical Examinations'!$A:$O,15,FALSE),"")</f>
        <v>Prediabetes</v>
      </c>
      <c r="L440" s="19" t="str">
        <f>IFERROR(VLOOKUP($A440,'Hospitalisation Details'!$A:$Q,7,FALSE),"")</f>
        <v>9-Oct-1976</v>
      </c>
      <c r="M440" s="20">
        <f>IFERROR(VLOOKUP($A440,'Hospitalisation Details'!$A:$Q,10,FALSE),"")</f>
        <v>7662.47</v>
      </c>
      <c r="N440" s="26" t="str">
        <f>IFERROR(VLOOKUP($A440,'Hospitalisation Details'!$A:$Q,11,FALSE),"")</f>
        <v>tier - 2</v>
      </c>
      <c r="O440" t="str">
        <f>IFERROR(VLOOKUP($A440,'Hospitalisation Details'!$A:$Q,13,FALSE),"")</f>
        <v>tier - 1</v>
      </c>
      <c r="P440" t="str">
        <f>IFERROR(VLOOKUP($A440,'Hospitalisation Details'!$A:$Q,15,FALSE),"")</f>
        <v>R1011</v>
      </c>
      <c r="Q440">
        <f>IFERROR(VLOOKUP($A440,'Hospitalisation Details'!$A:$Q,8,FALSE),"")</f>
        <v>46</v>
      </c>
    </row>
    <row r="441" spans="1:17" ht="15" x14ac:dyDescent="0.35">
      <c r="A441" s="25" t="str">
        <f>'Customer Names'!A1395</f>
        <v>Id1394</v>
      </c>
      <c r="B441" t="str">
        <f>IFERROR(VLOOKUP($A441,'Customer Names'!$A:$F,3,FALSE),"")</f>
        <v>Cloud</v>
      </c>
      <c r="C441" s="27">
        <f>IFERROR(VLOOKUP($A441,'Medical Examinations'!$A:$O,2,FALSE),"")</f>
        <v>15.65</v>
      </c>
      <c r="D441">
        <f>IFERROR(VLOOKUP($A441,'Medical Examinations'!$A:$O,3,FALSE),"")</f>
        <v>7.85</v>
      </c>
      <c r="E441" s="26" t="str">
        <f>IFERROR(VLOOKUP($A441,'Medical Examinations'!$A:$O,4,FALSE),"")</f>
        <v>No</v>
      </c>
      <c r="F441" t="str">
        <f>IFERROR(VLOOKUP($A441,'Medical Examinations'!$A:$O,6,FALSE),"")</f>
        <v>No</v>
      </c>
      <c r="G441" t="str">
        <f>IFERROR(VLOOKUP($A441,'Medical Examinations'!$A:$O,7,FALSE),"")</f>
        <v>No</v>
      </c>
      <c r="H441" s="28" t="str">
        <f>IFERROR(VLOOKUP($A441,'Medical Examinations'!$A:$O,8,FALSE),"")</f>
        <v>0</v>
      </c>
      <c r="I441" t="str">
        <f>IFERROR(VLOOKUP($A441,'Medical Examinations'!$A:$O,10,FALSE),"")</f>
        <v>No</v>
      </c>
      <c r="J441" t="str">
        <f>IFERROR(VLOOKUP($A441,'Medical Examinations'!$A:$O,14,FALSE),"")</f>
        <v>Under Weight</v>
      </c>
      <c r="K441" t="str">
        <f>IFERROR(VLOOKUP($A441,'Medical Examinations'!$A:$O,15,FALSE),"")</f>
        <v>Diabetes</v>
      </c>
      <c r="L441" s="19" t="str">
        <f>IFERROR(VLOOKUP($A441,'Hospitalisation Details'!$A:$Q,7,FALSE),"")</f>
        <v>27-Dec-1965</v>
      </c>
      <c r="M441" s="20">
        <f>IFERROR(VLOOKUP($A441,'Hospitalisation Details'!$A:$Q,10,FALSE),"")</f>
        <v>7657.69</v>
      </c>
      <c r="N441" s="26" t="str">
        <f>IFERROR(VLOOKUP($A441,'Hospitalisation Details'!$A:$Q,11,FALSE),"")</f>
        <v>tier - 3</v>
      </c>
      <c r="O441" t="str">
        <f>IFERROR(VLOOKUP($A441,'Hospitalisation Details'!$A:$Q,13,FALSE),"")</f>
        <v>tier - 3</v>
      </c>
      <c r="P441" t="str">
        <f>IFERROR(VLOOKUP($A441,'Hospitalisation Details'!$A:$Q,15,FALSE),"")</f>
        <v>R1012</v>
      </c>
      <c r="Q441">
        <f>IFERROR(VLOOKUP($A441,'Hospitalisation Details'!$A:$Q,8,FALSE),"")</f>
        <v>57</v>
      </c>
    </row>
    <row r="442" spans="1:17" ht="15" x14ac:dyDescent="0.35">
      <c r="A442" s="25" t="str">
        <f>'Customer Names'!A1396</f>
        <v>Id1395</v>
      </c>
      <c r="B442" t="str">
        <f>IFERROR(VLOOKUP($A442,'Customer Names'!$A:$F,3,FALSE),"")</f>
        <v>Betournay</v>
      </c>
      <c r="C442" s="27">
        <f>IFERROR(VLOOKUP($A442,'Medical Examinations'!$A:$O,2,FALSE),"")</f>
        <v>39.97</v>
      </c>
      <c r="D442">
        <f>IFERROR(VLOOKUP($A442,'Medical Examinations'!$A:$O,3,FALSE),"")</f>
        <v>4.09</v>
      </c>
      <c r="E442" s="26" t="str">
        <f>IFERROR(VLOOKUP($A442,'Medical Examinations'!$A:$O,4,FALSE),"")</f>
        <v>No</v>
      </c>
      <c r="F442" t="str">
        <f>IFERROR(VLOOKUP($A442,'Medical Examinations'!$A:$O,6,FALSE),"")</f>
        <v>No</v>
      </c>
      <c r="G442" t="str">
        <f>IFERROR(VLOOKUP($A442,'Medical Examinations'!$A:$O,7,FALSE),"")</f>
        <v>No</v>
      </c>
      <c r="H442" s="28">
        <f>IFERROR(VLOOKUP($A442,'Medical Examinations'!$A:$O,8,FALSE),"")</f>
        <v>1</v>
      </c>
      <c r="I442" t="str">
        <f>IFERROR(VLOOKUP($A442,'Medical Examinations'!$A:$O,10,FALSE),"")</f>
        <v>No</v>
      </c>
      <c r="J442" t="str">
        <f>IFERROR(VLOOKUP($A442,'Medical Examinations'!$A:$O,14,FALSE),"")</f>
        <v>Obesity</v>
      </c>
      <c r="K442" t="str">
        <f>IFERROR(VLOOKUP($A442,'Medical Examinations'!$A:$O,15,FALSE),"")</f>
        <v>Normal</v>
      </c>
      <c r="L442" s="19" t="str">
        <f>IFERROR(VLOOKUP($A442,'Hospitalisation Details'!$A:$Q,7,FALSE),"")</f>
        <v>30-Sep-1998</v>
      </c>
      <c r="M442" s="20">
        <f>IFERROR(VLOOKUP($A442,'Hospitalisation Details'!$A:$Q,10,FALSE),"")</f>
        <v>7652.26</v>
      </c>
      <c r="N442" s="26" t="str">
        <f>IFERROR(VLOOKUP($A442,'Hospitalisation Details'!$A:$Q,11,FALSE),"")</f>
        <v>tier - 2</v>
      </c>
      <c r="O442" t="str">
        <f>IFERROR(VLOOKUP($A442,'Hospitalisation Details'!$A:$Q,13,FALSE),"")</f>
        <v>tier - 3</v>
      </c>
      <c r="P442" t="str">
        <f>IFERROR(VLOOKUP($A442,'Hospitalisation Details'!$A:$Q,15,FALSE),"")</f>
        <v>R1023</v>
      </c>
      <c r="Q442">
        <f>IFERROR(VLOOKUP($A442,'Hospitalisation Details'!$A:$Q,8,FALSE),"")</f>
        <v>24</v>
      </c>
    </row>
    <row r="443" spans="1:17" ht="15" x14ac:dyDescent="0.35">
      <c r="A443" s="25" t="str">
        <f>'Customer Names'!A1397</f>
        <v>Id1396</v>
      </c>
      <c r="B443" t="str">
        <f>IFERROR(VLOOKUP($A443,'Customer Names'!$A:$F,3,FALSE),"")</f>
        <v>Temple</v>
      </c>
      <c r="C443" s="27">
        <f>IFERROR(VLOOKUP($A443,'Medical Examinations'!$A:$O,2,FALSE),"")</f>
        <v>37.22</v>
      </c>
      <c r="D443">
        <f>IFERROR(VLOOKUP($A443,'Medical Examinations'!$A:$O,3,FALSE),"")</f>
        <v>4.62</v>
      </c>
      <c r="E443" s="26" t="str">
        <f>IFERROR(VLOOKUP($A443,'Medical Examinations'!$A:$O,4,FALSE),"")</f>
        <v>No</v>
      </c>
      <c r="F443" t="str">
        <f>IFERROR(VLOOKUP($A443,'Medical Examinations'!$A:$O,6,FALSE),"")</f>
        <v>No</v>
      </c>
      <c r="G443" t="str">
        <f>IFERROR(VLOOKUP($A443,'Medical Examinations'!$A:$O,7,FALSE),"")</f>
        <v>Yes</v>
      </c>
      <c r="H443" s="28">
        <f>IFERROR(VLOOKUP($A443,'Medical Examinations'!$A:$O,8,FALSE),"")</f>
        <v>1</v>
      </c>
      <c r="I443" t="str">
        <f>IFERROR(VLOOKUP($A443,'Medical Examinations'!$A:$O,10,FALSE),"")</f>
        <v>No</v>
      </c>
      <c r="J443" t="str">
        <f>IFERROR(VLOOKUP($A443,'Medical Examinations'!$A:$O,14,FALSE),"")</f>
        <v>Obesity</v>
      </c>
      <c r="K443" t="str">
        <f>IFERROR(VLOOKUP($A443,'Medical Examinations'!$A:$O,15,FALSE),"")</f>
        <v>Normal</v>
      </c>
      <c r="L443" s="19" t="str">
        <f>IFERROR(VLOOKUP($A443,'Hospitalisation Details'!$A:$Q,7,FALSE),"")</f>
        <v>10-Aug-1993</v>
      </c>
      <c r="M443" s="20">
        <f>IFERROR(VLOOKUP($A443,'Hospitalisation Details'!$A:$Q,10,FALSE),"")</f>
        <v>7650.8</v>
      </c>
      <c r="N443" s="26" t="str">
        <f>IFERROR(VLOOKUP($A443,'Hospitalisation Details'!$A:$Q,11,FALSE),"")</f>
        <v>tier - 2</v>
      </c>
      <c r="O443" t="str">
        <f>IFERROR(VLOOKUP($A443,'Hospitalisation Details'!$A:$Q,13,FALSE),"")</f>
        <v>tier - 2</v>
      </c>
      <c r="P443" t="str">
        <f>IFERROR(VLOOKUP($A443,'Hospitalisation Details'!$A:$Q,15,FALSE),"")</f>
        <v>R1012</v>
      </c>
      <c r="Q443">
        <f>IFERROR(VLOOKUP($A443,'Hospitalisation Details'!$A:$Q,8,FALSE),"")</f>
        <v>29</v>
      </c>
    </row>
    <row r="444" spans="1:17" ht="15" x14ac:dyDescent="0.35">
      <c r="A444" s="25" t="str">
        <f>'Customer Names'!A1398</f>
        <v>Id1397</v>
      </c>
      <c r="B444" t="str">
        <f>IFERROR(VLOOKUP($A444,'Customer Names'!$A:$F,3,FALSE),"")</f>
        <v>Rollie</v>
      </c>
      <c r="C444" s="27">
        <f>IFERROR(VLOOKUP($A444,'Medical Examinations'!$A:$O,2,FALSE),"")</f>
        <v>41.325000000000003</v>
      </c>
      <c r="D444">
        <f>IFERROR(VLOOKUP($A444,'Medical Examinations'!$A:$O,3,FALSE),"")</f>
        <v>5.77</v>
      </c>
      <c r="E444" s="26" t="str">
        <f>IFERROR(VLOOKUP($A444,'Medical Examinations'!$A:$O,4,FALSE),"")</f>
        <v>No</v>
      </c>
      <c r="F444" t="str">
        <f>IFERROR(VLOOKUP($A444,'Medical Examinations'!$A:$O,6,FALSE),"")</f>
        <v>No</v>
      </c>
      <c r="G444" t="str">
        <f>IFERROR(VLOOKUP($A444,'Medical Examinations'!$A:$O,7,FALSE),"")</f>
        <v>No</v>
      </c>
      <c r="H444" s="28" t="str">
        <f>IFERROR(VLOOKUP($A444,'Medical Examinations'!$A:$O,8,FALSE),"")</f>
        <v>0</v>
      </c>
      <c r="I444" t="str">
        <f>IFERROR(VLOOKUP($A444,'Medical Examinations'!$A:$O,10,FALSE),"")</f>
        <v>No</v>
      </c>
      <c r="J444" t="str">
        <f>IFERROR(VLOOKUP($A444,'Medical Examinations'!$A:$O,14,FALSE),"")</f>
        <v>Obesity</v>
      </c>
      <c r="K444" t="str">
        <f>IFERROR(VLOOKUP($A444,'Medical Examinations'!$A:$O,15,FALSE),"")</f>
        <v>Prediabetes</v>
      </c>
      <c r="L444" s="19" t="str">
        <f>IFERROR(VLOOKUP($A444,'Hospitalisation Details'!$A:$Q,7,FALSE),"")</f>
        <v>16-Oct-1980</v>
      </c>
      <c r="M444" s="20">
        <f>IFERROR(VLOOKUP($A444,'Hospitalisation Details'!$A:$Q,10,FALSE),"")</f>
        <v>7650.77</v>
      </c>
      <c r="N444" s="26" t="str">
        <f>IFERROR(VLOOKUP($A444,'Hospitalisation Details'!$A:$Q,11,FALSE),"")</f>
        <v>tier - 2</v>
      </c>
      <c r="O444" t="str">
        <f>IFERROR(VLOOKUP($A444,'Hospitalisation Details'!$A:$Q,13,FALSE),"")</f>
        <v>tier - 2</v>
      </c>
      <c r="P444" t="str">
        <f>IFERROR(VLOOKUP($A444,'Hospitalisation Details'!$A:$Q,15,FALSE),"")</f>
        <v>R1024</v>
      </c>
      <c r="Q444">
        <f>IFERROR(VLOOKUP($A444,'Hospitalisation Details'!$A:$Q,8,FALSE),"")</f>
        <v>42</v>
      </c>
    </row>
    <row r="445" spans="1:17" ht="15" x14ac:dyDescent="0.35">
      <c r="A445" s="25" t="str">
        <f>'Customer Names'!A1399</f>
        <v>Id1398</v>
      </c>
      <c r="B445" t="str">
        <f>IFERROR(VLOOKUP($A445,'Customer Names'!$A:$F,3,FALSE),"")</f>
        <v>Roybal</v>
      </c>
      <c r="C445" s="27">
        <f>IFERROR(VLOOKUP($A445,'Medical Examinations'!$A:$O,2,FALSE),"")</f>
        <v>40.31</v>
      </c>
      <c r="D445">
        <f>IFERROR(VLOOKUP($A445,'Medical Examinations'!$A:$O,3,FALSE),"")</f>
        <v>5.84</v>
      </c>
      <c r="E445" s="26" t="str">
        <f>IFERROR(VLOOKUP($A445,'Medical Examinations'!$A:$O,4,FALSE),"")</f>
        <v>No</v>
      </c>
      <c r="F445" t="str">
        <f>IFERROR(VLOOKUP($A445,'Medical Examinations'!$A:$O,6,FALSE),"")</f>
        <v>No</v>
      </c>
      <c r="G445" t="str">
        <f>IFERROR(VLOOKUP($A445,'Medical Examinations'!$A:$O,7,FALSE),"")</f>
        <v>No</v>
      </c>
      <c r="H445" s="28" t="str">
        <f>IFERROR(VLOOKUP($A445,'Medical Examinations'!$A:$O,8,FALSE),"")</f>
        <v>0</v>
      </c>
      <c r="I445" t="str">
        <f>IFERROR(VLOOKUP($A445,'Medical Examinations'!$A:$O,10,FALSE),"")</f>
        <v>No</v>
      </c>
      <c r="J445" t="str">
        <f>IFERROR(VLOOKUP($A445,'Medical Examinations'!$A:$O,14,FALSE),"")</f>
        <v>Obesity</v>
      </c>
      <c r="K445" t="str">
        <f>IFERROR(VLOOKUP($A445,'Medical Examinations'!$A:$O,15,FALSE),"")</f>
        <v>Prediabetes</v>
      </c>
      <c r="L445" s="19" t="str">
        <f>IFERROR(VLOOKUP($A445,'Hospitalisation Details'!$A:$Q,7,FALSE),"")</f>
        <v>15-Jun-1999</v>
      </c>
      <c r="M445" s="20">
        <f>IFERROR(VLOOKUP($A445,'Hospitalisation Details'!$A:$Q,10,FALSE),"")</f>
        <v>7642.05</v>
      </c>
      <c r="N445" s="26" t="str">
        <f>IFERROR(VLOOKUP($A445,'Hospitalisation Details'!$A:$Q,11,FALSE),"")</f>
        <v>tier - 2</v>
      </c>
      <c r="O445" t="str">
        <f>IFERROR(VLOOKUP($A445,'Hospitalisation Details'!$A:$Q,13,FALSE),"")</f>
        <v>tier - 2</v>
      </c>
      <c r="P445" t="str">
        <f>IFERROR(VLOOKUP($A445,'Hospitalisation Details'!$A:$Q,15,FALSE),"")</f>
        <v>R1026</v>
      </c>
      <c r="Q445">
        <f>IFERROR(VLOOKUP($A445,'Hospitalisation Details'!$A:$Q,8,FALSE),"")</f>
        <v>23</v>
      </c>
    </row>
    <row r="446" spans="1:17" ht="15" x14ac:dyDescent="0.35">
      <c r="A446" s="25" t="str">
        <f>'Customer Names'!A1400</f>
        <v>Id1399</v>
      </c>
      <c r="B446" t="str">
        <f>IFERROR(VLOOKUP($A446,'Customer Names'!$A:$F,3,FALSE),"")</f>
        <v>Turgeon</v>
      </c>
      <c r="C446" s="27">
        <f>IFERROR(VLOOKUP($A446,'Medical Examinations'!$A:$O,2,FALSE),"")</f>
        <v>29.48</v>
      </c>
      <c r="D446">
        <f>IFERROR(VLOOKUP($A446,'Medical Examinations'!$A:$O,3,FALSE),"")</f>
        <v>4.91</v>
      </c>
      <c r="E446" s="26" t="str">
        <f>IFERROR(VLOOKUP($A446,'Medical Examinations'!$A:$O,4,FALSE),"")</f>
        <v>No</v>
      </c>
      <c r="F446" t="str">
        <f>IFERROR(VLOOKUP($A446,'Medical Examinations'!$A:$O,6,FALSE),"")</f>
        <v>No</v>
      </c>
      <c r="G446" t="str">
        <f>IFERROR(VLOOKUP($A446,'Medical Examinations'!$A:$O,7,FALSE),"")</f>
        <v>No</v>
      </c>
      <c r="H446" s="28" t="str">
        <f>IFERROR(VLOOKUP($A446,'Medical Examinations'!$A:$O,8,FALSE),"")</f>
        <v>0</v>
      </c>
      <c r="I446" t="str">
        <f>IFERROR(VLOOKUP($A446,'Medical Examinations'!$A:$O,10,FALSE),"")</f>
        <v>No</v>
      </c>
      <c r="J446" t="str">
        <f>IFERROR(VLOOKUP($A446,'Medical Examinations'!$A:$O,14,FALSE),"")</f>
        <v>Over Weight</v>
      </c>
      <c r="K446" t="str">
        <f>IFERROR(VLOOKUP($A446,'Medical Examinations'!$A:$O,15,FALSE),"")</f>
        <v>Normal</v>
      </c>
      <c r="L446" s="19" t="str">
        <f>IFERROR(VLOOKUP($A446,'Hospitalisation Details'!$A:$Q,7,FALSE),"")</f>
        <v>24-Jul-1980</v>
      </c>
      <c r="M446" s="20">
        <f>IFERROR(VLOOKUP($A446,'Hospitalisation Details'!$A:$Q,10,FALSE),"")</f>
        <v>7640.31</v>
      </c>
      <c r="N446" s="26" t="str">
        <f>IFERROR(VLOOKUP($A446,'Hospitalisation Details'!$A:$Q,11,FALSE),"")</f>
        <v>tier - 2</v>
      </c>
      <c r="O446" t="str">
        <f>IFERROR(VLOOKUP($A446,'Hospitalisation Details'!$A:$Q,13,FALSE),"")</f>
        <v>tier - 1</v>
      </c>
      <c r="P446" t="str">
        <f>IFERROR(VLOOKUP($A446,'Hospitalisation Details'!$A:$Q,15,FALSE),"")</f>
        <v>R1013</v>
      </c>
      <c r="Q446">
        <f>IFERROR(VLOOKUP($A446,'Hospitalisation Details'!$A:$Q,8,FALSE),"")</f>
        <v>42</v>
      </c>
    </row>
    <row r="447" spans="1:17" ht="15" x14ac:dyDescent="0.35">
      <c r="A447" s="25" t="str">
        <f>'Customer Names'!A15</f>
        <v>Id14</v>
      </c>
      <c r="B447" t="str">
        <f>IFERROR(VLOOKUP($A447,'Customer Names'!$A:$F,3,FALSE),"")</f>
        <v>Tenorio</v>
      </c>
      <c r="C447" s="27">
        <f>IFERROR(VLOOKUP($A447,'Medical Examinations'!$A:$O,2,FALSE),"")</f>
        <v>40.564999999999998</v>
      </c>
      <c r="D447">
        <f>IFERROR(VLOOKUP($A447,'Medical Examinations'!$A:$O,3,FALSE),"")</f>
        <v>7.02</v>
      </c>
      <c r="E447" s="26" t="str">
        <f>IFERROR(VLOOKUP($A447,'Medical Examinations'!$A:$O,4,FALSE),"")</f>
        <v>No</v>
      </c>
      <c r="F447" t="str">
        <f>IFERROR(VLOOKUP($A447,'Medical Examinations'!$A:$O,6,FALSE),"")</f>
        <v>No</v>
      </c>
      <c r="G447" t="str">
        <f>IFERROR(VLOOKUP($A447,'Medical Examinations'!$A:$O,7,FALSE),"")</f>
        <v>No</v>
      </c>
      <c r="H447" s="28" t="str">
        <f>IFERROR(VLOOKUP($A447,'Medical Examinations'!$A:$O,8,FALSE),"")</f>
        <v>0</v>
      </c>
      <c r="I447" t="str">
        <f>IFERROR(VLOOKUP($A447,'Medical Examinations'!$A:$O,10,FALSE),"")</f>
        <v>Yes</v>
      </c>
      <c r="J447" t="str">
        <f>IFERROR(VLOOKUP($A447,'Medical Examinations'!$A:$O,14,FALSE),"")</f>
        <v>Obesity</v>
      </c>
      <c r="K447" t="str">
        <f>IFERROR(VLOOKUP($A447,'Medical Examinations'!$A:$O,15,FALSE),"")</f>
        <v>Diabetes</v>
      </c>
      <c r="L447" s="19" t="str">
        <f>IFERROR(VLOOKUP($A447,'Hospitalisation Details'!$A:$Q,7,FALSE),"")</f>
        <v>1-Dec-1968</v>
      </c>
      <c r="M447" s="20">
        <f>IFERROR(VLOOKUP($A447,'Hospitalisation Details'!$A:$Q,10,FALSE),"")</f>
        <v>48549.18</v>
      </c>
      <c r="N447" s="26" t="str">
        <f>IFERROR(VLOOKUP($A447,'Hospitalisation Details'!$A:$Q,11,FALSE),"")</f>
        <v>tier - 1</v>
      </c>
      <c r="O447" t="str">
        <f>IFERROR(VLOOKUP($A447,'Hospitalisation Details'!$A:$Q,13,FALSE),"")</f>
        <v>tier - 3</v>
      </c>
      <c r="P447" t="str">
        <f>IFERROR(VLOOKUP($A447,'Hospitalisation Details'!$A:$Q,15,FALSE),"")</f>
        <v>R1016</v>
      </c>
      <c r="Q447">
        <f>IFERROR(VLOOKUP($A447,'Hospitalisation Details'!$A:$Q,8,FALSE),"")</f>
        <v>54</v>
      </c>
    </row>
    <row r="448" spans="1:17" ht="15" x14ac:dyDescent="0.35">
      <c r="A448" s="25" t="str">
        <f>'Customer Names'!A141</f>
        <v>Id140</v>
      </c>
      <c r="B448" t="str">
        <f>IFERROR(VLOOKUP($A448,'Customer Names'!$A:$F,3,FALSE),"")</f>
        <v>Canaday</v>
      </c>
      <c r="C448" s="27">
        <f>IFERROR(VLOOKUP($A448,'Medical Examinations'!$A:$O,2,FALSE),"")</f>
        <v>36.299999999999997</v>
      </c>
      <c r="D448">
        <f>IFERROR(VLOOKUP($A448,'Medical Examinations'!$A:$O,3,FALSE),"")</f>
        <v>5.39</v>
      </c>
      <c r="E448" s="26" t="str">
        <f>IFERROR(VLOOKUP($A448,'Medical Examinations'!$A:$O,4,FALSE),"")</f>
        <v>No</v>
      </c>
      <c r="F448" t="str">
        <f>IFERROR(VLOOKUP($A448,'Medical Examinations'!$A:$O,6,FALSE),"")</f>
        <v>No</v>
      </c>
      <c r="G448" t="str">
        <f>IFERROR(VLOOKUP($A448,'Medical Examinations'!$A:$O,7,FALSE),"")</f>
        <v>No</v>
      </c>
      <c r="H448" s="28" t="str">
        <f>IFERROR(VLOOKUP($A448,'Medical Examinations'!$A:$O,8,FALSE),"")</f>
        <v>0</v>
      </c>
      <c r="I448" t="str">
        <f>IFERROR(VLOOKUP($A448,'Medical Examinations'!$A:$O,10,FALSE),"")</f>
        <v>Yes</v>
      </c>
      <c r="J448" t="str">
        <f>IFERROR(VLOOKUP($A448,'Medical Examinations'!$A:$O,14,FALSE),"")</f>
        <v>Obesity</v>
      </c>
      <c r="K448" t="str">
        <f>IFERROR(VLOOKUP($A448,'Medical Examinations'!$A:$O,15,FALSE),"")</f>
        <v>Normal</v>
      </c>
      <c r="L448" s="19" t="str">
        <f>IFERROR(VLOOKUP($A448,'Hospitalisation Details'!$A:$Q,7,FALSE),"")</f>
        <v>2-Nov-1991</v>
      </c>
      <c r="M448" s="20">
        <f>IFERROR(VLOOKUP($A448,'Hospitalisation Details'!$A:$Q,10,FALSE),"")</f>
        <v>38711</v>
      </c>
      <c r="N448" s="26" t="str">
        <f>IFERROR(VLOOKUP($A448,'Hospitalisation Details'!$A:$Q,11,FALSE),"")</f>
        <v>tier - 2</v>
      </c>
      <c r="O448" t="str">
        <f>IFERROR(VLOOKUP($A448,'Hospitalisation Details'!$A:$Q,13,FALSE),"")</f>
        <v>tier - 2</v>
      </c>
      <c r="P448" t="str">
        <f>IFERROR(VLOOKUP($A448,'Hospitalisation Details'!$A:$Q,15,FALSE),"")</f>
        <v>R1011</v>
      </c>
      <c r="Q448">
        <f>IFERROR(VLOOKUP($A448,'Hospitalisation Details'!$A:$Q,8,FALSE),"")</f>
        <v>31</v>
      </c>
    </row>
    <row r="449" spans="1:17" ht="15" x14ac:dyDescent="0.35">
      <c r="A449" s="25" t="str">
        <f>'Customer Names'!A1401</f>
        <v>Id1400</v>
      </c>
      <c r="B449" t="str">
        <f>IFERROR(VLOOKUP($A449,'Customer Names'!$A:$F,3,FALSE),"")</f>
        <v>Deingenis</v>
      </c>
      <c r="C449" s="27">
        <f>IFERROR(VLOOKUP($A449,'Medical Examinations'!$A:$O,2,FALSE),"")</f>
        <v>33.155000000000001</v>
      </c>
      <c r="D449">
        <f>IFERROR(VLOOKUP($A449,'Medical Examinations'!$A:$O,3,FALSE),"")</f>
        <v>5.07</v>
      </c>
      <c r="E449" s="26" t="str">
        <f>IFERROR(VLOOKUP($A449,'Medical Examinations'!$A:$O,4,FALSE),"")</f>
        <v>No</v>
      </c>
      <c r="F449" t="str">
        <f>IFERROR(VLOOKUP($A449,'Medical Examinations'!$A:$O,6,FALSE),"")</f>
        <v>No</v>
      </c>
      <c r="G449" t="str">
        <f>IFERROR(VLOOKUP($A449,'Medical Examinations'!$A:$O,7,FALSE),"")</f>
        <v>No</v>
      </c>
      <c r="H449" s="28" t="str">
        <f>IFERROR(VLOOKUP($A449,'Medical Examinations'!$A:$O,8,FALSE),"")</f>
        <v>0</v>
      </c>
      <c r="I449" t="str">
        <f>IFERROR(VLOOKUP($A449,'Medical Examinations'!$A:$O,10,FALSE),"")</f>
        <v>No</v>
      </c>
      <c r="J449" t="str">
        <f>IFERROR(VLOOKUP($A449,'Medical Examinations'!$A:$O,14,FALSE),"")</f>
        <v>Obesity</v>
      </c>
      <c r="K449" t="str">
        <f>IFERROR(VLOOKUP($A449,'Medical Examinations'!$A:$O,15,FALSE),"")</f>
        <v>Normal</v>
      </c>
      <c r="L449" s="19" t="str">
        <f>IFERROR(VLOOKUP($A449,'Hospitalisation Details'!$A:$Q,7,FALSE),"")</f>
        <v>20-Jun-1980</v>
      </c>
      <c r="M449" s="20">
        <f>IFERROR(VLOOKUP($A449,'Hospitalisation Details'!$A:$Q,10,FALSE),"")</f>
        <v>7639.42</v>
      </c>
      <c r="N449" s="26" t="str">
        <f>IFERROR(VLOOKUP($A449,'Hospitalisation Details'!$A:$Q,11,FALSE),"")</f>
        <v>tier - 2</v>
      </c>
      <c r="O449" t="str">
        <f>IFERROR(VLOOKUP($A449,'Hospitalisation Details'!$A:$Q,13,FALSE),"")</f>
        <v>tier - 2</v>
      </c>
      <c r="P449" t="str">
        <f>IFERROR(VLOOKUP($A449,'Hospitalisation Details'!$A:$Q,15,FALSE),"")</f>
        <v>R1024</v>
      </c>
      <c r="Q449">
        <f>IFERROR(VLOOKUP($A449,'Hospitalisation Details'!$A:$Q,8,FALSE),"")</f>
        <v>42</v>
      </c>
    </row>
    <row r="450" spans="1:17" ht="15" x14ac:dyDescent="0.35">
      <c r="A450" s="25" t="str">
        <f>'Customer Names'!A1402</f>
        <v>Id1401</v>
      </c>
      <c r="B450" t="str">
        <f>IFERROR(VLOOKUP($A450,'Customer Names'!$A:$F,3,FALSE),"")</f>
        <v>Hodge</v>
      </c>
      <c r="C450" s="27">
        <f>IFERROR(VLOOKUP($A450,'Medical Examinations'!$A:$O,2,FALSE),"")</f>
        <v>42.85</v>
      </c>
      <c r="D450">
        <f>IFERROR(VLOOKUP($A450,'Medical Examinations'!$A:$O,3,FALSE),"")</f>
        <v>5.81</v>
      </c>
      <c r="E450" s="26" t="str">
        <f>IFERROR(VLOOKUP($A450,'Medical Examinations'!$A:$O,4,FALSE),"")</f>
        <v>Yes</v>
      </c>
      <c r="F450" t="str">
        <f>IFERROR(VLOOKUP($A450,'Medical Examinations'!$A:$O,6,FALSE),"")</f>
        <v>No</v>
      </c>
      <c r="G450" t="str">
        <f>IFERROR(VLOOKUP($A450,'Medical Examinations'!$A:$O,7,FALSE),"")</f>
        <v>No</v>
      </c>
      <c r="H450" s="28" t="str">
        <f>IFERROR(VLOOKUP($A450,'Medical Examinations'!$A:$O,8,FALSE),"")</f>
        <v>0</v>
      </c>
      <c r="I450" t="str">
        <f>IFERROR(VLOOKUP($A450,'Medical Examinations'!$A:$O,10,FALSE),"")</f>
        <v>No</v>
      </c>
      <c r="J450" t="str">
        <f>IFERROR(VLOOKUP($A450,'Medical Examinations'!$A:$O,14,FALSE),"")</f>
        <v>Obesity</v>
      </c>
      <c r="K450" t="str">
        <f>IFERROR(VLOOKUP($A450,'Medical Examinations'!$A:$O,15,FALSE),"")</f>
        <v>Prediabetes</v>
      </c>
      <c r="L450" s="19" t="str">
        <f>IFERROR(VLOOKUP($A450,'Hospitalisation Details'!$A:$Q,7,FALSE),"")</f>
        <v>13-Dec-2001</v>
      </c>
      <c r="M450" s="20">
        <f>IFERROR(VLOOKUP($A450,'Hospitalisation Details'!$A:$Q,10,FALSE),"")</f>
        <v>7636.92</v>
      </c>
      <c r="N450" s="26" t="str">
        <f>IFERROR(VLOOKUP($A450,'Hospitalisation Details'!$A:$Q,11,FALSE),"")</f>
        <v>tier - 2</v>
      </c>
      <c r="O450" t="str">
        <f>IFERROR(VLOOKUP($A450,'Hospitalisation Details'!$A:$Q,13,FALSE),"")</f>
        <v>tier - 3</v>
      </c>
      <c r="P450" t="str">
        <f>IFERROR(VLOOKUP($A450,'Hospitalisation Details'!$A:$Q,15,FALSE),"")</f>
        <v>R1012</v>
      </c>
      <c r="Q450">
        <f>IFERROR(VLOOKUP($A450,'Hospitalisation Details'!$A:$Q,8,FALSE),"")</f>
        <v>21</v>
      </c>
    </row>
    <row r="451" spans="1:17" ht="15" x14ac:dyDescent="0.35">
      <c r="A451" s="25" t="str">
        <f>'Customer Names'!A1403</f>
        <v>Id1402</v>
      </c>
      <c r="B451" t="str">
        <f>IFERROR(VLOOKUP($A451,'Customer Names'!$A:$F,3,FALSE),"")</f>
        <v>Gibbs</v>
      </c>
      <c r="C451" s="27">
        <f>IFERROR(VLOOKUP($A451,'Medical Examinations'!$A:$O,2,FALSE),"")</f>
        <v>32.340000000000003</v>
      </c>
      <c r="D451">
        <f>IFERROR(VLOOKUP($A451,'Medical Examinations'!$A:$O,3,FALSE),"")</f>
        <v>11.2</v>
      </c>
      <c r="E451" s="26" t="str">
        <f>IFERROR(VLOOKUP($A451,'Medical Examinations'!$A:$O,4,FALSE),"")</f>
        <v>No</v>
      </c>
      <c r="F451" t="str">
        <f>IFERROR(VLOOKUP($A451,'Medical Examinations'!$A:$O,6,FALSE),"")</f>
        <v>No</v>
      </c>
      <c r="G451" t="str">
        <f>IFERROR(VLOOKUP($A451,'Medical Examinations'!$A:$O,7,FALSE),"")</f>
        <v>No</v>
      </c>
      <c r="H451" s="28" t="str">
        <f>IFERROR(VLOOKUP($A451,'Medical Examinations'!$A:$O,8,FALSE),"")</f>
        <v>0</v>
      </c>
      <c r="I451" t="str">
        <f>IFERROR(VLOOKUP($A451,'Medical Examinations'!$A:$O,10,FALSE),"")</f>
        <v>No</v>
      </c>
      <c r="J451" t="str">
        <f>IFERROR(VLOOKUP($A451,'Medical Examinations'!$A:$O,14,FALSE),"")</f>
        <v>Obesity</v>
      </c>
      <c r="K451" t="str">
        <f>IFERROR(VLOOKUP($A451,'Medical Examinations'!$A:$O,15,FALSE),"")</f>
        <v>Diabetes</v>
      </c>
      <c r="L451" s="19" t="str">
        <f>IFERROR(VLOOKUP($A451,'Hospitalisation Details'!$A:$Q,7,FALSE),"")</f>
        <v>24-Aug-1978</v>
      </c>
      <c r="M451" s="20">
        <f>IFERROR(VLOOKUP($A451,'Hospitalisation Details'!$A:$Q,10,FALSE),"")</f>
        <v>7633.72</v>
      </c>
      <c r="N451" s="26" t="str">
        <f>IFERROR(VLOOKUP($A451,'Hospitalisation Details'!$A:$Q,11,FALSE),"")</f>
        <v>tier - 2</v>
      </c>
      <c r="O451" t="str">
        <f>IFERROR(VLOOKUP($A451,'Hospitalisation Details'!$A:$Q,13,FALSE),"")</f>
        <v>tier - 1</v>
      </c>
      <c r="P451" t="str">
        <f>IFERROR(VLOOKUP($A451,'Hospitalisation Details'!$A:$Q,15,FALSE),"")</f>
        <v>R1013</v>
      </c>
      <c r="Q451">
        <f>IFERROR(VLOOKUP($A451,'Hospitalisation Details'!$A:$Q,8,FALSE),"")</f>
        <v>44</v>
      </c>
    </row>
    <row r="452" spans="1:17" ht="15" x14ac:dyDescent="0.35">
      <c r="A452" s="25" t="str">
        <f>'Customer Names'!A1404</f>
        <v>Id1403</v>
      </c>
      <c r="B452" t="str">
        <f>IFERROR(VLOOKUP($A452,'Customer Names'!$A:$F,3,FALSE),"")</f>
        <v>Trom</v>
      </c>
      <c r="C452" s="27">
        <f>IFERROR(VLOOKUP($A452,'Medical Examinations'!$A:$O,2,FALSE),"")</f>
        <v>27.5</v>
      </c>
      <c r="D452">
        <f>IFERROR(VLOOKUP($A452,'Medical Examinations'!$A:$O,3,FALSE),"")</f>
        <v>10.75</v>
      </c>
      <c r="E452" s="26" t="str">
        <f>IFERROR(VLOOKUP($A452,'Medical Examinations'!$A:$O,4,FALSE),"")</f>
        <v>No</v>
      </c>
      <c r="F452" t="str">
        <f>IFERROR(VLOOKUP($A452,'Medical Examinations'!$A:$O,6,FALSE),"")</f>
        <v>No</v>
      </c>
      <c r="G452" t="str">
        <f>IFERROR(VLOOKUP($A452,'Medical Examinations'!$A:$O,7,FALSE),"")</f>
        <v>No</v>
      </c>
      <c r="H452" s="28" t="str">
        <f>IFERROR(VLOOKUP($A452,'Medical Examinations'!$A:$O,8,FALSE),"")</f>
        <v>0</v>
      </c>
      <c r="I452" t="str">
        <f>IFERROR(VLOOKUP($A452,'Medical Examinations'!$A:$O,10,FALSE),"")</f>
        <v>No</v>
      </c>
      <c r="J452" t="str">
        <f>IFERROR(VLOOKUP($A452,'Medical Examinations'!$A:$O,14,FALSE),"")</f>
        <v>Over Weight</v>
      </c>
      <c r="K452" t="str">
        <f>IFERROR(VLOOKUP($A452,'Medical Examinations'!$A:$O,15,FALSE),"")</f>
        <v>Diabetes</v>
      </c>
      <c r="L452" s="19" t="str">
        <f>IFERROR(VLOOKUP($A452,'Hospitalisation Details'!$A:$Q,7,FALSE),"")</f>
        <v>29-Nov-1978</v>
      </c>
      <c r="M452" s="20">
        <f>IFERROR(VLOOKUP($A452,'Hospitalisation Details'!$A:$Q,10,FALSE),"")</f>
        <v>7626.99</v>
      </c>
      <c r="N452" s="26" t="str">
        <f>IFERROR(VLOOKUP($A452,'Hospitalisation Details'!$A:$Q,11,FALSE),"")</f>
        <v>tier - 2</v>
      </c>
      <c r="O452" t="str">
        <f>IFERROR(VLOOKUP($A452,'Hospitalisation Details'!$A:$Q,13,FALSE),"")</f>
        <v>tier - 2</v>
      </c>
      <c r="P452" t="str">
        <f>IFERROR(VLOOKUP($A452,'Hospitalisation Details'!$A:$Q,15,FALSE),"")</f>
        <v>R1011</v>
      </c>
      <c r="Q452">
        <f>IFERROR(VLOOKUP($A452,'Hospitalisation Details'!$A:$Q,8,FALSE),"")</f>
        <v>44</v>
      </c>
    </row>
    <row r="453" spans="1:17" ht="15" x14ac:dyDescent="0.35">
      <c r="A453" s="25" t="str">
        <f>'Customer Names'!A1405</f>
        <v>Id1404</v>
      </c>
      <c r="B453" t="str">
        <f>IFERROR(VLOOKUP($A453,'Customer Names'!$A:$F,3,FALSE),"")</f>
        <v>Sizer</v>
      </c>
      <c r="C453" s="27">
        <f>IFERROR(VLOOKUP($A453,'Medical Examinations'!$A:$O,2,FALSE),"")</f>
        <v>25.8</v>
      </c>
      <c r="D453">
        <f>IFERROR(VLOOKUP($A453,'Medical Examinations'!$A:$O,3,FALSE),"")</f>
        <v>7.8</v>
      </c>
      <c r="E453" s="26" t="str">
        <f>IFERROR(VLOOKUP($A453,'Medical Examinations'!$A:$O,4,FALSE),"")</f>
        <v>No</v>
      </c>
      <c r="F453" t="str">
        <f>IFERROR(VLOOKUP($A453,'Medical Examinations'!$A:$O,6,FALSE),"")</f>
        <v>No</v>
      </c>
      <c r="G453" t="str">
        <f>IFERROR(VLOOKUP($A453,'Medical Examinations'!$A:$O,7,FALSE),"")</f>
        <v>No</v>
      </c>
      <c r="H453" s="28" t="str">
        <f>IFERROR(VLOOKUP($A453,'Medical Examinations'!$A:$O,8,FALSE),"")</f>
        <v>0</v>
      </c>
      <c r="I453" t="str">
        <f>IFERROR(VLOOKUP($A453,'Medical Examinations'!$A:$O,10,FALSE),"")</f>
        <v>No</v>
      </c>
      <c r="J453" t="str">
        <f>IFERROR(VLOOKUP($A453,'Medical Examinations'!$A:$O,14,FALSE),"")</f>
        <v>Over Weight</v>
      </c>
      <c r="K453" t="str">
        <f>IFERROR(VLOOKUP($A453,'Medical Examinations'!$A:$O,15,FALSE),"")</f>
        <v>Diabetes</v>
      </c>
      <c r="L453" s="19" t="str">
        <f>IFERROR(VLOOKUP($A453,'Hospitalisation Details'!$A:$Q,7,FALSE),"")</f>
        <v>6-Nov-1978</v>
      </c>
      <c r="M453" s="20">
        <f>IFERROR(VLOOKUP($A453,'Hospitalisation Details'!$A:$Q,10,FALSE),"")</f>
        <v>7624.63</v>
      </c>
      <c r="N453" s="26" t="str">
        <f>IFERROR(VLOOKUP($A453,'Hospitalisation Details'!$A:$Q,11,FALSE),"")</f>
        <v>tier - 2</v>
      </c>
      <c r="O453" t="str">
        <f>IFERROR(VLOOKUP($A453,'Hospitalisation Details'!$A:$Q,13,FALSE),"")</f>
        <v>tier - 1</v>
      </c>
      <c r="P453" t="str">
        <f>IFERROR(VLOOKUP($A453,'Hospitalisation Details'!$A:$Q,15,FALSE),"")</f>
        <v>R1011</v>
      </c>
      <c r="Q453">
        <f>IFERROR(VLOOKUP($A453,'Hospitalisation Details'!$A:$Q,8,FALSE),"")</f>
        <v>44</v>
      </c>
    </row>
    <row r="454" spans="1:17" ht="15" x14ac:dyDescent="0.35">
      <c r="A454" s="25" t="str">
        <f>'Customer Names'!A1406</f>
        <v>Id1405</v>
      </c>
      <c r="B454" t="str">
        <f>IFERROR(VLOOKUP($A454,'Customer Names'!$A:$F,3,FALSE),"")</f>
        <v>Ellison</v>
      </c>
      <c r="C454" s="27">
        <f>IFERROR(VLOOKUP($A454,'Medical Examinations'!$A:$O,2,FALSE),"")</f>
        <v>25</v>
      </c>
      <c r="D454">
        <f>IFERROR(VLOOKUP($A454,'Medical Examinations'!$A:$O,3,FALSE),"")</f>
        <v>7.04</v>
      </c>
      <c r="E454" s="26" t="str">
        <f>IFERROR(VLOOKUP($A454,'Medical Examinations'!$A:$O,4,FALSE),"")</f>
        <v>No</v>
      </c>
      <c r="F454" t="str">
        <f>IFERROR(VLOOKUP($A454,'Medical Examinations'!$A:$O,6,FALSE),"")</f>
        <v>No</v>
      </c>
      <c r="G454" t="str">
        <f>IFERROR(VLOOKUP($A454,'Medical Examinations'!$A:$O,7,FALSE),"")</f>
        <v>No</v>
      </c>
      <c r="H454" s="28" t="str">
        <f>IFERROR(VLOOKUP($A454,'Medical Examinations'!$A:$O,8,FALSE),"")</f>
        <v>0</v>
      </c>
      <c r="I454" t="str">
        <f>IFERROR(VLOOKUP($A454,'Medical Examinations'!$A:$O,10,FALSE),"")</f>
        <v>No</v>
      </c>
      <c r="J454" t="str">
        <f>IFERROR(VLOOKUP($A454,'Medical Examinations'!$A:$O,14,FALSE),"")</f>
        <v>Over Weight</v>
      </c>
      <c r="K454" t="str">
        <f>IFERROR(VLOOKUP($A454,'Medical Examinations'!$A:$O,15,FALSE),"")</f>
        <v>Diabetes</v>
      </c>
      <c r="L454" s="19" t="str">
        <f>IFERROR(VLOOKUP($A454,'Hospitalisation Details'!$A:$Q,7,FALSE),"")</f>
        <v>28-Nov-1978</v>
      </c>
      <c r="M454" s="20">
        <f>IFERROR(VLOOKUP($A454,'Hospitalisation Details'!$A:$Q,10,FALSE),"")</f>
        <v>7623.52</v>
      </c>
      <c r="N454" s="26" t="str">
        <f>IFERROR(VLOOKUP($A454,'Hospitalisation Details'!$A:$Q,11,FALSE),"")</f>
        <v>tier - 2</v>
      </c>
      <c r="O454" t="str">
        <f>IFERROR(VLOOKUP($A454,'Hospitalisation Details'!$A:$Q,13,FALSE),"")</f>
        <v>tier - 1</v>
      </c>
      <c r="P454" t="str">
        <f>IFERROR(VLOOKUP($A454,'Hospitalisation Details'!$A:$Q,15,FALSE),"")</f>
        <v>R1011</v>
      </c>
      <c r="Q454">
        <f>IFERROR(VLOOKUP($A454,'Hospitalisation Details'!$A:$Q,8,FALSE),"")</f>
        <v>44</v>
      </c>
    </row>
    <row r="455" spans="1:17" ht="15" x14ac:dyDescent="0.35">
      <c r="A455" s="25" t="str">
        <f>'Customer Names'!A1407</f>
        <v>Id1406</v>
      </c>
      <c r="B455" t="str">
        <f>IFERROR(VLOOKUP($A455,'Customer Names'!$A:$F,3,FALSE),"")</f>
        <v>Sulkowski</v>
      </c>
      <c r="C455" s="27">
        <f>IFERROR(VLOOKUP($A455,'Medical Examinations'!$A:$O,2,FALSE),"")</f>
        <v>41.2</v>
      </c>
      <c r="D455">
        <f>IFERROR(VLOOKUP($A455,'Medical Examinations'!$A:$O,3,FALSE),"")</f>
        <v>4.18</v>
      </c>
      <c r="E455" s="26" t="str">
        <f>IFERROR(VLOOKUP($A455,'Medical Examinations'!$A:$O,4,FALSE),"")</f>
        <v>Yes</v>
      </c>
      <c r="F455" t="str">
        <f>IFERROR(VLOOKUP($A455,'Medical Examinations'!$A:$O,6,FALSE),"")</f>
        <v>No</v>
      </c>
      <c r="G455" t="str">
        <f>IFERROR(VLOOKUP($A455,'Medical Examinations'!$A:$O,7,FALSE),"")</f>
        <v>No</v>
      </c>
      <c r="H455" s="28" t="str">
        <f>IFERROR(VLOOKUP($A455,'Medical Examinations'!$A:$O,8,FALSE),"")</f>
        <v>0</v>
      </c>
      <c r="I455" t="str">
        <f>IFERROR(VLOOKUP($A455,'Medical Examinations'!$A:$O,10,FALSE),"")</f>
        <v>No</v>
      </c>
      <c r="J455" t="str">
        <f>IFERROR(VLOOKUP($A455,'Medical Examinations'!$A:$O,14,FALSE),"")</f>
        <v>Obesity</v>
      </c>
      <c r="K455" t="str">
        <f>IFERROR(VLOOKUP($A455,'Medical Examinations'!$A:$O,15,FALSE),"")</f>
        <v>Normal</v>
      </c>
      <c r="L455" s="19" t="str">
        <f>IFERROR(VLOOKUP($A455,'Hospitalisation Details'!$A:$Q,7,FALSE),"")</f>
        <v>17-Sep-1996</v>
      </c>
      <c r="M455" s="20">
        <f>IFERROR(VLOOKUP($A455,'Hospitalisation Details'!$A:$Q,10,FALSE),"")</f>
        <v>7623.13</v>
      </c>
      <c r="N455" s="26" t="str">
        <f>IFERROR(VLOOKUP($A455,'Hospitalisation Details'!$A:$Q,11,FALSE),"")</f>
        <v>tier - 2</v>
      </c>
      <c r="O455" t="str">
        <f>IFERROR(VLOOKUP($A455,'Hospitalisation Details'!$A:$Q,13,FALSE),"")</f>
        <v>tier - 3</v>
      </c>
      <c r="P455" t="str">
        <f>IFERROR(VLOOKUP($A455,'Hospitalisation Details'!$A:$Q,15,FALSE),"")</f>
        <v>R1011</v>
      </c>
      <c r="Q455">
        <f>IFERROR(VLOOKUP($A455,'Hospitalisation Details'!$A:$Q,8,FALSE),"")</f>
        <v>26</v>
      </c>
    </row>
    <row r="456" spans="1:17" ht="15" x14ac:dyDescent="0.35">
      <c r="A456" s="25" t="str">
        <f>'Customer Names'!A1408</f>
        <v>Id1407</v>
      </c>
      <c r="B456" t="str">
        <f>IFERROR(VLOOKUP($A456,'Customer Names'!$A:$F,3,FALSE),"")</f>
        <v>Maringo</v>
      </c>
      <c r="C456" s="27">
        <f>IFERROR(VLOOKUP($A456,'Medical Examinations'!$A:$O,2,FALSE),"")</f>
        <v>17.78</v>
      </c>
      <c r="D456">
        <f>IFERROR(VLOOKUP($A456,'Medical Examinations'!$A:$O,3,FALSE),"")</f>
        <v>8.19</v>
      </c>
      <c r="E456" s="26" t="str">
        <f>IFERROR(VLOOKUP($A456,'Medical Examinations'!$A:$O,4,FALSE),"")</f>
        <v>No</v>
      </c>
      <c r="F456" t="str">
        <f>IFERROR(VLOOKUP($A456,'Medical Examinations'!$A:$O,6,FALSE),"")</f>
        <v>No</v>
      </c>
      <c r="G456" t="str">
        <f>IFERROR(VLOOKUP($A456,'Medical Examinations'!$A:$O,7,FALSE),"")</f>
        <v>No</v>
      </c>
      <c r="H456" s="28" t="str">
        <f>IFERROR(VLOOKUP($A456,'Medical Examinations'!$A:$O,8,FALSE),"")</f>
        <v>0</v>
      </c>
      <c r="I456" t="str">
        <f>IFERROR(VLOOKUP($A456,'Medical Examinations'!$A:$O,10,FALSE),"")</f>
        <v>No</v>
      </c>
      <c r="J456" t="str">
        <f>IFERROR(VLOOKUP($A456,'Medical Examinations'!$A:$O,14,FALSE),"")</f>
        <v>Under Weight</v>
      </c>
      <c r="K456" t="str">
        <f>IFERROR(VLOOKUP($A456,'Medical Examinations'!$A:$O,15,FALSE),"")</f>
        <v>Diabetes</v>
      </c>
      <c r="L456" s="19" t="str">
        <f>IFERROR(VLOOKUP($A456,'Hospitalisation Details'!$A:$Q,7,FALSE),"")</f>
        <v>3-Jul-1968</v>
      </c>
      <c r="M456" s="20">
        <f>IFERROR(VLOOKUP($A456,'Hospitalisation Details'!$A:$Q,10,FALSE),"")</f>
        <v>7609.6</v>
      </c>
      <c r="N456" s="26" t="str">
        <f>IFERROR(VLOOKUP($A456,'Hospitalisation Details'!$A:$Q,11,FALSE),"")</f>
        <v>tier - 3</v>
      </c>
      <c r="O456" t="str">
        <f>IFERROR(VLOOKUP($A456,'Hospitalisation Details'!$A:$Q,13,FALSE),"")</f>
        <v>tier - 2</v>
      </c>
      <c r="P456" t="str">
        <f>IFERROR(VLOOKUP($A456,'Hospitalisation Details'!$A:$Q,15,FALSE),"")</f>
        <v>R1012</v>
      </c>
      <c r="Q456">
        <f>IFERROR(VLOOKUP($A456,'Hospitalisation Details'!$A:$Q,8,FALSE),"")</f>
        <v>54</v>
      </c>
    </row>
    <row r="457" spans="1:17" ht="15" x14ac:dyDescent="0.35">
      <c r="A457" s="25" t="str">
        <f>'Customer Names'!A1409</f>
        <v>Id1408</v>
      </c>
      <c r="B457" t="str">
        <f>IFERROR(VLOOKUP($A457,'Customer Names'!$A:$F,3,FALSE),"")</f>
        <v>Lattin</v>
      </c>
      <c r="C457" s="27">
        <f>IFERROR(VLOOKUP($A457,'Medical Examinations'!$A:$O,2,FALSE),"")</f>
        <v>40.119999999999997</v>
      </c>
      <c r="D457">
        <f>IFERROR(VLOOKUP($A457,'Medical Examinations'!$A:$O,3,FALSE),"")</f>
        <v>6.22</v>
      </c>
      <c r="E457" s="26" t="str">
        <f>IFERROR(VLOOKUP($A457,'Medical Examinations'!$A:$O,4,FALSE),"")</f>
        <v>Yes</v>
      </c>
      <c r="F457" t="str">
        <f>IFERROR(VLOOKUP($A457,'Medical Examinations'!$A:$O,6,FALSE),"")</f>
        <v>No</v>
      </c>
      <c r="G457" t="str">
        <f>IFERROR(VLOOKUP($A457,'Medical Examinations'!$A:$O,7,FALSE),"")</f>
        <v>Yes</v>
      </c>
      <c r="H457" s="28">
        <f>IFERROR(VLOOKUP($A457,'Medical Examinations'!$A:$O,8,FALSE),"")</f>
        <v>1</v>
      </c>
      <c r="I457" t="str">
        <f>IFERROR(VLOOKUP($A457,'Medical Examinations'!$A:$O,10,FALSE),"")</f>
        <v>No</v>
      </c>
      <c r="J457" t="str">
        <f>IFERROR(VLOOKUP($A457,'Medical Examinations'!$A:$O,14,FALSE),"")</f>
        <v>Obesity</v>
      </c>
      <c r="K457" t="str">
        <f>IFERROR(VLOOKUP($A457,'Medical Examinations'!$A:$O,15,FALSE),"")</f>
        <v>Prediabetes</v>
      </c>
      <c r="L457" s="19" t="str">
        <f>IFERROR(VLOOKUP($A457,'Hospitalisation Details'!$A:$Q,7,FALSE),"")</f>
        <v>30-Sep-1997</v>
      </c>
      <c r="M457" s="20">
        <f>IFERROR(VLOOKUP($A457,'Hospitalisation Details'!$A:$Q,10,FALSE),"")</f>
        <v>7607.03</v>
      </c>
      <c r="N457" s="26" t="str">
        <f>IFERROR(VLOOKUP($A457,'Hospitalisation Details'!$A:$Q,11,FALSE),"")</f>
        <v>tier - 2</v>
      </c>
      <c r="O457" t="str">
        <f>IFERROR(VLOOKUP($A457,'Hospitalisation Details'!$A:$Q,13,FALSE),"")</f>
        <v>tier - 2</v>
      </c>
      <c r="P457" t="str">
        <f>IFERROR(VLOOKUP($A457,'Hospitalisation Details'!$A:$Q,15,FALSE),"")</f>
        <v>R1012</v>
      </c>
      <c r="Q457">
        <f>IFERROR(VLOOKUP($A457,'Hospitalisation Details'!$A:$Q,8,FALSE),"")</f>
        <v>25</v>
      </c>
    </row>
    <row r="458" spans="1:17" ht="15" x14ac:dyDescent="0.35">
      <c r="A458" s="25" t="str">
        <f>'Customer Names'!A1410</f>
        <v>Id1409</v>
      </c>
      <c r="B458" t="str">
        <f>IFERROR(VLOOKUP($A458,'Customer Names'!$A:$F,3,FALSE),"")</f>
        <v>Deblander</v>
      </c>
      <c r="C458" s="27">
        <f>IFERROR(VLOOKUP($A458,'Medical Examinations'!$A:$O,2,FALSE),"")</f>
        <v>19.350000000000001</v>
      </c>
      <c r="D458">
        <f>IFERROR(VLOOKUP($A458,'Medical Examinations'!$A:$O,3,FALSE),"")</f>
        <v>8.2200000000000006</v>
      </c>
      <c r="E458" s="26" t="str">
        <f>IFERROR(VLOOKUP($A458,'Medical Examinations'!$A:$O,4,FALSE),"")</f>
        <v>Yes</v>
      </c>
      <c r="F458" t="str">
        <f>IFERROR(VLOOKUP($A458,'Medical Examinations'!$A:$O,6,FALSE),"")</f>
        <v>No</v>
      </c>
      <c r="G458" t="str">
        <f>IFERROR(VLOOKUP($A458,'Medical Examinations'!$A:$O,7,FALSE),"")</f>
        <v>No</v>
      </c>
      <c r="H458" s="28" t="str">
        <f>IFERROR(VLOOKUP($A458,'Medical Examinations'!$A:$O,8,FALSE),"")</f>
        <v>0</v>
      </c>
      <c r="I458" t="str">
        <f>IFERROR(VLOOKUP($A458,'Medical Examinations'!$A:$O,10,FALSE),"")</f>
        <v>No</v>
      </c>
      <c r="J458" t="str">
        <f>IFERROR(VLOOKUP($A458,'Medical Examinations'!$A:$O,14,FALSE),"")</f>
        <v>Normal Weight</v>
      </c>
      <c r="K458" t="str">
        <f>IFERROR(VLOOKUP($A458,'Medical Examinations'!$A:$O,15,FALSE),"")</f>
        <v>Diabetes</v>
      </c>
      <c r="L458" s="19" t="str">
        <f>IFERROR(VLOOKUP($A458,'Hospitalisation Details'!$A:$Q,7,FALSE),"")</f>
        <v>17-Jul-1967</v>
      </c>
      <c r="M458" s="20">
        <f>IFERROR(VLOOKUP($A458,'Hospitalisation Details'!$A:$Q,10,FALSE),"")</f>
        <v>7585.62</v>
      </c>
      <c r="N458" s="26" t="str">
        <f>IFERROR(VLOOKUP($A458,'Hospitalisation Details'!$A:$Q,11,FALSE),"")</f>
        <v>tier - 3</v>
      </c>
      <c r="O458" t="str">
        <f>IFERROR(VLOOKUP($A458,'Hospitalisation Details'!$A:$Q,13,FALSE),"")</f>
        <v>tier - 2</v>
      </c>
      <c r="P458" t="str">
        <f>IFERROR(VLOOKUP($A458,'Hospitalisation Details'!$A:$Q,15,FALSE),"")</f>
        <v>R1013</v>
      </c>
      <c r="Q458">
        <f>IFERROR(VLOOKUP($A458,'Hospitalisation Details'!$A:$Q,8,FALSE),"")</f>
        <v>55</v>
      </c>
    </row>
    <row r="459" spans="1:17" ht="15" x14ac:dyDescent="0.35">
      <c r="A459" s="25" t="str">
        <f>'Customer Names'!A142</f>
        <v>Id141</v>
      </c>
      <c r="B459" t="str">
        <f>IFERROR(VLOOKUP($A459,'Customer Names'!$A:$F,3,FALSE),"")</f>
        <v>Atkins</v>
      </c>
      <c r="C459" s="27">
        <f>IFERROR(VLOOKUP($A459,'Medical Examinations'!$A:$O,2,FALSE),"")</f>
        <v>35.200000000000003</v>
      </c>
      <c r="D459">
        <f>IFERROR(VLOOKUP($A459,'Medical Examinations'!$A:$O,3,FALSE),"")</f>
        <v>8.01</v>
      </c>
      <c r="E459" s="26" t="str">
        <f>IFERROR(VLOOKUP($A459,'Medical Examinations'!$A:$O,4,FALSE),"")</f>
        <v>Yes</v>
      </c>
      <c r="F459" t="str">
        <f>IFERROR(VLOOKUP($A459,'Medical Examinations'!$A:$O,6,FALSE),"")</f>
        <v>No</v>
      </c>
      <c r="G459" t="str">
        <f>IFERROR(VLOOKUP($A459,'Medical Examinations'!$A:$O,7,FALSE),"")</f>
        <v>No</v>
      </c>
      <c r="H459" s="28">
        <f>IFERROR(VLOOKUP($A459,'Medical Examinations'!$A:$O,8,FALSE),"")</f>
        <v>1</v>
      </c>
      <c r="I459" t="str">
        <f>IFERROR(VLOOKUP($A459,'Medical Examinations'!$A:$O,10,FALSE),"")</f>
        <v>Yes</v>
      </c>
      <c r="J459" t="str">
        <f>IFERROR(VLOOKUP($A459,'Medical Examinations'!$A:$O,14,FALSE),"")</f>
        <v>Obesity</v>
      </c>
      <c r="K459" t="str">
        <f>IFERROR(VLOOKUP($A459,'Medical Examinations'!$A:$O,15,FALSE),"")</f>
        <v>Diabetes</v>
      </c>
      <c r="L459" s="19" t="str">
        <f>IFERROR(VLOOKUP($A459,'Hospitalisation Details'!$A:$Q,7,FALSE),"")</f>
        <v>20-Jul-1986</v>
      </c>
      <c r="M459" s="20">
        <f>IFERROR(VLOOKUP($A459,'Hospitalisation Details'!$A:$Q,10,FALSE),"")</f>
        <v>38709.18</v>
      </c>
      <c r="N459" s="26" t="str">
        <f>IFERROR(VLOOKUP($A459,'Hospitalisation Details'!$A:$Q,11,FALSE),"")</f>
        <v>tier - 1</v>
      </c>
      <c r="O459" t="str">
        <f>IFERROR(VLOOKUP($A459,'Hospitalisation Details'!$A:$Q,13,FALSE),"")</f>
        <v>tier - 3</v>
      </c>
      <c r="P459" t="str">
        <f>IFERROR(VLOOKUP($A459,'Hospitalisation Details'!$A:$Q,15,FALSE),"")</f>
        <v>R1013</v>
      </c>
      <c r="Q459">
        <f>IFERROR(VLOOKUP($A459,'Hospitalisation Details'!$A:$Q,8,FALSE),"")</f>
        <v>36</v>
      </c>
    </row>
    <row r="460" spans="1:17" ht="15" x14ac:dyDescent="0.35">
      <c r="A460" s="25" t="str">
        <f>'Customer Names'!A1411</f>
        <v>Id1410</v>
      </c>
      <c r="B460" t="str">
        <f>IFERROR(VLOOKUP($A460,'Customer Names'!$A:$F,3,FALSE),"")</f>
        <v>O'Neill</v>
      </c>
      <c r="C460" s="27">
        <f>IFERROR(VLOOKUP($A460,'Medical Examinations'!$A:$O,2,FALSE),"")</f>
        <v>36.69</v>
      </c>
      <c r="D460">
        <f>IFERROR(VLOOKUP($A460,'Medical Examinations'!$A:$O,3,FALSE),"")</f>
        <v>6.15</v>
      </c>
      <c r="E460" s="26" t="str">
        <f>IFERROR(VLOOKUP($A460,'Medical Examinations'!$A:$O,4,FALSE),"")</f>
        <v>No</v>
      </c>
      <c r="F460" t="str">
        <f>IFERROR(VLOOKUP($A460,'Medical Examinations'!$A:$O,6,FALSE),"")</f>
        <v>No</v>
      </c>
      <c r="G460" t="str">
        <f>IFERROR(VLOOKUP($A460,'Medical Examinations'!$A:$O,7,FALSE),"")</f>
        <v>No</v>
      </c>
      <c r="H460" s="28" t="str">
        <f>IFERROR(VLOOKUP($A460,'Medical Examinations'!$A:$O,8,FALSE),"")</f>
        <v>0</v>
      </c>
      <c r="I460" t="str">
        <f>IFERROR(VLOOKUP($A460,'Medical Examinations'!$A:$O,10,FALSE),"")</f>
        <v>No</v>
      </c>
      <c r="J460" t="str">
        <f>IFERROR(VLOOKUP($A460,'Medical Examinations'!$A:$O,14,FALSE),"")</f>
        <v>Obesity</v>
      </c>
      <c r="K460" t="str">
        <f>IFERROR(VLOOKUP($A460,'Medical Examinations'!$A:$O,15,FALSE),"")</f>
        <v>Prediabetes</v>
      </c>
      <c r="L460" s="19" t="str">
        <f>IFERROR(VLOOKUP($A460,'Hospitalisation Details'!$A:$Q,7,FALSE),"")</f>
        <v>14-Aug-1994</v>
      </c>
      <c r="M460" s="20">
        <f>IFERROR(VLOOKUP($A460,'Hospitalisation Details'!$A:$Q,10,FALSE),"")</f>
        <v>7567.13</v>
      </c>
      <c r="N460" s="26" t="str">
        <f>IFERROR(VLOOKUP($A460,'Hospitalisation Details'!$A:$Q,11,FALSE),"")</f>
        <v>tier - 2</v>
      </c>
      <c r="O460" t="str">
        <f>IFERROR(VLOOKUP($A460,'Hospitalisation Details'!$A:$Q,13,FALSE),"")</f>
        <v>tier - 2</v>
      </c>
      <c r="P460" t="str">
        <f>IFERROR(VLOOKUP($A460,'Hospitalisation Details'!$A:$Q,15,FALSE),"")</f>
        <v>R1021</v>
      </c>
      <c r="Q460">
        <f>IFERROR(VLOOKUP($A460,'Hospitalisation Details'!$A:$Q,8,FALSE),"")</f>
        <v>28</v>
      </c>
    </row>
    <row r="461" spans="1:17" ht="15" x14ac:dyDescent="0.35">
      <c r="A461" s="25" t="str">
        <f>'Customer Names'!A1412</f>
        <v>Id1411</v>
      </c>
      <c r="B461" t="str">
        <f>IFERROR(VLOOKUP($A461,'Customer Names'!$A:$F,3,FALSE),"")</f>
        <v>Davis</v>
      </c>
      <c r="C461" s="27">
        <f>IFERROR(VLOOKUP($A461,'Medical Examinations'!$A:$O,2,FALSE),"")</f>
        <v>28.51</v>
      </c>
      <c r="D461">
        <f>IFERROR(VLOOKUP($A461,'Medical Examinations'!$A:$O,3,FALSE),"")</f>
        <v>5.65</v>
      </c>
      <c r="E461" s="26" t="str">
        <f>IFERROR(VLOOKUP($A461,'Medical Examinations'!$A:$O,4,FALSE),"")</f>
        <v>Yes</v>
      </c>
      <c r="F461" t="str">
        <f>IFERROR(VLOOKUP($A461,'Medical Examinations'!$A:$O,6,FALSE),"")</f>
        <v>No</v>
      </c>
      <c r="G461" t="str">
        <f>IFERROR(VLOOKUP($A461,'Medical Examinations'!$A:$O,7,FALSE),"")</f>
        <v>No</v>
      </c>
      <c r="H461" s="28">
        <f>IFERROR(VLOOKUP($A461,'Medical Examinations'!$A:$O,8,FALSE),"")</f>
        <v>1</v>
      </c>
      <c r="I461" t="str">
        <f>IFERROR(VLOOKUP($A461,'Medical Examinations'!$A:$O,10,FALSE),"")</f>
        <v>No</v>
      </c>
      <c r="J461" t="str">
        <f>IFERROR(VLOOKUP($A461,'Medical Examinations'!$A:$O,14,FALSE),"")</f>
        <v>Over Weight</v>
      </c>
      <c r="K461" t="str">
        <f>IFERROR(VLOOKUP($A461,'Medical Examinations'!$A:$O,15,FALSE),"")</f>
        <v>Normal</v>
      </c>
      <c r="L461" s="19" t="str">
        <f>IFERROR(VLOOKUP($A461,'Hospitalisation Details'!$A:$Q,7,FALSE),"")</f>
        <v>15-Dec-1988</v>
      </c>
      <c r="M461" s="20">
        <f>IFERROR(VLOOKUP($A461,'Hospitalisation Details'!$A:$Q,10,FALSE),"")</f>
        <v>7538.52</v>
      </c>
      <c r="N461" s="26" t="str">
        <f>IFERROR(VLOOKUP($A461,'Hospitalisation Details'!$A:$Q,11,FALSE),"")</f>
        <v>tier - 2</v>
      </c>
      <c r="O461" t="str">
        <f>IFERROR(VLOOKUP($A461,'Hospitalisation Details'!$A:$Q,13,FALSE),"")</f>
        <v>tier - 2</v>
      </c>
      <c r="P461" t="str">
        <f>IFERROR(VLOOKUP($A461,'Hospitalisation Details'!$A:$Q,15,FALSE),"")</f>
        <v>R1012</v>
      </c>
      <c r="Q461">
        <f>IFERROR(VLOOKUP($A461,'Hospitalisation Details'!$A:$Q,8,FALSE),"")</f>
        <v>34</v>
      </c>
    </row>
    <row r="462" spans="1:17" ht="15" x14ac:dyDescent="0.35">
      <c r="A462" s="25" t="str">
        <f>'Customer Names'!A1413</f>
        <v>Id1412</v>
      </c>
      <c r="B462" t="str">
        <f>IFERROR(VLOOKUP($A462,'Customer Names'!$A:$F,3,FALSE),"")</f>
        <v>Stanek</v>
      </c>
      <c r="C462" s="27">
        <f>IFERROR(VLOOKUP($A462,'Medical Examinations'!$A:$O,2,FALSE),"")</f>
        <v>30.21</v>
      </c>
      <c r="D462">
        <f>IFERROR(VLOOKUP($A462,'Medical Examinations'!$A:$O,3,FALSE),"")</f>
        <v>5.5</v>
      </c>
      <c r="E462" s="26" t="str">
        <f>IFERROR(VLOOKUP($A462,'Medical Examinations'!$A:$O,4,FALSE),"")</f>
        <v>No</v>
      </c>
      <c r="F462" t="str">
        <f>IFERROR(VLOOKUP($A462,'Medical Examinations'!$A:$O,6,FALSE),"")</f>
        <v>No</v>
      </c>
      <c r="G462" t="str">
        <f>IFERROR(VLOOKUP($A462,'Medical Examinations'!$A:$O,7,FALSE),"")</f>
        <v>No</v>
      </c>
      <c r="H462" s="28">
        <f>IFERROR(VLOOKUP($A462,'Medical Examinations'!$A:$O,8,FALSE),"")</f>
        <v>1</v>
      </c>
      <c r="I462" t="str">
        <f>IFERROR(VLOOKUP($A462,'Medical Examinations'!$A:$O,10,FALSE),"")</f>
        <v>No</v>
      </c>
      <c r="J462" t="str">
        <f>IFERROR(VLOOKUP($A462,'Medical Examinations'!$A:$O,14,FALSE),"")</f>
        <v>Obesity</v>
      </c>
      <c r="K462" t="str">
        <f>IFERROR(VLOOKUP($A462,'Medical Examinations'!$A:$O,15,FALSE),"")</f>
        <v>Normal</v>
      </c>
      <c r="L462" s="19" t="str">
        <f>IFERROR(VLOOKUP($A462,'Hospitalisation Details'!$A:$Q,7,FALSE),"")</f>
        <v>22-Aug-1984</v>
      </c>
      <c r="M462" s="20">
        <f>IFERROR(VLOOKUP($A462,'Hospitalisation Details'!$A:$Q,10,FALSE),"")</f>
        <v>7537.16</v>
      </c>
      <c r="N462" s="26" t="str">
        <f>IFERROR(VLOOKUP($A462,'Hospitalisation Details'!$A:$Q,11,FALSE),"")</f>
        <v>tier - 2</v>
      </c>
      <c r="O462" t="str">
        <f>IFERROR(VLOOKUP($A462,'Hospitalisation Details'!$A:$Q,13,FALSE),"")</f>
        <v>tier - 2</v>
      </c>
      <c r="P462" t="str">
        <f>IFERROR(VLOOKUP($A462,'Hospitalisation Details'!$A:$Q,15,FALSE),"")</f>
        <v>R1012</v>
      </c>
      <c r="Q462">
        <f>IFERROR(VLOOKUP($A462,'Hospitalisation Details'!$A:$Q,8,FALSE),"")</f>
        <v>38</v>
      </c>
    </row>
    <row r="463" spans="1:17" ht="15" x14ac:dyDescent="0.35">
      <c r="A463" s="25" t="str">
        <f>'Customer Names'!A1414</f>
        <v>Id1413</v>
      </c>
      <c r="B463" t="str">
        <f>IFERROR(VLOOKUP($A463,'Customer Names'!$A:$F,3,FALSE),"")</f>
        <v>Harris</v>
      </c>
      <c r="C463" s="27">
        <f>IFERROR(VLOOKUP($A463,'Medical Examinations'!$A:$O,2,FALSE),"")</f>
        <v>24.33</v>
      </c>
      <c r="D463">
        <f>IFERROR(VLOOKUP($A463,'Medical Examinations'!$A:$O,3,FALSE),"")</f>
        <v>8</v>
      </c>
      <c r="E463" s="26" t="str">
        <f>IFERROR(VLOOKUP($A463,'Medical Examinations'!$A:$O,4,FALSE),"")</f>
        <v>No</v>
      </c>
      <c r="F463" t="str">
        <f>IFERROR(VLOOKUP($A463,'Medical Examinations'!$A:$O,6,FALSE),"")</f>
        <v>No</v>
      </c>
      <c r="G463" t="str">
        <f>IFERROR(VLOOKUP($A463,'Medical Examinations'!$A:$O,7,FALSE),"")</f>
        <v>No</v>
      </c>
      <c r="H463" s="28" t="str">
        <f>IFERROR(VLOOKUP($A463,'Medical Examinations'!$A:$O,8,FALSE),"")</f>
        <v>0</v>
      </c>
      <c r="I463" t="str">
        <f>IFERROR(VLOOKUP($A463,'Medical Examinations'!$A:$O,10,FALSE),"")</f>
        <v>No</v>
      </c>
      <c r="J463" t="str">
        <f>IFERROR(VLOOKUP($A463,'Medical Examinations'!$A:$O,14,FALSE),"")</f>
        <v>Normal Weight</v>
      </c>
      <c r="K463" t="str">
        <f>IFERROR(VLOOKUP($A463,'Medical Examinations'!$A:$O,15,FALSE),"")</f>
        <v>Diabetes</v>
      </c>
      <c r="L463" s="19" t="str">
        <f>IFERROR(VLOOKUP($A463,'Hospitalisation Details'!$A:$Q,7,FALSE),"")</f>
        <v>14-Dec-1978</v>
      </c>
      <c r="M463" s="20">
        <f>IFERROR(VLOOKUP($A463,'Hospitalisation Details'!$A:$Q,10,FALSE),"")</f>
        <v>7531.7</v>
      </c>
      <c r="N463" s="26" t="str">
        <f>IFERROR(VLOOKUP($A463,'Hospitalisation Details'!$A:$Q,11,FALSE),"")</f>
        <v>tier - 2</v>
      </c>
      <c r="O463" t="str">
        <f>IFERROR(VLOOKUP($A463,'Hospitalisation Details'!$A:$Q,13,FALSE),"")</f>
        <v>tier - 1</v>
      </c>
      <c r="P463" t="str">
        <f>IFERROR(VLOOKUP($A463,'Hospitalisation Details'!$A:$Q,15,FALSE),"")</f>
        <v>R1013</v>
      </c>
      <c r="Q463">
        <f>IFERROR(VLOOKUP($A463,'Hospitalisation Details'!$A:$Q,8,FALSE),"")</f>
        <v>44</v>
      </c>
    </row>
    <row r="464" spans="1:17" ht="15" x14ac:dyDescent="0.35">
      <c r="A464" s="25" t="str">
        <f>'Customer Names'!A1415</f>
        <v>Id1414</v>
      </c>
      <c r="B464" t="str">
        <f>IFERROR(VLOOKUP($A464,'Customer Names'!$A:$F,3,FALSE),"")</f>
        <v>Manning</v>
      </c>
      <c r="C464" s="27">
        <f>IFERROR(VLOOKUP($A464,'Medical Examinations'!$A:$O,2,FALSE),"")</f>
        <v>19.855</v>
      </c>
      <c r="D464">
        <f>IFERROR(VLOOKUP($A464,'Medical Examinations'!$A:$O,3,FALSE),"")</f>
        <v>5.71</v>
      </c>
      <c r="E464" s="26" t="str">
        <f>IFERROR(VLOOKUP($A464,'Medical Examinations'!$A:$O,4,FALSE),"")</f>
        <v>Yes</v>
      </c>
      <c r="F464" t="str">
        <f>IFERROR(VLOOKUP($A464,'Medical Examinations'!$A:$O,6,FALSE),"")</f>
        <v>No</v>
      </c>
      <c r="G464" t="str">
        <f>IFERROR(VLOOKUP($A464,'Medical Examinations'!$A:$O,7,FALSE),"")</f>
        <v>No</v>
      </c>
      <c r="H464" s="28" t="str">
        <f>IFERROR(VLOOKUP($A464,'Medical Examinations'!$A:$O,8,FALSE),"")</f>
        <v>0</v>
      </c>
      <c r="I464" t="str">
        <f>IFERROR(VLOOKUP($A464,'Medical Examinations'!$A:$O,10,FALSE),"")</f>
        <v>No</v>
      </c>
      <c r="J464" t="str">
        <f>IFERROR(VLOOKUP($A464,'Medical Examinations'!$A:$O,14,FALSE),"")</f>
        <v>Normal Weight</v>
      </c>
      <c r="K464" t="str">
        <f>IFERROR(VLOOKUP($A464,'Medical Examinations'!$A:$O,15,FALSE),"")</f>
        <v>Prediabetes</v>
      </c>
      <c r="L464" s="19" t="str">
        <f>IFERROR(VLOOKUP($A464,'Hospitalisation Details'!$A:$Q,7,FALSE),"")</f>
        <v>10-Oct-1976</v>
      </c>
      <c r="M464" s="20">
        <f>IFERROR(VLOOKUP($A464,'Hospitalisation Details'!$A:$Q,10,FALSE),"")</f>
        <v>7526.71</v>
      </c>
      <c r="N464" s="26" t="str">
        <f>IFERROR(VLOOKUP($A464,'Hospitalisation Details'!$A:$Q,11,FALSE),"")</f>
        <v>tier - 3</v>
      </c>
      <c r="O464" t="str">
        <f>IFERROR(VLOOKUP($A464,'Hospitalisation Details'!$A:$Q,13,FALSE),"")</f>
        <v>tier - 1</v>
      </c>
      <c r="P464" t="str">
        <f>IFERROR(VLOOKUP($A464,'Hospitalisation Details'!$A:$Q,15,FALSE),"")</f>
        <v>R1012</v>
      </c>
      <c r="Q464">
        <f>IFERROR(VLOOKUP($A464,'Hospitalisation Details'!$A:$Q,8,FALSE),"")</f>
        <v>46</v>
      </c>
    </row>
    <row r="465" spans="1:17" ht="15" x14ac:dyDescent="0.35">
      <c r="A465" s="25" t="str">
        <f>'Customer Names'!A1416</f>
        <v>Id1415</v>
      </c>
      <c r="B465" t="str">
        <f>IFERROR(VLOOKUP($A465,'Customer Names'!$A:$F,3,FALSE),"")</f>
        <v>Barrera Munoz</v>
      </c>
      <c r="C465" s="27">
        <f>IFERROR(VLOOKUP($A465,'Medical Examinations'!$A:$O,2,FALSE),"")</f>
        <v>25.364999999999998</v>
      </c>
      <c r="D465">
        <f>IFERROR(VLOOKUP($A465,'Medical Examinations'!$A:$O,3,FALSE),"")</f>
        <v>11.71</v>
      </c>
      <c r="E465" s="26" t="str">
        <f>IFERROR(VLOOKUP($A465,'Medical Examinations'!$A:$O,4,FALSE),"")</f>
        <v>No</v>
      </c>
      <c r="F465" t="str">
        <f>IFERROR(VLOOKUP($A465,'Medical Examinations'!$A:$O,6,FALSE),"")</f>
        <v>No</v>
      </c>
      <c r="G465" t="str">
        <f>IFERROR(VLOOKUP($A465,'Medical Examinations'!$A:$O,7,FALSE),"")</f>
        <v>No</v>
      </c>
      <c r="H465" s="28" t="str">
        <f>IFERROR(VLOOKUP($A465,'Medical Examinations'!$A:$O,8,FALSE),"")</f>
        <v>0</v>
      </c>
      <c r="I465" t="str">
        <f>IFERROR(VLOOKUP($A465,'Medical Examinations'!$A:$O,10,FALSE),"")</f>
        <v>No</v>
      </c>
      <c r="J465" t="str">
        <f>IFERROR(VLOOKUP($A465,'Medical Examinations'!$A:$O,14,FALSE),"")</f>
        <v>Over Weight</v>
      </c>
      <c r="K465" t="str">
        <f>IFERROR(VLOOKUP($A465,'Medical Examinations'!$A:$O,15,FALSE),"")</f>
        <v>Diabetes</v>
      </c>
      <c r="L465" s="19" t="str">
        <f>IFERROR(VLOOKUP($A465,'Hospitalisation Details'!$A:$Q,7,FALSE),"")</f>
        <v>18-Oct-1978</v>
      </c>
      <c r="M465" s="20">
        <f>IFERROR(VLOOKUP($A465,'Hospitalisation Details'!$A:$Q,10,FALSE),"")</f>
        <v>7518.03</v>
      </c>
      <c r="N465" s="26" t="str">
        <f>IFERROR(VLOOKUP($A465,'Hospitalisation Details'!$A:$Q,11,FALSE),"")</f>
        <v>tier - 2</v>
      </c>
      <c r="O465" t="str">
        <f>IFERROR(VLOOKUP($A465,'Hospitalisation Details'!$A:$Q,13,FALSE),"")</f>
        <v>tier - 3</v>
      </c>
      <c r="P465" t="str">
        <f>IFERROR(VLOOKUP($A465,'Hospitalisation Details'!$A:$Q,15,FALSE),"")</f>
        <v>R1012</v>
      </c>
      <c r="Q465">
        <f>IFERROR(VLOOKUP($A465,'Hospitalisation Details'!$A:$Q,8,FALSE),"")</f>
        <v>44</v>
      </c>
    </row>
    <row r="466" spans="1:17" ht="15" x14ac:dyDescent="0.35">
      <c r="A466" s="25" t="str">
        <f>'Customer Names'!A1417</f>
        <v>Id1416</v>
      </c>
      <c r="B466" t="str">
        <f>IFERROR(VLOOKUP($A466,'Customer Names'!$A:$F,3,FALSE),"")</f>
        <v>Schauwaers</v>
      </c>
      <c r="C466" s="27">
        <f>IFERROR(VLOOKUP($A466,'Medical Examinations'!$A:$O,2,FALSE),"")</f>
        <v>29.6</v>
      </c>
      <c r="D466">
        <f>IFERROR(VLOOKUP($A466,'Medical Examinations'!$A:$O,3,FALSE),"")</f>
        <v>6.17</v>
      </c>
      <c r="E466" s="26" t="str">
        <f>IFERROR(VLOOKUP($A466,'Medical Examinations'!$A:$O,4,FALSE),"")</f>
        <v>Yes</v>
      </c>
      <c r="F466" t="str">
        <f>IFERROR(VLOOKUP($A466,'Medical Examinations'!$A:$O,6,FALSE),"")</f>
        <v>No</v>
      </c>
      <c r="G466" t="str">
        <f>IFERROR(VLOOKUP($A466,'Medical Examinations'!$A:$O,7,FALSE),"")</f>
        <v>Yes</v>
      </c>
      <c r="H466" s="28">
        <f>IFERROR(VLOOKUP($A466,'Medical Examinations'!$A:$O,8,FALSE),"")</f>
        <v>1</v>
      </c>
      <c r="I466" t="str">
        <f>IFERROR(VLOOKUP($A466,'Medical Examinations'!$A:$O,10,FALSE),"")</f>
        <v>No</v>
      </c>
      <c r="J466" t="str">
        <f>IFERROR(VLOOKUP($A466,'Medical Examinations'!$A:$O,14,FALSE),"")</f>
        <v>Over Weight</v>
      </c>
      <c r="K466" t="str">
        <f>IFERROR(VLOOKUP($A466,'Medical Examinations'!$A:$O,15,FALSE),"")</f>
        <v>Prediabetes</v>
      </c>
      <c r="L466" s="19" t="str">
        <f>IFERROR(VLOOKUP($A466,'Hospitalisation Details'!$A:$Q,7,FALSE),"")</f>
        <v>10-Jul-1983</v>
      </c>
      <c r="M466" s="20">
        <f>IFERROR(VLOOKUP($A466,'Hospitalisation Details'!$A:$Q,10,FALSE),"")</f>
        <v>7512.27</v>
      </c>
      <c r="N466" s="26" t="str">
        <f>IFERROR(VLOOKUP($A466,'Hospitalisation Details'!$A:$Q,11,FALSE),"")</f>
        <v>tier - 3</v>
      </c>
      <c r="O466" t="str">
        <f>IFERROR(VLOOKUP($A466,'Hospitalisation Details'!$A:$Q,13,FALSE),"")</f>
        <v>tier - 2</v>
      </c>
      <c r="P466" t="str">
        <f>IFERROR(VLOOKUP($A466,'Hospitalisation Details'!$A:$Q,15,FALSE),"")</f>
        <v>R1011</v>
      </c>
      <c r="Q466">
        <f>IFERROR(VLOOKUP($A466,'Hospitalisation Details'!$A:$Q,8,FALSE),"")</f>
        <v>39</v>
      </c>
    </row>
    <row r="467" spans="1:17" ht="15" x14ac:dyDescent="0.35">
      <c r="A467" s="25" t="str">
        <f>'Customer Names'!A1418</f>
        <v>Id1417</v>
      </c>
      <c r="B467" t="str">
        <f>IFERROR(VLOOKUP($A467,'Customer Names'!$A:$F,3,FALSE),"")</f>
        <v>Hartman</v>
      </c>
      <c r="C467" s="27">
        <f>IFERROR(VLOOKUP($A467,'Medical Examinations'!$A:$O,2,FALSE),"")</f>
        <v>39.43</v>
      </c>
      <c r="D467">
        <f>IFERROR(VLOOKUP($A467,'Medical Examinations'!$A:$O,3,FALSE),"")</f>
        <v>6.1</v>
      </c>
      <c r="E467" s="26" t="str">
        <f>IFERROR(VLOOKUP($A467,'Medical Examinations'!$A:$O,4,FALSE),"")</f>
        <v>Yes</v>
      </c>
      <c r="F467" t="str">
        <f>IFERROR(VLOOKUP($A467,'Medical Examinations'!$A:$O,6,FALSE),"")</f>
        <v>No</v>
      </c>
      <c r="G467" t="str">
        <f>IFERROR(VLOOKUP($A467,'Medical Examinations'!$A:$O,7,FALSE),"")</f>
        <v>Yes</v>
      </c>
      <c r="H467" s="28">
        <f>IFERROR(VLOOKUP($A467,'Medical Examinations'!$A:$O,8,FALSE),"")</f>
        <v>1</v>
      </c>
      <c r="I467" t="str">
        <f>IFERROR(VLOOKUP($A467,'Medical Examinations'!$A:$O,10,FALSE),"")</f>
        <v>No</v>
      </c>
      <c r="J467" t="str">
        <f>IFERROR(VLOOKUP($A467,'Medical Examinations'!$A:$O,14,FALSE),"")</f>
        <v>Obesity</v>
      </c>
      <c r="K467" t="str">
        <f>IFERROR(VLOOKUP($A467,'Medical Examinations'!$A:$O,15,FALSE),"")</f>
        <v>Prediabetes</v>
      </c>
      <c r="L467" s="19" t="str">
        <f>IFERROR(VLOOKUP($A467,'Hospitalisation Details'!$A:$Q,7,FALSE),"")</f>
        <v>28-Oct-1997</v>
      </c>
      <c r="M467" s="20">
        <f>IFERROR(VLOOKUP($A467,'Hospitalisation Details'!$A:$Q,10,FALSE),"")</f>
        <v>7504.3</v>
      </c>
      <c r="N467" s="26" t="str">
        <f>IFERROR(VLOOKUP($A467,'Hospitalisation Details'!$A:$Q,11,FALSE),"")</f>
        <v>tier - 2</v>
      </c>
      <c r="O467" t="str">
        <f>IFERROR(VLOOKUP($A467,'Hospitalisation Details'!$A:$Q,13,FALSE),"")</f>
        <v>tier - 1</v>
      </c>
      <c r="P467" t="str">
        <f>IFERROR(VLOOKUP($A467,'Hospitalisation Details'!$A:$Q,15,FALSE),"")</f>
        <v>R1012</v>
      </c>
      <c r="Q467">
        <f>IFERROR(VLOOKUP($A467,'Hospitalisation Details'!$A:$Q,8,FALSE),"")</f>
        <v>25</v>
      </c>
    </row>
    <row r="468" spans="1:17" ht="15" x14ac:dyDescent="0.35">
      <c r="A468" s="25" t="str">
        <f>'Customer Names'!A1419</f>
        <v>Id1418</v>
      </c>
      <c r="B468" t="str">
        <f>IFERROR(VLOOKUP($A468,'Customer Names'!$A:$F,3,FALSE),"")</f>
        <v>Fire</v>
      </c>
      <c r="C468" s="27">
        <f>IFERROR(VLOOKUP($A468,'Medical Examinations'!$A:$O,2,FALSE),"")</f>
        <v>27.34</v>
      </c>
      <c r="D468">
        <f>IFERROR(VLOOKUP($A468,'Medical Examinations'!$A:$O,3,FALSE),"")</f>
        <v>5.19</v>
      </c>
      <c r="E468" s="26" t="str">
        <f>IFERROR(VLOOKUP($A468,'Medical Examinations'!$A:$O,4,FALSE),"")</f>
        <v>Yes</v>
      </c>
      <c r="F468" t="str">
        <f>IFERROR(VLOOKUP($A468,'Medical Examinations'!$A:$O,6,FALSE),"")</f>
        <v>No</v>
      </c>
      <c r="G468" t="str">
        <f>IFERROR(VLOOKUP($A468,'Medical Examinations'!$A:$O,7,FALSE),"")</f>
        <v>No</v>
      </c>
      <c r="H468" s="28">
        <f>IFERROR(VLOOKUP($A468,'Medical Examinations'!$A:$O,8,FALSE),"")</f>
        <v>1</v>
      </c>
      <c r="I468" t="str">
        <f>IFERROR(VLOOKUP($A468,'Medical Examinations'!$A:$O,10,FALSE),"")</f>
        <v>No</v>
      </c>
      <c r="J468" t="str">
        <f>IFERROR(VLOOKUP($A468,'Medical Examinations'!$A:$O,14,FALSE),"")</f>
        <v>Over Weight</v>
      </c>
      <c r="K468" t="str">
        <f>IFERROR(VLOOKUP($A468,'Medical Examinations'!$A:$O,15,FALSE),"")</f>
        <v>Normal</v>
      </c>
      <c r="L468" s="19" t="str">
        <f>IFERROR(VLOOKUP($A468,'Hospitalisation Details'!$A:$Q,7,FALSE),"")</f>
        <v>15-Dec-1988</v>
      </c>
      <c r="M468" s="20">
        <f>IFERROR(VLOOKUP($A468,'Hospitalisation Details'!$A:$Q,10,FALSE),"")</f>
        <v>7494.63</v>
      </c>
      <c r="N468" s="26" t="str">
        <f>IFERROR(VLOOKUP($A468,'Hospitalisation Details'!$A:$Q,11,FALSE),"")</f>
        <v>tier - 2</v>
      </c>
      <c r="O468" t="str">
        <f>IFERROR(VLOOKUP($A468,'Hospitalisation Details'!$A:$Q,13,FALSE),"")</f>
        <v>tier - 3</v>
      </c>
      <c r="P468" t="str">
        <f>IFERROR(VLOOKUP($A468,'Hospitalisation Details'!$A:$Q,15,FALSE),"")</f>
        <v>R1025</v>
      </c>
      <c r="Q468">
        <f>IFERROR(VLOOKUP($A468,'Hospitalisation Details'!$A:$Q,8,FALSE),"")</f>
        <v>34</v>
      </c>
    </row>
    <row r="469" spans="1:17" ht="15" x14ac:dyDescent="0.35">
      <c r="A469" s="25" t="str">
        <f>'Customer Names'!A1420</f>
        <v>Id1419</v>
      </c>
      <c r="B469" t="str">
        <f>IFERROR(VLOOKUP($A469,'Customer Names'!$A:$F,3,FALSE),"")</f>
        <v>Waliaula</v>
      </c>
      <c r="C469" s="27">
        <f>IFERROR(VLOOKUP($A469,'Medical Examinations'!$A:$O,2,FALSE),"")</f>
        <v>39.01</v>
      </c>
      <c r="D469">
        <f>IFERROR(VLOOKUP($A469,'Medical Examinations'!$A:$O,3,FALSE),"")</f>
        <v>5.37</v>
      </c>
      <c r="E469" s="26" t="str">
        <f>IFERROR(VLOOKUP($A469,'Medical Examinations'!$A:$O,4,FALSE),"")</f>
        <v>Yes</v>
      </c>
      <c r="F469" t="str">
        <f>IFERROR(VLOOKUP($A469,'Medical Examinations'!$A:$O,6,FALSE),"")</f>
        <v>No</v>
      </c>
      <c r="G469" t="str">
        <f>IFERROR(VLOOKUP($A469,'Medical Examinations'!$A:$O,7,FALSE),"")</f>
        <v>No</v>
      </c>
      <c r="H469" s="28" t="str">
        <f>IFERROR(VLOOKUP($A469,'Medical Examinations'!$A:$O,8,FALSE),"")</f>
        <v>0</v>
      </c>
      <c r="I469" t="str">
        <f>IFERROR(VLOOKUP($A469,'Medical Examinations'!$A:$O,10,FALSE),"")</f>
        <v>No</v>
      </c>
      <c r="J469" t="str">
        <f>IFERROR(VLOOKUP($A469,'Medical Examinations'!$A:$O,14,FALSE),"")</f>
        <v>Obesity</v>
      </c>
      <c r="K469" t="str">
        <f>IFERROR(VLOOKUP($A469,'Medical Examinations'!$A:$O,15,FALSE),"")</f>
        <v>Normal</v>
      </c>
      <c r="L469" s="19" t="str">
        <f>IFERROR(VLOOKUP($A469,'Hospitalisation Details'!$A:$Q,7,FALSE),"")</f>
        <v>14-Jun-1996</v>
      </c>
      <c r="M469" s="20">
        <f>IFERROR(VLOOKUP($A469,'Hospitalisation Details'!$A:$Q,10,FALSE),"")</f>
        <v>7487.38</v>
      </c>
      <c r="N469" s="26" t="str">
        <f>IFERROR(VLOOKUP($A469,'Hospitalisation Details'!$A:$Q,11,FALSE),"")</f>
        <v>tier - 2</v>
      </c>
      <c r="O469" t="str">
        <f>IFERROR(VLOOKUP($A469,'Hospitalisation Details'!$A:$Q,13,FALSE),"")</f>
        <v>tier - 3</v>
      </c>
      <c r="P469" t="str">
        <f>IFERROR(VLOOKUP($A469,'Hospitalisation Details'!$A:$Q,15,FALSE),"")</f>
        <v>R1012</v>
      </c>
      <c r="Q469">
        <f>IFERROR(VLOOKUP($A469,'Hospitalisation Details'!$A:$Q,8,FALSE),"")</f>
        <v>26</v>
      </c>
    </row>
    <row r="470" spans="1:17" ht="15" x14ac:dyDescent="0.35">
      <c r="A470" s="25" t="str">
        <f>'Customer Names'!A143</f>
        <v>Id142</v>
      </c>
      <c r="B470" t="str">
        <f>IFERROR(VLOOKUP($A470,'Customer Names'!$A:$F,3,FALSE),"")</f>
        <v>Kropelnicki</v>
      </c>
      <c r="C470" s="27">
        <f>IFERROR(VLOOKUP($A470,'Medical Examinations'!$A:$O,2,FALSE),"")</f>
        <v>53.62</v>
      </c>
      <c r="D470">
        <f>IFERROR(VLOOKUP($A470,'Medical Examinations'!$A:$O,3,FALSE),"")</f>
        <v>5.21</v>
      </c>
      <c r="E470" s="26" t="str">
        <f>IFERROR(VLOOKUP($A470,'Medical Examinations'!$A:$O,4,FALSE),"")</f>
        <v>No</v>
      </c>
      <c r="F470" t="str">
        <f>IFERROR(VLOOKUP($A470,'Medical Examinations'!$A:$O,6,FALSE),"")</f>
        <v>No</v>
      </c>
      <c r="G470" t="str">
        <f>IFERROR(VLOOKUP($A470,'Medical Examinations'!$A:$O,7,FALSE),"")</f>
        <v>No</v>
      </c>
      <c r="H470" s="28" t="str">
        <f>IFERROR(VLOOKUP($A470,'Medical Examinations'!$A:$O,8,FALSE),"")</f>
        <v>0</v>
      </c>
      <c r="I470" t="str">
        <f>IFERROR(VLOOKUP($A470,'Medical Examinations'!$A:$O,10,FALSE),"")</f>
        <v>Yes</v>
      </c>
      <c r="J470" t="str">
        <f>IFERROR(VLOOKUP($A470,'Medical Examinations'!$A:$O,14,FALSE),"")</f>
        <v>Obesity</v>
      </c>
      <c r="K470" t="str">
        <f>IFERROR(VLOOKUP($A470,'Medical Examinations'!$A:$O,15,FALSE),"")</f>
        <v>Normal</v>
      </c>
      <c r="L470" s="19" t="str">
        <f>IFERROR(VLOOKUP($A470,'Hospitalisation Details'!$A:$Q,7,FALSE),"")</f>
        <v>13-Jul-1990</v>
      </c>
      <c r="M470" s="20">
        <f>IFERROR(VLOOKUP($A470,'Hospitalisation Details'!$A:$Q,10,FALSE),"")</f>
        <v>38652.089999999997</v>
      </c>
      <c r="N470" s="26" t="str">
        <f>IFERROR(VLOOKUP($A470,'Hospitalisation Details'!$A:$Q,11,FALSE),"")</f>
        <v>tier - 2</v>
      </c>
      <c r="O470" t="str">
        <f>IFERROR(VLOOKUP($A470,'Hospitalisation Details'!$A:$Q,13,FALSE),"")</f>
        <v>tier - 2</v>
      </c>
      <c r="P470" t="str">
        <f>IFERROR(VLOOKUP($A470,'Hospitalisation Details'!$A:$Q,15,FALSE),"")</f>
        <v>R1011</v>
      </c>
      <c r="Q470">
        <f>IFERROR(VLOOKUP($A470,'Hospitalisation Details'!$A:$Q,8,FALSE),"")</f>
        <v>32</v>
      </c>
    </row>
    <row r="471" spans="1:17" ht="15" x14ac:dyDescent="0.35">
      <c r="A471" s="25" t="str">
        <f>'Customer Names'!A1421</f>
        <v>Id1420</v>
      </c>
      <c r="B471" t="str">
        <f>IFERROR(VLOOKUP($A471,'Customer Names'!$A:$F,3,FALSE),"")</f>
        <v>Blackshear</v>
      </c>
      <c r="C471" s="27">
        <f>IFERROR(VLOOKUP($A471,'Medical Examinations'!$A:$O,2,FALSE),"")</f>
        <v>18.989999999999998</v>
      </c>
      <c r="D471">
        <f>IFERROR(VLOOKUP($A471,'Medical Examinations'!$A:$O,3,FALSE),"")</f>
        <v>10.82</v>
      </c>
      <c r="E471" s="26" t="str">
        <f>IFERROR(VLOOKUP($A471,'Medical Examinations'!$A:$O,4,FALSE),"")</f>
        <v>Yes</v>
      </c>
      <c r="F471" t="str">
        <f>IFERROR(VLOOKUP($A471,'Medical Examinations'!$A:$O,6,FALSE),"")</f>
        <v>No</v>
      </c>
      <c r="G471" t="str">
        <f>IFERROR(VLOOKUP($A471,'Medical Examinations'!$A:$O,7,FALSE),"")</f>
        <v>No</v>
      </c>
      <c r="H471" s="28" t="str">
        <f>IFERROR(VLOOKUP($A471,'Medical Examinations'!$A:$O,8,FALSE),"")</f>
        <v>0</v>
      </c>
      <c r="I471" t="str">
        <f>IFERROR(VLOOKUP($A471,'Medical Examinations'!$A:$O,10,FALSE),"")</f>
        <v>No</v>
      </c>
      <c r="J471" t="str">
        <f>IFERROR(VLOOKUP($A471,'Medical Examinations'!$A:$O,14,FALSE),"")</f>
        <v>Normal Weight</v>
      </c>
      <c r="K471" t="str">
        <f>IFERROR(VLOOKUP($A471,'Medical Examinations'!$A:$O,15,FALSE),"")</f>
        <v>Diabetes</v>
      </c>
      <c r="L471" s="19" t="str">
        <f>IFERROR(VLOOKUP($A471,'Hospitalisation Details'!$A:$Q,7,FALSE),"")</f>
        <v>4-Aug-1967</v>
      </c>
      <c r="M471" s="20">
        <f>IFERROR(VLOOKUP($A471,'Hospitalisation Details'!$A:$Q,10,FALSE),"")</f>
        <v>7463.51</v>
      </c>
      <c r="N471" s="26" t="str">
        <f>IFERROR(VLOOKUP($A471,'Hospitalisation Details'!$A:$Q,11,FALSE),"")</f>
        <v>tier - 3</v>
      </c>
      <c r="O471" t="str">
        <f>IFERROR(VLOOKUP($A471,'Hospitalisation Details'!$A:$Q,13,FALSE),"")</f>
        <v>tier - 3</v>
      </c>
      <c r="P471" t="str">
        <f>IFERROR(VLOOKUP($A471,'Hospitalisation Details'!$A:$Q,15,FALSE),"")</f>
        <v>R1013</v>
      </c>
      <c r="Q471">
        <f>IFERROR(VLOOKUP($A471,'Hospitalisation Details'!$A:$Q,8,FALSE),"")</f>
        <v>55</v>
      </c>
    </row>
    <row r="472" spans="1:17" ht="15" x14ac:dyDescent="0.35">
      <c r="A472" s="25" t="str">
        <f>'Customer Names'!A1422</f>
        <v>Id1421</v>
      </c>
      <c r="B472" t="str">
        <f>IFERROR(VLOOKUP($A472,'Customer Names'!$A:$F,3,FALSE),"")</f>
        <v>Nettik</v>
      </c>
      <c r="C472" s="27">
        <f>IFERROR(VLOOKUP($A472,'Medical Examinations'!$A:$O,2,FALSE),"")</f>
        <v>42.3</v>
      </c>
      <c r="D472">
        <f>IFERROR(VLOOKUP($A472,'Medical Examinations'!$A:$O,3,FALSE),"")</f>
        <v>6.06</v>
      </c>
      <c r="E472" s="26" t="str">
        <f>IFERROR(VLOOKUP($A472,'Medical Examinations'!$A:$O,4,FALSE),"")</f>
        <v>Yes</v>
      </c>
      <c r="F472" t="str">
        <f>IFERROR(VLOOKUP($A472,'Medical Examinations'!$A:$O,6,FALSE),"")</f>
        <v>No</v>
      </c>
      <c r="G472" t="str">
        <f>IFERROR(VLOOKUP($A472,'Medical Examinations'!$A:$O,7,FALSE),"")</f>
        <v>No</v>
      </c>
      <c r="H472" s="28" t="str">
        <f>IFERROR(VLOOKUP($A472,'Medical Examinations'!$A:$O,8,FALSE),"")</f>
        <v>0</v>
      </c>
      <c r="I472" t="str">
        <f>IFERROR(VLOOKUP($A472,'Medical Examinations'!$A:$O,10,FALSE),"")</f>
        <v>No</v>
      </c>
      <c r="J472" t="str">
        <f>IFERROR(VLOOKUP($A472,'Medical Examinations'!$A:$O,14,FALSE),"")</f>
        <v>Obesity</v>
      </c>
      <c r="K472" t="str">
        <f>IFERROR(VLOOKUP($A472,'Medical Examinations'!$A:$O,15,FALSE),"")</f>
        <v>Prediabetes</v>
      </c>
      <c r="L472" s="19" t="str">
        <f>IFERROR(VLOOKUP($A472,'Hospitalisation Details'!$A:$Q,7,FALSE),"")</f>
        <v>1-Jun-2001</v>
      </c>
      <c r="M472" s="20">
        <f>IFERROR(VLOOKUP($A472,'Hospitalisation Details'!$A:$Q,10,FALSE),"")</f>
        <v>7450.36</v>
      </c>
      <c r="N472" s="26" t="str">
        <f>IFERROR(VLOOKUP($A472,'Hospitalisation Details'!$A:$Q,11,FALSE),"")</f>
        <v>tier - 2</v>
      </c>
      <c r="O472" t="str">
        <f>IFERROR(VLOOKUP($A472,'Hospitalisation Details'!$A:$Q,13,FALSE),"")</f>
        <v>tier - 2</v>
      </c>
      <c r="P472" t="str">
        <f>IFERROR(VLOOKUP($A472,'Hospitalisation Details'!$A:$Q,15,FALSE),"")</f>
        <v>R1012</v>
      </c>
      <c r="Q472">
        <f>IFERROR(VLOOKUP($A472,'Hospitalisation Details'!$A:$Q,8,FALSE),"")</f>
        <v>22</v>
      </c>
    </row>
    <row r="473" spans="1:17" ht="15" x14ac:dyDescent="0.35">
      <c r="A473" s="25" t="str">
        <f>'Customer Names'!A1423</f>
        <v>Id1422</v>
      </c>
      <c r="B473" t="str">
        <f>IFERROR(VLOOKUP($A473,'Customer Names'!$A:$F,3,FALSE),"")</f>
        <v>Novales</v>
      </c>
      <c r="C473" s="27">
        <f>IFERROR(VLOOKUP($A473,'Medical Examinations'!$A:$O,2,FALSE),"")</f>
        <v>39.805</v>
      </c>
      <c r="D473">
        <f>IFERROR(VLOOKUP($A473,'Medical Examinations'!$A:$O,3,FALSE),"")</f>
        <v>5.91</v>
      </c>
      <c r="E473" s="26" t="str">
        <f>IFERROR(VLOOKUP($A473,'Medical Examinations'!$A:$O,4,FALSE),"")</f>
        <v>No</v>
      </c>
      <c r="F473" t="str">
        <f>IFERROR(VLOOKUP($A473,'Medical Examinations'!$A:$O,6,FALSE),"")</f>
        <v>No</v>
      </c>
      <c r="G473" t="str">
        <f>IFERROR(VLOOKUP($A473,'Medical Examinations'!$A:$O,7,FALSE),"")</f>
        <v>No</v>
      </c>
      <c r="H473" s="28" t="str">
        <f>IFERROR(VLOOKUP($A473,'Medical Examinations'!$A:$O,8,FALSE),"")</f>
        <v>0</v>
      </c>
      <c r="I473" t="str">
        <f>IFERROR(VLOOKUP($A473,'Medical Examinations'!$A:$O,10,FALSE),"")</f>
        <v>No</v>
      </c>
      <c r="J473" t="str">
        <f>IFERROR(VLOOKUP($A473,'Medical Examinations'!$A:$O,14,FALSE),"")</f>
        <v>Obesity</v>
      </c>
      <c r="K473" t="str">
        <f>IFERROR(VLOOKUP($A473,'Medical Examinations'!$A:$O,15,FALSE),"")</f>
        <v>Prediabetes</v>
      </c>
      <c r="L473" s="19" t="str">
        <f>IFERROR(VLOOKUP($A473,'Hospitalisation Details'!$A:$Q,7,FALSE),"")</f>
        <v>30-Sep-1977</v>
      </c>
      <c r="M473" s="20">
        <f>IFERROR(VLOOKUP($A473,'Hospitalisation Details'!$A:$Q,10,FALSE),"")</f>
        <v>7448.4</v>
      </c>
      <c r="N473" s="26" t="str">
        <f>IFERROR(VLOOKUP($A473,'Hospitalisation Details'!$A:$Q,11,FALSE),"")</f>
        <v>tier - 3</v>
      </c>
      <c r="O473" t="str">
        <f>IFERROR(VLOOKUP($A473,'Hospitalisation Details'!$A:$Q,13,FALSE),"")</f>
        <v>tier - 3</v>
      </c>
      <c r="P473" t="str">
        <f>IFERROR(VLOOKUP($A473,'Hospitalisation Details'!$A:$Q,15,FALSE),"")</f>
        <v>R1017</v>
      </c>
      <c r="Q473">
        <f>IFERROR(VLOOKUP($A473,'Hospitalisation Details'!$A:$Q,8,FALSE),"")</f>
        <v>45</v>
      </c>
    </row>
    <row r="474" spans="1:17" ht="15" x14ac:dyDescent="0.35">
      <c r="A474" s="25" t="str">
        <f>'Customer Names'!A1424</f>
        <v>Id1423</v>
      </c>
      <c r="B474" t="str">
        <f>IFERROR(VLOOKUP($A474,'Customer Names'!$A:$F,3,FALSE),"")</f>
        <v>Rosauer</v>
      </c>
      <c r="C474" s="27">
        <f>IFERROR(VLOOKUP($A474,'Medical Examinations'!$A:$O,2,FALSE),"")</f>
        <v>33.700000000000003</v>
      </c>
      <c r="D474">
        <f>IFERROR(VLOOKUP($A474,'Medical Examinations'!$A:$O,3,FALSE),"")</f>
        <v>5.87</v>
      </c>
      <c r="E474" s="26" t="str">
        <f>IFERROR(VLOOKUP($A474,'Medical Examinations'!$A:$O,4,FALSE),"")</f>
        <v>No</v>
      </c>
      <c r="F474" t="str">
        <f>IFERROR(VLOOKUP($A474,'Medical Examinations'!$A:$O,6,FALSE),"")</f>
        <v>No</v>
      </c>
      <c r="G474" t="str">
        <f>IFERROR(VLOOKUP($A474,'Medical Examinations'!$A:$O,7,FALSE),"")</f>
        <v>No</v>
      </c>
      <c r="H474" s="28" t="str">
        <f>IFERROR(VLOOKUP($A474,'Medical Examinations'!$A:$O,8,FALSE),"")</f>
        <v>0</v>
      </c>
      <c r="I474" t="str">
        <f>IFERROR(VLOOKUP($A474,'Medical Examinations'!$A:$O,10,FALSE),"")</f>
        <v>No</v>
      </c>
      <c r="J474" t="str">
        <f>IFERROR(VLOOKUP($A474,'Medical Examinations'!$A:$O,14,FALSE),"")</f>
        <v>Obesity</v>
      </c>
      <c r="K474" t="str">
        <f>IFERROR(VLOOKUP($A474,'Medical Examinations'!$A:$O,15,FALSE),"")</f>
        <v>Prediabetes</v>
      </c>
      <c r="L474" s="19" t="str">
        <f>IFERROR(VLOOKUP($A474,'Hospitalisation Details'!$A:$Q,7,FALSE),"")</f>
        <v>25-Sep-1977</v>
      </c>
      <c r="M474" s="20">
        <f>IFERROR(VLOOKUP($A474,'Hospitalisation Details'!$A:$Q,10,FALSE),"")</f>
        <v>7445.92</v>
      </c>
      <c r="N474" s="26" t="str">
        <f>IFERROR(VLOOKUP($A474,'Hospitalisation Details'!$A:$Q,11,FALSE),"")</f>
        <v>tier - 3</v>
      </c>
      <c r="O474" t="str">
        <f>IFERROR(VLOOKUP($A474,'Hospitalisation Details'!$A:$Q,13,FALSE),"")</f>
        <v>tier - 1</v>
      </c>
      <c r="P474" t="str">
        <f>IFERROR(VLOOKUP($A474,'Hospitalisation Details'!$A:$Q,15,FALSE),"")</f>
        <v>R1011</v>
      </c>
      <c r="Q474">
        <f>IFERROR(VLOOKUP($A474,'Hospitalisation Details'!$A:$Q,8,FALSE),"")</f>
        <v>45</v>
      </c>
    </row>
    <row r="475" spans="1:17" ht="15" x14ac:dyDescent="0.35">
      <c r="A475" s="25" t="str">
        <f>'Customer Names'!A1425</f>
        <v>Id1424</v>
      </c>
      <c r="B475" t="str">
        <f>IFERROR(VLOOKUP($A475,'Customer Names'!$A:$F,3,FALSE),"")</f>
        <v>Ryder</v>
      </c>
      <c r="C475" s="27">
        <f>IFERROR(VLOOKUP($A475,'Medical Examinations'!$A:$O,2,FALSE),"")</f>
        <v>36.195</v>
      </c>
      <c r="D475">
        <f>IFERROR(VLOOKUP($A475,'Medical Examinations'!$A:$O,3,FALSE),"")</f>
        <v>6.22</v>
      </c>
      <c r="E475" s="26" t="str">
        <f>IFERROR(VLOOKUP($A475,'Medical Examinations'!$A:$O,4,FALSE),"")</f>
        <v>No</v>
      </c>
      <c r="F475" t="str">
        <f>IFERROR(VLOOKUP($A475,'Medical Examinations'!$A:$O,6,FALSE),"")</f>
        <v>No</v>
      </c>
      <c r="G475" t="str">
        <f>IFERROR(VLOOKUP($A475,'Medical Examinations'!$A:$O,7,FALSE),"")</f>
        <v>No</v>
      </c>
      <c r="H475" s="28" t="str">
        <f>IFERROR(VLOOKUP($A475,'Medical Examinations'!$A:$O,8,FALSE),"")</f>
        <v>0</v>
      </c>
      <c r="I475" t="str">
        <f>IFERROR(VLOOKUP($A475,'Medical Examinations'!$A:$O,10,FALSE),"")</f>
        <v>No</v>
      </c>
      <c r="J475" t="str">
        <f>IFERROR(VLOOKUP($A475,'Medical Examinations'!$A:$O,14,FALSE),"")</f>
        <v>Obesity</v>
      </c>
      <c r="K475" t="str">
        <f>IFERROR(VLOOKUP($A475,'Medical Examinations'!$A:$O,15,FALSE),"")</f>
        <v>Prediabetes</v>
      </c>
      <c r="L475" s="19" t="str">
        <f>IFERROR(VLOOKUP($A475,'Hospitalisation Details'!$A:$Q,7,FALSE),"")</f>
        <v>7-Jul-1980</v>
      </c>
      <c r="M475" s="20">
        <f>IFERROR(VLOOKUP($A475,'Hospitalisation Details'!$A:$Q,10,FALSE),"")</f>
        <v>7443.64</v>
      </c>
      <c r="N475" s="26" t="str">
        <f>IFERROR(VLOOKUP($A475,'Hospitalisation Details'!$A:$Q,11,FALSE),"")</f>
        <v>tier - 2</v>
      </c>
      <c r="O475" t="str">
        <f>IFERROR(VLOOKUP($A475,'Hospitalisation Details'!$A:$Q,13,FALSE),"")</f>
        <v>tier - 3</v>
      </c>
      <c r="P475" t="str">
        <f>IFERROR(VLOOKUP($A475,'Hospitalisation Details'!$A:$Q,15,FALSE),"")</f>
        <v>R1012</v>
      </c>
      <c r="Q475">
        <f>IFERROR(VLOOKUP($A475,'Hospitalisation Details'!$A:$Q,8,FALSE),"")</f>
        <v>42</v>
      </c>
    </row>
    <row r="476" spans="1:17" ht="15" x14ac:dyDescent="0.35">
      <c r="A476" s="25" t="str">
        <f>'Customer Names'!A1426</f>
        <v>Id1425</v>
      </c>
      <c r="B476" t="str">
        <f>IFERROR(VLOOKUP($A476,'Customer Names'!$A:$F,3,FALSE),"")</f>
        <v>Larsen</v>
      </c>
      <c r="C476" s="27">
        <f>IFERROR(VLOOKUP($A476,'Medical Examinations'!$A:$O,2,FALSE),"")</f>
        <v>32.6</v>
      </c>
      <c r="D476">
        <f>IFERROR(VLOOKUP($A476,'Medical Examinations'!$A:$O,3,FALSE),"")</f>
        <v>5.73</v>
      </c>
      <c r="E476" s="26" t="str">
        <f>IFERROR(VLOOKUP($A476,'Medical Examinations'!$A:$O,4,FALSE),"")</f>
        <v>No</v>
      </c>
      <c r="F476" t="str">
        <f>IFERROR(VLOOKUP($A476,'Medical Examinations'!$A:$O,6,FALSE),"")</f>
        <v>No</v>
      </c>
      <c r="G476" t="str">
        <f>IFERROR(VLOOKUP($A476,'Medical Examinations'!$A:$O,7,FALSE),"")</f>
        <v>Yes</v>
      </c>
      <c r="H476" s="28">
        <f>IFERROR(VLOOKUP($A476,'Medical Examinations'!$A:$O,8,FALSE),"")</f>
        <v>1</v>
      </c>
      <c r="I476" t="str">
        <f>IFERROR(VLOOKUP($A476,'Medical Examinations'!$A:$O,10,FALSE),"")</f>
        <v>No</v>
      </c>
      <c r="J476" t="str">
        <f>IFERROR(VLOOKUP($A476,'Medical Examinations'!$A:$O,14,FALSE),"")</f>
        <v>Obesity</v>
      </c>
      <c r="K476" t="str">
        <f>IFERROR(VLOOKUP($A476,'Medical Examinations'!$A:$O,15,FALSE),"")</f>
        <v>Prediabetes</v>
      </c>
      <c r="L476" s="19" t="str">
        <f>IFERROR(VLOOKUP($A476,'Hospitalisation Details'!$A:$Q,7,FALSE),"")</f>
        <v>1-Sep-1979</v>
      </c>
      <c r="M476" s="20">
        <f>IFERROR(VLOOKUP($A476,'Hospitalisation Details'!$A:$Q,10,FALSE),"")</f>
        <v>7441.5</v>
      </c>
      <c r="N476" s="26" t="str">
        <f>IFERROR(VLOOKUP($A476,'Hospitalisation Details'!$A:$Q,11,FALSE),"")</f>
        <v>tier - 3</v>
      </c>
      <c r="O476" t="str">
        <f>IFERROR(VLOOKUP($A476,'Hospitalisation Details'!$A:$Q,13,FALSE),"")</f>
        <v>tier - 2</v>
      </c>
      <c r="P476" t="str">
        <f>IFERROR(VLOOKUP($A476,'Hospitalisation Details'!$A:$Q,15,FALSE),"")</f>
        <v>R1011</v>
      </c>
      <c r="Q476">
        <f>IFERROR(VLOOKUP($A476,'Hospitalisation Details'!$A:$Q,8,FALSE),"")</f>
        <v>43</v>
      </c>
    </row>
    <row r="477" spans="1:17" ht="15" x14ac:dyDescent="0.35">
      <c r="A477" s="25" t="str">
        <f>'Customer Names'!A1427</f>
        <v>Id1426</v>
      </c>
      <c r="B477" t="str">
        <f>IFERROR(VLOOKUP($A477,'Customer Names'!$A:$F,3,FALSE),"")</f>
        <v>Keate</v>
      </c>
      <c r="C477" s="27">
        <f>IFERROR(VLOOKUP($A477,'Medical Examinations'!$A:$O,2,FALSE),"")</f>
        <v>30.2</v>
      </c>
      <c r="D477">
        <f>IFERROR(VLOOKUP($A477,'Medical Examinations'!$A:$O,3,FALSE),"")</f>
        <v>5.7</v>
      </c>
      <c r="E477" s="26" t="str">
        <f>IFERROR(VLOOKUP($A477,'Medical Examinations'!$A:$O,4,FALSE),"")</f>
        <v>No</v>
      </c>
      <c r="F477" t="str">
        <f>IFERROR(VLOOKUP($A477,'Medical Examinations'!$A:$O,6,FALSE),"")</f>
        <v>No</v>
      </c>
      <c r="G477" t="str">
        <f>IFERROR(VLOOKUP($A477,'Medical Examinations'!$A:$O,7,FALSE),"")</f>
        <v>No</v>
      </c>
      <c r="H477" s="28" t="str">
        <f>IFERROR(VLOOKUP($A477,'Medical Examinations'!$A:$O,8,FALSE),"")</f>
        <v>0</v>
      </c>
      <c r="I477" t="str">
        <f>IFERROR(VLOOKUP($A477,'Medical Examinations'!$A:$O,10,FALSE),"")</f>
        <v>No</v>
      </c>
      <c r="J477" t="str">
        <f>IFERROR(VLOOKUP($A477,'Medical Examinations'!$A:$O,14,FALSE),"")</f>
        <v>Obesity</v>
      </c>
      <c r="K477" t="str">
        <f>IFERROR(VLOOKUP($A477,'Medical Examinations'!$A:$O,15,FALSE),"")</f>
        <v>Prediabetes</v>
      </c>
      <c r="L477" s="19" t="str">
        <f>IFERROR(VLOOKUP($A477,'Hospitalisation Details'!$A:$Q,7,FALSE),"")</f>
        <v>25-Aug-1977</v>
      </c>
      <c r="M477" s="20">
        <f>IFERROR(VLOOKUP($A477,'Hospitalisation Details'!$A:$Q,10,FALSE),"")</f>
        <v>7441.05</v>
      </c>
      <c r="N477" s="26" t="str">
        <f>IFERROR(VLOOKUP($A477,'Hospitalisation Details'!$A:$Q,11,FALSE),"")</f>
        <v>tier - 3</v>
      </c>
      <c r="O477" t="str">
        <f>IFERROR(VLOOKUP($A477,'Hospitalisation Details'!$A:$Q,13,FALSE),"")</f>
        <v>tier - 2</v>
      </c>
      <c r="P477" t="str">
        <f>IFERROR(VLOOKUP($A477,'Hospitalisation Details'!$A:$Q,15,FALSE),"")</f>
        <v>R1011</v>
      </c>
      <c r="Q477">
        <f>IFERROR(VLOOKUP($A477,'Hospitalisation Details'!$A:$Q,8,FALSE),"")</f>
        <v>45</v>
      </c>
    </row>
    <row r="478" spans="1:17" ht="15" x14ac:dyDescent="0.35">
      <c r="A478" s="25" t="str">
        <f>'Customer Names'!A1428</f>
        <v>Id1427</v>
      </c>
      <c r="B478" t="str">
        <f>IFERROR(VLOOKUP($A478,'Customer Names'!$A:$F,3,FALSE),"")</f>
        <v>Williams</v>
      </c>
      <c r="C478" s="27">
        <f>IFERROR(VLOOKUP($A478,'Medical Examinations'!$A:$O,2,FALSE),"")</f>
        <v>27.645</v>
      </c>
      <c r="D478">
        <f>IFERROR(VLOOKUP($A478,'Medical Examinations'!$A:$O,3,FALSE),"")</f>
        <v>9.91</v>
      </c>
      <c r="E478" s="26" t="str">
        <f>IFERROR(VLOOKUP($A478,'Medical Examinations'!$A:$O,4,FALSE),"")</f>
        <v>No</v>
      </c>
      <c r="F478" t="str">
        <f>IFERROR(VLOOKUP($A478,'Medical Examinations'!$A:$O,6,FALSE),"")</f>
        <v>No</v>
      </c>
      <c r="G478" t="str">
        <f>IFERROR(VLOOKUP($A478,'Medical Examinations'!$A:$O,7,FALSE),"")</f>
        <v>No</v>
      </c>
      <c r="H478" s="28" t="str">
        <f>IFERROR(VLOOKUP($A478,'Medical Examinations'!$A:$O,8,FALSE),"")</f>
        <v>0</v>
      </c>
      <c r="I478" t="str">
        <f>IFERROR(VLOOKUP($A478,'Medical Examinations'!$A:$O,10,FALSE),"")</f>
        <v>No</v>
      </c>
      <c r="J478" t="str">
        <f>IFERROR(VLOOKUP($A478,'Medical Examinations'!$A:$O,14,FALSE),"")</f>
        <v>Over Weight</v>
      </c>
      <c r="K478" t="str">
        <f>IFERROR(VLOOKUP($A478,'Medical Examinations'!$A:$O,15,FALSE),"")</f>
        <v>Diabetes</v>
      </c>
      <c r="L478" s="19" t="str">
        <f>IFERROR(VLOOKUP($A478,'Hospitalisation Details'!$A:$Q,7,FALSE),"")</f>
        <v>2-Dec-1978</v>
      </c>
      <c r="M478" s="20">
        <f>IFERROR(VLOOKUP($A478,'Hospitalisation Details'!$A:$Q,10,FALSE),"")</f>
        <v>7421.19</v>
      </c>
      <c r="N478" s="26" t="str">
        <f>IFERROR(VLOOKUP($A478,'Hospitalisation Details'!$A:$Q,11,FALSE),"")</f>
        <v>tier - 2</v>
      </c>
      <c r="O478" t="str">
        <f>IFERROR(VLOOKUP($A478,'Hospitalisation Details'!$A:$Q,13,FALSE),"")</f>
        <v>tier - 3</v>
      </c>
      <c r="P478" t="str">
        <f>IFERROR(VLOOKUP($A478,'Hospitalisation Details'!$A:$Q,15,FALSE),"")</f>
        <v>R1012</v>
      </c>
      <c r="Q478">
        <f>IFERROR(VLOOKUP($A478,'Hospitalisation Details'!$A:$Q,8,FALSE),"")</f>
        <v>44</v>
      </c>
    </row>
    <row r="479" spans="1:17" ht="15" x14ac:dyDescent="0.35">
      <c r="A479" s="25" t="str">
        <f>'Customer Names'!A1429</f>
        <v>Id1428</v>
      </c>
      <c r="B479" t="str">
        <f>IFERROR(VLOOKUP($A479,'Customer Names'!$A:$F,3,FALSE),"")</f>
        <v>Starosciak</v>
      </c>
      <c r="C479" s="27">
        <f>IFERROR(VLOOKUP($A479,'Medical Examinations'!$A:$O,2,FALSE),"")</f>
        <v>26.41</v>
      </c>
      <c r="D479">
        <f>IFERROR(VLOOKUP($A479,'Medical Examinations'!$A:$O,3,FALSE),"")</f>
        <v>11.4</v>
      </c>
      <c r="E479" s="26" t="str">
        <f>IFERROR(VLOOKUP($A479,'Medical Examinations'!$A:$O,4,FALSE),"")</f>
        <v>No</v>
      </c>
      <c r="F479" t="str">
        <f>IFERROR(VLOOKUP($A479,'Medical Examinations'!$A:$O,6,FALSE),"")</f>
        <v>No</v>
      </c>
      <c r="G479" t="str">
        <f>IFERROR(VLOOKUP($A479,'Medical Examinations'!$A:$O,7,FALSE),"")</f>
        <v>No</v>
      </c>
      <c r="H479" s="28" t="str">
        <f>IFERROR(VLOOKUP($A479,'Medical Examinations'!$A:$O,8,FALSE),"")</f>
        <v>0</v>
      </c>
      <c r="I479" t="str">
        <f>IFERROR(VLOOKUP($A479,'Medical Examinations'!$A:$O,10,FALSE),"")</f>
        <v>No</v>
      </c>
      <c r="J479" t="str">
        <f>IFERROR(VLOOKUP($A479,'Medical Examinations'!$A:$O,14,FALSE),"")</f>
        <v>Over Weight</v>
      </c>
      <c r="K479" t="str">
        <f>IFERROR(VLOOKUP($A479,'Medical Examinations'!$A:$O,15,FALSE),"")</f>
        <v>Diabetes</v>
      </c>
      <c r="L479" s="19" t="str">
        <f>IFERROR(VLOOKUP($A479,'Hospitalisation Details'!$A:$Q,7,FALSE),"")</f>
        <v>12-Nov-1978</v>
      </c>
      <c r="M479" s="20">
        <f>IFERROR(VLOOKUP($A479,'Hospitalisation Details'!$A:$Q,10,FALSE),"")</f>
        <v>7419.48</v>
      </c>
      <c r="N479" s="26" t="str">
        <f>IFERROR(VLOOKUP($A479,'Hospitalisation Details'!$A:$Q,11,FALSE),"")</f>
        <v>tier - 2</v>
      </c>
      <c r="O479" t="str">
        <f>IFERROR(VLOOKUP($A479,'Hospitalisation Details'!$A:$Q,13,FALSE),"")</f>
        <v>tier - 2</v>
      </c>
      <c r="P479" t="str">
        <f>IFERROR(VLOOKUP($A479,'Hospitalisation Details'!$A:$Q,15,FALSE),"")</f>
        <v>R1012</v>
      </c>
      <c r="Q479">
        <f>IFERROR(VLOOKUP($A479,'Hospitalisation Details'!$A:$Q,8,FALSE),"")</f>
        <v>44</v>
      </c>
    </row>
    <row r="480" spans="1:17" ht="15" x14ac:dyDescent="0.35">
      <c r="A480" s="25" t="str">
        <f>'Customer Names'!A1430</f>
        <v>Id1429</v>
      </c>
      <c r="B480" t="str">
        <f>IFERROR(VLOOKUP($A480,'Customer Names'!$A:$F,3,FALSE),"")</f>
        <v>Smith</v>
      </c>
      <c r="C480" s="27">
        <f>IFERROR(VLOOKUP($A480,'Medical Examinations'!$A:$O,2,FALSE),"")</f>
        <v>34.1</v>
      </c>
      <c r="D480">
        <f>IFERROR(VLOOKUP($A480,'Medical Examinations'!$A:$O,3,FALSE),"")</f>
        <v>6.29</v>
      </c>
      <c r="E480" s="26" t="str">
        <f>IFERROR(VLOOKUP($A480,'Medical Examinations'!$A:$O,4,FALSE),"")</f>
        <v>Yes</v>
      </c>
      <c r="F480" t="str">
        <f>IFERROR(VLOOKUP($A480,'Medical Examinations'!$A:$O,6,FALSE),"")</f>
        <v>No</v>
      </c>
      <c r="G480" t="str">
        <f>IFERROR(VLOOKUP($A480,'Medical Examinations'!$A:$O,7,FALSE),"")</f>
        <v>Yes</v>
      </c>
      <c r="H480" s="28">
        <f>IFERROR(VLOOKUP($A480,'Medical Examinations'!$A:$O,8,FALSE),"")</f>
        <v>1</v>
      </c>
      <c r="I480" t="str">
        <f>IFERROR(VLOOKUP($A480,'Medical Examinations'!$A:$O,10,FALSE),"")</f>
        <v>No</v>
      </c>
      <c r="J480" t="str">
        <f>IFERROR(VLOOKUP($A480,'Medical Examinations'!$A:$O,14,FALSE),"")</f>
        <v>Obesity</v>
      </c>
      <c r="K480" t="str">
        <f>IFERROR(VLOOKUP($A480,'Medical Examinations'!$A:$O,15,FALSE),"")</f>
        <v>Prediabetes</v>
      </c>
      <c r="L480" s="19" t="str">
        <f>IFERROR(VLOOKUP($A480,'Hospitalisation Details'!$A:$Q,7,FALSE),"")</f>
        <v>19-Sep-1983</v>
      </c>
      <c r="M480" s="20">
        <f>IFERROR(VLOOKUP($A480,'Hospitalisation Details'!$A:$Q,10,FALSE),"")</f>
        <v>7418.52</v>
      </c>
      <c r="N480" s="26" t="str">
        <f>IFERROR(VLOOKUP($A480,'Hospitalisation Details'!$A:$Q,11,FALSE),"")</f>
        <v>tier - 2</v>
      </c>
      <c r="O480" t="str">
        <f>IFERROR(VLOOKUP($A480,'Hospitalisation Details'!$A:$Q,13,FALSE),"")</f>
        <v>tier - 2</v>
      </c>
      <c r="P480" t="str">
        <f>IFERROR(VLOOKUP($A480,'Hospitalisation Details'!$A:$Q,15,FALSE),"")</f>
        <v>R1011</v>
      </c>
      <c r="Q480">
        <f>IFERROR(VLOOKUP($A480,'Hospitalisation Details'!$A:$Q,8,FALSE),"")</f>
        <v>39</v>
      </c>
    </row>
    <row r="481" spans="1:17" ht="15" x14ac:dyDescent="0.35">
      <c r="A481" s="25" t="str">
        <f>'Customer Names'!A144</f>
        <v>Id143</v>
      </c>
      <c r="B481" t="str">
        <f>IFERROR(VLOOKUP($A481,'Customer Names'!$A:$F,3,FALSE),"")</f>
        <v>Braund</v>
      </c>
      <c r="C481" s="27">
        <f>IFERROR(VLOOKUP($A481,'Medical Examinations'!$A:$O,2,FALSE),"")</f>
        <v>36.67</v>
      </c>
      <c r="D481">
        <f>IFERROR(VLOOKUP($A481,'Medical Examinations'!$A:$O,3,FALSE),"")</f>
        <v>6.27</v>
      </c>
      <c r="E481" s="26" t="str">
        <f>IFERROR(VLOOKUP($A481,'Medical Examinations'!$A:$O,4,FALSE),"")</f>
        <v>No</v>
      </c>
      <c r="F481" t="str">
        <f>IFERROR(VLOOKUP($A481,'Medical Examinations'!$A:$O,6,FALSE),"")</f>
        <v>No</v>
      </c>
      <c r="G481" t="str">
        <f>IFERROR(VLOOKUP($A481,'Medical Examinations'!$A:$O,7,FALSE),"")</f>
        <v>No</v>
      </c>
      <c r="H481" s="28" t="str">
        <f>IFERROR(VLOOKUP($A481,'Medical Examinations'!$A:$O,8,FALSE),"")</f>
        <v>0</v>
      </c>
      <c r="I481" t="str">
        <f>IFERROR(VLOOKUP($A481,'Medical Examinations'!$A:$O,10,FALSE),"")</f>
        <v>Yes</v>
      </c>
      <c r="J481" t="str">
        <f>IFERROR(VLOOKUP($A481,'Medical Examinations'!$A:$O,14,FALSE),"")</f>
        <v>Obesity</v>
      </c>
      <c r="K481" t="str">
        <f>IFERROR(VLOOKUP($A481,'Medical Examinations'!$A:$O,15,FALSE),"")</f>
        <v>Prediabetes</v>
      </c>
      <c r="L481" s="19" t="str">
        <f>IFERROR(VLOOKUP($A481,'Hospitalisation Details'!$A:$Q,7,FALSE),"")</f>
        <v>12-Nov-1999</v>
      </c>
      <c r="M481" s="20">
        <f>IFERROR(VLOOKUP($A481,'Hospitalisation Details'!$A:$Q,10,FALSE),"")</f>
        <v>38511.629999999997</v>
      </c>
      <c r="N481" s="26" t="str">
        <f>IFERROR(VLOOKUP($A481,'Hospitalisation Details'!$A:$Q,11,FALSE),"")</f>
        <v>tier - 2</v>
      </c>
      <c r="O481" t="str">
        <f>IFERROR(VLOOKUP($A481,'Hospitalisation Details'!$A:$Q,13,FALSE),"")</f>
        <v>tier - 2</v>
      </c>
      <c r="P481" t="str">
        <f>IFERROR(VLOOKUP($A481,'Hospitalisation Details'!$A:$Q,15,FALSE),"")</f>
        <v>R1024</v>
      </c>
      <c r="Q481">
        <f>IFERROR(VLOOKUP($A481,'Hospitalisation Details'!$A:$Q,8,FALSE),"")</f>
        <v>23</v>
      </c>
    </row>
    <row r="482" spans="1:17" ht="15" x14ac:dyDescent="0.35">
      <c r="A482" s="25" t="str">
        <f>'Customer Names'!A1431</f>
        <v>Id1430</v>
      </c>
      <c r="B482" t="str">
        <f>IFERROR(VLOOKUP($A482,'Customer Names'!$A:$F,3,FALSE),"")</f>
        <v>Henderson</v>
      </c>
      <c r="C482" s="27">
        <f>IFERROR(VLOOKUP($A482,'Medical Examinations'!$A:$O,2,FALSE),"")</f>
        <v>17.3</v>
      </c>
      <c r="D482">
        <f>IFERROR(VLOOKUP($A482,'Medical Examinations'!$A:$O,3,FALSE),"")</f>
        <v>9.2799999999999994</v>
      </c>
      <c r="E482" s="26" t="str">
        <f>IFERROR(VLOOKUP($A482,'Medical Examinations'!$A:$O,4,FALSE),"")</f>
        <v>No</v>
      </c>
      <c r="F482" t="str">
        <f>IFERROR(VLOOKUP($A482,'Medical Examinations'!$A:$O,6,FALSE),"")</f>
        <v>No</v>
      </c>
      <c r="G482" t="str">
        <f>IFERROR(VLOOKUP($A482,'Medical Examinations'!$A:$O,7,FALSE),"")</f>
        <v>No</v>
      </c>
      <c r="H482" s="28" t="str">
        <f>IFERROR(VLOOKUP($A482,'Medical Examinations'!$A:$O,8,FALSE),"")</f>
        <v>0</v>
      </c>
      <c r="I482" t="str">
        <f>IFERROR(VLOOKUP($A482,'Medical Examinations'!$A:$O,10,FALSE),"")</f>
        <v>No</v>
      </c>
      <c r="J482" t="str">
        <f>IFERROR(VLOOKUP($A482,'Medical Examinations'!$A:$O,14,FALSE),"")</f>
        <v>Under Weight</v>
      </c>
      <c r="K482" t="str">
        <f>IFERROR(VLOOKUP($A482,'Medical Examinations'!$A:$O,15,FALSE),"")</f>
        <v>Diabetes</v>
      </c>
      <c r="L482" s="19" t="str">
        <f>IFERROR(VLOOKUP($A482,'Hospitalisation Details'!$A:$Q,7,FALSE),"")</f>
        <v>5-Dec-1965</v>
      </c>
      <c r="M482" s="20">
        <f>IFERROR(VLOOKUP($A482,'Hospitalisation Details'!$A:$Q,10,FALSE),"")</f>
        <v>7403.98</v>
      </c>
      <c r="N482" s="26" t="str">
        <f>IFERROR(VLOOKUP($A482,'Hospitalisation Details'!$A:$Q,11,FALSE),"")</f>
        <v>tier - 3</v>
      </c>
      <c r="O482" t="str">
        <f>IFERROR(VLOOKUP($A482,'Hospitalisation Details'!$A:$Q,13,FALSE),"")</f>
        <v>tier - 2</v>
      </c>
      <c r="P482" t="str">
        <f>IFERROR(VLOOKUP($A482,'Hospitalisation Details'!$A:$Q,15,FALSE),"")</f>
        <v>R1013</v>
      </c>
      <c r="Q482">
        <f>IFERROR(VLOOKUP($A482,'Hospitalisation Details'!$A:$Q,8,FALSE),"")</f>
        <v>57</v>
      </c>
    </row>
    <row r="483" spans="1:17" ht="15" x14ac:dyDescent="0.35">
      <c r="A483" s="25" t="str">
        <f>'Customer Names'!A1432</f>
        <v>Id1431</v>
      </c>
      <c r="B483" t="str">
        <f>IFERROR(VLOOKUP($A483,'Customer Names'!$A:$F,3,FALSE),"")</f>
        <v>Winkelman</v>
      </c>
      <c r="C483" s="27">
        <f>IFERROR(VLOOKUP($A483,'Medical Examinations'!$A:$O,2,FALSE),"")</f>
        <v>35.020000000000003</v>
      </c>
      <c r="D483">
        <f>IFERROR(VLOOKUP($A483,'Medical Examinations'!$A:$O,3,FALSE),"")</f>
        <v>4.78</v>
      </c>
      <c r="E483" s="26" t="str">
        <f>IFERROR(VLOOKUP($A483,'Medical Examinations'!$A:$O,4,FALSE),"")</f>
        <v>No</v>
      </c>
      <c r="F483" t="str">
        <f>IFERROR(VLOOKUP($A483,'Medical Examinations'!$A:$O,6,FALSE),"")</f>
        <v>No</v>
      </c>
      <c r="G483" t="str">
        <f>IFERROR(VLOOKUP($A483,'Medical Examinations'!$A:$O,7,FALSE),"")</f>
        <v>Yes</v>
      </c>
      <c r="H483" s="28">
        <f>IFERROR(VLOOKUP($A483,'Medical Examinations'!$A:$O,8,FALSE),"")</f>
        <v>1</v>
      </c>
      <c r="I483" t="str">
        <f>IFERROR(VLOOKUP($A483,'Medical Examinations'!$A:$O,10,FALSE),"")</f>
        <v>No</v>
      </c>
      <c r="J483" t="str">
        <f>IFERROR(VLOOKUP($A483,'Medical Examinations'!$A:$O,14,FALSE),"")</f>
        <v>Obesity</v>
      </c>
      <c r="K483" t="str">
        <f>IFERROR(VLOOKUP($A483,'Medical Examinations'!$A:$O,15,FALSE),"")</f>
        <v>Normal</v>
      </c>
      <c r="L483" s="19" t="str">
        <f>IFERROR(VLOOKUP($A483,'Hospitalisation Details'!$A:$Q,7,FALSE),"")</f>
        <v>22-Jul-1993</v>
      </c>
      <c r="M483" s="20">
        <f>IFERROR(VLOOKUP($A483,'Hospitalisation Details'!$A:$Q,10,FALSE),"")</f>
        <v>7388.85</v>
      </c>
      <c r="N483" s="26" t="str">
        <f>IFERROR(VLOOKUP($A483,'Hospitalisation Details'!$A:$Q,11,FALSE),"")</f>
        <v>tier - 2</v>
      </c>
      <c r="O483" t="str">
        <f>IFERROR(VLOOKUP($A483,'Hospitalisation Details'!$A:$Q,13,FALSE),"")</f>
        <v>tier - 2</v>
      </c>
      <c r="P483" t="str">
        <f>IFERROR(VLOOKUP($A483,'Hospitalisation Details'!$A:$Q,15,FALSE),"")</f>
        <v>R1026</v>
      </c>
      <c r="Q483">
        <f>IFERROR(VLOOKUP($A483,'Hospitalisation Details'!$A:$Q,8,FALSE),"")</f>
        <v>29</v>
      </c>
    </row>
    <row r="484" spans="1:17" ht="15" x14ac:dyDescent="0.35">
      <c r="A484" s="25" t="str">
        <f>'Customer Names'!A1433</f>
        <v>Id1432</v>
      </c>
      <c r="B484" t="str">
        <f>IFERROR(VLOOKUP($A484,'Customer Names'!$A:$F,3,FALSE),"")</f>
        <v>Monette</v>
      </c>
      <c r="C484" s="27">
        <f>IFERROR(VLOOKUP($A484,'Medical Examinations'!$A:$O,2,FALSE),"")</f>
        <v>37.1</v>
      </c>
      <c r="D484">
        <f>IFERROR(VLOOKUP($A484,'Medical Examinations'!$A:$O,3,FALSE),"")</f>
        <v>8.8699999999999992</v>
      </c>
      <c r="E484" s="26" t="str">
        <f>IFERROR(VLOOKUP($A484,'Medical Examinations'!$A:$O,4,FALSE),"")</f>
        <v>Yes</v>
      </c>
      <c r="F484" t="str">
        <f>IFERROR(VLOOKUP($A484,'Medical Examinations'!$A:$O,6,FALSE),"")</f>
        <v>No</v>
      </c>
      <c r="G484" t="str">
        <f>IFERROR(VLOOKUP($A484,'Medical Examinations'!$A:$O,7,FALSE),"")</f>
        <v>No</v>
      </c>
      <c r="H484" s="28" t="str">
        <f>IFERROR(VLOOKUP($A484,'Medical Examinations'!$A:$O,8,FALSE),"")</f>
        <v>0</v>
      </c>
      <c r="I484" t="str">
        <f>IFERROR(VLOOKUP($A484,'Medical Examinations'!$A:$O,10,FALSE),"")</f>
        <v>No</v>
      </c>
      <c r="J484" t="str">
        <f>IFERROR(VLOOKUP($A484,'Medical Examinations'!$A:$O,14,FALSE),"")</f>
        <v>Obesity</v>
      </c>
      <c r="K484" t="str">
        <f>IFERROR(VLOOKUP($A484,'Medical Examinations'!$A:$O,15,FALSE),"")</f>
        <v>Diabetes</v>
      </c>
      <c r="L484" s="19" t="str">
        <f>IFERROR(VLOOKUP($A484,'Hospitalisation Details'!$A:$Q,7,FALSE),"")</f>
        <v>24-Nov-1981</v>
      </c>
      <c r="M484" s="20">
        <f>IFERROR(VLOOKUP($A484,'Hospitalisation Details'!$A:$Q,10,FALSE),"")</f>
        <v>7371.77</v>
      </c>
      <c r="N484" s="26" t="str">
        <f>IFERROR(VLOOKUP($A484,'Hospitalisation Details'!$A:$Q,11,FALSE),"")</f>
        <v>tier - 2</v>
      </c>
      <c r="O484" t="str">
        <f>IFERROR(VLOOKUP($A484,'Hospitalisation Details'!$A:$Q,13,FALSE),"")</f>
        <v>tier - 1</v>
      </c>
      <c r="P484" t="str">
        <f>IFERROR(VLOOKUP($A484,'Hospitalisation Details'!$A:$Q,15,FALSE),"")</f>
        <v>R1011</v>
      </c>
      <c r="Q484">
        <f>IFERROR(VLOOKUP($A484,'Hospitalisation Details'!$A:$Q,8,FALSE),"")</f>
        <v>41</v>
      </c>
    </row>
    <row r="485" spans="1:17" ht="15" x14ac:dyDescent="0.35">
      <c r="A485" s="25" t="str">
        <f>'Customer Names'!A1434</f>
        <v>Id1433</v>
      </c>
      <c r="B485" t="str">
        <f>IFERROR(VLOOKUP($A485,'Customer Names'!$A:$F,3,FALSE),"")</f>
        <v>Kramer</v>
      </c>
      <c r="C485" s="27">
        <f>IFERROR(VLOOKUP($A485,'Medical Examinations'!$A:$O,2,FALSE),"")</f>
        <v>16.79</v>
      </c>
      <c r="D485">
        <f>IFERROR(VLOOKUP($A485,'Medical Examinations'!$A:$O,3,FALSE),"")</f>
        <v>11.4</v>
      </c>
      <c r="E485" s="26" t="str">
        <f>IFERROR(VLOOKUP($A485,'Medical Examinations'!$A:$O,4,FALSE),"")</f>
        <v>No</v>
      </c>
      <c r="F485" t="str">
        <f>IFERROR(VLOOKUP($A485,'Medical Examinations'!$A:$O,6,FALSE),"")</f>
        <v>No</v>
      </c>
      <c r="G485" t="str">
        <f>IFERROR(VLOOKUP($A485,'Medical Examinations'!$A:$O,7,FALSE),"")</f>
        <v>No</v>
      </c>
      <c r="H485" s="28" t="str">
        <f>IFERROR(VLOOKUP($A485,'Medical Examinations'!$A:$O,8,FALSE),"")</f>
        <v>0</v>
      </c>
      <c r="I485" t="str">
        <f>IFERROR(VLOOKUP($A485,'Medical Examinations'!$A:$O,10,FALSE),"")</f>
        <v>No</v>
      </c>
      <c r="J485" t="str">
        <f>IFERROR(VLOOKUP($A485,'Medical Examinations'!$A:$O,14,FALSE),"")</f>
        <v>Under Weight</v>
      </c>
      <c r="K485" t="str">
        <f>IFERROR(VLOOKUP($A485,'Medical Examinations'!$A:$O,15,FALSE),"")</f>
        <v>Diabetes</v>
      </c>
      <c r="L485" s="19" t="str">
        <f>IFERROR(VLOOKUP($A485,'Hospitalisation Details'!$A:$Q,7,FALSE),"")</f>
        <v>9-Dec-1965</v>
      </c>
      <c r="M485" s="20">
        <f>IFERROR(VLOOKUP($A485,'Hospitalisation Details'!$A:$Q,10,FALSE),"")</f>
        <v>7362.31</v>
      </c>
      <c r="N485" s="26" t="str">
        <f>IFERROR(VLOOKUP($A485,'Hospitalisation Details'!$A:$Q,11,FALSE),"")</f>
        <v>tier - 3</v>
      </c>
      <c r="O485" t="str">
        <f>IFERROR(VLOOKUP($A485,'Hospitalisation Details'!$A:$Q,13,FALSE),"")</f>
        <v>tier - 3</v>
      </c>
      <c r="P485" t="str">
        <f>IFERROR(VLOOKUP($A485,'Hospitalisation Details'!$A:$Q,15,FALSE),"")</f>
        <v>R1013</v>
      </c>
      <c r="Q485">
        <f>IFERROR(VLOOKUP($A485,'Hospitalisation Details'!$A:$Q,8,FALSE),"")</f>
        <v>57</v>
      </c>
    </row>
    <row r="486" spans="1:17" ht="15" x14ac:dyDescent="0.35">
      <c r="A486" s="25" t="str">
        <f>'Customer Names'!A1435</f>
        <v>Id1434</v>
      </c>
      <c r="B486" t="str">
        <f>IFERROR(VLOOKUP($A486,'Customer Names'!$A:$F,3,FALSE),"")</f>
        <v>Goldstein</v>
      </c>
      <c r="C486" s="27">
        <f>IFERROR(VLOOKUP($A486,'Medical Examinations'!$A:$O,2,FALSE),"")</f>
        <v>31.635000000000002</v>
      </c>
      <c r="D486">
        <f>IFERROR(VLOOKUP($A486,'Medical Examinations'!$A:$O,3,FALSE),"")</f>
        <v>9.1300000000000008</v>
      </c>
      <c r="E486" s="26" t="str">
        <f>IFERROR(VLOOKUP($A486,'Medical Examinations'!$A:$O,4,FALSE),"")</f>
        <v>Yes</v>
      </c>
      <c r="F486" t="str">
        <f>IFERROR(VLOOKUP($A486,'Medical Examinations'!$A:$O,6,FALSE),"")</f>
        <v>No</v>
      </c>
      <c r="G486" t="str">
        <f>IFERROR(VLOOKUP($A486,'Medical Examinations'!$A:$O,7,FALSE),"")</f>
        <v>No</v>
      </c>
      <c r="H486" s="28" t="str">
        <f>IFERROR(VLOOKUP($A486,'Medical Examinations'!$A:$O,8,FALSE),"")</f>
        <v>0</v>
      </c>
      <c r="I486" t="str">
        <f>IFERROR(VLOOKUP($A486,'Medical Examinations'!$A:$O,10,FALSE),"")</f>
        <v>No</v>
      </c>
      <c r="J486" t="str">
        <f>IFERROR(VLOOKUP($A486,'Medical Examinations'!$A:$O,14,FALSE),"")</f>
        <v>Obesity</v>
      </c>
      <c r="K486" t="str">
        <f>IFERROR(VLOOKUP($A486,'Medical Examinations'!$A:$O,15,FALSE),"")</f>
        <v>Diabetes</v>
      </c>
      <c r="L486" s="19" t="str">
        <f>IFERROR(VLOOKUP($A486,'Hospitalisation Details'!$A:$Q,7,FALSE),"")</f>
        <v>16-Jul-1981</v>
      </c>
      <c r="M486" s="20">
        <f>IFERROR(VLOOKUP($A486,'Hospitalisation Details'!$A:$Q,10,FALSE),"")</f>
        <v>7358.18</v>
      </c>
      <c r="N486" s="26" t="str">
        <f>IFERROR(VLOOKUP($A486,'Hospitalisation Details'!$A:$Q,11,FALSE),"")</f>
        <v>tier - 2</v>
      </c>
      <c r="O486" t="str">
        <f>IFERROR(VLOOKUP($A486,'Hospitalisation Details'!$A:$Q,13,FALSE),"")</f>
        <v>tier - 3</v>
      </c>
      <c r="P486" t="str">
        <f>IFERROR(VLOOKUP($A486,'Hospitalisation Details'!$A:$Q,15,FALSE),"")</f>
        <v>R1024</v>
      </c>
      <c r="Q486">
        <f>IFERROR(VLOOKUP($A486,'Hospitalisation Details'!$A:$Q,8,FALSE),"")</f>
        <v>41</v>
      </c>
    </row>
    <row r="487" spans="1:17" ht="15" x14ac:dyDescent="0.35">
      <c r="A487" s="25" t="str">
        <f>'Customer Names'!A1436</f>
        <v>Id1435</v>
      </c>
      <c r="B487" t="str">
        <f>IFERROR(VLOOKUP($A487,'Customer Names'!$A:$F,3,FALSE),"")</f>
        <v>Gonzalez</v>
      </c>
      <c r="C487" s="27">
        <f>IFERROR(VLOOKUP($A487,'Medical Examinations'!$A:$O,2,FALSE),"")</f>
        <v>24.19</v>
      </c>
      <c r="D487">
        <f>IFERROR(VLOOKUP($A487,'Medical Examinations'!$A:$O,3,FALSE),"")</f>
        <v>6.22</v>
      </c>
      <c r="E487" s="26" t="str">
        <f>IFERROR(VLOOKUP($A487,'Medical Examinations'!$A:$O,4,FALSE),"")</f>
        <v>Yes</v>
      </c>
      <c r="F487" t="str">
        <f>IFERROR(VLOOKUP($A487,'Medical Examinations'!$A:$O,6,FALSE),"")</f>
        <v>No</v>
      </c>
      <c r="G487" t="str">
        <f>IFERROR(VLOOKUP($A487,'Medical Examinations'!$A:$O,7,FALSE),"")</f>
        <v>Yes</v>
      </c>
      <c r="H487" s="28">
        <f>IFERROR(VLOOKUP($A487,'Medical Examinations'!$A:$O,8,FALSE),"")</f>
        <v>1</v>
      </c>
      <c r="I487" t="str">
        <f>IFERROR(VLOOKUP($A487,'Medical Examinations'!$A:$O,10,FALSE),"")</f>
        <v>No</v>
      </c>
      <c r="J487" t="str">
        <f>IFERROR(VLOOKUP($A487,'Medical Examinations'!$A:$O,14,FALSE),"")</f>
        <v>Normal Weight</v>
      </c>
      <c r="K487" t="str">
        <f>IFERROR(VLOOKUP($A487,'Medical Examinations'!$A:$O,15,FALSE),"")</f>
        <v>Prediabetes</v>
      </c>
      <c r="L487" s="19" t="str">
        <f>IFERROR(VLOOKUP($A487,'Hospitalisation Details'!$A:$Q,7,FALSE),"")</f>
        <v>21-Jun-1983</v>
      </c>
      <c r="M487" s="20">
        <f>IFERROR(VLOOKUP($A487,'Hospitalisation Details'!$A:$Q,10,FALSE),"")</f>
        <v>7357.49</v>
      </c>
      <c r="N487" s="26" t="str">
        <f>IFERROR(VLOOKUP($A487,'Hospitalisation Details'!$A:$Q,11,FALSE),"")</f>
        <v>tier - 2</v>
      </c>
      <c r="O487" t="str">
        <f>IFERROR(VLOOKUP($A487,'Hospitalisation Details'!$A:$Q,13,FALSE),"")</f>
        <v>tier - 2</v>
      </c>
      <c r="P487" t="str">
        <f>IFERROR(VLOOKUP($A487,'Hospitalisation Details'!$A:$Q,15,FALSE),"")</f>
        <v>R1012</v>
      </c>
      <c r="Q487">
        <f>IFERROR(VLOOKUP($A487,'Hospitalisation Details'!$A:$Q,8,FALSE),"")</f>
        <v>39</v>
      </c>
    </row>
    <row r="488" spans="1:17" ht="15" x14ac:dyDescent="0.35">
      <c r="A488" s="25" t="str">
        <f>'Customer Names'!A1437</f>
        <v>Id1436</v>
      </c>
      <c r="B488" t="str">
        <f>IFERROR(VLOOKUP($A488,'Customer Names'!$A:$F,3,FALSE),"")</f>
        <v>Barrett</v>
      </c>
      <c r="C488" s="27">
        <f>IFERROR(VLOOKUP($A488,'Medical Examinations'!$A:$O,2,FALSE),"")</f>
        <v>35.29</v>
      </c>
      <c r="D488">
        <f>IFERROR(VLOOKUP($A488,'Medical Examinations'!$A:$O,3,FALSE),"")</f>
        <v>5.9</v>
      </c>
      <c r="E488" s="26" t="str">
        <f>IFERROR(VLOOKUP($A488,'Medical Examinations'!$A:$O,4,FALSE),"")</f>
        <v>No</v>
      </c>
      <c r="F488" t="str">
        <f>IFERROR(VLOOKUP($A488,'Medical Examinations'!$A:$O,6,FALSE),"")</f>
        <v>No</v>
      </c>
      <c r="G488" t="str">
        <f>IFERROR(VLOOKUP($A488,'Medical Examinations'!$A:$O,7,FALSE),"")</f>
        <v>Yes</v>
      </c>
      <c r="H488" s="28">
        <f>IFERROR(VLOOKUP($A488,'Medical Examinations'!$A:$O,8,FALSE),"")</f>
        <v>1</v>
      </c>
      <c r="I488" t="str">
        <f>IFERROR(VLOOKUP($A488,'Medical Examinations'!$A:$O,10,FALSE),"")</f>
        <v>No</v>
      </c>
      <c r="J488" t="str">
        <f>IFERROR(VLOOKUP($A488,'Medical Examinations'!$A:$O,14,FALSE),"")</f>
        <v>Obesity</v>
      </c>
      <c r="K488" t="str">
        <f>IFERROR(VLOOKUP($A488,'Medical Examinations'!$A:$O,15,FALSE),"")</f>
        <v>Prediabetes</v>
      </c>
      <c r="L488" s="19" t="str">
        <f>IFERROR(VLOOKUP($A488,'Hospitalisation Details'!$A:$Q,7,FALSE),"")</f>
        <v>5-Oct-1993</v>
      </c>
      <c r="M488" s="20">
        <f>IFERROR(VLOOKUP($A488,'Hospitalisation Details'!$A:$Q,10,FALSE),"")</f>
        <v>7349.12</v>
      </c>
      <c r="N488" s="26" t="str">
        <f>IFERROR(VLOOKUP($A488,'Hospitalisation Details'!$A:$Q,11,FALSE),"")</f>
        <v>tier - 2</v>
      </c>
      <c r="O488" t="str">
        <f>IFERROR(VLOOKUP($A488,'Hospitalisation Details'!$A:$Q,13,FALSE),"")</f>
        <v>tier - 2</v>
      </c>
      <c r="P488" t="str">
        <f>IFERROR(VLOOKUP($A488,'Hospitalisation Details'!$A:$Q,15,FALSE),"")</f>
        <v>R1021</v>
      </c>
      <c r="Q488">
        <f>IFERROR(VLOOKUP($A488,'Hospitalisation Details'!$A:$Q,8,FALSE),"")</f>
        <v>29</v>
      </c>
    </row>
    <row r="489" spans="1:17" ht="15" x14ac:dyDescent="0.35">
      <c r="A489" s="25" t="str">
        <f>'Customer Names'!A1438</f>
        <v>Id1437</v>
      </c>
      <c r="B489" t="str">
        <f>IFERROR(VLOOKUP($A489,'Customer Names'!$A:$F,3,FALSE),"")</f>
        <v>Irwin</v>
      </c>
      <c r="C489" s="27">
        <f>IFERROR(VLOOKUP($A489,'Medical Examinations'!$A:$O,2,FALSE),"")</f>
        <v>35.299999999999997</v>
      </c>
      <c r="D489">
        <f>IFERROR(VLOOKUP($A489,'Medical Examinations'!$A:$O,3,FALSE),"")</f>
        <v>4.45</v>
      </c>
      <c r="E489" s="26" t="str">
        <f>IFERROR(VLOOKUP($A489,'Medical Examinations'!$A:$O,4,FALSE),"")</f>
        <v>No</v>
      </c>
      <c r="F489" t="str">
        <f>IFERROR(VLOOKUP($A489,'Medical Examinations'!$A:$O,6,FALSE),"")</f>
        <v>No</v>
      </c>
      <c r="G489" t="str">
        <f>IFERROR(VLOOKUP($A489,'Medical Examinations'!$A:$O,7,FALSE),"")</f>
        <v>No</v>
      </c>
      <c r="H489" s="28" t="str">
        <f>IFERROR(VLOOKUP($A489,'Medical Examinations'!$A:$O,8,FALSE),"")</f>
        <v>0</v>
      </c>
      <c r="I489" t="str">
        <f>IFERROR(VLOOKUP($A489,'Medical Examinations'!$A:$O,10,FALSE),"")</f>
        <v>No</v>
      </c>
      <c r="J489" t="str">
        <f>IFERROR(VLOOKUP($A489,'Medical Examinations'!$A:$O,14,FALSE),"")</f>
        <v>Obesity</v>
      </c>
      <c r="K489" t="str">
        <f>IFERROR(VLOOKUP($A489,'Medical Examinations'!$A:$O,15,FALSE),"")</f>
        <v>Normal</v>
      </c>
      <c r="L489" s="19" t="str">
        <f>IFERROR(VLOOKUP($A489,'Hospitalisation Details'!$A:$Q,7,FALSE),"")</f>
        <v>1-Dec-1977</v>
      </c>
      <c r="M489" s="20">
        <f>IFERROR(VLOOKUP($A489,'Hospitalisation Details'!$A:$Q,10,FALSE),"")</f>
        <v>7348.14</v>
      </c>
      <c r="N489" s="26" t="str">
        <f>IFERROR(VLOOKUP($A489,'Hospitalisation Details'!$A:$Q,11,FALSE),"")</f>
        <v>tier - 2</v>
      </c>
      <c r="O489" t="str">
        <f>IFERROR(VLOOKUP($A489,'Hospitalisation Details'!$A:$Q,13,FALSE),"")</f>
        <v>tier - 1</v>
      </c>
      <c r="P489" t="str">
        <f>IFERROR(VLOOKUP($A489,'Hospitalisation Details'!$A:$Q,15,FALSE),"")</f>
        <v>R1011</v>
      </c>
      <c r="Q489">
        <f>IFERROR(VLOOKUP($A489,'Hospitalisation Details'!$A:$Q,8,FALSE),"")</f>
        <v>45</v>
      </c>
    </row>
    <row r="490" spans="1:17" ht="15" x14ac:dyDescent="0.35">
      <c r="A490" s="25" t="str">
        <f>'Customer Names'!A1439</f>
        <v>Id1438</v>
      </c>
      <c r="B490" t="str">
        <f>IFERROR(VLOOKUP($A490,'Customer Names'!$A:$F,3,FALSE),"")</f>
        <v>Glenn</v>
      </c>
      <c r="C490" s="27">
        <f>IFERROR(VLOOKUP($A490,'Medical Examinations'!$A:$O,2,FALSE),"")</f>
        <v>35.64</v>
      </c>
      <c r="D490">
        <f>IFERROR(VLOOKUP($A490,'Medical Examinations'!$A:$O,3,FALSE),"")</f>
        <v>6.17</v>
      </c>
      <c r="E490" s="26" t="str">
        <f>IFERROR(VLOOKUP($A490,'Medical Examinations'!$A:$O,4,FALSE),"")</f>
        <v>No</v>
      </c>
      <c r="F490" t="str">
        <f>IFERROR(VLOOKUP($A490,'Medical Examinations'!$A:$O,6,FALSE),"")</f>
        <v>No</v>
      </c>
      <c r="G490" t="str">
        <f>IFERROR(VLOOKUP($A490,'Medical Examinations'!$A:$O,7,FALSE),"")</f>
        <v>Yes</v>
      </c>
      <c r="H490" s="28">
        <f>IFERROR(VLOOKUP($A490,'Medical Examinations'!$A:$O,8,FALSE),"")</f>
        <v>1</v>
      </c>
      <c r="I490" t="str">
        <f>IFERROR(VLOOKUP($A490,'Medical Examinations'!$A:$O,10,FALSE),"")</f>
        <v>No</v>
      </c>
      <c r="J490" t="str">
        <f>IFERROR(VLOOKUP($A490,'Medical Examinations'!$A:$O,14,FALSE),"")</f>
        <v>Obesity</v>
      </c>
      <c r="K490" t="str">
        <f>IFERROR(VLOOKUP($A490,'Medical Examinations'!$A:$O,15,FALSE),"")</f>
        <v>Prediabetes</v>
      </c>
      <c r="L490" s="19" t="str">
        <f>IFERROR(VLOOKUP($A490,'Hospitalisation Details'!$A:$Q,7,FALSE),"")</f>
        <v>26-Jun-1979</v>
      </c>
      <c r="M490" s="20">
        <f>IFERROR(VLOOKUP($A490,'Hospitalisation Details'!$A:$Q,10,FALSE),"")</f>
        <v>7345.73</v>
      </c>
      <c r="N490" s="26" t="str">
        <f>IFERROR(VLOOKUP($A490,'Hospitalisation Details'!$A:$Q,11,FALSE),"")</f>
        <v>tier - 2</v>
      </c>
      <c r="O490" t="str">
        <f>IFERROR(VLOOKUP($A490,'Hospitalisation Details'!$A:$Q,13,FALSE),"")</f>
        <v>tier - 1</v>
      </c>
      <c r="P490" t="str">
        <f>IFERROR(VLOOKUP($A490,'Hospitalisation Details'!$A:$Q,15,FALSE),"")</f>
        <v>R1013</v>
      </c>
      <c r="Q490">
        <f>IFERROR(VLOOKUP($A490,'Hospitalisation Details'!$A:$Q,8,FALSE),"")</f>
        <v>43</v>
      </c>
    </row>
    <row r="491" spans="1:17" ht="15" x14ac:dyDescent="0.35">
      <c r="A491" s="25" t="str">
        <f>'Customer Names'!A1440</f>
        <v>Id1439</v>
      </c>
      <c r="B491" t="str">
        <f>IFERROR(VLOOKUP($A491,'Customer Names'!$A:$F,3,FALSE),"")</f>
        <v>O'Meara</v>
      </c>
      <c r="C491" s="27">
        <f>IFERROR(VLOOKUP($A491,'Medical Examinations'!$A:$O,2,FALSE),"")</f>
        <v>33.1</v>
      </c>
      <c r="D491">
        <f>IFERROR(VLOOKUP($A491,'Medical Examinations'!$A:$O,3,FALSE),"")</f>
        <v>4.93</v>
      </c>
      <c r="E491" s="26" t="str">
        <f>IFERROR(VLOOKUP($A491,'Medical Examinations'!$A:$O,4,FALSE),"")</f>
        <v>No</v>
      </c>
      <c r="F491" t="str">
        <f>IFERROR(VLOOKUP($A491,'Medical Examinations'!$A:$O,6,FALSE),"")</f>
        <v>No</v>
      </c>
      <c r="G491" t="str">
        <f>IFERROR(VLOOKUP($A491,'Medical Examinations'!$A:$O,7,FALSE),"")</f>
        <v>No</v>
      </c>
      <c r="H491" s="28" t="str">
        <f>IFERROR(VLOOKUP($A491,'Medical Examinations'!$A:$O,8,FALSE),"")</f>
        <v>0</v>
      </c>
      <c r="I491" t="str">
        <f>IFERROR(VLOOKUP($A491,'Medical Examinations'!$A:$O,10,FALSE),"")</f>
        <v>No</v>
      </c>
      <c r="J491" t="str">
        <f>IFERROR(VLOOKUP($A491,'Medical Examinations'!$A:$O,14,FALSE),"")</f>
        <v>Obesity</v>
      </c>
      <c r="K491" t="str">
        <f>IFERROR(VLOOKUP($A491,'Medical Examinations'!$A:$O,15,FALSE),"")</f>
        <v>Normal</v>
      </c>
      <c r="L491" s="19" t="str">
        <f>IFERROR(VLOOKUP($A491,'Hospitalisation Details'!$A:$Q,7,FALSE),"")</f>
        <v>18-Dec-1977</v>
      </c>
      <c r="M491" s="20">
        <f>IFERROR(VLOOKUP($A491,'Hospitalisation Details'!$A:$Q,10,FALSE),"")</f>
        <v>7345.08</v>
      </c>
      <c r="N491" s="26" t="str">
        <f>IFERROR(VLOOKUP($A491,'Hospitalisation Details'!$A:$Q,11,FALSE),"")</f>
        <v>tier - 2</v>
      </c>
      <c r="O491" t="str">
        <f>IFERROR(VLOOKUP($A491,'Hospitalisation Details'!$A:$Q,13,FALSE),"")</f>
        <v>tier - 1</v>
      </c>
      <c r="P491" t="str">
        <f>IFERROR(VLOOKUP($A491,'Hospitalisation Details'!$A:$Q,15,FALSE),"")</f>
        <v>R1011</v>
      </c>
      <c r="Q491">
        <f>IFERROR(VLOOKUP($A491,'Hospitalisation Details'!$A:$Q,8,FALSE),"")</f>
        <v>45</v>
      </c>
    </row>
    <row r="492" spans="1:17" ht="15" x14ac:dyDescent="0.35">
      <c r="A492" s="25" t="str">
        <f>'Customer Names'!A145</f>
        <v>Id144</v>
      </c>
      <c r="B492" t="str">
        <f>IFERROR(VLOOKUP($A492,'Customer Names'!$A:$F,3,FALSE),"")</f>
        <v>Anderson</v>
      </c>
      <c r="C492" s="27">
        <f>IFERROR(VLOOKUP($A492,'Medical Examinations'!$A:$O,2,FALSE),"")</f>
        <v>33.4</v>
      </c>
      <c r="D492">
        <f>IFERROR(VLOOKUP($A492,'Medical Examinations'!$A:$O,3,FALSE),"")</f>
        <v>10.73</v>
      </c>
      <c r="E492" s="26" t="str">
        <f>IFERROR(VLOOKUP($A492,'Medical Examinations'!$A:$O,4,FALSE),"")</f>
        <v>Yes</v>
      </c>
      <c r="F492" t="str">
        <f>IFERROR(VLOOKUP($A492,'Medical Examinations'!$A:$O,6,FALSE),"")</f>
        <v>No</v>
      </c>
      <c r="G492" t="str">
        <f>IFERROR(VLOOKUP($A492,'Medical Examinations'!$A:$O,7,FALSE),"")</f>
        <v>No</v>
      </c>
      <c r="H492" s="28">
        <f>IFERROR(VLOOKUP($A492,'Medical Examinations'!$A:$O,8,FALSE),"")</f>
        <v>1</v>
      </c>
      <c r="I492" t="str">
        <f>IFERROR(VLOOKUP($A492,'Medical Examinations'!$A:$O,10,FALSE),"")</f>
        <v>Yes</v>
      </c>
      <c r="J492" t="str">
        <f>IFERROR(VLOOKUP($A492,'Medical Examinations'!$A:$O,14,FALSE),"")</f>
        <v>Obesity</v>
      </c>
      <c r="K492" t="str">
        <f>IFERROR(VLOOKUP($A492,'Medical Examinations'!$A:$O,15,FALSE),"")</f>
        <v>Diabetes</v>
      </c>
      <c r="L492" s="19" t="str">
        <f>IFERROR(VLOOKUP($A492,'Hospitalisation Details'!$A:$Q,7,FALSE),"")</f>
        <v>21-Jun-1986</v>
      </c>
      <c r="M492" s="20">
        <f>IFERROR(VLOOKUP($A492,'Hospitalisation Details'!$A:$Q,10,FALSE),"")</f>
        <v>38415.47</v>
      </c>
      <c r="N492" s="26" t="str">
        <f>IFERROR(VLOOKUP($A492,'Hospitalisation Details'!$A:$Q,11,FALSE),"")</f>
        <v>tier - 1</v>
      </c>
      <c r="O492" t="str">
        <f>IFERROR(VLOOKUP($A492,'Hospitalisation Details'!$A:$Q,13,FALSE),"")</f>
        <v>tier - 2</v>
      </c>
      <c r="P492" t="str">
        <f>IFERROR(VLOOKUP($A492,'Hospitalisation Details'!$A:$Q,15,FALSE),"")</f>
        <v>R1011</v>
      </c>
      <c r="Q492">
        <f>IFERROR(VLOOKUP($A492,'Hospitalisation Details'!$A:$Q,8,FALSE),"")</f>
        <v>36</v>
      </c>
    </row>
    <row r="493" spans="1:17" ht="15" x14ac:dyDescent="0.35">
      <c r="A493" s="25" t="str">
        <f>'Customer Names'!A1441</f>
        <v>Id1440</v>
      </c>
      <c r="B493" t="str">
        <f>IFERROR(VLOOKUP($A493,'Customer Names'!$A:$F,3,FALSE),"")</f>
        <v>Budrow</v>
      </c>
      <c r="C493" s="27">
        <f>IFERROR(VLOOKUP($A493,'Medical Examinations'!$A:$O,2,FALSE),"")</f>
        <v>26.41</v>
      </c>
      <c r="D493">
        <f>IFERROR(VLOOKUP($A493,'Medical Examinations'!$A:$O,3,FALSE),"")</f>
        <v>7.32</v>
      </c>
      <c r="E493" s="26" t="str">
        <f>IFERROR(VLOOKUP($A493,'Medical Examinations'!$A:$O,4,FALSE),"")</f>
        <v>Yes</v>
      </c>
      <c r="F493" t="str">
        <f>IFERROR(VLOOKUP($A493,'Medical Examinations'!$A:$O,6,FALSE),"")</f>
        <v>No</v>
      </c>
      <c r="G493" t="str">
        <f>IFERROR(VLOOKUP($A493,'Medical Examinations'!$A:$O,7,FALSE),"")</f>
        <v>No</v>
      </c>
      <c r="H493" s="28">
        <f>IFERROR(VLOOKUP($A493,'Medical Examinations'!$A:$O,8,FALSE),"")</f>
        <v>1</v>
      </c>
      <c r="I493" t="str">
        <f>IFERROR(VLOOKUP($A493,'Medical Examinations'!$A:$O,10,FALSE),"")</f>
        <v>No</v>
      </c>
      <c r="J493" t="str">
        <f>IFERROR(VLOOKUP($A493,'Medical Examinations'!$A:$O,14,FALSE),"")</f>
        <v>Over Weight</v>
      </c>
      <c r="K493" t="str">
        <f>IFERROR(VLOOKUP($A493,'Medical Examinations'!$A:$O,15,FALSE),"")</f>
        <v>Diabetes</v>
      </c>
      <c r="L493" s="19" t="str">
        <f>IFERROR(VLOOKUP($A493,'Hospitalisation Details'!$A:$Q,7,FALSE),"")</f>
        <v>15-Jun-1986</v>
      </c>
      <c r="M493" s="20">
        <f>IFERROR(VLOOKUP($A493,'Hospitalisation Details'!$A:$Q,10,FALSE),"")</f>
        <v>7339.93</v>
      </c>
      <c r="N493" s="26" t="str">
        <f>IFERROR(VLOOKUP($A493,'Hospitalisation Details'!$A:$Q,11,FALSE),"")</f>
        <v>tier - 2</v>
      </c>
      <c r="O493" t="str">
        <f>IFERROR(VLOOKUP($A493,'Hospitalisation Details'!$A:$Q,13,FALSE),"")</f>
        <v>tier - 2</v>
      </c>
      <c r="P493" t="str">
        <f>IFERROR(VLOOKUP($A493,'Hospitalisation Details'!$A:$Q,15,FALSE),"")</f>
        <v>R1012</v>
      </c>
      <c r="Q493">
        <f>IFERROR(VLOOKUP($A493,'Hospitalisation Details'!$A:$Q,8,FALSE),"")</f>
        <v>36</v>
      </c>
    </row>
    <row r="494" spans="1:17" ht="15" x14ac:dyDescent="0.35">
      <c r="A494" s="25" t="str">
        <f>'Customer Names'!A1442</f>
        <v>Id1441</v>
      </c>
      <c r="B494" t="str">
        <f>IFERROR(VLOOKUP($A494,'Customer Names'!$A:$F,3,FALSE),"")</f>
        <v>Anderson</v>
      </c>
      <c r="C494" s="27">
        <f>IFERROR(VLOOKUP($A494,'Medical Examinations'!$A:$O,2,FALSE),"")</f>
        <v>29.9</v>
      </c>
      <c r="D494">
        <f>IFERROR(VLOOKUP($A494,'Medical Examinations'!$A:$O,3,FALSE),"")</f>
        <v>5.27</v>
      </c>
      <c r="E494" s="26" t="str">
        <f>IFERROR(VLOOKUP($A494,'Medical Examinations'!$A:$O,4,FALSE),"")</f>
        <v>No</v>
      </c>
      <c r="F494" t="str">
        <f>IFERROR(VLOOKUP($A494,'Medical Examinations'!$A:$O,6,FALSE),"")</f>
        <v>No</v>
      </c>
      <c r="G494" t="str">
        <f>IFERROR(VLOOKUP($A494,'Medical Examinations'!$A:$O,7,FALSE),"")</f>
        <v>Yes</v>
      </c>
      <c r="H494" s="28">
        <f>IFERROR(VLOOKUP($A494,'Medical Examinations'!$A:$O,8,FALSE),"")</f>
        <v>1</v>
      </c>
      <c r="I494" t="str">
        <f>IFERROR(VLOOKUP($A494,'Medical Examinations'!$A:$O,10,FALSE),"")</f>
        <v>No</v>
      </c>
      <c r="J494" t="str">
        <f>IFERROR(VLOOKUP($A494,'Medical Examinations'!$A:$O,14,FALSE),"")</f>
        <v>Over Weight</v>
      </c>
      <c r="K494" t="str">
        <f>IFERROR(VLOOKUP($A494,'Medical Examinations'!$A:$O,15,FALSE),"")</f>
        <v>Normal</v>
      </c>
      <c r="L494" s="19" t="str">
        <f>IFERROR(VLOOKUP($A494,'Hospitalisation Details'!$A:$Q,7,FALSE),"")</f>
        <v>19-Sep-1979</v>
      </c>
      <c r="M494" s="20">
        <f>IFERROR(VLOOKUP($A494,'Hospitalisation Details'!$A:$Q,10,FALSE),"")</f>
        <v>7337.75</v>
      </c>
      <c r="N494" s="26" t="str">
        <f>IFERROR(VLOOKUP($A494,'Hospitalisation Details'!$A:$Q,11,FALSE),"")</f>
        <v>tier - 2</v>
      </c>
      <c r="O494" t="str">
        <f>IFERROR(VLOOKUP($A494,'Hospitalisation Details'!$A:$Q,13,FALSE),"")</f>
        <v>tier - 3</v>
      </c>
      <c r="P494" t="str">
        <f>IFERROR(VLOOKUP($A494,'Hospitalisation Details'!$A:$Q,15,FALSE),"")</f>
        <v>R1011</v>
      </c>
      <c r="Q494">
        <f>IFERROR(VLOOKUP($A494,'Hospitalisation Details'!$A:$Q,8,FALSE),"")</f>
        <v>43</v>
      </c>
    </row>
    <row r="495" spans="1:17" ht="15" x14ac:dyDescent="0.35">
      <c r="A495" s="25" t="str">
        <f>'Customer Names'!A1443</f>
        <v>Id1442</v>
      </c>
      <c r="B495" t="str">
        <f>IFERROR(VLOOKUP($A495,'Customer Names'!$A:$F,3,FALSE),"")</f>
        <v>Douglas</v>
      </c>
      <c r="C495" s="27">
        <f>IFERROR(VLOOKUP($A495,'Medical Examinations'!$A:$O,2,FALSE),"")</f>
        <v>25.24</v>
      </c>
      <c r="D495">
        <f>IFERROR(VLOOKUP($A495,'Medical Examinations'!$A:$O,3,FALSE),"")</f>
        <v>5.82</v>
      </c>
      <c r="E495" s="26" t="str">
        <f>IFERROR(VLOOKUP($A495,'Medical Examinations'!$A:$O,4,FALSE),"")</f>
        <v>No</v>
      </c>
      <c r="F495" t="str">
        <f>IFERROR(VLOOKUP($A495,'Medical Examinations'!$A:$O,6,FALSE),"")</f>
        <v>No</v>
      </c>
      <c r="G495" t="str">
        <f>IFERROR(VLOOKUP($A495,'Medical Examinations'!$A:$O,7,FALSE),"")</f>
        <v>No</v>
      </c>
      <c r="H495" s="28">
        <f>IFERROR(VLOOKUP($A495,'Medical Examinations'!$A:$O,8,FALSE),"")</f>
        <v>1</v>
      </c>
      <c r="I495" t="str">
        <f>IFERROR(VLOOKUP($A495,'Medical Examinations'!$A:$O,10,FALSE),"")</f>
        <v>No</v>
      </c>
      <c r="J495" t="str">
        <f>IFERROR(VLOOKUP($A495,'Medical Examinations'!$A:$O,14,FALSE),"")</f>
        <v>Over Weight</v>
      </c>
      <c r="K495" t="str">
        <f>IFERROR(VLOOKUP($A495,'Medical Examinations'!$A:$O,15,FALSE),"")</f>
        <v>Prediabetes</v>
      </c>
      <c r="L495" s="19" t="str">
        <f>IFERROR(VLOOKUP($A495,'Hospitalisation Details'!$A:$Q,7,FALSE),"")</f>
        <v>25-Jul-1984</v>
      </c>
      <c r="M495" s="20">
        <f>IFERROR(VLOOKUP($A495,'Hospitalisation Details'!$A:$Q,10,FALSE),"")</f>
        <v>7325.47</v>
      </c>
      <c r="N495" s="26" t="str">
        <f>IFERROR(VLOOKUP($A495,'Hospitalisation Details'!$A:$Q,11,FALSE),"")</f>
        <v>tier - 2</v>
      </c>
      <c r="O495" t="str">
        <f>IFERROR(VLOOKUP($A495,'Hospitalisation Details'!$A:$Q,13,FALSE),"")</f>
        <v>tier - 1</v>
      </c>
      <c r="P495" t="str">
        <f>IFERROR(VLOOKUP($A495,'Hospitalisation Details'!$A:$Q,15,FALSE),"")</f>
        <v>R1012</v>
      </c>
      <c r="Q495">
        <f>IFERROR(VLOOKUP($A495,'Hospitalisation Details'!$A:$Q,8,FALSE),"")</f>
        <v>38</v>
      </c>
    </row>
    <row r="496" spans="1:17" ht="15" x14ac:dyDescent="0.35">
      <c r="A496" s="25" t="str">
        <f>'Customer Names'!A1444</f>
        <v>Id1443</v>
      </c>
      <c r="B496" t="str">
        <f>IFERROR(VLOOKUP($A496,'Customer Names'!$A:$F,3,FALSE),"")</f>
        <v>Tecklenburg</v>
      </c>
      <c r="C496" s="27">
        <f>IFERROR(VLOOKUP($A496,'Medical Examinations'!$A:$O,2,FALSE),"")</f>
        <v>25.08</v>
      </c>
      <c r="D496">
        <f>IFERROR(VLOOKUP($A496,'Medical Examinations'!$A:$O,3,FALSE),"")</f>
        <v>5.8</v>
      </c>
      <c r="E496" s="26" t="str">
        <f>IFERROR(VLOOKUP($A496,'Medical Examinations'!$A:$O,4,FALSE),"")</f>
        <v>No</v>
      </c>
      <c r="F496" t="str">
        <f>IFERROR(VLOOKUP($A496,'Medical Examinations'!$A:$O,6,FALSE),"")</f>
        <v>No</v>
      </c>
      <c r="G496" t="str">
        <f>IFERROR(VLOOKUP($A496,'Medical Examinations'!$A:$O,7,FALSE),"")</f>
        <v>Yes</v>
      </c>
      <c r="H496" s="28">
        <f>IFERROR(VLOOKUP($A496,'Medical Examinations'!$A:$O,8,FALSE),"")</f>
        <v>1</v>
      </c>
      <c r="I496" t="str">
        <f>IFERROR(VLOOKUP($A496,'Medical Examinations'!$A:$O,10,FALSE),"")</f>
        <v>No</v>
      </c>
      <c r="J496" t="str">
        <f>IFERROR(VLOOKUP($A496,'Medical Examinations'!$A:$O,14,FALSE),"")</f>
        <v>Over Weight</v>
      </c>
      <c r="K496" t="str">
        <f>IFERROR(VLOOKUP($A496,'Medical Examinations'!$A:$O,15,FALSE),"")</f>
        <v>Prediabetes</v>
      </c>
      <c r="L496" s="19" t="str">
        <f>IFERROR(VLOOKUP($A496,'Hospitalisation Details'!$A:$Q,7,FALSE),"")</f>
        <v>19-Jun-1979</v>
      </c>
      <c r="M496" s="20">
        <f>IFERROR(VLOOKUP($A496,'Hospitalisation Details'!$A:$Q,10,FALSE),"")</f>
        <v>7325.05</v>
      </c>
      <c r="N496" s="26" t="str">
        <f>IFERROR(VLOOKUP($A496,'Hospitalisation Details'!$A:$Q,11,FALSE),"")</f>
        <v>tier - 2</v>
      </c>
      <c r="O496" t="str">
        <f>IFERROR(VLOOKUP($A496,'Hospitalisation Details'!$A:$Q,13,FALSE),"")</f>
        <v>tier - 3</v>
      </c>
      <c r="P496" t="str">
        <f>IFERROR(VLOOKUP($A496,'Hospitalisation Details'!$A:$Q,15,FALSE),"")</f>
        <v>R1024</v>
      </c>
      <c r="Q496">
        <f>IFERROR(VLOOKUP($A496,'Hospitalisation Details'!$A:$Q,8,FALSE),"")</f>
        <v>43</v>
      </c>
    </row>
    <row r="497" spans="1:17" ht="15" x14ac:dyDescent="0.35">
      <c r="A497" s="25" t="str">
        <f>'Customer Names'!A1445</f>
        <v>Id1444</v>
      </c>
      <c r="B497" t="str">
        <f>IFERROR(VLOOKUP($A497,'Customer Names'!$A:$F,3,FALSE),"")</f>
        <v>Baker</v>
      </c>
      <c r="C497" s="27">
        <f>IFERROR(VLOOKUP($A497,'Medical Examinations'!$A:$O,2,FALSE),"")</f>
        <v>29.164999999999999</v>
      </c>
      <c r="D497">
        <f>IFERROR(VLOOKUP($A497,'Medical Examinations'!$A:$O,3,FALSE),"")</f>
        <v>4.87</v>
      </c>
      <c r="E497" s="26" t="str">
        <f>IFERROR(VLOOKUP($A497,'Medical Examinations'!$A:$O,4,FALSE),"")</f>
        <v>No</v>
      </c>
      <c r="F497" t="str">
        <f>IFERROR(VLOOKUP($A497,'Medical Examinations'!$A:$O,6,FALSE),"")</f>
        <v>yes</v>
      </c>
      <c r="G497" t="str">
        <f>IFERROR(VLOOKUP($A497,'Medical Examinations'!$A:$O,7,FALSE),"")</f>
        <v>No</v>
      </c>
      <c r="H497" s="28">
        <f>IFERROR(VLOOKUP($A497,'Medical Examinations'!$A:$O,8,FALSE),"")</f>
        <v>1</v>
      </c>
      <c r="I497" t="str">
        <f>IFERROR(VLOOKUP($A497,'Medical Examinations'!$A:$O,10,FALSE),"")</f>
        <v>No</v>
      </c>
      <c r="J497" t="str">
        <f>IFERROR(VLOOKUP($A497,'Medical Examinations'!$A:$O,14,FALSE),"")</f>
        <v>Over Weight</v>
      </c>
      <c r="K497" t="str">
        <f>IFERROR(VLOOKUP($A497,'Medical Examinations'!$A:$O,15,FALSE),"")</f>
        <v>Normal</v>
      </c>
      <c r="L497" s="19" t="str">
        <f>IFERROR(VLOOKUP($A497,'Hospitalisation Details'!$A:$Q,7,FALSE),"")</f>
        <v>15-Nov-2004</v>
      </c>
      <c r="M497" s="20">
        <f>IFERROR(VLOOKUP($A497,'Hospitalisation Details'!$A:$Q,10,FALSE),"")</f>
        <v>7323.73</v>
      </c>
      <c r="N497" s="26" t="str">
        <f>IFERROR(VLOOKUP($A497,'Hospitalisation Details'!$A:$Q,11,FALSE),"")</f>
        <v>tier - 2</v>
      </c>
      <c r="O497" t="str">
        <f>IFERROR(VLOOKUP($A497,'Hospitalisation Details'!$A:$Q,13,FALSE),"")</f>
        <v>tier - 2</v>
      </c>
      <c r="P497" t="str">
        <f>IFERROR(VLOOKUP($A497,'Hospitalisation Details'!$A:$Q,15,FALSE),"")</f>
        <v>R1024</v>
      </c>
      <c r="Q497">
        <f>IFERROR(VLOOKUP($A497,'Hospitalisation Details'!$A:$Q,8,FALSE),"")</f>
        <v>18</v>
      </c>
    </row>
    <row r="498" spans="1:17" ht="15" x14ac:dyDescent="0.35">
      <c r="A498" s="25" t="str">
        <f>'Customer Names'!A1446</f>
        <v>Id1445</v>
      </c>
      <c r="B498" t="str">
        <f>IFERROR(VLOOKUP($A498,'Customer Names'!$A:$F,3,FALSE),"")</f>
        <v>Schenck</v>
      </c>
      <c r="C498" s="27">
        <f>IFERROR(VLOOKUP($A498,'Medical Examinations'!$A:$O,2,FALSE),"")</f>
        <v>15.05</v>
      </c>
      <c r="D498">
        <f>IFERROR(VLOOKUP($A498,'Medical Examinations'!$A:$O,3,FALSE),"")</f>
        <v>8.1199999999999992</v>
      </c>
      <c r="E498" s="26" t="str">
        <f>IFERROR(VLOOKUP($A498,'Medical Examinations'!$A:$O,4,FALSE),"")</f>
        <v>No</v>
      </c>
      <c r="F498" t="str">
        <f>IFERROR(VLOOKUP($A498,'Medical Examinations'!$A:$O,6,FALSE),"")</f>
        <v>No</v>
      </c>
      <c r="G498" t="str">
        <f>IFERROR(VLOOKUP($A498,'Medical Examinations'!$A:$O,7,FALSE),"")</f>
        <v>No</v>
      </c>
      <c r="H498" s="28" t="str">
        <f>IFERROR(VLOOKUP($A498,'Medical Examinations'!$A:$O,8,FALSE),"")</f>
        <v>0</v>
      </c>
      <c r="I498" t="str">
        <f>IFERROR(VLOOKUP($A498,'Medical Examinations'!$A:$O,10,FALSE),"")</f>
        <v>No</v>
      </c>
      <c r="J498" t="str">
        <f>IFERROR(VLOOKUP($A498,'Medical Examinations'!$A:$O,14,FALSE),"")</f>
        <v>Under Weight</v>
      </c>
      <c r="K498" t="str">
        <f>IFERROR(VLOOKUP($A498,'Medical Examinations'!$A:$O,15,FALSE),"")</f>
        <v>Diabetes</v>
      </c>
      <c r="L498" s="19" t="str">
        <f>IFERROR(VLOOKUP($A498,'Hospitalisation Details'!$A:$Q,7,FALSE),"")</f>
        <v>11-Jul-1965</v>
      </c>
      <c r="M498" s="20">
        <f>IFERROR(VLOOKUP($A498,'Hospitalisation Details'!$A:$Q,10,FALSE),"")</f>
        <v>7322.86</v>
      </c>
      <c r="N498" s="26" t="str">
        <f>IFERROR(VLOOKUP($A498,'Hospitalisation Details'!$A:$Q,11,FALSE),"")</f>
        <v>tier - 3</v>
      </c>
      <c r="O498" t="str">
        <f>IFERROR(VLOOKUP($A498,'Hospitalisation Details'!$A:$Q,13,FALSE),"")</f>
        <v>tier - 3</v>
      </c>
      <c r="P498" t="str">
        <f>IFERROR(VLOOKUP($A498,'Hospitalisation Details'!$A:$Q,15,FALSE),"")</f>
        <v>R1012</v>
      </c>
      <c r="Q498">
        <f>IFERROR(VLOOKUP($A498,'Hospitalisation Details'!$A:$Q,8,FALSE),"")</f>
        <v>57</v>
      </c>
    </row>
    <row r="499" spans="1:17" ht="15" x14ac:dyDescent="0.35">
      <c r="A499" s="25" t="str">
        <f>'Customer Names'!A1447</f>
        <v>Id1446</v>
      </c>
      <c r="B499" t="str">
        <f>IFERROR(VLOOKUP($A499,'Customer Names'!$A:$F,3,FALSE),"")</f>
        <v>Johnson</v>
      </c>
      <c r="C499" s="27">
        <f>IFERROR(VLOOKUP($A499,'Medical Examinations'!$A:$O,2,FALSE),"")</f>
        <v>19.95</v>
      </c>
      <c r="D499">
        <f>IFERROR(VLOOKUP($A499,'Medical Examinations'!$A:$O,3,FALSE),"")</f>
        <v>4.3600000000000003</v>
      </c>
      <c r="E499" s="26" t="str">
        <f>IFERROR(VLOOKUP($A499,'Medical Examinations'!$A:$O,4,FALSE),"")</f>
        <v>No</v>
      </c>
      <c r="F499" t="str">
        <f>IFERROR(VLOOKUP($A499,'Medical Examinations'!$A:$O,6,FALSE),"")</f>
        <v>No</v>
      </c>
      <c r="G499" t="str">
        <f>IFERROR(VLOOKUP($A499,'Medical Examinations'!$A:$O,7,FALSE),"")</f>
        <v>No</v>
      </c>
      <c r="H499" s="28">
        <f>IFERROR(VLOOKUP($A499,'Medical Examinations'!$A:$O,8,FALSE),"")</f>
        <v>2</v>
      </c>
      <c r="I499" t="str">
        <f>IFERROR(VLOOKUP($A499,'Medical Examinations'!$A:$O,10,FALSE),"")</f>
        <v>No</v>
      </c>
      <c r="J499" t="str">
        <f>IFERROR(VLOOKUP($A499,'Medical Examinations'!$A:$O,14,FALSE),"")</f>
        <v>Normal Weight</v>
      </c>
      <c r="K499" t="str">
        <f>IFERROR(VLOOKUP($A499,'Medical Examinations'!$A:$O,15,FALSE),"")</f>
        <v>Normal</v>
      </c>
      <c r="L499" s="19" t="str">
        <f>IFERROR(VLOOKUP($A499,'Hospitalisation Details'!$A:$Q,7,FALSE),"")</f>
        <v>11-Aug-1972</v>
      </c>
      <c r="M499" s="20">
        <f>IFERROR(VLOOKUP($A499,'Hospitalisation Details'!$A:$Q,10,FALSE),"")</f>
        <v>7318.22</v>
      </c>
      <c r="N499" s="26" t="str">
        <f>IFERROR(VLOOKUP($A499,'Hospitalisation Details'!$A:$Q,11,FALSE),"")</f>
        <v>tier - 2</v>
      </c>
      <c r="O499" t="str">
        <f>IFERROR(VLOOKUP($A499,'Hospitalisation Details'!$A:$Q,13,FALSE),"")</f>
        <v>tier - 3</v>
      </c>
      <c r="P499" t="str">
        <f>IFERROR(VLOOKUP($A499,'Hospitalisation Details'!$A:$Q,15,FALSE),"")</f>
        <v>R1012</v>
      </c>
      <c r="Q499">
        <f>IFERROR(VLOOKUP($A499,'Hospitalisation Details'!$A:$Q,8,FALSE),"")</f>
        <v>50</v>
      </c>
    </row>
    <row r="500" spans="1:17" ht="15" x14ac:dyDescent="0.35">
      <c r="A500" s="25" t="str">
        <f>'Customer Names'!A1448</f>
        <v>Id1447</v>
      </c>
      <c r="B500" t="str">
        <f>IFERROR(VLOOKUP($A500,'Customer Names'!$A:$F,3,FALSE),"")</f>
        <v>Blendell</v>
      </c>
      <c r="C500" s="27">
        <f>IFERROR(VLOOKUP($A500,'Medical Examinations'!$A:$O,2,FALSE),"")</f>
        <v>16.66</v>
      </c>
      <c r="D500">
        <f>IFERROR(VLOOKUP($A500,'Medical Examinations'!$A:$O,3,FALSE),"")</f>
        <v>9.16</v>
      </c>
      <c r="E500" s="26" t="str">
        <f>IFERROR(VLOOKUP($A500,'Medical Examinations'!$A:$O,4,FALSE),"")</f>
        <v>No</v>
      </c>
      <c r="F500" t="str">
        <f>IFERROR(VLOOKUP($A500,'Medical Examinations'!$A:$O,6,FALSE),"")</f>
        <v>No</v>
      </c>
      <c r="G500" t="str">
        <f>IFERROR(VLOOKUP($A500,'Medical Examinations'!$A:$O,7,FALSE),"")</f>
        <v>No</v>
      </c>
      <c r="H500" s="28" t="str">
        <f>IFERROR(VLOOKUP($A500,'Medical Examinations'!$A:$O,8,FALSE),"")</f>
        <v>0</v>
      </c>
      <c r="I500" t="str">
        <f>IFERROR(VLOOKUP($A500,'Medical Examinations'!$A:$O,10,FALSE),"")</f>
        <v>No</v>
      </c>
      <c r="J500" t="str">
        <f>IFERROR(VLOOKUP($A500,'Medical Examinations'!$A:$O,14,FALSE),"")</f>
        <v>Under Weight</v>
      </c>
      <c r="K500" t="str">
        <f>IFERROR(VLOOKUP($A500,'Medical Examinations'!$A:$O,15,FALSE),"")</f>
        <v>Diabetes</v>
      </c>
      <c r="L500" s="19" t="str">
        <f>IFERROR(VLOOKUP($A500,'Hospitalisation Details'!$A:$Q,7,FALSE),"")</f>
        <v>25-Jun-1965</v>
      </c>
      <c r="M500" s="20">
        <f>IFERROR(VLOOKUP($A500,'Hospitalisation Details'!$A:$Q,10,FALSE),"")</f>
        <v>7318.21</v>
      </c>
      <c r="N500" s="26" t="str">
        <f>IFERROR(VLOOKUP($A500,'Hospitalisation Details'!$A:$Q,11,FALSE),"")</f>
        <v>tier - 3</v>
      </c>
      <c r="O500" t="str">
        <f>IFERROR(VLOOKUP($A500,'Hospitalisation Details'!$A:$Q,13,FALSE),"")</f>
        <v>tier - 1</v>
      </c>
      <c r="P500" t="str">
        <f>IFERROR(VLOOKUP($A500,'Hospitalisation Details'!$A:$Q,15,FALSE),"")</f>
        <v>R1013</v>
      </c>
      <c r="Q500">
        <f>IFERROR(VLOOKUP($A500,'Hospitalisation Details'!$A:$Q,8,FALSE),"")</f>
        <v>57</v>
      </c>
    </row>
    <row r="501" spans="1:17" ht="15" x14ac:dyDescent="0.35">
      <c r="A501" s="25" t="str">
        <f>'Customer Names'!A1449</f>
        <v>Id1448</v>
      </c>
      <c r="B501" t="str">
        <f>IFERROR(VLOOKUP($A501,'Customer Names'!$A:$F,3,FALSE),"")</f>
        <v>Parodi</v>
      </c>
      <c r="C501" s="27">
        <f>IFERROR(VLOOKUP($A501,'Medical Examinations'!$A:$O,2,FALSE),"")</f>
        <v>16.62</v>
      </c>
      <c r="D501">
        <f>IFERROR(VLOOKUP($A501,'Medical Examinations'!$A:$O,3,FALSE),"")</f>
        <v>9.14</v>
      </c>
      <c r="E501" s="26" t="str">
        <f>IFERROR(VLOOKUP($A501,'Medical Examinations'!$A:$O,4,FALSE),"")</f>
        <v>No</v>
      </c>
      <c r="F501" t="str">
        <f>IFERROR(VLOOKUP($A501,'Medical Examinations'!$A:$O,6,FALSE),"")</f>
        <v>No</v>
      </c>
      <c r="G501" t="str">
        <f>IFERROR(VLOOKUP($A501,'Medical Examinations'!$A:$O,7,FALSE),"")</f>
        <v>No</v>
      </c>
      <c r="H501" s="28" t="str">
        <f>IFERROR(VLOOKUP($A501,'Medical Examinations'!$A:$O,8,FALSE),"")</f>
        <v>0</v>
      </c>
      <c r="I501" t="str">
        <f>IFERROR(VLOOKUP($A501,'Medical Examinations'!$A:$O,10,FALSE),"")</f>
        <v>No</v>
      </c>
      <c r="J501" t="str">
        <f>IFERROR(VLOOKUP($A501,'Medical Examinations'!$A:$O,14,FALSE),"")</f>
        <v>Under Weight</v>
      </c>
      <c r="K501" t="str">
        <f>IFERROR(VLOOKUP($A501,'Medical Examinations'!$A:$O,15,FALSE),"")</f>
        <v>Diabetes</v>
      </c>
      <c r="L501" s="19" t="str">
        <f>IFERROR(VLOOKUP($A501,'Hospitalisation Details'!$A:$Q,7,FALSE),"")</f>
        <v>6-Jun-1965</v>
      </c>
      <c r="M501" s="20">
        <f>IFERROR(VLOOKUP($A501,'Hospitalisation Details'!$A:$Q,10,FALSE),"")</f>
        <v>7304.65</v>
      </c>
      <c r="N501" s="26" t="str">
        <f>IFERROR(VLOOKUP($A501,'Hospitalisation Details'!$A:$Q,11,FALSE),"")</f>
        <v>tier - 3</v>
      </c>
      <c r="O501" t="str">
        <f>IFERROR(VLOOKUP($A501,'Hospitalisation Details'!$A:$Q,13,FALSE),"")</f>
        <v>tier - 3</v>
      </c>
      <c r="P501" t="str">
        <f>IFERROR(VLOOKUP($A501,'Hospitalisation Details'!$A:$Q,15,FALSE),"")</f>
        <v>R1013</v>
      </c>
      <c r="Q501">
        <f>IFERROR(VLOOKUP($A501,'Hospitalisation Details'!$A:$Q,8,FALSE),"")</f>
        <v>58</v>
      </c>
    </row>
    <row r="502" spans="1:17" ht="15" x14ac:dyDescent="0.35">
      <c r="A502" s="25" t="str">
        <f>'Customer Names'!A1450</f>
        <v>Id1449</v>
      </c>
      <c r="B502" t="str">
        <f>IFERROR(VLOOKUP($A502,'Customer Names'!$A:$F,3,FALSE),"")</f>
        <v>Morgan</v>
      </c>
      <c r="C502" s="27">
        <f>IFERROR(VLOOKUP($A502,'Medical Examinations'!$A:$O,2,FALSE),"")</f>
        <v>15.36</v>
      </c>
      <c r="D502">
        <f>IFERROR(VLOOKUP($A502,'Medical Examinations'!$A:$O,3,FALSE),"")</f>
        <v>5.49</v>
      </c>
      <c r="E502" s="26" t="str">
        <f>IFERROR(VLOOKUP($A502,'Medical Examinations'!$A:$O,4,FALSE),"")</f>
        <v>Yes</v>
      </c>
      <c r="F502" t="str">
        <f>IFERROR(VLOOKUP($A502,'Medical Examinations'!$A:$O,6,FALSE),"")</f>
        <v>No</v>
      </c>
      <c r="G502" t="str">
        <f>IFERROR(VLOOKUP($A502,'Medical Examinations'!$A:$O,7,FALSE),"")</f>
        <v>No</v>
      </c>
      <c r="H502" s="28">
        <f>IFERROR(VLOOKUP($A502,'Medical Examinations'!$A:$O,8,FALSE),"")</f>
        <v>2</v>
      </c>
      <c r="I502" t="str">
        <f>IFERROR(VLOOKUP($A502,'Medical Examinations'!$A:$O,10,FALSE),"")</f>
        <v>No</v>
      </c>
      <c r="J502" t="str">
        <f>IFERROR(VLOOKUP($A502,'Medical Examinations'!$A:$O,14,FALSE),"")</f>
        <v>Under Weight</v>
      </c>
      <c r="K502" t="str">
        <f>IFERROR(VLOOKUP($A502,'Medical Examinations'!$A:$O,15,FALSE),"")</f>
        <v>Normal</v>
      </c>
      <c r="L502" s="19" t="str">
        <f>IFERROR(VLOOKUP($A502,'Hospitalisation Details'!$A:$Q,7,FALSE),"")</f>
        <v>26-Dec-1966</v>
      </c>
      <c r="M502" s="20">
        <f>IFERROR(VLOOKUP($A502,'Hospitalisation Details'!$A:$Q,10,FALSE),"")</f>
        <v>7302.46</v>
      </c>
      <c r="N502" s="26" t="str">
        <f>IFERROR(VLOOKUP($A502,'Hospitalisation Details'!$A:$Q,11,FALSE),"")</f>
        <v>tier - 3</v>
      </c>
      <c r="O502" t="str">
        <f>IFERROR(VLOOKUP($A502,'Hospitalisation Details'!$A:$Q,13,FALSE),"")</f>
        <v>tier - 1</v>
      </c>
      <c r="P502" t="str">
        <f>IFERROR(VLOOKUP($A502,'Hospitalisation Details'!$A:$Q,15,FALSE),"")</f>
        <v>R1012</v>
      </c>
      <c r="Q502">
        <f>IFERROR(VLOOKUP($A502,'Hospitalisation Details'!$A:$Q,8,FALSE),"")</f>
        <v>56</v>
      </c>
    </row>
    <row r="503" spans="1:17" ht="15" x14ac:dyDescent="0.35">
      <c r="A503" s="25" t="str">
        <f>'Customer Names'!A146</f>
        <v>Id145</v>
      </c>
      <c r="B503" t="str">
        <f>IFERROR(VLOOKUP($A503,'Customer Names'!$A:$F,3,FALSE),"")</f>
        <v>Bilbrey</v>
      </c>
      <c r="C503" s="27">
        <f>IFERROR(VLOOKUP($A503,'Medical Examinations'!$A:$O,2,FALSE),"")</f>
        <v>42.71</v>
      </c>
      <c r="D503">
        <f>IFERROR(VLOOKUP($A503,'Medical Examinations'!$A:$O,3,FALSE),"")</f>
        <v>10.52</v>
      </c>
      <c r="E503" s="26" t="str">
        <f>IFERROR(VLOOKUP($A503,'Medical Examinations'!$A:$O,4,FALSE),"")</f>
        <v>No</v>
      </c>
      <c r="F503" t="str">
        <f>IFERROR(VLOOKUP($A503,'Medical Examinations'!$A:$O,6,FALSE),"")</f>
        <v>No</v>
      </c>
      <c r="G503" t="str">
        <f>IFERROR(VLOOKUP($A503,'Medical Examinations'!$A:$O,7,FALSE),"")</f>
        <v>No</v>
      </c>
      <c r="H503" s="28" t="str">
        <f>IFERROR(VLOOKUP($A503,'Medical Examinations'!$A:$O,8,FALSE),"")</f>
        <v>0</v>
      </c>
      <c r="I503" t="str">
        <f>IFERROR(VLOOKUP($A503,'Medical Examinations'!$A:$O,10,FALSE),"")</f>
        <v>Yes</v>
      </c>
      <c r="J503" t="str">
        <f>IFERROR(VLOOKUP($A503,'Medical Examinations'!$A:$O,14,FALSE),"")</f>
        <v>Obesity</v>
      </c>
      <c r="K503" t="str">
        <f>IFERROR(VLOOKUP($A503,'Medical Examinations'!$A:$O,15,FALSE),"")</f>
        <v>Diabetes</v>
      </c>
      <c r="L503" s="19" t="str">
        <f>IFERROR(VLOOKUP($A503,'Hospitalisation Details'!$A:$Q,7,FALSE),"")</f>
        <v>23-Dec-1971</v>
      </c>
      <c r="M503" s="20">
        <f>IFERROR(VLOOKUP($A503,'Hospitalisation Details'!$A:$Q,10,FALSE),"")</f>
        <v>38405.26</v>
      </c>
      <c r="N503" s="26" t="str">
        <f>IFERROR(VLOOKUP($A503,'Hospitalisation Details'!$A:$Q,11,FALSE),"")</f>
        <v>tier - 2</v>
      </c>
      <c r="O503" t="str">
        <f>IFERROR(VLOOKUP($A503,'Hospitalisation Details'!$A:$Q,13,FALSE),"")</f>
        <v>tier - 1</v>
      </c>
      <c r="P503" t="str">
        <f>IFERROR(VLOOKUP($A503,'Hospitalisation Details'!$A:$Q,15,FALSE),"")</f>
        <v>R1011</v>
      </c>
      <c r="Q503">
        <f>IFERROR(VLOOKUP($A503,'Hospitalisation Details'!$A:$Q,8,FALSE),"")</f>
        <v>51</v>
      </c>
    </row>
    <row r="504" spans="1:17" ht="15" x14ac:dyDescent="0.35">
      <c r="A504" s="25" t="str">
        <f>'Customer Names'!A1451</f>
        <v>Id1450</v>
      </c>
      <c r="B504" t="str">
        <f>IFERROR(VLOOKUP($A504,'Customer Names'!$A:$F,3,FALSE),"")</f>
        <v>Linden</v>
      </c>
      <c r="C504" s="27">
        <f>IFERROR(VLOOKUP($A504,'Medical Examinations'!$A:$O,2,FALSE),"")</f>
        <v>27.74</v>
      </c>
      <c r="D504">
        <f>IFERROR(VLOOKUP($A504,'Medical Examinations'!$A:$O,3,FALSE),"")</f>
        <v>5.96</v>
      </c>
      <c r="E504" s="26" t="str">
        <f>IFERROR(VLOOKUP($A504,'Medical Examinations'!$A:$O,4,FALSE),"")</f>
        <v>Yes</v>
      </c>
      <c r="F504" t="str">
        <f>IFERROR(VLOOKUP($A504,'Medical Examinations'!$A:$O,6,FALSE),"")</f>
        <v>No</v>
      </c>
      <c r="G504" t="str">
        <f>IFERROR(VLOOKUP($A504,'Medical Examinations'!$A:$O,7,FALSE),"")</f>
        <v>No</v>
      </c>
      <c r="H504" s="28" t="str">
        <f>IFERROR(VLOOKUP($A504,'Medical Examinations'!$A:$O,8,FALSE),"")</f>
        <v>0</v>
      </c>
      <c r="I504" t="str">
        <f>IFERROR(VLOOKUP($A504,'Medical Examinations'!$A:$O,10,FALSE),"")</f>
        <v>No</v>
      </c>
      <c r="J504" t="str">
        <f>IFERROR(VLOOKUP($A504,'Medical Examinations'!$A:$O,14,FALSE),"")</f>
        <v>Over Weight</v>
      </c>
      <c r="K504" t="str">
        <f>IFERROR(VLOOKUP($A504,'Medical Examinations'!$A:$O,15,FALSE),"")</f>
        <v>Prediabetes</v>
      </c>
      <c r="L504" s="19" t="str">
        <f>IFERROR(VLOOKUP($A504,'Hospitalisation Details'!$A:$Q,7,FALSE),"")</f>
        <v>2-Nov-1985</v>
      </c>
      <c r="M504" s="20">
        <f>IFERROR(VLOOKUP($A504,'Hospitalisation Details'!$A:$Q,10,FALSE),"")</f>
        <v>7281.51</v>
      </c>
      <c r="N504" s="26" t="str">
        <f>IFERROR(VLOOKUP($A504,'Hospitalisation Details'!$A:$Q,11,FALSE),"")</f>
        <v>tier - 2</v>
      </c>
      <c r="O504" t="str">
        <f>IFERROR(VLOOKUP($A504,'Hospitalisation Details'!$A:$Q,13,FALSE),"")</f>
        <v>tier - 1</v>
      </c>
      <c r="P504" t="str">
        <f>IFERROR(VLOOKUP($A504,'Hospitalisation Details'!$A:$Q,15,FALSE),"")</f>
        <v>R1012</v>
      </c>
      <c r="Q504">
        <f>IFERROR(VLOOKUP($A504,'Hospitalisation Details'!$A:$Q,8,FALSE),"")</f>
        <v>37</v>
      </c>
    </row>
    <row r="505" spans="1:17" ht="15" x14ac:dyDescent="0.35">
      <c r="A505" s="25" t="str">
        <f>'Customer Names'!A1452</f>
        <v>Id1451</v>
      </c>
      <c r="B505" t="str">
        <f>IFERROR(VLOOKUP($A505,'Customer Names'!$A:$F,3,FALSE),"")</f>
        <v>Horning</v>
      </c>
      <c r="C505" s="27">
        <f>IFERROR(VLOOKUP($A505,'Medical Examinations'!$A:$O,2,FALSE),"")</f>
        <v>22.44</v>
      </c>
      <c r="D505">
        <f>IFERROR(VLOOKUP($A505,'Medical Examinations'!$A:$O,3,FALSE),"")</f>
        <v>4.62</v>
      </c>
      <c r="E505" s="26" t="str">
        <f>IFERROR(VLOOKUP($A505,'Medical Examinations'!$A:$O,4,FALSE),"")</f>
        <v>Yes</v>
      </c>
      <c r="F505" t="str">
        <f>IFERROR(VLOOKUP($A505,'Medical Examinations'!$A:$O,6,FALSE),"")</f>
        <v>No</v>
      </c>
      <c r="G505" t="str">
        <f>IFERROR(VLOOKUP($A505,'Medical Examinations'!$A:$O,7,FALSE),"")</f>
        <v>No</v>
      </c>
      <c r="H505" s="28" t="str">
        <f>IFERROR(VLOOKUP($A505,'Medical Examinations'!$A:$O,8,FALSE),"")</f>
        <v>0</v>
      </c>
      <c r="I505" t="str">
        <f>IFERROR(VLOOKUP($A505,'Medical Examinations'!$A:$O,10,FALSE),"")</f>
        <v>No</v>
      </c>
      <c r="J505" t="str">
        <f>IFERROR(VLOOKUP($A505,'Medical Examinations'!$A:$O,14,FALSE),"")</f>
        <v>Normal Weight</v>
      </c>
      <c r="K505" t="str">
        <f>IFERROR(VLOOKUP($A505,'Medical Examinations'!$A:$O,15,FALSE),"")</f>
        <v>Normal</v>
      </c>
      <c r="L505" s="19" t="str">
        <f>IFERROR(VLOOKUP($A505,'Hospitalisation Details'!$A:$Q,7,FALSE),"")</f>
        <v>18-Dec-1976</v>
      </c>
      <c r="M505" s="20">
        <f>IFERROR(VLOOKUP($A505,'Hospitalisation Details'!$A:$Q,10,FALSE),"")</f>
        <v>7273.02</v>
      </c>
      <c r="N505" s="26" t="str">
        <f>IFERROR(VLOOKUP($A505,'Hospitalisation Details'!$A:$Q,11,FALSE),"")</f>
        <v>tier - 2</v>
      </c>
      <c r="O505" t="str">
        <f>IFERROR(VLOOKUP($A505,'Hospitalisation Details'!$A:$Q,13,FALSE),"")</f>
        <v>tier - 1</v>
      </c>
      <c r="P505" t="str">
        <f>IFERROR(VLOOKUP($A505,'Hospitalisation Details'!$A:$Q,15,FALSE),"")</f>
        <v>R1013</v>
      </c>
      <c r="Q505">
        <f>IFERROR(VLOOKUP($A505,'Hospitalisation Details'!$A:$Q,8,FALSE),"")</f>
        <v>46</v>
      </c>
    </row>
    <row r="506" spans="1:17" ht="15" x14ac:dyDescent="0.35">
      <c r="A506" s="25" t="str">
        <f>'Customer Names'!A1453</f>
        <v>Id1452</v>
      </c>
      <c r="B506" t="str">
        <f>IFERROR(VLOOKUP($A506,'Customer Names'!$A:$F,3,FALSE),"")</f>
        <v>Goode</v>
      </c>
      <c r="C506" s="27">
        <f>IFERROR(VLOOKUP($A506,'Medical Examinations'!$A:$O,2,FALSE),"")</f>
        <v>37.049999999999997</v>
      </c>
      <c r="D506">
        <f>IFERROR(VLOOKUP($A506,'Medical Examinations'!$A:$O,3,FALSE),"")</f>
        <v>9.9600000000000009</v>
      </c>
      <c r="E506" s="26" t="str">
        <f>IFERROR(VLOOKUP($A506,'Medical Examinations'!$A:$O,4,FALSE),"")</f>
        <v>Yes</v>
      </c>
      <c r="F506" t="str">
        <f>IFERROR(VLOOKUP($A506,'Medical Examinations'!$A:$O,6,FALSE),"")</f>
        <v>No</v>
      </c>
      <c r="G506" t="str">
        <f>IFERROR(VLOOKUP($A506,'Medical Examinations'!$A:$O,7,FALSE),"")</f>
        <v>No</v>
      </c>
      <c r="H506" s="28" t="str">
        <f>IFERROR(VLOOKUP($A506,'Medical Examinations'!$A:$O,8,FALSE),"")</f>
        <v>0</v>
      </c>
      <c r="I506" t="str">
        <f>IFERROR(VLOOKUP($A506,'Medical Examinations'!$A:$O,10,FALSE),"")</f>
        <v>No</v>
      </c>
      <c r="J506" t="str">
        <f>IFERROR(VLOOKUP($A506,'Medical Examinations'!$A:$O,14,FALSE),"")</f>
        <v>Obesity</v>
      </c>
      <c r="K506" t="str">
        <f>IFERROR(VLOOKUP($A506,'Medical Examinations'!$A:$O,15,FALSE),"")</f>
        <v>Diabetes</v>
      </c>
      <c r="L506" s="19" t="str">
        <f>IFERROR(VLOOKUP($A506,'Hospitalisation Details'!$A:$Q,7,FALSE),"")</f>
        <v>4-Aug-1981</v>
      </c>
      <c r="M506" s="20">
        <f>IFERROR(VLOOKUP($A506,'Hospitalisation Details'!$A:$Q,10,FALSE),"")</f>
        <v>7265.7</v>
      </c>
      <c r="N506" s="26" t="str">
        <f>IFERROR(VLOOKUP($A506,'Hospitalisation Details'!$A:$Q,11,FALSE),"")</f>
        <v>tier - 3</v>
      </c>
      <c r="O506" t="str">
        <f>IFERROR(VLOOKUP($A506,'Hospitalisation Details'!$A:$Q,13,FALSE),"")</f>
        <v>tier - 3</v>
      </c>
      <c r="P506" t="str">
        <f>IFERROR(VLOOKUP($A506,'Hospitalisation Details'!$A:$Q,15,FALSE),"")</f>
        <v>R1012</v>
      </c>
      <c r="Q506">
        <f>IFERROR(VLOOKUP($A506,'Hospitalisation Details'!$A:$Q,8,FALSE),"")</f>
        <v>41</v>
      </c>
    </row>
    <row r="507" spans="1:17" ht="15" x14ac:dyDescent="0.35">
      <c r="A507" s="25" t="str">
        <f>'Customer Names'!A1454</f>
        <v>Id1453</v>
      </c>
      <c r="B507" t="str">
        <f>IFERROR(VLOOKUP($A507,'Customer Names'!$A:$F,3,FALSE),"")</f>
        <v>Doden</v>
      </c>
      <c r="C507" s="27">
        <f>IFERROR(VLOOKUP($A507,'Medical Examinations'!$A:$O,2,FALSE),"")</f>
        <v>22.95</v>
      </c>
      <c r="D507">
        <f>IFERROR(VLOOKUP($A507,'Medical Examinations'!$A:$O,3,FALSE),"")</f>
        <v>10.53</v>
      </c>
      <c r="E507" s="26" t="str">
        <f>IFERROR(VLOOKUP($A507,'Medical Examinations'!$A:$O,4,FALSE),"")</f>
        <v>No</v>
      </c>
      <c r="F507" t="str">
        <f>IFERROR(VLOOKUP($A507,'Medical Examinations'!$A:$O,6,FALSE),"")</f>
        <v>No</v>
      </c>
      <c r="G507" t="str">
        <f>IFERROR(VLOOKUP($A507,'Medical Examinations'!$A:$O,7,FALSE),"")</f>
        <v>No</v>
      </c>
      <c r="H507" s="28">
        <f>IFERROR(VLOOKUP($A507,'Medical Examinations'!$A:$O,8,FALSE),"")</f>
        <v>2</v>
      </c>
      <c r="I507" t="str">
        <f>IFERROR(VLOOKUP($A507,'Medical Examinations'!$A:$O,10,FALSE),"")</f>
        <v>No</v>
      </c>
      <c r="J507" t="str">
        <f>IFERROR(VLOOKUP($A507,'Medical Examinations'!$A:$O,14,FALSE),"")</f>
        <v>Normal Weight</v>
      </c>
      <c r="K507" t="str">
        <f>IFERROR(VLOOKUP($A507,'Medical Examinations'!$A:$O,15,FALSE),"")</f>
        <v>Diabetes</v>
      </c>
      <c r="L507" s="19" t="str">
        <f>IFERROR(VLOOKUP($A507,'Hospitalisation Details'!$A:$Q,7,FALSE),"")</f>
        <v>25-Oct-1973</v>
      </c>
      <c r="M507" s="20">
        <f>IFERROR(VLOOKUP($A507,'Hospitalisation Details'!$A:$Q,10,FALSE),"")</f>
        <v>7265.58</v>
      </c>
      <c r="N507" s="26" t="str">
        <f>IFERROR(VLOOKUP($A507,'Hospitalisation Details'!$A:$Q,11,FALSE),"")</f>
        <v>tier - 2</v>
      </c>
      <c r="O507" t="str">
        <f>IFERROR(VLOOKUP($A507,'Hospitalisation Details'!$A:$Q,13,FALSE),"")</f>
        <v>tier - 2</v>
      </c>
      <c r="P507" t="str">
        <f>IFERROR(VLOOKUP($A507,'Hospitalisation Details'!$A:$Q,15,FALSE),"")</f>
        <v>R1013</v>
      </c>
      <c r="Q507">
        <f>IFERROR(VLOOKUP($A507,'Hospitalisation Details'!$A:$Q,8,FALSE),"")</f>
        <v>49</v>
      </c>
    </row>
    <row r="508" spans="1:17" ht="15" x14ac:dyDescent="0.35">
      <c r="A508" s="25" t="str">
        <f>'Customer Names'!A1455</f>
        <v>Id1454</v>
      </c>
      <c r="B508" t="str">
        <f>IFERROR(VLOOKUP($A508,'Customer Names'!$A:$F,3,FALSE),"")</f>
        <v>Groff</v>
      </c>
      <c r="C508" s="27">
        <f>IFERROR(VLOOKUP($A508,'Medical Examinations'!$A:$O,2,FALSE),"")</f>
        <v>34.200000000000003</v>
      </c>
      <c r="D508">
        <f>IFERROR(VLOOKUP($A508,'Medical Examinations'!$A:$O,3,FALSE),"")</f>
        <v>6.69</v>
      </c>
      <c r="E508" s="26" t="str">
        <f>IFERROR(VLOOKUP($A508,'Medical Examinations'!$A:$O,4,FALSE),"")</f>
        <v>Yes</v>
      </c>
      <c r="F508" t="str">
        <f>IFERROR(VLOOKUP($A508,'Medical Examinations'!$A:$O,6,FALSE),"")</f>
        <v>No</v>
      </c>
      <c r="G508" t="str">
        <f>IFERROR(VLOOKUP($A508,'Medical Examinations'!$A:$O,7,FALSE),"")</f>
        <v>No</v>
      </c>
      <c r="H508" s="28" t="str">
        <f>IFERROR(VLOOKUP($A508,'Medical Examinations'!$A:$O,8,FALSE),"")</f>
        <v>0</v>
      </c>
      <c r="I508" t="str">
        <f>IFERROR(VLOOKUP($A508,'Medical Examinations'!$A:$O,10,FALSE),"")</f>
        <v>No</v>
      </c>
      <c r="J508" t="str">
        <f>IFERROR(VLOOKUP($A508,'Medical Examinations'!$A:$O,14,FALSE),"")</f>
        <v>Obesity</v>
      </c>
      <c r="K508" t="str">
        <f>IFERROR(VLOOKUP($A508,'Medical Examinations'!$A:$O,15,FALSE),"")</f>
        <v>Diabetes</v>
      </c>
      <c r="L508" s="19" t="str">
        <f>IFERROR(VLOOKUP($A508,'Hospitalisation Details'!$A:$Q,7,FALSE),"")</f>
        <v>13-Jun-1981</v>
      </c>
      <c r="M508" s="20">
        <f>IFERROR(VLOOKUP($A508,'Hospitalisation Details'!$A:$Q,10,FALSE),"")</f>
        <v>7261.74</v>
      </c>
      <c r="N508" s="26" t="str">
        <f>IFERROR(VLOOKUP($A508,'Hospitalisation Details'!$A:$Q,11,FALSE),"")</f>
        <v>tier - 3</v>
      </c>
      <c r="O508" t="str">
        <f>IFERROR(VLOOKUP($A508,'Hospitalisation Details'!$A:$Q,13,FALSE),"")</f>
        <v>tier - 3</v>
      </c>
      <c r="P508" t="str">
        <f>IFERROR(VLOOKUP($A508,'Hospitalisation Details'!$A:$Q,15,FALSE),"")</f>
        <v>R1012</v>
      </c>
      <c r="Q508">
        <f>IFERROR(VLOOKUP($A508,'Hospitalisation Details'!$A:$Q,8,FALSE),"")</f>
        <v>41</v>
      </c>
    </row>
    <row r="509" spans="1:17" ht="15" x14ac:dyDescent="0.35">
      <c r="A509" s="25" t="str">
        <f>'Customer Names'!A1456</f>
        <v>Id1455</v>
      </c>
      <c r="B509" t="str">
        <f>IFERROR(VLOOKUP($A509,'Customer Names'!$A:$F,3,FALSE),"")</f>
        <v>Kuehler</v>
      </c>
      <c r="C509" s="27">
        <f>IFERROR(VLOOKUP($A509,'Medical Examinations'!$A:$O,2,FALSE),"")</f>
        <v>30.59</v>
      </c>
      <c r="D509">
        <f>IFERROR(VLOOKUP($A509,'Medical Examinations'!$A:$O,3,FALSE),"")</f>
        <v>9.5500000000000007</v>
      </c>
      <c r="E509" s="26" t="str">
        <f>IFERROR(VLOOKUP($A509,'Medical Examinations'!$A:$O,4,FALSE),"")</f>
        <v>Yes</v>
      </c>
      <c r="F509" t="str">
        <f>IFERROR(VLOOKUP($A509,'Medical Examinations'!$A:$O,6,FALSE),"")</f>
        <v>No</v>
      </c>
      <c r="G509" t="str">
        <f>IFERROR(VLOOKUP($A509,'Medical Examinations'!$A:$O,7,FALSE),"")</f>
        <v>No</v>
      </c>
      <c r="H509" s="28" t="str">
        <f>IFERROR(VLOOKUP($A509,'Medical Examinations'!$A:$O,8,FALSE),"")</f>
        <v>0</v>
      </c>
      <c r="I509" t="str">
        <f>IFERROR(VLOOKUP($A509,'Medical Examinations'!$A:$O,10,FALSE),"")</f>
        <v>No</v>
      </c>
      <c r="J509" t="str">
        <f>IFERROR(VLOOKUP($A509,'Medical Examinations'!$A:$O,14,FALSE),"")</f>
        <v>Obesity</v>
      </c>
      <c r="K509" t="str">
        <f>IFERROR(VLOOKUP($A509,'Medical Examinations'!$A:$O,15,FALSE),"")</f>
        <v>Diabetes</v>
      </c>
      <c r="L509" s="19" t="str">
        <f>IFERROR(VLOOKUP($A509,'Hospitalisation Details'!$A:$Q,7,FALSE),"")</f>
        <v>14-Aug-1981</v>
      </c>
      <c r="M509" s="20">
        <f>IFERROR(VLOOKUP($A509,'Hospitalisation Details'!$A:$Q,10,FALSE),"")</f>
        <v>7256.72</v>
      </c>
      <c r="N509" s="26" t="str">
        <f>IFERROR(VLOOKUP($A509,'Hospitalisation Details'!$A:$Q,11,FALSE),"")</f>
        <v>tier - 3</v>
      </c>
      <c r="O509" t="str">
        <f>IFERROR(VLOOKUP($A509,'Hospitalisation Details'!$A:$Q,13,FALSE),"")</f>
        <v>tier - 2</v>
      </c>
      <c r="P509" t="str">
        <f>IFERROR(VLOOKUP($A509,'Hospitalisation Details'!$A:$Q,15,FALSE),"")</f>
        <v>R1012</v>
      </c>
      <c r="Q509">
        <f>IFERROR(VLOOKUP($A509,'Hospitalisation Details'!$A:$Q,8,FALSE),"")</f>
        <v>41</v>
      </c>
    </row>
    <row r="510" spans="1:17" ht="15" x14ac:dyDescent="0.35">
      <c r="A510" s="25" t="str">
        <f>'Customer Names'!A1457</f>
        <v>Id1456</v>
      </c>
      <c r="B510" t="str">
        <f>IFERROR(VLOOKUP($A510,'Customer Names'!$A:$F,3,FALSE),"")</f>
        <v>Daniels</v>
      </c>
      <c r="C510" s="27">
        <f>IFERROR(VLOOKUP($A510,'Medical Examinations'!$A:$O,2,FALSE),"")</f>
        <v>25.51</v>
      </c>
      <c r="D510">
        <f>IFERROR(VLOOKUP($A510,'Medical Examinations'!$A:$O,3,FALSE),"")</f>
        <v>6.05</v>
      </c>
      <c r="E510" s="26" t="str">
        <f>IFERROR(VLOOKUP($A510,'Medical Examinations'!$A:$O,4,FALSE),"")</f>
        <v>No</v>
      </c>
      <c r="F510" t="str">
        <f>IFERROR(VLOOKUP($A510,'Medical Examinations'!$A:$O,6,FALSE),"")</f>
        <v>No</v>
      </c>
      <c r="G510" t="str">
        <f>IFERROR(VLOOKUP($A510,'Medical Examinations'!$A:$O,7,FALSE),"")</f>
        <v>No</v>
      </c>
      <c r="H510" s="28" t="str">
        <f>IFERROR(VLOOKUP($A510,'Medical Examinations'!$A:$O,8,FALSE),"")</f>
        <v>0</v>
      </c>
      <c r="I510" t="str">
        <f>IFERROR(VLOOKUP($A510,'Medical Examinations'!$A:$O,10,FALSE),"")</f>
        <v>No</v>
      </c>
      <c r="J510" t="str">
        <f>IFERROR(VLOOKUP($A510,'Medical Examinations'!$A:$O,14,FALSE),"")</f>
        <v>Over Weight</v>
      </c>
      <c r="K510" t="str">
        <f>IFERROR(VLOOKUP($A510,'Medical Examinations'!$A:$O,15,FALSE),"")</f>
        <v>Prediabetes</v>
      </c>
      <c r="L510" s="19" t="str">
        <f>IFERROR(VLOOKUP($A510,'Hospitalisation Details'!$A:$Q,7,FALSE),"")</f>
        <v>24-Jul-1982</v>
      </c>
      <c r="M510" s="20">
        <f>IFERROR(VLOOKUP($A510,'Hospitalisation Details'!$A:$Q,10,FALSE),"")</f>
        <v>7248.71</v>
      </c>
      <c r="N510" s="26" t="str">
        <f>IFERROR(VLOOKUP($A510,'Hospitalisation Details'!$A:$Q,11,FALSE),"")</f>
        <v>tier - 2</v>
      </c>
      <c r="O510" t="str">
        <f>IFERROR(VLOOKUP($A510,'Hospitalisation Details'!$A:$Q,13,FALSE),"")</f>
        <v>tier - 1</v>
      </c>
      <c r="P510" t="str">
        <f>IFERROR(VLOOKUP($A510,'Hospitalisation Details'!$A:$Q,15,FALSE),"")</f>
        <v>R1013</v>
      </c>
      <c r="Q510">
        <f>IFERROR(VLOOKUP($A510,'Hospitalisation Details'!$A:$Q,8,FALSE),"")</f>
        <v>40</v>
      </c>
    </row>
    <row r="511" spans="1:17" ht="15" x14ac:dyDescent="0.35">
      <c r="A511" s="25" t="str">
        <f>'Customer Names'!A1458</f>
        <v>Id1457</v>
      </c>
      <c r="B511" t="str">
        <f>IFERROR(VLOOKUP($A511,'Customer Names'!$A:$F,3,FALSE),"")</f>
        <v>Gibby</v>
      </c>
      <c r="C511" s="27">
        <f>IFERROR(VLOOKUP($A511,'Medical Examinations'!$A:$O,2,FALSE),"")</f>
        <v>29.04</v>
      </c>
      <c r="D511">
        <f>IFERROR(VLOOKUP($A511,'Medical Examinations'!$A:$O,3,FALSE),"")</f>
        <v>10.56</v>
      </c>
      <c r="E511" s="26" t="str">
        <f>IFERROR(VLOOKUP($A511,'Medical Examinations'!$A:$O,4,FALSE),"")</f>
        <v>Yes</v>
      </c>
      <c r="F511" t="str">
        <f>IFERROR(VLOOKUP($A511,'Medical Examinations'!$A:$O,6,FALSE),"")</f>
        <v>No</v>
      </c>
      <c r="G511" t="str">
        <f>IFERROR(VLOOKUP($A511,'Medical Examinations'!$A:$O,7,FALSE),"")</f>
        <v>No</v>
      </c>
      <c r="H511" s="28">
        <f>IFERROR(VLOOKUP($A511,'Medical Examinations'!$A:$O,8,FALSE),"")</f>
        <v>1</v>
      </c>
      <c r="I511" t="str">
        <f>IFERROR(VLOOKUP($A511,'Medical Examinations'!$A:$O,10,FALSE),"")</f>
        <v>No</v>
      </c>
      <c r="J511" t="str">
        <f>IFERROR(VLOOKUP($A511,'Medical Examinations'!$A:$O,14,FALSE),"")</f>
        <v>Over Weight</v>
      </c>
      <c r="K511" t="str">
        <f>IFERROR(VLOOKUP($A511,'Medical Examinations'!$A:$O,15,FALSE),"")</f>
        <v>Diabetes</v>
      </c>
      <c r="L511" s="19" t="str">
        <f>IFERROR(VLOOKUP($A511,'Hospitalisation Details'!$A:$Q,7,FALSE),"")</f>
        <v>2-Sep-1986</v>
      </c>
      <c r="M511" s="20">
        <f>IFERROR(VLOOKUP($A511,'Hospitalisation Details'!$A:$Q,10,FALSE),"")</f>
        <v>7243.81</v>
      </c>
      <c r="N511" s="26" t="str">
        <f>IFERROR(VLOOKUP($A511,'Hospitalisation Details'!$A:$Q,11,FALSE),"")</f>
        <v>tier - 2</v>
      </c>
      <c r="O511" t="str">
        <f>IFERROR(VLOOKUP($A511,'Hospitalisation Details'!$A:$Q,13,FALSE),"")</f>
        <v>tier - 3</v>
      </c>
      <c r="P511" t="str">
        <f>IFERROR(VLOOKUP($A511,'Hospitalisation Details'!$A:$Q,15,FALSE),"")</f>
        <v>R1013</v>
      </c>
      <c r="Q511">
        <f>IFERROR(VLOOKUP($A511,'Hospitalisation Details'!$A:$Q,8,FALSE),"")</f>
        <v>36</v>
      </c>
    </row>
    <row r="512" spans="1:17" ht="15" x14ac:dyDescent="0.35">
      <c r="A512" s="25" t="str">
        <f>'Customer Names'!A1459</f>
        <v>Id1458</v>
      </c>
      <c r="B512" t="str">
        <f>IFERROR(VLOOKUP($A512,'Customer Names'!$A:$F,3,FALSE),"")</f>
        <v>Busa</v>
      </c>
      <c r="C512" s="27">
        <f>IFERROR(VLOOKUP($A512,'Medical Examinations'!$A:$O,2,FALSE),"")</f>
        <v>22.135000000000002</v>
      </c>
      <c r="D512">
        <f>IFERROR(VLOOKUP($A512,'Medical Examinations'!$A:$O,3,FALSE),"")</f>
        <v>10.81</v>
      </c>
      <c r="E512" s="26" t="str">
        <f>IFERROR(VLOOKUP($A512,'Medical Examinations'!$A:$O,4,FALSE),"")</f>
        <v>Yes</v>
      </c>
      <c r="F512" t="str">
        <f>IFERROR(VLOOKUP($A512,'Medical Examinations'!$A:$O,6,FALSE),"")</f>
        <v>No</v>
      </c>
      <c r="G512" t="str">
        <f>IFERROR(VLOOKUP($A512,'Medical Examinations'!$A:$O,7,FALSE),"")</f>
        <v>No</v>
      </c>
      <c r="H512" s="28">
        <f>IFERROR(VLOOKUP($A512,'Medical Examinations'!$A:$O,8,FALSE),"")</f>
        <v>1</v>
      </c>
      <c r="I512" t="str">
        <f>IFERROR(VLOOKUP($A512,'Medical Examinations'!$A:$O,10,FALSE),"")</f>
        <v>No</v>
      </c>
      <c r="J512" t="str">
        <f>IFERROR(VLOOKUP($A512,'Medical Examinations'!$A:$O,14,FALSE),"")</f>
        <v>Normal Weight</v>
      </c>
      <c r="K512" t="str">
        <f>IFERROR(VLOOKUP($A512,'Medical Examinations'!$A:$O,15,FALSE),"")</f>
        <v>Diabetes</v>
      </c>
      <c r="L512" s="19" t="str">
        <f>IFERROR(VLOOKUP($A512,'Hospitalisation Details'!$A:$Q,7,FALSE),"")</f>
        <v>13-Jul-1986</v>
      </c>
      <c r="M512" s="20">
        <f>IFERROR(VLOOKUP($A512,'Hospitalisation Details'!$A:$Q,10,FALSE),"")</f>
        <v>7228.22</v>
      </c>
      <c r="N512" s="26" t="str">
        <f>IFERROR(VLOOKUP($A512,'Hospitalisation Details'!$A:$Q,11,FALSE),"")</f>
        <v>tier - 2</v>
      </c>
      <c r="O512" t="str">
        <f>IFERROR(VLOOKUP($A512,'Hospitalisation Details'!$A:$Q,13,FALSE),"")</f>
        <v>tier - 1</v>
      </c>
      <c r="P512" t="str">
        <f>IFERROR(VLOOKUP($A512,'Hospitalisation Details'!$A:$Q,15,FALSE),"")</f>
        <v>R1024</v>
      </c>
      <c r="Q512">
        <f>IFERROR(VLOOKUP($A512,'Hospitalisation Details'!$A:$Q,8,FALSE),"")</f>
        <v>36</v>
      </c>
    </row>
    <row r="513" spans="1:17" ht="15" x14ac:dyDescent="0.35">
      <c r="A513" s="25" t="str">
        <f>'Customer Names'!A1460</f>
        <v>Id1459</v>
      </c>
      <c r="B513" t="str">
        <f>IFERROR(VLOOKUP($A513,'Customer Names'!$A:$F,3,FALSE),"")</f>
        <v>Moyo</v>
      </c>
      <c r="C513" s="27">
        <f>IFERROR(VLOOKUP($A513,'Medical Examinations'!$A:$O,2,FALSE),"")</f>
        <v>21.375</v>
      </c>
      <c r="D513">
        <f>IFERROR(VLOOKUP($A513,'Medical Examinations'!$A:$O,3,FALSE),"")</f>
        <v>4.32</v>
      </c>
      <c r="E513" s="26" t="str">
        <f>IFERROR(VLOOKUP($A513,'Medical Examinations'!$A:$O,4,FALSE),"")</f>
        <v>No</v>
      </c>
      <c r="F513" t="str">
        <f>IFERROR(VLOOKUP($A513,'Medical Examinations'!$A:$O,6,FALSE),"")</f>
        <v>No</v>
      </c>
      <c r="G513" t="str">
        <f>IFERROR(VLOOKUP($A513,'Medical Examinations'!$A:$O,7,FALSE),"")</f>
        <v>No</v>
      </c>
      <c r="H513" s="28" t="str">
        <f>IFERROR(VLOOKUP($A513,'Medical Examinations'!$A:$O,8,FALSE),"")</f>
        <v>0</v>
      </c>
      <c r="I513" t="str">
        <f>IFERROR(VLOOKUP($A513,'Medical Examinations'!$A:$O,10,FALSE),"")</f>
        <v>No</v>
      </c>
      <c r="J513" t="str">
        <f>IFERROR(VLOOKUP($A513,'Medical Examinations'!$A:$O,14,FALSE),"")</f>
        <v>Normal Weight</v>
      </c>
      <c r="K513" t="str">
        <f>IFERROR(VLOOKUP($A513,'Medical Examinations'!$A:$O,15,FALSE),"")</f>
        <v>Normal</v>
      </c>
      <c r="L513" s="19" t="str">
        <f>IFERROR(VLOOKUP($A513,'Hospitalisation Details'!$A:$Q,7,FALSE),"")</f>
        <v>15-Sep-1977</v>
      </c>
      <c r="M513" s="20">
        <f>IFERROR(VLOOKUP($A513,'Hospitalisation Details'!$A:$Q,10,FALSE),"")</f>
        <v>7222.79</v>
      </c>
      <c r="N513" s="26" t="str">
        <f>IFERROR(VLOOKUP($A513,'Hospitalisation Details'!$A:$Q,11,FALSE),"")</f>
        <v>tier - 3</v>
      </c>
      <c r="O513" t="str">
        <f>IFERROR(VLOOKUP($A513,'Hospitalisation Details'!$A:$Q,13,FALSE),"")</f>
        <v>tier - 3</v>
      </c>
      <c r="P513" t="str">
        <f>IFERROR(VLOOKUP($A513,'Hospitalisation Details'!$A:$Q,15,FALSE),"")</f>
        <v>R1012</v>
      </c>
      <c r="Q513">
        <f>IFERROR(VLOOKUP($A513,'Hospitalisation Details'!$A:$Q,8,FALSE),"")</f>
        <v>45</v>
      </c>
    </row>
    <row r="514" spans="1:17" ht="15" x14ac:dyDescent="0.35">
      <c r="A514" s="25" t="str">
        <f>'Customer Names'!A147</f>
        <v>Id146</v>
      </c>
      <c r="B514" t="str">
        <f>IFERROR(VLOOKUP($A514,'Customer Names'!$A:$F,3,FALSE),"")</f>
        <v>Curtis</v>
      </c>
      <c r="C514" s="27">
        <f>IFERROR(VLOOKUP($A514,'Medical Examinations'!$A:$O,2,FALSE),"")</f>
        <v>41.52</v>
      </c>
      <c r="D514">
        <f>IFERROR(VLOOKUP($A514,'Medical Examinations'!$A:$O,3,FALSE),"")</f>
        <v>11.82</v>
      </c>
      <c r="E514" s="26" t="str">
        <f>IFERROR(VLOOKUP($A514,'Medical Examinations'!$A:$O,4,FALSE),"")</f>
        <v>Yes</v>
      </c>
      <c r="F514" t="str">
        <f>IFERROR(VLOOKUP($A514,'Medical Examinations'!$A:$O,6,FALSE),"")</f>
        <v>No</v>
      </c>
      <c r="G514" t="str">
        <f>IFERROR(VLOOKUP($A514,'Medical Examinations'!$A:$O,7,FALSE),"")</f>
        <v>No</v>
      </c>
      <c r="H514" s="28">
        <f>IFERROR(VLOOKUP($A514,'Medical Examinations'!$A:$O,8,FALSE),"")</f>
        <v>2</v>
      </c>
      <c r="I514" t="str">
        <f>IFERROR(VLOOKUP($A514,'Medical Examinations'!$A:$O,10,FALSE),"")</f>
        <v>Yes</v>
      </c>
      <c r="J514" t="str">
        <f>IFERROR(VLOOKUP($A514,'Medical Examinations'!$A:$O,14,FALSE),"")</f>
        <v>Obesity</v>
      </c>
      <c r="K514" t="str">
        <f>IFERROR(VLOOKUP($A514,'Medical Examinations'!$A:$O,15,FALSE),"")</f>
        <v>Diabetes</v>
      </c>
      <c r="L514" s="19" t="str">
        <f>IFERROR(VLOOKUP($A514,'Hospitalisation Details'!$A:$Q,7,FALSE),"")</f>
        <v>22-Aug-1970</v>
      </c>
      <c r="M514" s="20">
        <f>IFERROR(VLOOKUP($A514,'Hospitalisation Details'!$A:$Q,10,FALSE),"")</f>
        <v>38389.79</v>
      </c>
      <c r="N514" s="26" t="str">
        <f>IFERROR(VLOOKUP($A514,'Hospitalisation Details'!$A:$Q,11,FALSE),"")</f>
        <v>tier - 2</v>
      </c>
      <c r="O514" t="str">
        <f>IFERROR(VLOOKUP($A514,'Hospitalisation Details'!$A:$Q,13,FALSE),"")</f>
        <v>tier - 3</v>
      </c>
      <c r="P514" t="str">
        <f>IFERROR(VLOOKUP($A514,'Hospitalisation Details'!$A:$Q,15,FALSE),"")</f>
        <v>R1011</v>
      </c>
      <c r="Q514">
        <f>IFERROR(VLOOKUP($A514,'Hospitalisation Details'!$A:$Q,8,FALSE),"")</f>
        <v>52</v>
      </c>
    </row>
    <row r="515" spans="1:17" ht="15" x14ac:dyDescent="0.35">
      <c r="A515" s="25" t="str">
        <f>'Customer Names'!A1461</f>
        <v>Id1460</v>
      </c>
      <c r="B515" t="str">
        <f>IFERROR(VLOOKUP($A515,'Customer Names'!$A:$F,3,FALSE),"")</f>
        <v>Horn</v>
      </c>
      <c r="C515" s="27">
        <f>IFERROR(VLOOKUP($A515,'Medical Examinations'!$A:$O,2,FALSE),"")</f>
        <v>29.19</v>
      </c>
      <c r="D515">
        <f>IFERROR(VLOOKUP($A515,'Medical Examinations'!$A:$O,3,FALSE),"")</f>
        <v>4.37</v>
      </c>
      <c r="E515" s="26" t="str">
        <f>IFERROR(VLOOKUP($A515,'Medical Examinations'!$A:$O,4,FALSE),"")</f>
        <v>No</v>
      </c>
      <c r="F515" t="str">
        <f>IFERROR(VLOOKUP($A515,'Medical Examinations'!$A:$O,6,FALSE),"")</f>
        <v>No</v>
      </c>
      <c r="G515" t="str">
        <f>IFERROR(VLOOKUP($A515,'Medical Examinations'!$A:$O,7,FALSE),"")</f>
        <v>No</v>
      </c>
      <c r="H515" s="28" t="str">
        <f>IFERROR(VLOOKUP($A515,'Medical Examinations'!$A:$O,8,FALSE),"")</f>
        <v>0</v>
      </c>
      <c r="I515" t="str">
        <f>IFERROR(VLOOKUP($A515,'Medical Examinations'!$A:$O,10,FALSE),"")</f>
        <v>No</v>
      </c>
      <c r="J515" t="str">
        <f>IFERROR(VLOOKUP($A515,'Medical Examinations'!$A:$O,14,FALSE),"")</f>
        <v>Over Weight</v>
      </c>
      <c r="K515" t="str">
        <f>IFERROR(VLOOKUP($A515,'Medical Examinations'!$A:$O,15,FALSE),"")</f>
        <v>Normal</v>
      </c>
      <c r="L515" s="19" t="str">
        <f>IFERROR(VLOOKUP($A515,'Hospitalisation Details'!$A:$Q,7,FALSE),"")</f>
        <v>28-Jun-1991</v>
      </c>
      <c r="M515" s="20">
        <f>IFERROR(VLOOKUP($A515,'Hospitalisation Details'!$A:$Q,10,FALSE),"")</f>
        <v>7220.25</v>
      </c>
      <c r="N515" s="26" t="str">
        <f>IFERROR(VLOOKUP($A515,'Hospitalisation Details'!$A:$Q,11,FALSE),"")</f>
        <v>tier - 2</v>
      </c>
      <c r="O515" t="str">
        <f>IFERROR(VLOOKUP($A515,'Hospitalisation Details'!$A:$Q,13,FALSE),"")</f>
        <v>tier - 2</v>
      </c>
      <c r="P515" t="str">
        <f>IFERROR(VLOOKUP($A515,'Hospitalisation Details'!$A:$Q,15,FALSE),"")</f>
        <v>R1021</v>
      </c>
      <c r="Q515">
        <f>IFERROR(VLOOKUP($A515,'Hospitalisation Details'!$A:$Q,8,FALSE),"")</f>
        <v>31</v>
      </c>
    </row>
    <row r="516" spans="1:17" ht="15" x14ac:dyDescent="0.35">
      <c r="A516" s="25" t="str">
        <f>'Customer Names'!A1462</f>
        <v>Id1461</v>
      </c>
      <c r="B516" t="str">
        <f>IFERROR(VLOOKUP($A516,'Customer Names'!$A:$F,3,FALSE),"")</f>
        <v>Bien</v>
      </c>
      <c r="C516" s="27">
        <f>IFERROR(VLOOKUP($A516,'Medical Examinations'!$A:$O,2,FALSE),"")</f>
        <v>31.92</v>
      </c>
      <c r="D516">
        <f>IFERROR(VLOOKUP($A516,'Medical Examinations'!$A:$O,3,FALSE),"")</f>
        <v>4.8099999999999996</v>
      </c>
      <c r="E516" s="26" t="str">
        <f>IFERROR(VLOOKUP($A516,'Medical Examinations'!$A:$O,4,FALSE),"")</f>
        <v>Yes</v>
      </c>
      <c r="F516" t="str">
        <f>IFERROR(VLOOKUP($A516,'Medical Examinations'!$A:$O,6,FALSE),"")</f>
        <v>No</v>
      </c>
      <c r="G516" t="str">
        <f>IFERROR(VLOOKUP($A516,'Medical Examinations'!$A:$O,7,FALSE),"")</f>
        <v>Yes</v>
      </c>
      <c r="H516" s="28">
        <f>IFERROR(VLOOKUP($A516,'Medical Examinations'!$A:$O,8,FALSE),"")</f>
        <v>1</v>
      </c>
      <c r="I516" t="str">
        <f>IFERROR(VLOOKUP($A516,'Medical Examinations'!$A:$O,10,FALSE),"")</f>
        <v>No</v>
      </c>
      <c r="J516" t="str">
        <f>IFERROR(VLOOKUP($A516,'Medical Examinations'!$A:$O,14,FALSE),"")</f>
        <v>Obesity</v>
      </c>
      <c r="K516" t="str">
        <f>IFERROR(VLOOKUP($A516,'Medical Examinations'!$A:$O,15,FALSE),"")</f>
        <v>Normal</v>
      </c>
      <c r="L516" s="19" t="str">
        <f>IFERROR(VLOOKUP($A516,'Hospitalisation Details'!$A:$Q,7,FALSE),"")</f>
        <v>21-Nov-1983</v>
      </c>
      <c r="M516" s="20">
        <f>IFERROR(VLOOKUP($A516,'Hospitalisation Details'!$A:$Q,10,FALSE),"")</f>
        <v>7209.49</v>
      </c>
      <c r="N516" s="26" t="str">
        <f>IFERROR(VLOOKUP($A516,'Hospitalisation Details'!$A:$Q,11,FALSE),"")</f>
        <v>tier - 2</v>
      </c>
      <c r="O516" t="str">
        <f>IFERROR(VLOOKUP($A516,'Hospitalisation Details'!$A:$Q,13,FALSE),"")</f>
        <v>tier - 3</v>
      </c>
      <c r="P516" t="str">
        <f>IFERROR(VLOOKUP($A516,'Hospitalisation Details'!$A:$Q,15,FALSE),"")</f>
        <v>R1012</v>
      </c>
      <c r="Q516">
        <f>IFERROR(VLOOKUP($A516,'Hospitalisation Details'!$A:$Q,8,FALSE),"")</f>
        <v>39</v>
      </c>
    </row>
    <row r="517" spans="1:17" ht="15" x14ac:dyDescent="0.35">
      <c r="A517" s="25" t="str">
        <f>'Customer Names'!A1463</f>
        <v>Id1462</v>
      </c>
      <c r="B517" t="str">
        <f>IFERROR(VLOOKUP($A517,'Customer Names'!$A:$F,3,FALSE),"")</f>
        <v>O'Connor</v>
      </c>
      <c r="C517" s="27">
        <f>IFERROR(VLOOKUP($A517,'Medical Examinations'!$A:$O,2,FALSE),"")</f>
        <v>26.315000000000001</v>
      </c>
      <c r="D517">
        <f>IFERROR(VLOOKUP($A517,'Medical Examinations'!$A:$O,3,FALSE),"")</f>
        <v>4.5599999999999996</v>
      </c>
      <c r="E517" s="26" t="str">
        <f>IFERROR(VLOOKUP($A517,'Medical Examinations'!$A:$O,4,FALSE),"")</f>
        <v>Yes</v>
      </c>
      <c r="F517" t="str">
        <f>IFERROR(VLOOKUP($A517,'Medical Examinations'!$A:$O,6,FALSE),"")</f>
        <v>No</v>
      </c>
      <c r="G517" t="str">
        <f>IFERROR(VLOOKUP($A517,'Medical Examinations'!$A:$O,7,FALSE),"")</f>
        <v>Yes</v>
      </c>
      <c r="H517" s="28">
        <f>IFERROR(VLOOKUP($A517,'Medical Examinations'!$A:$O,8,FALSE),"")</f>
        <v>1</v>
      </c>
      <c r="I517" t="str">
        <f>IFERROR(VLOOKUP($A517,'Medical Examinations'!$A:$O,10,FALSE),"")</f>
        <v>No</v>
      </c>
      <c r="J517" t="str">
        <f>IFERROR(VLOOKUP($A517,'Medical Examinations'!$A:$O,14,FALSE),"")</f>
        <v>Over Weight</v>
      </c>
      <c r="K517" t="str">
        <f>IFERROR(VLOOKUP($A517,'Medical Examinations'!$A:$O,15,FALSE),"")</f>
        <v>Normal</v>
      </c>
      <c r="L517" s="19" t="str">
        <f>IFERROR(VLOOKUP($A517,'Hospitalisation Details'!$A:$Q,7,FALSE),"")</f>
        <v>11-Aug-1983</v>
      </c>
      <c r="M517" s="20">
        <f>IFERROR(VLOOKUP($A517,'Hospitalisation Details'!$A:$Q,10,FALSE),"")</f>
        <v>7201.7</v>
      </c>
      <c r="N517" s="26" t="str">
        <f>IFERROR(VLOOKUP($A517,'Hospitalisation Details'!$A:$Q,11,FALSE),"")</f>
        <v>tier - 2</v>
      </c>
      <c r="O517" t="str">
        <f>IFERROR(VLOOKUP($A517,'Hospitalisation Details'!$A:$Q,13,FALSE),"")</f>
        <v>tier - 3</v>
      </c>
      <c r="P517" t="str">
        <f>IFERROR(VLOOKUP($A517,'Hospitalisation Details'!$A:$Q,15,FALSE),"")</f>
        <v>R1012</v>
      </c>
      <c r="Q517">
        <f>IFERROR(VLOOKUP($A517,'Hospitalisation Details'!$A:$Q,8,FALSE),"")</f>
        <v>39</v>
      </c>
    </row>
    <row r="518" spans="1:17" ht="15" x14ac:dyDescent="0.35">
      <c r="A518" s="25" t="str">
        <f>'Customer Names'!A1464</f>
        <v>Id1463</v>
      </c>
      <c r="B518" t="str">
        <f>IFERROR(VLOOKUP($A518,'Customer Names'!$A:$F,3,FALSE),"")</f>
        <v>Ash</v>
      </c>
      <c r="C518" s="27">
        <f>IFERROR(VLOOKUP($A518,'Medical Examinations'!$A:$O,2,FALSE),"")</f>
        <v>35.299999999999997</v>
      </c>
      <c r="D518">
        <f>IFERROR(VLOOKUP($A518,'Medical Examinations'!$A:$O,3,FALSE),"")</f>
        <v>4.3899999999999997</v>
      </c>
      <c r="E518" s="26" t="str">
        <f>IFERROR(VLOOKUP($A518,'Medical Examinations'!$A:$O,4,FALSE),"")</f>
        <v>No</v>
      </c>
      <c r="F518" t="str">
        <f>IFERROR(VLOOKUP($A518,'Medical Examinations'!$A:$O,6,FALSE),"")</f>
        <v>No</v>
      </c>
      <c r="G518" t="str">
        <f>IFERROR(VLOOKUP($A518,'Medical Examinations'!$A:$O,7,FALSE),"")</f>
        <v>No</v>
      </c>
      <c r="H518" s="28" t="str">
        <f>IFERROR(VLOOKUP($A518,'Medical Examinations'!$A:$O,8,FALSE),"")</f>
        <v>0</v>
      </c>
      <c r="I518" t="str">
        <f>IFERROR(VLOOKUP($A518,'Medical Examinations'!$A:$O,10,FALSE),"")</f>
        <v>No</v>
      </c>
      <c r="J518" t="str">
        <f>IFERROR(VLOOKUP($A518,'Medical Examinations'!$A:$O,14,FALSE),"")</f>
        <v>Obesity</v>
      </c>
      <c r="K518" t="str">
        <f>IFERROR(VLOOKUP($A518,'Medical Examinations'!$A:$O,15,FALSE),"")</f>
        <v>Normal</v>
      </c>
      <c r="L518" s="19" t="str">
        <f>IFERROR(VLOOKUP($A518,'Hospitalisation Details'!$A:$Q,7,FALSE),"")</f>
        <v>14-Sep-1982</v>
      </c>
      <c r="M518" s="20">
        <f>IFERROR(VLOOKUP($A518,'Hospitalisation Details'!$A:$Q,10,FALSE),"")</f>
        <v>7196.87</v>
      </c>
      <c r="N518" s="26" t="str">
        <f>IFERROR(VLOOKUP($A518,'Hospitalisation Details'!$A:$Q,11,FALSE),"")</f>
        <v>tier - 3</v>
      </c>
      <c r="O518" t="str">
        <f>IFERROR(VLOOKUP($A518,'Hospitalisation Details'!$A:$Q,13,FALSE),"")</f>
        <v>tier - 2</v>
      </c>
      <c r="P518" t="str">
        <f>IFERROR(VLOOKUP($A518,'Hospitalisation Details'!$A:$Q,15,FALSE),"")</f>
        <v>R1011</v>
      </c>
      <c r="Q518">
        <f>IFERROR(VLOOKUP($A518,'Hospitalisation Details'!$A:$Q,8,FALSE),"")</f>
        <v>40</v>
      </c>
    </row>
    <row r="519" spans="1:17" ht="15" x14ac:dyDescent="0.35">
      <c r="A519" s="25" t="str">
        <f>'Customer Names'!A1465</f>
        <v>Id1464</v>
      </c>
      <c r="B519" t="str">
        <f>IFERROR(VLOOKUP($A519,'Customer Names'!$A:$F,3,FALSE),"")</f>
        <v>Do Prado</v>
      </c>
      <c r="C519" s="27">
        <f>IFERROR(VLOOKUP($A519,'Medical Examinations'!$A:$O,2,FALSE),"")</f>
        <v>18.91</v>
      </c>
      <c r="D519">
        <f>IFERROR(VLOOKUP($A519,'Medical Examinations'!$A:$O,3,FALSE),"")</f>
        <v>11.44</v>
      </c>
      <c r="E519" s="26" t="str">
        <f>IFERROR(VLOOKUP($A519,'Medical Examinations'!$A:$O,4,FALSE),"")</f>
        <v>No</v>
      </c>
      <c r="F519" t="str">
        <f>IFERROR(VLOOKUP($A519,'Medical Examinations'!$A:$O,6,FALSE),"")</f>
        <v>No</v>
      </c>
      <c r="G519" t="str">
        <f>IFERROR(VLOOKUP($A519,'Medical Examinations'!$A:$O,7,FALSE),"")</f>
        <v>No</v>
      </c>
      <c r="H519" s="28" t="str">
        <f>IFERROR(VLOOKUP($A519,'Medical Examinations'!$A:$O,8,FALSE),"")</f>
        <v>0</v>
      </c>
      <c r="I519" t="str">
        <f>IFERROR(VLOOKUP($A519,'Medical Examinations'!$A:$O,10,FALSE),"")</f>
        <v>No</v>
      </c>
      <c r="J519" t="str">
        <f>IFERROR(VLOOKUP($A519,'Medical Examinations'!$A:$O,14,FALSE),"")</f>
        <v>Normal Weight</v>
      </c>
      <c r="K519" t="str">
        <f>IFERROR(VLOOKUP($A519,'Medical Examinations'!$A:$O,15,FALSE),"")</f>
        <v>Diabetes</v>
      </c>
      <c r="L519" s="19" t="str">
        <f>IFERROR(VLOOKUP($A519,'Hospitalisation Details'!$A:$Q,7,FALSE),"")</f>
        <v>26-Aug-1968</v>
      </c>
      <c r="M519" s="20">
        <f>IFERROR(VLOOKUP($A519,'Hospitalisation Details'!$A:$Q,10,FALSE),"")</f>
        <v>7179.52</v>
      </c>
      <c r="N519" s="26" t="str">
        <f>IFERROR(VLOOKUP($A519,'Hospitalisation Details'!$A:$Q,11,FALSE),"")</f>
        <v>tier - 3</v>
      </c>
      <c r="O519" t="str">
        <f>IFERROR(VLOOKUP($A519,'Hospitalisation Details'!$A:$Q,13,FALSE),"")</f>
        <v>tier - 3</v>
      </c>
      <c r="P519" t="str">
        <f>IFERROR(VLOOKUP($A519,'Hospitalisation Details'!$A:$Q,15,FALSE),"")</f>
        <v>R1013</v>
      </c>
      <c r="Q519">
        <f>IFERROR(VLOOKUP($A519,'Hospitalisation Details'!$A:$Q,8,FALSE),"")</f>
        <v>54</v>
      </c>
    </row>
    <row r="520" spans="1:17" ht="15" x14ac:dyDescent="0.35">
      <c r="A520" s="25" t="str">
        <f>'Customer Names'!A1466</f>
        <v>Id1465</v>
      </c>
      <c r="B520" t="str">
        <f>IFERROR(VLOOKUP($A520,'Customer Names'!$A:$F,3,FALSE),"")</f>
        <v>Phillips</v>
      </c>
      <c r="C520" s="27">
        <f>IFERROR(VLOOKUP($A520,'Medical Examinations'!$A:$O,2,FALSE),"")</f>
        <v>22.41</v>
      </c>
      <c r="D520">
        <f>IFERROR(VLOOKUP($A520,'Medical Examinations'!$A:$O,3,FALSE),"")</f>
        <v>11.37</v>
      </c>
      <c r="E520" s="26" t="str">
        <f>IFERROR(VLOOKUP($A520,'Medical Examinations'!$A:$O,4,FALSE),"")</f>
        <v>Yes</v>
      </c>
      <c r="F520" t="str">
        <f>IFERROR(VLOOKUP($A520,'Medical Examinations'!$A:$O,6,FALSE),"")</f>
        <v>No</v>
      </c>
      <c r="G520" t="str">
        <f>IFERROR(VLOOKUP($A520,'Medical Examinations'!$A:$O,7,FALSE),"")</f>
        <v>No</v>
      </c>
      <c r="H520" s="28">
        <f>IFERROR(VLOOKUP($A520,'Medical Examinations'!$A:$O,8,FALSE),"")</f>
        <v>1</v>
      </c>
      <c r="I520" t="str">
        <f>IFERROR(VLOOKUP($A520,'Medical Examinations'!$A:$O,10,FALSE),"")</f>
        <v>No</v>
      </c>
      <c r="J520" t="str">
        <f>IFERROR(VLOOKUP($A520,'Medical Examinations'!$A:$O,14,FALSE),"")</f>
        <v>Normal Weight</v>
      </c>
      <c r="K520" t="str">
        <f>IFERROR(VLOOKUP($A520,'Medical Examinations'!$A:$O,15,FALSE),"")</f>
        <v>Diabetes</v>
      </c>
      <c r="L520" s="19" t="str">
        <f>IFERROR(VLOOKUP($A520,'Hospitalisation Details'!$A:$Q,7,FALSE),"")</f>
        <v>19-Jul-1975</v>
      </c>
      <c r="M520" s="20">
        <f>IFERROR(VLOOKUP($A520,'Hospitalisation Details'!$A:$Q,10,FALSE),"")</f>
        <v>7175.51</v>
      </c>
      <c r="N520" s="26" t="str">
        <f>IFERROR(VLOOKUP($A520,'Hospitalisation Details'!$A:$Q,11,FALSE),"")</f>
        <v>tier - 2</v>
      </c>
      <c r="O520" t="str">
        <f>IFERROR(VLOOKUP($A520,'Hospitalisation Details'!$A:$Q,13,FALSE),"")</f>
        <v>tier - 3</v>
      </c>
      <c r="P520" t="str">
        <f>IFERROR(VLOOKUP($A520,'Hospitalisation Details'!$A:$Q,15,FALSE),"")</f>
        <v>R1013</v>
      </c>
      <c r="Q520">
        <f>IFERROR(VLOOKUP($A520,'Hospitalisation Details'!$A:$Q,8,FALSE),"")</f>
        <v>47</v>
      </c>
    </row>
    <row r="521" spans="1:17" ht="15" x14ac:dyDescent="0.35">
      <c r="A521" s="25" t="str">
        <f>'Customer Names'!A1467</f>
        <v>Id1466</v>
      </c>
      <c r="B521" t="str">
        <f>IFERROR(VLOOKUP($A521,'Customer Names'!$A:$F,3,FALSE),"")</f>
        <v>Kelly</v>
      </c>
      <c r="C521" s="27">
        <f>IFERROR(VLOOKUP($A521,'Medical Examinations'!$A:$O,2,FALSE),"")</f>
        <v>22.704999999999998</v>
      </c>
      <c r="D521">
        <f>IFERROR(VLOOKUP($A521,'Medical Examinations'!$A:$O,3,FALSE),"")</f>
        <v>6.14</v>
      </c>
      <c r="E521" s="26" t="str">
        <f>IFERROR(VLOOKUP($A521,'Medical Examinations'!$A:$O,4,FALSE),"")</f>
        <v>No</v>
      </c>
      <c r="F521" t="str">
        <f>IFERROR(VLOOKUP($A521,'Medical Examinations'!$A:$O,6,FALSE),"")</f>
        <v>No</v>
      </c>
      <c r="G521" t="str">
        <f>IFERROR(VLOOKUP($A521,'Medical Examinations'!$A:$O,7,FALSE),"")</f>
        <v>No</v>
      </c>
      <c r="H521" s="28" t="str">
        <f>IFERROR(VLOOKUP($A521,'Medical Examinations'!$A:$O,8,FALSE),"")</f>
        <v>0</v>
      </c>
      <c r="I521" t="str">
        <f>IFERROR(VLOOKUP($A521,'Medical Examinations'!$A:$O,10,FALSE),"")</f>
        <v>No</v>
      </c>
      <c r="J521" t="str">
        <f>IFERROR(VLOOKUP($A521,'Medical Examinations'!$A:$O,14,FALSE),"")</f>
        <v>Normal Weight</v>
      </c>
      <c r="K521" t="str">
        <f>IFERROR(VLOOKUP($A521,'Medical Examinations'!$A:$O,15,FALSE),"")</f>
        <v>Prediabetes</v>
      </c>
      <c r="L521" s="19" t="str">
        <f>IFERROR(VLOOKUP($A521,'Hospitalisation Details'!$A:$Q,7,FALSE),"")</f>
        <v>16-Aug-1982</v>
      </c>
      <c r="M521" s="20">
        <f>IFERROR(VLOOKUP($A521,'Hospitalisation Details'!$A:$Q,10,FALSE),"")</f>
        <v>7173.36</v>
      </c>
      <c r="N521" s="26" t="str">
        <f>IFERROR(VLOOKUP($A521,'Hospitalisation Details'!$A:$Q,11,FALSE),"")</f>
        <v>tier - 3</v>
      </c>
      <c r="O521" t="str">
        <f>IFERROR(VLOOKUP($A521,'Hospitalisation Details'!$A:$Q,13,FALSE),"")</f>
        <v>tier - 2</v>
      </c>
      <c r="P521" t="str">
        <f>IFERROR(VLOOKUP($A521,'Hospitalisation Details'!$A:$Q,15,FALSE),"")</f>
        <v>R1016</v>
      </c>
      <c r="Q521">
        <f>IFERROR(VLOOKUP($A521,'Hospitalisation Details'!$A:$Q,8,FALSE),"")</f>
        <v>40</v>
      </c>
    </row>
    <row r="522" spans="1:17" ht="15" x14ac:dyDescent="0.35">
      <c r="A522" s="25" t="str">
        <f>'Customer Names'!A1468</f>
        <v>Id1467</v>
      </c>
      <c r="B522" t="str">
        <f>IFERROR(VLOOKUP($A522,'Customer Names'!$A:$F,3,FALSE),"")</f>
        <v>Dever</v>
      </c>
      <c r="C522" s="27">
        <f>IFERROR(VLOOKUP($A522,'Medical Examinations'!$A:$O,2,FALSE),"")</f>
        <v>37.18</v>
      </c>
      <c r="D522">
        <f>IFERROR(VLOOKUP($A522,'Medical Examinations'!$A:$O,3,FALSE),"")</f>
        <v>4.8899999999999997</v>
      </c>
      <c r="E522" s="26" t="str">
        <f>IFERROR(VLOOKUP($A522,'Medical Examinations'!$A:$O,4,FALSE),"")</f>
        <v>No</v>
      </c>
      <c r="F522" t="str">
        <f>IFERROR(VLOOKUP($A522,'Medical Examinations'!$A:$O,6,FALSE),"")</f>
        <v>No</v>
      </c>
      <c r="G522" t="str">
        <f>IFERROR(VLOOKUP($A522,'Medical Examinations'!$A:$O,7,FALSE),"")</f>
        <v>No</v>
      </c>
      <c r="H522" s="28" t="str">
        <f>IFERROR(VLOOKUP($A522,'Medical Examinations'!$A:$O,8,FALSE),"")</f>
        <v>0</v>
      </c>
      <c r="I522" t="str">
        <f>IFERROR(VLOOKUP($A522,'Medical Examinations'!$A:$O,10,FALSE),"")</f>
        <v>No</v>
      </c>
      <c r="J522" t="str">
        <f>IFERROR(VLOOKUP($A522,'Medical Examinations'!$A:$O,14,FALSE),"")</f>
        <v>Obesity</v>
      </c>
      <c r="K522" t="str">
        <f>IFERROR(VLOOKUP($A522,'Medical Examinations'!$A:$O,15,FALSE),"")</f>
        <v>Normal</v>
      </c>
      <c r="L522" s="19" t="str">
        <f>IFERROR(VLOOKUP($A522,'Hospitalisation Details'!$A:$Q,7,FALSE),"")</f>
        <v>30-Sep-1980</v>
      </c>
      <c r="M522" s="20">
        <f>IFERROR(VLOOKUP($A522,'Hospitalisation Details'!$A:$Q,10,FALSE),"")</f>
        <v>7162.01</v>
      </c>
      <c r="N522" s="26" t="str">
        <f>IFERROR(VLOOKUP($A522,'Hospitalisation Details'!$A:$Q,11,FALSE),"")</f>
        <v>tier - 2</v>
      </c>
      <c r="O522" t="str">
        <f>IFERROR(VLOOKUP($A522,'Hospitalisation Details'!$A:$Q,13,FALSE),"")</f>
        <v>tier - 3</v>
      </c>
      <c r="P522" t="str">
        <f>IFERROR(VLOOKUP($A522,'Hospitalisation Details'!$A:$Q,15,FALSE),"")</f>
        <v>R1013</v>
      </c>
      <c r="Q522">
        <f>IFERROR(VLOOKUP($A522,'Hospitalisation Details'!$A:$Q,8,FALSE),"")</f>
        <v>42</v>
      </c>
    </row>
    <row r="523" spans="1:17" ht="15" x14ac:dyDescent="0.35">
      <c r="A523" s="25" t="str">
        <f>'Customer Names'!A1469</f>
        <v>Id1468</v>
      </c>
      <c r="B523" t="str">
        <f>IFERROR(VLOOKUP($A523,'Customer Names'!$A:$F,3,FALSE),"")</f>
        <v>Horvath</v>
      </c>
      <c r="C523" s="27">
        <f>IFERROR(VLOOKUP($A523,'Medical Examinations'!$A:$O,2,FALSE),"")</f>
        <v>35.97</v>
      </c>
      <c r="D523">
        <f>IFERROR(VLOOKUP($A523,'Medical Examinations'!$A:$O,3,FALSE),"")</f>
        <v>4.5999999999999996</v>
      </c>
      <c r="E523" s="26" t="str">
        <f>IFERROR(VLOOKUP($A523,'Medical Examinations'!$A:$O,4,FALSE),"")</f>
        <v>No</v>
      </c>
      <c r="F523" t="str">
        <f>IFERROR(VLOOKUP($A523,'Medical Examinations'!$A:$O,6,FALSE),"")</f>
        <v>No</v>
      </c>
      <c r="G523" t="str">
        <f>IFERROR(VLOOKUP($A523,'Medical Examinations'!$A:$O,7,FALSE),"")</f>
        <v>No</v>
      </c>
      <c r="H523" s="28" t="str">
        <f>IFERROR(VLOOKUP($A523,'Medical Examinations'!$A:$O,8,FALSE),"")</f>
        <v>0</v>
      </c>
      <c r="I523" t="str">
        <f>IFERROR(VLOOKUP($A523,'Medical Examinations'!$A:$O,10,FALSE),"")</f>
        <v>No</v>
      </c>
      <c r="J523" t="str">
        <f>IFERROR(VLOOKUP($A523,'Medical Examinations'!$A:$O,14,FALSE),"")</f>
        <v>Obesity</v>
      </c>
      <c r="K523" t="str">
        <f>IFERROR(VLOOKUP($A523,'Medical Examinations'!$A:$O,15,FALSE),"")</f>
        <v>Normal</v>
      </c>
      <c r="L523" s="19" t="str">
        <f>IFERROR(VLOOKUP($A523,'Hospitalisation Details'!$A:$Q,7,FALSE),"")</f>
        <v>7-Oct-1980</v>
      </c>
      <c r="M523" s="20">
        <f>IFERROR(VLOOKUP($A523,'Hospitalisation Details'!$A:$Q,10,FALSE),"")</f>
        <v>7160.33</v>
      </c>
      <c r="N523" s="26" t="str">
        <f>IFERROR(VLOOKUP($A523,'Hospitalisation Details'!$A:$Q,11,FALSE),"")</f>
        <v>tier - 2</v>
      </c>
      <c r="O523" t="str">
        <f>IFERROR(VLOOKUP($A523,'Hospitalisation Details'!$A:$Q,13,FALSE),"")</f>
        <v>tier - 1</v>
      </c>
      <c r="P523" t="str">
        <f>IFERROR(VLOOKUP($A523,'Hospitalisation Details'!$A:$Q,15,FALSE),"")</f>
        <v>R1013</v>
      </c>
      <c r="Q523">
        <f>IFERROR(VLOOKUP($A523,'Hospitalisation Details'!$A:$Q,8,FALSE),"")</f>
        <v>42</v>
      </c>
    </row>
    <row r="524" spans="1:17" ht="15" x14ac:dyDescent="0.35">
      <c r="A524" s="25" t="str">
        <f>'Customer Names'!A1470</f>
        <v>Id1469</v>
      </c>
      <c r="B524" t="str">
        <f>IFERROR(VLOOKUP($A524,'Customer Names'!$A:$F,3,FALSE),"")</f>
        <v>Danner</v>
      </c>
      <c r="C524" s="27">
        <f>IFERROR(VLOOKUP($A524,'Medical Examinations'!$A:$O,2,FALSE),"")</f>
        <v>35.799999999999997</v>
      </c>
      <c r="D524">
        <f>IFERROR(VLOOKUP($A524,'Medical Examinations'!$A:$O,3,FALSE),"")</f>
        <v>4.42</v>
      </c>
      <c r="E524" s="26" t="str">
        <f>IFERROR(VLOOKUP($A524,'Medical Examinations'!$A:$O,4,FALSE),"")</f>
        <v>No</v>
      </c>
      <c r="F524" t="str">
        <f>IFERROR(VLOOKUP($A524,'Medical Examinations'!$A:$O,6,FALSE),"")</f>
        <v>No</v>
      </c>
      <c r="G524" t="str">
        <f>IFERROR(VLOOKUP($A524,'Medical Examinations'!$A:$O,7,FALSE),"")</f>
        <v>No</v>
      </c>
      <c r="H524" s="28" t="str">
        <f>IFERROR(VLOOKUP($A524,'Medical Examinations'!$A:$O,8,FALSE),"")</f>
        <v>0</v>
      </c>
      <c r="I524" t="str">
        <f>IFERROR(VLOOKUP($A524,'Medical Examinations'!$A:$O,10,FALSE),"")</f>
        <v>No</v>
      </c>
      <c r="J524" t="str">
        <f>IFERROR(VLOOKUP($A524,'Medical Examinations'!$A:$O,14,FALSE),"")</f>
        <v>Obesity</v>
      </c>
      <c r="K524" t="str">
        <f>IFERROR(VLOOKUP($A524,'Medical Examinations'!$A:$O,15,FALSE),"")</f>
        <v>Normal</v>
      </c>
      <c r="L524" s="19" t="str">
        <f>IFERROR(VLOOKUP($A524,'Hospitalisation Details'!$A:$Q,7,FALSE),"")</f>
        <v>22-Jun-1980</v>
      </c>
      <c r="M524" s="20">
        <f>IFERROR(VLOOKUP($A524,'Hospitalisation Details'!$A:$Q,10,FALSE),"")</f>
        <v>7160.09</v>
      </c>
      <c r="N524" s="26" t="str">
        <f>IFERROR(VLOOKUP($A524,'Hospitalisation Details'!$A:$Q,11,FALSE),"")</f>
        <v>tier - 2</v>
      </c>
      <c r="O524" t="str">
        <f>IFERROR(VLOOKUP($A524,'Hospitalisation Details'!$A:$Q,13,FALSE),"")</f>
        <v>tier - 2</v>
      </c>
      <c r="P524" t="str">
        <f>IFERROR(VLOOKUP($A524,'Hospitalisation Details'!$A:$Q,15,FALSE),"")</f>
        <v>R1011</v>
      </c>
      <c r="Q524">
        <f>IFERROR(VLOOKUP($A524,'Hospitalisation Details'!$A:$Q,8,FALSE),"")</f>
        <v>42</v>
      </c>
    </row>
    <row r="525" spans="1:17" ht="15" x14ac:dyDescent="0.35">
      <c r="A525" s="25" t="str">
        <f>'Customer Names'!A148</f>
        <v>Id147</v>
      </c>
      <c r="B525" t="str">
        <f>IFERROR(VLOOKUP($A525,'Customer Names'!$A:$F,3,FALSE),"")</f>
        <v>Meyer</v>
      </c>
      <c r="C525" s="27">
        <f>IFERROR(VLOOKUP($A525,'Medical Examinations'!$A:$O,2,FALSE),"")</f>
        <v>39.4</v>
      </c>
      <c r="D525">
        <f>IFERROR(VLOOKUP($A525,'Medical Examinations'!$A:$O,3,FALSE),"")</f>
        <v>6.76</v>
      </c>
      <c r="E525" s="26" t="str">
        <f>IFERROR(VLOOKUP($A525,'Medical Examinations'!$A:$O,4,FALSE),"")</f>
        <v>No</v>
      </c>
      <c r="F525" t="str">
        <f>IFERROR(VLOOKUP($A525,'Medical Examinations'!$A:$O,6,FALSE),"")</f>
        <v>No</v>
      </c>
      <c r="G525" t="str">
        <f>IFERROR(VLOOKUP($A525,'Medical Examinations'!$A:$O,7,FALSE),"")</f>
        <v>No</v>
      </c>
      <c r="H525" s="28" t="str">
        <f>IFERROR(VLOOKUP($A525,'Medical Examinations'!$A:$O,8,FALSE),"")</f>
        <v>0</v>
      </c>
      <c r="I525" t="str">
        <f>IFERROR(VLOOKUP($A525,'Medical Examinations'!$A:$O,10,FALSE),"")</f>
        <v>Yes</v>
      </c>
      <c r="J525" t="str">
        <f>IFERROR(VLOOKUP($A525,'Medical Examinations'!$A:$O,14,FALSE),"")</f>
        <v>Obesity</v>
      </c>
      <c r="K525" t="str">
        <f>IFERROR(VLOOKUP($A525,'Medical Examinations'!$A:$O,15,FALSE),"")</f>
        <v>Diabetes</v>
      </c>
      <c r="L525" s="19" t="str">
        <f>IFERROR(VLOOKUP($A525,'Hospitalisation Details'!$A:$Q,7,FALSE),"")</f>
        <v>17-Sep-2002</v>
      </c>
      <c r="M525" s="20">
        <f>IFERROR(VLOOKUP($A525,'Hospitalisation Details'!$A:$Q,10,FALSE),"")</f>
        <v>38344.57</v>
      </c>
      <c r="N525" s="26" t="str">
        <f>IFERROR(VLOOKUP($A525,'Hospitalisation Details'!$A:$Q,11,FALSE),"")</f>
        <v>tier - 1</v>
      </c>
      <c r="O525" t="str">
        <f>IFERROR(VLOOKUP($A525,'Hospitalisation Details'!$A:$Q,13,FALSE),"")</f>
        <v>tier - 3</v>
      </c>
      <c r="P525" t="str">
        <f>IFERROR(VLOOKUP($A525,'Hospitalisation Details'!$A:$Q,15,FALSE),"")</f>
        <v>R1011</v>
      </c>
      <c r="Q525">
        <f>IFERROR(VLOOKUP($A525,'Hospitalisation Details'!$A:$Q,8,FALSE),"")</f>
        <v>20</v>
      </c>
    </row>
    <row r="526" spans="1:17" ht="15" x14ac:dyDescent="0.35">
      <c r="A526" s="25" t="str">
        <f>'Customer Names'!A1471</f>
        <v>Id1470</v>
      </c>
      <c r="B526" t="str">
        <f>IFERROR(VLOOKUP($A526,'Customer Names'!$A:$F,3,FALSE),"")</f>
        <v>Weiss</v>
      </c>
      <c r="C526" s="27">
        <f>IFERROR(VLOOKUP($A526,'Medical Examinations'!$A:$O,2,FALSE),"")</f>
        <v>28.31</v>
      </c>
      <c r="D526">
        <f>IFERROR(VLOOKUP($A526,'Medical Examinations'!$A:$O,3,FALSE),"")</f>
        <v>7.48</v>
      </c>
      <c r="E526" s="26" t="str">
        <f>IFERROR(VLOOKUP($A526,'Medical Examinations'!$A:$O,4,FALSE),"")</f>
        <v>Yes</v>
      </c>
      <c r="F526" t="str">
        <f>IFERROR(VLOOKUP($A526,'Medical Examinations'!$A:$O,6,FALSE),"")</f>
        <v>No</v>
      </c>
      <c r="G526" t="str">
        <f>IFERROR(VLOOKUP($A526,'Medical Examinations'!$A:$O,7,FALSE),"")</f>
        <v>No</v>
      </c>
      <c r="H526" s="28" t="str">
        <f>IFERROR(VLOOKUP($A526,'Medical Examinations'!$A:$O,8,FALSE),"")</f>
        <v>0</v>
      </c>
      <c r="I526" t="str">
        <f>IFERROR(VLOOKUP($A526,'Medical Examinations'!$A:$O,10,FALSE),"")</f>
        <v>No</v>
      </c>
      <c r="J526" t="str">
        <f>IFERROR(VLOOKUP($A526,'Medical Examinations'!$A:$O,14,FALSE),"")</f>
        <v>Over Weight</v>
      </c>
      <c r="K526" t="str">
        <f>IFERROR(VLOOKUP($A526,'Medical Examinations'!$A:$O,15,FALSE),"")</f>
        <v>Diabetes</v>
      </c>
      <c r="L526" s="19" t="str">
        <f>IFERROR(VLOOKUP($A526,'Hospitalisation Details'!$A:$Q,7,FALSE),"")</f>
        <v>17-Jul-1981</v>
      </c>
      <c r="M526" s="20">
        <f>IFERROR(VLOOKUP($A526,'Hospitalisation Details'!$A:$Q,10,FALSE),"")</f>
        <v>7153.55</v>
      </c>
      <c r="N526" s="26" t="str">
        <f>IFERROR(VLOOKUP($A526,'Hospitalisation Details'!$A:$Q,11,FALSE),"")</f>
        <v>tier - 2</v>
      </c>
      <c r="O526" t="str">
        <f>IFERROR(VLOOKUP($A526,'Hospitalisation Details'!$A:$Q,13,FALSE),"")</f>
        <v>tier - 1</v>
      </c>
      <c r="P526" t="str">
        <f>IFERROR(VLOOKUP($A526,'Hospitalisation Details'!$A:$Q,15,FALSE),"")</f>
        <v>R1012</v>
      </c>
      <c r="Q526">
        <f>IFERROR(VLOOKUP($A526,'Hospitalisation Details'!$A:$Q,8,FALSE),"")</f>
        <v>41</v>
      </c>
    </row>
    <row r="527" spans="1:17" ht="15" x14ac:dyDescent="0.35">
      <c r="A527" s="25" t="str">
        <f>'Customer Names'!A1472</f>
        <v>Id1471</v>
      </c>
      <c r="B527" t="str">
        <f>IFERROR(VLOOKUP($A527,'Customer Names'!$A:$F,3,FALSE),"")</f>
        <v>D'Andrea</v>
      </c>
      <c r="C527" s="27">
        <f>IFERROR(VLOOKUP($A527,'Medical Examinations'!$A:$O,2,FALSE),"")</f>
        <v>38.06</v>
      </c>
      <c r="D527">
        <f>IFERROR(VLOOKUP($A527,'Medical Examinations'!$A:$O,3,FALSE),"")</f>
        <v>10.74</v>
      </c>
      <c r="E527" s="26" t="str">
        <f>IFERROR(VLOOKUP($A527,'Medical Examinations'!$A:$O,4,FALSE),"")</f>
        <v>No</v>
      </c>
      <c r="F527" t="str">
        <f>IFERROR(VLOOKUP($A527,'Medical Examinations'!$A:$O,6,FALSE),"")</f>
        <v>No</v>
      </c>
      <c r="G527" t="str">
        <f>IFERROR(VLOOKUP($A527,'Medical Examinations'!$A:$O,7,FALSE),"")</f>
        <v>No</v>
      </c>
      <c r="H527" s="28" t="str">
        <f>IFERROR(VLOOKUP($A527,'Medical Examinations'!$A:$O,8,FALSE),"")</f>
        <v>0</v>
      </c>
      <c r="I527" t="str">
        <f>IFERROR(VLOOKUP($A527,'Medical Examinations'!$A:$O,10,FALSE),"")</f>
        <v>No</v>
      </c>
      <c r="J527" t="str">
        <f>IFERROR(VLOOKUP($A527,'Medical Examinations'!$A:$O,14,FALSE),"")</f>
        <v>Obesity</v>
      </c>
      <c r="K527" t="str">
        <f>IFERROR(VLOOKUP($A527,'Medical Examinations'!$A:$O,15,FALSE),"")</f>
        <v>Diabetes</v>
      </c>
      <c r="L527" s="19" t="str">
        <f>IFERROR(VLOOKUP($A527,'Hospitalisation Details'!$A:$Q,7,FALSE),"")</f>
        <v>6-Sep-1978</v>
      </c>
      <c r="M527" s="20">
        <f>IFERROR(VLOOKUP($A527,'Hospitalisation Details'!$A:$Q,10,FALSE),"")</f>
        <v>7152.67</v>
      </c>
      <c r="N527" s="26" t="str">
        <f>IFERROR(VLOOKUP($A527,'Hospitalisation Details'!$A:$Q,11,FALSE),"")</f>
        <v>tier - 3</v>
      </c>
      <c r="O527" t="str">
        <f>IFERROR(VLOOKUP($A527,'Hospitalisation Details'!$A:$Q,13,FALSE),"")</f>
        <v>tier - 2</v>
      </c>
      <c r="P527" t="str">
        <f>IFERROR(VLOOKUP($A527,'Hospitalisation Details'!$A:$Q,15,FALSE),"")</f>
        <v>R1013</v>
      </c>
      <c r="Q527">
        <f>IFERROR(VLOOKUP($A527,'Hospitalisation Details'!$A:$Q,8,FALSE),"")</f>
        <v>44</v>
      </c>
    </row>
    <row r="528" spans="1:17" ht="15" x14ac:dyDescent="0.35">
      <c r="A528" s="25" t="str">
        <f>'Customer Names'!A1473</f>
        <v>Id1472</v>
      </c>
      <c r="B528" t="str">
        <f>IFERROR(VLOOKUP($A528,'Customer Names'!$A:$F,3,FALSE),"")</f>
        <v>Olesky</v>
      </c>
      <c r="C528" s="27">
        <f>IFERROR(VLOOKUP($A528,'Medical Examinations'!$A:$O,2,FALSE),"")</f>
        <v>28</v>
      </c>
      <c r="D528">
        <f>IFERROR(VLOOKUP($A528,'Medical Examinations'!$A:$O,3,FALSE),"")</f>
        <v>5.19</v>
      </c>
      <c r="E528" s="26" t="str">
        <f>IFERROR(VLOOKUP($A528,'Medical Examinations'!$A:$O,4,FALSE),"")</f>
        <v>No</v>
      </c>
      <c r="F528" t="str">
        <f>IFERROR(VLOOKUP($A528,'Medical Examinations'!$A:$O,6,FALSE),"")</f>
        <v>No</v>
      </c>
      <c r="G528" t="str">
        <f>IFERROR(VLOOKUP($A528,'Medical Examinations'!$A:$O,7,FALSE),"")</f>
        <v>No</v>
      </c>
      <c r="H528" s="28">
        <f>IFERROR(VLOOKUP($A528,'Medical Examinations'!$A:$O,8,FALSE),"")</f>
        <v>1</v>
      </c>
      <c r="I528" t="str">
        <f>IFERROR(VLOOKUP($A528,'Medical Examinations'!$A:$O,10,FALSE),"")</f>
        <v>No</v>
      </c>
      <c r="J528" t="str">
        <f>IFERROR(VLOOKUP($A528,'Medical Examinations'!$A:$O,14,FALSE),"")</f>
        <v>Over Weight</v>
      </c>
      <c r="K528" t="str">
        <f>IFERROR(VLOOKUP($A528,'Medical Examinations'!$A:$O,15,FALSE),"")</f>
        <v>Normal</v>
      </c>
      <c r="L528" s="19" t="str">
        <f>IFERROR(VLOOKUP($A528,'Hospitalisation Details'!$A:$Q,7,FALSE),"")</f>
        <v>29-Jun-1984</v>
      </c>
      <c r="M528" s="20">
        <f>IFERROR(VLOOKUP($A528,'Hospitalisation Details'!$A:$Q,10,FALSE),"")</f>
        <v>7151.09</v>
      </c>
      <c r="N528" s="26" t="str">
        <f>IFERROR(VLOOKUP($A528,'Hospitalisation Details'!$A:$Q,11,FALSE),"")</f>
        <v>tier - 2</v>
      </c>
      <c r="O528" t="str">
        <f>IFERROR(VLOOKUP($A528,'Hospitalisation Details'!$A:$Q,13,FALSE),"")</f>
        <v>tier - 2</v>
      </c>
      <c r="P528" t="str">
        <f>IFERROR(VLOOKUP($A528,'Hospitalisation Details'!$A:$Q,15,FALSE),"")</f>
        <v>R1011</v>
      </c>
      <c r="Q528">
        <f>IFERROR(VLOOKUP($A528,'Hospitalisation Details'!$A:$Q,8,FALSE),"")</f>
        <v>38</v>
      </c>
    </row>
    <row r="529" spans="1:17" ht="15" x14ac:dyDescent="0.35">
      <c r="A529" s="25" t="str">
        <f>'Customer Names'!A1474</f>
        <v>Id1473</v>
      </c>
      <c r="B529" t="str">
        <f>IFERROR(VLOOKUP($A529,'Customer Names'!$A:$F,3,FALSE),"")</f>
        <v>Whitcraft</v>
      </c>
      <c r="C529" s="27">
        <f>IFERROR(VLOOKUP($A529,'Medical Examinations'!$A:$O,2,FALSE),"")</f>
        <v>34.32</v>
      </c>
      <c r="D529">
        <f>IFERROR(VLOOKUP($A529,'Medical Examinations'!$A:$O,3,FALSE),"")</f>
        <v>9.17</v>
      </c>
      <c r="E529" s="26" t="str">
        <f>IFERROR(VLOOKUP($A529,'Medical Examinations'!$A:$O,4,FALSE),"")</f>
        <v>No</v>
      </c>
      <c r="F529" t="str">
        <f>IFERROR(VLOOKUP($A529,'Medical Examinations'!$A:$O,6,FALSE),"")</f>
        <v>No</v>
      </c>
      <c r="G529" t="str">
        <f>IFERROR(VLOOKUP($A529,'Medical Examinations'!$A:$O,7,FALSE),"")</f>
        <v>No</v>
      </c>
      <c r="H529" s="28" t="str">
        <f>IFERROR(VLOOKUP($A529,'Medical Examinations'!$A:$O,8,FALSE),"")</f>
        <v>0</v>
      </c>
      <c r="I529" t="str">
        <f>IFERROR(VLOOKUP($A529,'Medical Examinations'!$A:$O,10,FALSE),"")</f>
        <v>No</v>
      </c>
      <c r="J529" t="str">
        <f>IFERROR(VLOOKUP($A529,'Medical Examinations'!$A:$O,14,FALSE),"")</f>
        <v>Obesity</v>
      </c>
      <c r="K529" t="str">
        <f>IFERROR(VLOOKUP($A529,'Medical Examinations'!$A:$O,15,FALSE),"")</f>
        <v>Diabetes</v>
      </c>
      <c r="L529" s="19" t="str">
        <f>IFERROR(VLOOKUP($A529,'Hospitalisation Details'!$A:$Q,7,FALSE),"")</f>
        <v>30-Jul-1978</v>
      </c>
      <c r="M529" s="20">
        <f>IFERROR(VLOOKUP($A529,'Hospitalisation Details'!$A:$Q,10,FALSE),"")</f>
        <v>7147.47</v>
      </c>
      <c r="N529" s="26" t="str">
        <f>IFERROR(VLOOKUP($A529,'Hospitalisation Details'!$A:$Q,11,FALSE),"")</f>
        <v>tier - 2</v>
      </c>
      <c r="O529" t="str">
        <f>IFERROR(VLOOKUP($A529,'Hospitalisation Details'!$A:$Q,13,FALSE),"")</f>
        <v>tier - 3</v>
      </c>
      <c r="P529" t="str">
        <f>IFERROR(VLOOKUP($A529,'Hospitalisation Details'!$A:$Q,15,FALSE),"")</f>
        <v>R1013</v>
      </c>
      <c r="Q529">
        <f>IFERROR(VLOOKUP($A529,'Hospitalisation Details'!$A:$Q,8,FALSE),"")</f>
        <v>44</v>
      </c>
    </row>
    <row r="530" spans="1:17" ht="15" x14ac:dyDescent="0.35">
      <c r="A530" s="25" t="str">
        <f>'Customer Names'!A1475</f>
        <v>Id1474</v>
      </c>
      <c r="B530" t="str">
        <f>IFERROR(VLOOKUP($A530,'Customer Names'!$A:$F,3,FALSE),"")</f>
        <v>Salazar</v>
      </c>
      <c r="C530" s="27">
        <f>IFERROR(VLOOKUP($A530,'Medical Examinations'!$A:$O,2,FALSE),"")</f>
        <v>22.3</v>
      </c>
      <c r="D530">
        <f>IFERROR(VLOOKUP($A530,'Medical Examinations'!$A:$O,3,FALSE),"")</f>
        <v>4.95</v>
      </c>
      <c r="E530" s="26" t="str">
        <f>IFERROR(VLOOKUP($A530,'Medical Examinations'!$A:$O,4,FALSE),"")</f>
        <v>Yes</v>
      </c>
      <c r="F530" t="str">
        <f>IFERROR(VLOOKUP($A530,'Medical Examinations'!$A:$O,6,FALSE),"")</f>
        <v>No</v>
      </c>
      <c r="G530" t="str">
        <f>IFERROR(VLOOKUP($A530,'Medical Examinations'!$A:$O,7,FALSE),"")</f>
        <v>No</v>
      </c>
      <c r="H530" s="28" t="str">
        <f>IFERROR(VLOOKUP($A530,'Medical Examinations'!$A:$O,8,FALSE),"")</f>
        <v>0</v>
      </c>
      <c r="I530" t="str">
        <f>IFERROR(VLOOKUP($A530,'Medical Examinations'!$A:$O,10,FALSE),"")</f>
        <v>No</v>
      </c>
      <c r="J530" t="str">
        <f>IFERROR(VLOOKUP($A530,'Medical Examinations'!$A:$O,14,FALSE),"")</f>
        <v>Normal Weight</v>
      </c>
      <c r="K530" t="str">
        <f>IFERROR(VLOOKUP($A530,'Medical Examinations'!$A:$O,15,FALSE),"")</f>
        <v>Normal</v>
      </c>
      <c r="L530" s="19" t="str">
        <f>IFERROR(VLOOKUP($A530,'Hospitalisation Details'!$A:$Q,7,FALSE),"")</f>
        <v>24-Jun-1976</v>
      </c>
      <c r="M530" s="20">
        <f>IFERROR(VLOOKUP($A530,'Hospitalisation Details'!$A:$Q,10,FALSE),"")</f>
        <v>7147.11</v>
      </c>
      <c r="N530" s="26" t="str">
        <f>IFERROR(VLOOKUP($A530,'Hospitalisation Details'!$A:$Q,11,FALSE),"")</f>
        <v>tier - 3</v>
      </c>
      <c r="O530" t="str">
        <f>IFERROR(VLOOKUP($A530,'Hospitalisation Details'!$A:$Q,13,FALSE),"")</f>
        <v>tier - 2</v>
      </c>
      <c r="P530" t="str">
        <f>IFERROR(VLOOKUP($A530,'Hospitalisation Details'!$A:$Q,15,FALSE),"")</f>
        <v>R1011</v>
      </c>
      <c r="Q530">
        <f>IFERROR(VLOOKUP($A530,'Hospitalisation Details'!$A:$Q,8,FALSE),"")</f>
        <v>46</v>
      </c>
    </row>
    <row r="531" spans="1:17" ht="15" x14ac:dyDescent="0.35">
      <c r="A531" s="25" t="str">
        <f>'Customer Names'!A1476</f>
        <v>Id1475</v>
      </c>
      <c r="B531" t="str">
        <f>IFERROR(VLOOKUP($A531,'Customer Names'!$A:$F,3,FALSE),"")</f>
        <v>Todd</v>
      </c>
      <c r="C531" s="27">
        <f>IFERROR(VLOOKUP($A531,'Medical Examinations'!$A:$O,2,FALSE),"")</f>
        <v>27.835000000000001</v>
      </c>
      <c r="D531">
        <f>IFERROR(VLOOKUP($A531,'Medical Examinations'!$A:$O,3,FALSE),"")</f>
        <v>6.03</v>
      </c>
      <c r="E531" s="26" t="str">
        <f>IFERROR(VLOOKUP($A531,'Medical Examinations'!$A:$O,4,FALSE),"")</f>
        <v>No</v>
      </c>
      <c r="F531" t="str">
        <f>IFERROR(VLOOKUP($A531,'Medical Examinations'!$A:$O,6,FALSE),"")</f>
        <v>No</v>
      </c>
      <c r="G531" t="str">
        <f>IFERROR(VLOOKUP($A531,'Medical Examinations'!$A:$O,7,FALSE),"")</f>
        <v>No</v>
      </c>
      <c r="H531" s="28">
        <f>IFERROR(VLOOKUP($A531,'Medical Examinations'!$A:$O,8,FALSE),"")</f>
        <v>1</v>
      </c>
      <c r="I531" t="str">
        <f>IFERROR(VLOOKUP($A531,'Medical Examinations'!$A:$O,10,FALSE),"")</f>
        <v>No</v>
      </c>
      <c r="J531" t="str">
        <f>IFERROR(VLOOKUP($A531,'Medical Examinations'!$A:$O,14,FALSE),"")</f>
        <v>Over Weight</v>
      </c>
      <c r="K531" t="str">
        <f>IFERROR(VLOOKUP($A531,'Medical Examinations'!$A:$O,15,FALSE),"")</f>
        <v>Prediabetes</v>
      </c>
      <c r="L531" s="19" t="str">
        <f>IFERROR(VLOOKUP($A531,'Hospitalisation Details'!$A:$Q,7,FALSE),"")</f>
        <v>21-Nov-1984</v>
      </c>
      <c r="M531" s="20">
        <f>IFERROR(VLOOKUP($A531,'Hospitalisation Details'!$A:$Q,10,FALSE),"")</f>
        <v>7144.86</v>
      </c>
      <c r="N531" s="26" t="str">
        <f>IFERROR(VLOOKUP($A531,'Hospitalisation Details'!$A:$Q,11,FALSE),"")</f>
        <v>tier - 2</v>
      </c>
      <c r="O531" t="str">
        <f>IFERROR(VLOOKUP($A531,'Hospitalisation Details'!$A:$Q,13,FALSE),"")</f>
        <v>tier - 2</v>
      </c>
      <c r="P531" t="str">
        <f>IFERROR(VLOOKUP($A531,'Hospitalisation Details'!$A:$Q,15,FALSE),"")</f>
        <v>R1024</v>
      </c>
      <c r="Q531">
        <f>IFERROR(VLOOKUP($A531,'Hospitalisation Details'!$A:$Q,8,FALSE),"")</f>
        <v>38</v>
      </c>
    </row>
    <row r="532" spans="1:17" ht="15" x14ac:dyDescent="0.35">
      <c r="A532" s="25" t="str">
        <f>'Customer Names'!A1477</f>
        <v>Id1476</v>
      </c>
      <c r="B532" t="str">
        <f>IFERROR(VLOOKUP($A532,'Customer Names'!$A:$F,3,FALSE),"")</f>
        <v>Pond</v>
      </c>
      <c r="C532" s="27">
        <f>IFERROR(VLOOKUP($A532,'Medical Examinations'!$A:$O,2,FALSE),"")</f>
        <v>39.229999999999997</v>
      </c>
      <c r="D532">
        <f>IFERROR(VLOOKUP($A532,'Medical Examinations'!$A:$O,3,FALSE),"")</f>
        <v>5.36</v>
      </c>
      <c r="E532" s="26" t="str">
        <f>IFERROR(VLOOKUP($A532,'Medical Examinations'!$A:$O,4,FALSE),"")</f>
        <v>No</v>
      </c>
      <c r="F532" t="str">
        <f>IFERROR(VLOOKUP($A532,'Medical Examinations'!$A:$O,6,FALSE),"")</f>
        <v>No</v>
      </c>
      <c r="G532" t="str">
        <f>IFERROR(VLOOKUP($A532,'Medical Examinations'!$A:$O,7,FALSE),"")</f>
        <v>No</v>
      </c>
      <c r="H532" s="28" t="str">
        <f>IFERROR(VLOOKUP($A532,'Medical Examinations'!$A:$O,8,FALSE),"")</f>
        <v>0</v>
      </c>
      <c r="I532" t="str">
        <f>IFERROR(VLOOKUP($A532,'Medical Examinations'!$A:$O,10,FALSE),"")</f>
        <v>No</v>
      </c>
      <c r="J532" t="str">
        <f>IFERROR(VLOOKUP($A532,'Medical Examinations'!$A:$O,14,FALSE),"")</f>
        <v>Obesity</v>
      </c>
      <c r="K532" t="str">
        <f>IFERROR(VLOOKUP($A532,'Medical Examinations'!$A:$O,15,FALSE),"")</f>
        <v>Normal</v>
      </c>
      <c r="L532" s="19" t="str">
        <f>IFERROR(VLOOKUP($A532,'Hospitalisation Details'!$A:$Q,7,FALSE),"")</f>
        <v>8-Aug-1999</v>
      </c>
      <c r="M532" s="20">
        <f>IFERROR(VLOOKUP($A532,'Hospitalisation Details'!$A:$Q,10,FALSE),"")</f>
        <v>7144.4</v>
      </c>
      <c r="N532" s="26" t="str">
        <f>IFERROR(VLOOKUP($A532,'Hospitalisation Details'!$A:$Q,11,FALSE),"")</f>
        <v>tier - 2</v>
      </c>
      <c r="O532" t="str">
        <f>IFERROR(VLOOKUP($A532,'Hospitalisation Details'!$A:$Q,13,FALSE),"")</f>
        <v>tier - 1</v>
      </c>
      <c r="P532" t="str">
        <f>IFERROR(VLOOKUP($A532,'Hospitalisation Details'!$A:$Q,15,FALSE),"")</f>
        <v>R1022</v>
      </c>
      <c r="Q532">
        <f>IFERROR(VLOOKUP($A532,'Hospitalisation Details'!$A:$Q,8,FALSE),"")</f>
        <v>23</v>
      </c>
    </row>
    <row r="533" spans="1:17" ht="15" x14ac:dyDescent="0.35">
      <c r="A533" s="25" t="str">
        <f>'Customer Names'!A1478</f>
        <v>Id1477</v>
      </c>
      <c r="B533" t="str">
        <f>IFERROR(VLOOKUP($A533,'Customer Names'!$A:$F,3,FALSE),"")</f>
        <v>Egan</v>
      </c>
      <c r="C533" s="27">
        <f>IFERROR(VLOOKUP($A533,'Medical Examinations'!$A:$O,2,FALSE),"")</f>
        <v>19.95</v>
      </c>
      <c r="D533">
        <f>IFERROR(VLOOKUP($A533,'Medical Examinations'!$A:$O,3,FALSE),"")</f>
        <v>6.11</v>
      </c>
      <c r="E533" s="26" t="str">
        <f>IFERROR(VLOOKUP($A533,'Medical Examinations'!$A:$O,4,FALSE),"")</f>
        <v>No</v>
      </c>
      <c r="F533" t="str">
        <f>IFERROR(VLOOKUP($A533,'Medical Examinations'!$A:$O,6,FALSE),"")</f>
        <v>No</v>
      </c>
      <c r="G533" t="str">
        <f>IFERROR(VLOOKUP($A533,'Medical Examinations'!$A:$O,7,FALSE),"")</f>
        <v>No</v>
      </c>
      <c r="H533" s="28">
        <f>IFERROR(VLOOKUP($A533,'Medical Examinations'!$A:$O,8,FALSE),"")</f>
        <v>1</v>
      </c>
      <c r="I533" t="str">
        <f>IFERROR(VLOOKUP($A533,'Medical Examinations'!$A:$O,10,FALSE),"")</f>
        <v>No</v>
      </c>
      <c r="J533" t="str">
        <f>IFERROR(VLOOKUP($A533,'Medical Examinations'!$A:$O,14,FALSE),"")</f>
        <v>Normal Weight</v>
      </c>
      <c r="K533" t="str">
        <f>IFERROR(VLOOKUP($A533,'Medical Examinations'!$A:$O,15,FALSE),"")</f>
        <v>Prediabetes</v>
      </c>
      <c r="L533" s="19" t="str">
        <f>IFERROR(VLOOKUP($A533,'Hospitalisation Details'!$A:$Q,7,FALSE),"")</f>
        <v>7-Jul-1984</v>
      </c>
      <c r="M533" s="20">
        <f>IFERROR(VLOOKUP($A533,'Hospitalisation Details'!$A:$Q,10,FALSE),"")</f>
        <v>7133.9</v>
      </c>
      <c r="N533" s="26" t="str">
        <f>IFERROR(VLOOKUP($A533,'Hospitalisation Details'!$A:$Q,11,FALSE),"")</f>
        <v>tier - 2</v>
      </c>
      <c r="O533" t="str">
        <f>IFERROR(VLOOKUP($A533,'Hospitalisation Details'!$A:$Q,13,FALSE),"")</f>
        <v>tier - 1</v>
      </c>
      <c r="P533" t="str">
        <f>IFERROR(VLOOKUP($A533,'Hospitalisation Details'!$A:$Q,15,FALSE),"")</f>
        <v>R1024</v>
      </c>
      <c r="Q533">
        <f>IFERROR(VLOOKUP($A533,'Hospitalisation Details'!$A:$Q,8,FALSE),"")</f>
        <v>38</v>
      </c>
    </row>
    <row r="534" spans="1:17" ht="15" x14ac:dyDescent="0.35">
      <c r="A534" s="25" t="str">
        <f>'Customer Names'!A1479</f>
        <v>Id1478</v>
      </c>
      <c r="B534" t="str">
        <f>IFERROR(VLOOKUP($A534,'Customer Names'!$A:$F,3,FALSE),"")</f>
        <v>Bersani</v>
      </c>
      <c r="C534" s="27">
        <f>IFERROR(VLOOKUP($A534,'Medical Examinations'!$A:$O,2,FALSE),"")</f>
        <v>34.64</v>
      </c>
      <c r="D534">
        <f>IFERROR(VLOOKUP($A534,'Medical Examinations'!$A:$O,3,FALSE),"")</f>
        <v>4.88</v>
      </c>
      <c r="E534" s="26" t="str">
        <f>IFERROR(VLOOKUP($A534,'Medical Examinations'!$A:$O,4,FALSE),"")</f>
        <v>No</v>
      </c>
      <c r="F534" t="str">
        <f>IFERROR(VLOOKUP($A534,'Medical Examinations'!$A:$O,6,FALSE),"")</f>
        <v>No</v>
      </c>
      <c r="G534" t="str">
        <f>IFERROR(VLOOKUP($A534,'Medical Examinations'!$A:$O,7,FALSE),"")</f>
        <v>Yes</v>
      </c>
      <c r="H534" s="28">
        <f>IFERROR(VLOOKUP($A534,'Medical Examinations'!$A:$O,8,FALSE),"")</f>
        <v>1</v>
      </c>
      <c r="I534" t="str">
        <f>IFERROR(VLOOKUP($A534,'Medical Examinations'!$A:$O,10,FALSE),"")</f>
        <v>No</v>
      </c>
      <c r="J534" t="str">
        <f>IFERROR(VLOOKUP($A534,'Medical Examinations'!$A:$O,14,FALSE),"")</f>
        <v>Obesity</v>
      </c>
      <c r="K534" t="str">
        <f>IFERROR(VLOOKUP($A534,'Medical Examinations'!$A:$O,15,FALSE),"")</f>
        <v>Normal</v>
      </c>
      <c r="L534" s="19" t="str">
        <f>IFERROR(VLOOKUP($A534,'Hospitalisation Details'!$A:$Q,7,FALSE),"")</f>
        <v>1-Aug-1993</v>
      </c>
      <c r="M534" s="20">
        <f>IFERROR(VLOOKUP($A534,'Hospitalisation Details'!$A:$Q,10,FALSE),"")</f>
        <v>7128.64</v>
      </c>
      <c r="N534" s="26" t="str">
        <f>IFERROR(VLOOKUP($A534,'Hospitalisation Details'!$A:$Q,11,FALSE),"")</f>
        <v>tier - 2</v>
      </c>
      <c r="O534" t="str">
        <f>IFERROR(VLOOKUP($A534,'Hospitalisation Details'!$A:$Q,13,FALSE),"")</f>
        <v>tier - 2</v>
      </c>
      <c r="P534" t="str">
        <f>IFERROR(VLOOKUP($A534,'Hospitalisation Details'!$A:$Q,15,FALSE),"")</f>
        <v>R1021</v>
      </c>
      <c r="Q534">
        <f>IFERROR(VLOOKUP($A534,'Hospitalisation Details'!$A:$Q,8,FALSE),"")</f>
        <v>29</v>
      </c>
    </row>
    <row r="535" spans="1:17" ht="15" x14ac:dyDescent="0.35">
      <c r="A535" s="25" t="str">
        <f>'Customer Names'!A1480</f>
        <v>Id1479</v>
      </c>
      <c r="B535" t="str">
        <f>IFERROR(VLOOKUP($A535,'Customer Names'!$A:$F,3,FALSE),"")</f>
        <v>Creech</v>
      </c>
      <c r="C535" s="27">
        <f>IFERROR(VLOOKUP($A535,'Medical Examinations'!$A:$O,2,FALSE),"")</f>
        <v>18.75</v>
      </c>
      <c r="D535">
        <f>IFERROR(VLOOKUP($A535,'Medical Examinations'!$A:$O,3,FALSE),"")</f>
        <v>6.72</v>
      </c>
      <c r="E535" s="26" t="str">
        <f>IFERROR(VLOOKUP($A535,'Medical Examinations'!$A:$O,4,FALSE),"")</f>
        <v>No</v>
      </c>
      <c r="F535" t="str">
        <f>IFERROR(VLOOKUP($A535,'Medical Examinations'!$A:$O,6,FALSE),"")</f>
        <v>No</v>
      </c>
      <c r="G535" t="str">
        <f>IFERROR(VLOOKUP($A535,'Medical Examinations'!$A:$O,7,FALSE),"")</f>
        <v>No</v>
      </c>
      <c r="H535" s="28" t="str">
        <f>IFERROR(VLOOKUP($A535,'Medical Examinations'!$A:$O,8,FALSE),"")</f>
        <v>0</v>
      </c>
      <c r="I535" t="str">
        <f>IFERROR(VLOOKUP($A535,'Medical Examinations'!$A:$O,10,FALSE),"")</f>
        <v>No</v>
      </c>
      <c r="J535" t="str">
        <f>IFERROR(VLOOKUP($A535,'Medical Examinations'!$A:$O,14,FALSE),"")</f>
        <v>Normal Weight</v>
      </c>
      <c r="K535" t="str">
        <f>IFERROR(VLOOKUP($A535,'Medical Examinations'!$A:$O,15,FALSE),"")</f>
        <v>Diabetes</v>
      </c>
      <c r="L535" s="19" t="str">
        <f>IFERROR(VLOOKUP($A535,'Hospitalisation Details'!$A:$Q,7,FALSE),"")</f>
        <v>29-Jun-1968</v>
      </c>
      <c r="M535" s="20">
        <f>IFERROR(VLOOKUP($A535,'Hospitalisation Details'!$A:$Q,10,FALSE),"")</f>
        <v>7125.25</v>
      </c>
      <c r="N535" s="26" t="str">
        <f>IFERROR(VLOOKUP($A535,'Hospitalisation Details'!$A:$Q,11,FALSE),"")</f>
        <v>tier - 3</v>
      </c>
      <c r="O535" t="str">
        <f>IFERROR(VLOOKUP($A535,'Hospitalisation Details'!$A:$Q,13,FALSE),"")</f>
        <v>tier - 2</v>
      </c>
      <c r="P535" t="str">
        <f>IFERROR(VLOOKUP($A535,'Hospitalisation Details'!$A:$Q,15,FALSE),"")</f>
        <v>R1013</v>
      </c>
      <c r="Q535">
        <f>IFERROR(VLOOKUP($A535,'Hospitalisation Details'!$A:$Q,8,FALSE),"")</f>
        <v>54</v>
      </c>
    </row>
    <row r="536" spans="1:17" ht="15" x14ac:dyDescent="0.35">
      <c r="A536" s="25" t="str">
        <f>'Customer Names'!A149</f>
        <v>Id148</v>
      </c>
      <c r="B536" t="str">
        <f>IFERROR(VLOOKUP($A536,'Customer Names'!$A:$F,3,FALSE),"")</f>
        <v>Bardeesy</v>
      </c>
      <c r="C536" s="27">
        <f>IFERROR(VLOOKUP($A536,'Medical Examinations'!$A:$O,2,FALSE),"")</f>
        <v>46.45</v>
      </c>
      <c r="D536">
        <f>IFERROR(VLOOKUP($A536,'Medical Examinations'!$A:$O,3,FALSE),"")</f>
        <v>5.62</v>
      </c>
      <c r="E536" s="26" t="str">
        <f>IFERROR(VLOOKUP($A536,'Medical Examinations'!$A:$O,4,FALSE),"")</f>
        <v>No</v>
      </c>
      <c r="F536" t="str">
        <f>IFERROR(VLOOKUP($A536,'Medical Examinations'!$A:$O,6,FALSE),"")</f>
        <v>No</v>
      </c>
      <c r="G536" t="str">
        <f>IFERROR(VLOOKUP($A536,'Medical Examinations'!$A:$O,7,FALSE),"")</f>
        <v>No</v>
      </c>
      <c r="H536" s="28" t="str">
        <f>IFERROR(VLOOKUP($A536,'Medical Examinations'!$A:$O,8,FALSE),"")</f>
        <v>0</v>
      </c>
      <c r="I536" t="str">
        <f>IFERROR(VLOOKUP($A536,'Medical Examinations'!$A:$O,10,FALSE),"")</f>
        <v>Yes</v>
      </c>
      <c r="J536" t="str">
        <f>IFERROR(VLOOKUP($A536,'Medical Examinations'!$A:$O,14,FALSE),"")</f>
        <v>Obesity</v>
      </c>
      <c r="K536" t="str">
        <f>IFERROR(VLOOKUP($A536,'Medical Examinations'!$A:$O,15,FALSE),"")</f>
        <v>Normal</v>
      </c>
      <c r="L536" s="19" t="str">
        <f>IFERROR(VLOOKUP($A536,'Hospitalisation Details'!$A:$Q,7,FALSE),"")</f>
        <v>12-Jun-1980</v>
      </c>
      <c r="M536" s="20">
        <f>IFERROR(VLOOKUP($A536,'Hospitalisation Details'!$A:$Q,10,FALSE),"")</f>
        <v>38313.129999999997</v>
      </c>
      <c r="N536" s="26" t="str">
        <f>IFERROR(VLOOKUP($A536,'Hospitalisation Details'!$A:$Q,11,FALSE),"")</f>
        <v>tier - 1</v>
      </c>
      <c r="O536" t="str">
        <f>IFERROR(VLOOKUP($A536,'Hospitalisation Details'!$A:$Q,13,FALSE),"")</f>
        <v>tier - 3</v>
      </c>
      <c r="P536" t="str">
        <f>IFERROR(VLOOKUP($A536,'Hospitalisation Details'!$A:$Q,15,FALSE),"")</f>
        <v>R1011</v>
      </c>
      <c r="Q536">
        <f>IFERROR(VLOOKUP($A536,'Hospitalisation Details'!$A:$Q,8,FALSE),"")</f>
        <v>42</v>
      </c>
    </row>
    <row r="537" spans="1:17" ht="15" x14ac:dyDescent="0.35">
      <c r="A537" s="25" t="str">
        <f>'Customer Names'!A1481</f>
        <v>Id1480</v>
      </c>
      <c r="B537" t="str">
        <f>IFERROR(VLOOKUP($A537,'Customer Names'!$A:$F,3,FALSE),"")</f>
        <v>Sudres</v>
      </c>
      <c r="C537" s="27">
        <f>IFERROR(VLOOKUP($A537,'Medical Examinations'!$A:$O,2,FALSE),"")</f>
        <v>26.48</v>
      </c>
      <c r="D537">
        <f>IFERROR(VLOOKUP($A537,'Medical Examinations'!$A:$O,3,FALSE),"")</f>
        <v>4.2</v>
      </c>
      <c r="E537" s="26" t="str">
        <f>IFERROR(VLOOKUP($A537,'Medical Examinations'!$A:$O,4,FALSE),"")</f>
        <v>No</v>
      </c>
      <c r="F537" t="str">
        <f>IFERROR(VLOOKUP($A537,'Medical Examinations'!$A:$O,6,FALSE),"")</f>
        <v>No</v>
      </c>
      <c r="G537" t="str">
        <f>IFERROR(VLOOKUP($A537,'Medical Examinations'!$A:$O,7,FALSE),"")</f>
        <v>No</v>
      </c>
      <c r="H537" s="28">
        <f>IFERROR(VLOOKUP($A537,'Medical Examinations'!$A:$O,8,FALSE),"")</f>
        <v>1</v>
      </c>
      <c r="I537" t="str">
        <f>IFERROR(VLOOKUP($A537,'Medical Examinations'!$A:$O,10,FALSE),"")</f>
        <v>No</v>
      </c>
      <c r="J537" t="str">
        <f>IFERROR(VLOOKUP($A537,'Medical Examinations'!$A:$O,14,FALSE),"")</f>
        <v>Over Weight</v>
      </c>
      <c r="K537" t="str">
        <f>IFERROR(VLOOKUP($A537,'Medical Examinations'!$A:$O,15,FALSE),"")</f>
        <v>Normal</v>
      </c>
      <c r="L537" s="19" t="str">
        <f>IFERROR(VLOOKUP($A537,'Hospitalisation Details'!$A:$Q,7,FALSE),"")</f>
        <v>11-Aug-1987</v>
      </c>
      <c r="M537" s="20">
        <f>IFERROR(VLOOKUP($A537,'Hospitalisation Details'!$A:$Q,10,FALSE),"")</f>
        <v>7106.81</v>
      </c>
      <c r="N537" s="26" t="str">
        <f>IFERROR(VLOOKUP($A537,'Hospitalisation Details'!$A:$Q,11,FALSE),"")</f>
        <v>tier - 2</v>
      </c>
      <c r="O537" t="str">
        <f>IFERROR(VLOOKUP($A537,'Hospitalisation Details'!$A:$Q,13,FALSE),"")</f>
        <v>tier - 1</v>
      </c>
      <c r="P537" t="str">
        <f>IFERROR(VLOOKUP($A537,'Hospitalisation Details'!$A:$Q,15,FALSE),"")</f>
        <v>R1012</v>
      </c>
      <c r="Q537">
        <f>IFERROR(VLOOKUP($A537,'Hospitalisation Details'!$A:$Q,8,FALSE),"")</f>
        <v>35</v>
      </c>
    </row>
    <row r="538" spans="1:17" ht="15" x14ac:dyDescent="0.35">
      <c r="A538" s="25" t="str">
        <f>'Customer Names'!A1482</f>
        <v>Id1481</v>
      </c>
      <c r="B538" t="str">
        <f>IFERROR(VLOOKUP($A538,'Customer Names'!$A:$F,3,FALSE),"")</f>
        <v>Couture</v>
      </c>
      <c r="C538" s="27">
        <f>IFERROR(VLOOKUP($A538,'Medical Examinations'!$A:$O,2,FALSE),"")</f>
        <v>34.83</v>
      </c>
      <c r="D538">
        <f>IFERROR(VLOOKUP($A538,'Medical Examinations'!$A:$O,3,FALSE),"")</f>
        <v>5.79</v>
      </c>
      <c r="E538" s="26" t="str">
        <f>IFERROR(VLOOKUP($A538,'Medical Examinations'!$A:$O,4,FALSE),"")</f>
        <v>No</v>
      </c>
      <c r="F538" t="str">
        <f>IFERROR(VLOOKUP($A538,'Medical Examinations'!$A:$O,6,FALSE),"")</f>
        <v>No</v>
      </c>
      <c r="G538" t="str">
        <f>IFERROR(VLOOKUP($A538,'Medical Examinations'!$A:$O,7,FALSE),"")</f>
        <v>No</v>
      </c>
      <c r="H538" s="28">
        <f>IFERROR(VLOOKUP($A538,'Medical Examinations'!$A:$O,8,FALSE),"")</f>
        <v>1</v>
      </c>
      <c r="I538" t="str">
        <f>IFERROR(VLOOKUP($A538,'Medical Examinations'!$A:$O,10,FALSE),"")</f>
        <v>No</v>
      </c>
      <c r="J538" t="str">
        <f>IFERROR(VLOOKUP($A538,'Medical Examinations'!$A:$O,14,FALSE),"")</f>
        <v>Obesity</v>
      </c>
      <c r="K538" t="str">
        <f>IFERROR(VLOOKUP($A538,'Medical Examinations'!$A:$O,15,FALSE),"")</f>
        <v>Prediabetes</v>
      </c>
      <c r="L538" s="19" t="str">
        <f>IFERROR(VLOOKUP($A538,'Hospitalisation Details'!$A:$Q,7,FALSE),"")</f>
        <v>18-Jun-1992</v>
      </c>
      <c r="M538" s="20">
        <f>IFERROR(VLOOKUP($A538,'Hospitalisation Details'!$A:$Q,10,FALSE),"")</f>
        <v>7096.98</v>
      </c>
      <c r="N538" s="26" t="str">
        <f>IFERROR(VLOOKUP($A538,'Hospitalisation Details'!$A:$Q,11,FALSE),"")</f>
        <v>tier - 2</v>
      </c>
      <c r="O538" t="str">
        <f>IFERROR(VLOOKUP($A538,'Hospitalisation Details'!$A:$Q,13,FALSE),"")</f>
        <v>tier - 2</v>
      </c>
      <c r="P538" t="str">
        <f>IFERROR(VLOOKUP($A538,'Hospitalisation Details'!$A:$Q,15,FALSE),"")</f>
        <v>R1012</v>
      </c>
      <c r="Q538">
        <f>IFERROR(VLOOKUP($A538,'Hospitalisation Details'!$A:$Q,8,FALSE),"")</f>
        <v>30</v>
      </c>
    </row>
    <row r="539" spans="1:17" ht="15" x14ac:dyDescent="0.35">
      <c r="A539" s="25" t="str">
        <f>'Customer Names'!A1483</f>
        <v>Id1482</v>
      </c>
      <c r="B539" t="str">
        <f>IFERROR(VLOOKUP($A539,'Customer Names'!$A:$F,3,FALSE),"")</f>
        <v>Willard</v>
      </c>
      <c r="C539" s="27">
        <f>IFERROR(VLOOKUP($A539,'Medical Examinations'!$A:$O,2,FALSE),"")</f>
        <v>25.46</v>
      </c>
      <c r="D539">
        <f>IFERROR(VLOOKUP($A539,'Medical Examinations'!$A:$O,3,FALSE),"")</f>
        <v>4.29</v>
      </c>
      <c r="E539" s="26" t="str">
        <f>IFERROR(VLOOKUP($A539,'Medical Examinations'!$A:$O,4,FALSE),"")</f>
        <v>No</v>
      </c>
      <c r="F539" t="str">
        <f>IFERROR(VLOOKUP($A539,'Medical Examinations'!$A:$O,6,FALSE),"")</f>
        <v>No</v>
      </c>
      <c r="G539" t="str">
        <f>IFERROR(VLOOKUP($A539,'Medical Examinations'!$A:$O,7,FALSE),"")</f>
        <v>No</v>
      </c>
      <c r="H539" s="28" t="str">
        <f>IFERROR(VLOOKUP($A539,'Medical Examinations'!$A:$O,8,FALSE),"")</f>
        <v>0</v>
      </c>
      <c r="I539" t="str">
        <f>IFERROR(VLOOKUP($A539,'Medical Examinations'!$A:$O,10,FALSE),"")</f>
        <v>No</v>
      </c>
      <c r="J539" t="str">
        <f>IFERROR(VLOOKUP($A539,'Medical Examinations'!$A:$O,14,FALSE),"")</f>
        <v>Over Weight</v>
      </c>
      <c r="K539" t="str">
        <f>IFERROR(VLOOKUP($A539,'Medical Examinations'!$A:$O,15,FALSE),"")</f>
        <v>Normal</v>
      </c>
      <c r="L539" s="19" t="str">
        <f>IFERROR(VLOOKUP($A539,'Hospitalisation Details'!$A:$Q,7,FALSE),"")</f>
        <v>6-Oct-1982</v>
      </c>
      <c r="M539" s="20">
        <f>IFERROR(VLOOKUP($A539,'Hospitalisation Details'!$A:$Q,10,FALSE),"")</f>
        <v>7077.19</v>
      </c>
      <c r="N539" s="26" t="str">
        <f>IFERROR(VLOOKUP($A539,'Hospitalisation Details'!$A:$Q,11,FALSE),"")</f>
        <v>tier - 2</v>
      </c>
      <c r="O539" t="str">
        <f>IFERROR(VLOOKUP($A539,'Hospitalisation Details'!$A:$Q,13,FALSE),"")</f>
        <v>tier - 3</v>
      </c>
      <c r="P539" t="str">
        <f>IFERROR(VLOOKUP($A539,'Hospitalisation Details'!$A:$Q,15,FALSE),"")</f>
        <v>R1024</v>
      </c>
      <c r="Q539">
        <f>IFERROR(VLOOKUP($A539,'Hospitalisation Details'!$A:$Q,8,FALSE),"")</f>
        <v>40</v>
      </c>
    </row>
    <row r="540" spans="1:17" ht="15" x14ac:dyDescent="0.35">
      <c r="A540" s="25" t="str">
        <f>'Customer Names'!A1484</f>
        <v>Id1483</v>
      </c>
      <c r="B540" t="str">
        <f>IFERROR(VLOOKUP($A540,'Customer Names'!$A:$F,3,FALSE),"")</f>
        <v>Patronick</v>
      </c>
      <c r="C540" s="27">
        <f>IFERROR(VLOOKUP($A540,'Medical Examinations'!$A:$O,2,FALSE),"")</f>
        <v>23.31</v>
      </c>
      <c r="D540">
        <f>IFERROR(VLOOKUP($A540,'Medical Examinations'!$A:$O,3,FALSE),"")</f>
        <v>8.27</v>
      </c>
      <c r="E540" s="26" t="str">
        <f>IFERROR(VLOOKUP($A540,'Medical Examinations'!$A:$O,4,FALSE),"")</f>
        <v>No</v>
      </c>
      <c r="F540" t="str">
        <f>IFERROR(VLOOKUP($A540,'Medical Examinations'!$A:$O,6,FALSE),"")</f>
        <v>No</v>
      </c>
      <c r="G540" t="str">
        <f>IFERROR(VLOOKUP($A540,'Medical Examinations'!$A:$O,7,FALSE),"")</f>
        <v>No</v>
      </c>
      <c r="H540" s="28" t="str">
        <f>IFERROR(VLOOKUP($A540,'Medical Examinations'!$A:$O,8,FALSE),"")</f>
        <v>0</v>
      </c>
      <c r="I540" t="str">
        <f>IFERROR(VLOOKUP($A540,'Medical Examinations'!$A:$O,10,FALSE),"")</f>
        <v>No</v>
      </c>
      <c r="J540" t="str">
        <f>IFERROR(VLOOKUP($A540,'Medical Examinations'!$A:$O,14,FALSE),"")</f>
        <v>Normal Weight</v>
      </c>
      <c r="K540" t="str">
        <f>IFERROR(VLOOKUP($A540,'Medical Examinations'!$A:$O,15,FALSE),"")</f>
        <v>Diabetes</v>
      </c>
      <c r="L540" s="19" t="str">
        <f>IFERROR(VLOOKUP($A540,'Hospitalisation Details'!$A:$Q,7,FALSE),"")</f>
        <v>24-Jun-1978</v>
      </c>
      <c r="M540" s="20">
        <f>IFERROR(VLOOKUP($A540,'Hospitalisation Details'!$A:$Q,10,FALSE),"")</f>
        <v>7054.41</v>
      </c>
      <c r="N540" s="26" t="str">
        <f>IFERROR(VLOOKUP($A540,'Hospitalisation Details'!$A:$Q,11,FALSE),"")</f>
        <v>tier - 2</v>
      </c>
      <c r="O540" t="str">
        <f>IFERROR(VLOOKUP($A540,'Hospitalisation Details'!$A:$Q,13,FALSE),"")</f>
        <v>tier - 2</v>
      </c>
      <c r="P540" t="str">
        <f>IFERROR(VLOOKUP($A540,'Hospitalisation Details'!$A:$Q,15,FALSE),"")</f>
        <v>R1013</v>
      </c>
      <c r="Q540">
        <f>IFERROR(VLOOKUP($A540,'Hospitalisation Details'!$A:$Q,8,FALSE),"")</f>
        <v>44</v>
      </c>
    </row>
    <row r="541" spans="1:17" ht="15" x14ac:dyDescent="0.35">
      <c r="A541" s="25" t="str">
        <f>'Customer Names'!A1485</f>
        <v>Id1484</v>
      </c>
      <c r="B541" t="str">
        <f>IFERROR(VLOOKUP($A541,'Customer Names'!$A:$F,3,FALSE),"")</f>
        <v>Depasquale</v>
      </c>
      <c r="C541" s="27">
        <f>IFERROR(VLOOKUP($A541,'Medical Examinations'!$A:$O,2,FALSE),"")</f>
        <v>29</v>
      </c>
      <c r="D541">
        <f>IFERROR(VLOOKUP($A541,'Medical Examinations'!$A:$O,3,FALSE),"")</f>
        <v>4.5599999999999996</v>
      </c>
      <c r="E541" s="26" t="str">
        <f>IFERROR(VLOOKUP($A541,'Medical Examinations'!$A:$O,4,FALSE),"")</f>
        <v>No</v>
      </c>
      <c r="F541" t="str">
        <f>IFERROR(VLOOKUP($A541,'Medical Examinations'!$A:$O,6,FALSE),"")</f>
        <v>No</v>
      </c>
      <c r="G541" t="str">
        <f>IFERROR(VLOOKUP($A541,'Medical Examinations'!$A:$O,7,FALSE),"")</f>
        <v>No</v>
      </c>
      <c r="H541" s="28" t="str">
        <f>IFERROR(VLOOKUP($A541,'Medical Examinations'!$A:$O,8,FALSE),"")</f>
        <v>0</v>
      </c>
      <c r="I541" t="str">
        <f>IFERROR(VLOOKUP($A541,'Medical Examinations'!$A:$O,10,FALSE),"")</f>
        <v>No</v>
      </c>
      <c r="J541" t="str">
        <f>IFERROR(VLOOKUP($A541,'Medical Examinations'!$A:$O,14,FALSE),"")</f>
        <v>Over Weight</v>
      </c>
      <c r="K541" t="str">
        <f>IFERROR(VLOOKUP($A541,'Medical Examinations'!$A:$O,15,FALSE),"")</f>
        <v>Normal</v>
      </c>
      <c r="L541" s="19" t="str">
        <f>IFERROR(VLOOKUP($A541,'Hospitalisation Details'!$A:$Q,7,FALSE),"")</f>
        <v>28-Jun-1980</v>
      </c>
      <c r="M541" s="20">
        <f>IFERROR(VLOOKUP($A541,'Hospitalisation Details'!$A:$Q,10,FALSE),"")</f>
        <v>7050.64</v>
      </c>
      <c r="N541" s="26" t="str">
        <f>IFERROR(VLOOKUP($A541,'Hospitalisation Details'!$A:$Q,11,FALSE),"")</f>
        <v>tier - 2</v>
      </c>
      <c r="O541" t="str">
        <f>IFERROR(VLOOKUP($A541,'Hospitalisation Details'!$A:$Q,13,FALSE),"")</f>
        <v>tier - 3</v>
      </c>
      <c r="P541" t="str">
        <f>IFERROR(VLOOKUP($A541,'Hospitalisation Details'!$A:$Q,15,FALSE),"")</f>
        <v>R1011</v>
      </c>
      <c r="Q541">
        <f>IFERROR(VLOOKUP($A541,'Hospitalisation Details'!$A:$Q,8,FALSE),"")</f>
        <v>42</v>
      </c>
    </row>
    <row r="542" spans="1:17" ht="15" x14ac:dyDescent="0.35">
      <c r="A542" s="25" t="str">
        <f>'Customer Names'!A1486</f>
        <v>Id1485</v>
      </c>
      <c r="B542" t="str">
        <f>IFERROR(VLOOKUP($A542,'Customer Names'!$A:$F,3,FALSE),"")</f>
        <v>Lavergne</v>
      </c>
      <c r="C542" s="27">
        <f>IFERROR(VLOOKUP($A542,'Medical Examinations'!$A:$O,2,FALSE),"")</f>
        <v>32.869999999999997</v>
      </c>
      <c r="D542">
        <f>IFERROR(VLOOKUP($A542,'Medical Examinations'!$A:$O,3,FALSE),"")</f>
        <v>5.33</v>
      </c>
      <c r="E542" s="26" t="str">
        <f>IFERROR(VLOOKUP($A542,'Medical Examinations'!$A:$O,4,FALSE),"")</f>
        <v>No</v>
      </c>
      <c r="F542" t="str">
        <f>IFERROR(VLOOKUP($A542,'Medical Examinations'!$A:$O,6,FALSE),"")</f>
        <v>No</v>
      </c>
      <c r="G542" t="str">
        <f>IFERROR(VLOOKUP($A542,'Medical Examinations'!$A:$O,7,FALSE),"")</f>
        <v>No</v>
      </c>
      <c r="H542" s="28" t="str">
        <f>IFERROR(VLOOKUP($A542,'Medical Examinations'!$A:$O,8,FALSE),"")</f>
        <v>0</v>
      </c>
      <c r="I542" t="str">
        <f>IFERROR(VLOOKUP($A542,'Medical Examinations'!$A:$O,10,FALSE),"")</f>
        <v>No</v>
      </c>
      <c r="J542" t="str">
        <f>IFERROR(VLOOKUP($A542,'Medical Examinations'!$A:$O,14,FALSE),"")</f>
        <v>Obesity</v>
      </c>
      <c r="K542" t="str">
        <f>IFERROR(VLOOKUP($A542,'Medical Examinations'!$A:$O,15,FALSE),"")</f>
        <v>Normal</v>
      </c>
      <c r="L542" s="19" t="str">
        <f>IFERROR(VLOOKUP($A542,'Hospitalisation Details'!$A:$Q,7,FALSE),"")</f>
        <v>21-Jul-1980</v>
      </c>
      <c r="M542" s="20">
        <f>IFERROR(VLOOKUP($A542,'Hospitalisation Details'!$A:$Q,10,FALSE),"")</f>
        <v>7050.02</v>
      </c>
      <c r="N542" s="26" t="str">
        <f>IFERROR(VLOOKUP($A542,'Hospitalisation Details'!$A:$Q,11,FALSE),"")</f>
        <v>tier - 2</v>
      </c>
      <c r="O542" t="str">
        <f>IFERROR(VLOOKUP($A542,'Hospitalisation Details'!$A:$Q,13,FALSE),"")</f>
        <v>tier - 1</v>
      </c>
      <c r="P542" t="str">
        <f>IFERROR(VLOOKUP($A542,'Hospitalisation Details'!$A:$Q,15,FALSE),"")</f>
        <v>R1024</v>
      </c>
      <c r="Q542">
        <f>IFERROR(VLOOKUP($A542,'Hospitalisation Details'!$A:$Q,8,FALSE),"")</f>
        <v>42</v>
      </c>
    </row>
    <row r="543" spans="1:17" ht="15" x14ac:dyDescent="0.35">
      <c r="A543" s="25" t="str">
        <f>'Customer Names'!A1487</f>
        <v>Id1486</v>
      </c>
      <c r="B543" t="str">
        <f>IFERROR(VLOOKUP($A543,'Customer Names'!$A:$F,3,FALSE),"")</f>
        <v>Kawakami</v>
      </c>
      <c r="C543" s="27">
        <f>IFERROR(VLOOKUP($A543,'Medical Examinations'!$A:$O,2,FALSE),"")</f>
        <v>26.18</v>
      </c>
      <c r="D543">
        <f>IFERROR(VLOOKUP($A543,'Medical Examinations'!$A:$O,3,FALSE),"")</f>
        <v>5.63</v>
      </c>
      <c r="E543" s="26" t="str">
        <f>IFERROR(VLOOKUP($A543,'Medical Examinations'!$A:$O,4,FALSE),"")</f>
        <v>No</v>
      </c>
      <c r="F543" t="str">
        <f>IFERROR(VLOOKUP($A543,'Medical Examinations'!$A:$O,6,FALSE),"")</f>
        <v>No</v>
      </c>
      <c r="G543" t="str">
        <f>IFERROR(VLOOKUP($A543,'Medical Examinations'!$A:$O,7,FALSE),"")</f>
        <v>No</v>
      </c>
      <c r="H543" s="28" t="str">
        <f>IFERROR(VLOOKUP($A543,'Medical Examinations'!$A:$O,8,FALSE),"")</f>
        <v>0</v>
      </c>
      <c r="I543" t="str">
        <f>IFERROR(VLOOKUP($A543,'Medical Examinations'!$A:$O,10,FALSE),"")</f>
        <v>No</v>
      </c>
      <c r="J543" t="str">
        <f>IFERROR(VLOOKUP($A543,'Medical Examinations'!$A:$O,14,FALSE),"")</f>
        <v>Over Weight</v>
      </c>
      <c r="K543" t="str">
        <f>IFERROR(VLOOKUP($A543,'Medical Examinations'!$A:$O,15,FALSE),"")</f>
        <v>Normal</v>
      </c>
      <c r="L543" s="19" t="str">
        <f>IFERROR(VLOOKUP($A543,'Hospitalisation Details'!$A:$Q,7,FALSE),"")</f>
        <v>22-Oct-1980</v>
      </c>
      <c r="M543" s="20">
        <f>IFERROR(VLOOKUP($A543,'Hospitalisation Details'!$A:$Q,10,FALSE),"")</f>
        <v>7046.72</v>
      </c>
      <c r="N543" s="26" t="str">
        <f>IFERROR(VLOOKUP($A543,'Hospitalisation Details'!$A:$Q,11,FALSE),"")</f>
        <v>tier - 2</v>
      </c>
      <c r="O543" t="str">
        <f>IFERROR(VLOOKUP($A543,'Hospitalisation Details'!$A:$Q,13,FALSE),"")</f>
        <v>tier - 3</v>
      </c>
      <c r="P543" t="str">
        <f>IFERROR(VLOOKUP($A543,'Hospitalisation Details'!$A:$Q,15,FALSE),"")</f>
        <v>R1013</v>
      </c>
      <c r="Q543">
        <f>IFERROR(VLOOKUP($A543,'Hospitalisation Details'!$A:$Q,8,FALSE),"")</f>
        <v>42</v>
      </c>
    </row>
    <row r="544" spans="1:17" ht="15" x14ac:dyDescent="0.35">
      <c r="A544" s="25" t="str">
        <f>'Customer Names'!A1488</f>
        <v>Id1487</v>
      </c>
      <c r="B544" t="str">
        <f>IFERROR(VLOOKUP($A544,'Customer Names'!$A:$F,3,FALSE),"")</f>
        <v>Gonsalves</v>
      </c>
      <c r="C544" s="27">
        <f>IFERROR(VLOOKUP($A544,'Medical Examinations'!$A:$O,2,FALSE),"")</f>
        <v>25.3</v>
      </c>
      <c r="D544">
        <f>IFERROR(VLOOKUP($A544,'Medical Examinations'!$A:$O,3,FALSE),"")</f>
        <v>5.12</v>
      </c>
      <c r="E544" s="26" t="str">
        <f>IFERROR(VLOOKUP($A544,'Medical Examinations'!$A:$O,4,FALSE),"")</f>
        <v>No</v>
      </c>
      <c r="F544" t="str">
        <f>IFERROR(VLOOKUP($A544,'Medical Examinations'!$A:$O,6,FALSE),"")</f>
        <v>No</v>
      </c>
      <c r="G544" t="str">
        <f>IFERROR(VLOOKUP($A544,'Medical Examinations'!$A:$O,7,FALSE),"")</f>
        <v>No</v>
      </c>
      <c r="H544" s="28" t="str">
        <f>IFERROR(VLOOKUP($A544,'Medical Examinations'!$A:$O,8,FALSE),"")</f>
        <v>0</v>
      </c>
      <c r="I544" t="str">
        <f>IFERROR(VLOOKUP($A544,'Medical Examinations'!$A:$O,10,FALSE),"")</f>
        <v>No</v>
      </c>
      <c r="J544" t="str">
        <f>IFERROR(VLOOKUP($A544,'Medical Examinations'!$A:$O,14,FALSE),"")</f>
        <v>Over Weight</v>
      </c>
      <c r="K544" t="str">
        <f>IFERROR(VLOOKUP($A544,'Medical Examinations'!$A:$O,15,FALSE),"")</f>
        <v>Normal</v>
      </c>
      <c r="L544" s="19" t="str">
        <f>IFERROR(VLOOKUP($A544,'Hospitalisation Details'!$A:$Q,7,FALSE),"")</f>
        <v>26-Jul-1980</v>
      </c>
      <c r="M544" s="20">
        <f>IFERROR(VLOOKUP($A544,'Hospitalisation Details'!$A:$Q,10,FALSE),"")</f>
        <v>7045.5</v>
      </c>
      <c r="N544" s="26" t="str">
        <f>IFERROR(VLOOKUP($A544,'Hospitalisation Details'!$A:$Q,11,FALSE),"")</f>
        <v>tier - 2</v>
      </c>
      <c r="O544" t="str">
        <f>IFERROR(VLOOKUP($A544,'Hospitalisation Details'!$A:$Q,13,FALSE),"")</f>
        <v>tier - 1</v>
      </c>
      <c r="P544" t="str">
        <f>IFERROR(VLOOKUP($A544,'Hospitalisation Details'!$A:$Q,15,FALSE),"")</f>
        <v>R1011</v>
      </c>
      <c r="Q544">
        <f>IFERROR(VLOOKUP($A544,'Hospitalisation Details'!$A:$Q,8,FALSE),"")</f>
        <v>42</v>
      </c>
    </row>
    <row r="545" spans="1:17" ht="15" x14ac:dyDescent="0.35">
      <c r="A545" s="25" t="str">
        <f>'Customer Names'!A1489</f>
        <v>Id1488</v>
      </c>
      <c r="B545" t="str">
        <f>IFERROR(VLOOKUP($A545,'Customer Names'!$A:$F,3,FALSE),"")</f>
        <v>Peck</v>
      </c>
      <c r="C545" s="27">
        <f>IFERROR(VLOOKUP($A545,'Medical Examinations'!$A:$O,2,FALSE),"")</f>
        <v>36.94</v>
      </c>
      <c r="D545">
        <f>IFERROR(VLOOKUP($A545,'Medical Examinations'!$A:$O,3,FALSE),"")</f>
        <v>5.15</v>
      </c>
      <c r="E545" s="26" t="str">
        <f>IFERROR(VLOOKUP($A545,'Medical Examinations'!$A:$O,4,FALSE),"")</f>
        <v>Yes</v>
      </c>
      <c r="F545" t="str">
        <f>IFERROR(VLOOKUP($A545,'Medical Examinations'!$A:$O,6,FALSE),"")</f>
        <v>No</v>
      </c>
      <c r="G545" t="str">
        <f>IFERROR(VLOOKUP($A545,'Medical Examinations'!$A:$O,7,FALSE),"")</f>
        <v>No</v>
      </c>
      <c r="H545" s="28">
        <f>IFERROR(VLOOKUP($A545,'Medical Examinations'!$A:$O,8,FALSE),"")</f>
        <v>1</v>
      </c>
      <c r="I545" t="str">
        <f>IFERROR(VLOOKUP($A545,'Medical Examinations'!$A:$O,10,FALSE),"")</f>
        <v>No</v>
      </c>
      <c r="J545" t="str">
        <f>IFERROR(VLOOKUP($A545,'Medical Examinations'!$A:$O,14,FALSE),"")</f>
        <v>Obesity</v>
      </c>
      <c r="K545" t="str">
        <f>IFERROR(VLOOKUP($A545,'Medical Examinations'!$A:$O,15,FALSE),"")</f>
        <v>Normal</v>
      </c>
      <c r="L545" s="19" t="str">
        <f>IFERROR(VLOOKUP($A545,'Hospitalisation Details'!$A:$Q,7,FALSE),"")</f>
        <v>29-Oct-1995</v>
      </c>
      <c r="M545" s="20">
        <f>IFERROR(VLOOKUP($A545,'Hospitalisation Details'!$A:$Q,10,FALSE),"")</f>
        <v>7042.11</v>
      </c>
      <c r="N545" s="26" t="str">
        <f>IFERROR(VLOOKUP($A545,'Hospitalisation Details'!$A:$Q,11,FALSE),"")</f>
        <v>tier - 2</v>
      </c>
      <c r="O545" t="str">
        <f>IFERROR(VLOOKUP($A545,'Hospitalisation Details'!$A:$Q,13,FALSE),"")</f>
        <v>tier - 3</v>
      </c>
      <c r="P545" t="str">
        <f>IFERROR(VLOOKUP($A545,'Hospitalisation Details'!$A:$Q,15,FALSE),"")</f>
        <v>R1012</v>
      </c>
      <c r="Q545">
        <f>IFERROR(VLOOKUP($A545,'Hospitalisation Details'!$A:$Q,8,FALSE),"")</f>
        <v>27</v>
      </c>
    </row>
    <row r="546" spans="1:17" ht="15" x14ac:dyDescent="0.35">
      <c r="A546" s="25" t="str">
        <f>'Customer Names'!A1490</f>
        <v>Id1489</v>
      </c>
      <c r="B546" t="str">
        <f>IFERROR(VLOOKUP($A546,'Customer Names'!$A:$F,3,FALSE),"")</f>
        <v>Aure</v>
      </c>
      <c r="C546" s="27">
        <f>IFERROR(VLOOKUP($A546,'Medical Examinations'!$A:$O,2,FALSE),"")</f>
        <v>22.86</v>
      </c>
      <c r="D546">
        <f>IFERROR(VLOOKUP($A546,'Medical Examinations'!$A:$O,3,FALSE),"")</f>
        <v>7.5</v>
      </c>
      <c r="E546" s="26" t="str">
        <f>IFERROR(VLOOKUP($A546,'Medical Examinations'!$A:$O,4,FALSE),"")</f>
        <v>No</v>
      </c>
      <c r="F546" t="str">
        <f>IFERROR(VLOOKUP($A546,'Medical Examinations'!$A:$O,6,FALSE),"")</f>
        <v>No</v>
      </c>
      <c r="G546" t="str">
        <f>IFERROR(VLOOKUP($A546,'Medical Examinations'!$A:$O,7,FALSE),"")</f>
        <v>No</v>
      </c>
      <c r="H546" s="28" t="str">
        <f>IFERROR(VLOOKUP($A546,'Medical Examinations'!$A:$O,8,FALSE),"")</f>
        <v>0</v>
      </c>
      <c r="I546" t="str">
        <f>IFERROR(VLOOKUP($A546,'Medical Examinations'!$A:$O,10,FALSE),"")</f>
        <v>No</v>
      </c>
      <c r="J546" t="str">
        <f>IFERROR(VLOOKUP($A546,'Medical Examinations'!$A:$O,14,FALSE),"")</f>
        <v>Normal Weight</v>
      </c>
      <c r="K546" t="str">
        <f>IFERROR(VLOOKUP($A546,'Medical Examinations'!$A:$O,15,FALSE),"")</f>
        <v>Diabetes</v>
      </c>
      <c r="L546" s="19" t="str">
        <f>IFERROR(VLOOKUP($A546,'Hospitalisation Details'!$A:$Q,7,FALSE),"")</f>
        <v>2-Jun-1978</v>
      </c>
      <c r="M546" s="20">
        <f>IFERROR(VLOOKUP($A546,'Hospitalisation Details'!$A:$Q,10,FALSE),"")</f>
        <v>7033.08</v>
      </c>
      <c r="N546" s="26" t="str">
        <f>IFERROR(VLOOKUP($A546,'Hospitalisation Details'!$A:$Q,11,FALSE),"")</f>
        <v>tier - 2</v>
      </c>
      <c r="O546" t="str">
        <f>IFERROR(VLOOKUP($A546,'Hospitalisation Details'!$A:$Q,13,FALSE),"")</f>
        <v>tier - 2</v>
      </c>
      <c r="P546" t="str">
        <f>IFERROR(VLOOKUP($A546,'Hospitalisation Details'!$A:$Q,15,FALSE),"")</f>
        <v>R1013</v>
      </c>
      <c r="Q546">
        <f>IFERROR(VLOOKUP($A546,'Hospitalisation Details'!$A:$Q,8,FALSE),"")</f>
        <v>45</v>
      </c>
    </row>
    <row r="547" spans="1:17" ht="15" x14ac:dyDescent="0.35">
      <c r="A547" s="25" t="str">
        <f>'Customer Names'!A150</f>
        <v>Id149</v>
      </c>
      <c r="B547" t="str">
        <f>IFERROR(VLOOKUP($A547,'Customer Names'!$A:$F,3,FALSE),"")</f>
        <v>Shanahan</v>
      </c>
      <c r="C547" s="27">
        <f>IFERROR(VLOOKUP($A547,'Medical Examinations'!$A:$O,2,FALSE),"")</f>
        <v>35.75</v>
      </c>
      <c r="D547">
        <f>IFERROR(VLOOKUP($A547,'Medical Examinations'!$A:$O,3,FALSE),"")</f>
        <v>4.1900000000000004</v>
      </c>
      <c r="E547" s="26" t="str">
        <f>IFERROR(VLOOKUP($A547,'Medical Examinations'!$A:$O,4,FALSE),"")</f>
        <v>No</v>
      </c>
      <c r="F547" t="str">
        <f>IFERROR(VLOOKUP($A547,'Medical Examinations'!$A:$O,6,FALSE),"")</f>
        <v>No</v>
      </c>
      <c r="G547" t="str">
        <f>IFERROR(VLOOKUP($A547,'Medical Examinations'!$A:$O,7,FALSE),"")</f>
        <v>No</v>
      </c>
      <c r="H547" s="28" t="str">
        <f>IFERROR(VLOOKUP($A547,'Medical Examinations'!$A:$O,8,FALSE),"")</f>
        <v>0</v>
      </c>
      <c r="I547" t="str">
        <f>IFERROR(VLOOKUP($A547,'Medical Examinations'!$A:$O,10,FALSE),"")</f>
        <v>Yes</v>
      </c>
      <c r="J547" t="str">
        <f>IFERROR(VLOOKUP($A547,'Medical Examinations'!$A:$O,14,FALSE),"")</f>
        <v>Obesity</v>
      </c>
      <c r="K547" t="str">
        <f>IFERROR(VLOOKUP($A547,'Medical Examinations'!$A:$O,15,FALSE),"")</f>
        <v>Normal</v>
      </c>
      <c r="L547" s="19" t="str">
        <f>IFERROR(VLOOKUP($A547,'Hospitalisation Details'!$A:$Q,7,FALSE),"")</f>
        <v>30-Oct-1989</v>
      </c>
      <c r="M547" s="20">
        <f>IFERROR(VLOOKUP($A547,'Hospitalisation Details'!$A:$Q,10,FALSE),"")</f>
        <v>38282.75</v>
      </c>
      <c r="N547" s="26" t="str">
        <f>IFERROR(VLOOKUP($A547,'Hospitalisation Details'!$A:$Q,11,FALSE),"")</f>
        <v>tier - 1</v>
      </c>
      <c r="O547" t="str">
        <f>IFERROR(VLOOKUP($A547,'Hospitalisation Details'!$A:$Q,13,FALSE),"")</f>
        <v>tier - 2</v>
      </c>
      <c r="P547" t="str">
        <f>IFERROR(VLOOKUP($A547,'Hospitalisation Details'!$A:$Q,15,FALSE),"")</f>
        <v>R1013</v>
      </c>
      <c r="Q547">
        <f>IFERROR(VLOOKUP($A547,'Hospitalisation Details'!$A:$Q,8,FALSE),"")</f>
        <v>33</v>
      </c>
    </row>
    <row r="548" spans="1:17" ht="15" x14ac:dyDescent="0.35">
      <c r="A548" s="25" t="str">
        <f>'Customer Names'!A1491</f>
        <v>Id1490</v>
      </c>
      <c r="B548" t="str">
        <f>IFERROR(VLOOKUP($A548,'Customer Names'!$A:$F,3,FALSE),"")</f>
        <v>Mattingly</v>
      </c>
      <c r="C548" s="27">
        <f>IFERROR(VLOOKUP($A548,'Medical Examinations'!$A:$O,2,FALSE),"")</f>
        <v>18.760000000000002</v>
      </c>
      <c r="D548">
        <f>IFERROR(VLOOKUP($A548,'Medical Examinations'!$A:$O,3,FALSE),"")</f>
        <v>4.88</v>
      </c>
      <c r="E548" s="26" t="str">
        <f>IFERROR(VLOOKUP($A548,'Medical Examinations'!$A:$O,4,FALSE),"")</f>
        <v>Yes</v>
      </c>
      <c r="F548" t="str">
        <f>IFERROR(VLOOKUP($A548,'Medical Examinations'!$A:$O,6,FALSE),"")</f>
        <v>No</v>
      </c>
      <c r="G548" t="str">
        <f>IFERROR(VLOOKUP($A548,'Medical Examinations'!$A:$O,7,FALSE),"")</f>
        <v>Yes</v>
      </c>
      <c r="H548" s="28">
        <f>IFERROR(VLOOKUP($A548,'Medical Examinations'!$A:$O,8,FALSE),"")</f>
        <v>1</v>
      </c>
      <c r="I548" t="str">
        <f>IFERROR(VLOOKUP($A548,'Medical Examinations'!$A:$O,10,FALSE),"")</f>
        <v>No</v>
      </c>
      <c r="J548" t="str">
        <f>IFERROR(VLOOKUP($A548,'Medical Examinations'!$A:$O,14,FALSE),"")</f>
        <v>Normal Weight</v>
      </c>
      <c r="K548" t="str">
        <f>IFERROR(VLOOKUP($A548,'Medical Examinations'!$A:$O,15,FALSE),"")</f>
        <v>Normal</v>
      </c>
      <c r="L548" s="19" t="str">
        <f>IFERROR(VLOOKUP($A548,'Hospitalisation Details'!$A:$Q,7,FALSE),"")</f>
        <v>6-Jul-1969</v>
      </c>
      <c r="M548" s="20">
        <f>IFERROR(VLOOKUP($A548,'Hospitalisation Details'!$A:$Q,10,FALSE),"")</f>
        <v>7003.1</v>
      </c>
      <c r="N548" s="26" t="str">
        <f>IFERROR(VLOOKUP($A548,'Hospitalisation Details'!$A:$Q,11,FALSE),"")</f>
        <v>tier - 2</v>
      </c>
      <c r="O548" t="str">
        <f>IFERROR(VLOOKUP($A548,'Hospitalisation Details'!$A:$Q,13,FALSE),"")</f>
        <v>tier - 3</v>
      </c>
      <c r="P548" t="str">
        <f>IFERROR(VLOOKUP($A548,'Hospitalisation Details'!$A:$Q,15,FALSE),"")</f>
        <v>R1013</v>
      </c>
      <c r="Q548">
        <f>IFERROR(VLOOKUP($A548,'Hospitalisation Details'!$A:$Q,8,FALSE),"")</f>
        <v>53</v>
      </c>
    </row>
    <row r="549" spans="1:17" ht="15" x14ac:dyDescent="0.35">
      <c r="A549" s="25" t="str">
        <f>'Customer Names'!A1492</f>
        <v>Id1491</v>
      </c>
      <c r="B549" t="str">
        <f>IFERROR(VLOOKUP($A549,'Customer Names'!$A:$F,3,FALSE),"")</f>
        <v>Stelpflug</v>
      </c>
      <c r="C549" s="27">
        <f>IFERROR(VLOOKUP($A549,'Medical Examinations'!$A:$O,2,FALSE),"")</f>
        <v>24.36</v>
      </c>
      <c r="D549">
        <f>IFERROR(VLOOKUP($A549,'Medical Examinations'!$A:$O,3,FALSE),"")</f>
        <v>5.57</v>
      </c>
      <c r="E549" s="26" t="str">
        <f>IFERROR(VLOOKUP($A549,'Medical Examinations'!$A:$O,4,FALSE),"")</f>
        <v>No</v>
      </c>
      <c r="F549" t="str">
        <f>IFERROR(VLOOKUP($A549,'Medical Examinations'!$A:$O,6,FALSE),"")</f>
        <v>No</v>
      </c>
      <c r="G549" t="str">
        <f>IFERROR(VLOOKUP($A549,'Medical Examinations'!$A:$O,7,FALSE),"")</f>
        <v>No</v>
      </c>
      <c r="H549" s="28" t="str">
        <f>IFERROR(VLOOKUP($A549,'Medical Examinations'!$A:$O,8,FALSE),"")</f>
        <v>0</v>
      </c>
      <c r="I549" t="str">
        <f>IFERROR(VLOOKUP($A549,'Medical Examinations'!$A:$O,10,FALSE),"")</f>
        <v>No</v>
      </c>
      <c r="J549" t="str">
        <f>IFERROR(VLOOKUP($A549,'Medical Examinations'!$A:$O,14,FALSE),"")</f>
        <v>Normal Weight</v>
      </c>
      <c r="K549" t="str">
        <f>IFERROR(VLOOKUP($A549,'Medical Examinations'!$A:$O,15,FALSE),"")</f>
        <v>Normal</v>
      </c>
      <c r="L549" s="19" t="str">
        <f>IFERROR(VLOOKUP($A549,'Hospitalisation Details'!$A:$Q,7,FALSE),"")</f>
        <v>1-Sep-1982</v>
      </c>
      <c r="M549" s="20">
        <f>IFERROR(VLOOKUP($A549,'Hospitalisation Details'!$A:$Q,10,FALSE),"")</f>
        <v>6989.95</v>
      </c>
      <c r="N549" s="26" t="str">
        <f>IFERROR(VLOOKUP($A549,'Hospitalisation Details'!$A:$Q,11,FALSE),"")</f>
        <v>tier - 2</v>
      </c>
      <c r="O549" t="str">
        <f>IFERROR(VLOOKUP($A549,'Hospitalisation Details'!$A:$Q,13,FALSE),"")</f>
        <v>tier - 1</v>
      </c>
      <c r="P549" t="str">
        <f>IFERROR(VLOOKUP($A549,'Hospitalisation Details'!$A:$Q,15,FALSE),"")</f>
        <v>R1013</v>
      </c>
      <c r="Q549">
        <f>IFERROR(VLOOKUP($A549,'Hospitalisation Details'!$A:$Q,8,FALSE),"")</f>
        <v>40</v>
      </c>
    </row>
    <row r="550" spans="1:17" ht="15" x14ac:dyDescent="0.35">
      <c r="A550" s="25" t="str">
        <f>'Customer Names'!A1493</f>
        <v>Id1492</v>
      </c>
      <c r="B550" t="str">
        <f>IFERROR(VLOOKUP($A550,'Customer Names'!$A:$F,3,FALSE),"")</f>
        <v>Sanchez Antognini</v>
      </c>
      <c r="C550" s="27">
        <f>IFERROR(VLOOKUP($A550,'Medical Examinations'!$A:$O,2,FALSE),"")</f>
        <v>32.299999999999997</v>
      </c>
      <c r="D550">
        <f>IFERROR(VLOOKUP($A550,'Medical Examinations'!$A:$O,3,FALSE),"")</f>
        <v>5.31</v>
      </c>
      <c r="E550" s="26" t="str">
        <f>IFERROR(VLOOKUP($A550,'Medical Examinations'!$A:$O,4,FALSE),"")</f>
        <v>No</v>
      </c>
      <c r="F550" t="str">
        <f>IFERROR(VLOOKUP($A550,'Medical Examinations'!$A:$O,6,FALSE),"")</f>
        <v>No</v>
      </c>
      <c r="G550" t="str">
        <f>IFERROR(VLOOKUP($A550,'Medical Examinations'!$A:$O,7,FALSE),"")</f>
        <v>No</v>
      </c>
      <c r="H550" s="28" t="str">
        <f>IFERROR(VLOOKUP($A550,'Medical Examinations'!$A:$O,8,FALSE),"")</f>
        <v>0</v>
      </c>
      <c r="I550" t="str">
        <f>IFERROR(VLOOKUP($A550,'Medical Examinations'!$A:$O,10,FALSE),"")</f>
        <v>No</v>
      </c>
      <c r="J550" t="str">
        <f>IFERROR(VLOOKUP($A550,'Medical Examinations'!$A:$O,14,FALSE),"")</f>
        <v>Obesity</v>
      </c>
      <c r="K550" t="str">
        <f>IFERROR(VLOOKUP($A550,'Medical Examinations'!$A:$O,15,FALSE),"")</f>
        <v>Normal</v>
      </c>
      <c r="L550" s="19" t="str">
        <f>IFERROR(VLOOKUP($A550,'Hospitalisation Details'!$A:$Q,7,FALSE),"")</f>
        <v>18-Oct-1982</v>
      </c>
      <c r="M550" s="20">
        <f>IFERROR(VLOOKUP($A550,'Hospitalisation Details'!$A:$Q,10,FALSE),"")</f>
        <v>6986.7</v>
      </c>
      <c r="N550" s="26" t="str">
        <f>IFERROR(VLOOKUP($A550,'Hospitalisation Details'!$A:$Q,11,FALSE),"")</f>
        <v>tier - 3</v>
      </c>
      <c r="O550" t="str">
        <f>IFERROR(VLOOKUP($A550,'Hospitalisation Details'!$A:$Q,13,FALSE),"")</f>
        <v>tier - 1</v>
      </c>
      <c r="P550" t="str">
        <f>IFERROR(VLOOKUP($A550,'Hospitalisation Details'!$A:$Q,15,FALSE),"")</f>
        <v>R1012</v>
      </c>
      <c r="Q550">
        <f>IFERROR(VLOOKUP($A550,'Hospitalisation Details'!$A:$Q,8,FALSE),"")</f>
        <v>40</v>
      </c>
    </row>
    <row r="551" spans="1:17" ht="15" x14ac:dyDescent="0.35">
      <c r="A551" s="25" t="str">
        <f>'Customer Names'!A1494</f>
        <v>Id1493</v>
      </c>
      <c r="B551" t="str">
        <f>IFERROR(VLOOKUP($A551,'Customer Names'!$A:$F,3,FALSE),"")</f>
        <v>Condon</v>
      </c>
      <c r="C551" s="27">
        <f>IFERROR(VLOOKUP($A551,'Medical Examinations'!$A:$O,2,FALSE),"")</f>
        <v>22.704999999999998</v>
      </c>
      <c r="D551">
        <f>IFERROR(VLOOKUP($A551,'Medical Examinations'!$A:$O,3,FALSE),"")</f>
        <v>4.57</v>
      </c>
      <c r="E551" s="26" t="str">
        <f>IFERROR(VLOOKUP($A551,'Medical Examinations'!$A:$O,4,FALSE),"")</f>
        <v>Yes</v>
      </c>
      <c r="F551" t="str">
        <f>IFERROR(VLOOKUP($A551,'Medical Examinations'!$A:$O,6,FALSE),"")</f>
        <v>No</v>
      </c>
      <c r="G551" t="str">
        <f>IFERROR(VLOOKUP($A551,'Medical Examinations'!$A:$O,7,FALSE),"")</f>
        <v>No</v>
      </c>
      <c r="H551" s="28" t="str">
        <f>IFERROR(VLOOKUP($A551,'Medical Examinations'!$A:$O,8,FALSE),"")</f>
        <v>0</v>
      </c>
      <c r="I551" t="str">
        <f>IFERROR(VLOOKUP($A551,'Medical Examinations'!$A:$O,10,FALSE),"")</f>
        <v>No</v>
      </c>
      <c r="J551" t="str">
        <f>IFERROR(VLOOKUP($A551,'Medical Examinations'!$A:$O,14,FALSE),"")</f>
        <v>Normal Weight</v>
      </c>
      <c r="K551" t="str">
        <f>IFERROR(VLOOKUP($A551,'Medical Examinations'!$A:$O,15,FALSE),"")</f>
        <v>Normal</v>
      </c>
      <c r="L551" s="19" t="str">
        <f>IFERROR(VLOOKUP($A551,'Hospitalisation Details'!$A:$Q,7,FALSE),"")</f>
        <v>10-Dec-1985</v>
      </c>
      <c r="M551" s="20">
        <f>IFERROR(VLOOKUP($A551,'Hospitalisation Details'!$A:$Q,10,FALSE),"")</f>
        <v>6985.51</v>
      </c>
      <c r="N551" s="26" t="str">
        <f>IFERROR(VLOOKUP($A551,'Hospitalisation Details'!$A:$Q,11,FALSE),"")</f>
        <v>tier - 2</v>
      </c>
      <c r="O551" t="str">
        <f>IFERROR(VLOOKUP($A551,'Hospitalisation Details'!$A:$Q,13,FALSE),"")</f>
        <v>tier - 2</v>
      </c>
      <c r="P551" t="str">
        <f>IFERROR(VLOOKUP($A551,'Hospitalisation Details'!$A:$Q,15,FALSE),"")</f>
        <v>R1019</v>
      </c>
      <c r="Q551">
        <f>IFERROR(VLOOKUP($A551,'Hospitalisation Details'!$A:$Q,8,FALSE),"")</f>
        <v>37</v>
      </c>
    </row>
    <row r="552" spans="1:17" ht="15" x14ac:dyDescent="0.35">
      <c r="A552" s="25" t="str">
        <f>'Customer Names'!A1495</f>
        <v>Id1494</v>
      </c>
      <c r="B552" t="str">
        <f>IFERROR(VLOOKUP($A552,'Customer Names'!$A:$F,3,FALSE),"")</f>
        <v>Magato</v>
      </c>
      <c r="C552" s="27">
        <f>IFERROR(VLOOKUP($A552,'Medical Examinations'!$A:$O,2,FALSE),"")</f>
        <v>21.79</v>
      </c>
      <c r="D552">
        <f>IFERROR(VLOOKUP($A552,'Medical Examinations'!$A:$O,3,FALSE),"")</f>
        <v>8.6999999999999993</v>
      </c>
      <c r="E552" s="26" t="str">
        <f>IFERROR(VLOOKUP($A552,'Medical Examinations'!$A:$O,4,FALSE),"")</f>
        <v>Yes</v>
      </c>
      <c r="F552" t="str">
        <f>IFERROR(VLOOKUP($A552,'Medical Examinations'!$A:$O,6,FALSE),"")</f>
        <v>No</v>
      </c>
      <c r="G552" t="str">
        <f>IFERROR(VLOOKUP($A552,'Medical Examinations'!$A:$O,7,FALSE),"")</f>
        <v>No</v>
      </c>
      <c r="H552" s="28">
        <f>IFERROR(VLOOKUP($A552,'Medical Examinations'!$A:$O,8,FALSE),"")</f>
        <v>1</v>
      </c>
      <c r="I552" t="str">
        <f>IFERROR(VLOOKUP($A552,'Medical Examinations'!$A:$O,10,FALSE),"")</f>
        <v>No</v>
      </c>
      <c r="J552" t="str">
        <f>IFERROR(VLOOKUP($A552,'Medical Examinations'!$A:$O,14,FALSE),"")</f>
        <v>Normal Weight</v>
      </c>
      <c r="K552" t="str">
        <f>IFERROR(VLOOKUP($A552,'Medical Examinations'!$A:$O,15,FALSE),"")</f>
        <v>Diabetes</v>
      </c>
      <c r="L552" s="19" t="str">
        <f>IFERROR(VLOOKUP($A552,'Hospitalisation Details'!$A:$Q,7,FALSE),"")</f>
        <v>3-Jun-1975</v>
      </c>
      <c r="M552" s="20">
        <f>IFERROR(VLOOKUP($A552,'Hospitalisation Details'!$A:$Q,10,FALSE),"")</f>
        <v>6965.21</v>
      </c>
      <c r="N552" s="26" t="str">
        <f>IFERROR(VLOOKUP($A552,'Hospitalisation Details'!$A:$Q,11,FALSE),"")</f>
        <v>tier - 2</v>
      </c>
      <c r="O552" t="str">
        <f>IFERROR(VLOOKUP($A552,'Hospitalisation Details'!$A:$Q,13,FALSE),"")</f>
        <v>tier - 3</v>
      </c>
      <c r="P552" t="str">
        <f>IFERROR(VLOOKUP($A552,'Hospitalisation Details'!$A:$Q,15,FALSE),"")</f>
        <v>R1013</v>
      </c>
      <c r="Q552">
        <f>IFERROR(VLOOKUP($A552,'Hospitalisation Details'!$A:$Q,8,FALSE),"")</f>
        <v>48</v>
      </c>
    </row>
    <row r="553" spans="1:17" ht="15" x14ac:dyDescent="0.35">
      <c r="A553" s="25" t="str">
        <f>'Customer Names'!A1496</f>
        <v>Id1495</v>
      </c>
      <c r="B553" t="str">
        <f>IFERROR(VLOOKUP($A553,'Customer Names'!$A:$F,3,FALSE),"")</f>
        <v>Dombrowski</v>
      </c>
      <c r="C553" s="27">
        <f>IFERROR(VLOOKUP($A553,'Medical Examinations'!$A:$O,2,FALSE),"")</f>
        <v>24.52</v>
      </c>
      <c r="D553">
        <f>IFERROR(VLOOKUP($A553,'Medical Examinations'!$A:$O,3,FALSE),"")</f>
        <v>4.76</v>
      </c>
      <c r="E553" s="26" t="str">
        <f>IFERROR(VLOOKUP($A553,'Medical Examinations'!$A:$O,4,FALSE),"")</f>
        <v>No</v>
      </c>
      <c r="F553" t="str">
        <f>IFERROR(VLOOKUP($A553,'Medical Examinations'!$A:$O,6,FALSE),"")</f>
        <v>No</v>
      </c>
      <c r="G553" t="str">
        <f>IFERROR(VLOOKUP($A553,'Medical Examinations'!$A:$O,7,FALSE),"")</f>
        <v>No</v>
      </c>
      <c r="H553" s="28" t="str">
        <f>IFERROR(VLOOKUP($A553,'Medical Examinations'!$A:$O,8,FALSE),"")</f>
        <v>0</v>
      </c>
      <c r="I553" t="str">
        <f>IFERROR(VLOOKUP($A553,'Medical Examinations'!$A:$O,10,FALSE),"")</f>
        <v>No</v>
      </c>
      <c r="J553" t="str">
        <f>IFERROR(VLOOKUP($A553,'Medical Examinations'!$A:$O,14,FALSE),"")</f>
        <v>Normal Weight</v>
      </c>
      <c r="K553" t="str">
        <f>IFERROR(VLOOKUP($A553,'Medical Examinations'!$A:$O,15,FALSE),"")</f>
        <v>Normal</v>
      </c>
      <c r="L553" s="19" t="str">
        <f>IFERROR(VLOOKUP($A553,'Hospitalisation Details'!$A:$Q,7,FALSE),"")</f>
        <v>18-Aug-1980</v>
      </c>
      <c r="M553" s="20">
        <f>IFERROR(VLOOKUP($A553,'Hospitalisation Details'!$A:$Q,10,FALSE),"")</f>
        <v>6951.12</v>
      </c>
      <c r="N553" s="26" t="str">
        <f>IFERROR(VLOOKUP($A553,'Hospitalisation Details'!$A:$Q,11,FALSE),"")</f>
        <v>tier - 2</v>
      </c>
      <c r="O553" t="str">
        <f>IFERROR(VLOOKUP($A553,'Hospitalisation Details'!$A:$Q,13,FALSE),"")</f>
        <v>tier - 2</v>
      </c>
      <c r="P553" t="str">
        <f>IFERROR(VLOOKUP($A553,'Hospitalisation Details'!$A:$Q,15,FALSE),"")</f>
        <v>R1013</v>
      </c>
      <c r="Q553">
        <f>IFERROR(VLOOKUP($A553,'Hospitalisation Details'!$A:$Q,8,FALSE),"")</f>
        <v>42</v>
      </c>
    </row>
    <row r="554" spans="1:17" ht="15" x14ac:dyDescent="0.35">
      <c r="A554" s="25" t="str">
        <f>'Customer Names'!A1497</f>
        <v>Id1496</v>
      </c>
      <c r="B554" t="str">
        <f>IFERROR(VLOOKUP($A554,'Customer Names'!$A:$F,3,FALSE),"")</f>
        <v>Ohara</v>
      </c>
      <c r="C554" s="27">
        <f>IFERROR(VLOOKUP($A554,'Medical Examinations'!$A:$O,2,FALSE),"")</f>
        <v>39.520000000000003</v>
      </c>
      <c r="D554">
        <f>IFERROR(VLOOKUP($A554,'Medical Examinations'!$A:$O,3,FALSE),"")</f>
        <v>11.81</v>
      </c>
      <c r="E554" s="26" t="str">
        <f>IFERROR(VLOOKUP($A554,'Medical Examinations'!$A:$O,4,FALSE),"")</f>
        <v>No</v>
      </c>
      <c r="F554" t="str">
        <f>IFERROR(VLOOKUP($A554,'Medical Examinations'!$A:$O,6,FALSE),"")</f>
        <v>No</v>
      </c>
      <c r="G554" t="str">
        <f>IFERROR(VLOOKUP($A554,'Medical Examinations'!$A:$O,7,FALSE),"")</f>
        <v>No</v>
      </c>
      <c r="H554" s="28" t="str">
        <f>IFERROR(VLOOKUP($A554,'Medical Examinations'!$A:$O,8,FALSE),"")</f>
        <v>0</v>
      </c>
      <c r="I554" t="str">
        <f>IFERROR(VLOOKUP($A554,'Medical Examinations'!$A:$O,10,FALSE),"")</f>
        <v>No</v>
      </c>
      <c r="J554" t="str">
        <f>IFERROR(VLOOKUP($A554,'Medical Examinations'!$A:$O,14,FALSE),"")</f>
        <v>Obesity</v>
      </c>
      <c r="K554" t="str">
        <f>IFERROR(VLOOKUP($A554,'Medical Examinations'!$A:$O,15,FALSE),"")</f>
        <v>Diabetes</v>
      </c>
      <c r="L554" s="19" t="str">
        <f>IFERROR(VLOOKUP($A554,'Hospitalisation Details'!$A:$Q,7,FALSE),"")</f>
        <v>15-Dec-1978</v>
      </c>
      <c r="M554" s="20">
        <f>IFERROR(VLOOKUP($A554,'Hospitalisation Details'!$A:$Q,10,FALSE),"")</f>
        <v>6948.7</v>
      </c>
      <c r="N554" s="26" t="str">
        <f>IFERROR(VLOOKUP($A554,'Hospitalisation Details'!$A:$Q,11,FALSE),"")</f>
        <v>tier - 1</v>
      </c>
      <c r="O554" t="str">
        <f>IFERROR(VLOOKUP($A554,'Hospitalisation Details'!$A:$Q,13,FALSE),"")</f>
        <v>tier - 2</v>
      </c>
      <c r="P554" t="str">
        <f>IFERROR(VLOOKUP($A554,'Hospitalisation Details'!$A:$Q,15,FALSE),"")</f>
        <v>R1012</v>
      </c>
      <c r="Q554">
        <f>IFERROR(VLOOKUP($A554,'Hospitalisation Details'!$A:$Q,8,FALSE),"")</f>
        <v>44</v>
      </c>
    </row>
    <row r="555" spans="1:17" ht="15" x14ac:dyDescent="0.35">
      <c r="A555" s="25" t="str">
        <f>'Customer Names'!A1498</f>
        <v>Id1497</v>
      </c>
      <c r="B555" t="str">
        <f>IFERROR(VLOOKUP($A555,'Customer Names'!$A:$F,3,FALSE),"")</f>
        <v>Cifuentes Fetiva</v>
      </c>
      <c r="C555" s="27">
        <f>IFERROR(VLOOKUP($A555,'Medical Examinations'!$A:$O,2,FALSE),"")</f>
        <v>24.49</v>
      </c>
      <c r="D555">
        <f>IFERROR(VLOOKUP($A555,'Medical Examinations'!$A:$O,3,FALSE),"")</f>
        <v>4.67</v>
      </c>
      <c r="E555" s="26" t="str">
        <f>IFERROR(VLOOKUP($A555,'Medical Examinations'!$A:$O,4,FALSE),"")</f>
        <v>No</v>
      </c>
      <c r="F555" t="str">
        <f>IFERROR(VLOOKUP($A555,'Medical Examinations'!$A:$O,6,FALSE),"")</f>
        <v>No</v>
      </c>
      <c r="G555" t="str">
        <f>IFERROR(VLOOKUP($A555,'Medical Examinations'!$A:$O,7,FALSE),"")</f>
        <v>No</v>
      </c>
      <c r="H555" s="28" t="str">
        <f>IFERROR(VLOOKUP($A555,'Medical Examinations'!$A:$O,8,FALSE),"")</f>
        <v>0</v>
      </c>
      <c r="I555" t="str">
        <f>IFERROR(VLOOKUP($A555,'Medical Examinations'!$A:$O,10,FALSE),"")</f>
        <v>No</v>
      </c>
      <c r="J555" t="str">
        <f>IFERROR(VLOOKUP($A555,'Medical Examinations'!$A:$O,14,FALSE),"")</f>
        <v>Normal Weight</v>
      </c>
      <c r="K555" t="str">
        <f>IFERROR(VLOOKUP($A555,'Medical Examinations'!$A:$O,15,FALSE),"")</f>
        <v>Normal</v>
      </c>
      <c r="L555" s="19" t="str">
        <f>IFERROR(VLOOKUP($A555,'Hospitalisation Details'!$A:$Q,7,FALSE),"")</f>
        <v>5-Oct-1980</v>
      </c>
      <c r="M555" s="20">
        <f>IFERROR(VLOOKUP($A555,'Hospitalisation Details'!$A:$Q,10,FALSE),"")</f>
        <v>6940.94</v>
      </c>
      <c r="N555" s="26" t="str">
        <f>IFERROR(VLOOKUP($A555,'Hospitalisation Details'!$A:$Q,11,FALSE),"")</f>
        <v>tier - 2</v>
      </c>
      <c r="O555" t="str">
        <f>IFERROR(VLOOKUP($A555,'Hospitalisation Details'!$A:$Q,13,FALSE),"")</f>
        <v>tier - 3</v>
      </c>
      <c r="P555" t="str">
        <f>IFERROR(VLOOKUP($A555,'Hospitalisation Details'!$A:$Q,15,FALSE),"")</f>
        <v>R1013</v>
      </c>
      <c r="Q555">
        <f>IFERROR(VLOOKUP($A555,'Hospitalisation Details'!$A:$Q,8,FALSE),"")</f>
        <v>42</v>
      </c>
    </row>
    <row r="556" spans="1:17" ht="15" x14ac:dyDescent="0.35">
      <c r="A556" s="25" t="str">
        <f>'Customer Names'!A1499</f>
        <v>Id1498</v>
      </c>
      <c r="B556" t="str">
        <f>IFERROR(VLOOKUP($A556,'Customer Names'!$A:$F,3,FALSE),"")</f>
        <v>Keno</v>
      </c>
      <c r="C556" s="27">
        <f>IFERROR(VLOOKUP($A556,'Medical Examinations'!$A:$O,2,FALSE),"")</f>
        <v>26.315000000000001</v>
      </c>
      <c r="D556">
        <f>IFERROR(VLOOKUP($A556,'Medical Examinations'!$A:$O,3,FALSE),"")</f>
        <v>6.02</v>
      </c>
      <c r="E556" s="26" t="str">
        <f>IFERROR(VLOOKUP($A556,'Medical Examinations'!$A:$O,4,FALSE),"")</f>
        <v>No</v>
      </c>
      <c r="F556" t="str">
        <f>IFERROR(VLOOKUP($A556,'Medical Examinations'!$A:$O,6,FALSE),"")</f>
        <v>No</v>
      </c>
      <c r="G556" t="str">
        <f>IFERROR(VLOOKUP($A556,'Medical Examinations'!$A:$O,7,FALSE),"")</f>
        <v>No</v>
      </c>
      <c r="H556" s="28" t="str">
        <f>IFERROR(VLOOKUP($A556,'Medical Examinations'!$A:$O,8,FALSE),"")</f>
        <v>0</v>
      </c>
      <c r="I556" t="str">
        <f>IFERROR(VLOOKUP($A556,'Medical Examinations'!$A:$O,10,FALSE),"")</f>
        <v>No</v>
      </c>
      <c r="J556" t="str">
        <f>IFERROR(VLOOKUP($A556,'Medical Examinations'!$A:$O,14,FALSE),"")</f>
        <v>Over Weight</v>
      </c>
      <c r="K556" t="str">
        <f>IFERROR(VLOOKUP($A556,'Medical Examinations'!$A:$O,15,FALSE),"")</f>
        <v>Prediabetes</v>
      </c>
      <c r="L556" s="19" t="str">
        <f>IFERROR(VLOOKUP($A556,'Hospitalisation Details'!$A:$Q,7,FALSE),"")</f>
        <v>30-Aug-1980</v>
      </c>
      <c r="M556" s="20">
        <f>IFERROR(VLOOKUP($A556,'Hospitalisation Details'!$A:$Q,10,FALSE),"")</f>
        <v>6940.91</v>
      </c>
      <c r="N556" s="26" t="str">
        <f>IFERROR(VLOOKUP($A556,'Hospitalisation Details'!$A:$Q,11,FALSE),"")</f>
        <v>tier - 2</v>
      </c>
      <c r="O556" t="str">
        <f>IFERROR(VLOOKUP($A556,'Hospitalisation Details'!$A:$Q,13,FALSE),"")</f>
        <v>tier - 2</v>
      </c>
      <c r="P556" t="str">
        <f>IFERROR(VLOOKUP($A556,'Hospitalisation Details'!$A:$Q,15,FALSE),"")</f>
        <v>R1012</v>
      </c>
      <c r="Q556">
        <f>IFERROR(VLOOKUP($A556,'Hospitalisation Details'!$A:$Q,8,FALSE),"")</f>
        <v>42</v>
      </c>
    </row>
    <row r="557" spans="1:17" ht="15" x14ac:dyDescent="0.35">
      <c r="A557" s="25" t="str">
        <f>'Customer Names'!A1500</f>
        <v>Id1499</v>
      </c>
      <c r="B557" t="str">
        <f>IFERROR(VLOOKUP($A557,'Customer Names'!$A:$F,3,FALSE),"")</f>
        <v>Bruce</v>
      </c>
      <c r="C557" s="27">
        <f>IFERROR(VLOOKUP($A557,'Medical Examinations'!$A:$O,2,FALSE),"")</f>
        <v>22.58</v>
      </c>
      <c r="D557">
        <f>IFERROR(VLOOKUP($A557,'Medical Examinations'!$A:$O,3,FALSE),"")</f>
        <v>7.46</v>
      </c>
      <c r="E557" s="26" t="str">
        <f>IFERROR(VLOOKUP($A557,'Medical Examinations'!$A:$O,4,FALSE),"")</f>
        <v>No</v>
      </c>
      <c r="F557" t="str">
        <f>IFERROR(VLOOKUP($A557,'Medical Examinations'!$A:$O,6,FALSE),"")</f>
        <v>No</v>
      </c>
      <c r="G557" t="str">
        <f>IFERROR(VLOOKUP($A557,'Medical Examinations'!$A:$O,7,FALSE),"")</f>
        <v>No</v>
      </c>
      <c r="H557" s="28" t="str">
        <f>IFERROR(VLOOKUP($A557,'Medical Examinations'!$A:$O,8,FALSE),"")</f>
        <v>0</v>
      </c>
      <c r="I557" t="str">
        <f>IFERROR(VLOOKUP($A557,'Medical Examinations'!$A:$O,10,FALSE),"")</f>
        <v>No</v>
      </c>
      <c r="J557" t="str">
        <f>IFERROR(VLOOKUP($A557,'Medical Examinations'!$A:$O,14,FALSE),"")</f>
        <v>Normal Weight</v>
      </c>
      <c r="K557" t="str">
        <f>IFERROR(VLOOKUP($A557,'Medical Examinations'!$A:$O,15,FALSE),"")</f>
        <v>Diabetes</v>
      </c>
      <c r="L557" s="19" t="str">
        <f>IFERROR(VLOOKUP($A557,'Hospitalisation Details'!$A:$Q,7,FALSE),"")</f>
        <v>29-Nov-1978</v>
      </c>
      <c r="M557" s="20">
        <f>IFERROR(VLOOKUP($A557,'Hospitalisation Details'!$A:$Q,10,FALSE),"")</f>
        <v>6938.11</v>
      </c>
      <c r="N557" s="26" t="str">
        <f>IFERROR(VLOOKUP($A557,'Hospitalisation Details'!$A:$Q,11,FALSE),"")</f>
        <v>tier - 2</v>
      </c>
      <c r="O557" t="str">
        <f>IFERROR(VLOOKUP($A557,'Hospitalisation Details'!$A:$Q,13,FALSE),"")</f>
        <v>tier - 2</v>
      </c>
      <c r="P557" t="str">
        <f>IFERROR(VLOOKUP($A557,'Hospitalisation Details'!$A:$Q,15,FALSE),"")</f>
        <v>R1013</v>
      </c>
      <c r="Q557">
        <f>IFERROR(VLOOKUP($A557,'Hospitalisation Details'!$A:$Q,8,FALSE),"")</f>
        <v>44</v>
      </c>
    </row>
    <row r="558" spans="1:17" ht="15" x14ac:dyDescent="0.35">
      <c r="A558" s="25" t="str">
        <f>'Customer Names'!A16</f>
        <v>Id15</v>
      </c>
      <c r="B558" t="str">
        <f>IFERROR(VLOOKUP($A558,'Customer Names'!$A:$F,3,FALSE),"")</f>
        <v>Rios</v>
      </c>
      <c r="C558" s="27">
        <f>IFERROR(VLOOKUP($A558,'Medical Examinations'!$A:$O,2,FALSE),"")</f>
        <v>36.384999999999998</v>
      </c>
      <c r="D558">
        <f>IFERROR(VLOOKUP($A558,'Medical Examinations'!$A:$O,3,FALSE),"")</f>
        <v>7.59</v>
      </c>
      <c r="E558" s="26" t="str">
        <f>IFERROR(VLOOKUP($A558,'Medical Examinations'!$A:$O,4,FALSE),"")</f>
        <v>Yes</v>
      </c>
      <c r="F558" t="str">
        <f>IFERROR(VLOOKUP($A558,'Medical Examinations'!$A:$O,6,FALSE),"")</f>
        <v>No</v>
      </c>
      <c r="G558" t="str">
        <f>IFERROR(VLOOKUP($A558,'Medical Examinations'!$A:$O,7,FALSE),"")</f>
        <v>No</v>
      </c>
      <c r="H558" s="28">
        <f>IFERROR(VLOOKUP($A558,'Medical Examinations'!$A:$O,8,FALSE),"")</f>
        <v>2</v>
      </c>
      <c r="I558" t="str">
        <f>IFERROR(VLOOKUP($A558,'Medical Examinations'!$A:$O,10,FALSE),"")</f>
        <v>Yes</v>
      </c>
      <c r="J558" t="str">
        <f>IFERROR(VLOOKUP($A558,'Medical Examinations'!$A:$O,14,FALSE),"")</f>
        <v>Obesity</v>
      </c>
      <c r="K558" t="str">
        <f>IFERROR(VLOOKUP($A558,'Medical Examinations'!$A:$O,15,FALSE),"")</f>
        <v>Diabetes</v>
      </c>
      <c r="L558" s="19" t="str">
        <f>IFERROR(VLOOKUP($A558,'Hospitalisation Details'!$A:$Q,7,FALSE),"")</f>
        <v>21-Dec-1961</v>
      </c>
      <c r="M558" s="20">
        <f>IFERROR(VLOOKUP($A558,'Hospitalisation Details'!$A:$Q,10,FALSE),"")</f>
        <v>48517.56</v>
      </c>
      <c r="N558" s="26" t="str">
        <f>IFERROR(VLOOKUP($A558,'Hospitalisation Details'!$A:$Q,11,FALSE),"")</f>
        <v>tier - 1</v>
      </c>
      <c r="O558" t="str">
        <f>IFERROR(VLOOKUP($A558,'Hospitalisation Details'!$A:$Q,13,FALSE),"")</f>
        <v>tier - 3</v>
      </c>
      <c r="P558" t="str">
        <f>IFERROR(VLOOKUP($A558,'Hospitalisation Details'!$A:$Q,15,FALSE),"")</f>
        <v>R1024</v>
      </c>
      <c r="Q558">
        <f>IFERROR(VLOOKUP($A558,'Hospitalisation Details'!$A:$Q,8,FALSE),"")</f>
        <v>61</v>
      </c>
    </row>
    <row r="559" spans="1:17" ht="15" x14ac:dyDescent="0.35">
      <c r="A559" s="25" t="str">
        <f>'Customer Names'!A151</f>
        <v>Id150</v>
      </c>
      <c r="B559" t="str">
        <f>IFERROR(VLOOKUP($A559,'Customer Names'!$A:$F,3,FALSE),"")</f>
        <v>Sutter</v>
      </c>
      <c r="C559" s="27">
        <f>IFERROR(VLOOKUP($A559,'Medical Examinations'!$A:$O,2,FALSE),"")</f>
        <v>26.07</v>
      </c>
      <c r="D559">
        <f>IFERROR(VLOOKUP($A559,'Medical Examinations'!$A:$O,3,FALSE),"")</f>
        <v>5.32</v>
      </c>
      <c r="E559" s="26" t="str">
        <f>IFERROR(VLOOKUP($A559,'Medical Examinations'!$A:$O,4,FALSE),"")</f>
        <v>No</v>
      </c>
      <c r="F559" t="str">
        <f>IFERROR(VLOOKUP($A559,'Medical Examinations'!$A:$O,6,FALSE),"")</f>
        <v>No</v>
      </c>
      <c r="G559" t="str">
        <f>IFERROR(VLOOKUP($A559,'Medical Examinations'!$A:$O,7,FALSE),"")</f>
        <v>No</v>
      </c>
      <c r="H559" s="28" t="str">
        <f>IFERROR(VLOOKUP($A559,'Medical Examinations'!$A:$O,8,FALSE),"")</f>
        <v>0</v>
      </c>
      <c r="I559" t="str">
        <f>IFERROR(VLOOKUP($A559,'Medical Examinations'!$A:$O,10,FALSE),"")</f>
        <v>Yes</v>
      </c>
      <c r="J559" t="str">
        <f>IFERROR(VLOOKUP($A559,'Medical Examinations'!$A:$O,14,FALSE),"")</f>
        <v>Over Weight</v>
      </c>
      <c r="K559" t="str">
        <f>IFERROR(VLOOKUP($A559,'Medical Examinations'!$A:$O,15,FALSE),"")</f>
        <v>Normal</v>
      </c>
      <c r="L559" s="19" t="str">
        <f>IFERROR(VLOOKUP($A559,'Hospitalisation Details'!$A:$Q,7,FALSE),"")</f>
        <v>16-Aug-1980</v>
      </c>
      <c r="M559" s="20">
        <f>IFERROR(VLOOKUP($A559,'Hospitalisation Details'!$A:$Q,10,FALSE),"")</f>
        <v>38245.589999999997</v>
      </c>
      <c r="N559" s="26" t="str">
        <f>IFERROR(VLOOKUP($A559,'Hospitalisation Details'!$A:$Q,11,FALSE),"")</f>
        <v>tier - 1</v>
      </c>
      <c r="O559" t="str">
        <f>IFERROR(VLOOKUP($A559,'Hospitalisation Details'!$A:$Q,13,FALSE),"")</f>
        <v>tier - 2</v>
      </c>
      <c r="P559" t="str">
        <f>IFERROR(VLOOKUP($A559,'Hospitalisation Details'!$A:$Q,15,FALSE),"")</f>
        <v>R1013</v>
      </c>
      <c r="Q559">
        <f>IFERROR(VLOOKUP($A559,'Hospitalisation Details'!$A:$Q,8,FALSE),"")</f>
        <v>42</v>
      </c>
    </row>
    <row r="560" spans="1:17" ht="15" x14ac:dyDescent="0.35">
      <c r="A560" s="25" t="str">
        <f>'Customer Names'!A1501</f>
        <v>Id1500</v>
      </c>
      <c r="B560" t="str">
        <f>IFERROR(VLOOKUP($A560,'Customer Names'!$A:$F,3,FALSE),"")</f>
        <v>Lorch</v>
      </c>
      <c r="C560" s="27">
        <f>IFERROR(VLOOKUP($A560,'Medical Examinations'!$A:$O,2,FALSE),"")</f>
        <v>19.475000000000001</v>
      </c>
      <c r="D560">
        <f>IFERROR(VLOOKUP($A560,'Medical Examinations'!$A:$O,3,FALSE),"")</f>
        <v>4.74</v>
      </c>
      <c r="E560" s="26" t="str">
        <f>IFERROR(VLOOKUP($A560,'Medical Examinations'!$A:$O,4,FALSE),"")</f>
        <v>No</v>
      </c>
      <c r="F560" t="str">
        <f>IFERROR(VLOOKUP($A560,'Medical Examinations'!$A:$O,6,FALSE),"")</f>
        <v>No</v>
      </c>
      <c r="G560" t="str">
        <f>IFERROR(VLOOKUP($A560,'Medical Examinations'!$A:$O,7,FALSE),"")</f>
        <v>No</v>
      </c>
      <c r="H560" s="28">
        <f>IFERROR(VLOOKUP($A560,'Medical Examinations'!$A:$O,8,FALSE),"")</f>
        <v>1</v>
      </c>
      <c r="I560" t="str">
        <f>IFERROR(VLOOKUP($A560,'Medical Examinations'!$A:$O,10,FALSE),"")</f>
        <v>No</v>
      </c>
      <c r="J560" t="str">
        <f>IFERROR(VLOOKUP($A560,'Medical Examinations'!$A:$O,14,FALSE),"")</f>
        <v>Normal Weight</v>
      </c>
      <c r="K560" t="str">
        <f>IFERROR(VLOOKUP($A560,'Medical Examinations'!$A:$O,15,FALSE),"")</f>
        <v>Normal</v>
      </c>
      <c r="L560" s="19" t="str">
        <f>IFERROR(VLOOKUP($A560,'Hospitalisation Details'!$A:$Q,7,FALSE),"")</f>
        <v>5-Sep-1984</v>
      </c>
      <c r="M560" s="20">
        <f>IFERROR(VLOOKUP($A560,'Hospitalisation Details'!$A:$Q,10,FALSE),"")</f>
        <v>6933.24</v>
      </c>
      <c r="N560" s="26" t="str">
        <f>IFERROR(VLOOKUP($A560,'Hospitalisation Details'!$A:$Q,11,FALSE),"")</f>
        <v>tier - 2</v>
      </c>
      <c r="O560" t="str">
        <f>IFERROR(VLOOKUP($A560,'Hospitalisation Details'!$A:$Q,13,FALSE),"")</f>
        <v>tier - 3</v>
      </c>
      <c r="P560" t="str">
        <f>IFERROR(VLOOKUP($A560,'Hospitalisation Details'!$A:$Q,15,FALSE),"")</f>
        <v>R1012</v>
      </c>
      <c r="Q560">
        <f>IFERROR(VLOOKUP($A560,'Hospitalisation Details'!$A:$Q,8,FALSE),"")</f>
        <v>38</v>
      </c>
    </row>
    <row r="561" spans="1:17" ht="15" x14ac:dyDescent="0.35">
      <c r="A561" s="25" t="str">
        <f>'Customer Names'!A1502</f>
        <v>Id1501</v>
      </c>
      <c r="B561" t="str">
        <f>IFERROR(VLOOKUP($A561,'Customer Names'!$A:$F,3,FALSE),"")</f>
        <v>Sullivan</v>
      </c>
      <c r="C561" s="27">
        <f>IFERROR(VLOOKUP($A561,'Medical Examinations'!$A:$O,2,FALSE),"")</f>
        <v>26.33</v>
      </c>
      <c r="D561">
        <f>IFERROR(VLOOKUP($A561,'Medical Examinations'!$A:$O,3,FALSE),"")</f>
        <v>4.79</v>
      </c>
      <c r="E561" s="26" t="str">
        <f>IFERROR(VLOOKUP($A561,'Medical Examinations'!$A:$O,4,FALSE),"")</f>
        <v>No</v>
      </c>
      <c r="F561" t="str">
        <f>IFERROR(VLOOKUP($A561,'Medical Examinations'!$A:$O,6,FALSE),"")</f>
        <v>No</v>
      </c>
      <c r="G561" t="str">
        <f>IFERROR(VLOOKUP($A561,'Medical Examinations'!$A:$O,7,FALSE),"")</f>
        <v>No</v>
      </c>
      <c r="H561" s="28" t="str">
        <f>IFERROR(VLOOKUP($A561,'Medical Examinations'!$A:$O,8,FALSE),"")</f>
        <v>0</v>
      </c>
      <c r="I561" t="str">
        <f>IFERROR(VLOOKUP($A561,'Medical Examinations'!$A:$O,10,FALSE),"")</f>
        <v>No</v>
      </c>
      <c r="J561" t="str">
        <f>IFERROR(VLOOKUP($A561,'Medical Examinations'!$A:$O,14,FALSE),"")</f>
        <v>Over Weight</v>
      </c>
      <c r="K561" t="str">
        <f>IFERROR(VLOOKUP($A561,'Medical Examinations'!$A:$O,15,FALSE),"")</f>
        <v>Normal</v>
      </c>
      <c r="L561" s="19" t="str">
        <f>IFERROR(VLOOKUP($A561,'Hospitalisation Details'!$A:$Q,7,FALSE),"")</f>
        <v>21-Dec-1989</v>
      </c>
      <c r="M561" s="20">
        <f>IFERROR(VLOOKUP($A561,'Hospitalisation Details'!$A:$Q,10,FALSE),"")</f>
        <v>6895.19</v>
      </c>
      <c r="N561" s="26" t="str">
        <f>IFERROR(VLOOKUP($A561,'Hospitalisation Details'!$A:$Q,11,FALSE),"")</f>
        <v>tier - 2</v>
      </c>
      <c r="O561" t="str">
        <f>IFERROR(VLOOKUP($A561,'Hospitalisation Details'!$A:$Q,13,FALSE),"")</f>
        <v>tier - 3</v>
      </c>
      <c r="P561" t="str">
        <f>IFERROR(VLOOKUP($A561,'Hospitalisation Details'!$A:$Q,15,FALSE),"")</f>
        <v>R1024</v>
      </c>
      <c r="Q561">
        <f>IFERROR(VLOOKUP($A561,'Hospitalisation Details'!$A:$Q,8,FALSE),"")</f>
        <v>33</v>
      </c>
    </row>
    <row r="562" spans="1:17" ht="15" x14ac:dyDescent="0.35">
      <c r="A562" s="25" t="str">
        <f>'Customer Names'!A1503</f>
        <v>Id1502</v>
      </c>
      <c r="B562" t="str">
        <f>IFERROR(VLOOKUP($A562,'Customer Names'!$A:$F,3,FALSE),"")</f>
        <v>Cave</v>
      </c>
      <c r="C562" s="27">
        <f>IFERROR(VLOOKUP($A562,'Medical Examinations'!$A:$O,2,FALSE),"")</f>
        <v>17.29</v>
      </c>
      <c r="D562">
        <f>IFERROR(VLOOKUP($A562,'Medical Examinations'!$A:$O,3,FALSE),"")</f>
        <v>5.35</v>
      </c>
      <c r="E562" s="26" t="str">
        <f>IFERROR(VLOOKUP($A562,'Medical Examinations'!$A:$O,4,FALSE),"")</f>
        <v>Yes</v>
      </c>
      <c r="F562" t="str">
        <f>IFERROR(VLOOKUP($A562,'Medical Examinations'!$A:$O,6,FALSE),"")</f>
        <v>No</v>
      </c>
      <c r="G562" t="str">
        <f>IFERROR(VLOOKUP($A562,'Medical Examinations'!$A:$O,7,FALSE),"")</f>
        <v>No</v>
      </c>
      <c r="H562" s="28" t="str">
        <f>IFERROR(VLOOKUP($A562,'Medical Examinations'!$A:$O,8,FALSE),"")</f>
        <v>0</v>
      </c>
      <c r="I562" t="str">
        <f>IFERROR(VLOOKUP($A562,'Medical Examinations'!$A:$O,10,FALSE),"")</f>
        <v>No</v>
      </c>
      <c r="J562" t="str">
        <f>IFERROR(VLOOKUP($A562,'Medical Examinations'!$A:$O,14,FALSE),"")</f>
        <v>Under Weight</v>
      </c>
      <c r="K562" t="str">
        <f>IFERROR(VLOOKUP($A562,'Medical Examinations'!$A:$O,15,FALSE),"")</f>
        <v>Normal</v>
      </c>
      <c r="L562" s="19" t="str">
        <f>IFERROR(VLOOKUP($A562,'Hospitalisation Details'!$A:$Q,7,FALSE),"")</f>
        <v>10-Sep-1985</v>
      </c>
      <c r="M562" s="20">
        <f>IFERROR(VLOOKUP($A562,'Hospitalisation Details'!$A:$Q,10,FALSE),"")</f>
        <v>6877.98</v>
      </c>
      <c r="N562" s="26" t="str">
        <f>IFERROR(VLOOKUP($A562,'Hospitalisation Details'!$A:$Q,11,FALSE),"")</f>
        <v>tier - 2</v>
      </c>
      <c r="O562" t="str">
        <f>IFERROR(VLOOKUP($A562,'Hospitalisation Details'!$A:$Q,13,FALSE),"")</f>
        <v>tier - 1</v>
      </c>
      <c r="P562" t="str">
        <f>IFERROR(VLOOKUP($A562,'Hospitalisation Details'!$A:$Q,15,FALSE),"")</f>
        <v>R1024</v>
      </c>
      <c r="Q562">
        <f>IFERROR(VLOOKUP($A562,'Hospitalisation Details'!$A:$Q,8,FALSE),"")</f>
        <v>37</v>
      </c>
    </row>
    <row r="563" spans="1:17" ht="15" x14ac:dyDescent="0.35">
      <c r="A563" s="25" t="str">
        <f>'Customer Names'!A1504</f>
        <v>Id1503</v>
      </c>
      <c r="B563" t="str">
        <f>IFERROR(VLOOKUP($A563,'Customer Names'!$A:$F,3,FALSE),"")</f>
        <v>Gudenkauf</v>
      </c>
      <c r="C563" s="27">
        <f>IFERROR(VLOOKUP($A563,'Medical Examinations'!$A:$O,2,FALSE),"")</f>
        <v>42.88</v>
      </c>
      <c r="D563">
        <f>IFERROR(VLOOKUP($A563,'Medical Examinations'!$A:$O,3,FALSE),"")</f>
        <v>4.87</v>
      </c>
      <c r="E563" s="26" t="str">
        <f>IFERROR(VLOOKUP($A563,'Medical Examinations'!$A:$O,4,FALSE),"")</f>
        <v>No</v>
      </c>
      <c r="F563" t="str">
        <f>IFERROR(VLOOKUP($A563,'Medical Examinations'!$A:$O,6,FALSE),"")</f>
        <v>yes</v>
      </c>
      <c r="G563" t="str">
        <f>IFERROR(VLOOKUP($A563,'Medical Examinations'!$A:$O,7,FALSE),"")</f>
        <v>No</v>
      </c>
      <c r="H563" s="28">
        <f>IFERROR(VLOOKUP($A563,'Medical Examinations'!$A:$O,8,FALSE),"")</f>
        <v>1</v>
      </c>
      <c r="I563" t="str">
        <f>IFERROR(VLOOKUP($A563,'Medical Examinations'!$A:$O,10,FALSE),"")</f>
        <v>No</v>
      </c>
      <c r="J563" t="str">
        <f>IFERROR(VLOOKUP($A563,'Medical Examinations'!$A:$O,14,FALSE),"")</f>
        <v>Obesity</v>
      </c>
      <c r="K563" t="str">
        <f>IFERROR(VLOOKUP($A563,'Medical Examinations'!$A:$O,15,FALSE),"")</f>
        <v>Normal</v>
      </c>
      <c r="L563" s="19" t="str">
        <f>IFERROR(VLOOKUP($A563,'Hospitalisation Details'!$A:$Q,7,FALSE),"")</f>
        <v>24-Dec-2004</v>
      </c>
      <c r="M563" s="20">
        <f>IFERROR(VLOOKUP($A563,'Hospitalisation Details'!$A:$Q,10,FALSE),"")</f>
        <v>6876.53</v>
      </c>
      <c r="N563" s="26" t="str">
        <f>IFERROR(VLOOKUP($A563,'Hospitalisation Details'!$A:$Q,11,FALSE),"")</f>
        <v>tier - 2</v>
      </c>
      <c r="O563" t="str">
        <f>IFERROR(VLOOKUP($A563,'Hospitalisation Details'!$A:$Q,13,FALSE),"")</f>
        <v>tier - 1</v>
      </c>
      <c r="P563" t="str">
        <f>IFERROR(VLOOKUP($A563,'Hospitalisation Details'!$A:$Q,15,FALSE),"")</f>
        <v>R1012</v>
      </c>
      <c r="Q563">
        <f>IFERROR(VLOOKUP($A563,'Hospitalisation Details'!$A:$Q,8,FALSE),"")</f>
        <v>18</v>
      </c>
    </row>
    <row r="564" spans="1:17" ht="15" x14ac:dyDescent="0.35">
      <c r="A564" s="25" t="str">
        <f>'Customer Names'!A1505</f>
        <v>Id1504</v>
      </c>
      <c r="B564" t="str">
        <f>IFERROR(VLOOKUP($A564,'Customer Names'!$A:$F,3,FALSE),"")</f>
        <v>Thomas</v>
      </c>
      <c r="C564" s="27">
        <f>IFERROR(VLOOKUP($A564,'Medical Examinations'!$A:$O,2,FALSE),"")</f>
        <v>32.200000000000003</v>
      </c>
      <c r="D564">
        <f>IFERROR(VLOOKUP($A564,'Medical Examinations'!$A:$O,3,FALSE),"")</f>
        <v>10.09</v>
      </c>
      <c r="E564" s="26" t="str">
        <f>IFERROR(VLOOKUP($A564,'Medical Examinations'!$A:$O,4,FALSE),"")</f>
        <v>Yes</v>
      </c>
      <c r="F564" t="str">
        <f>IFERROR(VLOOKUP($A564,'Medical Examinations'!$A:$O,6,FALSE),"")</f>
        <v>No</v>
      </c>
      <c r="G564" t="str">
        <f>IFERROR(VLOOKUP($A564,'Medical Examinations'!$A:$O,7,FALSE),"")</f>
        <v>No</v>
      </c>
      <c r="H564" s="28" t="str">
        <f>IFERROR(VLOOKUP($A564,'Medical Examinations'!$A:$O,8,FALSE),"")</f>
        <v>0</v>
      </c>
      <c r="I564" t="str">
        <f>IFERROR(VLOOKUP($A564,'Medical Examinations'!$A:$O,10,FALSE),"")</f>
        <v>No</v>
      </c>
      <c r="J564" t="str">
        <f>IFERROR(VLOOKUP($A564,'Medical Examinations'!$A:$O,14,FALSE),"")</f>
        <v>Obesity</v>
      </c>
      <c r="K564" t="str">
        <f>IFERROR(VLOOKUP($A564,'Medical Examinations'!$A:$O,15,FALSE),"")</f>
        <v>Diabetes</v>
      </c>
      <c r="L564" s="19" t="str">
        <f>IFERROR(VLOOKUP($A564,'Hospitalisation Details'!$A:$Q,7,FALSE),"")</f>
        <v>23-Jun-1981</v>
      </c>
      <c r="M564" s="20">
        <f>IFERROR(VLOOKUP($A564,'Hospitalisation Details'!$A:$Q,10,FALSE),"")</f>
        <v>6875.96</v>
      </c>
      <c r="N564" s="26" t="str">
        <f>IFERROR(VLOOKUP($A564,'Hospitalisation Details'!$A:$Q,11,FALSE),"")</f>
        <v>tier - 2</v>
      </c>
      <c r="O564" t="str">
        <f>IFERROR(VLOOKUP($A564,'Hospitalisation Details'!$A:$Q,13,FALSE),"")</f>
        <v>tier - 2</v>
      </c>
      <c r="P564" t="str">
        <f>IFERROR(VLOOKUP($A564,'Hospitalisation Details'!$A:$Q,15,FALSE),"")</f>
        <v>R1011</v>
      </c>
      <c r="Q564">
        <f>IFERROR(VLOOKUP($A564,'Hospitalisation Details'!$A:$Q,8,FALSE),"")</f>
        <v>41</v>
      </c>
    </row>
    <row r="565" spans="1:17" ht="15" x14ac:dyDescent="0.35">
      <c r="A565" s="25" t="str">
        <f>'Customer Names'!A1506</f>
        <v>Id1505</v>
      </c>
      <c r="B565" t="str">
        <f>IFERROR(VLOOKUP($A565,'Customer Names'!$A:$F,3,FALSE),"")</f>
        <v>Holley</v>
      </c>
      <c r="C565" s="27">
        <f>IFERROR(VLOOKUP($A565,'Medical Examinations'!$A:$O,2,FALSE),"")</f>
        <v>18.75</v>
      </c>
      <c r="D565">
        <f>IFERROR(VLOOKUP($A565,'Medical Examinations'!$A:$O,3,FALSE),"")</f>
        <v>5.47</v>
      </c>
      <c r="E565" s="26" t="str">
        <f>IFERROR(VLOOKUP($A565,'Medical Examinations'!$A:$O,4,FALSE),"")</f>
        <v>Yes</v>
      </c>
      <c r="F565" t="str">
        <f>IFERROR(VLOOKUP($A565,'Medical Examinations'!$A:$O,6,FALSE),"")</f>
        <v>No</v>
      </c>
      <c r="G565" t="str">
        <f>IFERROR(VLOOKUP($A565,'Medical Examinations'!$A:$O,7,FALSE),"")</f>
        <v>Yes</v>
      </c>
      <c r="H565" s="28">
        <f>IFERROR(VLOOKUP($A565,'Medical Examinations'!$A:$O,8,FALSE),"")</f>
        <v>1</v>
      </c>
      <c r="I565" t="str">
        <f>IFERROR(VLOOKUP($A565,'Medical Examinations'!$A:$O,10,FALSE),"")</f>
        <v>No</v>
      </c>
      <c r="J565" t="str">
        <f>IFERROR(VLOOKUP($A565,'Medical Examinations'!$A:$O,14,FALSE),"")</f>
        <v>Normal Weight</v>
      </c>
      <c r="K565" t="str">
        <f>IFERROR(VLOOKUP($A565,'Medical Examinations'!$A:$O,15,FALSE),"")</f>
        <v>Normal</v>
      </c>
      <c r="L565" s="19" t="str">
        <f>IFERROR(VLOOKUP($A565,'Hospitalisation Details'!$A:$Q,7,FALSE),"")</f>
        <v>23-Oct-1969</v>
      </c>
      <c r="M565" s="20">
        <f>IFERROR(VLOOKUP($A565,'Hospitalisation Details'!$A:$Q,10,FALSE),"")</f>
        <v>6868.39</v>
      </c>
      <c r="N565" s="26" t="str">
        <f>IFERROR(VLOOKUP($A565,'Hospitalisation Details'!$A:$Q,11,FALSE),"")</f>
        <v>tier - 2</v>
      </c>
      <c r="O565" t="str">
        <f>IFERROR(VLOOKUP($A565,'Hospitalisation Details'!$A:$Q,13,FALSE),"")</f>
        <v>tier - 2</v>
      </c>
      <c r="P565" t="str">
        <f>IFERROR(VLOOKUP($A565,'Hospitalisation Details'!$A:$Q,15,FALSE),"")</f>
        <v>R1013</v>
      </c>
      <c r="Q565">
        <f>IFERROR(VLOOKUP($A565,'Hospitalisation Details'!$A:$Q,8,FALSE),"")</f>
        <v>53</v>
      </c>
    </row>
    <row r="566" spans="1:17" ht="15" x14ac:dyDescent="0.35">
      <c r="A566" s="25" t="str">
        <f>'Customer Names'!A1507</f>
        <v>Id1506</v>
      </c>
      <c r="B566" t="str">
        <f>IFERROR(VLOOKUP($A566,'Customer Names'!$A:$F,3,FALSE),"")</f>
        <v>Kemble</v>
      </c>
      <c r="C566" s="27">
        <f>IFERROR(VLOOKUP($A566,'Medical Examinations'!$A:$O,2,FALSE),"")</f>
        <v>22.36</v>
      </c>
      <c r="D566">
        <f>IFERROR(VLOOKUP($A566,'Medical Examinations'!$A:$O,3,FALSE),"")</f>
        <v>8.6</v>
      </c>
      <c r="E566" s="26" t="str">
        <f>IFERROR(VLOOKUP($A566,'Medical Examinations'!$A:$O,4,FALSE),"")</f>
        <v>No</v>
      </c>
      <c r="F566" t="str">
        <f>IFERROR(VLOOKUP($A566,'Medical Examinations'!$A:$O,6,FALSE),"")</f>
        <v>No</v>
      </c>
      <c r="G566" t="str">
        <f>IFERROR(VLOOKUP($A566,'Medical Examinations'!$A:$O,7,FALSE),"")</f>
        <v>No</v>
      </c>
      <c r="H566" s="28" t="str">
        <f>IFERROR(VLOOKUP($A566,'Medical Examinations'!$A:$O,8,FALSE),"")</f>
        <v>0</v>
      </c>
      <c r="I566" t="str">
        <f>IFERROR(VLOOKUP($A566,'Medical Examinations'!$A:$O,10,FALSE),"")</f>
        <v>No</v>
      </c>
      <c r="J566" t="str">
        <f>IFERROR(VLOOKUP($A566,'Medical Examinations'!$A:$O,14,FALSE),"")</f>
        <v>Normal Weight</v>
      </c>
      <c r="K566" t="str">
        <f>IFERROR(VLOOKUP($A566,'Medical Examinations'!$A:$O,15,FALSE),"")</f>
        <v>Diabetes</v>
      </c>
      <c r="L566" s="19" t="str">
        <f>IFERROR(VLOOKUP($A566,'Hospitalisation Details'!$A:$Q,7,FALSE),"")</f>
        <v>5-Aug-1978</v>
      </c>
      <c r="M566" s="20">
        <f>IFERROR(VLOOKUP($A566,'Hospitalisation Details'!$A:$Q,10,FALSE),"")</f>
        <v>6863.49</v>
      </c>
      <c r="N566" s="26" t="str">
        <f>IFERROR(VLOOKUP($A566,'Hospitalisation Details'!$A:$Q,11,FALSE),"")</f>
        <v>tier - 2</v>
      </c>
      <c r="O566" t="str">
        <f>IFERROR(VLOOKUP($A566,'Hospitalisation Details'!$A:$Q,13,FALSE),"")</f>
        <v>tier - 1</v>
      </c>
      <c r="P566" t="str">
        <f>IFERROR(VLOOKUP($A566,'Hospitalisation Details'!$A:$Q,15,FALSE),"")</f>
        <v>R1013</v>
      </c>
      <c r="Q566">
        <f>IFERROR(VLOOKUP($A566,'Hospitalisation Details'!$A:$Q,8,FALSE),"")</f>
        <v>44</v>
      </c>
    </row>
    <row r="567" spans="1:17" ht="15" x14ac:dyDescent="0.35">
      <c r="A567" s="25" t="str">
        <f>'Customer Names'!A1508</f>
        <v>Id1507</v>
      </c>
      <c r="B567" t="str">
        <f>IFERROR(VLOOKUP($A567,'Customer Names'!$A:$F,3,FALSE),"")</f>
        <v>Bentley</v>
      </c>
      <c r="C567" s="27">
        <f>IFERROR(VLOOKUP($A567,'Medical Examinations'!$A:$O,2,FALSE),"")</f>
        <v>23.94</v>
      </c>
      <c r="D567">
        <f>IFERROR(VLOOKUP($A567,'Medical Examinations'!$A:$O,3,FALSE),"")</f>
        <v>10.74</v>
      </c>
      <c r="E567" s="26" t="str">
        <f>IFERROR(VLOOKUP($A567,'Medical Examinations'!$A:$O,4,FALSE),"")</f>
        <v>Yes</v>
      </c>
      <c r="F567" t="str">
        <f>IFERROR(VLOOKUP($A567,'Medical Examinations'!$A:$O,6,FALSE),"")</f>
        <v>No</v>
      </c>
      <c r="G567" t="str">
        <f>IFERROR(VLOOKUP($A567,'Medical Examinations'!$A:$O,7,FALSE),"")</f>
        <v>No</v>
      </c>
      <c r="H567" s="28" t="str">
        <f>IFERROR(VLOOKUP($A567,'Medical Examinations'!$A:$O,8,FALSE),"")</f>
        <v>0</v>
      </c>
      <c r="I567" t="str">
        <f>IFERROR(VLOOKUP($A567,'Medical Examinations'!$A:$O,10,FALSE),"")</f>
        <v>No</v>
      </c>
      <c r="J567" t="str">
        <f>IFERROR(VLOOKUP($A567,'Medical Examinations'!$A:$O,14,FALSE),"")</f>
        <v>Normal Weight</v>
      </c>
      <c r="K567" t="str">
        <f>IFERROR(VLOOKUP($A567,'Medical Examinations'!$A:$O,15,FALSE),"")</f>
        <v>Diabetes</v>
      </c>
      <c r="L567" s="19" t="str">
        <f>IFERROR(VLOOKUP($A567,'Hospitalisation Details'!$A:$Q,7,FALSE),"")</f>
        <v>19-Jun-1981</v>
      </c>
      <c r="M567" s="20">
        <f>IFERROR(VLOOKUP($A567,'Hospitalisation Details'!$A:$Q,10,FALSE),"")</f>
        <v>6858.48</v>
      </c>
      <c r="N567" s="26" t="str">
        <f>IFERROR(VLOOKUP($A567,'Hospitalisation Details'!$A:$Q,11,FALSE),"")</f>
        <v>tier - 2</v>
      </c>
      <c r="O567" t="str">
        <f>IFERROR(VLOOKUP($A567,'Hospitalisation Details'!$A:$Q,13,FALSE),"")</f>
        <v>tier - 2</v>
      </c>
      <c r="P567" t="str">
        <f>IFERROR(VLOOKUP($A567,'Hospitalisation Details'!$A:$Q,15,FALSE),"")</f>
        <v>R1019</v>
      </c>
      <c r="Q567">
        <f>IFERROR(VLOOKUP($A567,'Hospitalisation Details'!$A:$Q,8,FALSE),"")</f>
        <v>41</v>
      </c>
    </row>
    <row r="568" spans="1:17" ht="15" x14ac:dyDescent="0.35">
      <c r="A568" s="25" t="str">
        <f>'Customer Names'!A1509</f>
        <v>Id1508</v>
      </c>
      <c r="B568" t="str">
        <f>IFERROR(VLOOKUP($A568,'Customer Names'!$A:$F,3,FALSE),"")</f>
        <v>Jones</v>
      </c>
      <c r="C568" s="27">
        <f>IFERROR(VLOOKUP($A568,'Medical Examinations'!$A:$O,2,FALSE),"")</f>
        <v>30.1</v>
      </c>
      <c r="D568">
        <f>IFERROR(VLOOKUP($A568,'Medical Examinations'!$A:$O,3,FALSE),"")</f>
        <v>4.3899999999999997</v>
      </c>
      <c r="E568" s="26" t="str">
        <f>IFERROR(VLOOKUP($A568,'Medical Examinations'!$A:$O,4,FALSE),"")</f>
        <v>No</v>
      </c>
      <c r="F568" t="str">
        <f>IFERROR(VLOOKUP($A568,'Medical Examinations'!$A:$O,6,FALSE),"")</f>
        <v>No</v>
      </c>
      <c r="G568" t="str">
        <f>IFERROR(VLOOKUP($A568,'Medical Examinations'!$A:$O,7,FALSE),"")</f>
        <v>Yes</v>
      </c>
      <c r="H568" s="28">
        <f>IFERROR(VLOOKUP($A568,'Medical Examinations'!$A:$O,8,FALSE),"")</f>
        <v>1</v>
      </c>
      <c r="I568" t="str">
        <f>IFERROR(VLOOKUP($A568,'Medical Examinations'!$A:$O,10,FALSE),"")</f>
        <v>No</v>
      </c>
      <c r="J568" t="str">
        <f>IFERROR(VLOOKUP($A568,'Medical Examinations'!$A:$O,14,FALSE),"")</f>
        <v>Obesity</v>
      </c>
      <c r="K568" t="str">
        <f>IFERROR(VLOOKUP($A568,'Medical Examinations'!$A:$O,15,FALSE),"")</f>
        <v>Normal</v>
      </c>
      <c r="L568" s="19" t="str">
        <f>IFERROR(VLOOKUP($A568,'Hospitalisation Details'!$A:$Q,7,FALSE),"")</f>
        <v>4-Nov-1979</v>
      </c>
      <c r="M568" s="20">
        <f>IFERROR(VLOOKUP($A568,'Hospitalisation Details'!$A:$Q,10,FALSE),"")</f>
        <v>6849.03</v>
      </c>
      <c r="N568" s="26" t="str">
        <f>IFERROR(VLOOKUP($A568,'Hospitalisation Details'!$A:$Q,11,FALSE),"")</f>
        <v>tier - 2</v>
      </c>
      <c r="O568" t="str">
        <f>IFERROR(VLOOKUP($A568,'Hospitalisation Details'!$A:$Q,13,FALSE),"")</f>
        <v>tier - 2</v>
      </c>
      <c r="P568" t="str">
        <f>IFERROR(VLOOKUP($A568,'Hospitalisation Details'!$A:$Q,15,FALSE),"")</f>
        <v>R1011</v>
      </c>
      <c r="Q568">
        <f>IFERROR(VLOOKUP($A568,'Hospitalisation Details'!$A:$Q,8,FALSE),"")</f>
        <v>43</v>
      </c>
    </row>
    <row r="569" spans="1:17" ht="15" x14ac:dyDescent="0.35">
      <c r="A569" s="25" t="str">
        <f>'Customer Names'!A1510</f>
        <v>Id1509</v>
      </c>
      <c r="B569" t="str">
        <f>IFERROR(VLOOKUP($A569,'Customer Names'!$A:$F,3,FALSE),"")</f>
        <v>Tremblay</v>
      </c>
      <c r="C569" s="27">
        <f>IFERROR(VLOOKUP($A569,'Medical Examinations'!$A:$O,2,FALSE),"")</f>
        <v>21.93</v>
      </c>
      <c r="D569">
        <f>IFERROR(VLOOKUP($A569,'Medical Examinations'!$A:$O,3,FALSE),"")</f>
        <v>6.3</v>
      </c>
      <c r="E569" s="26" t="str">
        <f>IFERROR(VLOOKUP($A569,'Medical Examinations'!$A:$O,4,FALSE),"")</f>
        <v>No</v>
      </c>
      <c r="F569" t="str">
        <f>IFERROR(VLOOKUP($A569,'Medical Examinations'!$A:$O,6,FALSE),"")</f>
        <v>No</v>
      </c>
      <c r="G569" t="str">
        <f>IFERROR(VLOOKUP($A569,'Medical Examinations'!$A:$O,7,FALSE),"")</f>
        <v>No</v>
      </c>
      <c r="H569" s="28" t="str">
        <f>IFERROR(VLOOKUP($A569,'Medical Examinations'!$A:$O,8,FALSE),"")</f>
        <v>0</v>
      </c>
      <c r="I569" t="str">
        <f>IFERROR(VLOOKUP($A569,'Medical Examinations'!$A:$O,10,FALSE),"")</f>
        <v>No</v>
      </c>
      <c r="J569" t="str">
        <f>IFERROR(VLOOKUP($A569,'Medical Examinations'!$A:$O,14,FALSE),"")</f>
        <v>Normal Weight</v>
      </c>
      <c r="K569" t="str">
        <f>IFERROR(VLOOKUP($A569,'Medical Examinations'!$A:$O,15,FALSE),"")</f>
        <v>Prediabetes</v>
      </c>
      <c r="L569" s="19" t="str">
        <f>IFERROR(VLOOKUP($A569,'Hospitalisation Details'!$A:$Q,7,FALSE),"")</f>
        <v>15-Jun-1977</v>
      </c>
      <c r="M569" s="20">
        <f>IFERROR(VLOOKUP($A569,'Hospitalisation Details'!$A:$Q,10,FALSE),"")</f>
        <v>6843.17</v>
      </c>
      <c r="N569" s="26" t="str">
        <f>IFERROR(VLOOKUP($A569,'Hospitalisation Details'!$A:$Q,11,FALSE),"")</f>
        <v>tier - 2</v>
      </c>
      <c r="O569" t="str">
        <f>IFERROR(VLOOKUP($A569,'Hospitalisation Details'!$A:$Q,13,FALSE),"")</f>
        <v>tier - 1</v>
      </c>
      <c r="P569" t="str">
        <f>IFERROR(VLOOKUP($A569,'Hospitalisation Details'!$A:$Q,15,FALSE),"")</f>
        <v>R1013</v>
      </c>
      <c r="Q569">
        <f>IFERROR(VLOOKUP($A569,'Hospitalisation Details'!$A:$Q,8,FALSE),"")</f>
        <v>45</v>
      </c>
    </row>
    <row r="570" spans="1:17" ht="15" x14ac:dyDescent="0.35">
      <c r="A570" s="25" t="str">
        <f>'Customer Names'!A152</f>
        <v>Id151</v>
      </c>
      <c r="B570" t="str">
        <f>IFERROR(VLOOKUP($A570,'Customer Names'!$A:$F,3,FALSE),"")</f>
        <v>Yesian</v>
      </c>
      <c r="C570" s="27">
        <f>IFERROR(VLOOKUP($A570,'Medical Examinations'!$A:$O,2,FALSE),"")</f>
        <v>36.54</v>
      </c>
      <c r="D570">
        <f>IFERROR(VLOOKUP($A570,'Medical Examinations'!$A:$O,3,FALSE),"")</f>
        <v>4.46</v>
      </c>
      <c r="E570" s="26" t="str">
        <f>IFERROR(VLOOKUP($A570,'Medical Examinations'!$A:$O,4,FALSE),"")</f>
        <v>Yes</v>
      </c>
      <c r="F570" t="str">
        <f>IFERROR(VLOOKUP($A570,'Medical Examinations'!$A:$O,6,FALSE),"")</f>
        <v>No</v>
      </c>
      <c r="G570" t="str">
        <f>IFERROR(VLOOKUP($A570,'Medical Examinations'!$A:$O,7,FALSE),"")</f>
        <v>No</v>
      </c>
      <c r="H570" s="28">
        <f>IFERROR(VLOOKUP($A570,'Medical Examinations'!$A:$O,8,FALSE),"")</f>
        <v>1</v>
      </c>
      <c r="I570" t="str">
        <f>IFERROR(VLOOKUP($A570,'Medical Examinations'!$A:$O,10,FALSE),"")</f>
        <v>Yes</v>
      </c>
      <c r="J570" t="str">
        <f>IFERROR(VLOOKUP($A570,'Medical Examinations'!$A:$O,14,FALSE),"")</f>
        <v>Obesity</v>
      </c>
      <c r="K570" t="str">
        <f>IFERROR(VLOOKUP($A570,'Medical Examinations'!$A:$O,15,FALSE),"")</f>
        <v>Normal</v>
      </c>
      <c r="L570" s="19" t="str">
        <f>IFERROR(VLOOKUP($A570,'Hospitalisation Details'!$A:$Q,7,FALSE),"")</f>
        <v>16-Jun-1964</v>
      </c>
      <c r="M570" s="20">
        <f>IFERROR(VLOOKUP($A570,'Hospitalisation Details'!$A:$Q,10,FALSE),"")</f>
        <v>38241.74</v>
      </c>
      <c r="N570" s="26" t="str">
        <f>IFERROR(VLOOKUP($A570,'Hospitalisation Details'!$A:$Q,11,FALSE),"")</f>
        <v>tier - 2</v>
      </c>
      <c r="O570" t="str">
        <f>IFERROR(VLOOKUP($A570,'Hospitalisation Details'!$A:$Q,13,FALSE),"")</f>
        <v>tier - 3</v>
      </c>
      <c r="P570" t="str">
        <f>IFERROR(VLOOKUP($A570,'Hospitalisation Details'!$A:$Q,15,FALSE),"")</f>
        <v>R1011</v>
      </c>
      <c r="Q570">
        <f>IFERROR(VLOOKUP($A570,'Hospitalisation Details'!$A:$Q,8,FALSE),"")</f>
        <v>58</v>
      </c>
    </row>
    <row r="571" spans="1:17" ht="15" x14ac:dyDescent="0.35">
      <c r="A571" s="25" t="str">
        <f>'Customer Names'!A1511</f>
        <v>Id1510</v>
      </c>
      <c r="B571" t="str">
        <f>IFERROR(VLOOKUP($A571,'Customer Names'!$A:$F,3,FALSE),"")</f>
        <v>Bellucci</v>
      </c>
      <c r="C571" s="27">
        <f>IFERROR(VLOOKUP($A571,'Medical Examinations'!$A:$O,2,FALSE),"")</f>
        <v>39.75</v>
      </c>
      <c r="D571">
        <f>IFERROR(VLOOKUP($A571,'Medical Examinations'!$A:$O,3,FALSE),"")</f>
        <v>5.41</v>
      </c>
      <c r="E571" s="26" t="str">
        <f>IFERROR(VLOOKUP($A571,'Medical Examinations'!$A:$O,4,FALSE),"")</f>
        <v>No</v>
      </c>
      <c r="F571" t="str">
        <f>IFERROR(VLOOKUP($A571,'Medical Examinations'!$A:$O,6,FALSE),"")</f>
        <v>yes</v>
      </c>
      <c r="G571" t="str">
        <f>IFERROR(VLOOKUP($A571,'Medical Examinations'!$A:$O,7,FALSE),"")</f>
        <v>No</v>
      </c>
      <c r="H571" s="28">
        <f>IFERROR(VLOOKUP($A571,'Medical Examinations'!$A:$O,8,FALSE),"")</f>
        <v>1</v>
      </c>
      <c r="I571" t="str">
        <f>IFERROR(VLOOKUP($A571,'Medical Examinations'!$A:$O,10,FALSE),"")</f>
        <v>No</v>
      </c>
      <c r="J571" t="str">
        <f>IFERROR(VLOOKUP($A571,'Medical Examinations'!$A:$O,14,FALSE),"")</f>
        <v>Obesity</v>
      </c>
      <c r="K571" t="str">
        <f>IFERROR(VLOOKUP($A571,'Medical Examinations'!$A:$O,15,FALSE),"")</f>
        <v>Normal</v>
      </c>
      <c r="L571" s="19" t="str">
        <f>IFERROR(VLOOKUP($A571,'Hospitalisation Details'!$A:$Q,7,FALSE),"")</f>
        <v>30-Nov-2000</v>
      </c>
      <c r="M571" s="20">
        <f>IFERROR(VLOOKUP($A571,'Hospitalisation Details'!$A:$Q,10,FALSE),"")</f>
        <v>6842.28</v>
      </c>
      <c r="N571" s="26" t="str">
        <f>IFERROR(VLOOKUP($A571,'Hospitalisation Details'!$A:$Q,11,FALSE),"")</f>
        <v>tier - 2</v>
      </c>
      <c r="O571" t="str">
        <f>IFERROR(VLOOKUP($A571,'Hospitalisation Details'!$A:$Q,13,FALSE),"")</f>
        <v>tier - 1</v>
      </c>
      <c r="P571" t="str">
        <f>IFERROR(VLOOKUP($A571,'Hospitalisation Details'!$A:$Q,15,FALSE),"")</f>
        <v>R1012</v>
      </c>
      <c r="Q571">
        <f>IFERROR(VLOOKUP($A571,'Hospitalisation Details'!$A:$Q,8,FALSE),"")</f>
        <v>22</v>
      </c>
    </row>
    <row r="572" spans="1:17" ht="15" x14ac:dyDescent="0.35">
      <c r="A572" s="25" t="str">
        <f>'Customer Names'!A1512</f>
        <v>Id1511</v>
      </c>
      <c r="B572" t="str">
        <f>IFERROR(VLOOKUP($A572,'Customer Names'!$A:$F,3,FALSE),"")</f>
        <v>Collins</v>
      </c>
      <c r="C572" s="27">
        <f>IFERROR(VLOOKUP($A572,'Medical Examinations'!$A:$O,2,FALSE),"")</f>
        <v>26.03</v>
      </c>
      <c r="D572">
        <f>IFERROR(VLOOKUP($A572,'Medical Examinations'!$A:$O,3,FALSE),"")</f>
        <v>4.47</v>
      </c>
      <c r="E572" s="26" t="str">
        <f>IFERROR(VLOOKUP($A572,'Medical Examinations'!$A:$O,4,FALSE),"")</f>
        <v>No</v>
      </c>
      <c r="F572" t="str">
        <f>IFERROR(VLOOKUP($A572,'Medical Examinations'!$A:$O,6,FALSE),"")</f>
        <v>No</v>
      </c>
      <c r="G572" t="str">
        <f>IFERROR(VLOOKUP($A572,'Medical Examinations'!$A:$O,7,FALSE),"")</f>
        <v>Yes</v>
      </c>
      <c r="H572" s="28">
        <f>IFERROR(VLOOKUP($A572,'Medical Examinations'!$A:$O,8,FALSE),"")</f>
        <v>1</v>
      </c>
      <c r="I572" t="str">
        <f>IFERROR(VLOOKUP($A572,'Medical Examinations'!$A:$O,10,FALSE),"")</f>
        <v>No</v>
      </c>
      <c r="J572" t="str">
        <f>IFERROR(VLOOKUP($A572,'Medical Examinations'!$A:$O,14,FALSE),"")</f>
        <v>Over Weight</v>
      </c>
      <c r="K572" t="str">
        <f>IFERROR(VLOOKUP($A572,'Medical Examinations'!$A:$O,15,FALSE),"")</f>
        <v>Normal</v>
      </c>
      <c r="L572" s="19" t="str">
        <f>IFERROR(VLOOKUP($A572,'Hospitalisation Details'!$A:$Q,7,FALSE),"")</f>
        <v>15-Jul-1979</v>
      </c>
      <c r="M572" s="20">
        <f>IFERROR(VLOOKUP($A572,'Hospitalisation Details'!$A:$Q,10,FALSE),"")</f>
        <v>6837.37</v>
      </c>
      <c r="N572" s="26" t="str">
        <f>IFERROR(VLOOKUP($A572,'Hospitalisation Details'!$A:$Q,11,FALSE),"")</f>
        <v>tier - 3</v>
      </c>
      <c r="O572" t="str">
        <f>IFERROR(VLOOKUP($A572,'Hospitalisation Details'!$A:$Q,13,FALSE),"")</f>
        <v>tier - 1</v>
      </c>
      <c r="P572" t="str">
        <f>IFERROR(VLOOKUP($A572,'Hospitalisation Details'!$A:$Q,15,FALSE),"")</f>
        <v>R1016</v>
      </c>
      <c r="Q572">
        <f>IFERROR(VLOOKUP($A572,'Hospitalisation Details'!$A:$Q,8,FALSE),"")</f>
        <v>43</v>
      </c>
    </row>
    <row r="573" spans="1:17" ht="15" x14ac:dyDescent="0.35">
      <c r="A573" s="25" t="str">
        <f>'Customer Names'!A1513</f>
        <v>Id1512</v>
      </c>
      <c r="B573" t="str">
        <f>IFERROR(VLOOKUP($A573,'Customer Names'!$A:$F,3,FALSE),"")</f>
        <v>Gillman</v>
      </c>
      <c r="C573" s="27">
        <f>IFERROR(VLOOKUP($A573,'Medical Examinations'!$A:$O,2,FALSE),"")</f>
        <v>34.51</v>
      </c>
      <c r="D573">
        <f>IFERROR(VLOOKUP($A573,'Medical Examinations'!$A:$O,3,FALSE),"")</f>
        <v>6.26</v>
      </c>
      <c r="E573" s="26" t="str">
        <f>IFERROR(VLOOKUP($A573,'Medical Examinations'!$A:$O,4,FALSE),"")</f>
        <v>No</v>
      </c>
      <c r="F573" t="str">
        <f>IFERROR(VLOOKUP($A573,'Medical Examinations'!$A:$O,6,FALSE),"")</f>
        <v>No</v>
      </c>
      <c r="G573" t="str">
        <f>IFERROR(VLOOKUP($A573,'Medical Examinations'!$A:$O,7,FALSE),"")</f>
        <v>No</v>
      </c>
      <c r="H573" s="28" t="str">
        <f>IFERROR(VLOOKUP($A573,'Medical Examinations'!$A:$O,8,FALSE),"")</f>
        <v>0</v>
      </c>
      <c r="I573" t="str">
        <f>IFERROR(VLOOKUP($A573,'Medical Examinations'!$A:$O,10,FALSE),"")</f>
        <v>No</v>
      </c>
      <c r="J573" t="str">
        <f>IFERROR(VLOOKUP($A573,'Medical Examinations'!$A:$O,14,FALSE),"")</f>
        <v>Obesity</v>
      </c>
      <c r="K573" t="str">
        <f>IFERROR(VLOOKUP($A573,'Medical Examinations'!$A:$O,15,FALSE),"")</f>
        <v>Prediabetes</v>
      </c>
      <c r="L573" s="19" t="str">
        <f>IFERROR(VLOOKUP($A573,'Hospitalisation Details'!$A:$Q,7,FALSE),"")</f>
        <v>8-Jul-1994</v>
      </c>
      <c r="M573" s="20">
        <f>IFERROR(VLOOKUP($A573,'Hospitalisation Details'!$A:$Q,10,FALSE),"")</f>
        <v>6827.69</v>
      </c>
      <c r="N573" s="26" t="str">
        <f>IFERROR(VLOOKUP($A573,'Hospitalisation Details'!$A:$Q,11,FALSE),"")</f>
        <v>tier - 2</v>
      </c>
      <c r="O573" t="str">
        <f>IFERROR(VLOOKUP($A573,'Hospitalisation Details'!$A:$Q,13,FALSE),"")</f>
        <v>tier - 2</v>
      </c>
      <c r="P573" t="str">
        <f>IFERROR(VLOOKUP($A573,'Hospitalisation Details'!$A:$Q,15,FALSE),"")</f>
        <v>R1021</v>
      </c>
      <c r="Q573">
        <f>IFERROR(VLOOKUP($A573,'Hospitalisation Details'!$A:$Q,8,FALSE),"")</f>
        <v>28</v>
      </c>
    </row>
    <row r="574" spans="1:17" ht="15" x14ac:dyDescent="0.35">
      <c r="A574" s="25" t="str">
        <f>'Customer Names'!A1514</f>
        <v>Id1513</v>
      </c>
      <c r="B574" t="str">
        <f>IFERROR(VLOOKUP($A574,'Customer Names'!$A:$F,3,FALSE),"")</f>
        <v>West</v>
      </c>
      <c r="C574" s="27">
        <f>IFERROR(VLOOKUP($A574,'Medical Examinations'!$A:$O,2,FALSE),"")</f>
        <v>19.32</v>
      </c>
      <c r="D574">
        <f>IFERROR(VLOOKUP($A574,'Medical Examinations'!$A:$O,3,FALSE),"")</f>
        <v>11.58</v>
      </c>
      <c r="E574" s="26" t="str">
        <f>IFERROR(VLOOKUP($A574,'Medical Examinations'!$A:$O,4,FALSE),"")</f>
        <v>Yes</v>
      </c>
      <c r="F574" t="str">
        <f>IFERROR(VLOOKUP($A574,'Medical Examinations'!$A:$O,6,FALSE),"")</f>
        <v>No</v>
      </c>
      <c r="G574" t="str">
        <f>IFERROR(VLOOKUP($A574,'Medical Examinations'!$A:$O,7,FALSE),"")</f>
        <v>No</v>
      </c>
      <c r="H574" s="28">
        <f>IFERROR(VLOOKUP($A574,'Medical Examinations'!$A:$O,8,FALSE),"")</f>
        <v>1</v>
      </c>
      <c r="I574" t="str">
        <f>IFERROR(VLOOKUP($A574,'Medical Examinations'!$A:$O,10,FALSE),"")</f>
        <v>No</v>
      </c>
      <c r="J574" t="str">
        <f>IFERROR(VLOOKUP($A574,'Medical Examinations'!$A:$O,14,FALSE),"")</f>
        <v>Normal Weight</v>
      </c>
      <c r="K574" t="str">
        <f>IFERROR(VLOOKUP($A574,'Medical Examinations'!$A:$O,15,FALSE),"")</f>
        <v>Diabetes</v>
      </c>
      <c r="L574" s="19" t="str">
        <f>IFERROR(VLOOKUP($A574,'Hospitalisation Details'!$A:$Q,7,FALSE),"")</f>
        <v>17-Aug-1975</v>
      </c>
      <c r="M574" s="20">
        <f>IFERROR(VLOOKUP($A574,'Hospitalisation Details'!$A:$Q,10,FALSE),"")</f>
        <v>6809.46</v>
      </c>
      <c r="N574" s="26" t="str">
        <f>IFERROR(VLOOKUP($A574,'Hospitalisation Details'!$A:$Q,11,FALSE),"")</f>
        <v>tier - 2</v>
      </c>
      <c r="O574" t="str">
        <f>IFERROR(VLOOKUP($A574,'Hospitalisation Details'!$A:$Q,13,FALSE),"")</f>
        <v>tier - 1</v>
      </c>
      <c r="P574" t="str">
        <f>IFERROR(VLOOKUP($A574,'Hospitalisation Details'!$A:$Q,15,FALSE),"")</f>
        <v>R1012</v>
      </c>
      <c r="Q574">
        <f>IFERROR(VLOOKUP($A574,'Hospitalisation Details'!$A:$Q,8,FALSE),"")</f>
        <v>47</v>
      </c>
    </row>
    <row r="575" spans="1:17" ht="15" x14ac:dyDescent="0.35">
      <c r="A575" s="25" t="str">
        <f>'Customer Names'!A1515</f>
        <v>Id1514</v>
      </c>
      <c r="B575" t="str">
        <f>IFERROR(VLOOKUP($A575,'Customer Names'!$A:$F,3,FALSE),"")</f>
        <v>Chida</v>
      </c>
      <c r="C575" s="27">
        <f>IFERROR(VLOOKUP($A575,'Medical Examinations'!$A:$O,2,FALSE),"")</f>
        <v>28.5</v>
      </c>
      <c r="D575">
        <f>IFERROR(VLOOKUP($A575,'Medical Examinations'!$A:$O,3,FALSE),"")</f>
        <v>4.3600000000000003</v>
      </c>
      <c r="E575" s="26" t="str">
        <f>IFERROR(VLOOKUP($A575,'Medical Examinations'!$A:$O,4,FALSE),"")</f>
        <v>No</v>
      </c>
      <c r="F575" t="str">
        <f>IFERROR(VLOOKUP($A575,'Medical Examinations'!$A:$O,6,FALSE),"")</f>
        <v>No</v>
      </c>
      <c r="G575" t="str">
        <f>IFERROR(VLOOKUP($A575,'Medical Examinations'!$A:$O,7,FALSE),"")</f>
        <v>No</v>
      </c>
      <c r="H575" s="28" t="str">
        <f>IFERROR(VLOOKUP($A575,'Medical Examinations'!$A:$O,8,FALSE),"")</f>
        <v>0</v>
      </c>
      <c r="I575" t="str">
        <f>IFERROR(VLOOKUP($A575,'Medical Examinations'!$A:$O,10,FALSE),"")</f>
        <v>No</v>
      </c>
      <c r="J575" t="str">
        <f>IFERROR(VLOOKUP($A575,'Medical Examinations'!$A:$O,14,FALSE),"")</f>
        <v>Over Weight</v>
      </c>
      <c r="K575" t="str">
        <f>IFERROR(VLOOKUP($A575,'Medical Examinations'!$A:$O,15,FALSE),"")</f>
        <v>Normal</v>
      </c>
      <c r="L575" s="19" t="str">
        <f>IFERROR(VLOOKUP($A575,'Hospitalisation Details'!$A:$Q,7,FALSE),"")</f>
        <v>29-Jun-1991</v>
      </c>
      <c r="M575" s="20">
        <f>IFERROR(VLOOKUP($A575,'Hospitalisation Details'!$A:$Q,10,FALSE),"")</f>
        <v>6799.46</v>
      </c>
      <c r="N575" s="26" t="str">
        <f>IFERROR(VLOOKUP($A575,'Hospitalisation Details'!$A:$Q,11,FALSE),"")</f>
        <v>tier - 1</v>
      </c>
      <c r="O575" t="str">
        <f>IFERROR(VLOOKUP($A575,'Hospitalisation Details'!$A:$Q,13,FALSE),"")</f>
        <v>tier - 2</v>
      </c>
      <c r="P575" t="str">
        <f>IFERROR(VLOOKUP($A575,'Hospitalisation Details'!$A:$Q,15,FALSE),"")</f>
        <v>R1014</v>
      </c>
      <c r="Q575">
        <f>IFERROR(VLOOKUP($A575,'Hospitalisation Details'!$A:$Q,8,FALSE),"")</f>
        <v>31</v>
      </c>
    </row>
    <row r="576" spans="1:17" ht="15" x14ac:dyDescent="0.35">
      <c r="A576" s="25" t="str">
        <f>'Customer Names'!A1516</f>
        <v>Id1515</v>
      </c>
      <c r="B576" t="str">
        <f>IFERROR(VLOOKUP($A576,'Customer Names'!$A:$F,3,FALSE),"")</f>
        <v>Reisenauer</v>
      </c>
      <c r="C576" s="27">
        <f>IFERROR(VLOOKUP($A576,'Medical Examinations'!$A:$O,2,FALSE),"")</f>
        <v>30.875</v>
      </c>
      <c r="D576">
        <f>IFERROR(VLOOKUP($A576,'Medical Examinations'!$A:$O,3,FALSE),"")</f>
        <v>4.1399999999999997</v>
      </c>
      <c r="E576" s="26" t="str">
        <f>IFERROR(VLOOKUP($A576,'Medical Examinations'!$A:$O,4,FALSE),"")</f>
        <v>Yes</v>
      </c>
      <c r="F576" t="str">
        <f>IFERROR(VLOOKUP($A576,'Medical Examinations'!$A:$O,6,FALSE),"")</f>
        <v>No</v>
      </c>
      <c r="G576" t="str">
        <f>IFERROR(VLOOKUP($A576,'Medical Examinations'!$A:$O,7,FALSE),"")</f>
        <v>No</v>
      </c>
      <c r="H576" s="28" t="str">
        <f>IFERROR(VLOOKUP($A576,'Medical Examinations'!$A:$O,8,FALSE),"")</f>
        <v>0</v>
      </c>
      <c r="I576" t="str">
        <f>IFERROR(VLOOKUP($A576,'Medical Examinations'!$A:$O,10,FALSE),"")</f>
        <v>No</v>
      </c>
      <c r="J576" t="str">
        <f>IFERROR(VLOOKUP($A576,'Medical Examinations'!$A:$O,14,FALSE),"")</f>
        <v>Obesity</v>
      </c>
      <c r="K576" t="str">
        <f>IFERROR(VLOOKUP($A576,'Medical Examinations'!$A:$O,15,FALSE),"")</f>
        <v>Normal</v>
      </c>
      <c r="L576" s="19" t="str">
        <f>IFERROR(VLOOKUP($A576,'Hospitalisation Details'!$A:$Q,7,FALSE),"")</f>
        <v>24-Dec-1985</v>
      </c>
      <c r="M576" s="20">
        <f>IFERROR(VLOOKUP($A576,'Hospitalisation Details'!$A:$Q,10,FALSE),"")</f>
        <v>6796.86</v>
      </c>
      <c r="N576" s="26" t="str">
        <f>IFERROR(VLOOKUP($A576,'Hospitalisation Details'!$A:$Q,11,FALSE),"")</f>
        <v>tier - 3</v>
      </c>
      <c r="O576" t="str">
        <f>IFERROR(VLOOKUP($A576,'Hospitalisation Details'!$A:$Q,13,FALSE),"")</f>
        <v>tier - 3</v>
      </c>
      <c r="P576" t="str">
        <f>IFERROR(VLOOKUP($A576,'Hospitalisation Details'!$A:$Q,15,FALSE),"")</f>
        <v>R1012</v>
      </c>
      <c r="Q576">
        <f>IFERROR(VLOOKUP($A576,'Hospitalisation Details'!$A:$Q,8,FALSE),"")</f>
        <v>37</v>
      </c>
    </row>
    <row r="577" spans="1:17" ht="15" x14ac:dyDescent="0.35">
      <c r="A577" s="25" t="str">
        <f>'Customer Names'!A1517</f>
        <v>Id1516</v>
      </c>
      <c r="B577" t="str">
        <f>IFERROR(VLOOKUP($A577,'Customer Names'!$A:$F,3,FALSE),"")</f>
        <v>Rosenberg-Wohl</v>
      </c>
      <c r="C577" s="27">
        <f>IFERROR(VLOOKUP($A577,'Medical Examinations'!$A:$O,2,FALSE),"")</f>
        <v>24.02</v>
      </c>
      <c r="D577">
        <f>IFERROR(VLOOKUP($A577,'Medical Examinations'!$A:$O,3,FALSE),"")</f>
        <v>4.38</v>
      </c>
      <c r="E577" s="26" t="str">
        <f>IFERROR(VLOOKUP($A577,'Medical Examinations'!$A:$O,4,FALSE),"")</f>
        <v>No</v>
      </c>
      <c r="F577" t="str">
        <f>IFERROR(VLOOKUP($A577,'Medical Examinations'!$A:$O,6,FALSE),"")</f>
        <v>No</v>
      </c>
      <c r="G577" t="str">
        <f>IFERROR(VLOOKUP($A577,'Medical Examinations'!$A:$O,7,FALSE),"")</f>
        <v>No</v>
      </c>
      <c r="H577" s="28" t="str">
        <f>IFERROR(VLOOKUP($A577,'Medical Examinations'!$A:$O,8,FALSE),"")</f>
        <v>0</v>
      </c>
      <c r="I577" t="str">
        <f>IFERROR(VLOOKUP($A577,'Medical Examinations'!$A:$O,10,FALSE),"")</f>
        <v>No</v>
      </c>
      <c r="J577" t="str">
        <f>IFERROR(VLOOKUP($A577,'Medical Examinations'!$A:$O,14,FALSE),"")</f>
        <v>Normal Weight</v>
      </c>
      <c r="K577" t="str">
        <f>IFERROR(VLOOKUP($A577,'Medical Examinations'!$A:$O,15,FALSE),"")</f>
        <v>Normal</v>
      </c>
      <c r="L577" s="19" t="str">
        <f>IFERROR(VLOOKUP($A577,'Hospitalisation Details'!$A:$Q,7,FALSE),"")</f>
        <v>23-Nov-1980</v>
      </c>
      <c r="M577" s="20">
        <f>IFERROR(VLOOKUP($A577,'Hospitalisation Details'!$A:$Q,10,FALSE),"")</f>
        <v>6781.52</v>
      </c>
      <c r="N577" s="26" t="str">
        <f>IFERROR(VLOOKUP($A577,'Hospitalisation Details'!$A:$Q,11,FALSE),"")</f>
        <v>tier - 2</v>
      </c>
      <c r="O577" t="str">
        <f>IFERROR(VLOOKUP($A577,'Hospitalisation Details'!$A:$Q,13,FALSE),"")</f>
        <v>tier - 2</v>
      </c>
      <c r="P577" t="str">
        <f>IFERROR(VLOOKUP($A577,'Hospitalisation Details'!$A:$Q,15,FALSE),"")</f>
        <v>R1013</v>
      </c>
      <c r="Q577">
        <f>IFERROR(VLOOKUP($A577,'Hospitalisation Details'!$A:$Q,8,FALSE),"")</f>
        <v>42</v>
      </c>
    </row>
    <row r="578" spans="1:17" ht="15" x14ac:dyDescent="0.35">
      <c r="A578" s="25" t="str">
        <f>'Customer Names'!A1518</f>
        <v>Id1517</v>
      </c>
      <c r="B578" t="str">
        <f>IFERROR(VLOOKUP($A578,'Customer Names'!$A:$F,3,FALSE),"")</f>
        <v>Theriault</v>
      </c>
      <c r="C578" s="27">
        <f>IFERROR(VLOOKUP($A578,'Medical Examinations'!$A:$O,2,FALSE),"")</f>
        <v>36.08</v>
      </c>
      <c r="D578">
        <f>IFERROR(VLOOKUP($A578,'Medical Examinations'!$A:$O,3,FALSE),"")</f>
        <v>11.61</v>
      </c>
      <c r="E578" s="26" t="str">
        <f>IFERROR(VLOOKUP($A578,'Medical Examinations'!$A:$O,4,FALSE),"")</f>
        <v>Yes</v>
      </c>
      <c r="F578" t="str">
        <f>IFERROR(VLOOKUP($A578,'Medical Examinations'!$A:$O,6,FALSE),"")</f>
        <v>No</v>
      </c>
      <c r="G578" t="str">
        <f>IFERROR(VLOOKUP($A578,'Medical Examinations'!$A:$O,7,FALSE),"")</f>
        <v>No</v>
      </c>
      <c r="H578" s="28" t="str">
        <f>IFERROR(VLOOKUP($A578,'Medical Examinations'!$A:$O,8,FALSE),"")</f>
        <v>0</v>
      </c>
      <c r="I578" t="str">
        <f>IFERROR(VLOOKUP($A578,'Medical Examinations'!$A:$O,10,FALSE),"")</f>
        <v>No</v>
      </c>
      <c r="J578" t="str">
        <f>IFERROR(VLOOKUP($A578,'Medical Examinations'!$A:$O,14,FALSE),"")</f>
        <v>Obesity</v>
      </c>
      <c r="K578" t="str">
        <f>IFERROR(VLOOKUP($A578,'Medical Examinations'!$A:$O,15,FALSE),"")</f>
        <v>Diabetes</v>
      </c>
      <c r="L578" s="19" t="str">
        <f>IFERROR(VLOOKUP($A578,'Hospitalisation Details'!$A:$Q,7,FALSE),"")</f>
        <v>8-Oct-1981</v>
      </c>
      <c r="M578" s="20">
        <f>IFERROR(VLOOKUP($A578,'Hospitalisation Details'!$A:$Q,10,FALSE),"")</f>
        <v>6781.35</v>
      </c>
      <c r="N578" s="26" t="str">
        <f>IFERROR(VLOOKUP($A578,'Hospitalisation Details'!$A:$Q,11,FALSE),"")</f>
        <v>tier - 2</v>
      </c>
      <c r="O578" t="str">
        <f>IFERROR(VLOOKUP($A578,'Hospitalisation Details'!$A:$Q,13,FALSE),"")</f>
        <v>tier - 1</v>
      </c>
      <c r="P578" t="str">
        <f>IFERROR(VLOOKUP($A578,'Hospitalisation Details'!$A:$Q,15,FALSE),"")</f>
        <v>R1013</v>
      </c>
      <c r="Q578">
        <f>IFERROR(VLOOKUP($A578,'Hospitalisation Details'!$A:$Q,8,FALSE),"")</f>
        <v>41</v>
      </c>
    </row>
    <row r="579" spans="1:17" ht="15" x14ac:dyDescent="0.35">
      <c r="A579" s="25" t="str">
        <f>'Customer Names'!A1519</f>
        <v>Id1518</v>
      </c>
      <c r="B579" t="str">
        <f>IFERROR(VLOOKUP($A579,'Customer Names'!$A:$F,3,FALSE),"")</f>
        <v>Manuel</v>
      </c>
      <c r="C579" s="27">
        <f>IFERROR(VLOOKUP($A579,'Medical Examinations'!$A:$O,2,FALSE),"")</f>
        <v>32.200000000000003</v>
      </c>
      <c r="D579">
        <f>IFERROR(VLOOKUP($A579,'Medical Examinations'!$A:$O,3,FALSE),"")</f>
        <v>10.59</v>
      </c>
      <c r="E579" s="26" t="str">
        <f>IFERROR(VLOOKUP($A579,'Medical Examinations'!$A:$O,4,FALSE),"")</f>
        <v>Yes</v>
      </c>
      <c r="F579" t="str">
        <f>IFERROR(VLOOKUP($A579,'Medical Examinations'!$A:$O,6,FALSE),"")</f>
        <v>No</v>
      </c>
      <c r="G579" t="str">
        <f>IFERROR(VLOOKUP($A579,'Medical Examinations'!$A:$O,7,FALSE),"")</f>
        <v>No</v>
      </c>
      <c r="H579" s="28" t="str">
        <f>IFERROR(VLOOKUP($A579,'Medical Examinations'!$A:$O,8,FALSE),"")</f>
        <v>0</v>
      </c>
      <c r="I579" t="str">
        <f>IFERROR(VLOOKUP($A579,'Medical Examinations'!$A:$O,10,FALSE),"")</f>
        <v>No</v>
      </c>
      <c r="J579" t="str">
        <f>IFERROR(VLOOKUP($A579,'Medical Examinations'!$A:$O,14,FALSE),"")</f>
        <v>Obesity</v>
      </c>
      <c r="K579" t="str">
        <f>IFERROR(VLOOKUP($A579,'Medical Examinations'!$A:$O,15,FALSE),"")</f>
        <v>Diabetes</v>
      </c>
      <c r="L579" s="19" t="str">
        <f>IFERROR(VLOOKUP($A579,'Hospitalisation Details'!$A:$Q,7,FALSE),"")</f>
        <v>3-Sep-1981</v>
      </c>
      <c r="M579" s="20">
        <f>IFERROR(VLOOKUP($A579,'Hospitalisation Details'!$A:$Q,10,FALSE),"")</f>
        <v>6775.96</v>
      </c>
      <c r="N579" s="26" t="str">
        <f>IFERROR(VLOOKUP($A579,'Hospitalisation Details'!$A:$Q,11,FALSE),"")</f>
        <v>tier - 2</v>
      </c>
      <c r="O579" t="str">
        <f>IFERROR(VLOOKUP($A579,'Hospitalisation Details'!$A:$Q,13,FALSE),"")</f>
        <v>tier - 3</v>
      </c>
      <c r="P579" t="str">
        <f>IFERROR(VLOOKUP($A579,'Hospitalisation Details'!$A:$Q,15,FALSE),"")</f>
        <v>R1011</v>
      </c>
      <c r="Q579">
        <f>IFERROR(VLOOKUP($A579,'Hospitalisation Details'!$A:$Q,8,FALSE),"")</f>
        <v>41</v>
      </c>
    </row>
    <row r="580" spans="1:17" ht="15" x14ac:dyDescent="0.35">
      <c r="A580" s="25" t="str">
        <f>'Customer Names'!A1520</f>
        <v>Id1519</v>
      </c>
      <c r="B580" t="str">
        <f>IFERROR(VLOOKUP($A580,'Customer Names'!$A:$F,3,FALSE),"")</f>
        <v>Demko</v>
      </c>
      <c r="C580" s="27">
        <f>IFERROR(VLOOKUP($A580,'Medical Examinations'!$A:$O,2,FALSE),"")</f>
        <v>28.05</v>
      </c>
      <c r="D580">
        <f>IFERROR(VLOOKUP($A580,'Medical Examinations'!$A:$O,3,FALSE),"")</f>
        <v>11.85</v>
      </c>
      <c r="E580" s="26" t="str">
        <f>IFERROR(VLOOKUP($A580,'Medical Examinations'!$A:$O,4,FALSE),"")</f>
        <v>Yes</v>
      </c>
      <c r="F580" t="str">
        <f>IFERROR(VLOOKUP($A580,'Medical Examinations'!$A:$O,6,FALSE),"")</f>
        <v>No</v>
      </c>
      <c r="G580" t="str">
        <f>IFERROR(VLOOKUP($A580,'Medical Examinations'!$A:$O,7,FALSE),"")</f>
        <v>No</v>
      </c>
      <c r="H580" s="28" t="str">
        <f>IFERROR(VLOOKUP($A580,'Medical Examinations'!$A:$O,8,FALSE),"")</f>
        <v>0</v>
      </c>
      <c r="I580" t="str">
        <f>IFERROR(VLOOKUP($A580,'Medical Examinations'!$A:$O,10,FALSE),"")</f>
        <v>No</v>
      </c>
      <c r="J580" t="str">
        <f>IFERROR(VLOOKUP($A580,'Medical Examinations'!$A:$O,14,FALSE),"")</f>
        <v>Over Weight</v>
      </c>
      <c r="K580" t="str">
        <f>IFERROR(VLOOKUP($A580,'Medical Examinations'!$A:$O,15,FALSE),"")</f>
        <v>Diabetes</v>
      </c>
      <c r="L580" s="19" t="str">
        <f>IFERROR(VLOOKUP($A580,'Hospitalisation Details'!$A:$Q,7,FALSE),"")</f>
        <v>21-Sep-1981</v>
      </c>
      <c r="M580" s="20">
        <f>IFERROR(VLOOKUP($A580,'Hospitalisation Details'!$A:$Q,10,FALSE),"")</f>
        <v>6770.19</v>
      </c>
      <c r="N580" s="26" t="str">
        <f>IFERROR(VLOOKUP($A580,'Hospitalisation Details'!$A:$Q,11,FALSE),"")</f>
        <v>tier - 2</v>
      </c>
      <c r="O580" t="str">
        <f>IFERROR(VLOOKUP($A580,'Hospitalisation Details'!$A:$Q,13,FALSE),"")</f>
        <v>tier - 3</v>
      </c>
      <c r="P580" t="str">
        <f>IFERROR(VLOOKUP($A580,'Hospitalisation Details'!$A:$Q,15,FALSE),"")</f>
        <v>R1013</v>
      </c>
      <c r="Q580">
        <f>IFERROR(VLOOKUP($A580,'Hospitalisation Details'!$A:$Q,8,FALSE),"")</f>
        <v>41</v>
      </c>
    </row>
    <row r="581" spans="1:17" ht="15" x14ac:dyDescent="0.35">
      <c r="A581" s="25" t="str">
        <f>'Customer Names'!A153</f>
        <v>Id152</v>
      </c>
      <c r="B581" t="str">
        <f>IFERROR(VLOOKUP($A581,'Customer Names'!$A:$F,3,FALSE),"")</f>
        <v>Meers</v>
      </c>
      <c r="C581" s="27">
        <f>IFERROR(VLOOKUP($A581,'Medical Examinations'!$A:$O,2,FALSE),"")</f>
        <v>51.64</v>
      </c>
      <c r="D581">
        <f>IFERROR(VLOOKUP($A581,'Medical Examinations'!$A:$O,3,FALSE),"")</f>
        <v>5.65</v>
      </c>
      <c r="E581" s="26" t="str">
        <f>IFERROR(VLOOKUP($A581,'Medical Examinations'!$A:$O,4,FALSE),"")</f>
        <v>No</v>
      </c>
      <c r="F581" t="str">
        <f>IFERROR(VLOOKUP($A581,'Medical Examinations'!$A:$O,6,FALSE),"")</f>
        <v>No</v>
      </c>
      <c r="G581" t="str">
        <f>IFERROR(VLOOKUP($A581,'Medical Examinations'!$A:$O,7,FALSE),"")</f>
        <v>No</v>
      </c>
      <c r="H581" s="28" t="str">
        <f>IFERROR(VLOOKUP($A581,'Medical Examinations'!$A:$O,8,FALSE),"")</f>
        <v>0</v>
      </c>
      <c r="I581" t="str">
        <f>IFERROR(VLOOKUP($A581,'Medical Examinations'!$A:$O,10,FALSE),"")</f>
        <v>Yes</v>
      </c>
      <c r="J581" t="str">
        <f>IFERROR(VLOOKUP($A581,'Medical Examinations'!$A:$O,14,FALSE),"")</f>
        <v>Obesity</v>
      </c>
      <c r="K581" t="str">
        <f>IFERROR(VLOOKUP($A581,'Medical Examinations'!$A:$O,15,FALSE),"")</f>
        <v>Normal</v>
      </c>
      <c r="L581" s="19" t="str">
        <f>IFERROR(VLOOKUP($A581,'Hospitalisation Details'!$A:$Q,7,FALSE),"")</f>
        <v>8-Sep-1989</v>
      </c>
      <c r="M581" s="20">
        <f>IFERROR(VLOOKUP($A581,'Hospitalisation Details'!$A:$Q,10,FALSE),"")</f>
        <v>38237.339999999997</v>
      </c>
      <c r="N581" s="26" t="str">
        <f>IFERROR(VLOOKUP($A581,'Hospitalisation Details'!$A:$Q,11,FALSE),"")</f>
        <v>tier - 2</v>
      </c>
      <c r="O581" t="str">
        <f>IFERROR(VLOOKUP($A581,'Hospitalisation Details'!$A:$Q,13,FALSE),"")</f>
        <v>tier - 3</v>
      </c>
      <c r="P581" t="str">
        <f>IFERROR(VLOOKUP($A581,'Hospitalisation Details'!$A:$Q,15,FALSE),"")</f>
        <v>R1011</v>
      </c>
      <c r="Q581">
        <f>IFERROR(VLOOKUP($A581,'Hospitalisation Details'!$A:$Q,8,FALSE),"")</f>
        <v>33</v>
      </c>
    </row>
    <row r="582" spans="1:17" ht="15" x14ac:dyDescent="0.35">
      <c r="A582" s="25" t="str">
        <f>'Customer Names'!A1521</f>
        <v>Id1520</v>
      </c>
      <c r="B582" t="str">
        <f>IFERROR(VLOOKUP($A582,'Customer Names'!$A:$F,3,FALSE),"")</f>
        <v>Battaglia</v>
      </c>
      <c r="C582" s="27">
        <f>IFERROR(VLOOKUP($A582,'Medical Examinations'!$A:$O,2,FALSE),"")</f>
        <v>19</v>
      </c>
      <c r="D582">
        <f>IFERROR(VLOOKUP($A582,'Medical Examinations'!$A:$O,3,FALSE),"")</f>
        <v>5.46</v>
      </c>
      <c r="E582" s="26" t="str">
        <f>IFERROR(VLOOKUP($A582,'Medical Examinations'!$A:$O,4,FALSE),"")</f>
        <v>Yes</v>
      </c>
      <c r="F582" t="str">
        <f>IFERROR(VLOOKUP($A582,'Medical Examinations'!$A:$O,6,FALSE),"")</f>
        <v>No</v>
      </c>
      <c r="G582" t="str">
        <f>IFERROR(VLOOKUP($A582,'Medical Examinations'!$A:$O,7,FALSE),"")</f>
        <v>No</v>
      </c>
      <c r="H582" s="28">
        <f>IFERROR(VLOOKUP($A582,'Medical Examinations'!$A:$O,8,FALSE),"")</f>
        <v>1</v>
      </c>
      <c r="I582" t="str">
        <f>IFERROR(VLOOKUP($A582,'Medical Examinations'!$A:$O,10,FALSE),"")</f>
        <v>No</v>
      </c>
      <c r="J582" t="str">
        <f>IFERROR(VLOOKUP($A582,'Medical Examinations'!$A:$O,14,FALSE),"")</f>
        <v>Normal Weight</v>
      </c>
      <c r="K582" t="str">
        <f>IFERROR(VLOOKUP($A582,'Medical Examinations'!$A:$O,15,FALSE),"")</f>
        <v>Normal</v>
      </c>
      <c r="L582" s="19" t="str">
        <f>IFERROR(VLOOKUP($A582,'Hospitalisation Details'!$A:$Q,7,FALSE),"")</f>
        <v>10-Oct-1988</v>
      </c>
      <c r="M582" s="20">
        <f>IFERROR(VLOOKUP($A582,'Hospitalisation Details'!$A:$Q,10,FALSE),"")</f>
        <v>6753.04</v>
      </c>
      <c r="N582" s="26" t="str">
        <f>IFERROR(VLOOKUP($A582,'Hospitalisation Details'!$A:$Q,11,FALSE),"")</f>
        <v>tier - 2</v>
      </c>
      <c r="O582" t="str">
        <f>IFERROR(VLOOKUP($A582,'Hospitalisation Details'!$A:$Q,13,FALSE),"")</f>
        <v>tier - 2</v>
      </c>
      <c r="P582" t="str">
        <f>IFERROR(VLOOKUP($A582,'Hospitalisation Details'!$A:$Q,15,FALSE),"")</f>
        <v>R1024</v>
      </c>
      <c r="Q582">
        <f>IFERROR(VLOOKUP($A582,'Hospitalisation Details'!$A:$Q,8,FALSE),"")</f>
        <v>34</v>
      </c>
    </row>
    <row r="583" spans="1:17" ht="15" x14ac:dyDescent="0.35">
      <c r="A583" s="25" t="str">
        <f>'Customer Names'!A1522</f>
        <v>Id1521</v>
      </c>
      <c r="B583" t="str">
        <f>IFERROR(VLOOKUP($A583,'Customer Names'!$A:$F,3,FALSE),"")</f>
        <v>Follo</v>
      </c>
      <c r="C583" s="27">
        <f>IFERROR(VLOOKUP($A583,'Medical Examinations'!$A:$O,2,FALSE),"")</f>
        <v>16.13</v>
      </c>
      <c r="D583">
        <f>IFERROR(VLOOKUP($A583,'Medical Examinations'!$A:$O,3,FALSE),"")</f>
        <v>4.54</v>
      </c>
      <c r="E583" s="26" t="str">
        <f>IFERROR(VLOOKUP($A583,'Medical Examinations'!$A:$O,4,FALSE),"")</f>
        <v>Yes</v>
      </c>
      <c r="F583" t="str">
        <f>IFERROR(VLOOKUP($A583,'Medical Examinations'!$A:$O,6,FALSE),"")</f>
        <v>No</v>
      </c>
      <c r="G583" t="str">
        <f>IFERROR(VLOOKUP($A583,'Medical Examinations'!$A:$O,7,FALSE),"")</f>
        <v>No</v>
      </c>
      <c r="H583" s="28">
        <f>IFERROR(VLOOKUP($A583,'Medical Examinations'!$A:$O,8,FALSE),"")</f>
        <v>2</v>
      </c>
      <c r="I583" t="str">
        <f>IFERROR(VLOOKUP($A583,'Medical Examinations'!$A:$O,10,FALSE),"")</f>
        <v>No</v>
      </c>
      <c r="J583" t="str">
        <f>IFERROR(VLOOKUP($A583,'Medical Examinations'!$A:$O,14,FALSE),"")</f>
        <v>Under Weight</v>
      </c>
      <c r="K583" t="str">
        <f>IFERROR(VLOOKUP($A583,'Medical Examinations'!$A:$O,15,FALSE),"")</f>
        <v>Normal</v>
      </c>
      <c r="L583" s="19" t="str">
        <f>IFERROR(VLOOKUP($A583,'Hospitalisation Details'!$A:$Q,7,FALSE),"")</f>
        <v>9-Dec-1966</v>
      </c>
      <c r="M583" s="20">
        <f>IFERROR(VLOOKUP($A583,'Hospitalisation Details'!$A:$Q,10,FALSE),"")</f>
        <v>6750.27</v>
      </c>
      <c r="N583" s="26" t="str">
        <f>IFERROR(VLOOKUP($A583,'Hospitalisation Details'!$A:$Q,11,FALSE),"")</f>
        <v>tier - 3</v>
      </c>
      <c r="O583" t="str">
        <f>IFERROR(VLOOKUP($A583,'Hospitalisation Details'!$A:$Q,13,FALSE),"")</f>
        <v>tier - 2</v>
      </c>
      <c r="P583" t="str">
        <f>IFERROR(VLOOKUP($A583,'Hospitalisation Details'!$A:$Q,15,FALSE),"")</f>
        <v>R1013</v>
      </c>
      <c r="Q583">
        <f>IFERROR(VLOOKUP($A583,'Hospitalisation Details'!$A:$Q,8,FALSE),"")</f>
        <v>56</v>
      </c>
    </row>
    <row r="584" spans="1:17" ht="15" x14ac:dyDescent="0.35">
      <c r="A584" s="25" t="str">
        <f>'Customer Names'!A1523</f>
        <v>Id1522</v>
      </c>
      <c r="B584" t="str">
        <f>IFERROR(VLOOKUP($A584,'Customer Names'!$A:$F,3,FALSE),"")</f>
        <v>Barana</v>
      </c>
      <c r="C584" s="27">
        <f>IFERROR(VLOOKUP($A584,'Medical Examinations'!$A:$O,2,FALSE),"")</f>
        <v>18.77</v>
      </c>
      <c r="D584">
        <f>IFERROR(VLOOKUP($A584,'Medical Examinations'!$A:$O,3,FALSE),"")</f>
        <v>11.98</v>
      </c>
      <c r="E584" s="26" t="str">
        <f>IFERROR(VLOOKUP($A584,'Medical Examinations'!$A:$O,4,FALSE),"")</f>
        <v>Yes</v>
      </c>
      <c r="F584" t="str">
        <f>IFERROR(VLOOKUP($A584,'Medical Examinations'!$A:$O,6,FALSE),"")</f>
        <v>No</v>
      </c>
      <c r="G584" t="str">
        <f>IFERROR(VLOOKUP($A584,'Medical Examinations'!$A:$O,7,FALSE),"")</f>
        <v>No</v>
      </c>
      <c r="H584" s="28">
        <f>IFERROR(VLOOKUP($A584,'Medical Examinations'!$A:$O,8,FALSE),"")</f>
        <v>2</v>
      </c>
      <c r="I584" t="str">
        <f>IFERROR(VLOOKUP($A584,'Medical Examinations'!$A:$O,10,FALSE),"")</f>
        <v>No</v>
      </c>
      <c r="J584" t="str">
        <f>IFERROR(VLOOKUP($A584,'Medical Examinations'!$A:$O,14,FALSE),"")</f>
        <v>Normal Weight</v>
      </c>
      <c r="K584" t="str">
        <f>IFERROR(VLOOKUP($A584,'Medical Examinations'!$A:$O,15,FALSE),"")</f>
        <v>Diabetes</v>
      </c>
      <c r="L584" s="19" t="str">
        <f>IFERROR(VLOOKUP($A584,'Hospitalisation Details'!$A:$Q,7,FALSE),"")</f>
        <v>17-Jun-1970</v>
      </c>
      <c r="M584" s="20">
        <f>IFERROR(VLOOKUP($A584,'Hospitalisation Details'!$A:$Q,10,FALSE),"")</f>
        <v>6749.63</v>
      </c>
      <c r="N584" s="26" t="str">
        <f>IFERROR(VLOOKUP($A584,'Hospitalisation Details'!$A:$Q,11,FALSE),"")</f>
        <v>tier - 2</v>
      </c>
      <c r="O584" t="str">
        <f>IFERROR(VLOOKUP($A584,'Hospitalisation Details'!$A:$Q,13,FALSE),"")</f>
        <v>tier - 1</v>
      </c>
      <c r="P584" t="str">
        <f>IFERROR(VLOOKUP($A584,'Hospitalisation Details'!$A:$Q,15,FALSE),"")</f>
        <v>R1013</v>
      </c>
      <c r="Q584">
        <f>IFERROR(VLOOKUP($A584,'Hospitalisation Details'!$A:$Q,8,FALSE),"")</f>
        <v>52</v>
      </c>
    </row>
    <row r="585" spans="1:17" ht="15" x14ac:dyDescent="0.35">
      <c r="A585" s="25" t="str">
        <f>'Customer Names'!A1524</f>
        <v>Id1523</v>
      </c>
      <c r="B585" t="str">
        <f>IFERROR(VLOOKUP($A585,'Customer Names'!$A:$F,3,FALSE),"")</f>
        <v>Lysaght</v>
      </c>
      <c r="C585" s="27">
        <f>IFERROR(VLOOKUP($A585,'Medical Examinations'!$A:$O,2,FALSE),"")</f>
        <v>28.88</v>
      </c>
      <c r="D585">
        <f>IFERROR(VLOOKUP($A585,'Medical Examinations'!$A:$O,3,FALSE),"")</f>
        <v>6.59</v>
      </c>
      <c r="E585" s="26" t="str">
        <f>IFERROR(VLOOKUP($A585,'Medical Examinations'!$A:$O,4,FALSE),"")</f>
        <v>Yes</v>
      </c>
      <c r="F585" t="str">
        <f>IFERROR(VLOOKUP($A585,'Medical Examinations'!$A:$O,6,FALSE),"")</f>
        <v>No</v>
      </c>
      <c r="G585" t="str">
        <f>IFERROR(VLOOKUP($A585,'Medical Examinations'!$A:$O,7,FALSE),"")</f>
        <v>No</v>
      </c>
      <c r="H585" s="28">
        <f>IFERROR(VLOOKUP($A585,'Medical Examinations'!$A:$O,8,FALSE),"")</f>
        <v>1</v>
      </c>
      <c r="I585" t="str">
        <f>IFERROR(VLOOKUP($A585,'Medical Examinations'!$A:$O,10,FALSE),"")</f>
        <v>No</v>
      </c>
      <c r="J585" t="str">
        <f>IFERROR(VLOOKUP($A585,'Medical Examinations'!$A:$O,14,FALSE),"")</f>
        <v>Over Weight</v>
      </c>
      <c r="K585" t="str">
        <f>IFERROR(VLOOKUP($A585,'Medical Examinations'!$A:$O,15,FALSE),"")</f>
        <v>Diabetes</v>
      </c>
      <c r="L585" s="19" t="str">
        <f>IFERROR(VLOOKUP($A585,'Hospitalisation Details'!$A:$Q,7,FALSE),"")</f>
        <v>5-Jun-1986</v>
      </c>
      <c r="M585" s="20">
        <f>IFERROR(VLOOKUP($A585,'Hospitalisation Details'!$A:$Q,10,FALSE),"")</f>
        <v>6748.59</v>
      </c>
      <c r="N585" s="26" t="str">
        <f>IFERROR(VLOOKUP($A585,'Hospitalisation Details'!$A:$Q,11,FALSE),"")</f>
        <v>tier - 3</v>
      </c>
      <c r="O585" t="str">
        <f>IFERROR(VLOOKUP($A585,'Hospitalisation Details'!$A:$Q,13,FALSE),"")</f>
        <v>tier - 1</v>
      </c>
      <c r="P585" t="str">
        <f>IFERROR(VLOOKUP($A585,'Hospitalisation Details'!$A:$Q,15,FALSE),"")</f>
        <v>R1016</v>
      </c>
      <c r="Q585">
        <f>IFERROR(VLOOKUP($A585,'Hospitalisation Details'!$A:$Q,8,FALSE),"")</f>
        <v>37</v>
      </c>
    </row>
    <row r="586" spans="1:17" ht="15" x14ac:dyDescent="0.35">
      <c r="A586" s="25" t="str">
        <f>'Customer Names'!A1525</f>
        <v>Id1524</v>
      </c>
      <c r="B586" t="str">
        <f>IFERROR(VLOOKUP($A586,'Customer Names'!$A:$F,3,FALSE),"")</f>
        <v>Chalmers</v>
      </c>
      <c r="C586" s="27">
        <f>IFERROR(VLOOKUP($A586,'Medical Examinations'!$A:$O,2,FALSE),"")</f>
        <v>27.55</v>
      </c>
      <c r="D586">
        <f>IFERROR(VLOOKUP($A586,'Medical Examinations'!$A:$O,3,FALSE),"")</f>
        <v>10.83</v>
      </c>
      <c r="E586" s="26" t="str">
        <f>IFERROR(VLOOKUP($A586,'Medical Examinations'!$A:$O,4,FALSE),"")</f>
        <v>Yes</v>
      </c>
      <c r="F586" t="str">
        <f>IFERROR(VLOOKUP($A586,'Medical Examinations'!$A:$O,6,FALSE),"")</f>
        <v>No</v>
      </c>
      <c r="G586" t="str">
        <f>IFERROR(VLOOKUP($A586,'Medical Examinations'!$A:$O,7,FALSE),"")</f>
        <v>No</v>
      </c>
      <c r="H586" s="28">
        <f>IFERROR(VLOOKUP($A586,'Medical Examinations'!$A:$O,8,FALSE),"")</f>
        <v>1</v>
      </c>
      <c r="I586" t="str">
        <f>IFERROR(VLOOKUP($A586,'Medical Examinations'!$A:$O,10,FALSE),"")</f>
        <v>No</v>
      </c>
      <c r="J586" t="str">
        <f>IFERROR(VLOOKUP($A586,'Medical Examinations'!$A:$O,14,FALSE),"")</f>
        <v>Over Weight</v>
      </c>
      <c r="K586" t="str">
        <f>IFERROR(VLOOKUP($A586,'Medical Examinations'!$A:$O,15,FALSE),"")</f>
        <v>Diabetes</v>
      </c>
      <c r="L586" s="19" t="str">
        <f>IFERROR(VLOOKUP($A586,'Hospitalisation Details'!$A:$Q,7,FALSE),"")</f>
        <v>7-Aug-1986</v>
      </c>
      <c r="M586" s="20">
        <f>IFERROR(VLOOKUP($A586,'Hospitalisation Details'!$A:$Q,10,FALSE),"")</f>
        <v>6746.74</v>
      </c>
      <c r="N586" s="26" t="str">
        <f>IFERROR(VLOOKUP($A586,'Hospitalisation Details'!$A:$Q,11,FALSE),"")</f>
        <v>tier - 3</v>
      </c>
      <c r="O586" t="str">
        <f>IFERROR(VLOOKUP($A586,'Hospitalisation Details'!$A:$Q,13,FALSE),"")</f>
        <v>tier - 2</v>
      </c>
      <c r="P586" t="str">
        <f>IFERROR(VLOOKUP($A586,'Hospitalisation Details'!$A:$Q,15,FALSE),"")</f>
        <v>R1016</v>
      </c>
      <c r="Q586">
        <f>IFERROR(VLOOKUP($A586,'Hospitalisation Details'!$A:$Q,8,FALSE),"")</f>
        <v>36</v>
      </c>
    </row>
    <row r="587" spans="1:17" ht="15" x14ac:dyDescent="0.35">
      <c r="A587" s="25" t="str">
        <f>'Customer Names'!A1526</f>
        <v>Id1525</v>
      </c>
      <c r="B587" t="str">
        <f>IFERROR(VLOOKUP($A587,'Customer Names'!$A:$F,3,FALSE),"")</f>
        <v>Phillippi</v>
      </c>
      <c r="C587" s="27">
        <f>IFERROR(VLOOKUP($A587,'Medical Examinations'!$A:$O,2,FALSE),"")</f>
        <v>15.6</v>
      </c>
      <c r="D587">
        <f>IFERROR(VLOOKUP($A587,'Medical Examinations'!$A:$O,3,FALSE),"")</f>
        <v>8.6</v>
      </c>
      <c r="E587" s="26" t="str">
        <f>IFERROR(VLOOKUP($A587,'Medical Examinations'!$A:$O,4,FALSE),"")</f>
        <v>No</v>
      </c>
      <c r="F587" t="str">
        <f>IFERROR(VLOOKUP($A587,'Medical Examinations'!$A:$O,6,FALSE),"")</f>
        <v>No</v>
      </c>
      <c r="G587" t="str">
        <f>IFERROR(VLOOKUP($A587,'Medical Examinations'!$A:$O,7,FALSE),"")</f>
        <v>No</v>
      </c>
      <c r="H587" s="28" t="str">
        <f>IFERROR(VLOOKUP($A587,'Medical Examinations'!$A:$O,8,FALSE),"")</f>
        <v>0</v>
      </c>
      <c r="I587" t="str">
        <f>IFERROR(VLOOKUP($A587,'Medical Examinations'!$A:$O,10,FALSE),"")</f>
        <v>No</v>
      </c>
      <c r="J587" t="str">
        <f>IFERROR(VLOOKUP($A587,'Medical Examinations'!$A:$O,14,FALSE),"")</f>
        <v>Under Weight</v>
      </c>
      <c r="K587" t="str">
        <f>IFERROR(VLOOKUP($A587,'Medical Examinations'!$A:$O,15,FALSE),"")</f>
        <v>Diabetes</v>
      </c>
      <c r="L587" s="19" t="str">
        <f>IFERROR(VLOOKUP($A587,'Hospitalisation Details'!$A:$Q,7,FALSE),"")</f>
        <v>18-Jul-1968</v>
      </c>
      <c r="M587" s="20">
        <f>IFERROR(VLOOKUP($A587,'Hospitalisation Details'!$A:$Q,10,FALSE),"")</f>
        <v>6738.84</v>
      </c>
      <c r="N587" s="26" t="str">
        <f>IFERROR(VLOOKUP($A587,'Hospitalisation Details'!$A:$Q,11,FALSE),"")</f>
        <v>tier - 3</v>
      </c>
      <c r="O587" t="str">
        <f>IFERROR(VLOOKUP($A587,'Hospitalisation Details'!$A:$Q,13,FALSE),"")</f>
        <v>tier - 1</v>
      </c>
      <c r="P587" t="str">
        <f>IFERROR(VLOOKUP($A587,'Hospitalisation Details'!$A:$Q,15,FALSE),"")</f>
        <v>R1012</v>
      </c>
      <c r="Q587">
        <f>IFERROR(VLOOKUP($A587,'Hospitalisation Details'!$A:$Q,8,FALSE),"")</f>
        <v>54</v>
      </c>
    </row>
    <row r="588" spans="1:17" ht="15" x14ac:dyDescent="0.35">
      <c r="A588" s="25" t="str">
        <f>'Customer Names'!A1527</f>
        <v>Id1526</v>
      </c>
      <c r="B588" t="str">
        <f>IFERROR(VLOOKUP($A588,'Customer Names'!$A:$F,3,FALSE),"")</f>
        <v>MacPherson</v>
      </c>
      <c r="C588" s="27">
        <f>IFERROR(VLOOKUP($A588,'Medical Examinations'!$A:$O,2,FALSE),"")</f>
        <v>21.99</v>
      </c>
      <c r="D588">
        <f>IFERROR(VLOOKUP($A588,'Medical Examinations'!$A:$O,3,FALSE),"")</f>
        <v>11.17</v>
      </c>
      <c r="E588" s="26" t="str">
        <f>IFERROR(VLOOKUP($A588,'Medical Examinations'!$A:$O,4,FALSE),"")</f>
        <v>No</v>
      </c>
      <c r="F588" t="str">
        <f>IFERROR(VLOOKUP($A588,'Medical Examinations'!$A:$O,6,FALSE),"")</f>
        <v>No</v>
      </c>
      <c r="G588" t="str">
        <f>IFERROR(VLOOKUP($A588,'Medical Examinations'!$A:$O,7,FALSE),"")</f>
        <v>No</v>
      </c>
      <c r="H588" s="28" t="str">
        <f>IFERROR(VLOOKUP($A588,'Medical Examinations'!$A:$O,8,FALSE),"")</f>
        <v>0</v>
      </c>
      <c r="I588" t="str">
        <f>IFERROR(VLOOKUP($A588,'Medical Examinations'!$A:$O,10,FALSE),"")</f>
        <v>No</v>
      </c>
      <c r="J588" t="str">
        <f>IFERROR(VLOOKUP($A588,'Medical Examinations'!$A:$O,14,FALSE),"")</f>
        <v>Normal Weight</v>
      </c>
      <c r="K588" t="str">
        <f>IFERROR(VLOOKUP($A588,'Medical Examinations'!$A:$O,15,FALSE),"")</f>
        <v>Diabetes</v>
      </c>
      <c r="L588" s="19" t="str">
        <f>IFERROR(VLOOKUP($A588,'Hospitalisation Details'!$A:$Q,7,FALSE),"")</f>
        <v>21-Oct-1978</v>
      </c>
      <c r="M588" s="20">
        <f>IFERROR(VLOOKUP($A588,'Hospitalisation Details'!$A:$Q,10,FALSE),"")</f>
        <v>6737.98</v>
      </c>
      <c r="N588" s="26" t="str">
        <f>IFERROR(VLOOKUP($A588,'Hospitalisation Details'!$A:$Q,11,FALSE),"")</f>
        <v>tier - 2</v>
      </c>
      <c r="O588" t="str">
        <f>IFERROR(VLOOKUP($A588,'Hospitalisation Details'!$A:$Q,13,FALSE),"")</f>
        <v>tier - 3</v>
      </c>
      <c r="P588" t="str">
        <f>IFERROR(VLOOKUP($A588,'Hospitalisation Details'!$A:$Q,15,FALSE),"")</f>
        <v>R1013</v>
      </c>
      <c r="Q588">
        <f>IFERROR(VLOOKUP($A588,'Hospitalisation Details'!$A:$Q,8,FALSE),"")</f>
        <v>44</v>
      </c>
    </row>
    <row r="589" spans="1:17" ht="15" x14ac:dyDescent="0.35">
      <c r="A589" s="25" t="str">
        <f>'Customer Names'!A1528</f>
        <v>Id1527</v>
      </c>
      <c r="B589" t="str">
        <f>IFERROR(VLOOKUP($A589,'Customer Names'!$A:$F,3,FALSE),"")</f>
        <v>Delfidio</v>
      </c>
      <c r="C589" s="27">
        <f>IFERROR(VLOOKUP($A589,'Medical Examinations'!$A:$O,2,FALSE),"")</f>
        <v>34.85</v>
      </c>
      <c r="D589">
        <f>IFERROR(VLOOKUP($A589,'Medical Examinations'!$A:$O,3,FALSE),"")</f>
        <v>5.75</v>
      </c>
      <c r="E589" s="26" t="str">
        <f>IFERROR(VLOOKUP($A589,'Medical Examinations'!$A:$O,4,FALSE),"")</f>
        <v>No</v>
      </c>
      <c r="F589" t="str">
        <f>IFERROR(VLOOKUP($A589,'Medical Examinations'!$A:$O,6,FALSE),"")</f>
        <v>No</v>
      </c>
      <c r="G589" t="str">
        <f>IFERROR(VLOOKUP($A589,'Medical Examinations'!$A:$O,7,FALSE),"")</f>
        <v>No</v>
      </c>
      <c r="H589" s="28" t="str">
        <f>IFERROR(VLOOKUP($A589,'Medical Examinations'!$A:$O,8,FALSE),"")</f>
        <v>0</v>
      </c>
      <c r="I589" t="str">
        <f>IFERROR(VLOOKUP($A589,'Medical Examinations'!$A:$O,10,FALSE),"")</f>
        <v>No</v>
      </c>
      <c r="J589" t="str">
        <f>IFERROR(VLOOKUP($A589,'Medical Examinations'!$A:$O,14,FALSE),"")</f>
        <v>Obesity</v>
      </c>
      <c r="K589" t="str">
        <f>IFERROR(VLOOKUP($A589,'Medical Examinations'!$A:$O,15,FALSE),"")</f>
        <v>Prediabetes</v>
      </c>
      <c r="L589" s="19" t="str">
        <f>IFERROR(VLOOKUP($A589,'Hospitalisation Details'!$A:$Q,7,FALSE),"")</f>
        <v>13-Jun-1994</v>
      </c>
      <c r="M589" s="20">
        <f>IFERROR(VLOOKUP($A589,'Hospitalisation Details'!$A:$Q,10,FALSE),"")</f>
        <v>6721.37</v>
      </c>
      <c r="N589" s="26" t="str">
        <f>IFERROR(VLOOKUP($A589,'Hospitalisation Details'!$A:$Q,11,FALSE),"")</f>
        <v>tier - 2</v>
      </c>
      <c r="O589" t="str">
        <f>IFERROR(VLOOKUP($A589,'Hospitalisation Details'!$A:$Q,13,FALSE),"")</f>
        <v>tier - 1</v>
      </c>
      <c r="P589" t="str">
        <f>IFERROR(VLOOKUP($A589,'Hospitalisation Details'!$A:$Q,15,FALSE),"")</f>
        <v>R1012</v>
      </c>
      <c r="Q589">
        <f>IFERROR(VLOOKUP($A589,'Hospitalisation Details'!$A:$Q,8,FALSE),"")</f>
        <v>28</v>
      </c>
    </row>
    <row r="590" spans="1:17" ht="15" x14ac:dyDescent="0.35">
      <c r="A590" s="25" t="str">
        <f>'Customer Names'!A1529</f>
        <v>Id1528</v>
      </c>
      <c r="B590" t="str">
        <f>IFERROR(VLOOKUP($A590,'Customer Names'!$A:$F,3,FALSE),"")</f>
        <v>Cummings</v>
      </c>
      <c r="C590" s="27">
        <f>IFERROR(VLOOKUP($A590,'Medical Examinations'!$A:$O,2,FALSE),"")</f>
        <v>24.51</v>
      </c>
      <c r="D590">
        <f>IFERROR(VLOOKUP($A590,'Medical Examinations'!$A:$O,3,FALSE),"")</f>
        <v>4.83</v>
      </c>
      <c r="E590" s="26" t="str">
        <f>IFERROR(VLOOKUP($A590,'Medical Examinations'!$A:$O,4,FALSE),"")</f>
        <v>Yes</v>
      </c>
      <c r="F590" t="str">
        <f>IFERROR(VLOOKUP($A590,'Medical Examinations'!$A:$O,6,FALSE),"")</f>
        <v>No</v>
      </c>
      <c r="G590" t="str">
        <f>IFERROR(VLOOKUP($A590,'Medical Examinations'!$A:$O,7,FALSE),"")</f>
        <v>Yes</v>
      </c>
      <c r="H590" s="28">
        <f>IFERROR(VLOOKUP($A590,'Medical Examinations'!$A:$O,8,FALSE),"")</f>
        <v>1</v>
      </c>
      <c r="I590" t="str">
        <f>IFERROR(VLOOKUP($A590,'Medical Examinations'!$A:$O,10,FALSE),"")</f>
        <v>No</v>
      </c>
      <c r="J590" t="str">
        <f>IFERROR(VLOOKUP($A590,'Medical Examinations'!$A:$O,14,FALSE),"")</f>
        <v>Normal Weight</v>
      </c>
      <c r="K590" t="str">
        <f>IFERROR(VLOOKUP($A590,'Medical Examinations'!$A:$O,15,FALSE),"")</f>
        <v>Normal</v>
      </c>
      <c r="L590" s="19" t="str">
        <f>IFERROR(VLOOKUP($A590,'Hospitalisation Details'!$A:$Q,7,FALSE),"")</f>
        <v>12-Jun-1983</v>
      </c>
      <c r="M590" s="20">
        <f>IFERROR(VLOOKUP($A590,'Hospitalisation Details'!$A:$Q,10,FALSE),"")</f>
        <v>6710.19</v>
      </c>
      <c r="N590" s="26" t="str">
        <f>IFERROR(VLOOKUP($A590,'Hospitalisation Details'!$A:$Q,11,FALSE),"")</f>
        <v>tier - 3</v>
      </c>
      <c r="O590" t="str">
        <f>IFERROR(VLOOKUP($A590,'Hospitalisation Details'!$A:$Q,13,FALSE),"")</f>
        <v>tier - 3</v>
      </c>
      <c r="P590" t="str">
        <f>IFERROR(VLOOKUP($A590,'Hospitalisation Details'!$A:$Q,15,FALSE),"")</f>
        <v>R1012</v>
      </c>
      <c r="Q590">
        <f>IFERROR(VLOOKUP($A590,'Hospitalisation Details'!$A:$Q,8,FALSE),"")</f>
        <v>39</v>
      </c>
    </row>
    <row r="591" spans="1:17" ht="15" x14ac:dyDescent="0.35">
      <c r="A591" s="25" t="str">
        <f>'Customer Names'!A1530</f>
        <v>Id1529</v>
      </c>
      <c r="B591" t="str">
        <f>IFERROR(VLOOKUP($A591,'Customer Names'!$A:$F,3,FALSE),"")</f>
        <v>Schroegel</v>
      </c>
      <c r="C591" s="27">
        <f>IFERROR(VLOOKUP($A591,'Medical Examinations'!$A:$O,2,FALSE),"")</f>
        <v>19.399999999999999</v>
      </c>
      <c r="D591">
        <f>IFERROR(VLOOKUP($A591,'Medical Examinations'!$A:$O,3,FALSE),"")</f>
        <v>11.93</v>
      </c>
      <c r="E591" s="26" t="str">
        <f>IFERROR(VLOOKUP($A591,'Medical Examinations'!$A:$O,4,FALSE),"")</f>
        <v>No</v>
      </c>
      <c r="F591" t="str">
        <f>IFERROR(VLOOKUP($A591,'Medical Examinations'!$A:$O,6,FALSE),"")</f>
        <v>No</v>
      </c>
      <c r="G591" t="str">
        <f>IFERROR(VLOOKUP($A591,'Medical Examinations'!$A:$O,7,FALSE),"")</f>
        <v>No</v>
      </c>
      <c r="H591" s="28" t="str">
        <f>IFERROR(VLOOKUP($A591,'Medical Examinations'!$A:$O,8,FALSE),"")</f>
        <v>0</v>
      </c>
      <c r="I591" t="str">
        <f>IFERROR(VLOOKUP($A591,'Medical Examinations'!$A:$O,10,FALSE),"")</f>
        <v>No</v>
      </c>
      <c r="J591" t="str">
        <f>IFERROR(VLOOKUP($A591,'Medical Examinations'!$A:$O,14,FALSE),"")</f>
        <v>Normal Weight</v>
      </c>
      <c r="K591" t="str">
        <f>IFERROR(VLOOKUP($A591,'Medical Examinations'!$A:$O,15,FALSE),"")</f>
        <v>Diabetes</v>
      </c>
      <c r="L591" s="19" t="str">
        <f>IFERROR(VLOOKUP($A591,'Hospitalisation Details'!$A:$Q,7,FALSE),"")</f>
        <v>12-Dec-1971</v>
      </c>
      <c r="M591" s="20">
        <f>IFERROR(VLOOKUP($A591,'Hospitalisation Details'!$A:$Q,10,FALSE),"")</f>
        <v>6706.47</v>
      </c>
      <c r="N591" s="26" t="str">
        <f>IFERROR(VLOOKUP($A591,'Hospitalisation Details'!$A:$Q,11,FALSE),"")</f>
        <v>tier - 2</v>
      </c>
      <c r="O591" t="str">
        <f>IFERROR(VLOOKUP($A591,'Hospitalisation Details'!$A:$Q,13,FALSE),"")</f>
        <v>tier - 1</v>
      </c>
      <c r="P591" t="str">
        <f>IFERROR(VLOOKUP($A591,'Hospitalisation Details'!$A:$Q,15,FALSE),"")</f>
        <v>R1013</v>
      </c>
      <c r="Q591">
        <f>IFERROR(VLOOKUP($A591,'Hospitalisation Details'!$A:$Q,8,FALSE),"")</f>
        <v>51</v>
      </c>
    </row>
    <row r="592" spans="1:17" ht="15" x14ac:dyDescent="0.35">
      <c r="A592" s="25" t="str">
        <f>'Customer Names'!A154</f>
        <v>Id153</v>
      </c>
      <c r="B592" t="str">
        <f>IFERROR(VLOOKUP($A592,'Customer Names'!$A:$F,3,FALSE),"")</f>
        <v>Conlon</v>
      </c>
      <c r="C592" s="27">
        <f>IFERROR(VLOOKUP($A592,'Medical Examinations'!$A:$O,2,FALSE),"")</f>
        <v>42.83</v>
      </c>
      <c r="D592">
        <f>IFERROR(VLOOKUP($A592,'Medical Examinations'!$A:$O,3,FALSE),"")</f>
        <v>6.04</v>
      </c>
      <c r="E592" s="26" t="str">
        <f>IFERROR(VLOOKUP($A592,'Medical Examinations'!$A:$O,4,FALSE),"")</f>
        <v>No</v>
      </c>
      <c r="F592" t="str">
        <f>IFERROR(VLOOKUP($A592,'Medical Examinations'!$A:$O,6,FALSE),"")</f>
        <v>No</v>
      </c>
      <c r="G592" t="str">
        <f>IFERROR(VLOOKUP($A592,'Medical Examinations'!$A:$O,7,FALSE),"")</f>
        <v>No</v>
      </c>
      <c r="H592" s="28">
        <f>IFERROR(VLOOKUP($A592,'Medical Examinations'!$A:$O,8,FALSE),"")</f>
        <v>2</v>
      </c>
      <c r="I592" t="str">
        <f>IFERROR(VLOOKUP($A592,'Medical Examinations'!$A:$O,10,FALSE),"")</f>
        <v>Yes</v>
      </c>
      <c r="J592" t="str">
        <f>IFERROR(VLOOKUP($A592,'Medical Examinations'!$A:$O,14,FALSE),"")</f>
        <v>Obesity</v>
      </c>
      <c r="K592" t="str">
        <f>IFERROR(VLOOKUP($A592,'Medical Examinations'!$A:$O,15,FALSE),"")</f>
        <v>Prediabetes</v>
      </c>
      <c r="L592" s="19" t="str">
        <f>IFERROR(VLOOKUP($A592,'Hospitalisation Details'!$A:$Q,7,FALSE),"")</f>
        <v>19-Nov-1972</v>
      </c>
      <c r="M592" s="20">
        <f>IFERROR(VLOOKUP($A592,'Hospitalisation Details'!$A:$Q,10,FALSE),"")</f>
        <v>38189.1</v>
      </c>
      <c r="N592" s="26" t="str">
        <f>IFERROR(VLOOKUP($A592,'Hospitalisation Details'!$A:$Q,11,FALSE),"")</f>
        <v>tier - 2</v>
      </c>
      <c r="O592" t="str">
        <f>IFERROR(VLOOKUP($A592,'Hospitalisation Details'!$A:$Q,13,FALSE),"")</f>
        <v>tier - 2</v>
      </c>
      <c r="P592" t="str">
        <f>IFERROR(VLOOKUP($A592,'Hospitalisation Details'!$A:$Q,15,FALSE),"")</f>
        <v>R1011</v>
      </c>
      <c r="Q592">
        <f>IFERROR(VLOOKUP($A592,'Hospitalisation Details'!$A:$Q,8,FALSE),"")</f>
        <v>50</v>
      </c>
    </row>
    <row r="593" spans="1:17" ht="15" x14ac:dyDescent="0.35">
      <c r="A593" s="25" t="str">
        <f>'Customer Names'!A1531</f>
        <v>Id1530</v>
      </c>
      <c r="B593" t="str">
        <f>IFERROR(VLOOKUP($A593,'Customer Names'!$A:$F,3,FALSE),"")</f>
        <v>Williams</v>
      </c>
      <c r="C593" s="27">
        <f>IFERROR(VLOOKUP($A593,'Medical Examinations'!$A:$O,2,FALSE),"")</f>
        <v>15.1</v>
      </c>
      <c r="D593">
        <f>IFERROR(VLOOKUP($A593,'Medical Examinations'!$A:$O,3,FALSE),"")</f>
        <v>8.41</v>
      </c>
      <c r="E593" s="26" t="str">
        <f>IFERROR(VLOOKUP($A593,'Medical Examinations'!$A:$O,4,FALSE),"")</f>
        <v>No</v>
      </c>
      <c r="F593" t="str">
        <f>IFERROR(VLOOKUP($A593,'Medical Examinations'!$A:$O,6,FALSE),"")</f>
        <v>No</v>
      </c>
      <c r="G593" t="str">
        <f>IFERROR(VLOOKUP($A593,'Medical Examinations'!$A:$O,7,FALSE),"")</f>
        <v>No</v>
      </c>
      <c r="H593" s="28" t="str">
        <f>IFERROR(VLOOKUP($A593,'Medical Examinations'!$A:$O,8,FALSE),"")</f>
        <v>0</v>
      </c>
      <c r="I593" t="str">
        <f>IFERROR(VLOOKUP($A593,'Medical Examinations'!$A:$O,10,FALSE),"")</f>
        <v>No</v>
      </c>
      <c r="J593" t="str">
        <f>IFERROR(VLOOKUP($A593,'Medical Examinations'!$A:$O,14,FALSE),"")</f>
        <v>Under Weight</v>
      </c>
      <c r="K593" t="str">
        <f>IFERROR(VLOOKUP($A593,'Medical Examinations'!$A:$O,15,FALSE),"")</f>
        <v>Diabetes</v>
      </c>
      <c r="L593" s="19" t="str">
        <f>IFERROR(VLOOKUP($A593,'Hospitalisation Details'!$A:$Q,7,FALSE),"")</f>
        <v>13-Jul-1968</v>
      </c>
      <c r="M593" s="20">
        <f>IFERROR(VLOOKUP($A593,'Hospitalisation Details'!$A:$Q,10,FALSE),"")</f>
        <v>6700.56</v>
      </c>
      <c r="N593" s="26" t="str">
        <f>IFERROR(VLOOKUP($A593,'Hospitalisation Details'!$A:$Q,11,FALSE),"")</f>
        <v>tier - 3</v>
      </c>
      <c r="O593" t="str">
        <f>IFERROR(VLOOKUP($A593,'Hospitalisation Details'!$A:$Q,13,FALSE),"")</f>
        <v>tier - 1</v>
      </c>
      <c r="P593" t="str">
        <f>IFERROR(VLOOKUP($A593,'Hospitalisation Details'!$A:$Q,15,FALSE),"")</f>
        <v>R1012</v>
      </c>
      <c r="Q593">
        <f>IFERROR(VLOOKUP($A593,'Hospitalisation Details'!$A:$Q,8,FALSE),"")</f>
        <v>54</v>
      </c>
    </row>
    <row r="594" spans="1:17" ht="15" x14ac:dyDescent="0.35">
      <c r="A594" s="25" t="str">
        <f>'Customer Names'!A1532</f>
        <v>Id1531</v>
      </c>
      <c r="B594" t="str">
        <f>IFERROR(VLOOKUP($A594,'Customer Names'!$A:$F,3,FALSE),"")</f>
        <v>Casey</v>
      </c>
      <c r="C594" s="27">
        <f>IFERROR(VLOOKUP($A594,'Medical Examinations'!$A:$O,2,FALSE),"")</f>
        <v>23.37</v>
      </c>
      <c r="D594">
        <f>IFERROR(VLOOKUP($A594,'Medical Examinations'!$A:$O,3,FALSE),"")</f>
        <v>5.59</v>
      </c>
      <c r="E594" s="26" t="str">
        <f>IFERROR(VLOOKUP($A594,'Medical Examinations'!$A:$O,4,FALSE),"")</f>
        <v>Yes</v>
      </c>
      <c r="F594" t="str">
        <f>IFERROR(VLOOKUP($A594,'Medical Examinations'!$A:$O,6,FALSE),"")</f>
        <v>No</v>
      </c>
      <c r="G594" t="str">
        <f>IFERROR(VLOOKUP($A594,'Medical Examinations'!$A:$O,7,FALSE),"")</f>
        <v>No</v>
      </c>
      <c r="H594" s="28" t="str">
        <f>IFERROR(VLOOKUP($A594,'Medical Examinations'!$A:$O,8,FALSE),"")</f>
        <v>0</v>
      </c>
      <c r="I594" t="str">
        <f>IFERROR(VLOOKUP($A594,'Medical Examinations'!$A:$O,10,FALSE),"")</f>
        <v>No</v>
      </c>
      <c r="J594" t="str">
        <f>IFERROR(VLOOKUP($A594,'Medical Examinations'!$A:$O,14,FALSE),"")</f>
        <v>Normal Weight</v>
      </c>
      <c r="K594" t="str">
        <f>IFERROR(VLOOKUP($A594,'Medical Examinations'!$A:$O,15,FALSE),"")</f>
        <v>Normal</v>
      </c>
      <c r="L594" s="19" t="str">
        <f>IFERROR(VLOOKUP($A594,'Hospitalisation Details'!$A:$Q,7,FALSE),"")</f>
        <v>9-Jul-1985</v>
      </c>
      <c r="M594" s="20">
        <f>IFERROR(VLOOKUP($A594,'Hospitalisation Details'!$A:$Q,10,FALSE),"")</f>
        <v>6686.43</v>
      </c>
      <c r="N594" s="26" t="str">
        <f>IFERROR(VLOOKUP($A594,'Hospitalisation Details'!$A:$Q,11,FALSE),"")</f>
        <v>tier - 2</v>
      </c>
      <c r="O594" t="str">
        <f>IFERROR(VLOOKUP($A594,'Hospitalisation Details'!$A:$Q,13,FALSE),"")</f>
        <v>tier - 3</v>
      </c>
      <c r="P594" t="str">
        <f>IFERROR(VLOOKUP($A594,'Hospitalisation Details'!$A:$Q,15,FALSE),"")</f>
        <v>R1012</v>
      </c>
      <c r="Q594">
        <f>IFERROR(VLOOKUP($A594,'Hospitalisation Details'!$A:$Q,8,FALSE),"")</f>
        <v>37</v>
      </c>
    </row>
    <row r="595" spans="1:17" ht="15" x14ac:dyDescent="0.35">
      <c r="A595" s="25" t="str">
        <f>'Customer Names'!A1533</f>
        <v>Id1532</v>
      </c>
      <c r="B595" t="str">
        <f>IFERROR(VLOOKUP($A595,'Customer Names'!$A:$F,3,FALSE),"")</f>
        <v>Randall</v>
      </c>
      <c r="C595" s="27">
        <f>IFERROR(VLOOKUP($A595,'Medical Examinations'!$A:$O,2,FALSE),"")</f>
        <v>42.4</v>
      </c>
      <c r="D595">
        <f>IFERROR(VLOOKUP($A595,'Medical Examinations'!$A:$O,3,FALSE),"")</f>
        <v>4.0599999999999996</v>
      </c>
      <c r="E595" s="26" t="str">
        <f>IFERROR(VLOOKUP($A595,'Medical Examinations'!$A:$O,4,FALSE),"")</f>
        <v>No</v>
      </c>
      <c r="F595" t="str">
        <f>IFERROR(VLOOKUP($A595,'Medical Examinations'!$A:$O,6,FALSE),"")</f>
        <v>No</v>
      </c>
      <c r="G595" t="str">
        <f>IFERROR(VLOOKUP($A595,'Medical Examinations'!$A:$O,7,FALSE),"")</f>
        <v>No</v>
      </c>
      <c r="H595" s="28" t="str">
        <f>IFERROR(VLOOKUP($A595,'Medical Examinations'!$A:$O,8,FALSE),"")</f>
        <v>0</v>
      </c>
      <c r="I595" t="str">
        <f>IFERROR(VLOOKUP($A595,'Medical Examinations'!$A:$O,10,FALSE),"")</f>
        <v>No</v>
      </c>
      <c r="J595" t="str">
        <f>IFERROR(VLOOKUP($A595,'Medical Examinations'!$A:$O,14,FALSE),"")</f>
        <v>Obesity</v>
      </c>
      <c r="K595" t="str">
        <f>IFERROR(VLOOKUP($A595,'Medical Examinations'!$A:$O,15,FALSE),"")</f>
        <v>Normal</v>
      </c>
      <c r="L595" s="19" t="str">
        <f>IFERROR(VLOOKUP($A595,'Hospitalisation Details'!$A:$Q,7,FALSE),"")</f>
        <v>20-Oct-1989</v>
      </c>
      <c r="M595" s="20">
        <f>IFERROR(VLOOKUP($A595,'Hospitalisation Details'!$A:$Q,10,FALSE),"")</f>
        <v>6666.24</v>
      </c>
      <c r="N595" s="26" t="str">
        <f>IFERROR(VLOOKUP($A595,'Hospitalisation Details'!$A:$Q,11,FALSE),"")</f>
        <v>tier - 3</v>
      </c>
      <c r="O595" t="str">
        <f>IFERROR(VLOOKUP($A595,'Hospitalisation Details'!$A:$Q,13,FALSE),"")</f>
        <v>tier - 1</v>
      </c>
      <c r="P595" t="str">
        <f>IFERROR(VLOOKUP($A595,'Hospitalisation Details'!$A:$Q,15,FALSE),"")</f>
        <v>R1011</v>
      </c>
      <c r="Q595">
        <f>IFERROR(VLOOKUP($A595,'Hospitalisation Details'!$A:$Q,8,FALSE),"")</f>
        <v>33</v>
      </c>
    </row>
    <row r="596" spans="1:17" ht="15" x14ac:dyDescent="0.35">
      <c r="A596" s="25" t="str">
        <f>'Customer Names'!A1534</f>
        <v>Id1533</v>
      </c>
      <c r="B596" t="str">
        <f>IFERROR(VLOOKUP($A596,'Customer Names'!$A:$F,3,FALSE),"")</f>
        <v>Doyon</v>
      </c>
      <c r="C596" s="27">
        <f>IFERROR(VLOOKUP($A596,'Medical Examinations'!$A:$O,2,FALSE),"")</f>
        <v>28.405000000000001</v>
      </c>
      <c r="D596">
        <f>IFERROR(VLOOKUP($A596,'Medical Examinations'!$A:$O,3,FALSE),"")</f>
        <v>7.02</v>
      </c>
      <c r="E596" s="26" t="str">
        <f>IFERROR(VLOOKUP($A596,'Medical Examinations'!$A:$O,4,FALSE),"")</f>
        <v>Yes</v>
      </c>
      <c r="F596" t="str">
        <f>IFERROR(VLOOKUP($A596,'Medical Examinations'!$A:$O,6,FALSE),"")</f>
        <v>No</v>
      </c>
      <c r="G596" t="str">
        <f>IFERROR(VLOOKUP($A596,'Medical Examinations'!$A:$O,7,FALSE),"")</f>
        <v>No</v>
      </c>
      <c r="H596" s="28" t="str">
        <f>IFERROR(VLOOKUP($A596,'Medical Examinations'!$A:$O,8,FALSE),"")</f>
        <v>0</v>
      </c>
      <c r="I596" t="str">
        <f>IFERROR(VLOOKUP($A596,'Medical Examinations'!$A:$O,10,FALSE),"")</f>
        <v>No</v>
      </c>
      <c r="J596" t="str">
        <f>IFERROR(VLOOKUP($A596,'Medical Examinations'!$A:$O,14,FALSE),"")</f>
        <v>Over Weight</v>
      </c>
      <c r="K596" t="str">
        <f>IFERROR(VLOOKUP($A596,'Medical Examinations'!$A:$O,15,FALSE),"")</f>
        <v>Diabetes</v>
      </c>
      <c r="L596" s="19" t="str">
        <f>IFERROR(VLOOKUP($A596,'Hospitalisation Details'!$A:$Q,7,FALSE),"")</f>
        <v>17-Sep-1981</v>
      </c>
      <c r="M596" s="20">
        <f>IFERROR(VLOOKUP($A596,'Hospitalisation Details'!$A:$Q,10,FALSE),"")</f>
        <v>6664.69</v>
      </c>
      <c r="N596" s="26" t="str">
        <f>IFERROR(VLOOKUP($A596,'Hospitalisation Details'!$A:$Q,11,FALSE),"")</f>
        <v>tier - 3</v>
      </c>
      <c r="O596" t="str">
        <f>IFERROR(VLOOKUP($A596,'Hospitalisation Details'!$A:$Q,13,FALSE),"")</f>
        <v>tier - 1</v>
      </c>
      <c r="P596" t="str">
        <f>IFERROR(VLOOKUP($A596,'Hospitalisation Details'!$A:$Q,15,FALSE),"")</f>
        <v>R1012</v>
      </c>
      <c r="Q596">
        <f>IFERROR(VLOOKUP($A596,'Hospitalisation Details'!$A:$Q,8,FALSE),"")</f>
        <v>41</v>
      </c>
    </row>
    <row r="597" spans="1:17" ht="15" x14ac:dyDescent="0.35">
      <c r="A597" s="25" t="str">
        <f>'Customer Names'!A1535</f>
        <v>Id1534</v>
      </c>
      <c r="B597" t="str">
        <f>IFERROR(VLOOKUP($A597,'Customer Names'!$A:$F,3,FALSE),"")</f>
        <v>Sankey</v>
      </c>
      <c r="C597" s="27">
        <f>IFERROR(VLOOKUP($A597,'Medical Examinations'!$A:$O,2,FALSE),"")</f>
        <v>23.4</v>
      </c>
      <c r="D597">
        <f>IFERROR(VLOOKUP($A597,'Medical Examinations'!$A:$O,3,FALSE),"")</f>
        <v>4.47</v>
      </c>
      <c r="E597" s="26" t="str">
        <f>IFERROR(VLOOKUP($A597,'Medical Examinations'!$A:$O,4,FALSE),"")</f>
        <v>No</v>
      </c>
      <c r="F597" t="str">
        <f>IFERROR(VLOOKUP($A597,'Medical Examinations'!$A:$O,6,FALSE),"")</f>
        <v>No</v>
      </c>
      <c r="G597" t="str">
        <f>IFERROR(VLOOKUP($A597,'Medical Examinations'!$A:$O,7,FALSE),"")</f>
        <v>No</v>
      </c>
      <c r="H597" s="28" t="str">
        <f>IFERROR(VLOOKUP($A597,'Medical Examinations'!$A:$O,8,FALSE),"")</f>
        <v>0</v>
      </c>
      <c r="I597" t="str">
        <f>IFERROR(VLOOKUP($A597,'Medical Examinations'!$A:$O,10,FALSE),"")</f>
        <v>No</v>
      </c>
      <c r="J597" t="str">
        <f>IFERROR(VLOOKUP($A597,'Medical Examinations'!$A:$O,14,FALSE),"")</f>
        <v>Normal Weight</v>
      </c>
      <c r="K597" t="str">
        <f>IFERROR(VLOOKUP($A597,'Medical Examinations'!$A:$O,15,FALSE),"")</f>
        <v>Normal</v>
      </c>
      <c r="L597" s="19" t="str">
        <f>IFERROR(VLOOKUP($A597,'Hospitalisation Details'!$A:$Q,7,FALSE),"")</f>
        <v>27-Sep-1982</v>
      </c>
      <c r="M597" s="20">
        <f>IFERROR(VLOOKUP($A597,'Hospitalisation Details'!$A:$Q,10,FALSE),"")</f>
        <v>6664.32</v>
      </c>
      <c r="N597" s="26" t="str">
        <f>IFERROR(VLOOKUP($A597,'Hospitalisation Details'!$A:$Q,11,FALSE),"")</f>
        <v>tier - 2</v>
      </c>
      <c r="O597" t="str">
        <f>IFERROR(VLOOKUP($A597,'Hospitalisation Details'!$A:$Q,13,FALSE),"")</f>
        <v>tier - 2</v>
      </c>
      <c r="P597" t="str">
        <f>IFERROR(VLOOKUP($A597,'Hospitalisation Details'!$A:$Q,15,FALSE),"")</f>
        <v>R1013</v>
      </c>
      <c r="Q597">
        <f>IFERROR(VLOOKUP($A597,'Hospitalisation Details'!$A:$Q,8,FALSE),"")</f>
        <v>40</v>
      </c>
    </row>
    <row r="598" spans="1:17" ht="15" x14ac:dyDescent="0.35">
      <c r="A598" s="25" t="str">
        <f>'Customer Names'!A1536</f>
        <v>Id1535</v>
      </c>
      <c r="B598" t="str">
        <f>IFERROR(VLOOKUP($A598,'Customer Names'!$A:$F,3,FALSE),"")</f>
        <v>Stilgenbauer</v>
      </c>
      <c r="C598" s="27">
        <f>IFERROR(VLOOKUP($A598,'Medical Examinations'!$A:$O,2,FALSE),"")</f>
        <v>33.44</v>
      </c>
      <c r="D598">
        <f>IFERROR(VLOOKUP($A598,'Medical Examinations'!$A:$O,3,FALSE),"")</f>
        <v>4.54</v>
      </c>
      <c r="E598" s="26" t="str">
        <f>IFERROR(VLOOKUP($A598,'Medical Examinations'!$A:$O,4,FALSE),"")</f>
        <v>No</v>
      </c>
      <c r="F598" t="str">
        <f>IFERROR(VLOOKUP($A598,'Medical Examinations'!$A:$O,6,FALSE),"")</f>
        <v>No</v>
      </c>
      <c r="G598" t="str">
        <f>IFERROR(VLOOKUP($A598,'Medical Examinations'!$A:$O,7,FALSE),"")</f>
        <v>No</v>
      </c>
      <c r="H598" s="28" t="str">
        <f>IFERROR(VLOOKUP($A598,'Medical Examinations'!$A:$O,8,FALSE),"")</f>
        <v>0</v>
      </c>
      <c r="I598" t="str">
        <f>IFERROR(VLOOKUP($A598,'Medical Examinations'!$A:$O,10,FALSE),"")</f>
        <v>No</v>
      </c>
      <c r="J598" t="str">
        <f>IFERROR(VLOOKUP($A598,'Medical Examinations'!$A:$O,14,FALSE),"")</f>
        <v>Obesity</v>
      </c>
      <c r="K598" t="str">
        <f>IFERROR(VLOOKUP($A598,'Medical Examinations'!$A:$O,15,FALSE),"")</f>
        <v>Normal</v>
      </c>
      <c r="L598" s="19" t="str">
        <f>IFERROR(VLOOKUP($A598,'Hospitalisation Details'!$A:$Q,7,FALSE),"")</f>
        <v>19-Nov-1989</v>
      </c>
      <c r="M598" s="20">
        <f>IFERROR(VLOOKUP($A598,'Hospitalisation Details'!$A:$Q,10,FALSE),"")</f>
        <v>6653.79</v>
      </c>
      <c r="N598" s="26" t="str">
        <f>IFERROR(VLOOKUP($A598,'Hospitalisation Details'!$A:$Q,11,FALSE),"")</f>
        <v>tier - 2</v>
      </c>
      <c r="O598" t="str">
        <f>IFERROR(VLOOKUP($A598,'Hospitalisation Details'!$A:$Q,13,FALSE),"")</f>
        <v>tier - 1</v>
      </c>
      <c r="P598" t="str">
        <f>IFERROR(VLOOKUP($A598,'Hospitalisation Details'!$A:$Q,15,FALSE),"")</f>
        <v>R1013</v>
      </c>
      <c r="Q598">
        <f>IFERROR(VLOOKUP($A598,'Hospitalisation Details'!$A:$Q,8,FALSE),"")</f>
        <v>33</v>
      </c>
    </row>
    <row r="599" spans="1:17" ht="15" x14ac:dyDescent="0.35">
      <c r="A599" s="25" t="str">
        <f>'Customer Names'!A1537</f>
        <v>Id1536</v>
      </c>
      <c r="B599" t="str">
        <f>IFERROR(VLOOKUP($A599,'Customer Names'!$A:$F,3,FALSE),"")</f>
        <v>Jaskiewicz</v>
      </c>
      <c r="C599" s="27">
        <f>IFERROR(VLOOKUP($A599,'Medical Examinations'!$A:$O,2,FALSE),"")</f>
        <v>21.12</v>
      </c>
      <c r="D599">
        <f>IFERROR(VLOOKUP($A599,'Medical Examinations'!$A:$O,3,FALSE),"")</f>
        <v>4.99</v>
      </c>
      <c r="E599" s="26" t="str">
        <f>IFERROR(VLOOKUP($A599,'Medical Examinations'!$A:$O,4,FALSE),"")</f>
        <v>No</v>
      </c>
      <c r="F599" t="str">
        <f>IFERROR(VLOOKUP($A599,'Medical Examinations'!$A:$O,6,FALSE),"")</f>
        <v>No</v>
      </c>
      <c r="G599" t="str">
        <f>IFERROR(VLOOKUP($A599,'Medical Examinations'!$A:$O,7,FALSE),"")</f>
        <v>No</v>
      </c>
      <c r="H599" s="28">
        <f>IFERROR(VLOOKUP($A599,'Medical Examinations'!$A:$O,8,FALSE),"")</f>
        <v>1</v>
      </c>
      <c r="I599" t="str">
        <f>IFERROR(VLOOKUP($A599,'Medical Examinations'!$A:$O,10,FALSE),"")</f>
        <v>No</v>
      </c>
      <c r="J599" t="str">
        <f>IFERROR(VLOOKUP($A599,'Medical Examinations'!$A:$O,14,FALSE),"")</f>
        <v>Normal Weight</v>
      </c>
      <c r="K599" t="str">
        <f>IFERROR(VLOOKUP($A599,'Medical Examinations'!$A:$O,15,FALSE),"")</f>
        <v>Normal</v>
      </c>
      <c r="L599" s="19" t="str">
        <f>IFERROR(VLOOKUP($A599,'Hospitalisation Details'!$A:$Q,7,FALSE),"")</f>
        <v>1-Jul-1984</v>
      </c>
      <c r="M599" s="20">
        <f>IFERROR(VLOOKUP($A599,'Hospitalisation Details'!$A:$Q,10,FALSE),"")</f>
        <v>6652.53</v>
      </c>
      <c r="N599" s="26" t="str">
        <f>IFERROR(VLOOKUP($A599,'Hospitalisation Details'!$A:$Q,11,FALSE),"")</f>
        <v>tier - 3</v>
      </c>
      <c r="O599" t="str">
        <f>IFERROR(VLOOKUP($A599,'Hospitalisation Details'!$A:$Q,13,FALSE),"")</f>
        <v>tier - 2</v>
      </c>
      <c r="P599" t="str">
        <f>IFERROR(VLOOKUP($A599,'Hospitalisation Details'!$A:$Q,15,FALSE),"")</f>
        <v>R1013</v>
      </c>
      <c r="Q599">
        <f>IFERROR(VLOOKUP($A599,'Hospitalisation Details'!$A:$Q,8,FALSE),"")</f>
        <v>38</v>
      </c>
    </row>
    <row r="600" spans="1:17" ht="15" x14ac:dyDescent="0.35">
      <c r="A600" s="25" t="str">
        <f>'Customer Names'!A1538</f>
        <v>Id1537</v>
      </c>
      <c r="B600" t="str">
        <f>IFERROR(VLOOKUP($A600,'Customer Names'!$A:$F,3,FALSE),"")</f>
        <v>Deppen</v>
      </c>
      <c r="C600" s="27">
        <f>IFERROR(VLOOKUP($A600,'Medical Examinations'!$A:$O,2,FALSE),"")</f>
        <v>18.48</v>
      </c>
      <c r="D600">
        <f>IFERROR(VLOOKUP($A600,'Medical Examinations'!$A:$O,3,FALSE),"")</f>
        <v>10.84</v>
      </c>
      <c r="E600" s="26" t="str">
        <f>IFERROR(VLOOKUP($A600,'Medical Examinations'!$A:$O,4,FALSE),"")</f>
        <v>Yes</v>
      </c>
      <c r="F600" t="str">
        <f>IFERROR(VLOOKUP($A600,'Medical Examinations'!$A:$O,6,FALSE),"")</f>
        <v>No</v>
      </c>
      <c r="G600" t="str">
        <f>IFERROR(VLOOKUP($A600,'Medical Examinations'!$A:$O,7,FALSE),"")</f>
        <v>No</v>
      </c>
      <c r="H600" s="28">
        <f>IFERROR(VLOOKUP($A600,'Medical Examinations'!$A:$O,8,FALSE),"")</f>
        <v>2</v>
      </c>
      <c r="I600" t="str">
        <f>IFERROR(VLOOKUP($A600,'Medical Examinations'!$A:$O,10,FALSE),"")</f>
        <v>No</v>
      </c>
      <c r="J600" t="str">
        <f>IFERROR(VLOOKUP($A600,'Medical Examinations'!$A:$O,14,FALSE),"")</f>
        <v>Under Weight</v>
      </c>
      <c r="K600" t="str">
        <f>IFERROR(VLOOKUP($A600,'Medical Examinations'!$A:$O,15,FALSE),"")</f>
        <v>Diabetes</v>
      </c>
      <c r="L600" s="19" t="str">
        <f>IFERROR(VLOOKUP($A600,'Hospitalisation Details'!$A:$Q,7,FALSE),"")</f>
        <v>8-Nov-1970</v>
      </c>
      <c r="M600" s="20">
        <f>IFERROR(VLOOKUP($A600,'Hospitalisation Details'!$A:$Q,10,FALSE),"")</f>
        <v>6651.26</v>
      </c>
      <c r="N600" s="26" t="str">
        <f>IFERROR(VLOOKUP($A600,'Hospitalisation Details'!$A:$Q,11,FALSE),"")</f>
        <v>tier - 2</v>
      </c>
      <c r="O600" t="str">
        <f>IFERROR(VLOOKUP($A600,'Hospitalisation Details'!$A:$Q,13,FALSE),"")</f>
        <v>tier - 3</v>
      </c>
      <c r="P600" t="str">
        <f>IFERROR(VLOOKUP($A600,'Hospitalisation Details'!$A:$Q,15,FALSE),"")</f>
        <v>R1013</v>
      </c>
      <c r="Q600">
        <f>IFERROR(VLOOKUP($A600,'Hospitalisation Details'!$A:$Q,8,FALSE),"")</f>
        <v>52</v>
      </c>
    </row>
    <row r="601" spans="1:17" ht="15" x14ac:dyDescent="0.35">
      <c r="A601" s="25" t="str">
        <f>'Customer Names'!A1539</f>
        <v>Id1538</v>
      </c>
      <c r="B601" t="str">
        <f>IFERROR(VLOOKUP($A601,'Customer Names'!$A:$F,3,FALSE),"")</f>
        <v>Hine</v>
      </c>
      <c r="C601" s="27">
        <f>IFERROR(VLOOKUP($A601,'Medical Examinations'!$A:$O,2,FALSE),"")</f>
        <v>16.815000000000001</v>
      </c>
      <c r="D601">
        <f>IFERROR(VLOOKUP($A601,'Medical Examinations'!$A:$O,3,FALSE),"")</f>
        <v>5.63</v>
      </c>
      <c r="E601" s="26" t="str">
        <f>IFERROR(VLOOKUP($A601,'Medical Examinations'!$A:$O,4,FALSE),"")</f>
        <v>No</v>
      </c>
      <c r="F601" t="str">
        <f>IFERROR(VLOOKUP($A601,'Medical Examinations'!$A:$O,6,FALSE),"")</f>
        <v>No</v>
      </c>
      <c r="G601" t="str">
        <f>IFERROR(VLOOKUP($A601,'Medical Examinations'!$A:$O,7,FALSE),"")</f>
        <v>No</v>
      </c>
      <c r="H601" s="28">
        <f>IFERROR(VLOOKUP($A601,'Medical Examinations'!$A:$O,8,FALSE),"")</f>
        <v>1</v>
      </c>
      <c r="I601" t="str">
        <f>IFERROR(VLOOKUP($A601,'Medical Examinations'!$A:$O,10,FALSE),"")</f>
        <v>No</v>
      </c>
      <c r="J601" t="str">
        <f>IFERROR(VLOOKUP($A601,'Medical Examinations'!$A:$O,14,FALSE),"")</f>
        <v>Under Weight</v>
      </c>
      <c r="K601" t="str">
        <f>IFERROR(VLOOKUP($A601,'Medical Examinations'!$A:$O,15,FALSE),"")</f>
        <v>Normal</v>
      </c>
      <c r="L601" s="19" t="str">
        <f>IFERROR(VLOOKUP($A601,'Hospitalisation Details'!$A:$Q,7,FALSE),"")</f>
        <v>8-Dec-1984</v>
      </c>
      <c r="M601" s="20">
        <f>IFERROR(VLOOKUP($A601,'Hospitalisation Details'!$A:$Q,10,FALSE),"")</f>
        <v>6640.54</v>
      </c>
      <c r="N601" s="26" t="str">
        <f>IFERROR(VLOOKUP($A601,'Hospitalisation Details'!$A:$Q,11,FALSE),"")</f>
        <v>tier - 2</v>
      </c>
      <c r="O601" t="str">
        <f>IFERROR(VLOOKUP($A601,'Hospitalisation Details'!$A:$Q,13,FALSE),"")</f>
        <v>tier - 3</v>
      </c>
      <c r="P601" t="str">
        <f>IFERROR(VLOOKUP($A601,'Hospitalisation Details'!$A:$Q,15,FALSE),"")</f>
        <v>R1019</v>
      </c>
      <c r="Q601">
        <f>IFERROR(VLOOKUP($A601,'Hospitalisation Details'!$A:$Q,8,FALSE),"")</f>
        <v>38</v>
      </c>
    </row>
    <row r="602" spans="1:17" ht="15" x14ac:dyDescent="0.35">
      <c r="A602" s="25" t="str">
        <f>'Customer Names'!A1540</f>
        <v>Id1539</v>
      </c>
      <c r="B602" t="str">
        <f>IFERROR(VLOOKUP($A602,'Customer Names'!$A:$F,3,FALSE),"")</f>
        <v>Mathews</v>
      </c>
      <c r="C602" s="27">
        <f>IFERROR(VLOOKUP($A602,'Medical Examinations'!$A:$O,2,FALSE),"")</f>
        <v>26.72</v>
      </c>
      <c r="D602">
        <f>IFERROR(VLOOKUP($A602,'Medical Examinations'!$A:$O,3,FALSE),"")</f>
        <v>4.1399999999999997</v>
      </c>
      <c r="E602" s="26" t="str">
        <f>IFERROR(VLOOKUP($A602,'Medical Examinations'!$A:$O,4,FALSE),"")</f>
        <v>No</v>
      </c>
      <c r="F602" t="str">
        <f>IFERROR(VLOOKUP($A602,'Medical Examinations'!$A:$O,6,FALSE),"")</f>
        <v>No</v>
      </c>
      <c r="G602" t="str">
        <f>IFERROR(VLOOKUP($A602,'Medical Examinations'!$A:$O,7,FALSE),"")</f>
        <v>No</v>
      </c>
      <c r="H602" s="28" t="str">
        <f>IFERROR(VLOOKUP($A602,'Medical Examinations'!$A:$O,8,FALSE),"")</f>
        <v>0</v>
      </c>
      <c r="I602" t="str">
        <f>IFERROR(VLOOKUP($A602,'Medical Examinations'!$A:$O,10,FALSE),"")</f>
        <v>No</v>
      </c>
      <c r="J602" t="str">
        <f>IFERROR(VLOOKUP($A602,'Medical Examinations'!$A:$O,14,FALSE),"")</f>
        <v>Over Weight</v>
      </c>
      <c r="K602" t="str">
        <f>IFERROR(VLOOKUP($A602,'Medical Examinations'!$A:$O,15,FALSE),"")</f>
        <v>Normal</v>
      </c>
      <c r="L602" s="19" t="str">
        <f>IFERROR(VLOOKUP($A602,'Hospitalisation Details'!$A:$Q,7,FALSE),"")</f>
        <v>6-Jun-1990</v>
      </c>
      <c r="M602" s="20">
        <f>IFERROR(VLOOKUP($A602,'Hospitalisation Details'!$A:$Q,10,FALSE),"")</f>
        <v>6639.3</v>
      </c>
      <c r="N602" s="26" t="str">
        <f>IFERROR(VLOOKUP($A602,'Hospitalisation Details'!$A:$Q,11,FALSE),"")</f>
        <v>tier - 2</v>
      </c>
      <c r="O602" t="str">
        <f>IFERROR(VLOOKUP($A602,'Hospitalisation Details'!$A:$Q,13,FALSE),"")</f>
        <v>tier - 2</v>
      </c>
      <c r="P602" t="str">
        <f>IFERROR(VLOOKUP($A602,'Hospitalisation Details'!$A:$Q,15,FALSE),"")</f>
        <v>R1021</v>
      </c>
      <c r="Q602">
        <f>IFERROR(VLOOKUP($A602,'Hospitalisation Details'!$A:$Q,8,FALSE),"")</f>
        <v>33</v>
      </c>
    </row>
    <row r="603" spans="1:17" ht="15" x14ac:dyDescent="0.35">
      <c r="A603" s="25" t="str">
        <f>'Customer Names'!A155</f>
        <v>Id154</v>
      </c>
      <c r="B603" t="str">
        <f>IFERROR(VLOOKUP($A603,'Customer Names'!$A:$F,3,FALSE),"")</f>
        <v>Arnstein</v>
      </c>
      <c r="C603" s="27">
        <f>IFERROR(VLOOKUP($A603,'Medical Examinations'!$A:$O,2,FALSE),"")</f>
        <v>40.15</v>
      </c>
      <c r="D603">
        <f>IFERROR(VLOOKUP($A603,'Medical Examinations'!$A:$O,3,FALSE),"")</f>
        <v>5.76</v>
      </c>
      <c r="E603" s="26" t="str">
        <f>IFERROR(VLOOKUP($A603,'Medical Examinations'!$A:$O,4,FALSE),"")</f>
        <v>No</v>
      </c>
      <c r="F603" t="str">
        <f>IFERROR(VLOOKUP($A603,'Medical Examinations'!$A:$O,6,FALSE),"")</f>
        <v>No</v>
      </c>
      <c r="G603" t="str">
        <f>IFERROR(VLOOKUP($A603,'Medical Examinations'!$A:$O,7,FALSE),"")</f>
        <v>No</v>
      </c>
      <c r="H603" s="28">
        <f>IFERROR(VLOOKUP($A603,'Medical Examinations'!$A:$O,8,FALSE),"")</f>
        <v>1</v>
      </c>
      <c r="I603" t="str">
        <f>IFERROR(VLOOKUP($A603,'Medical Examinations'!$A:$O,10,FALSE),"")</f>
        <v>Yes</v>
      </c>
      <c r="J603" t="str">
        <f>IFERROR(VLOOKUP($A603,'Medical Examinations'!$A:$O,14,FALSE),"")</f>
        <v>Obesity</v>
      </c>
      <c r="K603" t="str">
        <f>IFERROR(VLOOKUP($A603,'Medical Examinations'!$A:$O,15,FALSE),"")</f>
        <v>Prediabetes</v>
      </c>
      <c r="L603" s="19" t="str">
        <f>IFERROR(VLOOKUP($A603,'Hospitalisation Details'!$A:$Q,7,FALSE),"")</f>
        <v>29-Jul-1998</v>
      </c>
      <c r="M603" s="20">
        <f>IFERROR(VLOOKUP($A603,'Hospitalisation Details'!$A:$Q,10,FALSE),"")</f>
        <v>38126.25</v>
      </c>
      <c r="N603" s="26" t="str">
        <f>IFERROR(VLOOKUP($A603,'Hospitalisation Details'!$A:$Q,11,FALSE),"")</f>
        <v>tier - 1</v>
      </c>
      <c r="O603" t="str">
        <f>IFERROR(VLOOKUP($A603,'Hospitalisation Details'!$A:$Q,13,FALSE),"")</f>
        <v>tier - 3</v>
      </c>
      <c r="P603" t="str">
        <f>IFERROR(VLOOKUP($A603,'Hospitalisation Details'!$A:$Q,15,FALSE),"")</f>
        <v>R1013</v>
      </c>
      <c r="Q603">
        <f>IFERROR(VLOOKUP($A603,'Hospitalisation Details'!$A:$Q,8,FALSE),"")</f>
        <v>24</v>
      </c>
    </row>
    <row r="604" spans="1:17" ht="15" x14ac:dyDescent="0.35">
      <c r="A604" s="25" t="str">
        <f>'Customer Names'!A1541</f>
        <v>Id1540</v>
      </c>
      <c r="B604" t="str">
        <f>IFERROR(VLOOKUP($A604,'Customer Names'!$A:$F,3,FALSE),"")</f>
        <v>Yabu</v>
      </c>
      <c r="C604" s="27">
        <f>IFERROR(VLOOKUP($A604,'Medical Examinations'!$A:$O,2,FALSE),"")</f>
        <v>41.42</v>
      </c>
      <c r="D604">
        <f>IFERROR(VLOOKUP($A604,'Medical Examinations'!$A:$O,3,FALSE),"")</f>
        <v>5.17</v>
      </c>
      <c r="E604" s="26" t="str">
        <f>IFERROR(VLOOKUP($A604,'Medical Examinations'!$A:$O,4,FALSE),"")</f>
        <v>No</v>
      </c>
      <c r="F604" t="str">
        <f>IFERROR(VLOOKUP($A604,'Medical Examinations'!$A:$O,6,FALSE),"")</f>
        <v>No</v>
      </c>
      <c r="G604" t="str">
        <f>IFERROR(VLOOKUP($A604,'Medical Examinations'!$A:$O,7,FALSE),"")</f>
        <v>Yes</v>
      </c>
      <c r="H604" s="28">
        <f>IFERROR(VLOOKUP($A604,'Medical Examinations'!$A:$O,8,FALSE),"")</f>
        <v>1</v>
      </c>
      <c r="I604" t="str">
        <f>IFERROR(VLOOKUP($A604,'Medical Examinations'!$A:$O,10,FALSE),"")</f>
        <v>No</v>
      </c>
      <c r="J604" t="str">
        <f>IFERROR(VLOOKUP($A604,'Medical Examinations'!$A:$O,14,FALSE),"")</f>
        <v>Obesity</v>
      </c>
      <c r="K604" t="str">
        <f>IFERROR(VLOOKUP($A604,'Medical Examinations'!$A:$O,15,FALSE),"")</f>
        <v>Normal</v>
      </c>
      <c r="L604" s="19" t="str">
        <f>IFERROR(VLOOKUP($A604,'Hospitalisation Details'!$A:$Q,7,FALSE),"")</f>
        <v>4-Sep-2003</v>
      </c>
      <c r="M604" s="20">
        <f>IFERROR(VLOOKUP($A604,'Hospitalisation Details'!$A:$Q,10,FALSE),"")</f>
        <v>6638.16</v>
      </c>
      <c r="N604" s="26" t="str">
        <f>IFERROR(VLOOKUP($A604,'Hospitalisation Details'!$A:$Q,11,FALSE),"")</f>
        <v>tier - 2</v>
      </c>
      <c r="O604" t="str">
        <f>IFERROR(VLOOKUP($A604,'Hospitalisation Details'!$A:$Q,13,FALSE),"")</f>
        <v>tier - 1</v>
      </c>
      <c r="P604" t="str">
        <f>IFERROR(VLOOKUP($A604,'Hospitalisation Details'!$A:$Q,15,FALSE),"")</f>
        <v>R1012</v>
      </c>
      <c r="Q604">
        <f>IFERROR(VLOOKUP($A604,'Hospitalisation Details'!$A:$Q,8,FALSE),"")</f>
        <v>19</v>
      </c>
    </row>
    <row r="605" spans="1:17" ht="15" x14ac:dyDescent="0.35">
      <c r="A605" s="25" t="str">
        <f>'Customer Names'!A1542</f>
        <v>Id1541</v>
      </c>
      <c r="B605" t="str">
        <f>IFERROR(VLOOKUP($A605,'Customer Names'!$A:$F,3,FALSE),"")</f>
        <v>Strang</v>
      </c>
      <c r="C605" s="27">
        <f>IFERROR(VLOOKUP($A605,'Medical Examinations'!$A:$O,2,FALSE),"")</f>
        <v>20.69</v>
      </c>
      <c r="D605">
        <f>IFERROR(VLOOKUP($A605,'Medical Examinations'!$A:$O,3,FALSE),"")</f>
        <v>6.93</v>
      </c>
      <c r="E605" s="26" t="str">
        <f>IFERROR(VLOOKUP($A605,'Medical Examinations'!$A:$O,4,FALSE),"")</f>
        <v>No</v>
      </c>
      <c r="F605" t="str">
        <f>IFERROR(VLOOKUP($A605,'Medical Examinations'!$A:$O,6,FALSE),"")</f>
        <v>No</v>
      </c>
      <c r="G605" t="str">
        <f>IFERROR(VLOOKUP($A605,'Medical Examinations'!$A:$O,7,FALSE),"")</f>
        <v>No</v>
      </c>
      <c r="H605" s="28">
        <f>IFERROR(VLOOKUP($A605,'Medical Examinations'!$A:$O,8,FALSE),"")</f>
        <v>2</v>
      </c>
      <c r="I605" t="str">
        <f>IFERROR(VLOOKUP($A605,'Medical Examinations'!$A:$O,10,FALSE),"")</f>
        <v>No</v>
      </c>
      <c r="J605" t="str">
        <f>IFERROR(VLOOKUP($A605,'Medical Examinations'!$A:$O,14,FALSE),"")</f>
        <v>Normal Weight</v>
      </c>
      <c r="K605" t="str">
        <f>IFERROR(VLOOKUP($A605,'Medical Examinations'!$A:$O,15,FALSE),"")</f>
        <v>Diabetes</v>
      </c>
      <c r="L605" s="19" t="str">
        <f>IFERROR(VLOOKUP($A605,'Hospitalisation Details'!$A:$Q,7,FALSE),"")</f>
        <v>29-Aug-1973</v>
      </c>
      <c r="M605" s="20">
        <f>IFERROR(VLOOKUP($A605,'Hospitalisation Details'!$A:$Q,10,FALSE),"")</f>
        <v>6630.31</v>
      </c>
      <c r="N605" s="26" t="str">
        <f>IFERROR(VLOOKUP($A605,'Hospitalisation Details'!$A:$Q,11,FALSE),"")</f>
        <v>tier - 2</v>
      </c>
      <c r="O605" t="str">
        <f>IFERROR(VLOOKUP($A605,'Hospitalisation Details'!$A:$Q,13,FALSE),"")</f>
        <v>tier - 1</v>
      </c>
      <c r="P605" t="str">
        <f>IFERROR(VLOOKUP($A605,'Hospitalisation Details'!$A:$Q,15,FALSE),"")</f>
        <v>R1013</v>
      </c>
      <c r="Q605">
        <f>IFERROR(VLOOKUP($A605,'Hospitalisation Details'!$A:$Q,8,FALSE),"")</f>
        <v>49</v>
      </c>
    </row>
    <row r="606" spans="1:17" ht="15" x14ac:dyDescent="0.35">
      <c r="A606" s="25" t="str">
        <f>'Customer Names'!A1543</f>
        <v>Id1542</v>
      </c>
      <c r="B606" t="str">
        <f>IFERROR(VLOOKUP($A606,'Customer Names'!$A:$F,3,FALSE),"")</f>
        <v>Frank</v>
      </c>
      <c r="C606" s="27">
        <f>IFERROR(VLOOKUP($A606,'Medical Examinations'!$A:$O,2,FALSE),"")</f>
        <v>41.23</v>
      </c>
      <c r="D606">
        <f>IFERROR(VLOOKUP($A606,'Medical Examinations'!$A:$O,3,FALSE),"")</f>
        <v>4.24</v>
      </c>
      <c r="E606" s="26" t="str">
        <f>IFERROR(VLOOKUP($A606,'Medical Examinations'!$A:$O,4,FALSE),"")</f>
        <v>No</v>
      </c>
      <c r="F606" t="str">
        <f>IFERROR(VLOOKUP($A606,'Medical Examinations'!$A:$O,6,FALSE),"")</f>
        <v>No</v>
      </c>
      <c r="G606" t="str">
        <f>IFERROR(VLOOKUP($A606,'Medical Examinations'!$A:$O,7,FALSE),"")</f>
        <v>No</v>
      </c>
      <c r="H606" s="28" t="str">
        <f>IFERROR(VLOOKUP($A606,'Medical Examinations'!$A:$O,8,FALSE),"")</f>
        <v>0</v>
      </c>
      <c r="I606" t="str">
        <f>IFERROR(VLOOKUP($A606,'Medical Examinations'!$A:$O,10,FALSE),"")</f>
        <v>No</v>
      </c>
      <c r="J606" t="str">
        <f>IFERROR(VLOOKUP($A606,'Medical Examinations'!$A:$O,14,FALSE),"")</f>
        <v>Obesity</v>
      </c>
      <c r="K606" t="str">
        <f>IFERROR(VLOOKUP($A606,'Medical Examinations'!$A:$O,15,FALSE),"")</f>
        <v>Normal</v>
      </c>
      <c r="L606" s="19" t="str">
        <f>IFERROR(VLOOKUP($A606,'Hospitalisation Details'!$A:$Q,7,FALSE),"")</f>
        <v>28-Aug-1982</v>
      </c>
      <c r="M606" s="20">
        <f>IFERROR(VLOOKUP($A606,'Hospitalisation Details'!$A:$Q,10,FALSE),"")</f>
        <v>6610.11</v>
      </c>
      <c r="N606" s="26" t="str">
        <f>IFERROR(VLOOKUP($A606,'Hospitalisation Details'!$A:$Q,11,FALSE),"")</f>
        <v>tier - 3</v>
      </c>
      <c r="O606" t="str">
        <f>IFERROR(VLOOKUP($A606,'Hospitalisation Details'!$A:$Q,13,FALSE),"")</f>
        <v>tier - 2</v>
      </c>
      <c r="P606" t="str">
        <f>IFERROR(VLOOKUP($A606,'Hospitalisation Details'!$A:$Q,15,FALSE),"")</f>
        <v>R1015</v>
      </c>
      <c r="Q606">
        <f>IFERROR(VLOOKUP($A606,'Hospitalisation Details'!$A:$Q,8,FALSE),"")</f>
        <v>40</v>
      </c>
    </row>
    <row r="607" spans="1:17" ht="15" x14ac:dyDescent="0.35">
      <c r="A607" s="25" t="str">
        <f>'Customer Names'!A1544</f>
        <v>Id1543</v>
      </c>
      <c r="B607" t="str">
        <f>IFERROR(VLOOKUP($A607,'Customer Names'!$A:$F,3,FALSE),"")</f>
        <v>Shanley</v>
      </c>
      <c r="C607" s="27">
        <f>IFERROR(VLOOKUP($A607,'Medical Examinations'!$A:$O,2,FALSE),"")</f>
        <v>29.9</v>
      </c>
      <c r="D607">
        <f>IFERROR(VLOOKUP($A607,'Medical Examinations'!$A:$O,3,FALSE),"")</f>
        <v>5.91</v>
      </c>
      <c r="E607" s="26" t="str">
        <f>IFERROR(VLOOKUP($A607,'Medical Examinations'!$A:$O,4,FALSE),"")</f>
        <v>No</v>
      </c>
      <c r="F607" t="str">
        <f>IFERROR(VLOOKUP($A607,'Medical Examinations'!$A:$O,6,FALSE),"")</f>
        <v>No</v>
      </c>
      <c r="G607" t="str">
        <f>IFERROR(VLOOKUP($A607,'Medical Examinations'!$A:$O,7,FALSE),"")</f>
        <v>No</v>
      </c>
      <c r="H607" s="28" t="str">
        <f>IFERROR(VLOOKUP($A607,'Medical Examinations'!$A:$O,8,FALSE),"")</f>
        <v>0</v>
      </c>
      <c r="I607" t="str">
        <f>IFERROR(VLOOKUP($A607,'Medical Examinations'!$A:$O,10,FALSE),"")</f>
        <v>No</v>
      </c>
      <c r="J607" t="str">
        <f>IFERROR(VLOOKUP($A607,'Medical Examinations'!$A:$O,14,FALSE),"")</f>
        <v>Over Weight</v>
      </c>
      <c r="K607" t="str">
        <f>IFERROR(VLOOKUP($A607,'Medical Examinations'!$A:$O,15,FALSE),"")</f>
        <v>Prediabetes</v>
      </c>
      <c r="L607" s="19" t="str">
        <f>IFERROR(VLOOKUP($A607,'Hospitalisation Details'!$A:$Q,7,FALSE),"")</f>
        <v>7-Nov-1982</v>
      </c>
      <c r="M607" s="20">
        <f>IFERROR(VLOOKUP($A607,'Hospitalisation Details'!$A:$Q,10,FALSE),"")</f>
        <v>6600.36</v>
      </c>
      <c r="N607" s="26" t="str">
        <f>IFERROR(VLOOKUP($A607,'Hospitalisation Details'!$A:$Q,11,FALSE),"")</f>
        <v>tier - 2</v>
      </c>
      <c r="O607" t="str">
        <f>IFERROR(VLOOKUP($A607,'Hospitalisation Details'!$A:$Q,13,FALSE),"")</f>
        <v>tier - 3</v>
      </c>
      <c r="P607" t="str">
        <f>IFERROR(VLOOKUP($A607,'Hospitalisation Details'!$A:$Q,15,FALSE),"")</f>
        <v>R1011</v>
      </c>
      <c r="Q607">
        <f>IFERROR(VLOOKUP($A607,'Hospitalisation Details'!$A:$Q,8,FALSE),"")</f>
        <v>40</v>
      </c>
    </row>
    <row r="608" spans="1:17" ht="15" x14ac:dyDescent="0.35">
      <c r="A608" s="25" t="str">
        <f>'Customer Names'!A1545</f>
        <v>Id1544</v>
      </c>
      <c r="B608" t="str">
        <f>IFERROR(VLOOKUP($A608,'Customer Names'!$A:$F,3,FALSE),"")</f>
        <v>Mancebo Garcia</v>
      </c>
      <c r="C608" s="27">
        <f>IFERROR(VLOOKUP($A608,'Medical Examinations'!$A:$O,2,FALSE),"")</f>
        <v>34.104999999999997</v>
      </c>
      <c r="D608">
        <f>IFERROR(VLOOKUP($A608,'Medical Examinations'!$A:$O,3,FALSE),"")</f>
        <v>5.93</v>
      </c>
      <c r="E608" s="26" t="str">
        <f>IFERROR(VLOOKUP($A608,'Medical Examinations'!$A:$O,4,FALSE),"")</f>
        <v>No</v>
      </c>
      <c r="F608" t="str">
        <f>IFERROR(VLOOKUP($A608,'Medical Examinations'!$A:$O,6,FALSE),"")</f>
        <v>No</v>
      </c>
      <c r="G608" t="str">
        <f>IFERROR(VLOOKUP($A608,'Medical Examinations'!$A:$O,7,FALSE),"")</f>
        <v>No</v>
      </c>
      <c r="H608" s="28" t="str">
        <f>IFERROR(VLOOKUP($A608,'Medical Examinations'!$A:$O,8,FALSE),"")</f>
        <v>0</v>
      </c>
      <c r="I608" t="str">
        <f>IFERROR(VLOOKUP($A608,'Medical Examinations'!$A:$O,10,FALSE),"")</f>
        <v>No</v>
      </c>
      <c r="J608" t="str">
        <f>IFERROR(VLOOKUP($A608,'Medical Examinations'!$A:$O,14,FALSE),"")</f>
        <v>Obesity</v>
      </c>
      <c r="K608" t="str">
        <f>IFERROR(VLOOKUP($A608,'Medical Examinations'!$A:$O,15,FALSE),"")</f>
        <v>Prediabetes</v>
      </c>
      <c r="L608" s="19" t="str">
        <f>IFERROR(VLOOKUP($A608,'Hospitalisation Details'!$A:$Q,7,FALSE),"")</f>
        <v>29-Dec-1982</v>
      </c>
      <c r="M608" s="20">
        <f>IFERROR(VLOOKUP($A608,'Hospitalisation Details'!$A:$Q,10,FALSE),"")</f>
        <v>6600.21</v>
      </c>
      <c r="N608" s="26" t="str">
        <f>IFERROR(VLOOKUP($A608,'Hospitalisation Details'!$A:$Q,11,FALSE),"")</f>
        <v>tier - 3</v>
      </c>
      <c r="O608" t="str">
        <f>IFERROR(VLOOKUP($A608,'Hospitalisation Details'!$A:$Q,13,FALSE),"")</f>
        <v>tier - 2</v>
      </c>
      <c r="P608" t="str">
        <f>IFERROR(VLOOKUP($A608,'Hospitalisation Details'!$A:$Q,15,FALSE),"")</f>
        <v>R1016</v>
      </c>
      <c r="Q608">
        <f>IFERROR(VLOOKUP($A608,'Hospitalisation Details'!$A:$Q,8,FALSE),"")</f>
        <v>40</v>
      </c>
    </row>
    <row r="609" spans="1:17" ht="15" x14ac:dyDescent="0.35">
      <c r="A609" s="25" t="str">
        <f>'Customer Names'!A1546</f>
        <v>Id1545</v>
      </c>
      <c r="B609" t="str">
        <f>IFERROR(VLOOKUP($A609,'Customer Names'!$A:$F,3,FALSE),"")</f>
        <v>Keehan</v>
      </c>
      <c r="C609" s="27">
        <f>IFERROR(VLOOKUP($A609,'Medical Examinations'!$A:$O,2,FALSE),"")</f>
        <v>24.97</v>
      </c>
      <c r="D609">
        <f>IFERROR(VLOOKUP($A609,'Medical Examinations'!$A:$O,3,FALSE),"")</f>
        <v>5.66</v>
      </c>
      <c r="E609" s="26" t="str">
        <f>IFERROR(VLOOKUP($A609,'Medical Examinations'!$A:$O,4,FALSE),"")</f>
        <v>No</v>
      </c>
      <c r="F609" t="str">
        <f>IFERROR(VLOOKUP($A609,'Medical Examinations'!$A:$O,6,FALSE),"")</f>
        <v>No</v>
      </c>
      <c r="G609" t="str">
        <f>IFERROR(VLOOKUP($A609,'Medical Examinations'!$A:$O,7,FALSE),"")</f>
        <v>No</v>
      </c>
      <c r="H609" s="28" t="str">
        <f>IFERROR(VLOOKUP($A609,'Medical Examinations'!$A:$O,8,FALSE),"")</f>
        <v>0</v>
      </c>
      <c r="I609" t="str">
        <f>IFERROR(VLOOKUP($A609,'Medical Examinations'!$A:$O,10,FALSE),"")</f>
        <v>No</v>
      </c>
      <c r="J609" t="str">
        <f>IFERROR(VLOOKUP($A609,'Medical Examinations'!$A:$O,14,FALSE),"")</f>
        <v>Normal Weight</v>
      </c>
      <c r="K609" t="str">
        <f>IFERROR(VLOOKUP($A609,'Medical Examinations'!$A:$O,15,FALSE),"")</f>
        <v>Normal</v>
      </c>
      <c r="L609" s="19" t="str">
        <f>IFERROR(VLOOKUP($A609,'Hospitalisation Details'!$A:$Q,7,FALSE),"")</f>
        <v>22-Nov-1982</v>
      </c>
      <c r="M609" s="20">
        <f>IFERROR(VLOOKUP($A609,'Hospitalisation Details'!$A:$Q,10,FALSE),"")</f>
        <v>6593.51</v>
      </c>
      <c r="N609" s="26" t="str">
        <f>IFERROR(VLOOKUP($A609,'Hospitalisation Details'!$A:$Q,11,FALSE),"")</f>
        <v>tier - 2</v>
      </c>
      <c r="O609" t="str">
        <f>IFERROR(VLOOKUP($A609,'Hospitalisation Details'!$A:$Q,13,FALSE),"")</f>
        <v>tier - 1</v>
      </c>
      <c r="P609" t="str">
        <f>IFERROR(VLOOKUP($A609,'Hospitalisation Details'!$A:$Q,15,FALSE),"")</f>
        <v>R1013</v>
      </c>
      <c r="Q609">
        <f>IFERROR(VLOOKUP($A609,'Hospitalisation Details'!$A:$Q,8,FALSE),"")</f>
        <v>40</v>
      </c>
    </row>
    <row r="610" spans="1:17" ht="15" x14ac:dyDescent="0.35">
      <c r="A610" s="25" t="str">
        <f>'Customer Names'!A1547</f>
        <v>Id1546</v>
      </c>
      <c r="B610" t="str">
        <f>IFERROR(VLOOKUP($A610,'Customer Names'!$A:$F,3,FALSE),"")</f>
        <v>Mahaney</v>
      </c>
      <c r="C610" s="27">
        <f>IFERROR(VLOOKUP($A610,'Medical Examinations'!$A:$O,2,FALSE),"")</f>
        <v>34.799999999999997</v>
      </c>
      <c r="D610">
        <f>IFERROR(VLOOKUP($A610,'Medical Examinations'!$A:$O,3,FALSE),"")</f>
        <v>4.1900000000000004</v>
      </c>
      <c r="E610" s="26" t="str">
        <f>IFERROR(VLOOKUP($A610,'Medical Examinations'!$A:$O,4,FALSE),"")</f>
        <v>No</v>
      </c>
      <c r="F610" t="str">
        <f>IFERROR(VLOOKUP($A610,'Medical Examinations'!$A:$O,6,FALSE),"")</f>
        <v>No</v>
      </c>
      <c r="G610" t="str">
        <f>IFERROR(VLOOKUP($A610,'Medical Examinations'!$A:$O,7,FALSE),"")</f>
        <v>No</v>
      </c>
      <c r="H610" s="28">
        <f>IFERROR(VLOOKUP($A610,'Medical Examinations'!$A:$O,8,FALSE),"")</f>
        <v>1</v>
      </c>
      <c r="I610" t="str">
        <f>IFERROR(VLOOKUP($A610,'Medical Examinations'!$A:$O,10,FALSE),"")</f>
        <v>No</v>
      </c>
      <c r="J610" t="str">
        <f>IFERROR(VLOOKUP($A610,'Medical Examinations'!$A:$O,14,FALSE),"")</f>
        <v>Obesity</v>
      </c>
      <c r="K610" t="str">
        <f>IFERROR(VLOOKUP($A610,'Medical Examinations'!$A:$O,15,FALSE),"")</f>
        <v>Normal</v>
      </c>
      <c r="L610" s="19" t="str">
        <f>IFERROR(VLOOKUP($A610,'Hospitalisation Details'!$A:$Q,7,FALSE),"")</f>
        <v>5-Oct-1984</v>
      </c>
      <c r="M610" s="20">
        <f>IFERROR(VLOOKUP($A610,'Hospitalisation Details'!$A:$Q,10,FALSE),"")</f>
        <v>6571.54</v>
      </c>
      <c r="N610" s="26" t="str">
        <f>IFERROR(VLOOKUP($A610,'Hospitalisation Details'!$A:$Q,11,FALSE),"")</f>
        <v>tier - 2</v>
      </c>
      <c r="O610" t="str">
        <f>IFERROR(VLOOKUP($A610,'Hospitalisation Details'!$A:$Q,13,FALSE),"")</f>
        <v>tier - 3</v>
      </c>
      <c r="P610" t="str">
        <f>IFERROR(VLOOKUP($A610,'Hospitalisation Details'!$A:$Q,15,FALSE),"")</f>
        <v>R1011</v>
      </c>
      <c r="Q610">
        <f>IFERROR(VLOOKUP($A610,'Hospitalisation Details'!$A:$Q,8,FALSE),"")</f>
        <v>38</v>
      </c>
    </row>
    <row r="611" spans="1:17" ht="15" x14ac:dyDescent="0.35">
      <c r="A611" s="25" t="str">
        <f>'Customer Names'!A1548</f>
        <v>Id1547</v>
      </c>
      <c r="B611" t="str">
        <f>IFERROR(VLOOKUP($A611,'Customer Names'!$A:$F,3,FALSE),"")</f>
        <v>Nolan</v>
      </c>
      <c r="C611" s="27">
        <f>IFERROR(VLOOKUP($A611,'Medical Examinations'!$A:$O,2,FALSE),"")</f>
        <v>32.965000000000003</v>
      </c>
      <c r="D611">
        <f>IFERROR(VLOOKUP($A611,'Medical Examinations'!$A:$O,3,FALSE),"")</f>
        <v>9.2100000000000009</v>
      </c>
      <c r="E611" s="26" t="str">
        <f>IFERROR(VLOOKUP($A611,'Medical Examinations'!$A:$O,4,FALSE),"")</f>
        <v>Yes</v>
      </c>
      <c r="F611" t="str">
        <f>IFERROR(VLOOKUP($A611,'Medical Examinations'!$A:$O,6,FALSE),"")</f>
        <v>No</v>
      </c>
      <c r="G611" t="str">
        <f>IFERROR(VLOOKUP($A611,'Medical Examinations'!$A:$O,7,FALSE),"")</f>
        <v>No</v>
      </c>
      <c r="H611" s="28" t="str">
        <f>IFERROR(VLOOKUP($A611,'Medical Examinations'!$A:$O,8,FALSE),"")</f>
        <v>0</v>
      </c>
      <c r="I611" t="str">
        <f>IFERROR(VLOOKUP($A611,'Medical Examinations'!$A:$O,10,FALSE),"")</f>
        <v>No</v>
      </c>
      <c r="J611" t="str">
        <f>IFERROR(VLOOKUP($A611,'Medical Examinations'!$A:$O,14,FALSE),"")</f>
        <v>Obesity</v>
      </c>
      <c r="K611" t="str">
        <f>IFERROR(VLOOKUP($A611,'Medical Examinations'!$A:$O,15,FALSE),"")</f>
        <v>Diabetes</v>
      </c>
      <c r="L611" s="19" t="str">
        <f>IFERROR(VLOOKUP($A611,'Hospitalisation Details'!$A:$Q,7,FALSE),"")</f>
        <v>20-Jul-1981</v>
      </c>
      <c r="M611" s="20">
        <f>IFERROR(VLOOKUP($A611,'Hospitalisation Details'!$A:$Q,10,FALSE),"")</f>
        <v>6571.02</v>
      </c>
      <c r="N611" s="26" t="str">
        <f>IFERROR(VLOOKUP($A611,'Hospitalisation Details'!$A:$Q,11,FALSE),"")</f>
        <v>tier - 2</v>
      </c>
      <c r="O611" t="str">
        <f>IFERROR(VLOOKUP($A611,'Hospitalisation Details'!$A:$Q,13,FALSE),"")</f>
        <v>tier - 1</v>
      </c>
      <c r="P611" t="str">
        <f>IFERROR(VLOOKUP($A611,'Hospitalisation Details'!$A:$Q,15,FALSE),"")</f>
        <v>R1012</v>
      </c>
      <c r="Q611">
        <f>IFERROR(VLOOKUP($A611,'Hospitalisation Details'!$A:$Q,8,FALSE),"")</f>
        <v>41</v>
      </c>
    </row>
    <row r="612" spans="1:17" ht="15" x14ac:dyDescent="0.35">
      <c r="A612" s="25" t="str">
        <f>'Customer Names'!A1549</f>
        <v>Id1548</v>
      </c>
      <c r="B612" t="str">
        <f>IFERROR(VLOOKUP($A612,'Customer Names'!$A:$F,3,FALSE),"")</f>
        <v>Sobrino</v>
      </c>
      <c r="C612" s="27">
        <f>IFERROR(VLOOKUP($A612,'Medical Examinations'!$A:$O,2,FALSE),"")</f>
        <v>27.265000000000001</v>
      </c>
      <c r="D612">
        <f>IFERROR(VLOOKUP($A612,'Medical Examinations'!$A:$O,3,FALSE),"")</f>
        <v>5.51</v>
      </c>
      <c r="E612" s="26" t="str">
        <f>IFERROR(VLOOKUP($A612,'Medical Examinations'!$A:$O,4,FALSE),"")</f>
        <v>No</v>
      </c>
      <c r="F612" t="str">
        <f>IFERROR(VLOOKUP($A612,'Medical Examinations'!$A:$O,6,FALSE),"")</f>
        <v>No</v>
      </c>
      <c r="G612" t="str">
        <f>IFERROR(VLOOKUP($A612,'Medical Examinations'!$A:$O,7,FALSE),"")</f>
        <v>No</v>
      </c>
      <c r="H612" s="28">
        <f>IFERROR(VLOOKUP($A612,'Medical Examinations'!$A:$O,8,FALSE),"")</f>
        <v>1</v>
      </c>
      <c r="I612" t="str">
        <f>IFERROR(VLOOKUP($A612,'Medical Examinations'!$A:$O,10,FALSE),"")</f>
        <v>No</v>
      </c>
      <c r="J612" t="str">
        <f>IFERROR(VLOOKUP($A612,'Medical Examinations'!$A:$O,14,FALSE),"")</f>
        <v>Over Weight</v>
      </c>
      <c r="K612" t="str">
        <f>IFERROR(VLOOKUP($A612,'Medical Examinations'!$A:$O,15,FALSE),"")</f>
        <v>Normal</v>
      </c>
      <c r="L612" s="19" t="str">
        <f>IFERROR(VLOOKUP($A612,'Hospitalisation Details'!$A:$Q,7,FALSE),"")</f>
        <v>20-Sep-1984</v>
      </c>
      <c r="M612" s="20">
        <f>IFERROR(VLOOKUP($A612,'Hospitalisation Details'!$A:$Q,10,FALSE),"")</f>
        <v>6555.07</v>
      </c>
      <c r="N612" s="26" t="str">
        <f>IFERROR(VLOOKUP($A612,'Hospitalisation Details'!$A:$Q,11,FALSE),"")</f>
        <v>tier - 2</v>
      </c>
      <c r="O612" t="str">
        <f>IFERROR(VLOOKUP($A612,'Hospitalisation Details'!$A:$Q,13,FALSE),"")</f>
        <v>tier - 2</v>
      </c>
      <c r="P612" t="str">
        <f>IFERROR(VLOOKUP($A612,'Hospitalisation Details'!$A:$Q,15,FALSE),"")</f>
        <v>R1024</v>
      </c>
      <c r="Q612">
        <f>IFERROR(VLOOKUP($A612,'Hospitalisation Details'!$A:$Q,8,FALSE),"")</f>
        <v>38</v>
      </c>
    </row>
    <row r="613" spans="1:17" ht="15" x14ac:dyDescent="0.35">
      <c r="A613" s="25" t="str">
        <f>'Customer Names'!A1550</f>
        <v>Id1549</v>
      </c>
      <c r="B613" t="str">
        <f>IFERROR(VLOOKUP($A613,'Customer Names'!$A:$F,3,FALSE),"")</f>
        <v>Gennaro</v>
      </c>
      <c r="C613" s="27">
        <f>IFERROR(VLOOKUP($A613,'Medical Examinations'!$A:$O,2,FALSE),"")</f>
        <v>17.059999999999999</v>
      </c>
      <c r="D613">
        <f>IFERROR(VLOOKUP($A613,'Medical Examinations'!$A:$O,3,FALSE),"")</f>
        <v>8.5</v>
      </c>
      <c r="E613" s="26" t="str">
        <f>IFERROR(VLOOKUP($A613,'Medical Examinations'!$A:$O,4,FALSE),"")</f>
        <v>No</v>
      </c>
      <c r="F613" t="str">
        <f>IFERROR(VLOOKUP($A613,'Medical Examinations'!$A:$O,6,FALSE),"")</f>
        <v>No</v>
      </c>
      <c r="G613" t="str">
        <f>IFERROR(VLOOKUP($A613,'Medical Examinations'!$A:$O,7,FALSE),"")</f>
        <v>No</v>
      </c>
      <c r="H613" s="28" t="str">
        <f>IFERROR(VLOOKUP($A613,'Medical Examinations'!$A:$O,8,FALSE),"")</f>
        <v>0</v>
      </c>
      <c r="I613" t="str">
        <f>IFERROR(VLOOKUP($A613,'Medical Examinations'!$A:$O,10,FALSE),"")</f>
        <v>No</v>
      </c>
      <c r="J613" t="str">
        <f>IFERROR(VLOOKUP($A613,'Medical Examinations'!$A:$O,14,FALSE),"")</f>
        <v>Under Weight</v>
      </c>
      <c r="K613" t="str">
        <f>IFERROR(VLOOKUP($A613,'Medical Examinations'!$A:$O,15,FALSE),"")</f>
        <v>Diabetes</v>
      </c>
      <c r="L613" s="19" t="str">
        <f>IFERROR(VLOOKUP($A613,'Hospitalisation Details'!$A:$Q,7,FALSE),"")</f>
        <v>11-Dec-1968</v>
      </c>
      <c r="M613" s="20">
        <f>IFERROR(VLOOKUP($A613,'Hospitalisation Details'!$A:$Q,10,FALSE),"")</f>
        <v>6552.01</v>
      </c>
      <c r="N613" s="26" t="str">
        <f>IFERROR(VLOOKUP($A613,'Hospitalisation Details'!$A:$Q,11,FALSE),"")</f>
        <v>tier - 3</v>
      </c>
      <c r="O613" t="str">
        <f>IFERROR(VLOOKUP($A613,'Hospitalisation Details'!$A:$Q,13,FALSE),"")</f>
        <v>tier - 2</v>
      </c>
      <c r="P613" t="str">
        <f>IFERROR(VLOOKUP($A613,'Hospitalisation Details'!$A:$Q,15,FALSE),"")</f>
        <v>R1013</v>
      </c>
      <c r="Q613">
        <f>IFERROR(VLOOKUP($A613,'Hospitalisation Details'!$A:$Q,8,FALSE),"")</f>
        <v>54</v>
      </c>
    </row>
    <row r="614" spans="1:17" ht="15" x14ac:dyDescent="0.35">
      <c r="A614" s="25" t="str">
        <f>'Customer Names'!A156</f>
        <v>Id155</v>
      </c>
      <c r="B614" t="str">
        <f>IFERROR(VLOOKUP($A614,'Customer Names'!$A:$F,3,FALSE),"")</f>
        <v>Jurek</v>
      </c>
      <c r="C614" s="27">
        <f>IFERROR(VLOOKUP($A614,'Medical Examinations'!$A:$O,2,FALSE),"")</f>
        <v>27.8</v>
      </c>
      <c r="D614">
        <f>IFERROR(VLOOKUP($A614,'Medical Examinations'!$A:$O,3,FALSE),"")</f>
        <v>4.3600000000000003</v>
      </c>
      <c r="E614" s="26" t="str">
        <f>IFERROR(VLOOKUP($A614,'Medical Examinations'!$A:$O,4,FALSE),"")</f>
        <v>No</v>
      </c>
      <c r="F614" t="str">
        <f>IFERROR(VLOOKUP($A614,'Medical Examinations'!$A:$O,6,FALSE),"")</f>
        <v>No</v>
      </c>
      <c r="G614" t="str">
        <f>IFERROR(VLOOKUP($A614,'Medical Examinations'!$A:$O,7,FALSE),"")</f>
        <v>Yes</v>
      </c>
      <c r="H614" s="28">
        <f>IFERROR(VLOOKUP($A614,'Medical Examinations'!$A:$O,8,FALSE),"")</f>
        <v>1</v>
      </c>
      <c r="I614" t="str">
        <f>IFERROR(VLOOKUP($A614,'Medical Examinations'!$A:$O,10,FALSE),"")</f>
        <v>Yes</v>
      </c>
      <c r="J614" t="str">
        <f>IFERROR(VLOOKUP($A614,'Medical Examinations'!$A:$O,14,FALSE),"")</f>
        <v>Over Weight</v>
      </c>
      <c r="K614" t="str">
        <f>IFERROR(VLOOKUP($A614,'Medical Examinations'!$A:$O,15,FALSE),"")</f>
        <v>Normal</v>
      </c>
      <c r="L614" s="19" t="str">
        <f>IFERROR(VLOOKUP($A614,'Hospitalisation Details'!$A:$Q,7,FALSE),"")</f>
        <v>9-Sep-1979</v>
      </c>
      <c r="M614" s="20">
        <f>IFERROR(VLOOKUP($A614,'Hospitalisation Details'!$A:$Q,10,FALSE),"")</f>
        <v>37829.72</v>
      </c>
      <c r="N614" s="26" t="str">
        <f>IFERROR(VLOOKUP($A614,'Hospitalisation Details'!$A:$Q,11,FALSE),"")</f>
        <v>tier - 1</v>
      </c>
      <c r="O614" t="str">
        <f>IFERROR(VLOOKUP($A614,'Hospitalisation Details'!$A:$Q,13,FALSE),"")</f>
        <v>tier - 2</v>
      </c>
      <c r="P614" t="str">
        <f>IFERROR(VLOOKUP($A614,'Hospitalisation Details'!$A:$Q,15,FALSE),"")</f>
        <v>R1011</v>
      </c>
      <c r="Q614">
        <f>IFERROR(VLOOKUP($A614,'Hospitalisation Details'!$A:$Q,8,FALSE),"")</f>
        <v>43</v>
      </c>
    </row>
    <row r="615" spans="1:17" ht="15" x14ac:dyDescent="0.35">
      <c r="A615" s="25" t="str">
        <f>'Customer Names'!A1551</f>
        <v>Id1550</v>
      </c>
      <c r="B615" t="str">
        <f>IFERROR(VLOOKUP($A615,'Customer Names'!$A:$F,3,FALSE),"")</f>
        <v>Mayer</v>
      </c>
      <c r="C615" s="27">
        <f>IFERROR(VLOOKUP($A615,'Medical Examinations'!$A:$O,2,FALSE),"")</f>
        <v>36.29</v>
      </c>
      <c r="D615">
        <f>IFERROR(VLOOKUP($A615,'Medical Examinations'!$A:$O,3,FALSE),"")</f>
        <v>6.23</v>
      </c>
      <c r="E615" s="26" t="str">
        <f>IFERROR(VLOOKUP($A615,'Medical Examinations'!$A:$O,4,FALSE),"")</f>
        <v>No</v>
      </c>
      <c r="F615" t="str">
        <f>IFERROR(VLOOKUP($A615,'Medical Examinations'!$A:$O,6,FALSE),"")</f>
        <v>No</v>
      </c>
      <c r="G615" t="str">
        <f>IFERROR(VLOOKUP($A615,'Medical Examinations'!$A:$O,7,FALSE),"")</f>
        <v>No</v>
      </c>
      <c r="H615" s="28" t="str">
        <f>IFERROR(VLOOKUP($A615,'Medical Examinations'!$A:$O,8,FALSE),"")</f>
        <v>0</v>
      </c>
      <c r="I615" t="str">
        <f>IFERROR(VLOOKUP($A615,'Medical Examinations'!$A:$O,10,FALSE),"")</f>
        <v>No</v>
      </c>
      <c r="J615" t="str">
        <f>IFERROR(VLOOKUP($A615,'Medical Examinations'!$A:$O,14,FALSE),"")</f>
        <v>Obesity</v>
      </c>
      <c r="K615" t="str">
        <f>IFERROR(VLOOKUP($A615,'Medical Examinations'!$A:$O,15,FALSE),"")</f>
        <v>Prediabetes</v>
      </c>
      <c r="L615" s="19" t="str">
        <f>IFERROR(VLOOKUP($A615,'Hospitalisation Details'!$A:$Q,7,FALSE),"")</f>
        <v>6-Aug-1989</v>
      </c>
      <c r="M615" s="20">
        <f>IFERROR(VLOOKUP($A615,'Hospitalisation Details'!$A:$Q,10,FALSE),"")</f>
        <v>6551.75</v>
      </c>
      <c r="N615" s="26" t="str">
        <f>IFERROR(VLOOKUP($A615,'Hospitalisation Details'!$A:$Q,11,FALSE),"")</f>
        <v>tier - 2</v>
      </c>
      <c r="O615" t="str">
        <f>IFERROR(VLOOKUP($A615,'Hospitalisation Details'!$A:$Q,13,FALSE),"")</f>
        <v>tier - 2</v>
      </c>
      <c r="P615" t="str">
        <f>IFERROR(VLOOKUP($A615,'Hospitalisation Details'!$A:$Q,15,FALSE),"")</f>
        <v>R1024</v>
      </c>
      <c r="Q615">
        <f>IFERROR(VLOOKUP($A615,'Hospitalisation Details'!$A:$Q,8,FALSE),"")</f>
        <v>33</v>
      </c>
    </row>
    <row r="616" spans="1:17" ht="15" x14ac:dyDescent="0.35">
      <c r="A616" s="25" t="str">
        <f>'Customer Names'!A1552</f>
        <v>Id1551</v>
      </c>
      <c r="B616" t="str">
        <f>IFERROR(VLOOKUP($A616,'Customer Names'!$A:$F,3,FALSE),"")</f>
        <v>Becker</v>
      </c>
      <c r="C616" s="27">
        <f>IFERROR(VLOOKUP($A616,'Medical Examinations'!$A:$O,2,FALSE),"")</f>
        <v>28.594999999999999</v>
      </c>
      <c r="D616">
        <f>IFERROR(VLOOKUP($A616,'Medical Examinations'!$A:$O,3,FALSE),"")</f>
        <v>8.5299999999999994</v>
      </c>
      <c r="E616" s="26" t="str">
        <f>IFERROR(VLOOKUP($A616,'Medical Examinations'!$A:$O,4,FALSE),"")</f>
        <v>Yes</v>
      </c>
      <c r="F616" t="str">
        <f>IFERROR(VLOOKUP($A616,'Medical Examinations'!$A:$O,6,FALSE),"")</f>
        <v>No</v>
      </c>
      <c r="G616" t="str">
        <f>IFERROR(VLOOKUP($A616,'Medical Examinations'!$A:$O,7,FALSE),"")</f>
        <v>No</v>
      </c>
      <c r="H616" s="28">
        <f>IFERROR(VLOOKUP($A616,'Medical Examinations'!$A:$O,8,FALSE),"")</f>
        <v>1</v>
      </c>
      <c r="I616" t="str">
        <f>IFERROR(VLOOKUP($A616,'Medical Examinations'!$A:$O,10,FALSE),"")</f>
        <v>No</v>
      </c>
      <c r="J616" t="str">
        <f>IFERROR(VLOOKUP($A616,'Medical Examinations'!$A:$O,14,FALSE),"")</f>
        <v>Over Weight</v>
      </c>
      <c r="K616" t="str">
        <f>IFERROR(VLOOKUP($A616,'Medical Examinations'!$A:$O,15,FALSE),"")</f>
        <v>Diabetes</v>
      </c>
      <c r="L616" s="19" t="str">
        <f>IFERROR(VLOOKUP($A616,'Hospitalisation Details'!$A:$Q,7,FALSE),"")</f>
        <v>18-Dec-1986</v>
      </c>
      <c r="M616" s="20">
        <f>IFERROR(VLOOKUP($A616,'Hospitalisation Details'!$A:$Q,10,FALSE),"")</f>
        <v>6548.2</v>
      </c>
      <c r="N616" s="26" t="str">
        <f>IFERROR(VLOOKUP($A616,'Hospitalisation Details'!$A:$Q,11,FALSE),"")</f>
        <v>tier - 2</v>
      </c>
      <c r="O616" t="str">
        <f>IFERROR(VLOOKUP($A616,'Hospitalisation Details'!$A:$Q,13,FALSE),"")</f>
        <v>tier - 3</v>
      </c>
      <c r="P616" t="str">
        <f>IFERROR(VLOOKUP($A616,'Hospitalisation Details'!$A:$Q,15,FALSE),"")</f>
        <v>R1012</v>
      </c>
      <c r="Q616">
        <f>IFERROR(VLOOKUP($A616,'Hospitalisation Details'!$A:$Q,8,FALSE),"")</f>
        <v>36</v>
      </c>
    </row>
    <row r="617" spans="1:17" ht="15" x14ac:dyDescent="0.35">
      <c r="A617" s="25" t="str">
        <f>'Customer Names'!A1553</f>
        <v>Id1552</v>
      </c>
      <c r="B617" t="str">
        <f>IFERROR(VLOOKUP($A617,'Customer Names'!$A:$F,3,FALSE),"")</f>
        <v>Moore</v>
      </c>
      <c r="C617" s="27">
        <f>IFERROR(VLOOKUP($A617,'Medical Examinations'!$A:$O,2,FALSE),"")</f>
        <v>17.8</v>
      </c>
      <c r="D617">
        <f>IFERROR(VLOOKUP($A617,'Medical Examinations'!$A:$O,3,FALSE),"")</f>
        <v>5.75</v>
      </c>
      <c r="E617" s="26" t="str">
        <f>IFERROR(VLOOKUP($A617,'Medical Examinations'!$A:$O,4,FALSE),"")</f>
        <v>Yes</v>
      </c>
      <c r="F617" t="str">
        <f>IFERROR(VLOOKUP($A617,'Medical Examinations'!$A:$O,6,FALSE),"")</f>
        <v>No</v>
      </c>
      <c r="G617" t="str">
        <f>IFERROR(VLOOKUP($A617,'Medical Examinations'!$A:$O,7,FALSE),"")</f>
        <v>Yes</v>
      </c>
      <c r="H617" s="28">
        <f>IFERROR(VLOOKUP($A617,'Medical Examinations'!$A:$O,8,FALSE),"")</f>
        <v>1</v>
      </c>
      <c r="I617" t="str">
        <f>IFERROR(VLOOKUP($A617,'Medical Examinations'!$A:$O,10,FALSE),"")</f>
        <v>No</v>
      </c>
      <c r="J617" t="str">
        <f>IFERROR(VLOOKUP($A617,'Medical Examinations'!$A:$O,14,FALSE),"")</f>
        <v>Under Weight</v>
      </c>
      <c r="K617" t="str">
        <f>IFERROR(VLOOKUP($A617,'Medical Examinations'!$A:$O,15,FALSE),"")</f>
        <v>Prediabetes</v>
      </c>
      <c r="L617" s="19" t="str">
        <f>IFERROR(VLOOKUP($A617,'Hospitalisation Details'!$A:$Q,7,FALSE),"")</f>
        <v>3-Dec-1969</v>
      </c>
      <c r="M617" s="20">
        <f>IFERROR(VLOOKUP($A617,'Hospitalisation Details'!$A:$Q,10,FALSE),"")</f>
        <v>6546.16</v>
      </c>
      <c r="N617" s="26" t="str">
        <f>IFERROR(VLOOKUP($A617,'Hospitalisation Details'!$A:$Q,11,FALSE),"")</f>
        <v>tier - 2</v>
      </c>
      <c r="O617" t="str">
        <f>IFERROR(VLOOKUP($A617,'Hospitalisation Details'!$A:$Q,13,FALSE),"")</f>
        <v>tier - 3</v>
      </c>
      <c r="P617" t="str">
        <f>IFERROR(VLOOKUP($A617,'Hospitalisation Details'!$A:$Q,15,FALSE),"")</f>
        <v>R1013</v>
      </c>
      <c r="Q617">
        <f>IFERROR(VLOOKUP($A617,'Hospitalisation Details'!$A:$Q,8,FALSE),"")</f>
        <v>53</v>
      </c>
    </row>
    <row r="618" spans="1:17" ht="15" x14ac:dyDescent="0.35">
      <c r="A618" s="25" t="str">
        <f>'Customer Names'!A1554</f>
        <v>Id1553</v>
      </c>
      <c r="B618" t="str">
        <f>IFERROR(VLOOKUP($A618,'Customer Names'!$A:$F,3,FALSE),"")</f>
        <v>Platt</v>
      </c>
      <c r="C618" s="27">
        <f>IFERROR(VLOOKUP($A618,'Medical Examinations'!$A:$O,2,FALSE),"")</f>
        <v>21.4</v>
      </c>
      <c r="D618">
        <f>IFERROR(VLOOKUP($A618,'Medical Examinations'!$A:$O,3,FALSE),"")</f>
        <v>5.6</v>
      </c>
      <c r="E618" s="26" t="str">
        <f>IFERROR(VLOOKUP($A618,'Medical Examinations'!$A:$O,4,FALSE),"")</f>
        <v>No</v>
      </c>
      <c r="F618" t="str">
        <f>IFERROR(VLOOKUP($A618,'Medical Examinations'!$A:$O,6,FALSE),"")</f>
        <v>No</v>
      </c>
      <c r="G618" t="str">
        <f>IFERROR(VLOOKUP($A618,'Medical Examinations'!$A:$O,7,FALSE),"")</f>
        <v>No</v>
      </c>
      <c r="H618" s="28" t="str">
        <f>IFERROR(VLOOKUP($A618,'Medical Examinations'!$A:$O,8,FALSE),"")</f>
        <v>0</v>
      </c>
      <c r="I618" t="str">
        <f>IFERROR(VLOOKUP($A618,'Medical Examinations'!$A:$O,10,FALSE),"")</f>
        <v>No</v>
      </c>
      <c r="J618" t="str">
        <f>IFERROR(VLOOKUP($A618,'Medical Examinations'!$A:$O,14,FALSE),"")</f>
        <v>Normal Weight</v>
      </c>
      <c r="K618" t="str">
        <f>IFERROR(VLOOKUP($A618,'Medical Examinations'!$A:$O,15,FALSE),"")</f>
        <v>Normal</v>
      </c>
      <c r="L618" s="19" t="str">
        <f>IFERROR(VLOOKUP($A618,'Hospitalisation Details'!$A:$Q,7,FALSE),"")</f>
        <v>2-Oct-1982</v>
      </c>
      <c r="M618" s="20">
        <f>IFERROR(VLOOKUP($A618,'Hospitalisation Details'!$A:$Q,10,FALSE),"")</f>
        <v>6536.68</v>
      </c>
      <c r="N618" s="26" t="str">
        <f>IFERROR(VLOOKUP($A618,'Hospitalisation Details'!$A:$Q,11,FALSE),"")</f>
        <v>tier - 2</v>
      </c>
      <c r="O618" t="str">
        <f>IFERROR(VLOOKUP($A618,'Hospitalisation Details'!$A:$Q,13,FALSE),"")</f>
        <v>tier - 2</v>
      </c>
      <c r="P618" t="str">
        <f>IFERROR(VLOOKUP($A618,'Hospitalisation Details'!$A:$Q,15,FALSE),"")</f>
        <v>R1012</v>
      </c>
      <c r="Q618">
        <f>IFERROR(VLOOKUP($A618,'Hospitalisation Details'!$A:$Q,8,FALSE),"")</f>
        <v>40</v>
      </c>
    </row>
    <row r="619" spans="1:17" ht="15" x14ac:dyDescent="0.35">
      <c r="A619" s="25" t="str">
        <f>'Customer Names'!A1555</f>
        <v>Id1554</v>
      </c>
      <c r="B619" t="str">
        <f>IFERROR(VLOOKUP($A619,'Customer Names'!$A:$F,3,FALSE),"")</f>
        <v>Brodeur</v>
      </c>
      <c r="C619" s="27">
        <f>IFERROR(VLOOKUP($A619,'Medical Examinations'!$A:$O,2,FALSE),"")</f>
        <v>23.01</v>
      </c>
      <c r="D619">
        <f>IFERROR(VLOOKUP($A619,'Medical Examinations'!$A:$O,3,FALSE),"")</f>
        <v>4.68</v>
      </c>
      <c r="E619" s="26" t="str">
        <f>IFERROR(VLOOKUP($A619,'Medical Examinations'!$A:$O,4,FALSE),"")</f>
        <v>No</v>
      </c>
      <c r="F619" t="str">
        <f>IFERROR(VLOOKUP($A619,'Medical Examinations'!$A:$O,6,FALSE),"")</f>
        <v>No</v>
      </c>
      <c r="G619" t="str">
        <f>IFERROR(VLOOKUP($A619,'Medical Examinations'!$A:$O,7,FALSE),"")</f>
        <v>No</v>
      </c>
      <c r="H619" s="28" t="str">
        <f>IFERROR(VLOOKUP($A619,'Medical Examinations'!$A:$O,8,FALSE),"")</f>
        <v>0</v>
      </c>
      <c r="I619" t="str">
        <f>IFERROR(VLOOKUP($A619,'Medical Examinations'!$A:$O,10,FALSE),"")</f>
        <v>No</v>
      </c>
      <c r="J619" t="str">
        <f>IFERROR(VLOOKUP($A619,'Medical Examinations'!$A:$O,14,FALSE),"")</f>
        <v>Normal Weight</v>
      </c>
      <c r="K619" t="str">
        <f>IFERROR(VLOOKUP($A619,'Medical Examinations'!$A:$O,15,FALSE),"")</f>
        <v>Normal</v>
      </c>
      <c r="L619" s="19" t="str">
        <f>IFERROR(VLOOKUP($A619,'Hospitalisation Details'!$A:$Q,7,FALSE),"")</f>
        <v>12-Aug-1982</v>
      </c>
      <c r="M619" s="20">
        <f>IFERROR(VLOOKUP($A619,'Hospitalisation Details'!$A:$Q,10,FALSE),"")</f>
        <v>6532.04</v>
      </c>
      <c r="N619" s="26" t="str">
        <f>IFERROR(VLOOKUP($A619,'Hospitalisation Details'!$A:$Q,11,FALSE),"")</f>
        <v>tier - 2</v>
      </c>
      <c r="O619" t="str">
        <f>IFERROR(VLOOKUP($A619,'Hospitalisation Details'!$A:$Q,13,FALSE),"")</f>
        <v>tier - 1</v>
      </c>
      <c r="P619" t="str">
        <f>IFERROR(VLOOKUP($A619,'Hospitalisation Details'!$A:$Q,15,FALSE),"")</f>
        <v>R1013</v>
      </c>
      <c r="Q619">
        <f>IFERROR(VLOOKUP($A619,'Hospitalisation Details'!$A:$Q,8,FALSE),"")</f>
        <v>40</v>
      </c>
    </row>
    <row r="620" spans="1:17" ht="15" x14ac:dyDescent="0.35">
      <c r="A620" s="25" t="str">
        <f>'Customer Names'!A1556</f>
        <v>Id1555</v>
      </c>
      <c r="B620" t="str">
        <f>IFERROR(VLOOKUP($A620,'Customer Names'!$A:$F,3,FALSE),"")</f>
        <v>Knight Pech</v>
      </c>
      <c r="C620" s="27">
        <f>IFERROR(VLOOKUP($A620,'Medical Examinations'!$A:$O,2,FALSE),"")</f>
        <v>19.86</v>
      </c>
      <c r="D620">
        <f>IFERROR(VLOOKUP($A620,'Medical Examinations'!$A:$O,3,FALSE),"")</f>
        <v>5.62</v>
      </c>
      <c r="E620" s="26" t="str">
        <f>IFERROR(VLOOKUP($A620,'Medical Examinations'!$A:$O,4,FALSE),"")</f>
        <v>Yes</v>
      </c>
      <c r="F620" t="str">
        <f>IFERROR(VLOOKUP($A620,'Medical Examinations'!$A:$O,6,FALSE),"")</f>
        <v>No</v>
      </c>
      <c r="G620" t="str">
        <f>IFERROR(VLOOKUP($A620,'Medical Examinations'!$A:$O,7,FALSE),"")</f>
        <v>No</v>
      </c>
      <c r="H620" s="28" t="str">
        <f>IFERROR(VLOOKUP($A620,'Medical Examinations'!$A:$O,8,FALSE),"")</f>
        <v>0</v>
      </c>
      <c r="I620" t="str">
        <f>IFERROR(VLOOKUP($A620,'Medical Examinations'!$A:$O,10,FALSE),"")</f>
        <v>No</v>
      </c>
      <c r="J620" t="str">
        <f>IFERROR(VLOOKUP($A620,'Medical Examinations'!$A:$O,14,FALSE),"")</f>
        <v>Normal Weight</v>
      </c>
      <c r="K620" t="str">
        <f>IFERROR(VLOOKUP($A620,'Medical Examinations'!$A:$O,15,FALSE),"")</f>
        <v>Normal</v>
      </c>
      <c r="L620" s="19" t="str">
        <f>IFERROR(VLOOKUP($A620,'Hospitalisation Details'!$A:$Q,7,FALSE),"")</f>
        <v>23-Oct-1976</v>
      </c>
      <c r="M620" s="20">
        <f>IFERROR(VLOOKUP($A620,'Hospitalisation Details'!$A:$Q,10,FALSE),"")</f>
        <v>6529.21</v>
      </c>
      <c r="N620" s="26" t="str">
        <f>IFERROR(VLOOKUP($A620,'Hospitalisation Details'!$A:$Q,11,FALSE),"")</f>
        <v>tier - 2</v>
      </c>
      <c r="O620" t="str">
        <f>IFERROR(VLOOKUP($A620,'Hospitalisation Details'!$A:$Q,13,FALSE),"")</f>
        <v>tier - 1</v>
      </c>
      <c r="P620" t="str">
        <f>IFERROR(VLOOKUP($A620,'Hospitalisation Details'!$A:$Q,15,FALSE),"")</f>
        <v>R1013</v>
      </c>
      <c r="Q620">
        <f>IFERROR(VLOOKUP($A620,'Hospitalisation Details'!$A:$Q,8,FALSE),"")</f>
        <v>46</v>
      </c>
    </row>
    <row r="621" spans="1:17" ht="15" x14ac:dyDescent="0.35">
      <c r="A621" s="25" t="str">
        <f>'Customer Names'!A1557</f>
        <v>Id1556</v>
      </c>
      <c r="B621" t="str">
        <f>IFERROR(VLOOKUP($A621,'Customer Names'!$A:$F,3,FALSE),"")</f>
        <v>Richter</v>
      </c>
      <c r="C621" s="27">
        <f>IFERROR(VLOOKUP($A621,'Medical Examinations'!$A:$O,2,FALSE),"")</f>
        <v>33.58</v>
      </c>
      <c r="D621">
        <f>IFERROR(VLOOKUP($A621,'Medical Examinations'!$A:$O,3,FALSE),"")</f>
        <v>5.08</v>
      </c>
      <c r="E621" s="26" t="str">
        <f>IFERROR(VLOOKUP($A621,'Medical Examinations'!$A:$O,4,FALSE),"")</f>
        <v>No</v>
      </c>
      <c r="F621" t="str">
        <f>IFERROR(VLOOKUP($A621,'Medical Examinations'!$A:$O,6,FALSE),"")</f>
        <v>No</v>
      </c>
      <c r="G621" t="str">
        <f>IFERROR(VLOOKUP($A621,'Medical Examinations'!$A:$O,7,FALSE),"")</f>
        <v>No</v>
      </c>
      <c r="H621" s="28" t="str">
        <f>IFERROR(VLOOKUP($A621,'Medical Examinations'!$A:$O,8,FALSE),"")</f>
        <v>0</v>
      </c>
      <c r="I621" t="str">
        <f>IFERROR(VLOOKUP($A621,'Medical Examinations'!$A:$O,10,FALSE),"")</f>
        <v>No</v>
      </c>
      <c r="J621" t="str">
        <f>IFERROR(VLOOKUP($A621,'Medical Examinations'!$A:$O,14,FALSE),"")</f>
        <v>Obesity</v>
      </c>
      <c r="K621" t="str">
        <f>IFERROR(VLOOKUP($A621,'Medical Examinations'!$A:$O,15,FALSE),"")</f>
        <v>Normal</v>
      </c>
      <c r="L621" s="19" t="str">
        <f>IFERROR(VLOOKUP($A621,'Hospitalisation Details'!$A:$Q,7,FALSE),"")</f>
        <v>7-Jul-1994</v>
      </c>
      <c r="M621" s="20">
        <f>IFERROR(VLOOKUP($A621,'Hospitalisation Details'!$A:$Q,10,FALSE),"")</f>
        <v>6512.24</v>
      </c>
      <c r="N621" s="26" t="str">
        <f>IFERROR(VLOOKUP($A621,'Hospitalisation Details'!$A:$Q,11,FALSE),"")</f>
        <v>tier - 2</v>
      </c>
      <c r="O621" t="str">
        <f>IFERROR(VLOOKUP($A621,'Hospitalisation Details'!$A:$Q,13,FALSE),"")</f>
        <v>tier - 1</v>
      </c>
      <c r="P621" t="str">
        <f>IFERROR(VLOOKUP($A621,'Hospitalisation Details'!$A:$Q,15,FALSE),"")</f>
        <v>R1021</v>
      </c>
      <c r="Q621">
        <f>IFERROR(VLOOKUP($A621,'Hospitalisation Details'!$A:$Q,8,FALSE),"")</f>
        <v>28</v>
      </c>
    </row>
    <row r="622" spans="1:17" ht="15" x14ac:dyDescent="0.35">
      <c r="A622" s="25" t="str">
        <f>'Customer Names'!A1558</f>
        <v>Id1557</v>
      </c>
      <c r="B622" t="str">
        <f>IFERROR(VLOOKUP($A622,'Customer Names'!$A:$F,3,FALSE),"")</f>
        <v>Jubinski</v>
      </c>
      <c r="C622" s="27">
        <f>IFERROR(VLOOKUP($A622,'Medical Examinations'!$A:$O,2,FALSE),"")</f>
        <v>29.81</v>
      </c>
      <c r="D622">
        <f>IFERROR(VLOOKUP($A622,'Medical Examinations'!$A:$O,3,FALSE),"")</f>
        <v>5.28</v>
      </c>
      <c r="E622" s="26" t="str">
        <f>IFERROR(VLOOKUP($A622,'Medical Examinations'!$A:$O,4,FALSE),"")</f>
        <v>No</v>
      </c>
      <c r="F622" t="str">
        <f>IFERROR(VLOOKUP($A622,'Medical Examinations'!$A:$O,6,FALSE),"")</f>
        <v>No</v>
      </c>
      <c r="G622" t="str">
        <f>IFERROR(VLOOKUP($A622,'Medical Examinations'!$A:$O,7,FALSE),"")</f>
        <v>No</v>
      </c>
      <c r="H622" s="28" t="str">
        <f>IFERROR(VLOOKUP($A622,'Medical Examinations'!$A:$O,8,FALSE),"")</f>
        <v>0</v>
      </c>
      <c r="I622" t="str">
        <f>IFERROR(VLOOKUP($A622,'Medical Examinations'!$A:$O,10,FALSE),"")</f>
        <v>No</v>
      </c>
      <c r="J622" t="str">
        <f>IFERROR(VLOOKUP($A622,'Medical Examinations'!$A:$O,14,FALSE),"")</f>
        <v>Over Weight</v>
      </c>
      <c r="K622" t="str">
        <f>IFERROR(VLOOKUP($A622,'Medical Examinations'!$A:$O,15,FALSE),"")</f>
        <v>Normal</v>
      </c>
      <c r="L622" s="19" t="str">
        <f>IFERROR(VLOOKUP($A622,'Hospitalisation Details'!$A:$Q,7,FALSE),"")</f>
        <v>28-Aug-1982</v>
      </c>
      <c r="M622" s="20">
        <f>IFERROR(VLOOKUP($A622,'Hospitalisation Details'!$A:$Q,10,FALSE),"")</f>
        <v>6500.24</v>
      </c>
      <c r="N622" s="26" t="str">
        <f>IFERROR(VLOOKUP($A622,'Hospitalisation Details'!$A:$Q,11,FALSE),"")</f>
        <v>tier - 2</v>
      </c>
      <c r="O622" t="str">
        <f>IFERROR(VLOOKUP($A622,'Hospitalisation Details'!$A:$Q,13,FALSE),"")</f>
        <v>tier - 2</v>
      </c>
      <c r="P622" t="str">
        <f>IFERROR(VLOOKUP($A622,'Hospitalisation Details'!$A:$Q,15,FALSE),"")</f>
        <v>R1013</v>
      </c>
      <c r="Q622">
        <f>IFERROR(VLOOKUP($A622,'Hospitalisation Details'!$A:$Q,8,FALSE),"")</f>
        <v>40</v>
      </c>
    </row>
    <row r="623" spans="1:17" ht="15" x14ac:dyDescent="0.35">
      <c r="A623" s="25" t="str">
        <f>'Customer Names'!A1559</f>
        <v>Id1558</v>
      </c>
      <c r="B623" t="str">
        <f>IFERROR(VLOOKUP($A623,'Customer Names'!$A:$F,3,FALSE),"")</f>
        <v>Wall</v>
      </c>
      <c r="C623" s="27">
        <f>IFERROR(VLOOKUP($A623,'Medical Examinations'!$A:$O,2,FALSE),"")</f>
        <v>27.4</v>
      </c>
      <c r="D623">
        <f>IFERROR(VLOOKUP($A623,'Medical Examinations'!$A:$O,3,FALSE),"")</f>
        <v>4.6100000000000003</v>
      </c>
      <c r="E623" s="26" t="str">
        <f>IFERROR(VLOOKUP($A623,'Medical Examinations'!$A:$O,4,FALSE),"")</f>
        <v>No</v>
      </c>
      <c r="F623" t="str">
        <f>IFERROR(VLOOKUP($A623,'Medical Examinations'!$A:$O,6,FALSE),"")</f>
        <v>No</v>
      </c>
      <c r="G623" t="str">
        <f>IFERROR(VLOOKUP($A623,'Medical Examinations'!$A:$O,7,FALSE),"")</f>
        <v>No</v>
      </c>
      <c r="H623" s="28" t="str">
        <f>IFERROR(VLOOKUP($A623,'Medical Examinations'!$A:$O,8,FALSE),"")</f>
        <v>0</v>
      </c>
      <c r="I623" t="str">
        <f>IFERROR(VLOOKUP($A623,'Medical Examinations'!$A:$O,10,FALSE),"")</f>
        <v>No</v>
      </c>
      <c r="J623" t="str">
        <f>IFERROR(VLOOKUP($A623,'Medical Examinations'!$A:$O,14,FALSE),"")</f>
        <v>Over Weight</v>
      </c>
      <c r="K623" t="str">
        <f>IFERROR(VLOOKUP($A623,'Medical Examinations'!$A:$O,15,FALSE),"")</f>
        <v>Normal</v>
      </c>
      <c r="L623" s="19" t="str">
        <f>IFERROR(VLOOKUP($A623,'Hospitalisation Details'!$A:$Q,7,FALSE),"")</f>
        <v>9-Oct-1982</v>
      </c>
      <c r="M623" s="20">
        <f>IFERROR(VLOOKUP($A623,'Hospitalisation Details'!$A:$Q,10,FALSE),"")</f>
        <v>6496.89</v>
      </c>
      <c r="N623" s="26" t="str">
        <f>IFERROR(VLOOKUP($A623,'Hospitalisation Details'!$A:$Q,11,FALSE),"")</f>
        <v>tier - 2</v>
      </c>
      <c r="O623" t="str">
        <f>IFERROR(VLOOKUP($A623,'Hospitalisation Details'!$A:$Q,13,FALSE),"")</f>
        <v>tier - 3</v>
      </c>
      <c r="P623" t="str">
        <f>IFERROR(VLOOKUP($A623,'Hospitalisation Details'!$A:$Q,15,FALSE),"")</f>
        <v>R1011</v>
      </c>
      <c r="Q623">
        <f>IFERROR(VLOOKUP($A623,'Hospitalisation Details'!$A:$Q,8,FALSE),"")</f>
        <v>40</v>
      </c>
    </row>
    <row r="624" spans="1:17" ht="15" x14ac:dyDescent="0.35">
      <c r="A624" s="25" t="str">
        <f>'Customer Names'!A1560</f>
        <v>Id1559</v>
      </c>
      <c r="B624" t="str">
        <f>IFERROR(VLOOKUP($A624,'Customer Names'!$A:$F,3,FALSE),"")</f>
        <v>McKay</v>
      </c>
      <c r="C624" s="27">
        <f>IFERROR(VLOOKUP($A624,'Medical Examinations'!$A:$O,2,FALSE),"")</f>
        <v>17.98</v>
      </c>
      <c r="D624">
        <f>IFERROR(VLOOKUP($A624,'Medical Examinations'!$A:$O,3,FALSE),"")</f>
        <v>6.57</v>
      </c>
      <c r="E624" s="26" t="str">
        <f>IFERROR(VLOOKUP($A624,'Medical Examinations'!$A:$O,4,FALSE),"")</f>
        <v>Yes</v>
      </c>
      <c r="F624" t="str">
        <f>IFERROR(VLOOKUP($A624,'Medical Examinations'!$A:$O,6,FALSE),"")</f>
        <v>No</v>
      </c>
      <c r="G624" t="str">
        <f>IFERROR(VLOOKUP($A624,'Medical Examinations'!$A:$O,7,FALSE),"")</f>
        <v>No</v>
      </c>
      <c r="H624" s="28">
        <f>IFERROR(VLOOKUP($A624,'Medical Examinations'!$A:$O,8,FALSE),"")</f>
        <v>2</v>
      </c>
      <c r="I624" t="str">
        <f>IFERROR(VLOOKUP($A624,'Medical Examinations'!$A:$O,10,FALSE),"")</f>
        <v>No</v>
      </c>
      <c r="J624" t="str">
        <f>IFERROR(VLOOKUP($A624,'Medical Examinations'!$A:$O,14,FALSE),"")</f>
        <v>Under Weight</v>
      </c>
      <c r="K624" t="str">
        <f>IFERROR(VLOOKUP($A624,'Medical Examinations'!$A:$O,15,FALSE),"")</f>
        <v>Diabetes</v>
      </c>
      <c r="L624" s="19" t="str">
        <f>IFERROR(VLOOKUP($A624,'Hospitalisation Details'!$A:$Q,7,FALSE),"")</f>
        <v>1-Dec-1970</v>
      </c>
      <c r="M624" s="20">
        <f>IFERROR(VLOOKUP($A624,'Hospitalisation Details'!$A:$Q,10,FALSE),"")</f>
        <v>6481.67</v>
      </c>
      <c r="N624" s="26" t="str">
        <f>IFERROR(VLOOKUP($A624,'Hospitalisation Details'!$A:$Q,11,FALSE),"")</f>
        <v>tier - 2</v>
      </c>
      <c r="O624" t="str">
        <f>IFERROR(VLOOKUP($A624,'Hospitalisation Details'!$A:$Q,13,FALSE),"")</f>
        <v>tier - 2</v>
      </c>
      <c r="P624" t="str">
        <f>IFERROR(VLOOKUP($A624,'Hospitalisation Details'!$A:$Q,15,FALSE),"")</f>
        <v>R1013</v>
      </c>
      <c r="Q624">
        <f>IFERROR(VLOOKUP($A624,'Hospitalisation Details'!$A:$Q,8,FALSE),"")</f>
        <v>52</v>
      </c>
    </row>
    <row r="625" spans="1:17" ht="15" x14ac:dyDescent="0.35">
      <c r="A625" s="25" t="str">
        <f>'Customer Names'!A157</f>
        <v>Id156</v>
      </c>
      <c r="B625" t="str">
        <f>IFERROR(VLOOKUP($A625,'Customer Names'!$A:$F,3,FALSE),"")</f>
        <v>Thill</v>
      </c>
      <c r="C625" s="27">
        <f>IFERROR(VLOOKUP($A625,'Medical Examinations'!$A:$O,2,FALSE),"")</f>
        <v>45.81</v>
      </c>
      <c r="D625">
        <f>IFERROR(VLOOKUP($A625,'Medical Examinations'!$A:$O,3,FALSE),"")</f>
        <v>4.76</v>
      </c>
      <c r="E625" s="26" t="str">
        <f>IFERROR(VLOOKUP($A625,'Medical Examinations'!$A:$O,4,FALSE),"")</f>
        <v>Yes</v>
      </c>
      <c r="F625" t="str">
        <f>IFERROR(VLOOKUP($A625,'Medical Examinations'!$A:$O,6,FALSE),"")</f>
        <v>No</v>
      </c>
      <c r="G625" t="str">
        <f>IFERROR(VLOOKUP($A625,'Medical Examinations'!$A:$O,7,FALSE),"")</f>
        <v>Yes</v>
      </c>
      <c r="H625" s="28">
        <f>IFERROR(VLOOKUP($A625,'Medical Examinations'!$A:$O,8,FALSE),"")</f>
        <v>1</v>
      </c>
      <c r="I625" t="str">
        <f>IFERROR(VLOOKUP($A625,'Medical Examinations'!$A:$O,10,FALSE),"")</f>
        <v>Yes</v>
      </c>
      <c r="J625" t="str">
        <f>IFERROR(VLOOKUP($A625,'Medical Examinations'!$A:$O,14,FALSE),"")</f>
        <v>Obesity</v>
      </c>
      <c r="K625" t="str">
        <f>IFERROR(VLOOKUP($A625,'Medical Examinations'!$A:$O,15,FALSE),"")</f>
        <v>Normal</v>
      </c>
      <c r="L625" s="19" t="str">
        <f>IFERROR(VLOOKUP($A625,'Hospitalisation Details'!$A:$Q,7,FALSE),"")</f>
        <v>26-Jul-1983</v>
      </c>
      <c r="M625" s="20">
        <f>IFERROR(VLOOKUP($A625,'Hospitalisation Details'!$A:$Q,10,FALSE),"")</f>
        <v>37800.980000000003</v>
      </c>
      <c r="N625" s="26" t="str">
        <f>IFERROR(VLOOKUP($A625,'Hospitalisation Details'!$A:$Q,11,FALSE),"")</f>
        <v>tier - 2</v>
      </c>
      <c r="O625" t="str">
        <f>IFERROR(VLOOKUP($A625,'Hospitalisation Details'!$A:$Q,13,FALSE),"")</f>
        <v>tier - 2</v>
      </c>
      <c r="P625" t="str">
        <f>IFERROR(VLOOKUP($A625,'Hospitalisation Details'!$A:$Q,15,FALSE),"")</f>
        <v>R1011</v>
      </c>
      <c r="Q625">
        <f>IFERROR(VLOOKUP($A625,'Hospitalisation Details'!$A:$Q,8,FALSE),"")</f>
        <v>39</v>
      </c>
    </row>
    <row r="626" spans="1:17" ht="15" x14ac:dyDescent="0.35">
      <c r="A626" s="25" t="str">
        <f>'Customer Names'!A1561</f>
        <v>Id1560</v>
      </c>
      <c r="B626" t="str">
        <f>IFERROR(VLOOKUP($A626,'Customer Names'!$A:$F,3,FALSE),"")</f>
        <v>Oh</v>
      </c>
      <c r="C626" s="27">
        <f>IFERROR(VLOOKUP($A626,'Medical Examinations'!$A:$O,2,FALSE),"")</f>
        <v>37.9</v>
      </c>
      <c r="D626">
        <f>IFERROR(VLOOKUP($A626,'Medical Examinations'!$A:$O,3,FALSE),"")</f>
        <v>5.83</v>
      </c>
      <c r="E626" s="26" t="str">
        <f>IFERROR(VLOOKUP($A626,'Medical Examinations'!$A:$O,4,FALSE),"")</f>
        <v>No</v>
      </c>
      <c r="F626" t="str">
        <f>IFERROR(VLOOKUP($A626,'Medical Examinations'!$A:$O,6,FALSE),"")</f>
        <v>No</v>
      </c>
      <c r="G626" t="str">
        <f>IFERROR(VLOOKUP($A626,'Medical Examinations'!$A:$O,7,FALSE),"")</f>
        <v>No</v>
      </c>
      <c r="H626" s="28" t="str">
        <f>IFERROR(VLOOKUP($A626,'Medical Examinations'!$A:$O,8,FALSE),"")</f>
        <v>0</v>
      </c>
      <c r="I626" t="str">
        <f>IFERROR(VLOOKUP($A626,'Medical Examinations'!$A:$O,10,FALSE),"")</f>
        <v>No</v>
      </c>
      <c r="J626" t="str">
        <f>IFERROR(VLOOKUP($A626,'Medical Examinations'!$A:$O,14,FALSE),"")</f>
        <v>Obesity</v>
      </c>
      <c r="K626" t="str">
        <f>IFERROR(VLOOKUP($A626,'Medical Examinations'!$A:$O,15,FALSE),"")</f>
        <v>Prediabetes</v>
      </c>
      <c r="L626" s="19" t="str">
        <f>IFERROR(VLOOKUP($A626,'Hospitalisation Details'!$A:$Q,7,FALSE),"")</f>
        <v>8-Jun-1980</v>
      </c>
      <c r="M626" s="20">
        <f>IFERROR(VLOOKUP($A626,'Hospitalisation Details'!$A:$Q,10,FALSE),"")</f>
        <v>6474.01</v>
      </c>
      <c r="N626" s="26" t="str">
        <f>IFERROR(VLOOKUP($A626,'Hospitalisation Details'!$A:$Q,11,FALSE),"")</f>
        <v>tier - 2</v>
      </c>
      <c r="O626" t="str">
        <f>IFERROR(VLOOKUP($A626,'Hospitalisation Details'!$A:$Q,13,FALSE),"")</f>
        <v>tier - 3</v>
      </c>
      <c r="P626" t="str">
        <f>IFERROR(VLOOKUP($A626,'Hospitalisation Details'!$A:$Q,15,FALSE),"")</f>
        <v>R1011</v>
      </c>
      <c r="Q626">
        <f>IFERROR(VLOOKUP($A626,'Hospitalisation Details'!$A:$Q,8,FALSE),"")</f>
        <v>43</v>
      </c>
    </row>
    <row r="627" spans="1:17" ht="15" x14ac:dyDescent="0.35">
      <c r="A627" s="25" t="str">
        <f>'Customer Names'!A1562</f>
        <v>Id1561</v>
      </c>
      <c r="B627" t="str">
        <f>IFERROR(VLOOKUP($A627,'Customer Names'!$A:$F,3,FALSE),"")</f>
        <v>Kessell</v>
      </c>
      <c r="C627" s="27">
        <f>IFERROR(VLOOKUP($A627,'Medical Examinations'!$A:$O,2,FALSE),"")</f>
        <v>25.27</v>
      </c>
      <c r="D627">
        <f>IFERROR(VLOOKUP($A627,'Medical Examinations'!$A:$O,3,FALSE),"")</f>
        <v>6.98</v>
      </c>
      <c r="E627" s="26" t="str">
        <f>IFERROR(VLOOKUP($A627,'Medical Examinations'!$A:$O,4,FALSE),"")</f>
        <v>Yes</v>
      </c>
      <c r="F627" t="str">
        <f>IFERROR(VLOOKUP($A627,'Medical Examinations'!$A:$O,6,FALSE),"")</f>
        <v>No</v>
      </c>
      <c r="G627" t="str">
        <f>IFERROR(VLOOKUP($A627,'Medical Examinations'!$A:$O,7,FALSE),"")</f>
        <v>No</v>
      </c>
      <c r="H627" s="28" t="str">
        <f>IFERROR(VLOOKUP($A627,'Medical Examinations'!$A:$O,8,FALSE),"")</f>
        <v>0</v>
      </c>
      <c r="I627" t="str">
        <f>IFERROR(VLOOKUP($A627,'Medical Examinations'!$A:$O,10,FALSE),"")</f>
        <v>No</v>
      </c>
      <c r="J627" t="str">
        <f>IFERROR(VLOOKUP($A627,'Medical Examinations'!$A:$O,14,FALSE),"")</f>
        <v>Over Weight</v>
      </c>
      <c r="K627" t="str">
        <f>IFERROR(VLOOKUP($A627,'Medical Examinations'!$A:$O,15,FALSE),"")</f>
        <v>Diabetes</v>
      </c>
      <c r="L627" s="19" t="str">
        <f>IFERROR(VLOOKUP($A627,'Hospitalisation Details'!$A:$Q,7,FALSE),"")</f>
        <v>27-Jul-1981</v>
      </c>
      <c r="M627" s="20">
        <f>IFERROR(VLOOKUP($A627,'Hospitalisation Details'!$A:$Q,10,FALSE),"")</f>
        <v>6473.15</v>
      </c>
      <c r="N627" s="26" t="str">
        <f>IFERROR(VLOOKUP($A627,'Hospitalisation Details'!$A:$Q,11,FALSE),"")</f>
        <v>tier - 2</v>
      </c>
      <c r="O627" t="str">
        <f>IFERROR(VLOOKUP($A627,'Hospitalisation Details'!$A:$Q,13,FALSE),"")</f>
        <v>tier - 2</v>
      </c>
      <c r="P627" t="str">
        <f>IFERROR(VLOOKUP($A627,'Hospitalisation Details'!$A:$Q,15,FALSE),"")</f>
        <v>R1013</v>
      </c>
      <c r="Q627">
        <f>IFERROR(VLOOKUP($A627,'Hospitalisation Details'!$A:$Q,8,FALSE),"")</f>
        <v>41</v>
      </c>
    </row>
    <row r="628" spans="1:17" ht="15" x14ac:dyDescent="0.35">
      <c r="A628" s="25" t="str">
        <f>'Customer Names'!A1563</f>
        <v>Id1562</v>
      </c>
      <c r="B628" t="str">
        <f>IFERROR(VLOOKUP($A628,'Customer Names'!$A:$F,3,FALSE),"")</f>
        <v>Hidalgo Zambrano</v>
      </c>
      <c r="C628" s="27">
        <f>IFERROR(VLOOKUP($A628,'Medical Examinations'!$A:$O,2,FALSE),"")</f>
        <v>29.26</v>
      </c>
      <c r="D628">
        <f>IFERROR(VLOOKUP($A628,'Medical Examinations'!$A:$O,3,FALSE),"")</f>
        <v>4.03</v>
      </c>
      <c r="E628" s="26" t="str">
        <f>IFERROR(VLOOKUP($A628,'Medical Examinations'!$A:$O,4,FALSE),"")</f>
        <v>No</v>
      </c>
      <c r="F628" t="str">
        <f>IFERROR(VLOOKUP($A628,'Medical Examinations'!$A:$O,6,FALSE),"")</f>
        <v>No</v>
      </c>
      <c r="G628" t="str">
        <f>IFERROR(VLOOKUP($A628,'Medical Examinations'!$A:$O,7,FALSE),"")</f>
        <v>No</v>
      </c>
      <c r="H628" s="28">
        <f>IFERROR(VLOOKUP($A628,'Medical Examinations'!$A:$O,8,FALSE),"")</f>
        <v>1</v>
      </c>
      <c r="I628" t="str">
        <f>IFERROR(VLOOKUP($A628,'Medical Examinations'!$A:$O,10,FALSE),"")</f>
        <v>No</v>
      </c>
      <c r="J628" t="str">
        <f>IFERROR(VLOOKUP($A628,'Medical Examinations'!$A:$O,14,FALSE),"")</f>
        <v>Over Weight</v>
      </c>
      <c r="K628" t="str">
        <f>IFERROR(VLOOKUP($A628,'Medical Examinations'!$A:$O,15,FALSE),"")</f>
        <v>Normal</v>
      </c>
      <c r="L628" s="19" t="str">
        <f>IFERROR(VLOOKUP($A628,'Hospitalisation Details'!$A:$Q,7,FALSE),"")</f>
        <v>1-Nov-1984</v>
      </c>
      <c r="M628" s="20">
        <f>IFERROR(VLOOKUP($A628,'Hospitalisation Details'!$A:$Q,10,FALSE),"")</f>
        <v>6457.84</v>
      </c>
      <c r="N628" s="26" t="str">
        <f>IFERROR(VLOOKUP($A628,'Hospitalisation Details'!$A:$Q,11,FALSE),"")</f>
        <v>tier - 2</v>
      </c>
      <c r="O628" t="str">
        <f>IFERROR(VLOOKUP($A628,'Hospitalisation Details'!$A:$Q,13,FALSE),"")</f>
        <v>tier - 3</v>
      </c>
      <c r="P628" t="str">
        <f>IFERROR(VLOOKUP($A628,'Hospitalisation Details'!$A:$Q,15,FALSE),"")</f>
        <v>R1012</v>
      </c>
      <c r="Q628">
        <f>IFERROR(VLOOKUP($A628,'Hospitalisation Details'!$A:$Q,8,FALSE),"")</f>
        <v>38</v>
      </c>
    </row>
    <row r="629" spans="1:17" ht="15" x14ac:dyDescent="0.35">
      <c r="A629" s="25" t="str">
        <f>'Customer Names'!A1564</f>
        <v>Id1563</v>
      </c>
      <c r="B629" t="str">
        <f>IFERROR(VLOOKUP($A629,'Customer Names'!$A:$F,3,FALSE),"")</f>
        <v>Caprario</v>
      </c>
      <c r="C629" s="27">
        <f>IFERROR(VLOOKUP($A629,'Medical Examinations'!$A:$O,2,FALSE),"")</f>
        <v>27.835000000000001</v>
      </c>
      <c r="D629">
        <f>IFERROR(VLOOKUP($A629,'Medical Examinations'!$A:$O,3,FALSE),"")</f>
        <v>4.5599999999999996</v>
      </c>
      <c r="E629" s="26" t="str">
        <f>IFERROR(VLOOKUP($A629,'Medical Examinations'!$A:$O,4,FALSE),"")</f>
        <v>No</v>
      </c>
      <c r="F629" t="str">
        <f>IFERROR(VLOOKUP($A629,'Medical Examinations'!$A:$O,6,FALSE),"")</f>
        <v>No</v>
      </c>
      <c r="G629" t="str">
        <f>IFERROR(VLOOKUP($A629,'Medical Examinations'!$A:$O,7,FALSE),"")</f>
        <v>No</v>
      </c>
      <c r="H629" s="28">
        <f>IFERROR(VLOOKUP($A629,'Medical Examinations'!$A:$O,8,FALSE),"")</f>
        <v>1</v>
      </c>
      <c r="I629" t="str">
        <f>IFERROR(VLOOKUP($A629,'Medical Examinations'!$A:$O,10,FALSE),"")</f>
        <v>No</v>
      </c>
      <c r="J629" t="str">
        <f>IFERROR(VLOOKUP($A629,'Medical Examinations'!$A:$O,14,FALSE),"")</f>
        <v>Over Weight</v>
      </c>
      <c r="K629" t="str">
        <f>IFERROR(VLOOKUP($A629,'Medical Examinations'!$A:$O,15,FALSE),"")</f>
        <v>Normal</v>
      </c>
      <c r="L629" s="19" t="str">
        <f>IFERROR(VLOOKUP($A629,'Hospitalisation Details'!$A:$Q,7,FALSE),"")</f>
        <v>26-Aug-1984</v>
      </c>
      <c r="M629" s="20">
        <f>IFERROR(VLOOKUP($A629,'Hospitalisation Details'!$A:$Q,10,FALSE),"")</f>
        <v>6455.86</v>
      </c>
      <c r="N629" s="26" t="str">
        <f>IFERROR(VLOOKUP($A629,'Hospitalisation Details'!$A:$Q,11,FALSE),"")</f>
        <v>tier - 3</v>
      </c>
      <c r="O629" t="str">
        <f>IFERROR(VLOOKUP($A629,'Hospitalisation Details'!$A:$Q,13,FALSE),"")</f>
        <v>tier - 3</v>
      </c>
      <c r="P629" t="str">
        <f>IFERROR(VLOOKUP($A629,'Hospitalisation Details'!$A:$Q,15,FALSE),"")</f>
        <v>R1012</v>
      </c>
      <c r="Q629">
        <f>IFERROR(VLOOKUP($A629,'Hospitalisation Details'!$A:$Q,8,FALSE),"")</f>
        <v>38</v>
      </c>
    </row>
    <row r="630" spans="1:17" ht="15" x14ac:dyDescent="0.35">
      <c r="A630" s="25" t="str">
        <f>'Customer Names'!A1565</f>
        <v>Id1564</v>
      </c>
      <c r="B630" t="str">
        <f>IFERROR(VLOOKUP($A630,'Customer Names'!$A:$F,3,FALSE),"")</f>
        <v>Ryan</v>
      </c>
      <c r="C630" s="27">
        <f>IFERROR(VLOOKUP($A630,'Medical Examinations'!$A:$O,2,FALSE),"")</f>
        <v>46.53</v>
      </c>
      <c r="D630">
        <f>IFERROR(VLOOKUP($A630,'Medical Examinations'!$A:$O,3,FALSE),"")</f>
        <v>5.38</v>
      </c>
      <c r="E630" s="26" t="str">
        <f>IFERROR(VLOOKUP($A630,'Medical Examinations'!$A:$O,4,FALSE),"")</f>
        <v>Yes</v>
      </c>
      <c r="F630" t="str">
        <f>IFERROR(VLOOKUP($A630,'Medical Examinations'!$A:$O,6,FALSE),"")</f>
        <v>No</v>
      </c>
      <c r="G630" t="str">
        <f>IFERROR(VLOOKUP($A630,'Medical Examinations'!$A:$O,7,FALSE),"")</f>
        <v>No</v>
      </c>
      <c r="H630" s="28" t="str">
        <f>IFERROR(VLOOKUP($A630,'Medical Examinations'!$A:$O,8,FALSE),"")</f>
        <v>0</v>
      </c>
      <c r="I630" t="str">
        <f>IFERROR(VLOOKUP($A630,'Medical Examinations'!$A:$O,10,FALSE),"")</f>
        <v>No</v>
      </c>
      <c r="J630" t="str">
        <f>IFERROR(VLOOKUP($A630,'Medical Examinations'!$A:$O,14,FALSE),"")</f>
        <v>Obesity</v>
      </c>
      <c r="K630" t="str">
        <f>IFERROR(VLOOKUP($A630,'Medical Examinations'!$A:$O,15,FALSE),"")</f>
        <v>Normal</v>
      </c>
      <c r="L630" s="19" t="str">
        <f>IFERROR(VLOOKUP($A630,'Hospitalisation Details'!$A:$Q,7,FALSE),"")</f>
        <v>22-Jul-1985</v>
      </c>
      <c r="M630" s="20">
        <f>IFERROR(VLOOKUP($A630,'Hospitalisation Details'!$A:$Q,10,FALSE),"")</f>
        <v>6435.62</v>
      </c>
      <c r="N630" s="26" t="str">
        <f>IFERROR(VLOOKUP($A630,'Hospitalisation Details'!$A:$Q,11,FALSE),"")</f>
        <v>tier - 3</v>
      </c>
      <c r="O630" t="str">
        <f>IFERROR(VLOOKUP($A630,'Hospitalisation Details'!$A:$Q,13,FALSE),"")</f>
        <v>tier - 2</v>
      </c>
      <c r="P630" t="str">
        <f>IFERROR(VLOOKUP($A630,'Hospitalisation Details'!$A:$Q,15,FALSE),"")</f>
        <v>R1013</v>
      </c>
      <c r="Q630">
        <f>IFERROR(VLOOKUP($A630,'Hospitalisation Details'!$A:$Q,8,FALSE),"")</f>
        <v>37</v>
      </c>
    </row>
    <row r="631" spans="1:17" ht="15" x14ac:dyDescent="0.35">
      <c r="A631" s="25" t="str">
        <f>'Customer Names'!A1566</f>
        <v>Id1565</v>
      </c>
      <c r="B631" t="str">
        <f>IFERROR(VLOOKUP($A631,'Customer Names'!$A:$F,3,FALSE),"")</f>
        <v>Hoffman</v>
      </c>
      <c r="C631" s="27">
        <f>IFERROR(VLOOKUP($A631,'Medical Examinations'!$A:$O,2,FALSE),"")</f>
        <v>20.58</v>
      </c>
      <c r="D631">
        <f>IFERROR(VLOOKUP($A631,'Medical Examinations'!$A:$O,3,FALSE),"")</f>
        <v>11.04</v>
      </c>
      <c r="E631" s="26" t="str">
        <f>IFERROR(VLOOKUP($A631,'Medical Examinations'!$A:$O,4,FALSE),"")</f>
        <v>Yes</v>
      </c>
      <c r="F631" t="str">
        <f>IFERROR(VLOOKUP($A631,'Medical Examinations'!$A:$O,6,FALSE),"")</f>
        <v>No</v>
      </c>
      <c r="G631" t="str">
        <f>IFERROR(VLOOKUP($A631,'Medical Examinations'!$A:$O,7,FALSE),"")</f>
        <v>No</v>
      </c>
      <c r="H631" s="28">
        <f>IFERROR(VLOOKUP($A631,'Medical Examinations'!$A:$O,8,FALSE),"")</f>
        <v>1</v>
      </c>
      <c r="I631" t="str">
        <f>IFERROR(VLOOKUP($A631,'Medical Examinations'!$A:$O,10,FALSE),"")</f>
        <v>No</v>
      </c>
      <c r="J631" t="str">
        <f>IFERROR(VLOOKUP($A631,'Medical Examinations'!$A:$O,14,FALSE),"")</f>
        <v>Normal Weight</v>
      </c>
      <c r="K631" t="str">
        <f>IFERROR(VLOOKUP($A631,'Medical Examinations'!$A:$O,15,FALSE),"")</f>
        <v>Diabetes</v>
      </c>
      <c r="L631" s="19" t="str">
        <f>IFERROR(VLOOKUP($A631,'Hospitalisation Details'!$A:$Q,7,FALSE),"")</f>
        <v>5-Aug-1975</v>
      </c>
      <c r="M631" s="20">
        <f>IFERROR(VLOOKUP($A631,'Hospitalisation Details'!$A:$Q,10,FALSE),"")</f>
        <v>6423.48</v>
      </c>
      <c r="N631" s="26" t="str">
        <f>IFERROR(VLOOKUP($A631,'Hospitalisation Details'!$A:$Q,11,FALSE),"")</f>
        <v>tier - 2</v>
      </c>
      <c r="O631" t="str">
        <f>IFERROR(VLOOKUP($A631,'Hospitalisation Details'!$A:$Q,13,FALSE),"")</f>
        <v>tier - 3</v>
      </c>
      <c r="P631" t="str">
        <f>IFERROR(VLOOKUP($A631,'Hospitalisation Details'!$A:$Q,15,FALSE),"")</f>
        <v>R1013</v>
      </c>
      <c r="Q631">
        <f>IFERROR(VLOOKUP($A631,'Hospitalisation Details'!$A:$Q,8,FALSE),"")</f>
        <v>47</v>
      </c>
    </row>
    <row r="632" spans="1:17" ht="15" x14ac:dyDescent="0.35">
      <c r="A632" s="25" t="str">
        <f>'Customer Names'!A1567</f>
        <v>Id1566</v>
      </c>
      <c r="B632" t="str">
        <f>IFERROR(VLOOKUP($A632,'Customer Names'!$A:$F,3,FALSE),"")</f>
        <v>Wong</v>
      </c>
      <c r="C632" s="27">
        <f>IFERROR(VLOOKUP($A632,'Medical Examinations'!$A:$O,2,FALSE),"")</f>
        <v>19.53</v>
      </c>
      <c r="D632">
        <f>IFERROR(VLOOKUP($A632,'Medical Examinations'!$A:$O,3,FALSE),"")</f>
        <v>6.09</v>
      </c>
      <c r="E632" s="26" t="str">
        <f>IFERROR(VLOOKUP($A632,'Medical Examinations'!$A:$O,4,FALSE),"")</f>
        <v>Yes</v>
      </c>
      <c r="F632" t="str">
        <f>IFERROR(VLOOKUP($A632,'Medical Examinations'!$A:$O,6,FALSE),"")</f>
        <v>No</v>
      </c>
      <c r="G632" t="str">
        <f>IFERROR(VLOOKUP($A632,'Medical Examinations'!$A:$O,7,FALSE),"")</f>
        <v>No</v>
      </c>
      <c r="H632" s="28" t="str">
        <f>IFERROR(VLOOKUP($A632,'Medical Examinations'!$A:$O,8,FALSE),"")</f>
        <v>0</v>
      </c>
      <c r="I632" t="str">
        <f>IFERROR(VLOOKUP($A632,'Medical Examinations'!$A:$O,10,FALSE),"")</f>
        <v>No</v>
      </c>
      <c r="J632" t="str">
        <f>IFERROR(VLOOKUP($A632,'Medical Examinations'!$A:$O,14,FALSE),"")</f>
        <v>Normal Weight</v>
      </c>
      <c r="K632" t="str">
        <f>IFERROR(VLOOKUP($A632,'Medical Examinations'!$A:$O,15,FALSE),"")</f>
        <v>Prediabetes</v>
      </c>
      <c r="L632" s="19" t="str">
        <f>IFERROR(VLOOKUP($A632,'Hospitalisation Details'!$A:$Q,7,FALSE),"")</f>
        <v>30-Dec-1976</v>
      </c>
      <c r="M632" s="20">
        <f>IFERROR(VLOOKUP($A632,'Hospitalisation Details'!$A:$Q,10,FALSE),"")</f>
        <v>6417.28</v>
      </c>
      <c r="N632" s="26" t="str">
        <f>IFERROR(VLOOKUP($A632,'Hospitalisation Details'!$A:$Q,11,FALSE),"")</f>
        <v>tier - 2</v>
      </c>
      <c r="O632" t="str">
        <f>IFERROR(VLOOKUP($A632,'Hospitalisation Details'!$A:$Q,13,FALSE),"")</f>
        <v>tier - 3</v>
      </c>
      <c r="P632" t="str">
        <f>IFERROR(VLOOKUP($A632,'Hospitalisation Details'!$A:$Q,15,FALSE),"")</f>
        <v>R1013</v>
      </c>
      <c r="Q632">
        <f>IFERROR(VLOOKUP($A632,'Hospitalisation Details'!$A:$Q,8,FALSE),"")</f>
        <v>46</v>
      </c>
    </row>
    <row r="633" spans="1:17" ht="15" x14ac:dyDescent="0.35">
      <c r="A633" s="25" t="str">
        <f>'Customer Names'!A1568</f>
        <v>Id1567</v>
      </c>
      <c r="B633" t="str">
        <f>IFERROR(VLOOKUP($A633,'Customer Names'!$A:$F,3,FALSE),"")</f>
        <v>Lea</v>
      </c>
      <c r="C633" s="27">
        <f>IFERROR(VLOOKUP($A633,'Medical Examinations'!$A:$O,2,FALSE),"")</f>
        <v>27.7</v>
      </c>
      <c r="D633">
        <f>IFERROR(VLOOKUP($A633,'Medical Examinations'!$A:$O,3,FALSE),"")</f>
        <v>4.71</v>
      </c>
      <c r="E633" s="26" t="str">
        <f>IFERROR(VLOOKUP($A633,'Medical Examinations'!$A:$O,4,FALSE),"")</f>
        <v>No</v>
      </c>
      <c r="F633" t="str">
        <f>IFERROR(VLOOKUP($A633,'Medical Examinations'!$A:$O,6,FALSE),"")</f>
        <v>No</v>
      </c>
      <c r="G633" t="str">
        <f>IFERROR(VLOOKUP($A633,'Medical Examinations'!$A:$O,7,FALSE),"")</f>
        <v>No</v>
      </c>
      <c r="H633" s="28">
        <f>IFERROR(VLOOKUP($A633,'Medical Examinations'!$A:$O,8,FALSE),"")</f>
        <v>1</v>
      </c>
      <c r="I633" t="str">
        <f>IFERROR(VLOOKUP($A633,'Medical Examinations'!$A:$O,10,FALSE),"")</f>
        <v>No</v>
      </c>
      <c r="J633" t="str">
        <f>IFERROR(VLOOKUP($A633,'Medical Examinations'!$A:$O,14,FALSE),"")</f>
        <v>Over Weight</v>
      </c>
      <c r="K633" t="str">
        <f>IFERROR(VLOOKUP($A633,'Medical Examinations'!$A:$O,15,FALSE),"")</f>
        <v>Normal</v>
      </c>
      <c r="L633" s="19" t="str">
        <f>IFERROR(VLOOKUP($A633,'Hospitalisation Details'!$A:$Q,7,FALSE),"")</f>
        <v>4-Sep-1987</v>
      </c>
      <c r="M633" s="20">
        <f>IFERROR(VLOOKUP($A633,'Hospitalisation Details'!$A:$Q,10,FALSE),"")</f>
        <v>6414.18</v>
      </c>
      <c r="N633" s="26" t="str">
        <f>IFERROR(VLOOKUP($A633,'Hospitalisation Details'!$A:$Q,11,FALSE),"")</f>
        <v>tier - 2</v>
      </c>
      <c r="O633" t="str">
        <f>IFERROR(VLOOKUP($A633,'Hospitalisation Details'!$A:$Q,13,FALSE),"")</f>
        <v>tier - 2</v>
      </c>
      <c r="P633" t="str">
        <f>IFERROR(VLOOKUP($A633,'Hospitalisation Details'!$A:$Q,15,FALSE),"")</f>
        <v>R1011</v>
      </c>
      <c r="Q633">
        <f>IFERROR(VLOOKUP($A633,'Hospitalisation Details'!$A:$Q,8,FALSE),"")</f>
        <v>35</v>
      </c>
    </row>
    <row r="634" spans="1:17" ht="15" x14ac:dyDescent="0.35">
      <c r="A634" s="25" t="str">
        <f>'Customer Names'!A1569</f>
        <v>Id1568</v>
      </c>
      <c r="B634" t="str">
        <f>IFERROR(VLOOKUP($A634,'Customer Names'!$A:$F,3,FALSE),"")</f>
        <v>Patterson</v>
      </c>
      <c r="C634" s="27">
        <f>IFERROR(VLOOKUP($A634,'Medical Examinations'!$A:$O,2,FALSE),"")</f>
        <v>18.920000000000002</v>
      </c>
      <c r="D634">
        <f>IFERROR(VLOOKUP($A634,'Medical Examinations'!$A:$O,3,FALSE),"")</f>
        <v>8.18</v>
      </c>
      <c r="E634" s="26" t="str">
        <f>IFERROR(VLOOKUP($A634,'Medical Examinations'!$A:$O,4,FALSE),"")</f>
        <v>No</v>
      </c>
      <c r="F634" t="str">
        <f>IFERROR(VLOOKUP($A634,'Medical Examinations'!$A:$O,6,FALSE),"")</f>
        <v>No</v>
      </c>
      <c r="G634" t="str">
        <f>IFERROR(VLOOKUP($A634,'Medical Examinations'!$A:$O,7,FALSE),"")</f>
        <v>No</v>
      </c>
      <c r="H634" s="28" t="str">
        <f>IFERROR(VLOOKUP($A634,'Medical Examinations'!$A:$O,8,FALSE),"")</f>
        <v>0</v>
      </c>
      <c r="I634" t="str">
        <f>IFERROR(VLOOKUP($A634,'Medical Examinations'!$A:$O,10,FALSE),"")</f>
        <v>No</v>
      </c>
      <c r="J634" t="str">
        <f>IFERROR(VLOOKUP($A634,'Medical Examinations'!$A:$O,14,FALSE),"")</f>
        <v>Normal Weight</v>
      </c>
      <c r="K634" t="str">
        <f>IFERROR(VLOOKUP($A634,'Medical Examinations'!$A:$O,15,FALSE),"")</f>
        <v>Diabetes</v>
      </c>
      <c r="L634" s="19" t="str">
        <f>IFERROR(VLOOKUP($A634,'Hospitalisation Details'!$A:$Q,7,FALSE),"")</f>
        <v>22-Aug-1971</v>
      </c>
      <c r="M634" s="20">
        <f>IFERROR(VLOOKUP($A634,'Hospitalisation Details'!$A:$Q,10,FALSE),"")</f>
        <v>6412.34</v>
      </c>
      <c r="N634" s="26" t="str">
        <f>IFERROR(VLOOKUP($A634,'Hospitalisation Details'!$A:$Q,11,FALSE),"")</f>
        <v>tier - 2</v>
      </c>
      <c r="O634" t="str">
        <f>IFERROR(VLOOKUP($A634,'Hospitalisation Details'!$A:$Q,13,FALSE),"")</f>
        <v>tier - 3</v>
      </c>
      <c r="P634" t="str">
        <f>IFERROR(VLOOKUP($A634,'Hospitalisation Details'!$A:$Q,15,FALSE),"")</f>
        <v>R1013</v>
      </c>
      <c r="Q634">
        <f>IFERROR(VLOOKUP($A634,'Hospitalisation Details'!$A:$Q,8,FALSE),"")</f>
        <v>51</v>
      </c>
    </row>
    <row r="635" spans="1:17" ht="15" x14ac:dyDescent="0.35">
      <c r="A635" s="25" t="str">
        <f>'Customer Names'!A1570</f>
        <v>Id1569</v>
      </c>
      <c r="B635" t="str">
        <f>IFERROR(VLOOKUP($A635,'Customer Names'!$A:$F,3,FALSE),"")</f>
        <v>Quigley</v>
      </c>
      <c r="C635" s="27">
        <f>IFERROR(VLOOKUP($A635,'Medical Examinations'!$A:$O,2,FALSE),"")</f>
        <v>17.760000000000002</v>
      </c>
      <c r="D635">
        <f>IFERROR(VLOOKUP($A635,'Medical Examinations'!$A:$O,3,FALSE),"")</f>
        <v>11.18</v>
      </c>
      <c r="E635" s="26" t="str">
        <f>IFERROR(VLOOKUP($A635,'Medical Examinations'!$A:$O,4,FALSE),"")</f>
        <v>Yes</v>
      </c>
      <c r="F635" t="str">
        <f>IFERROR(VLOOKUP($A635,'Medical Examinations'!$A:$O,6,FALSE),"")</f>
        <v>No</v>
      </c>
      <c r="G635" t="str">
        <f>IFERROR(VLOOKUP($A635,'Medical Examinations'!$A:$O,7,FALSE),"")</f>
        <v>No</v>
      </c>
      <c r="H635" s="28">
        <f>IFERROR(VLOOKUP($A635,'Medical Examinations'!$A:$O,8,FALSE),"")</f>
        <v>2</v>
      </c>
      <c r="I635" t="str">
        <f>IFERROR(VLOOKUP($A635,'Medical Examinations'!$A:$O,10,FALSE),"")</f>
        <v>No</v>
      </c>
      <c r="J635" t="str">
        <f>IFERROR(VLOOKUP($A635,'Medical Examinations'!$A:$O,14,FALSE),"")</f>
        <v>Under Weight</v>
      </c>
      <c r="K635" t="str">
        <f>IFERROR(VLOOKUP($A635,'Medical Examinations'!$A:$O,15,FALSE),"")</f>
        <v>Diabetes</v>
      </c>
      <c r="L635" s="19" t="str">
        <f>IFERROR(VLOOKUP($A635,'Hospitalisation Details'!$A:$Q,7,FALSE),"")</f>
        <v>20-Aug-1970</v>
      </c>
      <c r="M635" s="20">
        <f>IFERROR(VLOOKUP($A635,'Hospitalisation Details'!$A:$Q,10,FALSE),"")</f>
        <v>6407.05</v>
      </c>
      <c r="N635" s="26" t="str">
        <f>IFERROR(VLOOKUP($A635,'Hospitalisation Details'!$A:$Q,11,FALSE),"")</f>
        <v>tier - 2</v>
      </c>
      <c r="O635" t="str">
        <f>IFERROR(VLOOKUP($A635,'Hospitalisation Details'!$A:$Q,13,FALSE),"")</f>
        <v>tier - 1</v>
      </c>
      <c r="P635" t="str">
        <f>IFERROR(VLOOKUP($A635,'Hospitalisation Details'!$A:$Q,15,FALSE),"")</f>
        <v>R1013</v>
      </c>
      <c r="Q635">
        <f>IFERROR(VLOOKUP($A635,'Hospitalisation Details'!$A:$Q,8,FALSE),"")</f>
        <v>52</v>
      </c>
    </row>
    <row r="636" spans="1:17" ht="15" x14ac:dyDescent="0.35">
      <c r="A636" s="25" t="str">
        <f>'Customer Names'!A158</f>
        <v>Id157</v>
      </c>
      <c r="B636" t="str">
        <f>IFERROR(VLOOKUP($A636,'Customer Names'!$A:$F,3,FALSE),"")</f>
        <v>Glaz</v>
      </c>
      <c r="C636" s="27">
        <f>IFERROR(VLOOKUP($A636,'Medical Examinations'!$A:$O,2,FALSE),"")</f>
        <v>34.43</v>
      </c>
      <c r="D636">
        <f>IFERROR(VLOOKUP($A636,'Medical Examinations'!$A:$O,3,FALSE),"")</f>
        <v>10.82</v>
      </c>
      <c r="E636" s="26" t="str">
        <f>IFERROR(VLOOKUP($A636,'Medical Examinations'!$A:$O,4,FALSE),"")</f>
        <v>Yes</v>
      </c>
      <c r="F636" t="str">
        <f>IFERROR(VLOOKUP($A636,'Medical Examinations'!$A:$O,6,FALSE),"")</f>
        <v>No</v>
      </c>
      <c r="G636" t="str">
        <f>IFERROR(VLOOKUP($A636,'Medical Examinations'!$A:$O,7,FALSE),"")</f>
        <v>No</v>
      </c>
      <c r="H636" s="28">
        <f>IFERROR(VLOOKUP($A636,'Medical Examinations'!$A:$O,8,FALSE),"")</f>
        <v>1</v>
      </c>
      <c r="I636" t="str">
        <f>IFERROR(VLOOKUP($A636,'Medical Examinations'!$A:$O,10,FALSE),"")</f>
        <v>Yes</v>
      </c>
      <c r="J636" t="str">
        <f>IFERROR(VLOOKUP($A636,'Medical Examinations'!$A:$O,14,FALSE),"")</f>
        <v>Obesity</v>
      </c>
      <c r="K636" t="str">
        <f>IFERROR(VLOOKUP($A636,'Medical Examinations'!$A:$O,15,FALSE),"")</f>
        <v>Diabetes</v>
      </c>
      <c r="L636" s="19" t="str">
        <f>IFERROR(VLOOKUP($A636,'Hospitalisation Details'!$A:$Q,7,FALSE),"")</f>
        <v>15-Aug-1986</v>
      </c>
      <c r="M636" s="20">
        <f>IFERROR(VLOOKUP($A636,'Hospitalisation Details'!$A:$Q,10,FALSE),"")</f>
        <v>37742.58</v>
      </c>
      <c r="N636" s="26" t="str">
        <f>IFERROR(VLOOKUP($A636,'Hospitalisation Details'!$A:$Q,11,FALSE),"")</f>
        <v>tier - 1</v>
      </c>
      <c r="O636" t="str">
        <f>IFERROR(VLOOKUP($A636,'Hospitalisation Details'!$A:$Q,13,FALSE),"")</f>
        <v>tier - 1</v>
      </c>
      <c r="P636" t="str">
        <f>IFERROR(VLOOKUP($A636,'Hospitalisation Details'!$A:$Q,15,FALSE),"")</f>
        <v>R1013</v>
      </c>
      <c r="Q636">
        <f>IFERROR(VLOOKUP($A636,'Hospitalisation Details'!$A:$Q,8,FALSE),"")</f>
        <v>36</v>
      </c>
    </row>
    <row r="637" spans="1:17" ht="15" x14ac:dyDescent="0.35">
      <c r="A637" s="25" t="str">
        <f>'Customer Names'!A1571</f>
        <v>Id1570</v>
      </c>
      <c r="B637" t="str">
        <f>IFERROR(VLOOKUP($A637,'Customer Names'!$A:$F,3,FALSE),"")</f>
        <v>Korir</v>
      </c>
      <c r="C637" s="27">
        <f>IFERROR(VLOOKUP($A637,'Medical Examinations'!$A:$O,2,FALSE),"")</f>
        <v>29.83</v>
      </c>
      <c r="D637">
        <f>IFERROR(VLOOKUP($A637,'Medical Examinations'!$A:$O,3,FALSE),"")</f>
        <v>5.03</v>
      </c>
      <c r="E637" s="26" t="str">
        <f>IFERROR(VLOOKUP($A637,'Medical Examinations'!$A:$O,4,FALSE),"")</f>
        <v>Yes</v>
      </c>
      <c r="F637" t="str">
        <f>IFERROR(VLOOKUP($A637,'Medical Examinations'!$A:$O,6,FALSE),"")</f>
        <v>No</v>
      </c>
      <c r="G637" t="str">
        <f>IFERROR(VLOOKUP($A637,'Medical Examinations'!$A:$O,7,FALSE),"")</f>
        <v>No</v>
      </c>
      <c r="H637" s="28" t="str">
        <f>IFERROR(VLOOKUP($A637,'Medical Examinations'!$A:$O,8,FALSE),"")</f>
        <v>0</v>
      </c>
      <c r="I637" t="str">
        <f>IFERROR(VLOOKUP($A637,'Medical Examinations'!$A:$O,10,FALSE),"")</f>
        <v>No</v>
      </c>
      <c r="J637" t="str">
        <f>IFERROR(VLOOKUP($A637,'Medical Examinations'!$A:$O,14,FALSE),"")</f>
        <v>Over Weight</v>
      </c>
      <c r="K637" t="str">
        <f>IFERROR(VLOOKUP($A637,'Medical Examinations'!$A:$O,15,FALSE),"")</f>
        <v>Normal</v>
      </c>
      <c r="L637" s="19" t="str">
        <f>IFERROR(VLOOKUP($A637,'Hospitalisation Details'!$A:$Q,7,FALSE),"")</f>
        <v>10-Dec-1985</v>
      </c>
      <c r="M637" s="20">
        <f>IFERROR(VLOOKUP($A637,'Hospitalisation Details'!$A:$Q,10,FALSE),"")</f>
        <v>6406.41</v>
      </c>
      <c r="N637" s="26" t="str">
        <f>IFERROR(VLOOKUP($A637,'Hospitalisation Details'!$A:$Q,11,FALSE),"")</f>
        <v>tier - 1</v>
      </c>
      <c r="O637" t="str">
        <f>IFERROR(VLOOKUP($A637,'Hospitalisation Details'!$A:$Q,13,FALSE),"")</f>
        <v>tier - 3</v>
      </c>
      <c r="P637" t="str">
        <f>IFERROR(VLOOKUP($A637,'Hospitalisation Details'!$A:$Q,15,FALSE),"")</f>
        <v>R1014</v>
      </c>
      <c r="Q637">
        <f>IFERROR(VLOOKUP($A637,'Hospitalisation Details'!$A:$Q,8,FALSE),"")</f>
        <v>37</v>
      </c>
    </row>
    <row r="638" spans="1:17" ht="15" x14ac:dyDescent="0.35">
      <c r="A638" s="25" t="str">
        <f>'Customer Names'!A1572</f>
        <v>Id1571</v>
      </c>
      <c r="B638" t="str">
        <f>IFERROR(VLOOKUP($A638,'Customer Names'!$A:$F,3,FALSE),"")</f>
        <v>Downs</v>
      </c>
      <c r="C638" s="27">
        <f>IFERROR(VLOOKUP($A638,'Medical Examinations'!$A:$O,2,FALSE),"")</f>
        <v>23.465</v>
      </c>
      <c r="D638">
        <f>IFERROR(VLOOKUP($A638,'Medical Examinations'!$A:$O,3,FALSE),"")</f>
        <v>5.56</v>
      </c>
      <c r="E638" s="26" t="str">
        <f>IFERROR(VLOOKUP($A638,'Medical Examinations'!$A:$O,4,FALSE),"")</f>
        <v>No</v>
      </c>
      <c r="F638" t="str">
        <f>IFERROR(VLOOKUP($A638,'Medical Examinations'!$A:$O,6,FALSE),"")</f>
        <v>No</v>
      </c>
      <c r="G638" t="str">
        <f>IFERROR(VLOOKUP($A638,'Medical Examinations'!$A:$O,7,FALSE),"")</f>
        <v>No</v>
      </c>
      <c r="H638" s="28">
        <f>IFERROR(VLOOKUP($A638,'Medical Examinations'!$A:$O,8,FALSE),"")</f>
        <v>1</v>
      </c>
      <c r="I638" t="str">
        <f>IFERROR(VLOOKUP($A638,'Medical Examinations'!$A:$O,10,FALSE),"")</f>
        <v>No</v>
      </c>
      <c r="J638" t="str">
        <f>IFERROR(VLOOKUP($A638,'Medical Examinations'!$A:$O,14,FALSE),"")</f>
        <v>Normal Weight</v>
      </c>
      <c r="K638" t="str">
        <f>IFERROR(VLOOKUP($A638,'Medical Examinations'!$A:$O,15,FALSE),"")</f>
        <v>Normal</v>
      </c>
      <c r="L638" s="19" t="str">
        <f>IFERROR(VLOOKUP($A638,'Hospitalisation Details'!$A:$Q,7,FALSE),"")</f>
        <v>9-Sep-1987</v>
      </c>
      <c r="M638" s="20">
        <f>IFERROR(VLOOKUP($A638,'Hospitalisation Details'!$A:$Q,10,FALSE),"")</f>
        <v>6402.29</v>
      </c>
      <c r="N638" s="26" t="str">
        <f>IFERROR(VLOOKUP($A638,'Hospitalisation Details'!$A:$Q,11,FALSE),"")</f>
        <v>tier - 2</v>
      </c>
      <c r="O638" t="str">
        <f>IFERROR(VLOOKUP($A638,'Hospitalisation Details'!$A:$Q,13,FALSE),"")</f>
        <v>tier - 3</v>
      </c>
      <c r="P638" t="str">
        <f>IFERROR(VLOOKUP($A638,'Hospitalisation Details'!$A:$Q,15,FALSE),"")</f>
        <v>R1024</v>
      </c>
      <c r="Q638">
        <f>IFERROR(VLOOKUP($A638,'Hospitalisation Details'!$A:$Q,8,FALSE),"")</f>
        <v>35</v>
      </c>
    </row>
    <row r="639" spans="1:17" ht="15" x14ac:dyDescent="0.35">
      <c r="A639" s="25" t="str">
        <f>'Customer Names'!A1573</f>
        <v>Id1572</v>
      </c>
      <c r="B639" t="str">
        <f>IFERROR(VLOOKUP($A639,'Customer Names'!$A:$F,3,FALSE),"")</f>
        <v>Young</v>
      </c>
      <c r="C639" s="27">
        <f>IFERROR(VLOOKUP($A639,'Medical Examinations'!$A:$O,2,FALSE),"")</f>
        <v>29.355</v>
      </c>
      <c r="D639">
        <f>IFERROR(VLOOKUP($A639,'Medical Examinations'!$A:$O,3,FALSE),"")</f>
        <v>4.33</v>
      </c>
      <c r="E639" s="26" t="str">
        <f>IFERROR(VLOOKUP($A639,'Medical Examinations'!$A:$O,4,FALSE),"")</f>
        <v>No</v>
      </c>
      <c r="F639" t="str">
        <f>IFERROR(VLOOKUP($A639,'Medical Examinations'!$A:$O,6,FALSE),"")</f>
        <v>No</v>
      </c>
      <c r="G639" t="str">
        <f>IFERROR(VLOOKUP($A639,'Medical Examinations'!$A:$O,7,FALSE),"")</f>
        <v>No</v>
      </c>
      <c r="H639" s="28" t="str">
        <f>IFERROR(VLOOKUP($A639,'Medical Examinations'!$A:$O,8,FALSE),"")</f>
        <v>0</v>
      </c>
      <c r="I639" t="str">
        <f>IFERROR(VLOOKUP($A639,'Medical Examinations'!$A:$O,10,FALSE),"")</f>
        <v>No</v>
      </c>
      <c r="J639" t="str">
        <f>IFERROR(VLOOKUP($A639,'Medical Examinations'!$A:$O,14,FALSE),"")</f>
        <v>Over Weight</v>
      </c>
      <c r="K639" t="str">
        <f>IFERROR(VLOOKUP($A639,'Medical Examinations'!$A:$O,15,FALSE),"")</f>
        <v>Normal</v>
      </c>
      <c r="L639" s="19" t="str">
        <f>IFERROR(VLOOKUP($A639,'Hospitalisation Details'!$A:$Q,7,FALSE),"")</f>
        <v>28-Oct-1982</v>
      </c>
      <c r="M639" s="20">
        <f>IFERROR(VLOOKUP($A639,'Hospitalisation Details'!$A:$Q,10,FALSE),"")</f>
        <v>6393.6</v>
      </c>
      <c r="N639" s="26" t="str">
        <f>IFERROR(VLOOKUP($A639,'Hospitalisation Details'!$A:$Q,11,FALSE),"")</f>
        <v>tier - 2</v>
      </c>
      <c r="O639" t="str">
        <f>IFERROR(VLOOKUP($A639,'Hospitalisation Details'!$A:$Q,13,FALSE),"")</f>
        <v>tier - 1</v>
      </c>
      <c r="P639" t="str">
        <f>IFERROR(VLOOKUP($A639,'Hospitalisation Details'!$A:$Q,15,FALSE),"")</f>
        <v>R1012</v>
      </c>
      <c r="Q639">
        <f>IFERROR(VLOOKUP($A639,'Hospitalisation Details'!$A:$Q,8,FALSE),"")</f>
        <v>40</v>
      </c>
    </row>
    <row r="640" spans="1:17" ht="15" x14ac:dyDescent="0.35">
      <c r="A640" s="25" t="str">
        <f>'Customer Names'!A1574</f>
        <v>Id1573</v>
      </c>
      <c r="B640" t="str">
        <f>IFERROR(VLOOKUP($A640,'Customer Names'!$A:$F,3,FALSE),"")</f>
        <v>Zywek</v>
      </c>
      <c r="C640" s="27">
        <f>IFERROR(VLOOKUP($A640,'Medical Examinations'!$A:$O,2,FALSE),"")</f>
        <v>35.49</v>
      </c>
      <c r="D640">
        <f>IFERROR(VLOOKUP($A640,'Medical Examinations'!$A:$O,3,FALSE),"")</f>
        <v>5.21</v>
      </c>
      <c r="E640" s="26" t="str">
        <f>IFERROR(VLOOKUP($A640,'Medical Examinations'!$A:$O,4,FALSE),"")</f>
        <v>Yes</v>
      </c>
      <c r="F640" t="str">
        <f>IFERROR(VLOOKUP($A640,'Medical Examinations'!$A:$O,6,FALSE),"")</f>
        <v>No</v>
      </c>
      <c r="G640" t="str">
        <f>IFERROR(VLOOKUP($A640,'Medical Examinations'!$A:$O,7,FALSE),"")</f>
        <v>Yes</v>
      </c>
      <c r="H640" s="28">
        <f>IFERROR(VLOOKUP($A640,'Medical Examinations'!$A:$O,8,FALSE),"")</f>
        <v>1</v>
      </c>
      <c r="I640" t="str">
        <f>IFERROR(VLOOKUP($A640,'Medical Examinations'!$A:$O,10,FALSE),"")</f>
        <v>No</v>
      </c>
      <c r="J640" t="str">
        <f>IFERROR(VLOOKUP($A640,'Medical Examinations'!$A:$O,14,FALSE),"")</f>
        <v>Obesity</v>
      </c>
      <c r="K640" t="str">
        <f>IFERROR(VLOOKUP($A640,'Medical Examinations'!$A:$O,15,FALSE),"")</f>
        <v>Normal</v>
      </c>
      <c r="L640" s="19" t="str">
        <f>IFERROR(VLOOKUP($A640,'Hospitalisation Details'!$A:$Q,7,FALSE),"")</f>
        <v>16-Aug-1997</v>
      </c>
      <c r="M640" s="20">
        <f>IFERROR(VLOOKUP($A640,'Hospitalisation Details'!$A:$Q,10,FALSE),"")</f>
        <v>6389.53</v>
      </c>
      <c r="N640" s="26" t="str">
        <f>IFERROR(VLOOKUP($A640,'Hospitalisation Details'!$A:$Q,11,FALSE),"")</f>
        <v>tier - 2</v>
      </c>
      <c r="O640" t="str">
        <f>IFERROR(VLOOKUP($A640,'Hospitalisation Details'!$A:$Q,13,FALSE),"")</f>
        <v>tier - 2</v>
      </c>
      <c r="P640" t="str">
        <f>IFERROR(VLOOKUP($A640,'Hospitalisation Details'!$A:$Q,15,FALSE),"")</f>
        <v>R1021</v>
      </c>
      <c r="Q640">
        <f>IFERROR(VLOOKUP($A640,'Hospitalisation Details'!$A:$Q,8,FALSE),"")</f>
        <v>25</v>
      </c>
    </row>
    <row r="641" spans="1:17" ht="15" x14ac:dyDescent="0.35">
      <c r="A641" s="25" t="str">
        <f>'Customer Names'!A1575</f>
        <v>Id1574</v>
      </c>
      <c r="B641" t="str">
        <f>IFERROR(VLOOKUP($A641,'Customer Names'!$A:$F,3,FALSE),"")</f>
        <v>Faulkner</v>
      </c>
      <c r="C641" s="27">
        <f>IFERROR(VLOOKUP($A641,'Medical Examinations'!$A:$O,2,FALSE),"")</f>
        <v>26.315000000000001</v>
      </c>
      <c r="D641">
        <f>IFERROR(VLOOKUP($A641,'Medical Examinations'!$A:$O,3,FALSE),"")</f>
        <v>5.89</v>
      </c>
      <c r="E641" s="26" t="str">
        <f>IFERROR(VLOOKUP($A641,'Medical Examinations'!$A:$O,4,FALSE),"")</f>
        <v>No</v>
      </c>
      <c r="F641" t="str">
        <f>IFERROR(VLOOKUP($A641,'Medical Examinations'!$A:$O,6,FALSE),"")</f>
        <v>No</v>
      </c>
      <c r="G641" t="str">
        <f>IFERROR(VLOOKUP($A641,'Medical Examinations'!$A:$O,7,FALSE),"")</f>
        <v>No</v>
      </c>
      <c r="H641" s="28" t="str">
        <f>IFERROR(VLOOKUP($A641,'Medical Examinations'!$A:$O,8,FALSE),"")</f>
        <v>0</v>
      </c>
      <c r="I641" t="str">
        <f>IFERROR(VLOOKUP($A641,'Medical Examinations'!$A:$O,10,FALSE),"")</f>
        <v>No</v>
      </c>
      <c r="J641" t="str">
        <f>IFERROR(VLOOKUP($A641,'Medical Examinations'!$A:$O,14,FALSE),"")</f>
        <v>Over Weight</v>
      </c>
      <c r="K641" t="str">
        <f>IFERROR(VLOOKUP($A641,'Medical Examinations'!$A:$O,15,FALSE),"")</f>
        <v>Prediabetes</v>
      </c>
      <c r="L641" s="19" t="str">
        <f>IFERROR(VLOOKUP($A641,'Hospitalisation Details'!$A:$Q,7,FALSE),"")</f>
        <v>6-Aug-1982</v>
      </c>
      <c r="M641" s="20">
        <f>IFERROR(VLOOKUP($A641,'Hospitalisation Details'!$A:$Q,10,FALSE),"")</f>
        <v>6389.38</v>
      </c>
      <c r="N641" s="26" t="str">
        <f>IFERROR(VLOOKUP($A641,'Hospitalisation Details'!$A:$Q,11,FALSE),"")</f>
        <v>tier - 1</v>
      </c>
      <c r="O641" t="str">
        <f>IFERROR(VLOOKUP($A641,'Hospitalisation Details'!$A:$Q,13,FALSE),"")</f>
        <v>tier - 2</v>
      </c>
      <c r="P641" t="str">
        <f>IFERROR(VLOOKUP($A641,'Hospitalisation Details'!$A:$Q,15,FALSE),"")</f>
        <v>R1012</v>
      </c>
      <c r="Q641">
        <f>IFERROR(VLOOKUP($A641,'Hospitalisation Details'!$A:$Q,8,FALSE),"")</f>
        <v>40</v>
      </c>
    </row>
    <row r="642" spans="1:17" ht="15" x14ac:dyDescent="0.35">
      <c r="A642" s="25" t="str">
        <f>'Customer Names'!A1576</f>
        <v>Id1575</v>
      </c>
      <c r="B642" t="str">
        <f>IFERROR(VLOOKUP($A642,'Customer Names'!$A:$F,3,FALSE),"")</f>
        <v>Erspamer</v>
      </c>
      <c r="C642" s="27">
        <f>IFERROR(VLOOKUP($A642,'Medical Examinations'!$A:$O,2,FALSE),"")</f>
        <v>19.79</v>
      </c>
      <c r="D642">
        <f>IFERROR(VLOOKUP($A642,'Medical Examinations'!$A:$O,3,FALSE),"")</f>
        <v>4.8099999999999996</v>
      </c>
      <c r="E642" s="26" t="str">
        <f>IFERROR(VLOOKUP($A642,'Medical Examinations'!$A:$O,4,FALSE),"")</f>
        <v>Yes</v>
      </c>
      <c r="F642" t="str">
        <f>IFERROR(VLOOKUP($A642,'Medical Examinations'!$A:$O,6,FALSE),"")</f>
        <v>No</v>
      </c>
      <c r="G642" t="str">
        <f>IFERROR(VLOOKUP($A642,'Medical Examinations'!$A:$O,7,FALSE),"")</f>
        <v>No</v>
      </c>
      <c r="H642" s="28" t="str">
        <f>IFERROR(VLOOKUP($A642,'Medical Examinations'!$A:$O,8,FALSE),"")</f>
        <v>0</v>
      </c>
      <c r="I642" t="str">
        <f>IFERROR(VLOOKUP($A642,'Medical Examinations'!$A:$O,10,FALSE),"")</f>
        <v>No</v>
      </c>
      <c r="J642" t="str">
        <f>IFERROR(VLOOKUP($A642,'Medical Examinations'!$A:$O,14,FALSE),"")</f>
        <v>Normal Weight</v>
      </c>
      <c r="K642" t="str">
        <f>IFERROR(VLOOKUP($A642,'Medical Examinations'!$A:$O,15,FALSE),"")</f>
        <v>Normal</v>
      </c>
      <c r="L642" s="19" t="str">
        <f>IFERROR(VLOOKUP($A642,'Hospitalisation Details'!$A:$Q,7,FALSE),"")</f>
        <v>18-Nov-1976</v>
      </c>
      <c r="M642" s="20">
        <f>IFERROR(VLOOKUP($A642,'Hospitalisation Details'!$A:$Q,10,FALSE),"")</f>
        <v>6374.16</v>
      </c>
      <c r="N642" s="26" t="str">
        <f>IFERROR(VLOOKUP($A642,'Hospitalisation Details'!$A:$Q,11,FALSE),"")</f>
        <v>tier - 2</v>
      </c>
      <c r="O642" t="str">
        <f>IFERROR(VLOOKUP($A642,'Hospitalisation Details'!$A:$Q,13,FALSE),"")</f>
        <v>tier - 2</v>
      </c>
      <c r="P642" t="str">
        <f>IFERROR(VLOOKUP($A642,'Hospitalisation Details'!$A:$Q,15,FALSE),"")</f>
        <v>R1013</v>
      </c>
      <c r="Q642">
        <f>IFERROR(VLOOKUP($A642,'Hospitalisation Details'!$A:$Q,8,FALSE),"")</f>
        <v>46</v>
      </c>
    </row>
    <row r="643" spans="1:17" ht="15" x14ac:dyDescent="0.35">
      <c r="A643" s="25" t="str">
        <f>'Customer Names'!A1577</f>
        <v>Id1576</v>
      </c>
      <c r="B643" t="str">
        <f>IFERROR(VLOOKUP($A643,'Customer Names'!$A:$F,3,FALSE),"")</f>
        <v>Campbell</v>
      </c>
      <c r="C643" s="27">
        <f>IFERROR(VLOOKUP($A643,'Medical Examinations'!$A:$O,2,FALSE),"")</f>
        <v>40.564999999999998</v>
      </c>
      <c r="D643">
        <f>IFERROR(VLOOKUP($A643,'Medical Examinations'!$A:$O,3,FALSE),"")</f>
        <v>5.66</v>
      </c>
      <c r="E643" s="26" t="str">
        <f>IFERROR(VLOOKUP($A643,'Medical Examinations'!$A:$O,4,FALSE),"")</f>
        <v>No</v>
      </c>
      <c r="F643" t="str">
        <f>IFERROR(VLOOKUP($A643,'Medical Examinations'!$A:$O,6,FALSE),"")</f>
        <v>No</v>
      </c>
      <c r="G643" t="str">
        <f>IFERROR(VLOOKUP($A643,'Medical Examinations'!$A:$O,7,FALSE),"")</f>
        <v>No</v>
      </c>
      <c r="H643" s="28">
        <f>IFERROR(VLOOKUP($A643,'Medical Examinations'!$A:$O,8,FALSE),"")</f>
        <v>1</v>
      </c>
      <c r="I643" t="str">
        <f>IFERROR(VLOOKUP($A643,'Medical Examinations'!$A:$O,10,FALSE),"")</f>
        <v>No</v>
      </c>
      <c r="J643" t="str">
        <f>IFERROR(VLOOKUP($A643,'Medical Examinations'!$A:$O,14,FALSE),"")</f>
        <v>Obesity</v>
      </c>
      <c r="K643" t="str">
        <f>IFERROR(VLOOKUP($A643,'Medical Examinations'!$A:$O,15,FALSE),"")</f>
        <v>Normal</v>
      </c>
      <c r="L643" s="19" t="str">
        <f>IFERROR(VLOOKUP($A643,'Hospitalisation Details'!$A:$Q,7,FALSE),"")</f>
        <v>13-Aug-1984</v>
      </c>
      <c r="M643" s="20">
        <f>IFERROR(VLOOKUP($A643,'Hospitalisation Details'!$A:$Q,10,FALSE),"")</f>
        <v>6373.56</v>
      </c>
      <c r="N643" s="26" t="str">
        <f>IFERROR(VLOOKUP($A643,'Hospitalisation Details'!$A:$Q,11,FALSE),"")</f>
        <v>tier - 2</v>
      </c>
      <c r="O643" t="str">
        <f>IFERROR(VLOOKUP($A643,'Hospitalisation Details'!$A:$Q,13,FALSE),"")</f>
        <v>tier - 1</v>
      </c>
      <c r="P643" t="str">
        <f>IFERROR(VLOOKUP($A643,'Hospitalisation Details'!$A:$Q,15,FALSE),"")</f>
        <v>R1012</v>
      </c>
      <c r="Q643">
        <f>IFERROR(VLOOKUP($A643,'Hospitalisation Details'!$A:$Q,8,FALSE),"")</f>
        <v>38</v>
      </c>
    </row>
    <row r="644" spans="1:17" ht="15" x14ac:dyDescent="0.35">
      <c r="A644" s="25" t="str">
        <f>'Customer Names'!A1578</f>
        <v>Id1577</v>
      </c>
      <c r="B644" t="str">
        <f>IFERROR(VLOOKUP($A644,'Customer Names'!$A:$F,3,FALSE),"")</f>
        <v>Addison</v>
      </c>
      <c r="C644" s="27">
        <f>IFERROR(VLOOKUP($A644,'Medical Examinations'!$A:$O,2,FALSE),"")</f>
        <v>18.03</v>
      </c>
      <c r="D644">
        <f>IFERROR(VLOOKUP($A644,'Medical Examinations'!$A:$O,3,FALSE),"")</f>
        <v>10.66</v>
      </c>
      <c r="E644" s="26" t="str">
        <f>IFERROR(VLOOKUP($A644,'Medical Examinations'!$A:$O,4,FALSE),"")</f>
        <v>Yes</v>
      </c>
      <c r="F644" t="str">
        <f>IFERROR(VLOOKUP($A644,'Medical Examinations'!$A:$O,6,FALSE),"")</f>
        <v>No</v>
      </c>
      <c r="G644" t="str">
        <f>IFERROR(VLOOKUP($A644,'Medical Examinations'!$A:$O,7,FALSE),"")</f>
        <v>No</v>
      </c>
      <c r="H644" s="28">
        <f>IFERROR(VLOOKUP($A644,'Medical Examinations'!$A:$O,8,FALSE),"")</f>
        <v>2</v>
      </c>
      <c r="I644" t="str">
        <f>IFERROR(VLOOKUP($A644,'Medical Examinations'!$A:$O,10,FALSE),"")</f>
        <v>No</v>
      </c>
      <c r="J644" t="str">
        <f>IFERROR(VLOOKUP($A644,'Medical Examinations'!$A:$O,14,FALSE),"")</f>
        <v>Under Weight</v>
      </c>
      <c r="K644" t="str">
        <f>IFERROR(VLOOKUP($A644,'Medical Examinations'!$A:$O,15,FALSE),"")</f>
        <v>Diabetes</v>
      </c>
      <c r="L644" s="19" t="str">
        <f>IFERROR(VLOOKUP($A644,'Hospitalisation Details'!$A:$Q,7,FALSE),"")</f>
        <v>9-Nov-1970</v>
      </c>
      <c r="M644" s="20">
        <f>IFERROR(VLOOKUP($A644,'Hospitalisation Details'!$A:$Q,10,FALSE),"")</f>
        <v>6367.31</v>
      </c>
      <c r="N644" s="26" t="str">
        <f>IFERROR(VLOOKUP($A644,'Hospitalisation Details'!$A:$Q,11,FALSE),"")</f>
        <v>tier - 2</v>
      </c>
      <c r="O644" t="str">
        <f>IFERROR(VLOOKUP($A644,'Hospitalisation Details'!$A:$Q,13,FALSE),"")</f>
        <v>tier - 1</v>
      </c>
      <c r="P644" t="str">
        <f>IFERROR(VLOOKUP($A644,'Hospitalisation Details'!$A:$Q,15,FALSE),"")</f>
        <v>R1013</v>
      </c>
      <c r="Q644">
        <f>IFERROR(VLOOKUP($A644,'Hospitalisation Details'!$A:$Q,8,FALSE),"")</f>
        <v>52</v>
      </c>
    </row>
    <row r="645" spans="1:17" ht="15" x14ac:dyDescent="0.35">
      <c r="A645" s="25" t="str">
        <f>'Customer Names'!A1579</f>
        <v>Id1578</v>
      </c>
      <c r="B645" t="str">
        <f>IFERROR(VLOOKUP($A645,'Customer Names'!$A:$F,3,FALSE),"")</f>
        <v>Wu</v>
      </c>
      <c r="C645" s="27">
        <f>IFERROR(VLOOKUP($A645,'Medical Examinations'!$A:$O,2,FALSE),"")</f>
        <v>34.65</v>
      </c>
      <c r="D645">
        <f>IFERROR(VLOOKUP($A645,'Medical Examinations'!$A:$O,3,FALSE),"")</f>
        <v>5.98</v>
      </c>
      <c r="E645" s="26" t="str">
        <f>IFERROR(VLOOKUP($A645,'Medical Examinations'!$A:$O,4,FALSE),"")</f>
        <v>Yes</v>
      </c>
      <c r="F645" t="str">
        <f>IFERROR(VLOOKUP($A645,'Medical Examinations'!$A:$O,6,FALSE),"")</f>
        <v>No</v>
      </c>
      <c r="G645" t="str">
        <f>IFERROR(VLOOKUP($A645,'Medical Examinations'!$A:$O,7,FALSE),"")</f>
        <v>No</v>
      </c>
      <c r="H645" s="28" t="str">
        <f>IFERROR(VLOOKUP($A645,'Medical Examinations'!$A:$O,8,FALSE),"")</f>
        <v>0</v>
      </c>
      <c r="I645" t="str">
        <f>IFERROR(VLOOKUP($A645,'Medical Examinations'!$A:$O,10,FALSE),"")</f>
        <v>No</v>
      </c>
      <c r="J645" t="str">
        <f>IFERROR(VLOOKUP($A645,'Medical Examinations'!$A:$O,14,FALSE),"")</f>
        <v>Obesity</v>
      </c>
      <c r="K645" t="str">
        <f>IFERROR(VLOOKUP($A645,'Medical Examinations'!$A:$O,15,FALSE),"")</f>
        <v>Prediabetes</v>
      </c>
      <c r="L645" s="19" t="str">
        <f>IFERROR(VLOOKUP($A645,'Hospitalisation Details'!$A:$Q,7,FALSE),"")</f>
        <v>7-Jul-1996</v>
      </c>
      <c r="M645" s="20">
        <f>IFERROR(VLOOKUP($A645,'Hospitalisation Details'!$A:$Q,10,FALSE),"")</f>
        <v>6361.47</v>
      </c>
      <c r="N645" s="26" t="str">
        <f>IFERROR(VLOOKUP($A645,'Hospitalisation Details'!$A:$Q,11,FALSE),"")</f>
        <v>tier - 2</v>
      </c>
      <c r="O645" t="str">
        <f>IFERROR(VLOOKUP($A645,'Hospitalisation Details'!$A:$Q,13,FALSE),"")</f>
        <v>tier - 3</v>
      </c>
      <c r="P645" t="str">
        <f>IFERROR(VLOOKUP($A645,'Hospitalisation Details'!$A:$Q,15,FALSE),"")</f>
        <v>R1021</v>
      </c>
      <c r="Q645">
        <f>IFERROR(VLOOKUP($A645,'Hospitalisation Details'!$A:$Q,8,FALSE),"")</f>
        <v>26</v>
      </c>
    </row>
    <row r="646" spans="1:17" ht="15" x14ac:dyDescent="0.35">
      <c r="A646" s="25" t="str">
        <f>'Customer Names'!A1580</f>
        <v>Id1579</v>
      </c>
      <c r="B646" t="str">
        <f>IFERROR(VLOOKUP($A646,'Customer Names'!$A:$F,3,FALSE),"")</f>
        <v>Millett</v>
      </c>
      <c r="C646" s="27">
        <f>IFERROR(VLOOKUP($A646,'Medical Examinations'!$A:$O,2,FALSE),"")</f>
        <v>42.94</v>
      </c>
      <c r="D646">
        <f>IFERROR(VLOOKUP($A646,'Medical Examinations'!$A:$O,3,FALSE),"")</f>
        <v>4.34</v>
      </c>
      <c r="E646" s="26" t="str">
        <f>IFERROR(VLOOKUP($A646,'Medical Examinations'!$A:$O,4,FALSE),"")</f>
        <v>No</v>
      </c>
      <c r="F646" t="str">
        <f>IFERROR(VLOOKUP($A646,'Medical Examinations'!$A:$O,6,FALSE),"")</f>
        <v>No</v>
      </c>
      <c r="G646" t="str">
        <f>IFERROR(VLOOKUP($A646,'Medical Examinations'!$A:$O,7,FALSE),"")</f>
        <v>No</v>
      </c>
      <c r="H646" s="28" t="str">
        <f>IFERROR(VLOOKUP($A646,'Medical Examinations'!$A:$O,8,FALSE),"")</f>
        <v>0</v>
      </c>
      <c r="I646" t="str">
        <f>IFERROR(VLOOKUP($A646,'Medical Examinations'!$A:$O,10,FALSE),"")</f>
        <v>No</v>
      </c>
      <c r="J646" t="str">
        <f>IFERROR(VLOOKUP($A646,'Medical Examinations'!$A:$O,14,FALSE),"")</f>
        <v>Obesity</v>
      </c>
      <c r="K646" t="str">
        <f>IFERROR(VLOOKUP($A646,'Medical Examinations'!$A:$O,15,FALSE),"")</f>
        <v>Normal</v>
      </c>
      <c r="L646" s="19" t="str">
        <f>IFERROR(VLOOKUP($A646,'Hospitalisation Details'!$A:$Q,7,FALSE),"")</f>
        <v>24-Jun-1989</v>
      </c>
      <c r="M646" s="20">
        <f>IFERROR(VLOOKUP($A646,'Hospitalisation Details'!$A:$Q,10,FALSE),"")</f>
        <v>6360.99</v>
      </c>
      <c r="N646" s="26" t="str">
        <f>IFERROR(VLOOKUP($A646,'Hospitalisation Details'!$A:$Q,11,FALSE),"")</f>
        <v>tier - 2</v>
      </c>
      <c r="O646" t="str">
        <f>IFERROR(VLOOKUP($A646,'Hospitalisation Details'!$A:$Q,13,FALSE),"")</f>
        <v>tier - 2</v>
      </c>
      <c r="P646" t="str">
        <f>IFERROR(VLOOKUP($A646,'Hospitalisation Details'!$A:$Q,15,FALSE),"")</f>
        <v>R1012</v>
      </c>
      <c r="Q646">
        <f>IFERROR(VLOOKUP($A646,'Hospitalisation Details'!$A:$Q,8,FALSE),"")</f>
        <v>33</v>
      </c>
    </row>
    <row r="647" spans="1:17" ht="15" x14ac:dyDescent="0.35">
      <c r="A647" s="25" t="str">
        <f>'Customer Names'!A159</f>
        <v>Id158</v>
      </c>
      <c r="B647" t="str">
        <f>IFERROR(VLOOKUP($A647,'Customer Names'!$A:$F,3,FALSE),"")</f>
        <v>Sampson</v>
      </c>
      <c r="C647" s="27">
        <f>IFERROR(VLOOKUP($A647,'Medical Examinations'!$A:$O,2,FALSE),"")</f>
        <v>41.33</v>
      </c>
      <c r="D647">
        <f>IFERROR(VLOOKUP($A647,'Medical Examinations'!$A:$O,3,FALSE),"")</f>
        <v>4.01</v>
      </c>
      <c r="E647" s="26" t="str">
        <f>IFERROR(VLOOKUP($A647,'Medical Examinations'!$A:$O,4,FALSE),"")</f>
        <v>Yes</v>
      </c>
      <c r="F647" t="str">
        <f>IFERROR(VLOOKUP($A647,'Medical Examinations'!$A:$O,6,FALSE),"")</f>
        <v>No</v>
      </c>
      <c r="G647" t="str">
        <f>IFERROR(VLOOKUP($A647,'Medical Examinations'!$A:$O,7,FALSE),"")</f>
        <v>No</v>
      </c>
      <c r="H647" s="28" t="str">
        <f>IFERROR(VLOOKUP($A647,'Medical Examinations'!$A:$O,8,FALSE),"")</f>
        <v>0</v>
      </c>
      <c r="I647" t="str">
        <f>IFERROR(VLOOKUP($A647,'Medical Examinations'!$A:$O,10,FALSE),"")</f>
        <v>Yes</v>
      </c>
      <c r="J647" t="str">
        <f>IFERROR(VLOOKUP($A647,'Medical Examinations'!$A:$O,14,FALSE),"")</f>
        <v>Obesity</v>
      </c>
      <c r="K647" t="str">
        <f>IFERROR(VLOOKUP($A647,'Medical Examinations'!$A:$O,15,FALSE),"")</f>
        <v>Normal</v>
      </c>
      <c r="L647" s="19" t="str">
        <f>IFERROR(VLOOKUP($A647,'Hospitalisation Details'!$A:$Q,7,FALSE),"")</f>
        <v>18-Sep-1976</v>
      </c>
      <c r="M647" s="20">
        <f>IFERROR(VLOOKUP($A647,'Hospitalisation Details'!$A:$Q,10,FALSE),"")</f>
        <v>37735.199999999997</v>
      </c>
      <c r="N647" s="26" t="str">
        <f>IFERROR(VLOOKUP($A647,'Hospitalisation Details'!$A:$Q,11,FALSE),"")</f>
        <v>tier - 2</v>
      </c>
      <c r="O647" t="str">
        <f>IFERROR(VLOOKUP($A647,'Hospitalisation Details'!$A:$Q,13,FALSE),"")</f>
        <v>tier - 2</v>
      </c>
      <c r="P647" t="str">
        <f>IFERROR(VLOOKUP($A647,'Hospitalisation Details'!$A:$Q,15,FALSE),"")</f>
        <v>R1011</v>
      </c>
      <c r="Q647">
        <f>IFERROR(VLOOKUP($A647,'Hospitalisation Details'!$A:$Q,8,FALSE),"")</f>
        <v>46</v>
      </c>
    </row>
    <row r="648" spans="1:17" ht="15" x14ac:dyDescent="0.35">
      <c r="A648" s="25" t="str">
        <f>'Customer Names'!A1581</f>
        <v>Id1580</v>
      </c>
      <c r="B648" t="str">
        <f>IFERROR(VLOOKUP($A648,'Customer Names'!$A:$F,3,FALSE),"")</f>
        <v>Bosl</v>
      </c>
      <c r="C648" s="27">
        <f>IFERROR(VLOOKUP($A648,'Medical Examinations'!$A:$O,2,FALSE),"")</f>
        <v>31.254999999999999</v>
      </c>
      <c r="D648">
        <f>IFERROR(VLOOKUP($A648,'Medical Examinations'!$A:$O,3,FALSE),"")</f>
        <v>5.17</v>
      </c>
      <c r="E648" s="26" t="str">
        <f>IFERROR(VLOOKUP($A648,'Medical Examinations'!$A:$O,4,FALSE),"")</f>
        <v>No</v>
      </c>
      <c r="F648" t="str">
        <f>IFERROR(VLOOKUP($A648,'Medical Examinations'!$A:$O,6,FALSE),"")</f>
        <v>No</v>
      </c>
      <c r="G648" t="str">
        <f>IFERROR(VLOOKUP($A648,'Medical Examinations'!$A:$O,7,FALSE),"")</f>
        <v>No</v>
      </c>
      <c r="H648" s="28" t="str">
        <f>IFERROR(VLOOKUP($A648,'Medical Examinations'!$A:$O,8,FALSE),"")</f>
        <v>0</v>
      </c>
      <c r="I648" t="str">
        <f>IFERROR(VLOOKUP($A648,'Medical Examinations'!$A:$O,10,FALSE),"")</f>
        <v>No</v>
      </c>
      <c r="J648" t="str">
        <f>IFERROR(VLOOKUP($A648,'Medical Examinations'!$A:$O,14,FALSE),"")</f>
        <v>Obesity</v>
      </c>
      <c r="K648" t="str">
        <f>IFERROR(VLOOKUP($A648,'Medical Examinations'!$A:$O,15,FALSE),"")</f>
        <v>Normal</v>
      </c>
      <c r="L648" s="19" t="str">
        <f>IFERROR(VLOOKUP($A648,'Hospitalisation Details'!$A:$Q,7,FALSE),"")</f>
        <v>30-Oct-1980</v>
      </c>
      <c r="M648" s="20">
        <f>IFERROR(VLOOKUP($A648,'Hospitalisation Details'!$A:$Q,10,FALSE),"")</f>
        <v>6358.78</v>
      </c>
      <c r="N648" s="26" t="str">
        <f>IFERROR(VLOOKUP($A648,'Hospitalisation Details'!$A:$Q,11,FALSE),"")</f>
        <v>tier - 2</v>
      </c>
      <c r="O648" t="str">
        <f>IFERROR(VLOOKUP($A648,'Hospitalisation Details'!$A:$Q,13,FALSE),"")</f>
        <v>tier - 1</v>
      </c>
      <c r="P648" t="str">
        <f>IFERROR(VLOOKUP($A648,'Hospitalisation Details'!$A:$Q,15,FALSE),"")</f>
        <v>R1012</v>
      </c>
      <c r="Q648">
        <f>IFERROR(VLOOKUP($A648,'Hospitalisation Details'!$A:$Q,8,FALSE),"")</f>
        <v>42</v>
      </c>
    </row>
    <row r="649" spans="1:17" ht="15" x14ac:dyDescent="0.35">
      <c r="A649" s="25" t="str">
        <f>'Customer Names'!A1582</f>
        <v>Id1581</v>
      </c>
      <c r="B649" t="str">
        <f>IFERROR(VLOOKUP($A649,'Customer Names'!$A:$F,3,FALSE),"")</f>
        <v>Goldberg</v>
      </c>
      <c r="C649" s="27">
        <f>IFERROR(VLOOKUP($A649,'Medical Examinations'!$A:$O,2,FALSE),"")</f>
        <v>45.43</v>
      </c>
      <c r="D649">
        <f>IFERROR(VLOOKUP($A649,'Medical Examinations'!$A:$O,3,FALSE),"")</f>
        <v>4.2300000000000004</v>
      </c>
      <c r="E649" s="26" t="str">
        <f>IFERROR(VLOOKUP($A649,'Medical Examinations'!$A:$O,4,FALSE),"")</f>
        <v>Yes</v>
      </c>
      <c r="F649" t="str">
        <f>IFERROR(VLOOKUP($A649,'Medical Examinations'!$A:$O,6,FALSE),"")</f>
        <v>No</v>
      </c>
      <c r="G649" t="str">
        <f>IFERROR(VLOOKUP($A649,'Medical Examinations'!$A:$O,7,FALSE),"")</f>
        <v>Yes</v>
      </c>
      <c r="H649" s="28">
        <f>IFERROR(VLOOKUP($A649,'Medical Examinations'!$A:$O,8,FALSE),"")</f>
        <v>1</v>
      </c>
      <c r="I649" t="str">
        <f>IFERROR(VLOOKUP($A649,'Medical Examinations'!$A:$O,10,FALSE),"")</f>
        <v>No</v>
      </c>
      <c r="J649" t="str">
        <f>IFERROR(VLOOKUP($A649,'Medical Examinations'!$A:$O,14,FALSE),"")</f>
        <v>Obesity</v>
      </c>
      <c r="K649" t="str">
        <f>IFERROR(VLOOKUP($A649,'Medical Examinations'!$A:$O,15,FALSE),"")</f>
        <v>Normal</v>
      </c>
      <c r="L649" s="19" t="str">
        <f>IFERROR(VLOOKUP($A649,'Hospitalisation Details'!$A:$Q,7,FALSE),"")</f>
        <v>19-Aug-1983</v>
      </c>
      <c r="M649" s="20">
        <f>IFERROR(VLOOKUP($A649,'Hospitalisation Details'!$A:$Q,10,FALSE),"")</f>
        <v>6356.27</v>
      </c>
      <c r="N649" s="26" t="str">
        <f>IFERROR(VLOOKUP($A649,'Hospitalisation Details'!$A:$Q,11,FALSE),"")</f>
        <v>tier - 3</v>
      </c>
      <c r="O649" t="str">
        <f>IFERROR(VLOOKUP($A649,'Hospitalisation Details'!$A:$Q,13,FALSE),"")</f>
        <v>tier - 2</v>
      </c>
      <c r="P649" t="str">
        <f>IFERROR(VLOOKUP($A649,'Hospitalisation Details'!$A:$Q,15,FALSE),"")</f>
        <v>R1013</v>
      </c>
      <c r="Q649">
        <f>IFERROR(VLOOKUP($A649,'Hospitalisation Details'!$A:$Q,8,FALSE),"")</f>
        <v>39</v>
      </c>
    </row>
    <row r="650" spans="1:17" ht="15" x14ac:dyDescent="0.35">
      <c r="A650" s="25" t="str">
        <f>'Customer Names'!A1583</f>
        <v>Id1582</v>
      </c>
      <c r="B650" t="str">
        <f>IFERROR(VLOOKUP($A650,'Customer Names'!$A:$F,3,FALSE),"")</f>
        <v>Kelley</v>
      </c>
      <c r="C650" s="27">
        <f>IFERROR(VLOOKUP($A650,'Medical Examinations'!$A:$O,2,FALSE),"")</f>
        <v>32.340000000000003</v>
      </c>
      <c r="D650">
        <f>IFERROR(VLOOKUP($A650,'Medical Examinations'!$A:$O,3,FALSE),"")</f>
        <v>4.88</v>
      </c>
      <c r="E650" s="26" t="str">
        <f>IFERROR(VLOOKUP($A650,'Medical Examinations'!$A:$O,4,FALSE),"")</f>
        <v>Yes</v>
      </c>
      <c r="F650" t="str">
        <f>IFERROR(VLOOKUP($A650,'Medical Examinations'!$A:$O,6,FALSE),"")</f>
        <v>No</v>
      </c>
      <c r="G650" t="str">
        <f>IFERROR(VLOOKUP($A650,'Medical Examinations'!$A:$O,7,FALSE),"")</f>
        <v>Yes</v>
      </c>
      <c r="H650" s="28">
        <f>IFERROR(VLOOKUP($A650,'Medical Examinations'!$A:$O,8,FALSE),"")</f>
        <v>1</v>
      </c>
      <c r="I650" t="str">
        <f>IFERROR(VLOOKUP($A650,'Medical Examinations'!$A:$O,10,FALSE),"")</f>
        <v>No</v>
      </c>
      <c r="J650" t="str">
        <f>IFERROR(VLOOKUP($A650,'Medical Examinations'!$A:$O,14,FALSE),"")</f>
        <v>Obesity</v>
      </c>
      <c r="K650" t="str">
        <f>IFERROR(VLOOKUP($A650,'Medical Examinations'!$A:$O,15,FALSE),"")</f>
        <v>Normal</v>
      </c>
      <c r="L650" s="19" t="str">
        <f>IFERROR(VLOOKUP($A650,'Hospitalisation Details'!$A:$Q,7,FALSE),"")</f>
        <v>21-Oct-1983</v>
      </c>
      <c r="M650" s="20">
        <f>IFERROR(VLOOKUP($A650,'Hospitalisation Details'!$A:$Q,10,FALSE),"")</f>
        <v>6338.08</v>
      </c>
      <c r="N650" s="26" t="str">
        <f>IFERROR(VLOOKUP($A650,'Hospitalisation Details'!$A:$Q,11,FALSE),"")</f>
        <v>tier - 2</v>
      </c>
      <c r="O650" t="str">
        <f>IFERROR(VLOOKUP($A650,'Hospitalisation Details'!$A:$Q,13,FALSE),"")</f>
        <v>tier - 1</v>
      </c>
      <c r="P650" t="str">
        <f>IFERROR(VLOOKUP($A650,'Hospitalisation Details'!$A:$Q,15,FALSE),"")</f>
        <v>R1013</v>
      </c>
      <c r="Q650">
        <f>IFERROR(VLOOKUP($A650,'Hospitalisation Details'!$A:$Q,8,FALSE),"")</f>
        <v>39</v>
      </c>
    </row>
    <row r="651" spans="1:17" ht="15" x14ac:dyDescent="0.35">
      <c r="A651" s="25" t="str">
        <f>'Customer Names'!A1584</f>
        <v>Id1583</v>
      </c>
      <c r="B651" t="str">
        <f>IFERROR(VLOOKUP($A651,'Customer Names'!$A:$F,3,FALSE),"")</f>
        <v>Johnston</v>
      </c>
      <c r="C651" s="27">
        <f>IFERROR(VLOOKUP($A651,'Medical Examinations'!$A:$O,2,FALSE),"")</f>
        <v>25.46</v>
      </c>
      <c r="D651">
        <f>IFERROR(VLOOKUP($A651,'Medical Examinations'!$A:$O,3,FALSE),"")</f>
        <v>9.7100000000000009</v>
      </c>
      <c r="E651" s="26" t="str">
        <f>IFERROR(VLOOKUP($A651,'Medical Examinations'!$A:$O,4,FALSE),"")</f>
        <v>Yes</v>
      </c>
      <c r="F651" t="str">
        <f>IFERROR(VLOOKUP($A651,'Medical Examinations'!$A:$O,6,FALSE),"")</f>
        <v>No</v>
      </c>
      <c r="G651" t="str">
        <f>IFERROR(VLOOKUP($A651,'Medical Examinations'!$A:$O,7,FALSE),"")</f>
        <v>No</v>
      </c>
      <c r="H651" s="28">
        <f>IFERROR(VLOOKUP($A651,'Medical Examinations'!$A:$O,8,FALSE),"")</f>
        <v>1</v>
      </c>
      <c r="I651" t="str">
        <f>IFERROR(VLOOKUP($A651,'Medical Examinations'!$A:$O,10,FALSE),"")</f>
        <v>No</v>
      </c>
      <c r="J651" t="str">
        <f>IFERROR(VLOOKUP($A651,'Medical Examinations'!$A:$O,14,FALSE),"")</f>
        <v>Over Weight</v>
      </c>
      <c r="K651" t="str">
        <f>IFERROR(VLOOKUP($A651,'Medical Examinations'!$A:$O,15,FALSE),"")</f>
        <v>Diabetes</v>
      </c>
      <c r="L651" s="19" t="str">
        <f>IFERROR(VLOOKUP($A651,'Hospitalisation Details'!$A:$Q,7,FALSE),"")</f>
        <v>25-Sep-1986</v>
      </c>
      <c r="M651" s="20">
        <f>IFERROR(VLOOKUP($A651,'Hospitalisation Details'!$A:$Q,10,FALSE),"")</f>
        <v>6335.64</v>
      </c>
      <c r="N651" s="26" t="str">
        <f>IFERROR(VLOOKUP($A651,'Hospitalisation Details'!$A:$Q,11,FALSE),"")</f>
        <v>tier - 2</v>
      </c>
      <c r="O651" t="str">
        <f>IFERROR(VLOOKUP($A651,'Hospitalisation Details'!$A:$Q,13,FALSE),"")</f>
        <v>tier - 2</v>
      </c>
      <c r="P651" t="str">
        <f>IFERROR(VLOOKUP($A651,'Hospitalisation Details'!$A:$Q,15,FALSE),"")</f>
        <v>R1013</v>
      </c>
      <c r="Q651">
        <f>IFERROR(VLOOKUP($A651,'Hospitalisation Details'!$A:$Q,8,FALSE),"")</f>
        <v>36</v>
      </c>
    </row>
    <row r="652" spans="1:17" ht="15" x14ac:dyDescent="0.35">
      <c r="A652" s="25" t="str">
        <f>'Customer Names'!A1585</f>
        <v>Id1584</v>
      </c>
      <c r="B652" t="str">
        <f>IFERROR(VLOOKUP($A652,'Customer Names'!$A:$F,3,FALSE),"")</f>
        <v>Keating</v>
      </c>
      <c r="C652" s="27">
        <f>IFERROR(VLOOKUP($A652,'Medical Examinations'!$A:$O,2,FALSE),"")</f>
        <v>37.145000000000003</v>
      </c>
      <c r="D652">
        <f>IFERROR(VLOOKUP($A652,'Medical Examinations'!$A:$O,3,FALSE),"")</f>
        <v>5.32</v>
      </c>
      <c r="E652" s="26" t="str">
        <f>IFERROR(VLOOKUP($A652,'Medical Examinations'!$A:$O,4,FALSE),"")</f>
        <v>No</v>
      </c>
      <c r="F652" t="str">
        <f>IFERROR(VLOOKUP($A652,'Medical Examinations'!$A:$O,6,FALSE),"")</f>
        <v>No</v>
      </c>
      <c r="G652" t="str">
        <f>IFERROR(VLOOKUP($A652,'Medical Examinations'!$A:$O,7,FALSE),"")</f>
        <v>No</v>
      </c>
      <c r="H652" s="28" t="str">
        <f>IFERROR(VLOOKUP($A652,'Medical Examinations'!$A:$O,8,FALSE),"")</f>
        <v>0</v>
      </c>
      <c r="I652" t="str">
        <f>IFERROR(VLOOKUP($A652,'Medical Examinations'!$A:$O,10,FALSE),"")</f>
        <v>No</v>
      </c>
      <c r="J652" t="str">
        <f>IFERROR(VLOOKUP($A652,'Medical Examinations'!$A:$O,14,FALSE),"")</f>
        <v>Obesity</v>
      </c>
      <c r="K652" t="str">
        <f>IFERROR(VLOOKUP($A652,'Medical Examinations'!$A:$O,15,FALSE),"")</f>
        <v>Normal</v>
      </c>
      <c r="L652" s="19" t="str">
        <f>IFERROR(VLOOKUP($A652,'Hospitalisation Details'!$A:$Q,7,FALSE),"")</f>
        <v>13-Aug-1990</v>
      </c>
      <c r="M652" s="20">
        <f>IFERROR(VLOOKUP($A652,'Hospitalisation Details'!$A:$Q,10,FALSE),"")</f>
        <v>6334.34</v>
      </c>
      <c r="N652" s="26" t="str">
        <f>IFERROR(VLOOKUP($A652,'Hospitalisation Details'!$A:$Q,11,FALSE),"")</f>
        <v>tier - 2</v>
      </c>
      <c r="O652" t="str">
        <f>IFERROR(VLOOKUP($A652,'Hospitalisation Details'!$A:$Q,13,FALSE),"")</f>
        <v>tier - 2</v>
      </c>
      <c r="P652" t="str">
        <f>IFERROR(VLOOKUP($A652,'Hospitalisation Details'!$A:$Q,15,FALSE),"")</f>
        <v>R1024</v>
      </c>
      <c r="Q652">
        <f>IFERROR(VLOOKUP($A652,'Hospitalisation Details'!$A:$Q,8,FALSE),"")</f>
        <v>32</v>
      </c>
    </row>
    <row r="653" spans="1:17" ht="15" x14ac:dyDescent="0.35">
      <c r="A653" s="25" t="str">
        <f>'Customer Names'!A1586</f>
        <v>Id1585</v>
      </c>
      <c r="B653" t="str">
        <f>IFERROR(VLOOKUP($A653,'Customer Names'!$A:$F,3,FALSE),"")</f>
        <v>Duhon</v>
      </c>
      <c r="C653" s="27">
        <f>IFERROR(VLOOKUP($A653,'Medical Examinations'!$A:$O,2,FALSE),"")</f>
        <v>30.8</v>
      </c>
      <c r="D653">
        <f>IFERROR(VLOOKUP($A653,'Medical Examinations'!$A:$O,3,FALSE),"")</f>
        <v>5.83</v>
      </c>
      <c r="E653" s="26" t="str">
        <f>IFERROR(VLOOKUP($A653,'Medical Examinations'!$A:$O,4,FALSE),"")</f>
        <v>Yes</v>
      </c>
      <c r="F653" t="str">
        <f>IFERROR(VLOOKUP($A653,'Medical Examinations'!$A:$O,6,FALSE),"")</f>
        <v>No</v>
      </c>
      <c r="G653" t="str">
        <f>IFERROR(VLOOKUP($A653,'Medical Examinations'!$A:$O,7,FALSE),"")</f>
        <v>No</v>
      </c>
      <c r="H653" s="28" t="str">
        <f>IFERROR(VLOOKUP($A653,'Medical Examinations'!$A:$O,8,FALSE),"")</f>
        <v>0</v>
      </c>
      <c r="I653" t="str">
        <f>IFERROR(VLOOKUP($A653,'Medical Examinations'!$A:$O,10,FALSE),"")</f>
        <v>No</v>
      </c>
      <c r="J653" t="str">
        <f>IFERROR(VLOOKUP($A653,'Medical Examinations'!$A:$O,14,FALSE),"")</f>
        <v>Obesity</v>
      </c>
      <c r="K653" t="str">
        <f>IFERROR(VLOOKUP($A653,'Medical Examinations'!$A:$O,15,FALSE),"")</f>
        <v>Prediabetes</v>
      </c>
      <c r="L653" s="19" t="str">
        <f>IFERROR(VLOOKUP($A653,'Hospitalisation Details'!$A:$Q,7,FALSE),"")</f>
        <v>15-Dec-1985</v>
      </c>
      <c r="M653" s="20">
        <f>IFERROR(VLOOKUP($A653,'Hospitalisation Details'!$A:$Q,10,FALSE),"")</f>
        <v>6313.76</v>
      </c>
      <c r="N653" s="26" t="str">
        <f>IFERROR(VLOOKUP($A653,'Hospitalisation Details'!$A:$Q,11,FALSE),"")</f>
        <v>tier - 2</v>
      </c>
      <c r="O653" t="str">
        <f>IFERROR(VLOOKUP($A653,'Hospitalisation Details'!$A:$Q,13,FALSE),"")</f>
        <v>tier - 1</v>
      </c>
      <c r="P653" t="str">
        <f>IFERROR(VLOOKUP($A653,'Hospitalisation Details'!$A:$Q,15,FALSE),"")</f>
        <v>R1013</v>
      </c>
      <c r="Q653">
        <f>IFERROR(VLOOKUP($A653,'Hospitalisation Details'!$A:$Q,8,FALSE),"")</f>
        <v>37</v>
      </c>
    </row>
    <row r="654" spans="1:17" ht="15" x14ac:dyDescent="0.35">
      <c r="A654" s="25" t="str">
        <f>'Customer Names'!A1587</f>
        <v>Id1586</v>
      </c>
      <c r="B654" t="str">
        <f>IFERROR(VLOOKUP($A654,'Customer Names'!$A:$F,3,FALSE),"")</f>
        <v>Briseno</v>
      </c>
      <c r="C654" s="27">
        <f>IFERROR(VLOOKUP($A654,'Medical Examinations'!$A:$O,2,FALSE),"")</f>
        <v>29.5</v>
      </c>
      <c r="D654">
        <f>IFERROR(VLOOKUP($A654,'Medical Examinations'!$A:$O,3,FALSE),"")</f>
        <v>5.54</v>
      </c>
      <c r="E654" s="26" t="str">
        <f>IFERROR(VLOOKUP($A654,'Medical Examinations'!$A:$O,4,FALSE),"")</f>
        <v>Yes</v>
      </c>
      <c r="F654" t="str">
        <f>IFERROR(VLOOKUP($A654,'Medical Examinations'!$A:$O,6,FALSE),"")</f>
        <v>No</v>
      </c>
      <c r="G654" t="str">
        <f>IFERROR(VLOOKUP($A654,'Medical Examinations'!$A:$O,7,FALSE),"")</f>
        <v>No</v>
      </c>
      <c r="H654" s="28" t="str">
        <f>IFERROR(VLOOKUP($A654,'Medical Examinations'!$A:$O,8,FALSE),"")</f>
        <v>0</v>
      </c>
      <c r="I654" t="str">
        <f>IFERROR(VLOOKUP($A654,'Medical Examinations'!$A:$O,10,FALSE),"")</f>
        <v>No</v>
      </c>
      <c r="J654" t="str">
        <f>IFERROR(VLOOKUP($A654,'Medical Examinations'!$A:$O,14,FALSE),"")</f>
        <v>Over Weight</v>
      </c>
      <c r="K654" t="str">
        <f>IFERROR(VLOOKUP($A654,'Medical Examinations'!$A:$O,15,FALSE),"")</f>
        <v>Normal</v>
      </c>
      <c r="L654" s="19" t="str">
        <f>IFERROR(VLOOKUP($A654,'Hospitalisation Details'!$A:$Q,7,FALSE),"")</f>
        <v>19-Nov-1985</v>
      </c>
      <c r="M654" s="20">
        <f>IFERROR(VLOOKUP($A654,'Hospitalisation Details'!$A:$Q,10,FALSE),"")</f>
        <v>6311.95</v>
      </c>
      <c r="N654" s="26" t="str">
        <f>IFERROR(VLOOKUP($A654,'Hospitalisation Details'!$A:$Q,11,FALSE),"")</f>
        <v>tier - 2</v>
      </c>
      <c r="O654" t="str">
        <f>IFERROR(VLOOKUP($A654,'Hospitalisation Details'!$A:$Q,13,FALSE),"")</f>
        <v>tier - 1</v>
      </c>
      <c r="P654" t="str">
        <f>IFERROR(VLOOKUP($A654,'Hospitalisation Details'!$A:$Q,15,FALSE),"")</f>
        <v>R1011</v>
      </c>
      <c r="Q654">
        <f>IFERROR(VLOOKUP($A654,'Hospitalisation Details'!$A:$Q,8,FALSE),"")</f>
        <v>37</v>
      </c>
    </row>
    <row r="655" spans="1:17" ht="15" x14ac:dyDescent="0.35">
      <c r="A655" s="25" t="str">
        <f>'Customer Names'!A1588</f>
        <v>Id1587</v>
      </c>
      <c r="B655" t="str">
        <f>IFERROR(VLOOKUP($A655,'Customer Names'!$A:$F,3,FALSE),"")</f>
        <v>Besse</v>
      </c>
      <c r="C655" s="27">
        <f>IFERROR(VLOOKUP($A655,'Medical Examinations'!$A:$O,2,FALSE),"")</f>
        <v>43.39</v>
      </c>
      <c r="D655">
        <f>IFERROR(VLOOKUP($A655,'Medical Examinations'!$A:$O,3,FALSE),"")</f>
        <v>5.85</v>
      </c>
      <c r="E655" s="26" t="str">
        <f>IFERROR(VLOOKUP($A655,'Medical Examinations'!$A:$O,4,FALSE),"")</f>
        <v>No</v>
      </c>
      <c r="F655" t="str">
        <f>IFERROR(VLOOKUP($A655,'Medical Examinations'!$A:$O,6,FALSE),"")</f>
        <v>yes</v>
      </c>
      <c r="G655" t="str">
        <f>IFERROR(VLOOKUP($A655,'Medical Examinations'!$A:$O,7,FALSE),"")</f>
        <v>No</v>
      </c>
      <c r="H655" s="28">
        <f>IFERROR(VLOOKUP($A655,'Medical Examinations'!$A:$O,8,FALSE),"")</f>
        <v>1</v>
      </c>
      <c r="I655" t="str">
        <f>IFERROR(VLOOKUP($A655,'Medical Examinations'!$A:$O,10,FALSE),"")</f>
        <v>No</v>
      </c>
      <c r="J655" t="str">
        <f>IFERROR(VLOOKUP($A655,'Medical Examinations'!$A:$O,14,FALSE),"")</f>
        <v>Obesity</v>
      </c>
      <c r="K655" t="str">
        <f>IFERROR(VLOOKUP($A655,'Medical Examinations'!$A:$O,15,FALSE),"")</f>
        <v>Prediabetes</v>
      </c>
      <c r="L655" s="19" t="str">
        <f>IFERROR(VLOOKUP($A655,'Hospitalisation Details'!$A:$Q,7,FALSE),"")</f>
        <v>27-Jul-2004</v>
      </c>
      <c r="M655" s="20">
        <f>IFERROR(VLOOKUP($A655,'Hospitalisation Details'!$A:$Q,10,FALSE),"")</f>
        <v>6311.11</v>
      </c>
      <c r="N655" s="26" t="str">
        <f>IFERROR(VLOOKUP($A655,'Hospitalisation Details'!$A:$Q,11,FALSE),"")</f>
        <v>tier - 2</v>
      </c>
      <c r="O655" t="str">
        <f>IFERROR(VLOOKUP($A655,'Hospitalisation Details'!$A:$Q,13,FALSE),"")</f>
        <v>tier - 2</v>
      </c>
      <c r="P655" t="str">
        <f>IFERROR(VLOOKUP($A655,'Hospitalisation Details'!$A:$Q,15,FALSE),"")</f>
        <v>R1011</v>
      </c>
      <c r="Q655">
        <f>IFERROR(VLOOKUP($A655,'Hospitalisation Details'!$A:$Q,8,FALSE),"")</f>
        <v>18</v>
      </c>
    </row>
    <row r="656" spans="1:17" ht="15" x14ac:dyDescent="0.35">
      <c r="A656" s="25" t="str">
        <f>'Customer Names'!A1589</f>
        <v>Id1588</v>
      </c>
      <c r="B656" t="str">
        <f>IFERROR(VLOOKUP($A656,'Customer Names'!$A:$F,3,FALSE),"")</f>
        <v>Shillings</v>
      </c>
      <c r="C656" s="27">
        <f>IFERROR(VLOOKUP($A656,'Medical Examinations'!$A:$O,2,FALSE),"")</f>
        <v>15.08</v>
      </c>
      <c r="D656">
        <f>IFERROR(VLOOKUP($A656,'Medical Examinations'!$A:$O,3,FALSE),"")</f>
        <v>4.8499999999999996</v>
      </c>
      <c r="E656" s="26" t="str">
        <f>IFERROR(VLOOKUP($A656,'Medical Examinations'!$A:$O,4,FALSE),"")</f>
        <v>Yes</v>
      </c>
      <c r="F656" t="str">
        <f>IFERROR(VLOOKUP($A656,'Medical Examinations'!$A:$O,6,FALSE),"")</f>
        <v>No</v>
      </c>
      <c r="G656" t="str">
        <f>IFERROR(VLOOKUP($A656,'Medical Examinations'!$A:$O,7,FALSE),"")</f>
        <v>Yes</v>
      </c>
      <c r="H656" s="28">
        <f>IFERROR(VLOOKUP($A656,'Medical Examinations'!$A:$O,8,FALSE),"")</f>
        <v>1</v>
      </c>
      <c r="I656" t="str">
        <f>IFERROR(VLOOKUP($A656,'Medical Examinations'!$A:$O,10,FALSE),"")</f>
        <v>No</v>
      </c>
      <c r="J656" t="str">
        <f>IFERROR(VLOOKUP($A656,'Medical Examinations'!$A:$O,14,FALSE),"")</f>
        <v>Under Weight</v>
      </c>
      <c r="K656" t="str">
        <f>IFERROR(VLOOKUP($A656,'Medical Examinations'!$A:$O,15,FALSE),"")</f>
        <v>Normal</v>
      </c>
      <c r="L656" s="19" t="str">
        <f>IFERROR(VLOOKUP($A656,'Hospitalisation Details'!$A:$Q,7,FALSE),"")</f>
        <v>4-Sep-1969</v>
      </c>
      <c r="M656" s="20">
        <f>IFERROR(VLOOKUP($A656,'Hospitalisation Details'!$A:$Q,10,FALSE),"")</f>
        <v>6305.61</v>
      </c>
      <c r="N656" s="26" t="str">
        <f>IFERROR(VLOOKUP($A656,'Hospitalisation Details'!$A:$Q,11,FALSE),"")</f>
        <v>tier - 2</v>
      </c>
      <c r="O656" t="str">
        <f>IFERROR(VLOOKUP($A656,'Hospitalisation Details'!$A:$Q,13,FALSE),"")</f>
        <v>tier - 2</v>
      </c>
      <c r="P656" t="str">
        <f>IFERROR(VLOOKUP($A656,'Hospitalisation Details'!$A:$Q,15,FALSE),"")</f>
        <v>R1012</v>
      </c>
      <c r="Q656">
        <f>IFERROR(VLOOKUP($A656,'Hospitalisation Details'!$A:$Q,8,FALSE),"")</f>
        <v>53</v>
      </c>
    </row>
    <row r="657" spans="1:17" ht="15" x14ac:dyDescent="0.35">
      <c r="A657" s="25" t="str">
        <f>'Customer Names'!A1590</f>
        <v>Id1589</v>
      </c>
      <c r="B657" t="str">
        <f>IFERROR(VLOOKUP($A657,'Customer Names'!$A:$F,3,FALSE),"")</f>
        <v>Tate</v>
      </c>
      <c r="C657" s="27">
        <f>IFERROR(VLOOKUP($A657,'Medical Examinations'!$A:$O,2,FALSE),"")</f>
        <v>20.48</v>
      </c>
      <c r="D657">
        <f>IFERROR(VLOOKUP($A657,'Medical Examinations'!$A:$O,3,FALSE),"")</f>
        <v>11.09</v>
      </c>
      <c r="E657" s="26" t="str">
        <f>IFERROR(VLOOKUP($A657,'Medical Examinations'!$A:$O,4,FALSE),"")</f>
        <v>No</v>
      </c>
      <c r="F657" t="str">
        <f>IFERROR(VLOOKUP($A657,'Medical Examinations'!$A:$O,6,FALSE),"")</f>
        <v>No</v>
      </c>
      <c r="G657" t="str">
        <f>IFERROR(VLOOKUP($A657,'Medical Examinations'!$A:$O,7,FALSE),"")</f>
        <v>No</v>
      </c>
      <c r="H657" s="28" t="str">
        <f>IFERROR(VLOOKUP($A657,'Medical Examinations'!$A:$O,8,FALSE),"")</f>
        <v>0</v>
      </c>
      <c r="I657" t="str">
        <f>IFERROR(VLOOKUP($A657,'Medical Examinations'!$A:$O,10,FALSE),"")</f>
        <v>No</v>
      </c>
      <c r="J657" t="str">
        <f>IFERROR(VLOOKUP($A657,'Medical Examinations'!$A:$O,14,FALSE),"")</f>
        <v>Normal Weight</v>
      </c>
      <c r="K657" t="str">
        <f>IFERROR(VLOOKUP($A657,'Medical Examinations'!$A:$O,15,FALSE),"")</f>
        <v>Diabetes</v>
      </c>
      <c r="L657" s="19" t="str">
        <f>IFERROR(VLOOKUP($A657,'Hospitalisation Details'!$A:$Q,7,FALSE),"")</f>
        <v>17-Sep-1974</v>
      </c>
      <c r="M657" s="20">
        <f>IFERROR(VLOOKUP($A657,'Hospitalisation Details'!$A:$Q,10,FALSE),"")</f>
        <v>6302.23</v>
      </c>
      <c r="N657" s="26" t="str">
        <f>IFERROR(VLOOKUP($A657,'Hospitalisation Details'!$A:$Q,11,FALSE),"")</f>
        <v>tier - 2</v>
      </c>
      <c r="O657" t="str">
        <f>IFERROR(VLOOKUP($A657,'Hospitalisation Details'!$A:$Q,13,FALSE),"")</f>
        <v>tier - 1</v>
      </c>
      <c r="P657" t="str">
        <f>IFERROR(VLOOKUP($A657,'Hospitalisation Details'!$A:$Q,15,FALSE),"")</f>
        <v>R1013</v>
      </c>
      <c r="Q657">
        <f>IFERROR(VLOOKUP($A657,'Hospitalisation Details'!$A:$Q,8,FALSE),"")</f>
        <v>48</v>
      </c>
    </row>
    <row r="658" spans="1:17" ht="15" x14ac:dyDescent="0.35">
      <c r="A658" s="25" t="str">
        <f>'Customer Names'!A160</f>
        <v>Id159</v>
      </c>
      <c r="B658" t="str">
        <f>IFERROR(VLOOKUP($A658,'Customer Names'!$A:$F,3,FALSE),"")</f>
        <v>Duliba</v>
      </c>
      <c r="C658" s="27">
        <f>IFERROR(VLOOKUP($A658,'Medical Examinations'!$A:$O,2,FALSE),"")</f>
        <v>31.92</v>
      </c>
      <c r="D658">
        <f>IFERROR(VLOOKUP($A658,'Medical Examinations'!$A:$O,3,FALSE),"")</f>
        <v>5.12</v>
      </c>
      <c r="E658" s="26" t="str">
        <f>IFERROR(VLOOKUP($A658,'Medical Examinations'!$A:$O,4,FALSE),"")</f>
        <v>Yes</v>
      </c>
      <c r="F658" t="str">
        <f>IFERROR(VLOOKUP($A658,'Medical Examinations'!$A:$O,6,FALSE),"")</f>
        <v>No</v>
      </c>
      <c r="G658" t="str">
        <f>IFERROR(VLOOKUP($A658,'Medical Examinations'!$A:$O,7,FALSE),"")</f>
        <v>No</v>
      </c>
      <c r="H658" s="28">
        <f>IFERROR(VLOOKUP($A658,'Medical Examinations'!$A:$O,8,FALSE),"")</f>
        <v>1</v>
      </c>
      <c r="I658" t="str">
        <f>IFERROR(VLOOKUP($A658,'Medical Examinations'!$A:$O,10,FALSE),"")</f>
        <v>Yes</v>
      </c>
      <c r="J658" t="str">
        <f>IFERROR(VLOOKUP($A658,'Medical Examinations'!$A:$O,14,FALSE),"")</f>
        <v>Obesity</v>
      </c>
      <c r="K658" t="str">
        <f>IFERROR(VLOOKUP($A658,'Medical Examinations'!$A:$O,15,FALSE),"")</f>
        <v>Normal</v>
      </c>
      <c r="L658" s="19" t="str">
        <f>IFERROR(VLOOKUP($A658,'Hospitalisation Details'!$A:$Q,7,FALSE),"")</f>
        <v>10-Oct-1988</v>
      </c>
      <c r="M658" s="20">
        <f>IFERROR(VLOOKUP($A658,'Hospitalisation Details'!$A:$Q,10,FALSE),"")</f>
        <v>37701.879999999997</v>
      </c>
      <c r="N658" s="26" t="str">
        <f>IFERROR(VLOOKUP($A658,'Hospitalisation Details'!$A:$Q,11,FALSE),"")</f>
        <v>tier - 2</v>
      </c>
      <c r="O658" t="str">
        <f>IFERROR(VLOOKUP($A658,'Hospitalisation Details'!$A:$Q,13,FALSE),"")</f>
        <v>tier - 3</v>
      </c>
      <c r="P658" t="str">
        <f>IFERROR(VLOOKUP($A658,'Hospitalisation Details'!$A:$Q,15,FALSE),"")</f>
        <v>R1023</v>
      </c>
      <c r="Q658">
        <f>IFERROR(VLOOKUP($A658,'Hospitalisation Details'!$A:$Q,8,FALSE),"")</f>
        <v>34</v>
      </c>
    </row>
    <row r="659" spans="1:17" ht="15" x14ac:dyDescent="0.35">
      <c r="A659" s="25" t="str">
        <f>'Customer Names'!A1591</f>
        <v>Id1590</v>
      </c>
      <c r="B659" t="str">
        <f>IFERROR(VLOOKUP($A659,'Customer Names'!$A:$F,3,FALSE),"")</f>
        <v>Arsenault</v>
      </c>
      <c r="C659" s="27">
        <f>IFERROR(VLOOKUP($A659,'Medical Examinations'!$A:$O,2,FALSE),"")</f>
        <v>34.450000000000003</v>
      </c>
      <c r="D659">
        <f>IFERROR(VLOOKUP($A659,'Medical Examinations'!$A:$O,3,FALSE),"")</f>
        <v>5.58</v>
      </c>
      <c r="E659" s="26" t="str">
        <f>IFERROR(VLOOKUP($A659,'Medical Examinations'!$A:$O,4,FALSE),"")</f>
        <v>Yes</v>
      </c>
      <c r="F659" t="str">
        <f>IFERROR(VLOOKUP($A659,'Medical Examinations'!$A:$O,6,FALSE),"")</f>
        <v>No</v>
      </c>
      <c r="G659" t="str">
        <f>IFERROR(VLOOKUP($A659,'Medical Examinations'!$A:$O,7,FALSE),"")</f>
        <v>No</v>
      </c>
      <c r="H659" s="28" t="str">
        <f>IFERROR(VLOOKUP($A659,'Medical Examinations'!$A:$O,8,FALSE),"")</f>
        <v>0</v>
      </c>
      <c r="I659" t="str">
        <f>IFERROR(VLOOKUP($A659,'Medical Examinations'!$A:$O,10,FALSE),"")</f>
        <v>No</v>
      </c>
      <c r="J659" t="str">
        <f>IFERROR(VLOOKUP($A659,'Medical Examinations'!$A:$O,14,FALSE),"")</f>
        <v>Obesity</v>
      </c>
      <c r="K659" t="str">
        <f>IFERROR(VLOOKUP($A659,'Medical Examinations'!$A:$O,15,FALSE),"")</f>
        <v>Normal</v>
      </c>
      <c r="L659" s="19" t="str">
        <f>IFERROR(VLOOKUP($A659,'Hospitalisation Details'!$A:$Q,7,FALSE),"")</f>
        <v>4-Jul-1996</v>
      </c>
      <c r="M659" s="20">
        <f>IFERROR(VLOOKUP($A659,'Hospitalisation Details'!$A:$Q,10,FALSE),"")</f>
        <v>6293.63</v>
      </c>
      <c r="N659" s="26" t="str">
        <f>IFERROR(VLOOKUP($A659,'Hospitalisation Details'!$A:$Q,11,FALSE),"")</f>
        <v>tier - 2</v>
      </c>
      <c r="O659" t="str">
        <f>IFERROR(VLOOKUP($A659,'Hospitalisation Details'!$A:$Q,13,FALSE),"")</f>
        <v>tier - 3</v>
      </c>
      <c r="P659" t="str">
        <f>IFERROR(VLOOKUP($A659,'Hospitalisation Details'!$A:$Q,15,FALSE),"")</f>
        <v>R1021</v>
      </c>
      <c r="Q659">
        <f>IFERROR(VLOOKUP($A659,'Hospitalisation Details'!$A:$Q,8,FALSE),"")</f>
        <v>26</v>
      </c>
    </row>
    <row r="660" spans="1:17" ht="15" x14ac:dyDescent="0.35">
      <c r="A660" s="25" t="str">
        <f>'Customer Names'!A1592</f>
        <v>Id1591</v>
      </c>
      <c r="B660" t="str">
        <f>IFERROR(VLOOKUP($A660,'Customer Names'!$A:$F,3,FALSE),"")</f>
        <v>Hengoed</v>
      </c>
      <c r="C660" s="27">
        <f>IFERROR(VLOOKUP($A660,'Medical Examinations'!$A:$O,2,FALSE),"")</f>
        <v>34.21</v>
      </c>
      <c r="D660">
        <f>IFERROR(VLOOKUP($A660,'Medical Examinations'!$A:$O,3,FALSE),"")</f>
        <v>9.7200000000000006</v>
      </c>
      <c r="E660" s="26" t="str">
        <f>IFERROR(VLOOKUP($A660,'Medical Examinations'!$A:$O,4,FALSE),"")</f>
        <v>Yes</v>
      </c>
      <c r="F660" t="str">
        <f>IFERROR(VLOOKUP($A660,'Medical Examinations'!$A:$O,6,FALSE),"")</f>
        <v>No</v>
      </c>
      <c r="G660" t="str">
        <f>IFERROR(VLOOKUP($A660,'Medical Examinations'!$A:$O,7,FALSE),"")</f>
        <v>No</v>
      </c>
      <c r="H660" s="28" t="str">
        <f>IFERROR(VLOOKUP($A660,'Medical Examinations'!$A:$O,8,FALSE),"")</f>
        <v>0</v>
      </c>
      <c r="I660" t="str">
        <f>IFERROR(VLOOKUP($A660,'Medical Examinations'!$A:$O,10,FALSE),"")</f>
        <v>No</v>
      </c>
      <c r="J660" t="str">
        <f>IFERROR(VLOOKUP($A660,'Medical Examinations'!$A:$O,14,FALSE),"")</f>
        <v>Obesity</v>
      </c>
      <c r="K660" t="str">
        <f>IFERROR(VLOOKUP($A660,'Medical Examinations'!$A:$O,15,FALSE),"")</f>
        <v>Diabetes</v>
      </c>
      <c r="L660" s="19" t="str">
        <f>IFERROR(VLOOKUP($A660,'Hospitalisation Details'!$A:$Q,7,FALSE),"")</f>
        <v>26-Aug-1981</v>
      </c>
      <c r="M660" s="20">
        <f>IFERROR(VLOOKUP($A660,'Hospitalisation Details'!$A:$Q,10,FALSE),"")</f>
        <v>6289.75</v>
      </c>
      <c r="N660" s="26" t="str">
        <f>IFERROR(VLOOKUP($A660,'Hospitalisation Details'!$A:$Q,11,FALSE),"")</f>
        <v>tier - 2</v>
      </c>
      <c r="O660" t="str">
        <f>IFERROR(VLOOKUP($A660,'Hospitalisation Details'!$A:$Q,13,FALSE),"")</f>
        <v>tier - 3</v>
      </c>
      <c r="P660" t="str">
        <f>IFERROR(VLOOKUP($A660,'Hospitalisation Details'!$A:$Q,15,FALSE),"")</f>
        <v>R1013</v>
      </c>
      <c r="Q660">
        <f>IFERROR(VLOOKUP($A660,'Hospitalisation Details'!$A:$Q,8,FALSE),"")</f>
        <v>41</v>
      </c>
    </row>
    <row r="661" spans="1:17" ht="15" x14ac:dyDescent="0.35">
      <c r="A661" s="25" t="str">
        <f>'Customer Names'!A1593</f>
        <v>Id1592</v>
      </c>
      <c r="B661" t="str">
        <f>IFERROR(VLOOKUP($A661,'Customer Names'!$A:$F,3,FALSE),"")</f>
        <v>Aller</v>
      </c>
      <c r="C661" s="27">
        <f>IFERROR(VLOOKUP($A661,'Medical Examinations'!$A:$O,2,FALSE),"")</f>
        <v>28.8</v>
      </c>
      <c r="D661">
        <f>IFERROR(VLOOKUP($A661,'Medical Examinations'!$A:$O,3,FALSE),"")</f>
        <v>11.41</v>
      </c>
      <c r="E661" s="26" t="str">
        <f>IFERROR(VLOOKUP($A661,'Medical Examinations'!$A:$O,4,FALSE),"")</f>
        <v>Yes</v>
      </c>
      <c r="F661" t="str">
        <f>IFERROR(VLOOKUP($A661,'Medical Examinations'!$A:$O,6,FALSE),"")</f>
        <v>No</v>
      </c>
      <c r="G661" t="str">
        <f>IFERROR(VLOOKUP($A661,'Medical Examinations'!$A:$O,7,FALSE),"")</f>
        <v>No</v>
      </c>
      <c r="H661" s="28" t="str">
        <f>IFERROR(VLOOKUP($A661,'Medical Examinations'!$A:$O,8,FALSE),"")</f>
        <v>0</v>
      </c>
      <c r="I661" t="str">
        <f>IFERROR(VLOOKUP($A661,'Medical Examinations'!$A:$O,10,FALSE),"")</f>
        <v>No</v>
      </c>
      <c r="J661" t="str">
        <f>IFERROR(VLOOKUP($A661,'Medical Examinations'!$A:$O,14,FALSE),"")</f>
        <v>Over Weight</v>
      </c>
      <c r="K661" t="str">
        <f>IFERROR(VLOOKUP($A661,'Medical Examinations'!$A:$O,15,FALSE),"")</f>
        <v>Diabetes</v>
      </c>
      <c r="L661" s="19" t="str">
        <f>IFERROR(VLOOKUP($A661,'Hospitalisation Details'!$A:$Q,7,FALSE),"")</f>
        <v>24-Nov-1981</v>
      </c>
      <c r="M661" s="20">
        <f>IFERROR(VLOOKUP($A661,'Hospitalisation Details'!$A:$Q,10,FALSE),"")</f>
        <v>6282.24</v>
      </c>
      <c r="N661" s="26" t="str">
        <f>IFERROR(VLOOKUP($A661,'Hospitalisation Details'!$A:$Q,11,FALSE),"")</f>
        <v>tier - 2</v>
      </c>
      <c r="O661" t="str">
        <f>IFERROR(VLOOKUP($A661,'Hospitalisation Details'!$A:$Q,13,FALSE),"")</f>
        <v>tier - 1</v>
      </c>
      <c r="P661" t="str">
        <f>IFERROR(VLOOKUP($A661,'Hospitalisation Details'!$A:$Q,15,FALSE),"")</f>
        <v>R1011</v>
      </c>
      <c r="Q661">
        <f>IFERROR(VLOOKUP($A661,'Hospitalisation Details'!$A:$Q,8,FALSE),"")</f>
        <v>41</v>
      </c>
    </row>
    <row r="662" spans="1:17" ht="15" x14ac:dyDescent="0.35">
      <c r="A662" s="25" t="str">
        <f>'Customer Names'!A1594</f>
        <v>Id1593</v>
      </c>
      <c r="B662" t="str">
        <f>IFERROR(VLOOKUP($A662,'Customer Names'!$A:$F,3,FALSE),"")</f>
        <v>Pisano</v>
      </c>
      <c r="C662" s="27">
        <f>IFERROR(VLOOKUP($A662,'Medical Examinations'!$A:$O,2,FALSE),"")</f>
        <v>31.74</v>
      </c>
      <c r="D662">
        <f>IFERROR(VLOOKUP($A662,'Medical Examinations'!$A:$O,3,FALSE),"")</f>
        <v>4.46</v>
      </c>
      <c r="E662" s="26" t="str">
        <f>IFERROR(VLOOKUP($A662,'Medical Examinations'!$A:$O,4,FALSE),"")</f>
        <v>No</v>
      </c>
      <c r="F662" t="str">
        <f>IFERROR(VLOOKUP($A662,'Medical Examinations'!$A:$O,6,FALSE),"")</f>
        <v>No</v>
      </c>
      <c r="G662" t="str">
        <f>IFERROR(VLOOKUP($A662,'Medical Examinations'!$A:$O,7,FALSE),"")</f>
        <v>Yes</v>
      </c>
      <c r="H662" s="28">
        <f>IFERROR(VLOOKUP($A662,'Medical Examinations'!$A:$O,8,FALSE),"")</f>
        <v>1</v>
      </c>
      <c r="I662" t="str">
        <f>IFERROR(VLOOKUP($A662,'Medical Examinations'!$A:$O,10,FALSE),"")</f>
        <v>No</v>
      </c>
      <c r="J662" t="str">
        <f>IFERROR(VLOOKUP($A662,'Medical Examinations'!$A:$O,14,FALSE),"")</f>
        <v>Obesity</v>
      </c>
      <c r="K662" t="str">
        <f>IFERROR(VLOOKUP($A662,'Medical Examinations'!$A:$O,15,FALSE),"")</f>
        <v>Normal</v>
      </c>
      <c r="L662" s="19" t="str">
        <f>IFERROR(VLOOKUP($A662,'Hospitalisation Details'!$A:$Q,7,FALSE),"")</f>
        <v>16-Oct-1993</v>
      </c>
      <c r="M662" s="20">
        <f>IFERROR(VLOOKUP($A662,'Hospitalisation Details'!$A:$Q,10,FALSE),"")</f>
        <v>6276.3</v>
      </c>
      <c r="N662" s="26" t="str">
        <f>IFERROR(VLOOKUP($A662,'Hospitalisation Details'!$A:$Q,11,FALSE),"")</f>
        <v>tier - 2</v>
      </c>
      <c r="O662" t="str">
        <f>IFERROR(VLOOKUP($A662,'Hospitalisation Details'!$A:$Q,13,FALSE),"")</f>
        <v>tier - 1</v>
      </c>
      <c r="P662" t="str">
        <f>IFERROR(VLOOKUP($A662,'Hospitalisation Details'!$A:$Q,15,FALSE),"")</f>
        <v>R1025</v>
      </c>
      <c r="Q662">
        <f>IFERROR(VLOOKUP($A662,'Hospitalisation Details'!$A:$Q,8,FALSE),"")</f>
        <v>29</v>
      </c>
    </row>
    <row r="663" spans="1:17" ht="15" x14ac:dyDescent="0.35">
      <c r="A663" s="25" t="str">
        <f>'Customer Names'!A1595</f>
        <v>Id1594</v>
      </c>
      <c r="B663" t="str">
        <f>IFERROR(VLOOKUP($A663,'Customer Names'!$A:$F,3,FALSE),"")</f>
        <v>Sanca</v>
      </c>
      <c r="C663" s="27">
        <f>IFERROR(VLOOKUP($A663,'Medical Examinations'!$A:$O,2,FALSE),"")</f>
        <v>21.78</v>
      </c>
      <c r="D663">
        <f>IFERROR(VLOOKUP($A663,'Medical Examinations'!$A:$O,3,FALSE),"")</f>
        <v>9.31</v>
      </c>
      <c r="E663" s="26" t="str">
        <f>IFERROR(VLOOKUP($A663,'Medical Examinations'!$A:$O,4,FALSE),"")</f>
        <v>Yes</v>
      </c>
      <c r="F663" t="str">
        <f>IFERROR(VLOOKUP($A663,'Medical Examinations'!$A:$O,6,FALSE),"")</f>
        <v>No</v>
      </c>
      <c r="G663" t="str">
        <f>IFERROR(VLOOKUP($A663,'Medical Examinations'!$A:$O,7,FALSE),"")</f>
        <v>No</v>
      </c>
      <c r="H663" s="28" t="str">
        <f>IFERROR(VLOOKUP($A663,'Medical Examinations'!$A:$O,8,FALSE),"")</f>
        <v>0</v>
      </c>
      <c r="I663" t="str">
        <f>IFERROR(VLOOKUP($A663,'Medical Examinations'!$A:$O,10,FALSE),"")</f>
        <v>No</v>
      </c>
      <c r="J663" t="str">
        <f>IFERROR(VLOOKUP($A663,'Medical Examinations'!$A:$O,14,FALSE),"")</f>
        <v>Normal Weight</v>
      </c>
      <c r="K663" t="str">
        <f>IFERROR(VLOOKUP($A663,'Medical Examinations'!$A:$O,15,FALSE),"")</f>
        <v>Diabetes</v>
      </c>
      <c r="L663" s="19" t="str">
        <f>IFERROR(VLOOKUP($A663,'Hospitalisation Details'!$A:$Q,7,FALSE),"")</f>
        <v>30-Jun-1981</v>
      </c>
      <c r="M663" s="20">
        <f>IFERROR(VLOOKUP($A663,'Hospitalisation Details'!$A:$Q,10,FALSE),"")</f>
        <v>6272.48</v>
      </c>
      <c r="N663" s="26" t="str">
        <f>IFERROR(VLOOKUP($A663,'Hospitalisation Details'!$A:$Q,11,FALSE),"")</f>
        <v>tier - 1</v>
      </c>
      <c r="O663" t="str">
        <f>IFERROR(VLOOKUP($A663,'Hospitalisation Details'!$A:$Q,13,FALSE),"")</f>
        <v>tier - 3</v>
      </c>
      <c r="P663" t="str">
        <f>IFERROR(VLOOKUP($A663,'Hospitalisation Details'!$A:$Q,15,FALSE),"")</f>
        <v>R1013</v>
      </c>
      <c r="Q663">
        <f>IFERROR(VLOOKUP($A663,'Hospitalisation Details'!$A:$Q,8,FALSE),"")</f>
        <v>41</v>
      </c>
    </row>
    <row r="664" spans="1:17" ht="15" x14ac:dyDescent="0.35">
      <c r="A664" s="25" t="str">
        <f>'Customer Names'!A1596</f>
        <v>Id1595</v>
      </c>
      <c r="B664" t="str">
        <f>IFERROR(VLOOKUP($A664,'Customer Names'!$A:$F,3,FALSE),"")</f>
        <v>Bond</v>
      </c>
      <c r="C664" s="27">
        <f>IFERROR(VLOOKUP($A664,'Medical Examinations'!$A:$O,2,FALSE),"")</f>
        <v>23.75</v>
      </c>
      <c r="D664">
        <f>IFERROR(VLOOKUP($A664,'Medical Examinations'!$A:$O,3,FALSE),"")</f>
        <v>5.03</v>
      </c>
      <c r="E664" s="26" t="str">
        <f>IFERROR(VLOOKUP($A664,'Medical Examinations'!$A:$O,4,FALSE),"")</f>
        <v>No</v>
      </c>
      <c r="F664" t="str">
        <f>IFERROR(VLOOKUP($A664,'Medical Examinations'!$A:$O,6,FALSE),"")</f>
        <v>No</v>
      </c>
      <c r="G664" t="str">
        <f>IFERROR(VLOOKUP($A664,'Medical Examinations'!$A:$O,7,FALSE),"")</f>
        <v>No</v>
      </c>
      <c r="H664" s="28">
        <f>IFERROR(VLOOKUP($A664,'Medical Examinations'!$A:$O,8,FALSE),"")</f>
        <v>1</v>
      </c>
      <c r="I664" t="str">
        <f>IFERROR(VLOOKUP($A664,'Medical Examinations'!$A:$O,10,FALSE),"")</f>
        <v>No</v>
      </c>
      <c r="J664" t="str">
        <f>IFERROR(VLOOKUP($A664,'Medical Examinations'!$A:$O,14,FALSE),"")</f>
        <v>Normal Weight</v>
      </c>
      <c r="K664" t="str">
        <f>IFERROR(VLOOKUP($A664,'Medical Examinations'!$A:$O,15,FALSE),"")</f>
        <v>Normal</v>
      </c>
      <c r="L664" s="19" t="str">
        <f>IFERROR(VLOOKUP($A664,'Hospitalisation Details'!$A:$Q,7,FALSE),"")</f>
        <v>25-Sep-1984</v>
      </c>
      <c r="M664" s="20">
        <f>IFERROR(VLOOKUP($A664,'Hospitalisation Details'!$A:$Q,10,FALSE),"")</f>
        <v>6269.33</v>
      </c>
      <c r="N664" s="26" t="str">
        <f>IFERROR(VLOOKUP($A664,'Hospitalisation Details'!$A:$Q,11,FALSE),"")</f>
        <v>tier - 2</v>
      </c>
      <c r="O664" t="str">
        <f>IFERROR(VLOOKUP($A664,'Hospitalisation Details'!$A:$Q,13,FALSE),"")</f>
        <v>tier - 1</v>
      </c>
      <c r="P664" t="str">
        <f>IFERROR(VLOOKUP($A664,'Hospitalisation Details'!$A:$Q,15,FALSE),"")</f>
        <v>R1013</v>
      </c>
      <c r="Q664">
        <f>IFERROR(VLOOKUP($A664,'Hospitalisation Details'!$A:$Q,8,FALSE),"")</f>
        <v>38</v>
      </c>
    </row>
    <row r="665" spans="1:17" ht="15" x14ac:dyDescent="0.35">
      <c r="A665" s="25" t="str">
        <f>'Customer Names'!A1597</f>
        <v>Id1596</v>
      </c>
      <c r="B665" t="str">
        <f>IFERROR(VLOOKUP($A665,'Customer Names'!$A:$F,3,FALSE),"")</f>
        <v>Carron</v>
      </c>
      <c r="C665" s="27">
        <f>IFERROR(VLOOKUP($A665,'Medical Examinations'!$A:$O,2,FALSE),"")</f>
        <v>33.21</v>
      </c>
      <c r="D665">
        <f>IFERROR(VLOOKUP($A665,'Medical Examinations'!$A:$O,3,FALSE),"")</f>
        <v>5.07</v>
      </c>
      <c r="E665" s="26" t="str">
        <f>IFERROR(VLOOKUP($A665,'Medical Examinations'!$A:$O,4,FALSE),"")</f>
        <v>Yes</v>
      </c>
      <c r="F665" t="str">
        <f>IFERROR(VLOOKUP($A665,'Medical Examinations'!$A:$O,6,FALSE),"")</f>
        <v>No</v>
      </c>
      <c r="G665" t="str">
        <f>IFERROR(VLOOKUP($A665,'Medical Examinations'!$A:$O,7,FALSE),"")</f>
        <v>No</v>
      </c>
      <c r="H665" s="28">
        <f>IFERROR(VLOOKUP($A665,'Medical Examinations'!$A:$O,8,FALSE),"")</f>
        <v>1</v>
      </c>
      <c r="I665" t="str">
        <f>IFERROR(VLOOKUP($A665,'Medical Examinations'!$A:$O,10,FALSE),"")</f>
        <v>No</v>
      </c>
      <c r="J665" t="str">
        <f>IFERROR(VLOOKUP($A665,'Medical Examinations'!$A:$O,14,FALSE),"")</f>
        <v>Obesity</v>
      </c>
      <c r="K665" t="str">
        <f>IFERROR(VLOOKUP($A665,'Medical Examinations'!$A:$O,15,FALSE),"")</f>
        <v>Normal</v>
      </c>
      <c r="L665" s="19" t="str">
        <f>IFERROR(VLOOKUP($A665,'Hospitalisation Details'!$A:$Q,7,FALSE),"")</f>
        <v>17-Oct-1995</v>
      </c>
      <c r="M665" s="20">
        <f>IFERROR(VLOOKUP($A665,'Hospitalisation Details'!$A:$Q,10,FALSE),"")</f>
        <v>6261.2</v>
      </c>
      <c r="N665" s="26" t="str">
        <f>IFERROR(VLOOKUP($A665,'Hospitalisation Details'!$A:$Q,11,FALSE),"")</f>
        <v>tier - 2</v>
      </c>
      <c r="O665" t="str">
        <f>IFERROR(VLOOKUP($A665,'Hospitalisation Details'!$A:$Q,13,FALSE),"")</f>
        <v>tier - 1</v>
      </c>
      <c r="P665" t="str">
        <f>IFERROR(VLOOKUP($A665,'Hospitalisation Details'!$A:$Q,15,FALSE),"")</f>
        <v>R1026</v>
      </c>
      <c r="Q665">
        <f>IFERROR(VLOOKUP($A665,'Hospitalisation Details'!$A:$Q,8,FALSE),"")</f>
        <v>27</v>
      </c>
    </row>
    <row r="666" spans="1:17" ht="15" x14ac:dyDescent="0.35">
      <c r="A666" s="25" t="str">
        <f>'Customer Names'!A1598</f>
        <v>Id1597</v>
      </c>
      <c r="B666" t="str">
        <f>IFERROR(VLOOKUP($A666,'Customer Names'!$A:$F,3,FALSE),"")</f>
        <v>Ellwanger</v>
      </c>
      <c r="C666" s="27">
        <f>IFERROR(VLOOKUP($A666,'Medical Examinations'!$A:$O,2,FALSE),"")</f>
        <v>17.7</v>
      </c>
      <c r="D666">
        <f>IFERROR(VLOOKUP($A666,'Medical Examinations'!$A:$O,3,FALSE),"")</f>
        <v>10.42</v>
      </c>
      <c r="E666" s="26" t="str">
        <f>IFERROR(VLOOKUP($A666,'Medical Examinations'!$A:$O,4,FALSE),"")</f>
        <v>Yes</v>
      </c>
      <c r="F666" t="str">
        <f>IFERROR(VLOOKUP($A666,'Medical Examinations'!$A:$O,6,FALSE),"")</f>
        <v>No</v>
      </c>
      <c r="G666" t="str">
        <f>IFERROR(VLOOKUP($A666,'Medical Examinations'!$A:$O,7,FALSE),"")</f>
        <v>No</v>
      </c>
      <c r="H666" s="28">
        <f>IFERROR(VLOOKUP($A666,'Medical Examinations'!$A:$O,8,FALSE),"")</f>
        <v>2</v>
      </c>
      <c r="I666" t="str">
        <f>IFERROR(VLOOKUP($A666,'Medical Examinations'!$A:$O,10,FALSE),"")</f>
        <v>No</v>
      </c>
      <c r="J666" t="str">
        <f>IFERROR(VLOOKUP($A666,'Medical Examinations'!$A:$O,14,FALSE),"")</f>
        <v>Under Weight</v>
      </c>
      <c r="K666" t="str">
        <f>IFERROR(VLOOKUP($A666,'Medical Examinations'!$A:$O,15,FALSE),"")</f>
        <v>Diabetes</v>
      </c>
      <c r="L666" s="19" t="str">
        <f>IFERROR(VLOOKUP($A666,'Hospitalisation Details'!$A:$Q,7,FALSE),"")</f>
        <v>11-Oct-1970</v>
      </c>
      <c r="M666" s="20">
        <f>IFERROR(VLOOKUP($A666,'Hospitalisation Details'!$A:$Q,10,FALSE),"")</f>
        <v>6255.38</v>
      </c>
      <c r="N666" s="26" t="str">
        <f>IFERROR(VLOOKUP($A666,'Hospitalisation Details'!$A:$Q,11,FALSE),"")</f>
        <v>tier - 2</v>
      </c>
      <c r="O666" t="str">
        <f>IFERROR(VLOOKUP($A666,'Hospitalisation Details'!$A:$Q,13,FALSE),"")</f>
        <v>tier - 2</v>
      </c>
      <c r="P666" t="str">
        <f>IFERROR(VLOOKUP($A666,'Hospitalisation Details'!$A:$Q,15,FALSE),"")</f>
        <v>R1013</v>
      </c>
      <c r="Q666">
        <f>IFERROR(VLOOKUP($A666,'Hospitalisation Details'!$A:$Q,8,FALSE),"")</f>
        <v>52</v>
      </c>
    </row>
    <row r="667" spans="1:17" ht="15" x14ac:dyDescent="0.35">
      <c r="A667" s="25" t="str">
        <f>'Customer Names'!A1599</f>
        <v>Id1598</v>
      </c>
      <c r="B667" t="str">
        <f>IFERROR(VLOOKUP($A667,'Customer Names'!$A:$F,3,FALSE),"")</f>
        <v>Hanson</v>
      </c>
      <c r="C667" s="27">
        <f>IFERROR(VLOOKUP($A667,'Medical Examinations'!$A:$O,2,FALSE),"")</f>
        <v>17.2</v>
      </c>
      <c r="D667">
        <f>IFERROR(VLOOKUP($A667,'Medical Examinations'!$A:$O,3,FALSE),"")</f>
        <v>6.45</v>
      </c>
      <c r="E667" s="26" t="str">
        <f>IFERROR(VLOOKUP($A667,'Medical Examinations'!$A:$O,4,FALSE),"")</f>
        <v>No</v>
      </c>
      <c r="F667" t="str">
        <f>IFERROR(VLOOKUP($A667,'Medical Examinations'!$A:$O,6,FALSE),"")</f>
        <v>No</v>
      </c>
      <c r="G667" t="str">
        <f>IFERROR(VLOOKUP($A667,'Medical Examinations'!$A:$O,7,FALSE),"")</f>
        <v>No</v>
      </c>
      <c r="H667" s="28">
        <f>IFERROR(VLOOKUP($A667,'Medical Examinations'!$A:$O,8,FALSE),"")</f>
        <v>2</v>
      </c>
      <c r="I667" t="str">
        <f>IFERROR(VLOOKUP($A667,'Medical Examinations'!$A:$O,10,FALSE),"")</f>
        <v>No</v>
      </c>
      <c r="J667" t="str">
        <f>IFERROR(VLOOKUP($A667,'Medical Examinations'!$A:$O,14,FALSE),"")</f>
        <v>Under Weight</v>
      </c>
      <c r="K667" t="str">
        <f>IFERROR(VLOOKUP($A667,'Medical Examinations'!$A:$O,15,FALSE),"")</f>
        <v>Prediabetes</v>
      </c>
      <c r="L667" s="19" t="str">
        <f>IFERROR(VLOOKUP($A667,'Hospitalisation Details'!$A:$Q,7,FALSE),"")</f>
        <v>8-Sep-1972</v>
      </c>
      <c r="M667" s="20">
        <f>IFERROR(VLOOKUP($A667,'Hospitalisation Details'!$A:$Q,10,FALSE),"")</f>
        <v>6254.13</v>
      </c>
      <c r="N667" s="26" t="str">
        <f>IFERROR(VLOOKUP($A667,'Hospitalisation Details'!$A:$Q,11,FALSE),"")</f>
        <v>tier - 2</v>
      </c>
      <c r="O667" t="str">
        <f>IFERROR(VLOOKUP($A667,'Hospitalisation Details'!$A:$Q,13,FALSE),"")</f>
        <v>tier - 2</v>
      </c>
      <c r="P667" t="str">
        <f>IFERROR(VLOOKUP($A667,'Hospitalisation Details'!$A:$Q,15,FALSE),"")</f>
        <v>R1012</v>
      </c>
      <c r="Q667">
        <f>IFERROR(VLOOKUP($A667,'Hospitalisation Details'!$A:$Q,8,FALSE),"")</f>
        <v>50</v>
      </c>
    </row>
    <row r="668" spans="1:17" ht="15" x14ac:dyDescent="0.35">
      <c r="A668" s="25" t="str">
        <f>'Customer Names'!A1600</f>
        <v>Id1599</v>
      </c>
      <c r="B668" t="str">
        <f>IFERROR(VLOOKUP($A668,'Customer Names'!$A:$F,3,FALSE),"")</f>
        <v>Tucker</v>
      </c>
      <c r="C668" s="27">
        <f>IFERROR(VLOOKUP($A668,'Medical Examinations'!$A:$O,2,FALSE),"")</f>
        <v>19.21</v>
      </c>
      <c r="D668">
        <f>IFERROR(VLOOKUP($A668,'Medical Examinations'!$A:$O,3,FALSE),"")</f>
        <v>5.52</v>
      </c>
      <c r="E668" s="26" t="str">
        <f>IFERROR(VLOOKUP($A668,'Medical Examinations'!$A:$O,4,FALSE),"")</f>
        <v>No</v>
      </c>
      <c r="F668" t="str">
        <f>IFERROR(VLOOKUP($A668,'Medical Examinations'!$A:$O,6,FALSE),"")</f>
        <v>No</v>
      </c>
      <c r="G668" t="str">
        <f>IFERROR(VLOOKUP($A668,'Medical Examinations'!$A:$O,7,FALSE),"")</f>
        <v>No</v>
      </c>
      <c r="H668" s="28">
        <f>IFERROR(VLOOKUP($A668,'Medical Examinations'!$A:$O,8,FALSE),"")</f>
        <v>2</v>
      </c>
      <c r="I668" t="str">
        <f>IFERROR(VLOOKUP($A668,'Medical Examinations'!$A:$O,10,FALSE),"")</f>
        <v>No</v>
      </c>
      <c r="J668" t="str">
        <f>IFERROR(VLOOKUP($A668,'Medical Examinations'!$A:$O,14,FALSE),"")</f>
        <v>Normal Weight</v>
      </c>
      <c r="K668" t="str">
        <f>IFERROR(VLOOKUP($A668,'Medical Examinations'!$A:$O,15,FALSE),"")</f>
        <v>Normal</v>
      </c>
      <c r="L668" s="19" t="str">
        <f>IFERROR(VLOOKUP($A668,'Hospitalisation Details'!$A:$Q,7,FALSE),"")</f>
        <v>11-Nov-1972</v>
      </c>
      <c r="M668" s="20">
        <f>IFERROR(VLOOKUP($A668,'Hospitalisation Details'!$A:$Q,10,FALSE),"")</f>
        <v>6253.85</v>
      </c>
      <c r="N668" s="26" t="str">
        <f>IFERROR(VLOOKUP($A668,'Hospitalisation Details'!$A:$Q,11,FALSE),"")</f>
        <v>tier - 2</v>
      </c>
      <c r="O668" t="str">
        <f>IFERROR(VLOOKUP($A668,'Hospitalisation Details'!$A:$Q,13,FALSE),"")</f>
        <v>tier - 2</v>
      </c>
      <c r="P668" t="str">
        <f>IFERROR(VLOOKUP($A668,'Hospitalisation Details'!$A:$Q,15,FALSE),"")</f>
        <v>R1013</v>
      </c>
      <c r="Q668">
        <f>IFERROR(VLOOKUP($A668,'Hospitalisation Details'!$A:$Q,8,FALSE),"")</f>
        <v>50</v>
      </c>
    </row>
    <row r="669" spans="1:17" ht="15" x14ac:dyDescent="0.35">
      <c r="A669" s="25" t="str">
        <f>'Customer Names'!A17</f>
        <v>Id16</v>
      </c>
      <c r="B669" t="str">
        <f>IFERROR(VLOOKUP($A669,'Customer Names'!$A:$F,3,FALSE),"")</f>
        <v>Viau-Dupuis</v>
      </c>
      <c r="C669" s="27">
        <f>IFERROR(VLOOKUP($A669,'Medical Examinations'!$A:$O,2,FALSE),"")</f>
        <v>39.9</v>
      </c>
      <c r="D669">
        <f>IFERROR(VLOOKUP($A669,'Medical Examinations'!$A:$O,3,FALSE),"")</f>
        <v>11.32</v>
      </c>
      <c r="E669" s="26" t="str">
        <f>IFERROR(VLOOKUP($A669,'Medical Examinations'!$A:$O,4,FALSE),"")</f>
        <v>No</v>
      </c>
      <c r="F669" t="str">
        <f>IFERROR(VLOOKUP($A669,'Medical Examinations'!$A:$O,6,FALSE),"")</f>
        <v>No</v>
      </c>
      <c r="G669" t="str">
        <f>IFERROR(VLOOKUP($A669,'Medical Examinations'!$A:$O,7,FALSE),"")</f>
        <v>No</v>
      </c>
      <c r="H669" s="28" t="str">
        <f>IFERROR(VLOOKUP($A669,'Medical Examinations'!$A:$O,8,FALSE),"")</f>
        <v>0</v>
      </c>
      <c r="I669" t="str">
        <f>IFERROR(VLOOKUP($A669,'Medical Examinations'!$A:$O,10,FALSE),"")</f>
        <v>Yes</v>
      </c>
      <c r="J669" t="str">
        <f>IFERROR(VLOOKUP($A669,'Medical Examinations'!$A:$O,14,FALSE),"")</f>
        <v>Obesity</v>
      </c>
      <c r="K669" t="str">
        <f>IFERROR(VLOOKUP($A669,'Medical Examinations'!$A:$O,15,FALSE),"")</f>
        <v>Diabetes</v>
      </c>
      <c r="L669" s="19" t="str">
        <f>IFERROR(VLOOKUP($A669,'Hospitalisation Details'!$A:$Q,7,FALSE),"")</f>
        <v>27-Aug-1962</v>
      </c>
      <c r="M669" s="20">
        <f>IFERROR(VLOOKUP($A669,'Hospitalisation Details'!$A:$Q,10,FALSE),"")</f>
        <v>48173.36</v>
      </c>
      <c r="N669" s="26" t="str">
        <f>IFERROR(VLOOKUP($A669,'Hospitalisation Details'!$A:$Q,11,FALSE),"")</f>
        <v>tier - 1</v>
      </c>
      <c r="O669" t="str">
        <f>IFERROR(VLOOKUP($A669,'Hospitalisation Details'!$A:$Q,13,FALSE),"")</f>
        <v>tier - 3</v>
      </c>
      <c r="P669" t="str">
        <f>IFERROR(VLOOKUP($A669,'Hospitalisation Details'!$A:$Q,15,FALSE),"")</f>
        <v>R1011</v>
      </c>
      <c r="Q669">
        <f>IFERROR(VLOOKUP($A669,'Hospitalisation Details'!$A:$Q,8,FALSE),"")</f>
        <v>60</v>
      </c>
    </row>
    <row r="670" spans="1:17" ht="15" x14ac:dyDescent="0.35">
      <c r="A670" s="25" t="str">
        <f>'Customer Names'!A161</f>
        <v>Id160</v>
      </c>
      <c r="B670" t="str">
        <f>IFERROR(VLOOKUP($A670,'Customer Names'!$A:$F,3,FALSE),"")</f>
        <v>Tanguay</v>
      </c>
      <c r="C670" s="27">
        <f>IFERROR(VLOOKUP($A670,'Medical Examinations'!$A:$O,2,FALSE),"")</f>
        <v>39.799999999999997</v>
      </c>
      <c r="D670">
        <f>IFERROR(VLOOKUP($A670,'Medical Examinations'!$A:$O,3,FALSE),"")</f>
        <v>10.54</v>
      </c>
      <c r="E670" s="26" t="str">
        <f>IFERROR(VLOOKUP($A670,'Medical Examinations'!$A:$O,4,FALSE),"")</f>
        <v>Yes</v>
      </c>
      <c r="F670" t="str">
        <f>IFERROR(VLOOKUP($A670,'Medical Examinations'!$A:$O,6,FALSE),"")</f>
        <v>No</v>
      </c>
      <c r="G670" t="str">
        <f>IFERROR(VLOOKUP($A670,'Medical Examinations'!$A:$O,7,FALSE),"")</f>
        <v>No</v>
      </c>
      <c r="H670" s="28">
        <f>IFERROR(VLOOKUP($A670,'Medical Examinations'!$A:$O,8,FALSE),"")</f>
        <v>2</v>
      </c>
      <c r="I670" t="str">
        <f>IFERROR(VLOOKUP($A670,'Medical Examinations'!$A:$O,10,FALSE),"")</f>
        <v>Yes</v>
      </c>
      <c r="J670" t="str">
        <f>IFERROR(VLOOKUP($A670,'Medical Examinations'!$A:$O,14,FALSE),"")</f>
        <v>Obesity</v>
      </c>
      <c r="K670" t="str">
        <f>IFERROR(VLOOKUP($A670,'Medical Examinations'!$A:$O,15,FALSE),"")</f>
        <v>Diabetes</v>
      </c>
      <c r="L670" s="19" t="str">
        <f>IFERROR(VLOOKUP($A670,'Hospitalisation Details'!$A:$Q,7,FALSE),"")</f>
        <v>28-Oct-1970</v>
      </c>
      <c r="M670" s="20">
        <f>IFERROR(VLOOKUP($A670,'Hospitalisation Details'!$A:$Q,10,FALSE),"")</f>
        <v>37675.06</v>
      </c>
      <c r="N670" s="26" t="str">
        <f>IFERROR(VLOOKUP($A670,'Hospitalisation Details'!$A:$Q,11,FALSE),"")</f>
        <v>tier - 2</v>
      </c>
      <c r="O670" t="str">
        <f>IFERROR(VLOOKUP($A670,'Hospitalisation Details'!$A:$Q,13,FALSE),"")</f>
        <v>tier - 3</v>
      </c>
      <c r="P670" t="str">
        <f>IFERROR(VLOOKUP($A670,'Hospitalisation Details'!$A:$Q,15,FALSE),"")</f>
        <v>R1011</v>
      </c>
      <c r="Q670">
        <f>IFERROR(VLOOKUP($A670,'Hospitalisation Details'!$A:$Q,8,FALSE),"")</f>
        <v>52</v>
      </c>
    </row>
    <row r="671" spans="1:17" ht="15" x14ac:dyDescent="0.35">
      <c r="A671" s="25" t="str">
        <f>'Customer Names'!A1601</f>
        <v>Id1600</v>
      </c>
      <c r="B671" t="str">
        <f>IFERROR(VLOOKUP($A671,'Customer Names'!$A:$F,3,FALSE),"")</f>
        <v>Counts</v>
      </c>
      <c r="C671" s="27">
        <f>IFERROR(VLOOKUP($A671,'Medical Examinations'!$A:$O,2,FALSE),"")</f>
        <v>23.2</v>
      </c>
      <c r="D671">
        <f>IFERROR(VLOOKUP($A671,'Medical Examinations'!$A:$O,3,FALSE),"")</f>
        <v>4.41</v>
      </c>
      <c r="E671" s="26" t="str">
        <f>IFERROR(VLOOKUP($A671,'Medical Examinations'!$A:$O,4,FALSE),"")</f>
        <v>No</v>
      </c>
      <c r="F671" t="str">
        <f>IFERROR(VLOOKUP($A671,'Medical Examinations'!$A:$O,6,FALSE),"")</f>
        <v>No</v>
      </c>
      <c r="G671" t="str">
        <f>IFERROR(VLOOKUP($A671,'Medical Examinations'!$A:$O,7,FALSE),"")</f>
        <v>Yes</v>
      </c>
      <c r="H671" s="28">
        <f>IFERROR(VLOOKUP($A671,'Medical Examinations'!$A:$O,8,FALSE),"")</f>
        <v>1</v>
      </c>
      <c r="I671" t="str">
        <f>IFERROR(VLOOKUP($A671,'Medical Examinations'!$A:$O,10,FALSE),"")</f>
        <v>No</v>
      </c>
      <c r="J671" t="str">
        <f>IFERROR(VLOOKUP($A671,'Medical Examinations'!$A:$O,14,FALSE),"")</f>
        <v>Normal Weight</v>
      </c>
      <c r="K671" t="str">
        <f>IFERROR(VLOOKUP($A671,'Medical Examinations'!$A:$O,15,FALSE),"")</f>
        <v>Normal</v>
      </c>
      <c r="L671" s="19" t="str">
        <f>IFERROR(VLOOKUP($A671,'Hospitalisation Details'!$A:$Q,7,FALSE),"")</f>
        <v>10-Oct-1979</v>
      </c>
      <c r="M671" s="20">
        <f>IFERROR(VLOOKUP($A671,'Hospitalisation Details'!$A:$Q,10,FALSE),"")</f>
        <v>6250.44</v>
      </c>
      <c r="N671" s="26" t="str">
        <f>IFERROR(VLOOKUP($A671,'Hospitalisation Details'!$A:$Q,11,FALSE),"")</f>
        <v>tier - 2</v>
      </c>
      <c r="O671" t="str">
        <f>IFERROR(VLOOKUP($A671,'Hospitalisation Details'!$A:$Q,13,FALSE),"")</f>
        <v>tier - 1</v>
      </c>
      <c r="P671" t="str">
        <f>IFERROR(VLOOKUP($A671,'Hospitalisation Details'!$A:$Q,15,FALSE),"")</f>
        <v>R1011</v>
      </c>
      <c r="Q671">
        <f>IFERROR(VLOOKUP($A671,'Hospitalisation Details'!$A:$Q,8,FALSE),"")</f>
        <v>43</v>
      </c>
    </row>
    <row r="672" spans="1:17" ht="15" x14ac:dyDescent="0.35">
      <c r="A672" s="25" t="str">
        <f>'Customer Names'!A1602</f>
        <v>Id1601</v>
      </c>
      <c r="B672" t="str">
        <f>IFERROR(VLOOKUP($A672,'Customer Names'!$A:$F,3,FALSE),"")</f>
        <v>Carson</v>
      </c>
      <c r="C672" s="27">
        <f>IFERROR(VLOOKUP($A672,'Medical Examinations'!$A:$O,2,FALSE),"")</f>
        <v>32.5</v>
      </c>
      <c r="D672">
        <f>IFERROR(VLOOKUP($A672,'Medical Examinations'!$A:$O,3,FALSE),"")</f>
        <v>4.6900000000000004</v>
      </c>
      <c r="E672" s="26" t="str">
        <f>IFERROR(VLOOKUP($A672,'Medical Examinations'!$A:$O,4,FALSE),"")</f>
        <v>Yes</v>
      </c>
      <c r="F672" t="str">
        <f>IFERROR(VLOOKUP($A672,'Medical Examinations'!$A:$O,6,FALSE),"")</f>
        <v>No</v>
      </c>
      <c r="G672" t="str">
        <f>IFERROR(VLOOKUP($A672,'Medical Examinations'!$A:$O,7,FALSE),"")</f>
        <v>Yes</v>
      </c>
      <c r="H672" s="28">
        <f>IFERROR(VLOOKUP($A672,'Medical Examinations'!$A:$O,8,FALSE),"")</f>
        <v>1</v>
      </c>
      <c r="I672" t="str">
        <f>IFERROR(VLOOKUP($A672,'Medical Examinations'!$A:$O,10,FALSE),"")</f>
        <v>No</v>
      </c>
      <c r="J672" t="str">
        <f>IFERROR(VLOOKUP($A672,'Medical Examinations'!$A:$O,14,FALSE),"")</f>
        <v>Obesity</v>
      </c>
      <c r="K672" t="str">
        <f>IFERROR(VLOOKUP($A672,'Medical Examinations'!$A:$O,15,FALSE),"")</f>
        <v>Normal</v>
      </c>
      <c r="L672" s="19" t="str">
        <f>IFERROR(VLOOKUP($A672,'Hospitalisation Details'!$A:$Q,7,FALSE),"")</f>
        <v>11-Aug-1983</v>
      </c>
      <c r="M672" s="20">
        <f>IFERROR(VLOOKUP($A672,'Hospitalisation Details'!$A:$Q,10,FALSE),"")</f>
        <v>6238.3</v>
      </c>
      <c r="N672" s="26" t="str">
        <f>IFERROR(VLOOKUP($A672,'Hospitalisation Details'!$A:$Q,11,FALSE),"")</f>
        <v>tier - 2</v>
      </c>
      <c r="O672" t="str">
        <f>IFERROR(VLOOKUP($A672,'Hospitalisation Details'!$A:$Q,13,FALSE),"")</f>
        <v>tier - 1</v>
      </c>
      <c r="P672" t="str">
        <f>IFERROR(VLOOKUP($A672,'Hospitalisation Details'!$A:$Q,15,FALSE),"")</f>
        <v>R1011</v>
      </c>
      <c r="Q672">
        <f>IFERROR(VLOOKUP($A672,'Hospitalisation Details'!$A:$Q,8,FALSE),"")</f>
        <v>39</v>
      </c>
    </row>
    <row r="673" spans="1:17" ht="15" x14ac:dyDescent="0.35">
      <c r="A673" s="25" t="str">
        <f>'Customer Names'!A1603</f>
        <v>Id1602</v>
      </c>
      <c r="B673" t="str">
        <f>IFERROR(VLOOKUP($A673,'Customer Names'!$A:$F,3,FALSE),"")</f>
        <v>Haines</v>
      </c>
      <c r="C673" s="27">
        <f>IFERROR(VLOOKUP($A673,'Medical Examinations'!$A:$O,2,FALSE),"")</f>
        <v>20.9</v>
      </c>
      <c r="D673">
        <f>IFERROR(VLOOKUP($A673,'Medical Examinations'!$A:$O,3,FALSE),"")</f>
        <v>6.94</v>
      </c>
      <c r="E673" s="26" t="str">
        <f>IFERROR(VLOOKUP($A673,'Medical Examinations'!$A:$O,4,FALSE),"")</f>
        <v>No</v>
      </c>
      <c r="F673" t="str">
        <f>IFERROR(VLOOKUP($A673,'Medical Examinations'!$A:$O,6,FALSE),"")</f>
        <v>No</v>
      </c>
      <c r="G673" t="str">
        <f>IFERROR(VLOOKUP($A673,'Medical Examinations'!$A:$O,7,FALSE),"")</f>
        <v>No</v>
      </c>
      <c r="H673" s="28" t="str">
        <f>IFERROR(VLOOKUP($A673,'Medical Examinations'!$A:$O,8,FALSE),"")</f>
        <v>0</v>
      </c>
      <c r="I673" t="str">
        <f>IFERROR(VLOOKUP($A673,'Medical Examinations'!$A:$O,10,FALSE),"")</f>
        <v>No</v>
      </c>
      <c r="J673" t="str">
        <f>IFERROR(VLOOKUP($A673,'Medical Examinations'!$A:$O,14,FALSE),"")</f>
        <v>Normal Weight</v>
      </c>
      <c r="K673" t="str">
        <f>IFERROR(VLOOKUP($A673,'Medical Examinations'!$A:$O,15,FALSE),"")</f>
        <v>Diabetes</v>
      </c>
      <c r="L673" s="19" t="str">
        <f>IFERROR(VLOOKUP($A673,'Hospitalisation Details'!$A:$Q,7,FALSE),"")</f>
        <v>19-Sep-1978</v>
      </c>
      <c r="M673" s="20">
        <f>IFERROR(VLOOKUP($A673,'Hospitalisation Details'!$A:$Q,10,FALSE),"")</f>
        <v>6236.95</v>
      </c>
      <c r="N673" s="26" t="str">
        <f>IFERROR(VLOOKUP($A673,'Hospitalisation Details'!$A:$Q,11,FALSE),"")</f>
        <v>tier - 2</v>
      </c>
      <c r="O673" t="str">
        <f>IFERROR(VLOOKUP($A673,'Hospitalisation Details'!$A:$Q,13,FALSE),"")</f>
        <v>tier - 2</v>
      </c>
      <c r="P673" t="str">
        <f>IFERROR(VLOOKUP($A673,'Hospitalisation Details'!$A:$Q,15,FALSE),"")</f>
        <v>R1013</v>
      </c>
      <c r="Q673">
        <f>IFERROR(VLOOKUP($A673,'Hospitalisation Details'!$A:$Q,8,FALSE),"")</f>
        <v>44</v>
      </c>
    </row>
    <row r="674" spans="1:17" ht="15" x14ac:dyDescent="0.35">
      <c r="A674" s="25" t="str">
        <f>'Customer Names'!A1604</f>
        <v>Id1603</v>
      </c>
      <c r="B674" t="str">
        <f>IFERROR(VLOOKUP($A674,'Customer Names'!$A:$F,3,FALSE),"")</f>
        <v>Schnabel</v>
      </c>
      <c r="C674" s="27">
        <f>IFERROR(VLOOKUP($A674,'Medical Examinations'!$A:$O,2,FALSE),"")</f>
        <v>19.11</v>
      </c>
      <c r="D674">
        <f>IFERROR(VLOOKUP($A674,'Medical Examinations'!$A:$O,3,FALSE),"")</f>
        <v>4.3499999999999996</v>
      </c>
      <c r="E674" s="26" t="str">
        <f>IFERROR(VLOOKUP($A674,'Medical Examinations'!$A:$O,4,FALSE),"")</f>
        <v>No</v>
      </c>
      <c r="F674" t="str">
        <f>IFERROR(VLOOKUP($A674,'Medical Examinations'!$A:$O,6,FALSE),"")</f>
        <v>No</v>
      </c>
      <c r="G674" t="str">
        <f>IFERROR(VLOOKUP($A674,'Medical Examinations'!$A:$O,7,FALSE),"")</f>
        <v>No</v>
      </c>
      <c r="H674" s="28">
        <f>IFERROR(VLOOKUP($A674,'Medical Examinations'!$A:$O,8,FALSE),"")</f>
        <v>2</v>
      </c>
      <c r="I674" t="str">
        <f>IFERROR(VLOOKUP($A674,'Medical Examinations'!$A:$O,10,FALSE),"")</f>
        <v>No</v>
      </c>
      <c r="J674" t="str">
        <f>IFERROR(VLOOKUP($A674,'Medical Examinations'!$A:$O,14,FALSE),"")</f>
        <v>Normal Weight</v>
      </c>
      <c r="K674" t="str">
        <f>IFERROR(VLOOKUP($A674,'Medical Examinations'!$A:$O,15,FALSE),"")</f>
        <v>Normal</v>
      </c>
      <c r="L674" s="19" t="str">
        <f>IFERROR(VLOOKUP($A674,'Hospitalisation Details'!$A:$Q,7,FALSE),"")</f>
        <v>29-Jun-1972</v>
      </c>
      <c r="M674" s="20">
        <f>IFERROR(VLOOKUP($A674,'Hospitalisation Details'!$A:$Q,10,FALSE),"")</f>
        <v>6219.93</v>
      </c>
      <c r="N674" s="26" t="str">
        <f>IFERROR(VLOOKUP($A674,'Hospitalisation Details'!$A:$Q,11,FALSE),"")</f>
        <v>tier - 2</v>
      </c>
      <c r="O674" t="str">
        <f>IFERROR(VLOOKUP($A674,'Hospitalisation Details'!$A:$Q,13,FALSE),"")</f>
        <v>tier - 2</v>
      </c>
      <c r="P674" t="str">
        <f>IFERROR(VLOOKUP($A674,'Hospitalisation Details'!$A:$Q,15,FALSE),"")</f>
        <v>R1013</v>
      </c>
      <c r="Q674">
        <f>IFERROR(VLOOKUP($A674,'Hospitalisation Details'!$A:$Q,8,FALSE),"")</f>
        <v>50</v>
      </c>
    </row>
    <row r="675" spans="1:17" ht="15" x14ac:dyDescent="0.35">
      <c r="A675" s="25" t="str">
        <f>'Customer Names'!A1605</f>
        <v>Id1604</v>
      </c>
      <c r="B675" t="str">
        <f>IFERROR(VLOOKUP($A675,'Customer Names'!$A:$F,3,FALSE),"")</f>
        <v>Thind</v>
      </c>
      <c r="C675" s="27">
        <f>IFERROR(VLOOKUP($A675,'Medical Examinations'!$A:$O,2,FALSE),"")</f>
        <v>31.17</v>
      </c>
      <c r="D675">
        <f>IFERROR(VLOOKUP($A675,'Medical Examinations'!$A:$O,3,FALSE),"")</f>
        <v>5.28</v>
      </c>
      <c r="E675" s="26" t="str">
        <f>IFERROR(VLOOKUP($A675,'Medical Examinations'!$A:$O,4,FALSE),"")</f>
        <v>No</v>
      </c>
      <c r="F675" t="str">
        <f>IFERROR(VLOOKUP($A675,'Medical Examinations'!$A:$O,6,FALSE),"")</f>
        <v>No</v>
      </c>
      <c r="G675" t="str">
        <f>IFERROR(VLOOKUP($A675,'Medical Examinations'!$A:$O,7,FALSE),"")</f>
        <v>No</v>
      </c>
      <c r="H675" s="28">
        <f>IFERROR(VLOOKUP($A675,'Medical Examinations'!$A:$O,8,FALSE),"")</f>
        <v>1</v>
      </c>
      <c r="I675" t="str">
        <f>IFERROR(VLOOKUP($A675,'Medical Examinations'!$A:$O,10,FALSE),"")</f>
        <v>No</v>
      </c>
      <c r="J675" t="str">
        <f>IFERROR(VLOOKUP($A675,'Medical Examinations'!$A:$O,14,FALSE),"")</f>
        <v>Obesity</v>
      </c>
      <c r="K675" t="str">
        <f>IFERROR(VLOOKUP($A675,'Medical Examinations'!$A:$O,15,FALSE),"")</f>
        <v>Normal</v>
      </c>
      <c r="L675" s="19" t="str">
        <f>IFERROR(VLOOKUP($A675,'Hospitalisation Details'!$A:$Q,7,FALSE),"")</f>
        <v>12-Aug-1992</v>
      </c>
      <c r="M675" s="20">
        <f>IFERROR(VLOOKUP($A675,'Hospitalisation Details'!$A:$Q,10,FALSE),"")</f>
        <v>6208.5</v>
      </c>
      <c r="N675" s="26" t="str">
        <f>IFERROR(VLOOKUP($A675,'Hospitalisation Details'!$A:$Q,11,FALSE),"")</f>
        <v>tier - 2</v>
      </c>
      <c r="O675" t="str">
        <f>IFERROR(VLOOKUP($A675,'Hospitalisation Details'!$A:$Q,13,FALSE),"")</f>
        <v>tier - 1</v>
      </c>
      <c r="P675" t="str">
        <f>IFERROR(VLOOKUP($A675,'Hospitalisation Details'!$A:$Q,15,FALSE),"")</f>
        <v>R1021</v>
      </c>
      <c r="Q675">
        <f>IFERROR(VLOOKUP($A675,'Hospitalisation Details'!$A:$Q,8,FALSE),"")</f>
        <v>30</v>
      </c>
    </row>
    <row r="676" spans="1:17" ht="15" x14ac:dyDescent="0.35">
      <c r="A676" s="25" t="str">
        <f>'Customer Names'!A1606</f>
        <v>Id1605</v>
      </c>
      <c r="B676" t="str">
        <f>IFERROR(VLOOKUP($A676,'Customer Names'!$A:$F,3,FALSE),"")</f>
        <v>Simon</v>
      </c>
      <c r="C676" s="27">
        <f>IFERROR(VLOOKUP($A676,'Medical Examinations'!$A:$O,2,FALSE),"")</f>
        <v>36.08</v>
      </c>
      <c r="D676">
        <f>IFERROR(VLOOKUP($A676,'Medical Examinations'!$A:$O,3,FALSE),"")</f>
        <v>4.29</v>
      </c>
      <c r="E676" s="26" t="str">
        <f>IFERROR(VLOOKUP($A676,'Medical Examinations'!$A:$O,4,FALSE),"")</f>
        <v>No</v>
      </c>
      <c r="F676" t="str">
        <f>IFERROR(VLOOKUP($A676,'Medical Examinations'!$A:$O,6,FALSE),"")</f>
        <v>No</v>
      </c>
      <c r="G676" t="str">
        <f>IFERROR(VLOOKUP($A676,'Medical Examinations'!$A:$O,7,FALSE),"")</f>
        <v>No</v>
      </c>
      <c r="H676" s="28" t="str">
        <f>IFERROR(VLOOKUP($A676,'Medical Examinations'!$A:$O,8,FALSE),"")</f>
        <v>0</v>
      </c>
      <c r="I676" t="str">
        <f>IFERROR(VLOOKUP($A676,'Medical Examinations'!$A:$O,10,FALSE),"")</f>
        <v>No</v>
      </c>
      <c r="J676" t="str">
        <f>IFERROR(VLOOKUP($A676,'Medical Examinations'!$A:$O,14,FALSE),"")</f>
        <v>Obesity</v>
      </c>
      <c r="K676" t="str">
        <f>IFERROR(VLOOKUP($A676,'Medical Examinations'!$A:$O,15,FALSE),"")</f>
        <v>Normal</v>
      </c>
      <c r="L676" s="19" t="str">
        <f>IFERROR(VLOOKUP($A676,'Hospitalisation Details'!$A:$Q,7,FALSE),"")</f>
        <v>10-Sep-1999</v>
      </c>
      <c r="M676" s="20">
        <f>IFERROR(VLOOKUP($A676,'Hospitalisation Details'!$A:$Q,10,FALSE),"")</f>
        <v>6207.26</v>
      </c>
      <c r="N676" s="26" t="str">
        <f>IFERROR(VLOOKUP($A676,'Hospitalisation Details'!$A:$Q,11,FALSE),"")</f>
        <v>tier - 2</v>
      </c>
      <c r="O676" t="str">
        <f>IFERROR(VLOOKUP($A676,'Hospitalisation Details'!$A:$Q,13,FALSE),"")</f>
        <v>tier - 2</v>
      </c>
      <c r="P676" t="str">
        <f>IFERROR(VLOOKUP($A676,'Hospitalisation Details'!$A:$Q,15,FALSE),"")</f>
        <v>R1026</v>
      </c>
      <c r="Q676">
        <f>IFERROR(VLOOKUP($A676,'Hospitalisation Details'!$A:$Q,8,FALSE),"")</f>
        <v>23</v>
      </c>
    </row>
    <row r="677" spans="1:17" ht="15" x14ac:dyDescent="0.35">
      <c r="A677" s="25" t="str">
        <f>'Customer Names'!A1607</f>
        <v>Id1606</v>
      </c>
      <c r="B677" t="str">
        <f>IFERROR(VLOOKUP($A677,'Customer Names'!$A:$F,3,FALSE),"")</f>
        <v>Arciniaga</v>
      </c>
      <c r="C677" s="27">
        <f>IFERROR(VLOOKUP($A677,'Medical Examinations'!$A:$O,2,FALSE),"")</f>
        <v>28.024999999999999</v>
      </c>
      <c r="D677">
        <f>IFERROR(VLOOKUP($A677,'Medical Examinations'!$A:$O,3,FALSE),"")</f>
        <v>5.69</v>
      </c>
      <c r="E677" s="26" t="str">
        <f>IFERROR(VLOOKUP($A677,'Medical Examinations'!$A:$O,4,FALSE),"")</f>
        <v>Yes</v>
      </c>
      <c r="F677" t="str">
        <f>IFERROR(VLOOKUP($A677,'Medical Examinations'!$A:$O,6,FALSE),"")</f>
        <v>No</v>
      </c>
      <c r="G677" t="str">
        <f>IFERROR(VLOOKUP($A677,'Medical Examinations'!$A:$O,7,FALSE),"")</f>
        <v>No</v>
      </c>
      <c r="H677" s="28" t="str">
        <f>IFERROR(VLOOKUP($A677,'Medical Examinations'!$A:$O,8,FALSE),"")</f>
        <v>0</v>
      </c>
      <c r="I677" t="str">
        <f>IFERROR(VLOOKUP($A677,'Medical Examinations'!$A:$O,10,FALSE),"")</f>
        <v>No</v>
      </c>
      <c r="J677" t="str">
        <f>IFERROR(VLOOKUP($A677,'Medical Examinations'!$A:$O,14,FALSE),"")</f>
        <v>Over Weight</v>
      </c>
      <c r="K677" t="str">
        <f>IFERROR(VLOOKUP($A677,'Medical Examinations'!$A:$O,15,FALSE),"")</f>
        <v>Normal</v>
      </c>
      <c r="L677" s="19" t="str">
        <f>IFERROR(VLOOKUP($A677,'Hospitalisation Details'!$A:$Q,7,FALSE),"")</f>
        <v>22-Sep-1985</v>
      </c>
      <c r="M677" s="20">
        <f>IFERROR(VLOOKUP($A677,'Hospitalisation Details'!$A:$Q,10,FALSE),"")</f>
        <v>6203.9</v>
      </c>
      <c r="N677" s="26" t="str">
        <f>IFERROR(VLOOKUP($A677,'Hospitalisation Details'!$A:$Q,11,FALSE),"")</f>
        <v>tier - 2</v>
      </c>
      <c r="O677" t="str">
        <f>IFERROR(VLOOKUP($A677,'Hospitalisation Details'!$A:$Q,13,FALSE),"")</f>
        <v>tier - 2</v>
      </c>
      <c r="P677" t="str">
        <f>IFERROR(VLOOKUP($A677,'Hospitalisation Details'!$A:$Q,15,FALSE),"")</f>
        <v>R1012</v>
      </c>
      <c r="Q677">
        <f>IFERROR(VLOOKUP($A677,'Hospitalisation Details'!$A:$Q,8,FALSE),"")</f>
        <v>37</v>
      </c>
    </row>
    <row r="678" spans="1:17" ht="15" x14ac:dyDescent="0.35">
      <c r="A678" s="25" t="str">
        <f>'Customer Names'!A1608</f>
        <v>Id1607</v>
      </c>
      <c r="B678" t="str">
        <f>IFERROR(VLOOKUP($A678,'Customer Names'!$A:$F,3,FALSE),"")</f>
        <v>Ryan</v>
      </c>
      <c r="C678" s="27">
        <f>IFERROR(VLOOKUP($A678,'Medical Examinations'!$A:$O,2,FALSE),"")</f>
        <v>24.32</v>
      </c>
      <c r="D678">
        <f>IFERROR(VLOOKUP($A678,'Medical Examinations'!$A:$O,3,FALSE),"")</f>
        <v>5.56</v>
      </c>
      <c r="E678" s="26" t="str">
        <f>IFERROR(VLOOKUP($A678,'Medical Examinations'!$A:$O,4,FALSE),"")</f>
        <v>Yes</v>
      </c>
      <c r="F678" t="str">
        <f>IFERROR(VLOOKUP($A678,'Medical Examinations'!$A:$O,6,FALSE),"")</f>
        <v>No</v>
      </c>
      <c r="G678" t="str">
        <f>IFERROR(VLOOKUP($A678,'Medical Examinations'!$A:$O,7,FALSE),"")</f>
        <v>No</v>
      </c>
      <c r="H678" s="28" t="str">
        <f>IFERROR(VLOOKUP($A678,'Medical Examinations'!$A:$O,8,FALSE),"")</f>
        <v>0</v>
      </c>
      <c r="I678" t="str">
        <f>IFERROR(VLOOKUP($A678,'Medical Examinations'!$A:$O,10,FALSE),"")</f>
        <v>No</v>
      </c>
      <c r="J678" t="str">
        <f>IFERROR(VLOOKUP($A678,'Medical Examinations'!$A:$O,14,FALSE),"")</f>
        <v>Normal Weight</v>
      </c>
      <c r="K678" t="str">
        <f>IFERROR(VLOOKUP($A678,'Medical Examinations'!$A:$O,15,FALSE),"")</f>
        <v>Normal</v>
      </c>
      <c r="L678" s="19" t="str">
        <f>IFERROR(VLOOKUP($A678,'Hospitalisation Details'!$A:$Q,7,FALSE),"")</f>
        <v>22-Jul-1985</v>
      </c>
      <c r="M678" s="20">
        <f>IFERROR(VLOOKUP($A678,'Hospitalisation Details'!$A:$Q,10,FALSE),"")</f>
        <v>6198.75</v>
      </c>
      <c r="N678" s="26" t="str">
        <f>IFERROR(VLOOKUP($A678,'Hospitalisation Details'!$A:$Q,11,FALSE),"")</f>
        <v>tier - 2</v>
      </c>
      <c r="O678" t="str">
        <f>IFERROR(VLOOKUP($A678,'Hospitalisation Details'!$A:$Q,13,FALSE),"")</f>
        <v>tier - 1</v>
      </c>
      <c r="P678" t="str">
        <f>IFERROR(VLOOKUP($A678,'Hospitalisation Details'!$A:$Q,15,FALSE),"")</f>
        <v>R1012</v>
      </c>
      <c r="Q678">
        <f>IFERROR(VLOOKUP($A678,'Hospitalisation Details'!$A:$Q,8,FALSE),"")</f>
        <v>37</v>
      </c>
    </row>
    <row r="679" spans="1:17" ht="15" x14ac:dyDescent="0.35">
      <c r="A679" s="25" t="str">
        <f>'Customer Names'!A1609</f>
        <v>Id1608</v>
      </c>
      <c r="B679" t="str">
        <f>IFERROR(VLOOKUP($A679,'Customer Names'!$A:$F,3,FALSE),"")</f>
        <v>Lizak</v>
      </c>
      <c r="C679" s="27">
        <f>IFERROR(VLOOKUP($A679,'Medical Examinations'!$A:$O,2,FALSE),"")</f>
        <v>38</v>
      </c>
      <c r="D679">
        <f>IFERROR(VLOOKUP($A679,'Medical Examinations'!$A:$O,3,FALSE),"")</f>
        <v>5.41</v>
      </c>
      <c r="E679" s="26" t="str">
        <f>IFERROR(VLOOKUP($A679,'Medical Examinations'!$A:$O,4,FALSE),"")</f>
        <v>Yes</v>
      </c>
      <c r="F679" t="str">
        <f>IFERROR(VLOOKUP($A679,'Medical Examinations'!$A:$O,6,FALSE),"")</f>
        <v>No</v>
      </c>
      <c r="G679" t="str">
        <f>IFERROR(VLOOKUP($A679,'Medical Examinations'!$A:$O,7,FALSE),"")</f>
        <v>No</v>
      </c>
      <c r="H679" s="28">
        <f>IFERROR(VLOOKUP($A679,'Medical Examinations'!$A:$O,8,FALSE),"")</f>
        <v>1</v>
      </c>
      <c r="I679" t="str">
        <f>IFERROR(VLOOKUP($A679,'Medical Examinations'!$A:$O,10,FALSE),"")</f>
        <v>No</v>
      </c>
      <c r="J679" t="str">
        <f>IFERROR(VLOOKUP($A679,'Medical Examinations'!$A:$O,14,FALSE),"")</f>
        <v>Obesity</v>
      </c>
      <c r="K679" t="str">
        <f>IFERROR(VLOOKUP($A679,'Medical Examinations'!$A:$O,15,FALSE),"")</f>
        <v>Normal</v>
      </c>
      <c r="L679" s="19" t="str">
        <f>IFERROR(VLOOKUP($A679,'Hospitalisation Details'!$A:$Q,7,FALSE),"")</f>
        <v>23-Oct-1988</v>
      </c>
      <c r="M679" s="20">
        <f>IFERROR(VLOOKUP($A679,'Hospitalisation Details'!$A:$Q,10,FALSE),"")</f>
        <v>6196.45</v>
      </c>
      <c r="N679" s="26" t="str">
        <f>IFERROR(VLOOKUP($A679,'Hospitalisation Details'!$A:$Q,11,FALSE),"")</f>
        <v>tier - 2</v>
      </c>
      <c r="O679" t="str">
        <f>IFERROR(VLOOKUP($A679,'Hospitalisation Details'!$A:$Q,13,FALSE),"")</f>
        <v>tier - 1</v>
      </c>
      <c r="P679" t="str">
        <f>IFERROR(VLOOKUP($A679,'Hospitalisation Details'!$A:$Q,15,FALSE),"")</f>
        <v>R1011</v>
      </c>
      <c r="Q679">
        <f>IFERROR(VLOOKUP($A679,'Hospitalisation Details'!$A:$Q,8,FALSE),"")</f>
        <v>34</v>
      </c>
    </row>
    <row r="680" spans="1:17" ht="15" x14ac:dyDescent="0.35">
      <c r="A680" s="25" t="str">
        <f>'Customer Names'!A1610</f>
        <v>Id1609</v>
      </c>
      <c r="B680" t="str">
        <f>IFERROR(VLOOKUP($A680,'Customer Names'!$A:$F,3,FALSE),"")</f>
        <v>Howery</v>
      </c>
      <c r="C680" s="27">
        <f>IFERROR(VLOOKUP($A680,'Medical Examinations'!$A:$O,2,FALSE),"")</f>
        <v>31.6</v>
      </c>
      <c r="D680">
        <f>IFERROR(VLOOKUP($A680,'Medical Examinations'!$A:$O,3,FALSE),"")</f>
        <v>10.85</v>
      </c>
      <c r="E680" s="26" t="str">
        <f>IFERROR(VLOOKUP($A680,'Medical Examinations'!$A:$O,4,FALSE),"")</f>
        <v>Yes</v>
      </c>
      <c r="F680" t="str">
        <f>IFERROR(VLOOKUP($A680,'Medical Examinations'!$A:$O,6,FALSE),"")</f>
        <v>No</v>
      </c>
      <c r="G680" t="str">
        <f>IFERROR(VLOOKUP($A680,'Medical Examinations'!$A:$O,7,FALSE),"")</f>
        <v>No</v>
      </c>
      <c r="H680" s="28" t="str">
        <f>IFERROR(VLOOKUP($A680,'Medical Examinations'!$A:$O,8,FALSE),"")</f>
        <v>0</v>
      </c>
      <c r="I680" t="str">
        <f>IFERROR(VLOOKUP($A680,'Medical Examinations'!$A:$O,10,FALSE),"")</f>
        <v>No</v>
      </c>
      <c r="J680" t="str">
        <f>IFERROR(VLOOKUP($A680,'Medical Examinations'!$A:$O,14,FALSE),"")</f>
        <v>Obesity</v>
      </c>
      <c r="K680" t="str">
        <f>IFERROR(VLOOKUP($A680,'Medical Examinations'!$A:$O,15,FALSE),"")</f>
        <v>Diabetes</v>
      </c>
      <c r="L680" s="19" t="str">
        <f>IFERROR(VLOOKUP($A680,'Hospitalisation Details'!$A:$Q,7,FALSE),"")</f>
        <v>1-Oct-1981</v>
      </c>
      <c r="M680" s="20">
        <f>IFERROR(VLOOKUP($A680,'Hospitalisation Details'!$A:$Q,10,FALSE),"")</f>
        <v>6186.13</v>
      </c>
      <c r="N680" s="26" t="str">
        <f>IFERROR(VLOOKUP($A680,'Hospitalisation Details'!$A:$Q,11,FALSE),"")</f>
        <v>tier - 2</v>
      </c>
      <c r="O680" t="str">
        <f>IFERROR(VLOOKUP($A680,'Hospitalisation Details'!$A:$Q,13,FALSE),"")</f>
        <v>tier - 3</v>
      </c>
      <c r="P680" t="str">
        <f>IFERROR(VLOOKUP($A680,'Hospitalisation Details'!$A:$Q,15,FALSE),"")</f>
        <v>R1011</v>
      </c>
      <c r="Q680">
        <f>IFERROR(VLOOKUP($A680,'Hospitalisation Details'!$A:$Q,8,FALSE),"")</f>
        <v>41</v>
      </c>
    </row>
    <row r="681" spans="1:17" ht="15" x14ac:dyDescent="0.35">
      <c r="A681" s="25" t="str">
        <f>'Customer Names'!A162</f>
        <v>Id161</v>
      </c>
      <c r="B681" t="str">
        <f>IFERROR(VLOOKUP($A681,'Customer Names'!$A:$F,3,FALSE),"")</f>
        <v>McClelland</v>
      </c>
      <c r="C681" s="27">
        <f>IFERROR(VLOOKUP($A681,'Medical Examinations'!$A:$O,2,FALSE),"")</f>
        <v>42.82</v>
      </c>
      <c r="D681">
        <f>IFERROR(VLOOKUP($A681,'Medical Examinations'!$A:$O,3,FALSE),"")</f>
        <v>4.21</v>
      </c>
      <c r="E681" s="26" t="str">
        <f>IFERROR(VLOOKUP($A681,'Medical Examinations'!$A:$O,4,FALSE),"")</f>
        <v>No</v>
      </c>
      <c r="F681" t="str">
        <f>IFERROR(VLOOKUP($A681,'Medical Examinations'!$A:$O,6,FALSE),"")</f>
        <v>No</v>
      </c>
      <c r="G681" t="str">
        <f>IFERROR(VLOOKUP($A681,'Medical Examinations'!$A:$O,7,FALSE),"")</f>
        <v>No</v>
      </c>
      <c r="H681" s="28" t="str">
        <f>IFERROR(VLOOKUP($A681,'Medical Examinations'!$A:$O,8,FALSE),"")</f>
        <v>0</v>
      </c>
      <c r="I681" t="str">
        <f>IFERROR(VLOOKUP($A681,'Medical Examinations'!$A:$O,10,FALSE),"")</f>
        <v>Yes</v>
      </c>
      <c r="J681" t="str">
        <f>IFERROR(VLOOKUP($A681,'Medical Examinations'!$A:$O,14,FALSE),"")</f>
        <v>Obesity</v>
      </c>
      <c r="K681" t="str">
        <f>IFERROR(VLOOKUP($A681,'Medical Examinations'!$A:$O,15,FALSE),"")</f>
        <v>Normal</v>
      </c>
      <c r="L681" s="19" t="str">
        <f>IFERROR(VLOOKUP($A681,'Hospitalisation Details'!$A:$Q,7,FALSE),"")</f>
        <v>20-Jun-1982</v>
      </c>
      <c r="M681" s="20">
        <f>IFERROR(VLOOKUP($A681,'Hospitalisation Details'!$A:$Q,10,FALSE),"")</f>
        <v>37650.74</v>
      </c>
      <c r="N681" s="26" t="str">
        <f>IFERROR(VLOOKUP($A681,'Hospitalisation Details'!$A:$Q,11,FALSE),"")</f>
        <v>tier - 2</v>
      </c>
      <c r="O681" t="str">
        <f>IFERROR(VLOOKUP($A681,'Hospitalisation Details'!$A:$Q,13,FALSE),"")</f>
        <v>tier - 2</v>
      </c>
      <c r="P681" t="str">
        <f>IFERROR(VLOOKUP($A681,'Hospitalisation Details'!$A:$Q,15,FALSE),"")</f>
        <v>R1012</v>
      </c>
      <c r="Q681">
        <f>IFERROR(VLOOKUP($A681,'Hospitalisation Details'!$A:$Q,8,FALSE),"")</f>
        <v>40</v>
      </c>
    </row>
    <row r="682" spans="1:17" ht="15" x14ac:dyDescent="0.35">
      <c r="A682" s="25" t="str">
        <f>'Customer Names'!A1611</f>
        <v>Id1610</v>
      </c>
      <c r="B682" t="str">
        <f>IFERROR(VLOOKUP($A682,'Customer Names'!$A:$F,3,FALSE),"")</f>
        <v>Crain</v>
      </c>
      <c r="C682" s="27">
        <f>IFERROR(VLOOKUP($A682,'Medical Examinations'!$A:$O,2,FALSE),"")</f>
        <v>31.02</v>
      </c>
      <c r="D682">
        <f>IFERROR(VLOOKUP($A682,'Medical Examinations'!$A:$O,3,FALSE),"")</f>
        <v>11.63</v>
      </c>
      <c r="E682" s="26" t="str">
        <f>IFERROR(VLOOKUP($A682,'Medical Examinations'!$A:$O,4,FALSE),"")</f>
        <v>Yes</v>
      </c>
      <c r="F682" t="str">
        <f>IFERROR(VLOOKUP($A682,'Medical Examinations'!$A:$O,6,FALSE),"")</f>
        <v>No</v>
      </c>
      <c r="G682" t="str">
        <f>IFERROR(VLOOKUP($A682,'Medical Examinations'!$A:$O,7,FALSE),"")</f>
        <v>No</v>
      </c>
      <c r="H682" s="28" t="str">
        <f>IFERROR(VLOOKUP($A682,'Medical Examinations'!$A:$O,8,FALSE),"")</f>
        <v>0</v>
      </c>
      <c r="I682" t="str">
        <f>IFERROR(VLOOKUP($A682,'Medical Examinations'!$A:$O,10,FALSE),"")</f>
        <v>No</v>
      </c>
      <c r="J682" t="str">
        <f>IFERROR(VLOOKUP($A682,'Medical Examinations'!$A:$O,14,FALSE),"")</f>
        <v>Obesity</v>
      </c>
      <c r="K682" t="str">
        <f>IFERROR(VLOOKUP($A682,'Medical Examinations'!$A:$O,15,FALSE),"")</f>
        <v>Diabetes</v>
      </c>
      <c r="L682" s="19" t="str">
        <f>IFERROR(VLOOKUP($A682,'Hospitalisation Details'!$A:$Q,7,FALSE),"")</f>
        <v>22-Nov-1981</v>
      </c>
      <c r="M682" s="20">
        <f>IFERROR(VLOOKUP($A682,'Hospitalisation Details'!$A:$Q,10,FALSE),"")</f>
        <v>6185.32</v>
      </c>
      <c r="N682" s="26" t="str">
        <f>IFERROR(VLOOKUP($A682,'Hospitalisation Details'!$A:$Q,11,FALSE),"")</f>
        <v>tier - 2</v>
      </c>
      <c r="O682" t="str">
        <f>IFERROR(VLOOKUP($A682,'Hospitalisation Details'!$A:$Q,13,FALSE),"")</f>
        <v>tier - 1</v>
      </c>
      <c r="P682" t="str">
        <f>IFERROR(VLOOKUP($A682,'Hospitalisation Details'!$A:$Q,15,FALSE),"")</f>
        <v>R1013</v>
      </c>
      <c r="Q682">
        <f>IFERROR(VLOOKUP($A682,'Hospitalisation Details'!$A:$Q,8,FALSE),"")</f>
        <v>41</v>
      </c>
    </row>
    <row r="683" spans="1:17" ht="15" x14ac:dyDescent="0.35">
      <c r="A683" s="25" t="str">
        <f>'Customer Names'!A1612</f>
        <v>Id1611</v>
      </c>
      <c r="B683" t="str">
        <f>IFERROR(VLOOKUP($A683,'Customer Names'!$A:$F,3,FALSE),"")</f>
        <v>Hotze</v>
      </c>
      <c r="C683" s="27">
        <f>IFERROR(VLOOKUP($A683,'Medical Examinations'!$A:$O,2,FALSE),"")</f>
        <v>29.26</v>
      </c>
      <c r="D683">
        <f>IFERROR(VLOOKUP($A683,'Medical Examinations'!$A:$O,3,FALSE),"")</f>
        <v>5.68</v>
      </c>
      <c r="E683" s="26" t="str">
        <f>IFERROR(VLOOKUP($A683,'Medical Examinations'!$A:$O,4,FALSE),"")</f>
        <v>Yes</v>
      </c>
      <c r="F683" t="str">
        <f>IFERROR(VLOOKUP($A683,'Medical Examinations'!$A:$O,6,FALSE),"")</f>
        <v>No</v>
      </c>
      <c r="G683" t="str">
        <f>IFERROR(VLOOKUP($A683,'Medical Examinations'!$A:$O,7,FALSE),"")</f>
        <v>No</v>
      </c>
      <c r="H683" s="28">
        <f>IFERROR(VLOOKUP($A683,'Medical Examinations'!$A:$O,8,FALSE),"")</f>
        <v>1</v>
      </c>
      <c r="I683" t="str">
        <f>IFERROR(VLOOKUP($A683,'Medical Examinations'!$A:$O,10,FALSE),"")</f>
        <v>No</v>
      </c>
      <c r="J683" t="str">
        <f>IFERROR(VLOOKUP($A683,'Medical Examinations'!$A:$O,14,FALSE),"")</f>
        <v>Over Weight</v>
      </c>
      <c r="K683" t="str">
        <f>IFERROR(VLOOKUP($A683,'Medical Examinations'!$A:$O,15,FALSE),"")</f>
        <v>Normal</v>
      </c>
      <c r="L683" s="19" t="str">
        <f>IFERROR(VLOOKUP($A683,'Hospitalisation Details'!$A:$Q,7,FALSE),"")</f>
        <v>1-Nov-1988</v>
      </c>
      <c r="M683" s="20">
        <f>IFERROR(VLOOKUP($A683,'Hospitalisation Details'!$A:$Q,10,FALSE),"")</f>
        <v>6184.3</v>
      </c>
      <c r="N683" s="26" t="str">
        <f>IFERROR(VLOOKUP($A683,'Hospitalisation Details'!$A:$Q,11,FALSE),"")</f>
        <v>tier - 2</v>
      </c>
      <c r="O683" t="str">
        <f>IFERROR(VLOOKUP($A683,'Hospitalisation Details'!$A:$Q,13,FALSE),"")</f>
        <v>tier - 3</v>
      </c>
      <c r="P683" t="str">
        <f>IFERROR(VLOOKUP($A683,'Hospitalisation Details'!$A:$Q,15,FALSE),"")</f>
        <v>R1013</v>
      </c>
      <c r="Q683">
        <f>IFERROR(VLOOKUP($A683,'Hospitalisation Details'!$A:$Q,8,FALSE),"")</f>
        <v>34</v>
      </c>
    </row>
    <row r="684" spans="1:17" ht="15" x14ac:dyDescent="0.35">
      <c r="A684" s="25" t="str">
        <f>'Customer Names'!A1613</f>
        <v>Id1612</v>
      </c>
      <c r="B684" t="str">
        <f>IFERROR(VLOOKUP($A684,'Customer Names'!$A:$F,3,FALSE),"")</f>
        <v>Chauhan</v>
      </c>
      <c r="C684" s="27">
        <f>IFERROR(VLOOKUP($A684,'Medical Examinations'!$A:$O,2,FALSE),"")</f>
        <v>15.09</v>
      </c>
      <c r="D684">
        <f>IFERROR(VLOOKUP($A684,'Medical Examinations'!$A:$O,3,FALSE),"")</f>
        <v>7.59</v>
      </c>
      <c r="E684" s="26" t="str">
        <f>IFERROR(VLOOKUP($A684,'Medical Examinations'!$A:$O,4,FALSE),"")</f>
        <v>Yes</v>
      </c>
      <c r="F684" t="str">
        <f>IFERROR(VLOOKUP($A684,'Medical Examinations'!$A:$O,6,FALSE),"")</f>
        <v>No</v>
      </c>
      <c r="G684" t="str">
        <f>IFERROR(VLOOKUP($A684,'Medical Examinations'!$A:$O,7,FALSE),"")</f>
        <v>No</v>
      </c>
      <c r="H684" s="28">
        <f>IFERROR(VLOOKUP($A684,'Medical Examinations'!$A:$O,8,FALSE),"")</f>
        <v>2</v>
      </c>
      <c r="I684" t="str">
        <f>IFERROR(VLOOKUP($A684,'Medical Examinations'!$A:$O,10,FALSE),"")</f>
        <v>No</v>
      </c>
      <c r="J684" t="str">
        <f>IFERROR(VLOOKUP($A684,'Medical Examinations'!$A:$O,14,FALSE),"")</f>
        <v>Under Weight</v>
      </c>
      <c r="K684" t="str">
        <f>IFERROR(VLOOKUP($A684,'Medical Examinations'!$A:$O,15,FALSE),"")</f>
        <v>Diabetes</v>
      </c>
      <c r="L684" s="19" t="str">
        <f>IFERROR(VLOOKUP($A684,'Hospitalisation Details'!$A:$Q,7,FALSE),"")</f>
        <v>5-Oct-1970</v>
      </c>
      <c r="M684" s="20">
        <f>IFERROR(VLOOKUP($A684,'Hospitalisation Details'!$A:$Q,10,FALSE),"")</f>
        <v>6183.46</v>
      </c>
      <c r="N684" s="26" t="str">
        <f>IFERROR(VLOOKUP($A684,'Hospitalisation Details'!$A:$Q,11,FALSE),"")</f>
        <v>tier - 2</v>
      </c>
      <c r="O684" t="str">
        <f>IFERROR(VLOOKUP($A684,'Hospitalisation Details'!$A:$Q,13,FALSE),"")</f>
        <v>tier - 2</v>
      </c>
      <c r="P684" t="str">
        <f>IFERROR(VLOOKUP($A684,'Hospitalisation Details'!$A:$Q,15,FALSE),"")</f>
        <v>R1012</v>
      </c>
      <c r="Q684">
        <f>IFERROR(VLOOKUP($A684,'Hospitalisation Details'!$A:$Q,8,FALSE),"")</f>
        <v>52</v>
      </c>
    </row>
    <row r="685" spans="1:17" ht="15" x14ac:dyDescent="0.35">
      <c r="A685" s="25" t="str">
        <f>'Customer Names'!A1614</f>
        <v>Id1613</v>
      </c>
      <c r="B685" t="str">
        <f>IFERROR(VLOOKUP($A685,'Customer Names'!$A:$F,3,FALSE),"")</f>
        <v>Raab</v>
      </c>
      <c r="C685" s="27">
        <f>IFERROR(VLOOKUP($A685,'Medical Examinations'!$A:$O,2,FALSE),"")</f>
        <v>22.63</v>
      </c>
      <c r="D685">
        <f>IFERROR(VLOOKUP($A685,'Medical Examinations'!$A:$O,3,FALSE),"")</f>
        <v>5.09</v>
      </c>
      <c r="E685" s="26" t="str">
        <f>IFERROR(VLOOKUP($A685,'Medical Examinations'!$A:$O,4,FALSE),"")</f>
        <v>Yes</v>
      </c>
      <c r="F685" t="str">
        <f>IFERROR(VLOOKUP($A685,'Medical Examinations'!$A:$O,6,FALSE),"")</f>
        <v>No</v>
      </c>
      <c r="G685" t="str">
        <f>IFERROR(VLOOKUP($A685,'Medical Examinations'!$A:$O,7,FALSE),"")</f>
        <v>No</v>
      </c>
      <c r="H685" s="28" t="str">
        <f>IFERROR(VLOOKUP($A685,'Medical Examinations'!$A:$O,8,FALSE),"")</f>
        <v>0</v>
      </c>
      <c r="I685" t="str">
        <f>IFERROR(VLOOKUP($A685,'Medical Examinations'!$A:$O,10,FALSE),"")</f>
        <v>No</v>
      </c>
      <c r="J685" t="str">
        <f>IFERROR(VLOOKUP($A685,'Medical Examinations'!$A:$O,14,FALSE),"")</f>
        <v>Normal Weight</v>
      </c>
      <c r="K685" t="str">
        <f>IFERROR(VLOOKUP($A685,'Medical Examinations'!$A:$O,15,FALSE),"")</f>
        <v>Normal</v>
      </c>
      <c r="L685" s="19" t="str">
        <f>IFERROR(VLOOKUP($A685,'Hospitalisation Details'!$A:$Q,7,FALSE),"")</f>
        <v>9-Aug-1985</v>
      </c>
      <c r="M685" s="20">
        <f>IFERROR(VLOOKUP($A685,'Hospitalisation Details'!$A:$Q,10,FALSE),"")</f>
        <v>6183.32</v>
      </c>
      <c r="N685" s="26" t="str">
        <f>IFERROR(VLOOKUP($A685,'Hospitalisation Details'!$A:$Q,11,FALSE),"")</f>
        <v>tier - 2</v>
      </c>
      <c r="O685" t="str">
        <f>IFERROR(VLOOKUP($A685,'Hospitalisation Details'!$A:$Q,13,FALSE),"")</f>
        <v>tier - 2</v>
      </c>
      <c r="P685" t="str">
        <f>IFERROR(VLOOKUP($A685,'Hospitalisation Details'!$A:$Q,15,FALSE),"")</f>
        <v>R1012</v>
      </c>
      <c r="Q685">
        <f>IFERROR(VLOOKUP($A685,'Hospitalisation Details'!$A:$Q,8,FALSE),"")</f>
        <v>37</v>
      </c>
    </row>
    <row r="686" spans="1:17" ht="15" x14ac:dyDescent="0.35">
      <c r="A686" s="25" t="str">
        <f>'Customer Names'!A1615</f>
        <v>Id1614</v>
      </c>
      <c r="B686" t="str">
        <f>IFERROR(VLOOKUP($A686,'Customer Names'!$A:$F,3,FALSE),"")</f>
        <v>McKown</v>
      </c>
      <c r="C686" s="27">
        <f>IFERROR(VLOOKUP($A686,'Medical Examinations'!$A:$O,2,FALSE),"")</f>
        <v>23.46</v>
      </c>
      <c r="D686">
        <f>IFERROR(VLOOKUP($A686,'Medical Examinations'!$A:$O,3,FALSE),"")</f>
        <v>4.21</v>
      </c>
      <c r="E686" s="26" t="str">
        <f>IFERROR(VLOOKUP($A686,'Medical Examinations'!$A:$O,4,FALSE),"")</f>
        <v>No</v>
      </c>
      <c r="F686" t="str">
        <f>IFERROR(VLOOKUP($A686,'Medical Examinations'!$A:$O,6,FALSE),"")</f>
        <v>No</v>
      </c>
      <c r="G686" t="str">
        <f>IFERROR(VLOOKUP($A686,'Medical Examinations'!$A:$O,7,FALSE),"")</f>
        <v>No</v>
      </c>
      <c r="H686" s="28">
        <f>IFERROR(VLOOKUP($A686,'Medical Examinations'!$A:$O,8,FALSE),"")</f>
        <v>1</v>
      </c>
      <c r="I686" t="str">
        <f>IFERROR(VLOOKUP($A686,'Medical Examinations'!$A:$O,10,FALSE),"")</f>
        <v>No</v>
      </c>
      <c r="J686" t="str">
        <f>IFERROR(VLOOKUP($A686,'Medical Examinations'!$A:$O,14,FALSE),"")</f>
        <v>Normal Weight</v>
      </c>
      <c r="K686" t="str">
        <f>IFERROR(VLOOKUP($A686,'Medical Examinations'!$A:$O,15,FALSE),"")</f>
        <v>Normal</v>
      </c>
      <c r="L686" s="19" t="str">
        <f>IFERROR(VLOOKUP($A686,'Hospitalisation Details'!$A:$Q,7,FALSE),"")</f>
        <v>6-Oct-1984</v>
      </c>
      <c r="M686" s="20">
        <f>IFERROR(VLOOKUP($A686,'Hospitalisation Details'!$A:$Q,10,FALSE),"")</f>
        <v>6170.96</v>
      </c>
      <c r="N686" s="26" t="str">
        <f>IFERROR(VLOOKUP($A686,'Hospitalisation Details'!$A:$Q,11,FALSE),"")</f>
        <v>tier - 2</v>
      </c>
      <c r="O686" t="str">
        <f>IFERROR(VLOOKUP($A686,'Hospitalisation Details'!$A:$Q,13,FALSE),"")</f>
        <v>tier - 1</v>
      </c>
      <c r="P686" t="str">
        <f>IFERROR(VLOOKUP($A686,'Hospitalisation Details'!$A:$Q,15,FALSE),"")</f>
        <v>R1013</v>
      </c>
      <c r="Q686">
        <f>IFERROR(VLOOKUP($A686,'Hospitalisation Details'!$A:$Q,8,FALSE),"")</f>
        <v>38</v>
      </c>
    </row>
    <row r="687" spans="1:17" ht="15" x14ac:dyDescent="0.35">
      <c r="A687" s="25" t="str">
        <f>'Customer Names'!A1616</f>
        <v>Id1615</v>
      </c>
      <c r="B687" t="str">
        <f>IFERROR(VLOOKUP($A687,'Customer Names'!$A:$F,3,FALSE),"")</f>
        <v>Schiemann</v>
      </c>
      <c r="C687" s="27">
        <f>IFERROR(VLOOKUP($A687,'Medical Examinations'!$A:$O,2,FALSE),"")</f>
        <v>22.56</v>
      </c>
      <c r="D687">
        <f>IFERROR(VLOOKUP($A687,'Medical Examinations'!$A:$O,3,FALSE),"")</f>
        <v>4.34</v>
      </c>
      <c r="E687" s="26" t="str">
        <f>IFERROR(VLOOKUP($A687,'Medical Examinations'!$A:$O,4,FALSE),"")</f>
        <v>Yes</v>
      </c>
      <c r="F687" t="str">
        <f>IFERROR(VLOOKUP($A687,'Medical Examinations'!$A:$O,6,FALSE),"")</f>
        <v>No</v>
      </c>
      <c r="G687" t="str">
        <f>IFERROR(VLOOKUP($A687,'Medical Examinations'!$A:$O,7,FALSE),"")</f>
        <v>No</v>
      </c>
      <c r="H687" s="28" t="str">
        <f>IFERROR(VLOOKUP($A687,'Medical Examinations'!$A:$O,8,FALSE),"")</f>
        <v>0</v>
      </c>
      <c r="I687" t="str">
        <f>IFERROR(VLOOKUP($A687,'Medical Examinations'!$A:$O,10,FALSE),"")</f>
        <v>No</v>
      </c>
      <c r="J687" t="str">
        <f>IFERROR(VLOOKUP($A687,'Medical Examinations'!$A:$O,14,FALSE),"")</f>
        <v>Normal Weight</v>
      </c>
      <c r="K687" t="str">
        <f>IFERROR(VLOOKUP($A687,'Medical Examinations'!$A:$O,15,FALSE),"")</f>
        <v>Normal</v>
      </c>
      <c r="L687" s="19" t="str">
        <f>IFERROR(VLOOKUP($A687,'Hospitalisation Details'!$A:$Q,7,FALSE),"")</f>
        <v>15-Oct-1985</v>
      </c>
      <c r="M687" s="20">
        <f>IFERROR(VLOOKUP($A687,'Hospitalisation Details'!$A:$Q,10,FALSE),"")</f>
        <v>6159.57</v>
      </c>
      <c r="N687" s="26" t="str">
        <f>IFERROR(VLOOKUP($A687,'Hospitalisation Details'!$A:$Q,11,FALSE),"")</f>
        <v>tier - 2</v>
      </c>
      <c r="O687" t="str">
        <f>IFERROR(VLOOKUP($A687,'Hospitalisation Details'!$A:$Q,13,FALSE),"")</f>
        <v>tier - 1</v>
      </c>
      <c r="P687" t="str">
        <f>IFERROR(VLOOKUP($A687,'Hospitalisation Details'!$A:$Q,15,FALSE),"")</f>
        <v>R1012</v>
      </c>
      <c r="Q687">
        <f>IFERROR(VLOOKUP($A687,'Hospitalisation Details'!$A:$Q,8,FALSE),"")</f>
        <v>37</v>
      </c>
    </row>
    <row r="688" spans="1:17" ht="15" x14ac:dyDescent="0.35">
      <c r="A688" s="25" t="str">
        <f>'Customer Names'!A1617</f>
        <v>Id1616</v>
      </c>
      <c r="B688" t="str">
        <f>IFERROR(VLOOKUP($A688,'Customer Names'!$A:$F,3,FALSE),"")</f>
        <v>Cress</v>
      </c>
      <c r="C688" s="27">
        <f>IFERROR(VLOOKUP($A688,'Medical Examinations'!$A:$O,2,FALSE),"")</f>
        <v>19.28</v>
      </c>
      <c r="D688">
        <f>IFERROR(VLOOKUP($A688,'Medical Examinations'!$A:$O,3,FALSE),"")</f>
        <v>11.85</v>
      </c>
      <c r="E688" s="26" t="str">
        <f>IFERROR(VLOOKUP($A688,'Medical Examinations'!$A:$O,4,FALSE),"")</f>
        <v>No</v>
      </c>
      <c r="F688" t="str">
        <f>IFERROR(VLOOKUP($A688,'Medical Examinations'!$A:$O,6,FALSE),"")</f>
        <v>No</v>
      </c>
      <c r="G688" t="str">
        <f>IFERROR(VLOOKUP($A688,'Medical Examinations'!$A:$O,7,FALSE),"")</f>
        <v>No</v>
      </c>
      <c r="H688" s="28">
        <f>IFERROR(VLOOKUP($A688,'Medical Examinations'!$A:$O,8,FALSE),"")</f>
        <v>2</v>
      </c>
      <c r="I688" t="str">
        <f>IFERROR(VLOOKUP($A688,'Medical Examinations'!$A:$O,10,FALSE),"")</f>
        <v>No</v>
      </c>
      <c r="J688" t="str">
        <f>IFERROR(VLOOKUP($A688,'Medical Examinations'!$A:$O,14,FALSE),"")</f>
        <v>Normal Weight</v>
      </c>
      <c r="K688" t="str">
        <f>IFERROR(VLOOKUP($A688,'Medical Examinations'!$A:$O,15,FALSE),"")</f>
        <v>Diabetes</v>
      </c>
      <c r="L688" s="19" t="str">
        <f>IFERROR(VLOOKUP($A688,'Hospitalisation Details'!$A:$Q,7,FALSE),"")</f>
        <v>6-Nov-1973</v>
      </c>
      <c r="M688" s="20">
        <f>IFERROR(VLOOKUP($A688,'Hospitalisation Details'!$A:$Q,10,FALSE),"")</f>
        <v>6152.05</v>
      </c>
      <c r="N688" s="26" t="str">
        <f>IFERROR(VLOOKUP($A688,'Hospitalisation Details'!$A:$Q,11,FALSE),"")</f>
        <v>tier - 2</v>
      </c>
      <c r="O688" t="str">
        <f>IFERROR(VLOOKUP($A688,'Hospitalisation Details'!$A:$Q,13,FALSE),"")</f>
        <v>tier - 3</v>
      </c>
      <c r="P688" t="str">
        <f>IFERROR(VLOOKUP($A688,'Hospitalisation Details'!$A:$Q,15,FALSE),"")</f>
        <v>R1013</v>
      </c>
      <c r="Q688">
        <f>IFERROR(VLOOKUP($A688,'Hospitalisation Details'!$A:$Q,8,FALSE),"")</f>
        <v>49</v>
      </c>
    </row>
    <row r="689" spans="1:17" ht="15" x14ac:dyDescent="0.35">
      <c r="A689" s="25" t="str">
        <f>'Customer Names'!A1618</f>
        <v>Id1617</v>
      </c>
      <c r="B689" t="str">
        <f>IFERROR(VLOOKUP($A689,'Customer Names'!$A:$F,3,FALSE),"")</f>
        <v>Mawson</v>
      </c>
      <c r="C689" s="27">
        <f>IFERROR(VLOOKUP($A689,'Medical Examinations'!$A:$O,2,FALSE),"")</f>
        <v>15.37</v>
      </c>
      <c r="D689">
        <f>IFERROR(VLOOKUP($A689,'Medical Examinations'!$A:$O,3,FALSE),"")</f>
        <v>9.61</v>
      </c>
      <c r="E689" s="26" t="str">
        <f>IFERROR(VLOOKUP($A689,'Medical Examinations'!$A:$O,4,FALSE),"")</f>
        <v>Yes</v>
      </c>
      <c r="F689" t="str">
        <f>IFERROR(VLOOKUP($A689,'Medical Examinations'!$A:$O,6,FALSE),"")</f>
        <v>No</v>
      </c>
      <c r="G689" t="str">
        <f>IFERROR(VLOOKUP($A689,'Medical Examinations'!$A:$O,7,FALSE),"")</f>
        <v>No</v>
      </c>
      <c r="H689" s="28">
        <f>IFERROR(VLOOKUP($A689,'Medical Examinations'!$A:$O,8,FALSE),"")</f>
        <v>2</v>
      </c>
      <c r="I689" t="str">
        <f>IFERROR(VLOOKUP($A689,'Medical Examinations'!$A:$O,10,FALSE),"")</f>
        <v>No</v>
      </c>
      <c r="J689" t="str">
        <f>IFERROR(VLOOKUP($A689,'Medical Examinations'!$A:$O,14,FALSE),"")</f>
        <v>Under Weight</v>
      </c>
      <c r="K689" t="str">
        <f>IFERROR(VLOOKUP($A689,'Medical Examinations'!$A:$O,15,FALSE),"")</f>
        <v>Diabetes</v>
      </c>
      <c r="L689" s="19" t="str">
        <f>IFERROR(VLOOKUP($A689,'Hospitalisation Details'!$A:$Q,7,FALSE),"")</f>
        <v>14-Oct-1970</v>
      </c>
      <c r="M689" s="20">
        <f>IFERROR(VLOOKUP($A689,'Hospitalisation Details'!$A:$Q,10,FALSE),"")</f>
        <v>6147.12</v>
      </c>
      <c r="N689" s="26" t="str">
        <f>IFERROR(VLOOKUP($A689,'Hospitalisation Details'!$A:$Q,11,FALSE),"")</f>
        <v>tier - 2</v>
      </c>
      <c r="O689" t="str">
        <f>IFERROR(VLOOKUP($A689,'Hospitalisation Details'!$A:$Q,13,FALSE),"")</f>
        <v>tier - 3</v>
      </c>
      <c r="P689" t="str">
        <f>IFERROR(VLOOKUP($A689,'Hospitalisation Details'!$A:$Q,15,FALSE),"")</f>
        <v>R1012</v>
      </c>
      <c r="Q689">
        <f>IFERROR(VLOOKUP($A689,'Hospitalisation Details'!$A:$Q,8,FALSE),"")</f>
        <v>52</v>
      </c>
    </row>
    <row r="690" spans="1:17" ht="15" x14ac:dyDescent="0.35">
      <c r="A690" s="25" t="str">
        <f>'Customer Names'!A1619</f>
        <v>Id1618</v>
      </c>
      <c r="B690" t="str">
        <f>IFERROR(VLOOKUP($A690,'Customer Names'!$A:$F,3,FALSE),"")</f>
        <v>Wigginton</v>
      </c>
      <c r="C690" s="27">
        <f>IFERROR(VLOOKUP($A690,'Medical Examinations'!$A:$O,2,FALSE),"")</f>
        <v>18.71</v>
      </c>
      <c r="D690">
        <f>IFERROR(VLOOKUP($A690,'Medical Examinations'!$A:$O,3,FALSE),"")</f>
        <v>5.29</v>
      </c>
      <c r="E690" s="26" t="str">
        <f>IFERROR(VLOOKUP($A690,'Medical Examinations'!$A:$O,4,FALSE),"")</f>
        <v>Yes</v>
      </c>
      <c r="F690" t="str">
        <f>IFERROR(VLOOKUP($A690,'Medical Examinations'!$A:$O,6,FALSE),"")</f>
        <v>No</v>
      </c>
      <c r="G690" t="str">
        <f>IFERROR(VLOOKUP($A690,'Medical Examinations'!$A:$O,7,FALSE),"")</f>
        <v>No</v>
      </c>
      <c r="H690" s="28" t="str">
        <f>IFERROR(VLOOKUP($A690,'Medical Examinations'!$A:$O,8,FALSE),"")</f>
        <v>0</v>
      </c>
      <c r="I690" t="str">
        <f>IFERROR(VLOOKUP($A690,'Medical Examinations'!$A:$O,10,FALSE),"")</f>
        <v>No</v>
      </c>
      <c r="J690" t="str">
        <f>IFERROR(VLOOKUP($A690,'Medical Examinations'!$A:$O,14,FALSE),"")</f>
        <v>Normal Weight</v>
      </c>
      <c r="K690" t="str">
        <f>IFERROR(VLOOKUP($A690,'Medical Examinations'!$A:$O,15,FALSE),"")</f>
        <v>Normal</v>
      </c>
      <c r="L690" s="19" t="str">
        <f>IFERROR(VLOOKUP($A690,'Hospitalisation Details'!$A:$Q,7,FALSE),"")</f>
        <v>12-Dec-1976</v>
      </c>
      <c r="M690" s="20">
        <f>IFERROR(VLOOKUP($A690,'Hospitalisation Details'!$A:$Q,10,FALSE),"")</f>
        <v>6139.14</v>
      </c>
      <c r="N690" s="26" t="str">
        <f>IFERROR(VLOOKUP($A690,'Hospitalisation Details'!$A:$Q,11,FALSE),"")</f>
        <v>tier - 2</v>
      </c>
      <c r="O690" t="str">
        <f>IFERROR(VLOOKUP($A690,'Hospitalisation Details'!$A:$Q,13,FALSE),"")</f>
        <v>tier - 3</v>
      </c>
      <c r="P690" t="str">
        <f>IFERROR(VLOOKUP($A690,'Hospitalisation Details'!$A:$Q,15,FALSE),"")</f>
        <v>R1013</v>
      </c>
      <c r="Q690">
        <f>IFERROR(VLOOKUP($A690,'Hospitalisation Details'!$A:$Q,8,FALSE),"")</f>
        <v>46</v>
      </c>
    </row>
    <row r="691" spans="1:17" ht="15" x14ac:dyDescent="0.35">
      <c r="A691" s="25" t="str">
        <f>'Customer Names'!A1620</f>
        <v>Id1619</v>
      </c>
      <c r="B691" t="str">
        <f>IFERROR(VLOOKUP($A691,'Customer Names'!$A:$F,3,FALSE),"")</f>
        <v>Wang</v>
      </c>
      <c r="C691" s="27">
        <f>IFERROR(VLOOKUP($A691,'Medical Examinations'!$A:$O,2,FALSE),"")</f>
        <v>20.61</v>
      </c>
      <c r="D691">
        <f>IFERROR(VLOOKUP($A691,'Medical Examinations'!$A:$O,3,FALSE),"")</f>
        <v>6.89</v>
      </c>
      <c r="E691" s="26" t="str">
        <f>IFERROR(VLOOKUP($A691,'Medical Examinations'!$A:$O,4,FALSE),"")</f>
        <v>No</v>
      </c>
      <c r="F691" t="str">
        <f>IFERROR(VLOOKUP($A691,'Medical Examinations'!$A:$O,6,FALSE),"")</f>
        <v>No</v>
      </c>
      <c r="G691" t="str">
        <f>IFERROR(VLOOKUP($A691,'Medical Examinations'!$A:$O,7,FALSE),"")</f>
        <v>No</v>
      </c>
      <c r="H691" s="28" t="str">
        <f>IFERROR(VLOOKUP($A691,'Medical Examinations'!$A:$O,8,FALSE),"")</f>
        <v>0</v>
      </c>
      <c r="I691" t="str">
        <f>IFERROR(VLOOKUP($A691,'Medical Examinations'!$A:$O,10,FALSE),"")</f>
        <v>No</v>
      </c>
      <c r="J691" t="str">
        <f>IFERROR(VLOOKUP($A691,'Medical Examinations'!$A:$O,14,FALSE),"")</f>
        <v>Normal Weight</v>
      </c>
      <c r="K691" t="str">
        <f>IFERROR(VLOOKUP($A691,'Medical Examinations'!$A:$O,15,FALSE),"")</f>
        <v>Diabetes</v>
      </c>
      <c r="L691" s="19" t="str">
        <f>IFERROR(VLOOKUP($A691,'Hospitalisation Details'!$A:$Q,7,FALSE),"")</f>
        <v>5-Sep-1978</v>
      </c>
      <c r="M691" s="20">
        <f>IFERROR(VLOOKUP($A691,'Hospitalisation Details'!$A:$Q,10,FALSE),"")</f>
        <v>6138.58</v>
      </c>
      <c r="N691" s="26" t="str">
        <f>IFERROR(VLOOKUP($A691,'Hospitalisation Details'!$A:$Q,11,FALSE),"")</f>
        <v>tier - 2</v>
      </c>
      <c r="O691" t="str">
        <f>IFERROR(VLOOKUP($A691,'Hospitalisation Details'!$A:$Q,13,FALSE),"")</f>
        <v>tier - 1</v>
      </c>
      <c r="P691" t="str">
        <f>IFERROR(VLOOKUP($A691,'Hospitalisation Details'!$A:$Q,15,FALSE),"")</f>
        <v>R1013</v>
      </c>
      <c r="Q691">
        <f>IFERROR(VLOOKUP($A691,'Hospitalisation Details'!$A:$Q,8,FALSE),"")</f>
        <v>44</v>
      </c>
    </row>
    <row r="692" spans="1:17" ht="15" x14ac:dyDescent="0.35">
      <c r="A692" s="25" t="str">
        <f>'Customer Names'!A163</f>
        <v>Id162</v>
      </c>
      <c r="B692" t="str">
        <f>IFERROR(VLOOKUP($A692,'Customer Names'!$A:$F,3,FALSE),"")</f>
        <v>Gorman</v>
      </c>
      <c r="C692" s="27">
        <f>IFERROR(VLOOKUP($A692,'Medical Examinations'!$A:$O,2,FALSE),"")</f>
        <v>33.630000000000003</v>
      </c>
      <c r="D692">
        <f>IFERROR(VLOOKUP($A692,'Medical Examinations'!$A:$O,3,FALSE),"")</f>
        <v>5.42</v>
      </c>
      <c r="E692" s="26" t="str">
        <f>IFERROR(VLOOKUP($A692,'Medical Examinations'!$A:$O,4,FALSE),"")</f>
        <v>No</v>
      </c>
      <c r="F692" t="str">
        <f>IFERROR(VLOOKUP($A692,'Medical Examinations'!$A:$O,6,FALSE),"")</f>
        <v>No</v>
      </c>
      <c r="G692" t="str">
        <f>IFERROR(VLOOKUP($A692,'Medical Examinations'!$A:$O,7,FALSE),"")</f>
        <v>No</v>
      </c>
      <c r="H692" s="28" t="str">
        <f>IFERROR(VLOOKUP($A692,'Medical Examinations'!$A:$O,8,FALSE),"")</f>
        <v>0</v>
      </c>
      <c r="I692" t="str">
        <f>IFERROR(VLOOKUP($A692,'Medical Examinations'!$A:$O,10,FALSE),"")</f>
        <v>Yes</v>
      </c>
      <c r="J692" t="str">
        <f>IFERROR(VLOOKUP($A692,'Medical Examinations'!$A:$O,14,FALSE),"")</f>
        <v>Obesity</v>
      </c>
      <c r="K692" t="str">
        <f>IFERROR(VLOOKUP($A692,'Medical Examinations'!$A:$O,15,FALSE),"")</f>
        <v>Normal</v>
      </c>
      <c r="L692" s="19" t="str">
        <f>IFERROR(VLOOKUP($A692,'Hospitalisation Details'!$A:$Q,7,FALSE),"")</f>
        <v>16-Nov-1990</v>
      </c>
      <c r="M692" s="20">
        <f>IFERROR(VLOOKUP($A692,'Hospitalisation Details'!$A:$Q,10,FALSE),"")</f>
        <v>37607.53</v>
      </c>
      <c r="N692" s="26" t="str">
        <f>IFERROR(VLOOKUP($A692,'Hospitalisation Details'!$A:$Q,11,FALSE),"")</f>
        <v>tier - 1</v>
      </c>
      <c r="O692" t="str">
        <f>IFERROR(VLOOKUP($A692,'Hospitalisation Details'!$A:$Q,13,FALSE),"")</f>
        <v>tier - 2</v>
      </c>
      <c r="P692" t="str">
        <f>IFERROR(VLOOKUP($A692,'Hospitalisation Details'!$A:$Q,15,FALSE),"")</f>
        <v>R1019</v>
      </c>
      <c r="Q692">
        <f>IFERROR(VLOOKUP($A692,'Hospitalisation Details'!$A:$Q,8,FALSE),"")</f>
        <v>32</v>
      </c>
    </row>
    <row r="693" spans="1:17" ht="15" x14ac:dyDescent="0.35">
      <c r="A693" s="25" t="str">
        <f>'Customer Names'!A1621</f>
        <v>Id1620</v>
      </c>
      <c r="B693" t="str">
        <f>IFERROR(VLOOKUP($A693,'Customer Names'!$A:$F,3,FALSE),"")</f>
        <v>Schroeder</v>
      </c>
      <c r="C693" s="27">
        <f>IFERROR(VLOOKUP($A693,'Medical Examinations'!$A:$O,2,FALSE),"")</f>
        <v>15.99</v>
      </c>
      <c r="D693">
        <f>IFERROR(VLOOKUP($A693,'Medical Examinations'!$A:$O,3,FALSE),"")</f>
        <v>4.57</v>
      </c>
      <c r="E693" s="26" t="str">
        <f>IFERROR(VLOOKUP($A693,'Medical Examinations'!$A:$O,4,FALSE),"")</f>
        <v>Yes</v>
      </c>
      <c r="F693" t="str">
        <f>IFERROR(VLOOKUP($A693,'Medical Examinations'!$A:$O,6,FALSE),"")</f>
        <v>No</v>
      </c>
      <c r="G693" t="str">
        <f>IFERROR(VLOOKUP($A693,'Medical Examinations'!$A:$O,7,FALSE),"")</f>
        <v>Yes</v>
      </c>
      <c r="H693" s="28">
        <f>IFERROR(VLOOKUP($A693,'Medical Examinations'!$A:$O,8,FALSE),"")</f>
        <v>1</v>
      </c>
      <c r="I693" t="str">
        <f>IFERROR(VLOOKUP($A693,'Medical Examinations'!$A:$O,10,FALSE),"")</f>
        <v>No</v>
      </c>
      <c r="J693" t="str">
        <f>IFERROR(VLOOKUP($A693,'Medical Examinations'!$A:$O,14,FALSE),"")</f>
        <v>Under Weight</v>
      </c>
      <c r="K693" t="str">
        <f>IFERROR(VLOOKUP($A693,'Medical Examinations'!$A:$O,15,FALSE),"")</f>
        <v>Normal</v>
      </c>
      <c r="L693" s="19" t="str">
        <f>IFERROR(VLOOKUP($A693,'Hospitalisation Details'!$A:$Q,7,FALSE),"")</f>
        <v>9-Nov-1969</v>
      </c>
      <c r="M693" s="20">
        <f>IFERROR(VLOOKUP($A693,'Hospitalisation Details'!$A:$Q,10,FALSE),"")</f>
        <v>6138.5</v>
      </c>
      <c r="N693" s="26" t="str">
        <f>IFERROR(VLOOKUP($A693,'Hospitalisation Details'!$A:$Q,11,FALSE),"")</f>
        <v>tier - 2</v>
      </c>
      <c r="O693" t="str">
        <f>IFERROR(VLOOKUP($A693,'Hospitalisation Details'!$A:$Q,13,FALSE),"")</f>
        <v>tier - 2</v>
      </c>
      <c r="P693" t="str">
        <f>IFERROR(VLOOKUP($A693,'Hospitalisation Details'!$A:$Q,15,FALSE),"")</f>
        <v>R1011</v>
      </c>
      <c r="Q693">
        <f>IFERROR(VLOOKUP($A693,'Hospitalisation Details'!$A:$Q,8,FALSE),"")</f>
        <v>53</v>
      </c>
    </row>
    <row r="694" spans="1:17" ht="15" x14ac:dyDescent="0.35">
      <c r="A694" s="25" t="str">
        <f>'Customer Names'!A1622</f>
        <v>Id1621</v>
      </c>
      <c r="B694" t="str">
        <f>IFERROR(VLOOKUP($A694,'Customer Names'!$A:$F,3,FALSE),"")</f>
        <v>Leonard</v>
      </c>
      <c r="C694" s="27">
        <f>IFERROR(VLOOKUP($A694,'Medical Examinations'!$A:$O,2,FALSE),"")</f>
        <v>33.155000000000001</v>
      </c>
      <c r="D694">
        <f>IFERROR(VLOOKUP($A694,'Medical Examinations'!$A:$O,3,FALSE),"")</f>
        <v>4.32</v>
      </c>
      <c r="E694" s="26" t="str">
        <f>IFERROR(VLOOKUP($A694,'Medical Examinations'!$A:$O,4,FALSE),"")</f>
        <v>No</v>
      </c>
      <c r="F694" t="str">
        <f>IFERROR(VLOOKUP($A694,'Medical Examinations'!$A:$O,6,FALSE),"")</f>
        <v>No</v>
      </c>
      <c r="G694" t="str">
        <f>IFERROR(VLOOKUP($A694,'Medical Examinations'!$A:$O,7,FALSE),"")</f>
        <v>No</v>
      </c>
      <c r="H694" s="28" t="str">
        <f>IFERROR(VLOOKUP($A694,'Medical Examinations'!$A:$O,8,FALSE),"")</f>
        <v>0</v>
      </c>
      <c r="I694" t="str">
        <f>IFERROR(VLOOKUP($A694,'Medical Examinations'!$A:$O,10,FALSE),"")</f>
        <v>No</v>
      </c>
      <c r="J694" t="str">
        <f>IFERROR(VLOOKUP($A694,'Medical Examinations'!$A:$O,14,FALSE),"")</f>
        <v>Obesity</v>
      </c>
      <c r="K694" t="str">
        <f>IFERROR(VLOOKUP($A694,'Medical Examinations'!$A:$O,15,FALSE),"")</f>
        <v>Normal</v>
      </c>
      <c r="L694" s="19" t="str">
        <f>IFERROR(VLOOKUP($A694,'Hospitalisation Details'!$A:$Q,7,FALSE),"")</f>
        <v>18-Aug-1990</v>
      </c>
      <c r="M694" s="20">
        <f>IFERROR(VLOOKUP($A694,'Hospitalisation Details'!$A:$Q,10,FALSE),"")</f>
        <v>6128.8</v>
      </c>
      <c r="N694" s="26" t="str">
        <f>IFERROR(VLOOKUP($A694,'Hospitalisation Details'!$A:$Q,11,FALSE),"")</f>
        <v>tier - 2</v>
      </c>
      <c r="O694" t="str">
        <f>IFERROR(VLOOKUP($A694,'Hospitalisation Details'!$A:$Q,13,FALSE),"")</f>
        <v>tier - 3</v>
      </c>
      <c r="P694" t="str">
        <f>IFERROR(VLOOKUP($A694,'Hospitalisation Details'!$A:$Q,15,FALSE),"")</f>
        <v>R1012</v>
      </c>
      <c r="Q694">
        <f>IFERROR(VLOOKUP($A694,'Hospitalisation Details'!$A:$Q,8,FALSE),"")</f>
        <v>32</v>
      </c>
    </row>
    <row r="695" spans="1:17" ht="15" x14ac:dyDescent="0.35">
      <c r="A695" s="25" t="str">
        <f>'Customer Names'!A1623</f>
        <v>Id1622</v>
      </c>
      <c r="B695" t="str">
        <f>IFERROR(VLOOKUP($A695,'Customer Names'!$A:$F,3,FALSE),"")</f>
        <v>Tissue</v>
      </c>
      <c r="C695" s="27">
        <f>IFERROR(VLOOKUP($A695,'Medical Examinations'!$A:$O,2,FALSE),"")</f>
        <v>26.22</v>
      </c>
      <c r="D695">
        <f>IFERROR(VLOOKUP($A695,'Medical Examinations'!$A:$O,3,FALSE),"")</f>
        <v>5.57</v>
      </c>
      <c r="E695" s="26" t="str">
        <f>IFERROR(VLOOKUP($A695,'Medical Examinations'!$A:$O,4,FALSE),"")</f>
        <v>Yes</v>
      </c>
      <c r="F695" t="str">
        <f>IFERROR(VLOOKUP($A695,'Medical Examinations'!$A:$O,6,FALSE),"")</f>
        <v>No</v>
      </c>
      <c r="G695" t="str">
        <f>IFERROR(VLOOKUP($A695,'Medical Examinations'!$A:$O,7,FALSE),"")</f>
        <v>Yes</v>
      </c>
      <c r="H695" s="28">
        <f>IFERROR(VLOOKUP($A695,'Medical Examinations'!$A:$O,8,FALSE),"")</f>
        <v>1</v>
      </c>
      <c r="I695" t="str">
        <f>IFERROR(VLOOKUP($A695,'Medical Examinations'!$A:$O,10,FALSE),"")</f>
        <v>No</v>
      </c>
      <c r="J695" t="str">
        <f>IFERROR(VLOOKUP($A695,'Medical Examinations'!$A:$O,14,FALSE),"")</f>
        <v>Over Weight</v>
      </c>
      <c r="K695" t="str">
        <f>IFERROR(VLOOKUP($A695,'Medical Examinations'!$A:$O,15,FALSE),"")</f>
        <v>Normal</v>
      </c>
      <c r="L695" s="19" t="str">
        <f>IFERROR(VLOOKUP($A695,'Hospitalisation Details'!$A:$Q,7,FALSE),"")</f>
        <v>16-Nov-1983</v>
      </c>
      <c r="M695" s="20">
        <f>IFERROR(VLOOKUP($A695,'Hospitalisation Details'!$A:$Q,10,FALSE),"")</f>
        <v>6123.57</v>
      </c>
      <c r="N695" s="26" t="str">
        <f>IFERROR(VLOOKUP($A695,'Hospitalisation Details'!$A:$Q,11,FALSE),"")</f>
        <v>tier - 3</v>
      </c>
      <c r="O695" t="str">
        <f>IFERROR(VLOOKUP($A695,'Hospitalisation Details'!$A:$Q,13,FALSE),"")</f>
        <v>tier - 2</v>
      </c>
      <c r="P695" t="str">
        <f>IFERROR(VLOOKUP($A695,'Hospitalisation Details'!$A:$Q,15,FALSE),"")</f>
        <v>R1012</v>
      </c>
      <c r="Q695">
        <f>IFERROR(VLOOKUP($A695,'Hospitalisation Details'!$A:$Q,8,FALSE),"")</f>
        <v>39</v>
      </c>
    </row>
    <row r="696" spans="1:17" ht="15" x14ac:dyDescent="0.35">
      <c r="A696" s="25" t="str">
        <f>'Customer Names'!A1624</f>
        <v>Id1623</v>
      </c>
      <c r="B696" t="str">
        <f>IFERROR(VLOOKUP($A696,'Customer Names'!$A:$F,3,FALSE),"")</f>
        <v>Wood</v>
      </c>
      <c r="C696" s="27">
        <f>IFERROR(VLOOKUP($A696,'Medical Examinations'!$A:$O,2,FALSE),"")</f>
        <v>21.85</v>
      </c>
      <c r="D696">
        <f>IFERROR(VLOOKUP($A696,'Medical Examinations'!$A:$O,3,FALSE),"")</f>
        <v>5.26</v>
      </c>
      <c r="E696" s="26" t="str">
        <f>IFERROR(VLOOKUP($A696,'Medical Examinations'!$A:$O,4,FALSE),"")</f>
        <v>Yes</v>
      </c>
      <c r="F696" t="str">
        <f>IFERROR(VLOOKUP($A696,'Medical Examinations'!$A:$O,6,FALSE),"")</f>
        <v>No</v>
      </c>
      <c r="G696" t="str">
        <f>IFERROR(VLOOKUP($A696,'Medical Examinations'!$A:$O,7,FALSE),"")</f>
        <v>Yes</v>
      </c>
      <c r="H696" s="28">
        <f>IFERROR(VLOOKUP($A696,'Medical Examinations'!$A:$O,8,FALSE),"")</f>
        <v>1</v>
      </c>
      <c r="I696" t="str">
        <f>IFERROR(VLOOKUP($A696,'Medical Examinations'!$A:$O,10,FALSE),"")</f>
        <v>No</v>
      </c>
      <c r="J696" t="str">
        <f>IFERROR(VLOOKUP($A696,'Medical Examinations'!$A:$O,14,FALSE),"")</f>
        <v>Normal Weight</v>
      </c>
      <c r="K696" t="str">
        <f>IFERROR(VLOOKUP($A696,'Medical Examinations'!$A:$O,15,FALSE),"")</f>
        <v>Normal</v>
      </c>
      <c r="L696" s="19" t="str">
        <f>IFERROR(VLOOKUP($A696,'Hospitalisation Details'!$A:$Q,7,FALSE),"")</f>
        <v>11-Aug-1983</v>
      </c>
      <c r="M696" s="20">
        <f>IFERROR(VLOOKUP($A696,'Hospitalisation Details'!$A:$Q,10,FALSE),"")</f>
        <v>6117.49</v>
      </c>
      <c r="N696" s="26" t="str">
        <f>IFERROR(VLOOKUP($A696,'Hospitalisation Details'!$A:$Q,11,FALSE),"")</f>
        <v>tier - 2</v>
      </c>
      <c r="O696" t="str">
        <f>IFERROR(VLOOKUP($A696,'Hospitalisation Details'!$A:$Q,13,FALSE),"")</f>
        <v>tier - 3</v>
      </c>
      <c r="P696" t="str">
        <f>IFERROR(VLOOKUP($A696,'Hospitalisation Details'!$A:$Q,15,FALSE),"")</f>
        <v>R1012</v>
      </c>
      <c r="Q696">
        <f>IFERROR(VLOOKUP($A696,'Hospitalisation Details'!$A:$Q,8,FALSE),"")</f>
        <v>39</v>
      </c>
    </row>
    <row r="697" spans="1:17" ht="15" x14ac:dyDescent="0.35">
      <c r="A697" s="25" t="str">
        <f>'Customer Names'!A1625</f>
        <v>Id1624</v>
      </c>
      <c r="B697" t="str">
        <f>IFERROR(VLOOKUP($A697,'Customer Names'!$A:$F,3,FALSE),"")</f>
        <v>Denny</v>
      </c>
      <c r="C697" s="27">
        <f>IFERROR(VLOOKUP($A697,'Medical Examinations'!$A:$O,2,FALSE),"")</f>
        <v>30.495000000000001</v>
      </c>
      <c r="D697">
        <f>IFERROR(VLOOKUP($A697,'Medical Examinations'!$A:$O,3,FALSE),"")</f>
        <v>6.25</v>
      </c>
      <c r="E697" s="26" t="str">
        <f>IFERROR(VLOOKUP($A697,'Medical Examinations'!$A:$O,4,FALSE),"")</f>
        <v>No</v>
      </c>
      <c r="F697" t="str">
        <f>IFERROR(VLOOKUP($A697,'Medical Examinations'!$A:$O,6,FALSE),"")</f>
        <v>No</v>
      </c>
      <c r="G697" t="str">
        <f>IFERROR(VLOOKUP($A697,'Medical Examinations'!$A:$O,7,FALSE),"")</f>
        <v>No</v>
      </c>
      <c r="H697" s="28" t="str">
        <f>IFERROR(VLOOKUP($A697,'Medical Examinations'!$A:$O,8,FALSE),"")</f>
        <v>0</v>
      </c>
      <c r="I697" t="str">
        <f>IFERROR(VLOOKUP($A697,'Medical Examinations'!$A:$O,10,FALSE),"")</f>
        <v>No</v>
      </c>
      <c r="J697" t="str">
        <f>IFERROR(VLOOKUP($A697,'Medical Examinations'!$A:$O,14,FALSE),"")</f>
        <v>Obesity</v>
      </c>
      <c r="K697" t="str">
        <f>IFERROR(VLOOKUP($A697,'Medical Examinations'!$A:$O,15,FALSE),"")</f>
        <v>Prediabetes</v>
      </c>
      <c r="L697" s="19" t="str">
        <f>IFERROR(VLOOKUP($A697,'Hospitalisation Details'!$A:$Q,7,FALSE),"")</f>
        <v>25-Jul-1991</v>
      </c>
      <c r="M697" s="20">
        <f>IFERROR(VLOOKUP($A697,'Hospitalisation Details'!$A:$Q,10,FALSE),"")</f>
        <v>6113.23</v>
      </c>
      <c r="N697" s="26" t="str">
        <f>IFERROR(VLOOKUP($A697,'Hospitalisation Details'!$A:$Q,11,FALSE),"")</f>
        <v>tier - 2</v>
      </c>
      <c r="O697" t="str">
        <f>IFERROR(VLOOKUP($A697,'Hospitalisation Details'!$A:$Q,13,FALSE),"")</f>
        <v>tier - 2</v>
      </c>
      <c r="P697" t="str">
        <f>IFERROR(VLOOKUP($A697,'Hospitalisation Details'!$A:$Q,15,FALSE),"")</f>
        <v>R1024</v>
      </c>
      <c r="Q697">
        <f>IFERROR(VLOOKUP($A697,'Hospitalisation Details'!$A:$Q,8,FALSE),"")</f>
        <v>31</v>
      </c>
    </row>
    <row r="698" spans="1:17" ht="15" x14ac:dyDescent="0.35">
      <c r="A698" s="25" t="str">
        <f>'Customer Names'!A1626</f>
        <v>Id1625</v>
      </c>
      <c r="B698" t="str">
        <f>IFERROR(VLOOKUP($A698,'Customer Names'!$A:$F,3,FALSE),"")</f>
        <v>Testa</v>
      </c>
      <c r="C698" s="27">
        <f>IFERROR(VLOOKUP($A698,'Medical Examinations'!$A:$O,2,FALSE),"")</f>
        <v>34.104999999999997</v>
      </c>
      <c r="D698">
        <f>IFERROR(VLOOKUP($A698,'Medical Examinations'!$A:$O,3,FALSE),"")</f>
        <v>5.67</v>
      </c>
      <c r="E698" s="26" t="str">
        <f>IFERROR(VLOOKUP($A698,'Medical Examinations'!$A:$O,4,FALSE),"")</f>
        <v>Yes</v>
      </c>
      <c r="F698" t="str">
        <f>IFERROR(VLOOKUP($A698,'Medical Examinations'!$A:$O,6,FALSE),"")</f>
        <v>No</v>
      </c>
      <c r="G698" t="str">
        <f>IFERROR(VLOOKUP($A698,'Medical Examinations'!$A:$O,7,FALSE),"")</f>
        <v>No</v>
      </c>
      <c r="H698" s="28" t="str">
        <f>IFERROR(VLOOKUP($A698,'Medical Examinations'!$A:$O,8,FALSE),"")</f>
        <v>0</v>
      </c>
      <c r="I698" t="str">
        <f>IFERROR(VLOOKUP($A698,'Medical Examinations'!$A:$O,10,FALSE),"")</f>
        <v>No</v>
      </c>
      <c r="J698" t="str">
        <f>IFERROR(VLOOKUP($A698,'Medical Examinations'!$A:$O,14,FALSE),"")</f>
        <v>Obesity</v>
      </c>
      <c r="K698" t="str">
        <f>IFERROR(VLOOKUP($A698,'Medical Examinations'!$A:$O,15,FALSE),"")</f>
        <v>Normal</v>
      </c>
      <c r="L698" s="19" t="str">
        <f>IFERROR(VLOOKUP($A698,'Hospitalisation Details'!$A:$Q,7,FALSE),"")</f>
        <v>21-Jul-1985</v>
      </c>
      <c r="M698" s="20">
        <f>IFERROR(VLOOKUP($A698,'Hospitalisation Details'!$A:$Q,10,FALSE),"")</f>
        <v>6112.35</v>
      </c>
      <c r="N698" s="26" t="str">
        <f>IFERROR(VLOOKUP($A698,'Hospitalisation Details'!$A:$Q,11,FALSE),"")</f>
        <v>tier - 2</v>
      </c>
      <c r="O698" t="str">
        <f>IFERROR(VLOOKUP($A698,'Hospitalisation Details'!$A:$Q,13,FALSE),"")</f>
        <v>tier - 1</v>
      </c>
      <c r="P698" t="str">
        <f>IFERROR(VLOOKUP($A698,'Hospitalisation Details'!$A:$Q,15,FALSE),"")</f>
        <v>R1012</v>
      </c>
      <c r="Q698">
        <f>IFERROR(VLOOKUP($A698,'Hospitalisation Details'!$A:$Q,8,FALSE),"")</f>
        <v>37</v>
      </c>
    </row>
    <row r="699" spans="1:17" ht="15" x14ac:dyDescent="0.35">
      <c r="A699" s="25" t="str">
        <f>'Customer Names'!A1627</f>
        <v>Id1626</v>
      </c>
      <c r="B699" t="str">
        <f>IFERROR(VLOOKUP($A699,'Customer Names'!$A:$F,3,FALSE),"")</f>
        <v>Mooney</v>
      </c>
      <c r="C699" s="27">
        <f>IFERROR(VLOOKUP($A699,'Medical Examinations'!$A:$O,2,FALSE),"")</f>
        <v>32.770000000000003</v>
      </c>
      <c r="D699">
        <f>IFERROR(VLOOKUP($A699,'Medical Examinations'!$A:$O,3,FALSE),"")</f>
        <v>4.42</v>
      </c>
      <c r="E699" s="26" t="str">
        <f>IFERROR(VLOOKUP($A699,'Medical Examinations'!$A:$O,4,FALSE),"")</f>
        <v>Yes</v>
      </c>
      <c r="F699" t="str">
        <f>IFERROR(VLOOKUP($A699,'Medical Examinations'!$A:$O,6,FALSE),"")</f>
        <v>No</v>
      </c>
      <c r="G699" t="str">
        <f>IFERROR(VLOOKUP($A699,'Medical Examinations'!$A:$O,7,FALSE),"")</f>
        <v>No</v>
      </c>
      <c r="H699" s="28">
        <f>IFERROR(VLOOKUP($A699,'Medical Examinations'!$A:$O,8,FALSE),"")</f>
        <v>1</v>
      </c>
      <c r="I699" t="str">
        <f>IFERROR(VLOOKUP($A699,'Medical Examinations'!$A:$O,10,FALSE),"")</f>
        <v>No</v>
      </c>
      <c r="J699" t="str">
        <f>IFERROR(VLOOKUP($A699,'Medical Examinations'!$A:$O,14,FALSE),"")</f>
        <v>Obesity</v>
      </c>
      <c r="K699" t="str">
        <f>IFERROR(VLOOKUP($A699,'Medical Examinations'!$A:$O,15,FALSE),"")</f>
        <v>Normal</v>
      </c>
      <c r="L699" s="19" t="str">
        <f>IFERROR(VLOOKUP($A699,'Hospitalisation Details'!$A:$Q,7,FALSE),"")</f>
        <v>9-Sep-1995</v>
      </c>
      <c r="M699" s="20">
        <f>IFERROR(VLOOKUP($A699,'Hospitalisation Details'!$A:$Q,10,FALSE),"")</f>
        <v>6111.95</v>
      </c>
      <c r="N699" s="26" t="str">
        <f>IFERROR(VLOOKUP($A699,'Hospitalisation Details'!$A:$Q,11,FALSE),"")</f>
        <v>tier - 2</v>
      </c>
      <c r="O699" t="str">
        <f>IFERROR(VLOOKUP($A699,'Hospitalisation Details'!$A:$Q,13,FALSE),"")</f>
        <v>tier - 3</v>
      </c>
      <c r="P699" t="str">
        <f>IFERROR(VLOOKUP($A699,'Hospitalisation Details'!$A:$Q,15,FALSE),"")</f>
        <v>R1026</v>
      </c>
      <c r="Q699">
        <f>IFERROR(VLOOKUP($A699,'Hospitalisation Details'!$A:$Q,8,FALSE),"")</f>
        <v>27</v>
      </c>
    </row>
    <row r="700" spans="1:17" ht="15" x14ac:dyDescent="0.35">
      <c r="A700" s="25" t="str">
        <f>'Customer Names'!A1628</f>
        <v>Id1627</v>
      </c>
      <c r="B700" t="str">
        <f>IFERROR(VLOOKUP($A700,'Customer Names'!$A:$F,3,FALSE),"")</f>
        <v>Buchholtz</v>
      </c>
      <c r="C700" s="27">
        <f>IFERROR(VLOOKUP($A700,'Medical Examinations'!$A:$O,2,FALSE),"")</f>
        <v>16.850000000000001</v>
      </c>
      <c r="D700">
        <f>IFERROR(VLOOKUP($A700,'Medical Examinations'!$A:$O,3,FALSE),"")</f>
        <v>11.75</v>
      </c>
      <c r="E700" s="26" t="str">
        <f>IFERROR(VLOOKUP($A700,'Medical Examinations'!$A:$O,4,FALSE),"")</f>
        <v>Yes</v>
      </c>
      <c r="F700" t="str">
        <f>IFERROR(VLOOKUP($A700,'Medical Examinations'!$A:$O,6,FALSE),"")</f>
        <v>No</v>
      </c>
      <c r="G700" t="str">
        <f>IFERROR(VLOOKUP($A700,'Medical Examinations'!$A:$O,7,FALSE),"")</f>
        <v>No</v>
      </c>
      <c r="H700" s="28">
        <f>IFERROR(VLOOKUP($A700,'Medical Examinations'!$A:$O,8,FALSE),"")</f>
        <v>2</v>
      </c>
      <c r="I700" t="str">
        <f>IFERROR(VLOOKUP($A700,'Medical Examinations'!$A:$O,10,FALSE),"")</f>
        <v>No</v>
      </c>
      <c r="J700" t="str">
        <f>IFERROR(VLOOKUP($A700,'Medical Examinations'!$A:$O,14,FALSE),"")</f>
        <v>Under Weight</v>
      </c>
      <c r="K700" t="str">
        <f>IFERROR(VLOOKUP($A700,'Medical Examinations'!$A:$O,15,FALSE),"")</f>
        <v>Diabetes</v>
      </c>
      <c r="L700" s="19" t="str">
        <f>IFERROR(VLOOKUP($A700,'Hospitalisation Details'!$A:$Q,7,FALSE),"")</f>
        <v>9-Jun-1970</v>
      </c>
      <c r="M700" s="20">
        <f>IFERROR(VLOOKUP($A700,'Hospitalisation Details'!$A:$Q,10,FALSE),"")</f>
        <v>6098.38</v>
      </c>
      <c r="N700" s="26" t="str">
        <f>IFERROR(VLOOKUP($A700,'Hospitalisation Details'!$A:$Q,11,FALSE),"")</f>
        <v>tier - 2</v>
      </c>
      <c r="O700" t="str">
        <f>IFERROR(VLOOKUP($A700,'Hospitalisation Details'!$A:$Q,13,FALSE),"")</f>
        <v>tier - 2</v>
      </c>
      <c r="P700" t="str">
        <f>IFERROR(VLOOKUP($A700,'Hospitalisation Details'!$A:$Q,15,FALSE),"")</f>
        <v>R1013</v>
      </c>
      <c r="Q700">
        <f>IFERROR(VLOOKUP($A700,'Hospitalisation Details'!$A:$Q,8,FALSE),"")</f>
        <v>52</v>
      </c>
    </row>
    <row r="701" spans="1:17" ht="15" x14ac:dyDescent="0.35">
      <c r="A701" s="25" t="str">
        <f>'Customer Names'!A1629</f>
        <v>Id1628</v>
      </c>
      <c r="B701" t="str">
        <f>IFERROR(VLOOKUP($A701,'Customer Names'!$A:$F,3,FALSE),"")</f>
        <v>Hoyt</v>
      </c>
      <c r="C701" s="27">
        <f>IFERROR(VLOOKUP($A701,'Medical Examinations'!$A:$O,2,FALSE),"")</f>
        <v>34.700000000000003</v>
      </c>
      <c r="D701">
        <f>IFERROR(VLOOKUP($A701,'Medical Examinations'!$A:$O,3,FALSE),"")</f>
        <v>6.06</v>
      </c>
      <c r="E701" s="26" t="str">
        <f>IFERROR(VLOOKUP($A701,'Medical Examinations'!$A:$O,4,FALSE),"")</f>
        <v>No</v>
      </c>
      <c r="F701" t="str">
        <f>IFERROR(VLOOKUP($A701,'Medical Examinations'!$A:$O,6,FALSE),"")</f>
        <v>No</v>
      </c>
      <c r="G701" t="str">
        <f>IFERROR(VLOOKUP($A701,'Medical Examinations'!$A:$O,7,FALSE),"")</f>
        <v>No</v>
      </c>
      <c r="H701" s="28">
        <f>IFERROR(VLOOKUP($A701,'Medical Examinations'!$A:$O,8,FALSE),"")</f>
        <v>1</v>
      </c>
      <c r="I701" t="str">
        <f>IFERROR(VLOOKUP($A701,'Medical Examinations'!$A:$O,10,FALSE),"")</f>
        <v>No</v>
      </c>
      <c r="J701" t="str">
        <f>IFERROR(VLOOKUP($A701,'Medical Examinations'!$A:$O,14,FALSE),"")</f>
        <v>Obesity</v>
      </c>
      <c r="K701" t="str">
        <f>IFERROR(VLOOKUP($A701,'Medical Examinations'!$A:$O,15,FALSE),"")</f>
        <v>Prediabetes</v>
      </c>
      <c r="L701" s="19" t="str">
        <f>IFERROR(VLOOKUP($A701,'Hospitalisation Details'!$A:$Q,7,FALSE),"")</f>
        <v>25-Jul-1984</v>
      </c>
      <c r="M701" s="20">
        <f>IFERROR(VLOOKUP($A701,'Hospitalisation Details'!$A:$Q,10,FALSE),"")</f>
        <v>6082.41</v>
      </c>
      <c r="N701" s="26" t="str">
        <f>IFERROR(VLOOKUP($A701,'Hospitalisation Details'!$A:$Q,11,FALSE),"")</f>
        <v>tier - 1</v>
      </c>
      <c r="O701" t="str">
        <f>IFERROR(VLOOKUP($A701,'Hospitalisation Details'!$A:$Q,13,FALSE),"")</f>
        <v>tier - 2</v>
      </c>
      <c r="P701" t="str">
        <f>IFERROR(VLOOKUP($A701,'Hospitalisation Details'!$A:$Q,15,FALSE),"")</f>
        <v>R1011</v>
      </c>
      <c r="Q701">
        <f>IFERROR(VLOOKUP($A701,'Hospitalisation Details'!$A:$Q,8,FALSE),"")</f>
        <v>38</v>
      </c>
    </row>
    <row r="702" spans="1:17" ht="15" x14ac:dyDescent="0.35">
      <c r="A702" s="25" t="str">
        <f>'Customer Names'!A1630</f>
        <v>Id1629</v>
      </c>
      <c r="B702" t="str">
        <f>IFERROR(VLOOKUP($A702,'Customer Names'!$A:$F,3,FALSE),"")</f>
        <v>Cabada</v>
      </c>
      <c r="C702" s="27">
        <f>IFERROR(VLOOKUP($A702,'Medical Examinations'!$A:$O,2,FALSE),"")</f>
        <v>37.049999999999997</v>
      </c>
      <c r="D702">
        <f>IFERROR(VLOOKUP($A702,'Medical Examinations'!$A:$O,3,FALSE),"")</f>
        <v>5.48</v>
      </c>
      <c r="E702" s="26" t="str">
        <f>IFERROR(VLOOKUP($A702,'Medical Examinations'!$A:$O,4,FALSE),"")</f>
        <v>No</v>
      </c>
      <c r="F702" t="str">
        <f>IFERROR(VLOOKUP($A702,'Medical Examinations'!$A:$O,6,FALSE),"")</f>
        <v>No</v>
      </c>
      <c r="G702" t="str">
        <f>IFERROR(VLOOKUP($A702,'Medical Examinations'!$A:$O,7,FALSE),"")</f>
        <v>No</v>
      </c>
      <c r="H702" s="28">
        <f>IFERROR(VLOOKUP($A702,'Medical Examinations'!$A:$O,8,FALSE),"")</f>
        <v>1</v>
      </c>
      <c r="I702" t="str">
        <f>IFERROR(VLOOKUP($A702,'Medical Examinations'!$A:$O,10,FALSE),"")</f>
        <v>No</v>
      </c>
      <c r="J702" t="str">
        <f>IFERROR(VLOOKUP($A702,'Medical Examinations'!$A:$O,14,FALSE),"")</f>
        <v>Obesity</v>
      </c>
      <c r="K702" t="str">
        <f>IFERROR(VLOOKUP($A702,'Medical Examinations'!$A:$O,15,FALSE),"")</f>
        <v>Normal</v>
      </c>
      <c r="L702" s="19" t="str">
        <f>IFERROR(VLOOKUP($A702,'Hospitalisation Details'!$A:$Q,7,FALSE),"")</f>
        <v>14-Oct-1984</v>
      </c>
      <c r="M702" s="20">
        <f>IFERROR(VLOOKUP($A702,'Hospitalisation Details'!$A:$Q,10,FALSE),"")</f>
        <v>6079.67</v>
      </c>
      <c r="N702" s="26" t="str">
        <f>IFERROR(VLOOKUP($A702,'Hospitalisation Details'!$A:$Q,11,FALSE),"")</f>
        <v>tier - 1</v>
      </c>
      <c r="O702" t="str">
        <f>IFERROR(VLOOKUP($A702,'Hospitalisation Details'!$A:$Q,13,FALSE),"")</f>
        <v>tier - 1</v>
      </c>
      <c r="P702" t="str">
        <f>IFERROR(VLOOKUP($A702,'Hospitalisation Details'!$A:$Q,15,FALSE),"")</f>
        <v>R1014</v>
      </c>
      <c r="Q702">
        <f>IFERROR(VLOOKUP($A702,'Hospitalisation Details'!$A:$Q,8,FALSE),"")</f>
        <v>38</v>
      </c>
    </row>
    <row r="703" spans="1:17" ht="15" x14ac:dyDescent="0.35">
      <c r="A703" s="25" t="str">
        <f>'Customer Names'!A164</f>
        <v>Id163</v>
      </c>
      <c r="B703" t="str">
        <f>IFERROR(VLOOKUP($A703,'Customer Names'!$A:$F,3,FALSE),"")</f>
        <v>Nishimura</v>
      </c>
      <c r="C703" s="27">
        <f>IFERROR(VLOOKUP($A703,'Medical Examinations'!$A:$O,2,FALSE),"")</f>
        <v>37.07</v>
      </c>
      <c r="D703">
        <f>IFERROR(VLOOKUP($A703,'Medical Examinations'!$A:$O,3,FALSE),"")</f>
        <v>4.28</v>
      </c>
      <c r="E703" s="26" t="str">
        <f>IFERROR(VLOOKUP($A703,'Medical Examinations'!$A:$O,4,FALSE),"")</f>
        <v>No</v>
      </c>
      <c r="F703" t="str">
        <f>IFERROR(VLOOKUP($A703,'Medical Examinations'!$A:$O,6,FALSE),"")</f>
        <v>yes</v>
      </c>
      <c r="G703" t="str">
        <f>IFERROR(VLOOKUP($A703,'Medical Examinations'!$A:$O,7,FALSE),"")</f>
        <v>No</v>
      </c>
      <c r="H703" s="28">
        <f>IFERROR(VLOOKUP($A703,'Medical Examinations'!$A:$O,8,FALSE),"")</f>
        <v>1</v>
      </c>
      <c r="I703" t="str">
        <f>IFERROR(VLOOKUP($A703,'Medical Examinations'!$A:$O,10,FALSE),"")</f>
        <v>Yes</v>
      </c>
      <c r="J703" t="str">
        <f>IFERROR(VLOOKUP($A703,'Medical Examinations'!$A:$O,14,FALSE),"")</f>
        <v>Obesity</v>
      </c>
      <c r="K703" t="str">
        <f>IFERROR(VLOOKUP($A703,'Medical Examinations'!$A:$O,15,FALSE),"")</f>
        <v>Normal</v>
      </c>
      <c r="L703" s="19" t="str">
        <f>IFERROR(VLOOKUP($A703,'Hospitalisation Details'!$A:$Q,7,FALSE),"")</f>
        <v>12-Oct-2000</v>
      </c>
      <c r="M703" s="20">
        <f>IFERROR(VLOOKUP($A703,'Hospitalisation Details'!$A:$Q,10,FALSE),"")</f>
        <v>37484.449999999997</v>
      </c>
      <c r="N703" s="26" t="str">
        <f>IFERROR(VLOOKUP($A703,'Hospitalisation Details'!$A:$Q,11,FALSE),"")</f>
        <v>tier - 1</v>
      </c>
      <c r="O703" t="str">
        <f>IFERROR(VLOOKUP($A703,'Hospitalisation Details'!$A:$Q,13,FALSE),"")</f>
        <v>tier - 1</v>
      </c>
      <c r="P703" t="str">
        <f>IFERROR(VLOOKUP($A703,'Hospitalisation Details'!$A:$Q,15,FALSE),"")</f>
        <v>R1013</v>
      </c>
      <c r="Q703">
        <f>IFERROR(VLOOKUP($A703,'Hospitalisation Details'!$A:$Q,8,FALSE),"")</f>
        <v>22</v>
      </c>
    </row>
    <row r="704" spans="1:17" ht="15" x14ac:dyDescent="0.35">
      <c r="A704" s="25" t="str">
        <f>'Customer Names'!A1631</f>
        <v>Id1630</v>
      </c>
      <c r="B704" t="str">
        <f>IFERROR(VLOOKUP($A704,'Customer Names'!$A:$F,3,FALSE),"")</f>
        <v>Lobaciute</v>
      </c>
      <c r="C704" s="27">
        <f>IFERROR(VLOOKUP($A704,'Medical Examinations'!$A:$O,2,FALSE),"")</f>
        <v>18.78</v>
      </c>
      <c r="D704">
        <f>IFERROR(VLOOKUP($A704,'Medical Examinations'!$A:$O,3,FALSE),"")</f>
        <v>4.45</v>
      </c>
      <c r="E704" s="26" t="str">
        <f>IFERROR(VLOOKUP($A704,'Medical Examinations'!$A:$O,4,FALSE),"")</f>
        <v>No</v>
      </c>
      <c r="F704" t="str">
        <f>IFERROR(VLOOKUP($A704,'Medical Examinations'!$A:$O,6,FALSE),"")</f>
        <v>No</v>
      </c>
      <c r="G704" t="str">
        <f>IFERROR(VLOOKUP($A704,'Medical Examinations'!$A:$O,7,FALSE),"")</f>
        <v>Yes</v>
      </c>
      <c r="H704" s="28">
        <f>IFERROR(VLOOKUP($A704,'Medical Examinations'!$A:$O,8,FALSE),"")</f>
        <v>1</v>
      </c>
      <c r="I704" t="str">
        <f>IFERROR(VLOOKUP($A704,'Medical Examinations'!$A:$O,10,FALSE),"")</f>
        <v>No</v>
      </c>
      <c r="J704" t="str">
        <f>IFERROR(VLOOKUP($A704,'Medical Examinations'!$A:$O,14,FALSE),"")</f>
        <v>Normal Weight</v>
      </c>
      <c r="K704" t="str">
        <f>IFERROR(VLOOKUP($A704,'Medical Examinations'!$A:$O,15,FALSE),"")</f>
        <v>Normal</v>
      </c>
      <c r="L704" s="19" t="str">
        <f>IFERROR(VLOOKUP($A704,'Hospitalisation Details'!$A:$Q,7,FALSE),"")</f>
        <v>8-Aug-1979</v>
      </c>
      <c r="M704" s="20">
        <f>IFERROR(VLOOKUP($A704,'Hospitalisation Details'!$A:$Q,10,FALSE),"")</f>
        <v>6074.37</v>
      </c>
      <c r="N704" s="26" t="str">
        <f>IFERROR(VLOOKUP($A704,'Hospitalisation Details'!$A:$Q,11,FALSE),"")</f>
        <v>tier - 2</v>
      </c>
      <c r="O704" t="str">
        <f>IFERROR(VLOOKUP($A704,'Hospitalisation Details'!$A:$Q,13,FALSE),"")</f>
        <v>tier - 2</v>
      </c>
      <c r="P704" t="str">
        <f>IFERROR(VLOOKUP($A704,'Hospitalisation Details'!$A:$Q,15,FALSE),"")</f>
        <v>R1012</v>
      </c>
      <c r="Q704">
        <f>IFERROR(VLOOKUP($A704,'Hospitalisation Details'!$A:$Q,8,FALSE),"")</f>
        <v>43</v>
      </c>
    </row>
    <row r="705" spans="1:17" ht="15" x14ac:dyDescent="0.35">
      <c r="A705" s="25" t="str">
        <f>'Customer Names'!A1632</f>
        <v>Id1631</v>
      </c>
      <c r="B705" t="str">
        <f>IFERROR(VLOOKUP($A705,'Customer Names'!$A:$F,3,FALSE),"")</f>
        <v>Dawes</v>
      </c>
      <c r="C705" s="27">
        <f>IFERROR(VLOOKUP($A705,'Medical Examinations'!$A:$O,2,FALSE),"")</f>
        <v>28.024999999999999</v>
      </c>
      <c r="D705">
        <f>IFERROR(VLOOKUP($A705,'Medical Examinations'!$A:$O,3,FALSE),"")</f>
        <v>5</v>
      </c>
      <c r="E705" s="26" t="str">
        <f>IFERROR(VLOOKUP($A705,'Medical Examinations'!$A:$O,4,FALSE),"")</f>
        <v>No</v>
      </c>
      <c r="F705" t="str">
        <f>IFERROR(VLOOKUP($A705,'Medical Examinations'!$A:$O,6,FALSE),"")</f>
        <v>No</v>
      </c>
      <c r="G705" t="str">
        <f>IFERROR(VLOOKUP($A705,'Medical Examinations'!$A:$O,7,FALSE),"")</f>
        <v>No</v>
      </c>
      <c r="H705" s="28">
        <f>IFERROR(VLOOKUP($A705,'Medical Examinations'!$A:$O,8,FALSE),"")</f>
        <v>1</v>
      </c>
      <c r="I705" t="str">
        <f>IFERROR(VLOOKUP($A705,'Medical Examinations'!$A:$O,10,FALSE),"")</f>
        <v>No</v>
      </c>
      <c r="J705" t="str">
        <f>IFERROR(VLOOKUP($A705,'Medical Examinations'!$A:$O,14,FALSE),"")</f>
        <v>Over Weight</v>
      </c>
      <c r="K705" t="str">
        <f>IFERROR(VLOOKUP($A705,'Medical Examinations'!$A:$O,15,FALSE),"")</f>
        <v>Normal</v>
      </c>
      <c r="L705" s="19" t="str">
        <f>IFERROR(VLOOKUP($A705,'Hospitalisation Details'!$A:$Q,7,FALSE),"")</f>
        <v>21-Sep-1984</v>
      </c>
      <c r="M705" s="20">
        <f>IFERROR(VLOOKUP($A705,'Hospitalisation Details'!$A:$Q,10,FALSE),"")</f>
        <v>6067.13</v>
      </c>
      <c r="N705" s="26" t="str">
        <f>IFERROR(VLOOKUP($A705,'Hospitalisation Details'!$A:$Q,11,FALSE),"")</f>
        <v>tier - 3</v>
      </c>
      <c r="O705" t="str">
        <f>IFERROR(VLOOKUP($A705,'Hospitalisation Details'!$A:$Q,13,FALSE),"")</f>
        <v>tier - 1</v>
      </c>
      <c r="P705" t="str">
        <f>IFERROR(VLOOKUP($A705,'Hospitalisation Details'!$A:$Q,15,FALSE),"")</f>
        <v>R1016</v>
      </c>
      <c r="Q705">
        <f>IFERROR(VLOOKUP($A705,'Hospitalisation Details'!$A:$Q,8,FALSE),"")</f>
        <v>38</v>
      </c>
    </row>
    <row r="706" spans="1:17" ht="15" x14ac:dyDescent="0.35">
      <c r="A706" s="25" t="str">
        <f>'Customer Names'!A1633</f>
        <v>Id1632</v>
      </c>
      <c r="B706" t="str">
        <f>IFERROR(VLOOKUP($A706,'Customer Names'!$A:$F,3,FALSE),"")</f>
        <v>Deppen</v>
      </c>
      <c r="C706" s="27">
        <f>IFERROR(VLOOKUP($A706,'Medical Examinations'!$A:$O,2,FALSE),"")</f>
        <v>35.090000000000003</v>
      </c>
      <c r="D706">
        <f>IFERROR(VLOOKUP($A706,'Medical Examinations'!$A:$O,3,FALSE),"")</f>
        <v>5.84</v>
      </c>
      <c r="E706" s="26" t="str">
        <f>IFERROR(VLOOKUP($A706,'Medical Examinations'!$A:$O,4,FALSE),"")</f>
        <v>No</v>
      </c>
      <c r="F706" t="str">
        <f>IFERROR(VLOOKUP($A706,'Medical Examinations'!$A:$O,6,FALSE),"")</f>
        <v>No</v>
      </c>
      <c r="G706" t="str">
        <f>IFERROR(VLOOKUP($A706,'Medical Examinations'!$A:$O,7,FALSE),"")</f>
        <v>No</v>
      </c>
      <c r="H706" s="28" t="str">
        <f>IFERROR(VLOOKUP($A706,'Medical Examinations'!$A:$O,8,FALSE),"")</f>
        <v>0</v>
      </c>
      <c r="I706" t="str">
        <f>IFERROR(VLOOKUP($A706,'Medical Examinations'!$A:$O,10,FALSE),"")</f>
        <v>No</v>
      </c>
      <c r="J706" t="str">
        <f>IFERROR(VLOOKUP($A706,'Medical Examinations'!$A:$O,14,FALSE),"")</f>
        <v>Obesity</v>
      </c>
      <c r="K706" t="str">
        <f>IFERROR(VLOOKUP($A706,'Medical Examinations'!$A:$O,15,FALSE),"")</f>
        <v>Prediabetes</v>
      </c>
      <c r="L706" s="19" t="str">
        <f>IFERROR(VLOOKUP($A706,'Hospitalisation Details'!$A:$Q,7,FALSE),"")</f>
        <v>8-Nov-1994</v>
      </c>
      <c r="M706" s="20">
        <f>IFERROR(VLOOKUP($A706,'Hospitalisation Details'!$A:$Q,10,FALSE),"")</f>
        <v>6064.37</v>
      </c>
      <c r="N706" s="26" t="str">
        <f>IFERROR(VLOOKUP($A706,'Hospitalisation Details'!$A:$Q,11,FALSE),"")</f>
        <v>tier - 2</v>
      </c>
      <c r="O706" t="str">
        <f>IFERROR(VLOOKUP($A706,'Hospitalisation Details'!$A:$Q,13,FALSE),"")</f>
        <v>tier - 2</v>
      </c>
      <c r="P706" t="str">
        <f>IFERROR(VLOOKUP($A706,'Hospitalisation Details'!$A:$Q,15,FALSE),"")</f>
        <v>R1011</v>
      </c>
      <c r="Q706">
        <f>IFERROR(VLOOKUP($A706,'Hospitalisation Details'!$A:$Q,8,FALSE),"")</f>
        <v>28</v>
      </c>
    </row>
    <row r="707" spans="1:17" ht="15" x14ac:dyDescent="0.35">
      <c r="A707" s="25" t="str">
        <f>'Customer Names'!A1634</f>
        <v>Id1633</v>
      </c>
      <c r="B707" t="str">
        <f>IFERROR(VLOOKUP($A707,'Customer Names'!$A:$F,3,FALSE),"")</f>
        <v>Oberndorfer</v>
      </c>
      <c r="C707" s="27">
        <f>IFERROR(VLOOKUP($A707,'Medical Examinations'!$A:$O,2,FALSE),"")</f>
        <v>34.42</v>
      </c>
      <c r="D707">
        <f>IFERROR(VLOOKUP($A707,'Medical Examinations'!$A:$O,3,FALSE),"")</f>
        <v>5.21</v>
      </c>
      <c r="E707" s="26" t="str">
        <f>IFERROR(VLOOKUP($A707,'Medical Examinations'!$A:$O,4,FALSE),"")</f>
        <v>Yes</v>
      </c>
      <c r="F707" t="str">
        <f>IFERROR(VLOOKUP($A707,'Medical Examinations'!$A:$O,6,FALSE),"")</f>
        <v>No</v>
      </c>
      <c r="G707" t="str">
        <f>IFERROR(VLOOKUP($A707,'Medical Examinations'!$A:$O,7,FALSE),"")</f>
        <v>No</v>
      </c>
      <c r="H707" s="28" t="str">
        <f>IFERROR(VLOOKUP($A707,'Medical Examinations'!$A:$O,8,FALSE),"")</f>
        <v>0</v>
      </c>
      <c r="I707" t="str">
        <f>IFERROR(VLOOKUP($A707,'Medical Examinations'!$A:$O,10,FALSE),"")</f>
        <v>No</v>
      </c>
      <c r="J707" t="str">
        <f>IFERROR(VLOOKUP($A707,'Medical Examinations'!$A:$O,14,FALSE),"")</f>
        <v>Obesity</v>
      </c>
      <c r="K707" t="str">
        <f>IFERROR(VLOOKUP($A707,'Medical Examinations'!$A:$O,15,FALSE),"")</f>
        <v>Normal</v>
      </c>
      <c r="L707" s="19" t="str">
        <f>IFERROR(VLOOKUP($A707,'Hospitalisation Details'!$A:$Q,7,FALSE),"")</f>
        <v>28-Jul-1996</v>
      </c>
      <c r="M707" s="20">
        <f>IFERROR(VLOOKUP($A707,'Hospitalisation Details'!$A:$Q,10,FALSE),"")</f>
        <v>6061.8</v>
      </c>
      <c r="N707" s="26" t="str">
        <f>IFERROR(VLOOKUP($A707,'Hospitalisation Details'!$A:$Q,11,FALSE),"")</f>
        <v>tier - 2</v>
      </c>
      <c r="O707" t="str">
        <f>IFERROR(VLOOKUP($A707,'Hospitalisation Details'!$A:$Q,13,FALSE),"")</f>
        <v>tier - 3</v>
      </c>
      <c r="P707" t="str">
        <f>IFERROR(VLOOKUP($A707,'Hospitalisation Details'!$A:$Q,15,FALSE),"")</f>
        <v>R1012</v>
      </c>
      <c r="Q707">
        <f>IFERROR(VLOOKUP($A707,'Hospitalisation Details'!$A:$Q,8,FALSE),"")</f>
        <v>26</v>
      </c>
    </row>
    <row r="708" spans="1:17" ht="15" x14ac:dyDescent="0.35">
      <c r="A708" s="25" t="str">
        <f>'Customer Names'!A1635</f>
        <v>Id1634</v>
      </c>
      <c r="B708" t="str">
        <f>IFERROR(VLOOKUP($A708,'Customer Names'!$A:$F,3,FALSE),"")</f>
        <v>Hetherington</v>
      </c>
      <c r="C708" s="27">
        <f>IFERROR(VLOOKUP($A708,'Medical Examinations'!$A:$O,2,FALSE),"")</f>
        <v>29.4</v>
      </c>
      <c r="D708">
        <f>IFERROR(VLOOKUP($A708,'Medical Examinations'!$A:$O,3,FALSE),"")</f>
        <v>4.26</v>
      </c>
      <c r="E708" s="26" t="str">
        <f>IFERROR(VLOOKUP($A708,'Medical Examinations'!$A:$O,4,FALSE),"")</f>
        <v>No</v>
      </c>
      <c r="F708" t="str">
        <f>IFERROR(VLOOKUP($A708,'Medical Examinations'!$A:$O,6,FALSE),"")</f>
        <v>No</v>
      </c>
      <c r="G708" t="str">
        <f>IFERROR(VLOOKUP($A708,'Medical Examinations'!$A:$O,7,FALSE),"")</f>
        <v>No</v>
      </c>
      <c r="H708" s="28" t="str">
        <f>IFERROR(VLOOKUP($A708,'Medical Examinations'!$A:$O,8,FALSE),"")</f>
        <v>0</v>
      </c>
      <c r="I708" t="str">
        <f>IFERROR(VLOOKUP($A708,'Medical Examinations'!$A:$O,10,FALSE),"")</f>
        <v>No</v>
      </c>
      <c r="J708" t="str">
        <f>IFERROR(VLOOKUP($A708,'Medical Examinations'!$A:$O,14,FALSE),"")</f>
        <v>Over Weight</v>
      </c>
      <c r="K708" t="str">
        <f>IFERROR(VLOOKUP($A708,'Medical Examinations'!$A:$O,15,FALSE),"")</f>
        <v>Normal</v>
      </c>
      <c r="L708" s="19" t="str">
        <f>IFERROR(VLOOKUP($A708,'Hospitalisation Details'!$A:$Q,7,FALSE),"")</f>
        <v>16-Aug-1989</v>
      </c>
      <c r="M708" s="20">
        <f>IFERROR(VLOOKUP($A708,'Hospitalisation Details'!$A:$Q,10,FALSE),"")</f>
        <v>6059.17</v>
      </c>
      <c r="N708" s="26" t="str">
        <f>IFERROR(VLOOKUP($A708,'Hospitalisation Details'!$A:$Q,11,FALSE),"")</f>
        <v>tier - 2</v>
      </c>
      <c r="O708" t="str">
        <f>IFERROR(VLOOKUP($A708,'Hospitalisation Details'!$A:$Q,13,FALSE),"")</f>
        <v>tier - 1</v>
      </c>
      <c r="P708" t="str">
        <f>IFERROR(VLOOKUP($A708,'Hospitalisation Details'!$A:$Q,15,FALSE),"")</f>
        <v>R1011</v>
      </c>
      <c r="Q708">
        <f>IFERROR(VLOOKUP($A708,'Hospitalisation Details'!$A:$Q,8,FALSE),"")</f>
        <v>33</v>
      </c>
    </row>
    <row r="709" spans="1:17" ht="15" x14ac:dyDescent="0.35">
      <c r="A709" s="25" t="str">
        <f>'Customer Names'!A1636</f>
        <v>Id1635</v>
      </c>
      <c r="B709" t="str">
        <f>IFERROR(VLOOKUP($A709,'Customer Names'!$A:$F,3,FALSE),"")</f>
        <v>Murray</v>
      </c>
      <c r="C709" s="27">
        <f>IFERROR(VLOOKUP($A709,'Medical Examinations'!$A:$O,2,FALSE),"")</f>
        <v>21.31</v>
      </c>
      <c r="D709">
        <f>IFERROR(VLOOKUP($A709,'Medical Examinations'!$A:$O,3,FALSE),"")</f>
        <v>4.17</v>
      </c>
      <c r="E709" s="26" t="str">
        <f>IFERROR(VLOOKUP($A709,'Medical Examinations'!$A:$O,4,FALSE),"")</f>
        <v>No</v>
      </c>
      <c r="F709" t="str">
        <f>IFERROR(VLOOKUP($A709,'Medical Examinations'!$A:$O,6,FALSE),"")</f>
        <v>No</v>
      </c>
      <c r="G709" t="str">
        <f>IFERROR(VLOOKUP($A709,'Medical Examinations'!$A:$O,7,FALSE),"")</f>
        <v>No</v>
      </c>
      <c r="H709" s="28" t="str">
        <f>IFERROR(VLOOKUP($A709,'Medical Examinations'!$A:$O,8,FALSE),"")</f>
        <v>0</v>
      </c>
      <c r="I709" t="str">
        <f>IFERROR(VLOOKUP($A709,'Medical Examinations'!$A:$O,10,FALSE),"")</f>
        <v>No</v>
      </c>
      <c r="J709" t="str">
        <f>IFERROR(VLOOKUP($A709,'Medical Examinations'!$A:$O,14,FALSE),"")</f>
        <v>Normal Weight</v>
      </c>
      <c r="K709" t="str">
        <f>IFERROR(VLOOKUP($A709,'Medical Examinations'!$A:$O,15,FALSE),"")</f>
        <v>Normal</v>
      </c>
      <c r="L709" s="19" t="str">
        <f>IFERROR(VLOOKUP($A709,'Hospitalisation Details'!$A:$Q,7,FALSE),"")</f>
        <v>8-Aug-1980</v>
      </c>
      <c r="M709" s="20">
        <f>IFERROR(VLOOKUP($A709,'Hospitalisation Details'!$A:$Q,10,FALSE),"")</f>
        <v>5993.62</v>
      </c>
      <c r="N709" s="26" t="str">
        <f>IFERROR(VLOOKUP($A709,'Hospitalisation Details'!$A:$Q,11,FALSE),"")</f>
        <v>tier - 2</v>
      </c>
      <c r="O709" t="str">
        <f>IFERROR(VLOOKUP($A709,'Hospitalisation Details'!$A:$Q,13,FALSE),"")</f>
        <v>tier - 3</v>
      </c>
      <c r="P709" t="str">
        <f>IFERROR(VLOOKUP($A709,'Hospitalisation Details'!$A:$Q,15,FALSE),"")</f>
        <v>R1013</v>
      </c>
      <c r="Q709">
        <f>IFERROR(VLOOKUP($A709,'Hospitalisation Details'!$A:$Q,8,FALSE),"")</f>
        <v>42</v>
      </c>
    </row>
    <row r="710" spans="1:17" ht="15" x14ac:dyDescent="0.35">
      <c r="A710" s="25" t="str">
        <f>'Customer Names'!A1637</f>
        <v>Id1636</v>
      </c>
      <c r="B710" t="str">
        <f>IFERROR(VLOOKUP($A710,'Customer Names'!$A:$F,3,FALSE),"")</f>
        <v>Higden</v>
      </c>
      <c r="C710" s="27">
        <f>IFERROR(VLOOKUP($A710,'Medical Examinations'!$A:$O,2,FALSE),"")</f>
        <v>19.559999999999999</v>
      </c>
      <c r="D710">
        <f>IFERROR(VLOOKUP($A710,'Medical Examinations'!$A:$O,3,FALSE),"")</f>
        <v>11.96</v>
      </c>
      <c r="E710" s="26" t="str">
        <f>IFERROR(VLOOKUP($A710,'Medical Examinations'!$A:$O,4,FALSE),"")</f>
        <v>No</v>
      </c>
      <c r="F710" t="str">
        <f>IFERROR(VLOOKUP($A710,'Medical Examinations'!$A:$O,6,FALSE),"")</f>
        <v>No</v>
      </c>
      <c r="G710" t="str">
        <f>IFERROR(VLOOKUP($A710,'Medical Examinations'!$A:$O,7,FALSE),"")</f>
        <v>No</v>
      </c>
      <c r="H710" s="28" t="str">
        <f>IFERROR(VLOOKUP($A710,'Medical Examinations'!$A:$O,8,FALSE),"")</f>
        <v>0</v>
      </c>
      <c r="I710" t="str">
        <f>IFERROR(VLOOKUP($A710,'Medical Examinations'!$A:$O,10,FALSE),"")</f>
        <v>No</v>
      </c>
      <c r="J710" t="str">
        <f>IFERROR(VLOOKUP($A710,'Medical Examinations'!$A:$O,14,FALSE),"")</f>
        <v>Normal Weight</v>
      </c>
      <c r="K710" t="str">
        <f>IFERROR(VLOOKUP($A710,'Medical Examinations'!$A:$O,15,FALSE),"")</f>
        <v>Diabetes</v>
      </c>
      <c r="L710" s="19" t="str">
        <f>IFERROR(VLOOKUP($A710,'Hospitalisation Details'!$A:$Q,7,FALSE),"")</f>
        <v>17-Aug-1974</v>
      </c>
      <c r="M710" s="20">
        <f>IFERROR(VLOOKUP($A710,'Hospitalisation Details'!$A:$Q,10,FALSE),"")</f>
        <v>5990.17</v>
      </c>
      <c r="N710" s="26" t="str">
        <f>IFERROR(VLOOKUP($A710,'Hospitalisation Details'!$A:$Q,11,FALSE),"")</f>
        <v>tier - 2</v>
      </c>
      <c r="O710" t="str">
        <f>IFERROR(VLOOKUP($A710,'Hospitalisation Details'!$A:$Q,13,FALSE),"")</f>
        <v>tier - 2</v>
      </c>
      <c r="P710" t="str">
        <f>IFERROR(VLOOKUP($A710,'Hospitalisation Details'!$A:$Q,15,FALSE),"")</f>
        <v>R1013</v>
      </c>
      <c r="Q710">
        <f>IFERROR(VLOOKUP($A710,'Hospitalisation Details'!$A:$Q,8,FALSE),"")</f>
        <v>48</v>
      </c>
    </row>
    <row r="711" spans="1:17" ht="15" x14ac:dyDescent="0.35">
      <c r="A711" s="25" t="str">
        <f>'Customer Names'!A1638</f>
        <v>Id1637</v>
      </c>
      <c r="B711" t="str">
        <f>IFERROR(VLOOKUP($A711,'Customer Names'!$A:$F,3,FALSE),"")</f>
        <v>Rediger</v>
      </c>
      <c r="C711" s="27">
        <f>IFERROR(VLOOKUP($A711,'Medical Examinations'!$A:$O,2,FALSE),"")</f>
        <v>37.335000000000001</v>
      </c>
      <c r="D711">
        <f>IFERROR(VLOOKUP($A711,'Medical Examinations'!$A:$O,3,FALSE),"")</f>
        <v>6.26</v>
      </c>
      <c r="E711" s="26" t="str">
        <f>IFERROR(VLOOKUP($A711,'Medical Examinations'!$A:$O,4,FALSE),"")</f>
        <v>Yes</v>
      </c>
      <c r="F711" t="str">
        <f>IFERROR(VLOOKUP($A711,'Medical Examinations'!$A:$O,6,FALSE),"")</f>
        <v>No</v>
      </c>
      <c r="G711" t="str">
        <f>IFERROR(VLOOKUP($A711,'Medical Examinations'!$A:$O,7,FALSE),"")</f>
        <v>No</v>
      </c>
      <c r="H711" s="28">
        <f>IFERROR(VLOOKUP($A711,'Medical Examinations'!$A:$O,8,FALSE),"")</f>
        <v>1</v>
      </c>
      <c r="I711" t="str">
        <f>IFERROR(VLOOKUP($A711,'Medical Examinations'!$A:$O,10,FALSE),"")</f>
        <v>No</v>
      </c>
      <c r="J711" t="str">
        <f>IFERROR(VLOOKUP($A711,'Medical Examinations'!$A:$O,14,FALSE),"")</f>
        <v>Obesity</v>
      </c>
      <c r="K711" t="str">
        <f>IFERROR(VLOOKUP($A711,'Medical Examinations'!$A:$O,15,FALSE),"")</f>
        <v>Prediabetes</v>
      </c>
      <c r="L711" s="19" t="str">
        <f>IFERROR(VLOOKUP($A711,'Hospitalisation Details'!$A:$Q,7,FALSE),"")</f>
        <v>10-Jun-1988</v>
      </c>
      <c r="M711" s="20">
        <f>IFERROR(VLOOKUP($A711,'Hospitalisation Details'!$A:$Q,10,FALSE),"")</f>
        <v>5989.52</v>
      </c>
      <c r="N711" s="26" t="str">
        <f>IFERROR(VLOOKUP($A711,'Hospitalisation Details'!$A:$Q,11,FALSE),"")</f>
        <v>tier - 2</v>
      </c>
      <c r="O711" t="str">
        <f>IFERROR(VLOOKUP($A711,'Hospitalisation Details'!$A:$Q,13,FALSE),"")</f>
        <v>tier - 1</v>
      </c>
      <c r="P711" t="str">
        <f>IFERROR(VLOOKUP($A711,'Hospitalisation Details'!$A:$Q,15,FALSE),"")</f>
        <v>R1012</v>
      </c>
      <c r="Q711">
        <f>IFERROR(VLOOKUP($A711,'Hospitalisation Details'!$A:$Q,8,FALSE),"")</f>
        <v>34</v>
      </c>
    </row>
    <row r="712" spans="1:17" ht="15" x14ac:dyDescent="0.35">
      <c r="A712" s="25" t="str">
        <f>'Customer Names'!A1639</f>
        <v>Id1638</v>
      </c>
      <c r="B712" t="str">
        <f>IFERROR(VLOOKUP($A712,'Customer Names'!$A:$F,3,FALSE),"")</f>
        <v>Huff</v>
      </c>
      <c r="C712" s="27">
        <f>IFERROR(VLOOKUP($A712,'Medical Examinations'!$A:$O,2,FALSE),"")</f>
        <v>19.53</v>
      </c>
      <c r="D712">
        <f>IFERROR(VLOOKUP($A712,'Medical Examinations'!$A:$O,3,FALSE),"")</f>
        <v>11.68</v>
      </c>
      <c r="E712" s="26" t="str">
        <f>IFERROR(VLOOKUP($A712,'Medical Examinations'!$A:$O,4,FALSE),"")</f>
        <v>No</v>
      </c>
      <c r="F712" t="str">
        <f>IFERROR(VLOOKUP($A712,'Medical Examinations'!$A:$O,6,FALSE),"")</f>
        <v>No</v>
      </c>
      <c r="G712" t="str">
        <f>IFERROR(VLOOKUP($A712,'Medical Examinations'!$A:$O,7,FALSE),"")</f>
        <v>No</v>
      </c>
      <c r="H712" s="28" t="str">
        <f>IFERROR(VLOOKUP($A712,'Medical Examinations'!$A:$O,8,FALSE),"")</f>
        <v>0</v>
      </c>
      <c r="I712" t="str">
        <f>IFERROR(VLOOKUP($A712,'Medical Examinations'!$A:$O,10,FALSE),"")</f>
        <v>No</v>
      </c>
      <c r="J712" t="str">
        <f>IFERROR(VLOOKUP($A712,'Medical Examinations'!$A:$O,14,FALSE),"")</f>
        <v>Normal Weight</v>
      </c>
      <c r="K712" t="str">
        <f>IFERROR(VLOOKUP($A712,'Medical Examinations'!$A:$O,15,FALSE),"")</f>
        <v>Diabetes</v>
      </c>
      <c r="L712" s="19" t="str">
        <f>IFERROR(VLOOKUP($A712,'Hospitalisation Details'!$A:$Q,7,FALSE),"")</f>
        <v>11-Oct-1974</v>
      </c>
      <c r="M712" s="20">
        <f>IFERROR(VLOOKUP($A712,'Hospitalisation Details'!$A:$Q,10,FALSE),"")</f>
        <v>5979.99</v>
      </c>
      <c r="N712" s="26" t="str">
        <f>IFERROR(VLOOKUP($A712,'Hospitalisation Details'!$A:$Q,11,FALSE),"")</f>
        <v>tier - 2</v>
      </c>
      <c r="O712" t="str">
        <f>IFERROR(VLOOKUP($A712,'Hospitalisation Details'!$A:$Q,13,FALSE),"")</f>
        <v>tier - 3</v>
      </c>
      <c r="P712" t="str">
        <f>IFERROR(VLOOKUP($A712,'Hospitalisation Details'!$A:$Q,15,FALSE),"")</f>
        <v>R1013</v>
      </c>
      <c r="Q712">
        <f>IFERROR(VLOOKUP($A712,'Hospitalisation Details'!$A:$Q,8,FALSE),"")</f>
        <v>48</v>
      </c>
    </row>
    <row r="713" spans="1:17" ht="15" x14ac:dyDescent="0.35">
      <c r="A713" s="25" t="str">
        <f>'Customer Names'!A1640</f>
        <v>Id1639</v>
      </c>
      <c r="B713" t="str">
        <f>IFERROR(VLOOKUP($A713,'Customer Names'!$A:$F,3,FALSE),"")</f>
        <v>Hall</v>
      </c>
      <c r="C713" s="27">
        <f>IFERROR(VLOOKUP($A713,'Medical Examinations'!$A:$O,2,FALSE),"")</f>
        <v>34.1</v>
      </c>
      <c r="D713">
        <f>IFERROR(VLOOKUP($A713,'Medical Examinations'!$A:$O,3,FALSE),"")</f>
        <v>5.16</v>
      </c>
      <c r="E713" s="26" t="str">
        <f>IFERROR(VLOOKUP($A713,'Medical Examinations'!$A:$O,4,FALSE),"")</f>
        <v>No</v>
      </c>
      <c r="F713" t="str">
        <f>IFERROR(VLOOKUP($A713,'Medical Examinations'!$A:$O,6,FALSE),"")</f>
        <v>No</v>
      </c>
      <c r="G713" t="str">
        <f>IFERROR(VLOOKUP($A713,'Medical Examinations'!$A:$O,7,FALSE),"")</f>
        <v>No</v>
      </c>
      <c r="H713" s="28" t="str">
        <f>IFERROR(VLOOKUP($A713,'Medical Examinations'!$A:$O,8,FALSE),"")</f>
        <v>0</v>
      </c>
      <c r="I713" t="str">
        <f>IFERROR(VLOOKUP($A713,'Medical Examinations'!$A:$O,10,FALSE),"")</f>
        <v>No</v>
      </c>
      <c r="J713" t="str">
        <f>IFERROR(VLOOKUP($A713,'Medical Examinations'!$A:$O,14,FALSE),"")</f>
        <v>Obesity</v>
      </c>
      <c r="K713" t="str">
        <f>IFERROR(VLOOKUP($A713,'Medical Examinations'!$A:$O,15,FALSE),"")</f>
        <v>Normal</v>
      </c>
      <c r="L713" s="19" t="str">
        <f>IFERROR(VLOOKUP($A713,'Hospitalisation Details'!$A:$Q,7,FALSE),"")</f>
        <v>10-Oct-1980</v>
      </c>
      <c r="M713" s="20">
        <f>IFERROR(VLOOKUP($A713,'Hospitalisation Details'!$A:$Q,10,FALSE),"")</f>
        <v>5979.73</v>
      </c>
      <c r="N713" s="26" t="str">
        <f>IFERROR(VLOOKUP($A713,'Hospitalisation Details'!$A:$Q,11,FALSE),"")</f>
        <v>tier - 2</v>
      </c>
      <c r="O713" t="str">
        <f>IFERROR(VLOOKUP($A713,'Hospitalisation Details'!$A:$Q,13,FALSE),"")</f>
        <v>tier - 2</v>
      </c>
      <c r="P713" t="str">
        <f>IFERROR(VLOOKUP($A713,'Hospitalisation Details'!$A:$Q,15,FALSE),"")</f>
        <v>R1011</v>
      </c>
      <c r="Q713">
        <f>IFERROR(VLOOKUP($A713,'Hospitalisation Details'!$A:$Q,8,FALSE),"")</f>
        <v>42</v>
      </c>
    </row>
    <row r="714" spans="1:17" ht="15" x14ac:dyDescent="0.35">
      <c r="A714" s="25" t="str">
        <f>'Customer Names'!A165</f>
        <v>Id164</v>
      </c>
      <c r="B714" t="str">
        <f>IFERROR(VLOOKUP($A714,'Customer Names'!$A:$F,3,FALSE),"")</f>
        <v>Brimble</v>
      </c>
      <c r="C714" s="27">
        <f>IFERROR(VLOOKUP($A714,'Medical Examinations'!$A:$O,2,FALSE),"")</f>
        <v>35.625</v>
      </c>
      <c r="D714">
        <f>IFERROR(VLOOKUP($A714,'Medical Examinations'!$A:$O,3,FALSE),"")</f>
        <v>8.9</v>
      </c>
      <c r="E714" s="26" t="str">
        <f>IFERROR(VLOOKUP($A714,'Medical Examinations'!$A:$O,4,FALSE),"")</f>
        <v>No</v>
      </c>
      <c r="F714" t="str">
        <f>IFERROR(VLOOKUP($A714,'Medical Examinations'!$A:$O,6,FALSE),"")</f>
        <v>No</v>
      </c>
      <c r="G714" t="str">
        <f>IFERROR(VLOOKUP($A714,'Medical Examinations'!$A:$O,7,FALSE),"")</f>
        <v>No</v>
      </c>
      <c r="H714" s="28" t="str">
        <f>IFERROR(VLOOKUP($A714,'Medical Examinations'!$A:$O,8,FALSE),"")</f>
        <v>0</v>
      </c>
      <c r="I714" t="str">
        <f>IFERROR(VLOOKUP($A714,'Medical Examinations'!$A:$O,10,FALSE),"")</f>
        <v>Yes</v>
      </c>
      <c r="J714" t="str">
        <f>IFERROR(VLOOKUP($A714,'Medical Examinations'!$A:$O,14,FALSE),"")</f>
        <v>Obesity</v>
      </c>
      <c r="K714" t="str">
        <f>IFERROR(VLOOKUP($A714,'Medical Examinations'!$A:$O,15,FALSE),"")</f>
        <v>Diabetes</v>
      </c>
      <c r="L714" s="19" t="str">
        <f>IFERROR(VLOOKUP($A714,'Hospitalisation Details'!$A:$Q,7,FALSE),"")</f>
        <v>27-Sep-2002</v>
      </c>
      <c r="M714" s="20">
        <f>IFERROR(VLOOKUP($A714,'Hospitalisation Details'!$A:$Q,10,FALSE),"")</f>
        <v>37465.339999999997</v>
      </c>
      <c r="N714" s="26" t="str">
        <f>IFERROR(VLOOKUP($A714,'Hospitalisation Details'!$A:$Q,11,FALSE),"")</f>
        <v>tier - 1</v>
      </c>
      <c r="O714" t="str">
        <f>IFERROR(VLOOKUP($A714,'Hospitalisation Details'!$A:$Q,13,FALSE),"")</f>
        <v>tier - 2</v>
      </c>
      <c r="P714" t="str">
        <f>IFERROR(VLOOKUP($A714,'Hospitalisation Details'!$A:$Q,15,FALSE),"")</f>
        <v>R1012</v>
      </c>
      <c r="Q714">
        <f>IFERROR(VLOOKUP($A714,'Hospitalisation Details'!$A:$Q,8,FALSE),"")</f>
        <v>20</v>
      </c>
    </row>
    <row r="715" spans="1:17" ht="15" x14ac:dyDescent="0.35">
      <c r="A715" s="25" t="str">
        <f>'Customer Names'!A1641</f>
        <v>Id1640</v>
      </c>
      <c r="B715" t="str">
        <f>IFERROR(VLOOKUP($A715,'Customer Names'!$A:$F,3,FALSE),"")</f>
        <v>Grise</v>
      </c>
      <c r="C715" s="27">
        <f>IFERROR(VLOOKUP($A715,'Medical Examinations'!$A:$O,2,FALSE),"")</f>
        <v>16.5</v>
      </c>
      <c r="D715">
        <f>IFERROR(VLOOKUP($A715,'Medical Examinations'!$A:$O,3,FALSE),"")</f>
        <v>6.9</v>
      </c>
      <c r="E715" s="26" t="str">
        <f>IFERROR(VLOOKUP($A715,'Medical Examinations'!$A:$O,4,FALSE),"")</f>
        <v>Yes</v>
      </c>
      <c r="F715" t="str">
        <f>IFERROR(VLOOKUP($A715,'Medical Examinations'!$A:$O,6,FALSE),"")</f>
        <v>No</v>
      </c>
      <c r="G715" t="str">
        <f>IFERROR(VLOOKUP($A715,'Medical Examinations'!$A:$O,7,FALSE),"")</f>
        <v>No</v>
      </c>
      <c r="H715" s="28">
        <f>IFERROR(VLOOKUP($A715,'Medical Examinations'!$A:$O,8,FALSE),"")</f>
        <v>2</v>
      </c>
      <c r="I715" t="str">
        <f>IFERROR(VLOOKUP($A715,'Medical Examinations'!$A:$O,10,FALSE),"")</f>
        <v>No</v>
      </c>
      <c r="J715" t="str">
        <f>IFERROR(VLOOKUP($A715,'Medical Examinations'!$A:$O,14,FALSE),"")</f>
        <v>Under Weight</v>
      </c>
      <c r="K715" t="str">
        <f>IFERROR(VLOOKUP($A715,'Medical Examinations'!$A:$O,15,FALSE),"")</f>
        <v>Diabetes</v>
      </c>
      <c r="L715" s="19" t="str">
        <f>IFERROR(VLOOKUP($A715,'Hospitalisation Details'!$A:$Q,7,FALSE),"")</f>
        <v>25-Jun-1970</v>
      </c>
      <c r="M715" s="20">
        <f>IFERROR(VLOOKUP($A715,'Hospitalisation Details'!$A:$Q,10,FALSE),"")</f>
        <v>5979.66</v>
      </c>
      <c r="N715" s="26" t="str">
        <f>IFERROR(VLOOKUP($A715,'Hospitalisation Details'!$A:$Q,11,FALSE),"")</f>
        <v>tier - 2</v>
      </c>
      <c r="O715" t="str">
        <f>IFERROR(VLOOKUP($A715,'Hospitalisation Details'!$A:$Q,13,FALSE),"")</f>
        <v>tier - 3</v>
      </c>
      <c r="P715" t="str">
        <f>IFERROR(VLOOKUP($A715,'Hospitalisation Details'!$A:$Q,15,FALSE),"")</f>
        <v>R1013</v>
      </c>
      <c r="Q715">
        <f>IFERROR(VLOOKUP($A715,'Hospitalisation Details'!$A:$Q,8,FALSE),"")</f>
        <v>52</v>
      </c>
    </row>
    <row r="716" spans="1:17" ht="15" x14ac:dyDescent="0.35">
      <c r="A716" s="25" t="str">
        <f>'Customer Names'!A1642</f>
        <v>Id1641</v>
      </c>
      <c r="B716" t="str">
        <f>IFERROR(VLOOKUP($A716,'Customer Names'!$A:$F,3,FALSE),"")</f>
        <v>Skildum</v>
      </c>
      <c r="C716" s="27">
        <f>IFERROR(VLOOKUP($A716,'Medical Examinations'!$A:$O,2,FALSE),"")</f>
        <v>30.69</v>
      </c>
      <c r="D716">
        <f>IFERROR(VLOOKUP($A716,'Medical Examinations'!$A:$O,3,FALSE),"")</f>
        <v>4.83</v>
      </c>
      <c r="E716" s="26" t="str">
        <f>IFERROR(VLOOKUP($A716,'Medical Examinations'!$A:$O,4,FALSE),"")</f>
        <v>No</v>
      </c>
      <c r="F716" t="str">
        <f>IFERROR(VLOOKUP($A716,'Medical Examinations'!$A:$O,6,FALSE),"")</f>
        <v>No</v>
      </c>
      <c r="G716" t="str">
        <f>IFERROR(VLOOKUP($A716,'Medical Examinations'!$A:$O,7,FALSE),"")</f>
        <v>No</v>
      </c>
      <c r="H716" s="28">
        <f>IFERROR(VLOOKUP($A716,'Medical Examinations'!$A:$O,8,FALSE),"")</f>
        <v>1</v>
      </c>
      <c r="I716" t="str">
        <f>IFERROR(VLOOKUP($A716,'Medical Examinations'!$A:$O,10,FALSE),"")</f>
        <v>No</v>
      </c>
      <c r="J716" t="str">
        <f>IFERROR(VLOOKUP($A716,'Medical Examinations'!$A:$O,14,FALSE),"")</f>
        <v>Obesity</v>
      </c>
      <c r="K716" t="str">
        <f>IFERROR(VLOOKUP($A716,'Medical Examinations'!$A:$O,15,FALSE),"")</f>
        <v>Normal</v>
      </c>
      <c r="L716" s="19" t="str">
        <f>IFERROR(VLOOKUP($A716,'Hospitalisation Details'!$A:$Q,7,FALSE),"")</f>
        <v>11-Nov-1984</v>
      </c>
      <c r="M716" s="20">
        <f>IFERROR(VLOOKUP($A716,'Hospitalisation Details'!$A:$Q,10,FALSE),"")</f>
        <v>5976.83</v>
      </c>
      <c r="N716" s="26" t="str">
        <f>IFERROR(VLOOKUP($A716,'Hospitalisation Details'!$A:$Q,11,FALSE),"")</f>
        <v>tier - 2</v>
      </c>
      <c r="O716" t="str">
        <f>IFERROR(VLOOKUP($A716,'Hospitalisation Details'!$A:$Q,13,FALSE),"")</f>
        <v>tier - 2</v>
      </c>
      <c r="P716" t="str">
        <f>IFERROR(VLOOKUP($A716,'Hospitalisation Details'!$A:$Q,15,FALSE),"")</f>
        <v>R1013</v>
      </c>
      <c r="Q716">
        <f>IFERROR(VLOOKUP($A716,'Hospitalisation Details'!$A:$Q,8,FALSE),"")</f>
        <v>38</v>
      </c>
    </row>
    <row r="717" spans="1:17" ht="15" x14ac:dyDescent="0.35">
      <c r="A717" s="25" t="str">
        <f>'Customer Names'!A1643</f>
        <v>Id1642</v>
      </c>
      <c r="B717" t="str">
        <f>IFERROR(VLOOKUP($A717,'Customer Names'!$A:$F,3,FALSE),"")</f>
        <v>Yang</v>
      </c>
      <c r="C717" s="27">
        <f>IFERROR(VLOOKUP($A717,'Medical Examinations'!$A:$O,2,FALSE),"")</f>
        <v>28.93</v>
      </c>
      <c r="D717">
        <f>IFERROR(VLOOKUP($A717,'Medical Examinations'!$A:$O,3,FALSE),"")</f>
        <v>4.87</v>
      </c>
      <c r="E717" s="26" t="str">
        <f>IFERROR(VLOOKUP($A717,'Medical Examinations'!$A:$O,4,FALSE),"")</f>
        <v>No</v>
      </c>
      <c r="F717" t="str">
        <f>IFERROR(VLOOKUP($A717,'Medical Examinations'!$A:$O,6,FALSE),"")</f>
        <v>No</v>
      </c>
      <c r="G717" t="str">
        <f>IFERROR(VLOOKUP($A717,'Medical Examinations'!$A:$O,7,FALSE),"")</f>
        <v>No</v>
      </c>
      <c r="H717" s="28">
        <f>IFERROR(VLOOKUP($A717,'Medical Examinations'!$A:$O,8,FALSE),"")</f>
        <v>1</v>
      </c>
      <c r="I717" t="str">
        <f>IFERROR(VLOOKUP($A717,'Medical Examinations'!$A:$O,10,FALSE),"")</f>
        <v>No</v>
      </c>
      <c r="J717" t="str">
        <f>IFERROR(VLOOKUP($A717,'Medical Examinations'!$A:$O,14,FALSE),"")</f>
        <v>Over Weight</v>
      </c>
      <c r="K717" t="str">
        <f>IFERROR(VLOOKUP($A717,'Medical Examinations'!$A:$O,15,FALSE),"")</f>
        <v>Normal</v>
      </c>
      <c r="L717" s="19" t="str">
        <f>IFERROR(VLOOKUP($A717,'Hospitalisation Details'!$A:$Q,7,FALSE),"")</f>
        <v>19-Sep-1984</v>
      </c>
      <c r="M717" s="20">
        <f>IFERROR(VLOOKUP($A717,'Hospitalisation Details'!$A:$Q,10,FALSE),"")</f>
        <v>5974.38</v>
      </c>
      <c r="N717" s="26" t="str">
        <f>IFERROR(VLOOKUP($A717,'Hospitalisation Details'!$A:$Q,11,FALSE),"")</f>
        <v>tier - 2</v>
      </c>
      <c r="O717" t="str">
        <f>IFERROR(VLOOKUP($A717,'Hospitalisation Details'!$A:$Q,13,FALSE),"")</f>
        <v>tier - 3</v>
      </c>
      <c r="P717" t="str">
        <f>IFERROR(VLOOKUP($A717,'Hospitalisation Details'!$A:$Q,15,FALSE),"")</f>
        <v>R1013</v>
      </c>
      <c r="Q717">
        <f>IFERROR(VLOOKUP($A717,'Hospitalisation Details'!$A:$Q,8,FALSE),"")</f>
        <v>38</v>
      </c>
    </row>
    <row r="718" spans="1:17" ht="15" x14ac:dyDescent="0.35">
      <c r="A718" s="25" t="str">
        <f>'Customer Names'!A1644</f>
        <v>Id1643</v>
      </c>
      <c r="B718" t="str">
        <f>IFERROR(VLOOKUP($A718,'Customer Names'!$A:$F,3,FALSE),"")</f>
        <v>Fischer-Daly</v>
      </c>
      <c r="C718" s="27">
        <f>IFERROR(VLOOKUP($A718,'Medical Examinations'!$A:$O,2,FALSE),"")</f>
        <v>38.9</v>
      </c>
      <c r="D718">
        <f>IFERROR(VLOOKUP($A718,'Medical Examinations'!$A:$O,3,FALSE),"")</f>
        <v>4.28</v>
      </c>
      <c r="E718" s="26" t="str">
        <f>IFERROR(VLOOKUP($A718,'Medical Examinations'!$A:$O,4,FALSE),"")</f>
        <v>No</v>
      </c>
      <c r="F718" t="str">
        <f>IFERROR(VLOOKUP($A718,'Medical Examinations'!$A:$O,6,FALSE),"")</f>
        <v>No</v>
      </c>
      <c r="G718" t="str">
        <f>IFERROR(VLOOKUP($A718,'Medical Examinations'!$A:$O,7,FALSE),"")</f>
        <v>No</v>
      </c>
      <c r="H718" s="28" t="str">
        <f>IFERROR(VLOOKUP($A718,'Medical Examinations'!$A:$O,8,FALSE),"")</f>
        <v>0</v>
      </c>
      <c r="I718" t="str">
        <f>IFERROR(VLOOKUP($A718,'Medical Examinations'!$A:$O,10,FALSE),"")</f>
        <v>No</v>
      </c>
      <c r="J718" t="str">
        <f>IFERROR(VLOOKUP($A718,'Medical Examinations'!$A:$O,14,FALSE),"")</f>
        <v>Obesity</v>
      </c>
      <c r="K718" t="str">
        <f>IFERROR(VLOOKUP($A718,'Medical Examinations'!$A:$O,15,FALSE),"")</f>
        <v>Normal</v>
      </c>
      <c r="L718" s="19" t="str">
        <f>IFERROR(VLOOKUP($A718,'Hospitalisation Details'!$A:$Q,7,FALSE),"")</f>
        <v>22-Jul-1989</v>
      </c>
      <c r="M718" s="20">
        <f>IFERROR(VLOOKUP($A718,'Hospitalisation Details'!$A:$Q,10,FALSE),"")</f>
        <v>5972.38</v>
      </c>
      <c r="N718" s="26" t="str">
        <f>IFERROR(VLOOKUP($A718,'Hospitalisation Details'!$A:$Q,11,FALSE),"")</f>
        <v>tier - 2</v>
      </c>
      <c r="O718" t="str">
        <f>IFERROR(VLOOKUP($A718,'Hospitalisation Details'!$A:$Q,13,FALSE),"")</f>
        <v>tier - 2</v>
      </c>
      <c r="P718" t="str">
        <f>IFERROR(VLOOKUP($A718,'Hospitalisation Details'!$A:$Q,15,FALSE),"")</f>
        <v>R1011</v>
      </c>
      <c r="Q718">
        <f>IFERROR(VLOOKUP($A718,'Hospitalisation Details'!$A:$Q,8,FALSE),"")</f>
        <v>33</v>
      </c>
    </row>
    <row r="719" spans="1:17" ht="15" x14ac:dyDescent="0.35">
      <c r="A719" s="25" t="str">
        <f>'Customer Names'!A1645</f>
        <v>Id1644</v>
      </c>
      <c r="B719" t="str">
        <f>IFERROR(VLOOKUP($A719,'Customer Names'!$A:$F,3,FALSE),"")</f>
        <v>Asher</v>
      </c>
      <c r="C719" s="27">
        <f>IFERROR(VLOOKUP($A719,'Medical Examinations'!$A:$O,2,FALSE),"")</f>
        <v>26.9</v>
      </c>
      <c r="D719">
        <f>IFERROR(VLOOKUP($A719,'Medical Examinations'!$A:$O,3,FALSE),"")</f>
        <v>4.07</v>
      </c>
      <c r="E719" s="26" t="str">
        <f>IFERROR(VLOOKUP($A719,'Medical Examinations'!$A:$O,4,FALSE),"")</f>
        <v>No</v>
      </c>
      <c r="F719" t="str">
        <f>IFERROR(VLOOKUP($A719,'Medical Examinations'!$A:$O,6,FALSE),"")</f>
        <v>No</v>
      </c>
      <c r="G719" t="str">
        <f>IFERROR(VLOOKUP($A719,'Medical Examinations'!$A:$O,7,FALSE),"")</f>
        <v>No</v>
      </c>
      <c r="H719" s="28" t="str">
        <f>IFERROR(VLOOKUP($A719,'Medical Examinations'!$A:$O,8,FALSE),"")</f>
        <v>0</v>
      </c>
      <c r="I719" t="str">
        <f>IFERROR(VLOOKUP($A719,'Medical Examinations'!$A:$O,10,FALSE),"")</f>
        <v>No</v>
      </c>
      <c r="J719" t="str">
        <f>IFERROR(VLOOKUP($A719,'Medical Examinations'!$A:$O,14,FALSE),"")</f>
        <v>Over Weight</v>
      </c>
      <c r="K719" t="str">
        <f>IFERROR(VLOOKUP($A719,'Medical Examinations'!$A:$O,15,FALSE),"")</f>
        <v>Normal</v>
      </c>
      <c r="L719" s="19" t="str">
        <f>IFERROR(VLOOKUP($A719,'Hospitalisation Details'!$A:$Q,7,FALSE),"")</f>
        <v>21-Jul-1980</v>
      </c>
      <c r="M719" s="20">
        <f>IFERROR(VLOOKUP($A719,'Hospitalisation Details'!$A:$Q,10,FALSE),"")</f>
        <v>5969.72</v>
      </c>
      <c r="N719" s="26" t="str">
        <f>IFERROR(VLOOKUP($A719,'Hospitalisation Details'!$A:$Q,11,FALSE),"")</f>
        <v>tier - 3</v>
      </c>
      <c r="O719" t="str">
        <f>IFERROR(VLOOKUP($A719,'Hospitalisation Details'!$A:$Q,13,FALSE),"")</f>
        <v>tier - 3</v>
      </c>
      <c r="P719" t="str">
        <f>IFERROR(VLOOKUP($A719,'Hospitalisation Details'!$A:$Q,15,FALSE),"")</f>
        <v>R1011</v>
      </c>
      <c r="Q719">
        <f>IFERROR(VLOOKUP($A719,'Hospitalisation Details'!$A:$Q,8,FALSE),"")</f>
        <v>42</v>
      </c>
    </row>
    <row r="720" spans="1:17" ht="15" x14ac:dyDescent="0.35">
      <c r="A720" s="25" t="str">
        <f>'Customer Names'!A1646</f>
        <v>Id1645</v>
      </c>
      <c r="B720" t="str">
        <f>IFERROR(VLOOKUP($A720,'Customer Names'!$A:$F,3,FALSE),"")</f>
        <v>Zhou</v>
      </c>
      <c r="C720" s="27">
        <f>IFERROR(VLOOKUP($A720,'Medical Examinations'!$A:$O,2,FALSE),"")</f>
        <v>24.86</v>
      </c>
      <c r="D720">
        <f>IFERROR(VLOOKUP($A720,'Medical Examinations'!$A:$O,3,FALSE),"")</f>
        <v>6.23</v>
      </c>
      <c r="E720" s="26" t="str">
        <f>IFERROR(VLOOKUP($A720,'Medical Examinations'!$A:$O,4,FALSE),"")</f>
        <v>No</v>
      </c>
      <c r="F720" t="str">
        <f>IFERROR(VLOOKUP($A720,'Medical Examinations'!$A:$O,6,FALSE),"")</f>
        <v>No</v>
      </c>
      <c r="G720" t="str">
        <f>IFERROR(VLOOKUP($A720,'Medical Examinations'!$A:$O,7,FALSE),"")</f>
        <v>No</v>
      </c>
      <c r="H720" s="28" t="str">
        <f>IFERROR(VLOOKUP($A720,'Medical Examinations'!$A:$O,8,FALSE),"")</f>
        <v>0</v>
      </c>
      <c r="I720" t="str">
        <f>IFERROR(VLOOKUP($A720,'Medical Examinations'!$A:$O,10,FALSE),"")</f>
        <v>No</v>
      </c>
      <c r="J720" t="str">
        <f>IFERROR(VLOOKUP($A720,'Medical Examinations'!$A:$O,14,FALSE),"")</f>
        <v>Normal Weight</v>
      </c>
      <c r="K720" t="str">
        <f>IFERROR(VLOOKUP($A720,'Medical Examinations'!$A:$O,15,FALSE),"")</f>
        <v>Prediabetes</v>
      </c>
      <c r="L720" s="19" t="str">
        <f>IFERROR(VLOOKUP($A720,'Hospitalisation Details'!$A:$Q,7,FALSE),"")</f>
        <v>5-Aug-1980</v>
      </c>
      <c r="M720" s="20">
        <f>IFERROR(VLOOKUP($A720,'Hospitalisation Details'!$A:$Q,10,FALSE),"")</f>
        <v>5966.89</v>
      </c>
      <c r="N720" s="26" t="str">
        <f>IFERROR(VLOOKUP($A720,'Hospitalisation Details'!$A:$Q,11,FALSE),"")</f>
        <v>tier - 2</v>
      </c>
      <c r="O720" t="str">
        <f>IFERROR(VLOOKUP($A720,'Hospitalisation Details'!$A:$Q,13,FALSE),"")</f>
        <v>tier - 3</v>
      </c>
      <c r="P720" t="str">
        <f>IFERROR(VLOOKUP($A720,'Hospitalisation Details'!$A:$Q,15,FALSE),"")</f>
        <v>R1013</v>
      </c>
      <c r="Q720">
        <f>IFERROR(VLOOKUP($A720,'Hospitalisation Details'!$A:$Q,8,FALSE),"")</f>
        <v>42</v>
      </c>
    </row>
    <row r="721" spans="1:17" ht="15" x14ac:dyDescent="0.35">
      <c r="A721" s="25" t="str">
        <f>'Customer Names'!A1647</f>
        <v>Id1646</v>
      </c>
      <c r="B721" t="str">
        <f>IFERROR(VLOOKUP($A721,'Customer Names'!$A:$F,3,FALSE),"")</f>
        <v>Rudder</v>
      </c>
      <c r="C721" s="27">
        <f>IFERROR(VLOOKUP($A721,'Medical Examinations'!$A:$O,2,FALSE),"")</f>
        <v>39.14</v>
      </c>
      <c r="D721">
        <f>IFERROR(VLOOKUP($A721,'Medical Examinations'!$A:$O,3,FALSE),"")</f>
        <v>6.24</v>
      </c>
      <c r="E721" s="26" t="str">
        <f>IFERROR(VLOOKUP($A721,'Medical Examinations'!$A:$O,4,FALSE),"")</f>
        <v>No</v>
      </c>
      <c r="F721" t="str">
        <f>IFERROR(VLOOKUP($A721,'Medical Examinations'!$A:$O,6,FALSE),"")</f>
        <v>yes</v>
      </c>
      <c r="G721" t="str">
        <f>IFERROR(VLOOKUP($A721,'Medical Examinations'!$A:$O,7,FALSE),"")</f>
        <v>No</v>
      </c>
      <c r="H721" s="28">
        <f>IFERROR(VLOOKUP($A721,'Medical Examinations'!$A:$O,8,FALSE),"")</f>
        <v>1</v>
      </c>
      <c r="I721" t="str">
        <f>IFERROR(VLOOKUP($A721,'Medical Examinations'!$A:$O,10,FALSE),"")</f>
        <v>No</v>
      </c>
      <c r="J721" t="str">
        <f>IFERROR(VLOOKUP($A721,'Medical Examinations'!$A:$O,14,FALSE),"")</f>
        <v>Obesity</v>
      </c>
      <c r="K721" t="str">
        <f>IFERROR(VLOOKUP($A721,'Medical Examinations'!$A:$O,15,FALSE),"")</f>
        <v>Prediabetes</v>
      </c>
      <c r="L721" s="19" t="str">
        <f>IFERROR(VLOOKUP($A721,'Hospitalisation Details'!$A:$Q,7,FALSE),"")</f>
        <v>15-Jul-2004</v>
      </c>
      <c r="M721" s="20">
        <f>IFERROR(VLOOKUP($A721,'Hospitalisation Details'!$A:$Q,10,FALSE),"")</f>
        <v>5960.91</v>
      </c>
      <c r="N721" s="26" t="str">
        <f>IFERROR(VLOOKUP($A721,'Hospitalisation Details'!$A:$Q,11,FALSE),"")</f>
        <v>tier - 2</v>
      </c>
      <c r="O721" t="str">
        <f>IFERROR(VLOOKUP($A721,'Hospitalisation Details'!$A:$Q,13,FALSE),"")</f>
        <v>tier - 1</v>
      </c>
      <c r="P721" t="str">
        <f>IFERROR(VLOOKUP($A721,'Hospitalisation Details'!$A:$Q,15,FALSE),"")</f>
        <v>R1026</v>
      </c>
      <c r="Q721">
        <f>IFERROR(VLOOKUP($A721,'Hospitalisation Details'!$A:$Q,8,FALSE),"")</f>
        <v>18</v>
      </c>
    </row>
    <row r="722" spans="1:17" ht="15" x14ac:dyDescent="0.35">
      <c r="A722" s="25" t="str">
        <f>'Customer Names'!A1648</f>
        <v>Id1647</v>
      </c>
      <c r="B722" t="str">
        <f>IFERROR(VLOOKUP($A722,'Customer Names'!$A:$F,3,FALSE),"")</f>
        <v>Cartmell</v>
      </c>
      <c r="C722" s="27">
        <f>IFERROR(VLOOKUP($A722,'Medical Examinations'!$A:$O,2,FALSE),"")</f>
        <v>39.799999999999997</v>
      </c>
      <c r="D722">
        <f>IFERROR(VLOOKUP($A722,'Medical Examinations'!$A:$O,3,FALSE),"")</f>
        <v>6.17</v>
      </c>
      <c r="E722" s="26" t="str">
        <f>IFERROR(VLOOKUP($A722,'Medical Examinations'!$A:$O,4,FALSE),"")</f>
        <v>No</v>
      </c>
      <c r="F722" t="str">
        <f>IFERROR(VLOOKUP($A722,'Medical Examinations'!$A:$O,6,FALSE),"")</f>
        <v>No</v>
      </c>
      <c r="G722" t="str">
        <f>IFERROR(VLOOKUP($A722,'Medical Examinations'!$A:$O,7,FALSE),"")</f>
        <v>Yes</v>
      </c>
      <c r="H722" s="28">
        <f>IFERROR(VLOOKUP($A722,'Medical Examinations'!$A:$O,8,FALSE),"")</f>
        <v>1</v>
      </c>
      <c r="I722" t="str">
        <f>IFERROR(VLOOKUP($A722,'Medical Examinations'!$A:$O,10,FALSE),"")</f>
        <v>No</v>
      </c>
      <c r="J722" t="str">
        <f>IFERROR(VLOOKUP($A722,'Medical Examinations'!$A:$O,14,FALSE),"")</f>
        <v>Obesity</v>
      </c>
      <c r="K722" t="str">
        <f>IFERROR(VLOOKUP($A722,'Medical Examinations'!$A:$O,15,FALSE),"")</f>
        <v>Prediabetes</v>
      </c>
      <c r="L722" s="19" t="str">
        <f>IFERROR(VLOOKUP($A722,'Hospitalisation Details'!$A:$Q,7,FALSE),"")</f>
        <v>13-Aug-2003</v>
      </c>
      <c r="M722" s="20">
        <f>IFERROR(VLOOKUP($A722,'Hospitalisation Details'!$A:$Q,10,FALSE),"")</f>
        <v>5957.35</v>
      </c>
      <c r="N722" s="26" t="str">
        <f>IFERROR(VLOOKUP($A722,'Hospitalisation Details'!$A:$Q,11,FALSE),"")</f>
        <v>tier - 2</v>
      </c>
      <c r="O722" t="str">
        <f>IFERROR(VLOOKUP($A722,'Hospitalisation Details'!$A:$Q,13,FALSE),"")</f>
        <v>tier - 2</v>
      </c>
      <c r="P722" t="str">
        <f>IFERROR(VLOOKUP($A722,'Hospitalisation Details'!$A:$Q,15,FALSE),"")</f>
        <v>R1012</v>
      </c>
      <c r="Q722">
        <f>IFERROR(VLOOKUP($A722,'Hospitalisation Details'!$A:$Q,8,FALSE),"")</f>
        <v>19</v>
      </c>
    </row>
    <row r="723" spans="1:17" ht="15" x14ac:dyDescent="0.35">
      <c r="A723" s="25" t="str">
        <f>'Customer Names'!A1649</f>
        <v>Id1648</v>
      </c>
      <c r="B723" t="str">
        <f>IFERROR(VLOOKUP($A723,'Customer Names'!$A:$F,3,FALSE),"")</f>
        <v>Troland</v>
      </c>
      <c r="C723" s="27">
        <f>IFERROR(VLOOKUP($A723,'Medical Examinations'!$A:$O,2,FALSE),"")</f>
        <v>34.32</v>
      </c>
      <c r="D723">
        <f>IFERROR(VLOOKUP($A723,'Medical Examinations'!$A:$O,3,FALSE),"")</f>
        <v>5.16</v>
      </c>
      <c r="E723" s="26" t="str">
        <f>IFERROR(VLOOKUP($A723,'Medical Examinations'!$A:$O,4,FALSE),"")</f>
        <v>No</v>
      </c>
      <c r="F723" t="str">
        <f>IFERROR(VLOOKUP($A723,'Medical Examinations'!$A:$O,6,FALSE),"")</f>
        <v>No</v>
      </c>
      <c r="G723" t="str">
        <f>IFERROR(VLOOKUP($A723,'Medical Examinations'!$A:$O,7,FALSE),"")</f>
        <v>No</v>
      </c>
      <c r="H723" s="28">
        <f>IFERROR(VLOOKUP($A723,'Medical Examinations'!$A:$O,8,FALSE),"")</f>
        <v>1</v>
      </c>
      <c r="I723" t="str">
        <f>IFERROR(VLOOKUP($A723,'Medical Examinations'!$A:$O,10,FALSE),"")</f>
        <v>No</v>
      </c>
      <c r="J723" t="str">
        <f>IFERROR(VLOOKUP($A723,'Medical Examinations'!$A:$O,14,FALSE),"")</f>
        <v>Obesity</v>
      </c>
      <c r="K723" t="str">
        <f>IFERROR(VLOOKUP($A723,'Medical Examinations'!$A:$O,15,FALSE),"")</f>
        <v>Normal</v>
      </c>
      <c r="L723" s="19" t="str">
        <f>IFERROR(VLOOKUP($A723,'Hospitalisation Details'!$A:$Q,7,FALSE),"")</f>
        <v>14-Jul-1987</v>
      </c>
      <c r="M723" s="20">
        <f>IFERROR(VLOOKUP($A723,'Hospitalisation Details'!$A:$Q,10,FALSE),"")</f>
        <v>5934.38</v>
      </c>
      <c r="N723" s="26" t="str">
        <f>IFERROR(VLOOKUP($A723,'Hospitalisation Details'!$A:$Q,11,FALSE),"")</f>
        <v>tier - 3</v>
      </c>
      <c r="O723" t="str">
        <f>IFERROR(VLOOKUP($A723,'Hospitalisation Details'!$A:$Q,13,FALSE),"")</f>
        <v>tier - 2</v>
      </c>
      <c r="P723" t="str">
        <f>IFERROR(VLOOKUP($A723,'Hospitalisation Details'!$A:$Q,15,FALSE),"")</f>
        <v>R1013</v>
      </c>
      <c r="Q723">
        <f>IFERROR(VLOOKUP($A723,'Hospitalisation Details'!$A:$Q,8,FALSE),"")</f>
        <v>35</v>
      </c>
    </row>
    <row r="724" spans="1:17" ht="15" x14ac:dyDescent="0.35">
      <c r="A724" s="25" t="str">
        <f>'Customer Names'!A1650</f>
        <v>Id1649</v>
      </c>
      <c r="B724" t="str">
        <f>IFERROR(VLOOKUP($A724,'Customer Names'!$A:$F,3,FALSE),"")</f>
        <v>Hall</v>
      </c>
      <c r="C724" s="27">
        <f>IFERROR(VLOOKUP($A724,'Medical Examinations'!$A:$O,2,FALSE),"")</f>
        <v>32.51</v>
      </c>
      <c r="D724">
        <f>IFERROR(VLOOKUP($A724,'Medical Examinations'!$A:$O,3,FALSE),"")</f>
        <v>4.3</v>
      </c>
      <c r="E724" s="26" t="str">
        <f>IFERROR(VLOOKUP($A724,'Medical Examinations'!$A:$O,4,FALSE),"")</f>
        <v>No</v>
      </c>
      <c r="F724" t="str">
        <f>IFERROR(VLOOKUP($A724,'Medical Examinations'!$A:$O,6,FALSE),"")</f>
        <v>No</v>
      </c>
      <c r="G724" t="str">
        <f>IFERROR(VLOOKUP($A724,'Medical Examinations'!$A:$O,7,FALSE),"")</f>
        <v>No</v>
      </c>
      <c r="H724" s="28" t="str">
        <f>IFERROR(VLOOKUP($A724,'Medical Examinations'!$A:$O,8,FALSE),"")</f>
        <v>0</v>
      </c>
      <c r="I724" t="str">
        <f>IFERROR(VLOOKUP($A724,'Medical Examinations'!$A:$O,10,FALSE),"")</f>
        <v>No</v>
      </c>
      <c r="J724" t="str">
        <f>IFERROR(VLOOKUP($A724,'Medical Examinations'!$A:$O,14,FALSE),"")</f>
        <v>Obesity</v>
      </c>
      <c r="K724" t="str">
        <f>IFERROR(VLOOKUP($A724,'Medical Examinations'!$A:$O,15,FALSE),"")</f>
        <v>Normal</v>
      </c>
      <c r="L724" s="19" t="str">
        <f>IFERROR(VLOOKUP($A724,'Hospitalisation Details'!$A:$Q,7,FALSE),"")</f>
        <v>30-Jul-1994</v>
      </c>
      <c r="M724" s="20">
        <f>IFERROR(VLOOKUP($A724,'Hospitalisation Details'!$A:$Q,10,FALSE),"")</f>
        <v>5927.65</v>
      </c>
      <c r="N724" s="26" t="str">
        <f>IFERROR(VLOOKUP($A724,'Hospitalisation Details'!$A:$Q,11,FALSE),"")</f>
        <v>tier - 2</v>
      </c>
      <c r="O724" t="str">
        <f>IFERROR(VLOOKUP($A724,'Hospitalisation Details'!$A:$Q,13,FALSE),"")</f>
        <v>tier - 1</v>
      </c>
      <c r="P724" t="str">
        <f>IFERROR(VLOOKUP($A724,'Hospitalisation Details'!$A:$Q,15,FALSE),"")</f>
        <v>R1012</v>
      </c>
      <c r="Q724">
        <f>IFERROR(VLOOKUP($A724,'Hospitalisation Details'!$A:$Q,8,FALSE),"")</f>
        <v>28</v>
      </c>
    </row>
    <row r="725" spans="1:17" ht="15" x14ac:dyDescent="0.35">
      <c r="A725" s="25" t="str">
        <f>'Customer Names'!A166</f>
        <v>Id165</v>
      </c>
      <c r="B725" t="str">
        <f>IFERROR(VLOOKUP($A725,'Customer Names'!$A:$F,3,FALSE),"")</f>
        <v>Trenk</v>
      </c>
      <c r="C725" s="27">
        <f>IFERROR(VLOOKUP($A725,'Medical Examinations'!$A:$O,2,FALSE),"")</f>
        <v>42.69</v>
      </c>
      <c r="D725">
        <f>IFERROR(VLOOKUP($A725,'Medical Examinations'!$A:$O,3,FALSE),"")</f>
        <v>4.8899999999999997</v>
      </c>
      <c r="E725" s="26" t="str">
        <f>IFERROR(VLOOKUP($A725,'Medical Examinations'!$A:$O,4,FALSE),"")</f>
        <v>No</v>
      </c>
      <c r="F725" t="str">
        <f>IFERROR(VLOOKUP($A725,'Medical Examinations'!$A:$O,6,FALSE),"")</f>
        <v>No</v>
      </c>
      <c r="G725" t="str">
        <f>IFERROR(VLOOKUP($A725,'Medical Examinations'!$A:$O,7,FALSE),"")</f>
        <v>Yes</v>
      </c>
      <c r="H725" s="28">
        <f>IFERROR(VLOOKUP($A725,'Medical Examinations'!$A:$O,8,FALSE),"")</f>
        <v>1</v>
      </c>
      <c r="I725" t="str">
        <f>IFERROR(VLOOKUP($A725,'Medical Examinations'!$A:$O,10,FALSE),"")</f>
        <v>Yes</v>
      </c>
      <c r="J725" t="str">
        <f>IFERROR(VLOOKUP($A725,'Medical Examinations'!$A:$O,14,FALSE),"")</f>
        <v>Obesity</v>
      </c>
      <c r="K725" t="str">
        <f>IFERROR(VLOOKUP($A725,'Medical Examinations'!$A:$O,15,FALSE),"")</f>
        <v>Normal</v>
      </c>
      <c r="L725" s="19" t="str">
        <f>IFERROR(VLOOKUP($A725,'Hospitalisation Details'!$A:$Q,7,FALSE),"")</f>
        <v>3-Aug-1979</v>
      </c>
      <c r="M725" s="20">
        <f>IFERROR(VLOOKUP($A725,'Hospitalisation Details'!$A:$Q,10,FALSE),"")</f>
        <v>37425.94</v>
      </c>
      <c r="N725" s="26" t="str">
        <f>IFERROR(VLOOKUP($A725,'Hospitalisation Details'!$A:$Q,11,FALSE),"")</f>
        <v>tier - 2</v>
      </c>
      <c r="O725" t="str">
        <f>IFERROR(VLOOKUP($A725,'Hospitalisation Details'!$A:$Q,13,FALSE),"")</f>
        <v>tier - 1</v>
      </c>
      <c r="P725" t="str">
        <f>IFERROR(VLOOKUP($A725,'Hospitalisation Details'!$A:$Q,15,FALSE),"")</f>
        <v>R1011</v>
      </c>
      <c r="Q725">
        <f>IFERROR(VLOOKUP($A725,'Hospitalisation Details'!$A:$Q,8,FALSE),"")</f>
        <v>43</v>
      </c>
    </row>
    <row r="726" spans="1:17" ht="15" x14ac:dyDescent="0.35">
      <c r="A726" s="25" t="str">
        <f>'Customer Names'!A1651</f>
        <v>Id1650</v>
      </c>
      <c r="B726" t="str">
        <f>IFERROR(VLOOKUP($A726,'Customer Names'!$A:$F,3,FALSE),"")</f>
        <v>Berg</v>
      </c>
      <c r="C726" s="27">
        <f>IFERROR(VLOOKUP($A726,'Medical Examinations'!$A:$O,2,FALSE),"")</f>
        <v>30.71</v>
      </c>
      <c r="D726">
        <f>IFERROR(VLOOKUP($A726,'Medical Examinations'!$A:$O,3,FALSE),"")</f>
        <v>6.14</v>
      </c>
      <c r="E726" s="26" t="str">
        <f>IFERROR(VLOOKUP($A726,'Medical Examinations'!$A:$O,4,FALSE),"")</f>
        <v>No</v>
      </c>
      <c r="F726" t="str">
        <f>IFERROR(VLOOKUP($A726,'Medical Examinations'!$A:$O,6,FALSE),"")</f>
        <v>No</v>
      </c>
      <c r="G726" t="str">
        <f>IFERROR(VLOOKUP($A726,'Medical Examinations'!$A:$O,7,FALSE),"")</f>
        <v>Yes</v>
      </c>
      <c r="H726" s="28">
        <f>IFERROR(VLOOKUP($A726,'Medical Examinations'!$A:$O,8,FALSE),"")</f>
        <v>1</v>
      </c>
      <c r="I726" t="str">
        <f>IFERROR(VLOOKUP($A726,'Medical Examinations'!$A:$O,10,FALSE),"")</f>
        <v>No</v>
      </c>
      <c r="J726" t="str">
        <f>IFERROR(VLOOKUP($A726,'Medical Examinations'!$A:$O,14,FALSE),"")</f>
        <v>Obesity</v>
      </c>
      <c r="K726" t="str">
        <f>IFERROR(VLOOKUP($A726,'Medical Examinations'!$A:$O,15,FALSE),"")</f>
        <v>Prediabetes</v>
      </c>
      <c r="L726" s="19" t="str">
        <f>IFERROR(VLOOKUP($A726,'Hospitalisation Details'!$A:$Q,7,FALSE),"")</f>
        <v>13-Aug-1993</v>
      </c>
      <c r="M726" s="20">
        <f>IFERROR(VLOOKUP($A726,'Hospitalisation Details'!$A:$Q,10,FALSE),"")</f>
        <v>5926.93</v>
      </c>
      <c r="N726" s="26" t="str">
        <f>IFERROR(VLOOKUP($A726,'Hospitalisation Details'!$A:$Q,11,FALSE),"")</f>
        <v>tier - 2</v>
      </c>
      <c r="O726" t="str">
        <f>IFERROR(VLOOKUP($A726,'Hospitalisation Details'!$A:$Q,13,FALSE),"")</f>
        <v>tier - 2</v>
      </c>
      <c r="P726" t="str">
        <f>IFERROR(VLOOKUP($A726,'Hospitalisation Details'!$A:$Q,15,FALSE),"")</f>
        <v>R1025</v>
      </c>
      <c r="Q726">
        <f>IFERROR(VLOOKUP($A726,'Hospitalisation Details'!$A:$Q,8,FALSE),"")</f>
        <v>29</v>
      </c>
    </row>
    <row r="727" spans="1:17" ht="15" x14ac:dyDescent="0.35">
      <c r="A727" s="25" t="str">
        <f>'Customer Names'!A1652</f>
        <v>Id1651</v>
      </c>
      <c r="B727" t="str">
        <f>IFERROR(VLOOKUP($A727,'Customer Names'!$A:$F,3,FALSE),"")</f>
        <v>Engtrakul</v>
      </c>
      <c r="C727" s="27">
        <f>IFERROR(VLOOKUP($A727,'Medical Examinations'!$A:$O,2,FALSE),"")</f>
        <v>28.9</v>
      </c>
      <c r="D727">
        <f>IFERROR(VLOOKUP($A727,'Medical Examinations'!$A:$O,3,FALSE),"")</f>
        <v>5.36</v>
      </c>
      <c r="E727" s="26" t="str">
        <f>IFERROR(VLOOKUP($A727,'Medical Examinations'!$A:$O,4,FALSE),"")</f>
        <v>No</v>
      </c>
      <c r="F727" t="str">
        <f>IFERROR(VLOOKUP($A727,'Medical Examinations'!$A:$O,6,FALSE),"")</f>
        <v>No</v>
      </c>
      <c r="G727" t="str">
        <f>IFERROR(VLOOKUP($A727,'Medical Examinations'!$A:$O,7,FALSE),"")</f>
        <v>No</v>
      </c>
      <c r="H727" s="28">
        <f>IFERROR(VLOOKUP($A727,'Medical Examinations'!$A:$O,8,FALSE),"")</f>
        <v>1</v>
      </c>
      <c r="I727" t="str">
        <f>IFERROR(VLOOKUP($A727,'Medical Examinations'!$A:$O,10,FALSE),"")</f>
        <v>No</v>
      </c>
      <c r="J727" t="str">
        <f>IFERROR(VLOOKUP($A727,'Medical Examinations'!$A:$O,14,FALSE),"")</f>
        <v>Over Weight</v>
      </c>
      <c r="K727" t="str">
        <f>IFERROR(VLOOKUP($A727,'Medical Examinations'!$A:$O,15,FALSE),"")</f>
        <v>Normal</v>
      </c>
      <c r="L727" s="19" t="str">
        <f>IFERROR(VLOOKUP($A727,'Hospitalisation Details'!$A:$Q,7,FALSE),"")</f>
        <v>29-Jul-1987</v>
      </c>
      <c r="M727" s="20">
        <f>IFERROR(VLOOKUP($A727,'Hospitalisation Details'!$A:$Q,10,FALSE),"")</f>
        <v>5926.85</v>
      </c>
      <c r="N727" s="26" t="str">
        <f>IFERROR(VLOOKUP($A727,'Hospitalisation Details'!$A:$Q,11,FALSE),"")</f>
        <v>tier - 3</v>
      </c>
      <c r="O727" t="str">
        <f>IFERROR(VLOOKUP($A727,'Hospitalisation Details'!$A:$Q,13,FALSE),"")</f>
        <v>tier - 3</v>
      </c>
      <c r="P727" t="str">
        <f>IFERROR(VLOOKUP($A727,'Hospitalisation Details'!$A:$Q,15,FALSE),"")</f>
        <v>R1011</v>
      </c>
      <c r="Q727">
        <f>IFERROR(VLOOKUP($A727,'Hospitalisation Details'!$A:$Q,8,FALSE),"")</f>
        <v>35</v>
      </c>
    </row>
    <row r="728" spans="1:17" ht="15" x14ac:dyDescent="0.35">
      <c r="A728" s="25" t="str">
        <f>'Customer Names'!A1653</f>
        <v>Id1652</v>
      </c>
      <c r="B728" t="str">
        <f>IFERROR(VLOOKUP($A728,'Customer Names'!$A:$F,3,FALSE),"")</f>
        <v>Leonhardt</v>
      </c>
      <c r="C728" s="27">
        <f>IFERROR(VLOOKUP($A728,'Medical Examinations'!$A:$O,2,FALSE),"")</f>
        <v>36.19</v>
      </c>
      <c r="D728">
        <f>IFERROR(VLOOKUP($A728,'Medical Examinations'!$A:$O,3,FALSE),"")</f>
        <v>4.3</v>
      </c>
      <c r="E728" s="26" t="str">
        <f>IFERROR(VLOOKUP($A728,'Medical Examinations'!$A:$O,4,FALSE),"")</f>
        <v>No</v>
      </c>
      <c r="F728" t="str">
        <f>IFERROR(VLOOKUP($A728,'Medical Examinations'!$A:$O,6,FALSE),"")</f>
        <v>No</v>
      </c>
      <c r="G728" t="str">
        <f>IFERROR(VLOOKUP($A728,'Medical Examinations'!$A:$O,7,FALSE),"")</f>
        <v>No</v>
      </c>
      <c r="H728" s="28" t="str">
        <f>IFERROR(VLOOKUP($A728,'Medical Examinations'!$A:$O,8,FALSE),"")</f>
        <v>0</v>
      </c>
      <c r="I728" t="str">
        <f>IFERROR(VLOOKUP($A728,'Medical Examinations'!$A:$O,10,FALSE),"")</f>
        <v>No</v>
      </c>
      <c r="J728" t="str">
        <f>IFERROR(VLOOKUP($A728,'Medical Examinations'!$A:$O,14,FALSE),"")</f>
        <v>Obesity</v>
      </c>
      <c r="K728" t="str">
        <f>IFERROR(VLOOKUP($A728,'Medical Examinations'!$A:$O,15,FALSE),"")</f>
        <v>Normal</v>
      </c>
      <c r="L728" s="19" t="str">
        <f>IFERROR(VLOOKUP($A728,'Hospitalisation Details'!$A:$Q,7,FALSE),"")</f>
        <v>21-Dec-1982</v>
      </c>
      <c r="M728" s="20">
        <f>IFERROR(VLOOKUP($A728,'Hospitalisation Details'!$A:$Q,10,FALSE),"")</f>
        <v>5920.1</v>
      </c>
      <c r="N728" s="26" t="str">
        <f>IFERROR(VLOOKUP($A728,'Hospitalisation Details'!$A:$Q,11,FALSE),"")</f>
        <v>tier - 2</v>
      </c>
      <c r="O728" t="str">
        <f>IFERROR(VLOOKUP($A728,'Hospitalisation Details'!$A:$Q,13,FALSE),"")</f>
        <v>tier - 1</v>
      </c>
      <c r="P728" t="str">
        <f>IFERROR(VLOOKUP($A728,'Hospitalisation Details'!$A:$Q,15,FALSE),"")</f>
        <v>R1013</v>
      </c>
      <c r="Q728">
        <f>IFERROR(VLOOKUP($A728,'Hospitalisation Details'!$A:$Q,8,FALSE),"")</f>
        <v>40</v>
      </c>
    </row>
    <row r="729" spans="1:17" ht="15" x14ac:dyDescent="0.35">
      <c r="A729" s="25" t="str">
        <f>'Customer Names'!A1654</f>
        <v>Id1653</v>
      </c>
      <c r="B729" t="str">
        <f>IFERROR(VLOOKUP($A729,'Customer Names'!$A:$F,3,FALSE),"")</f>
        <v>Goetz</v>
      </c>
      <c r="C729" s="27">
        <f>IFERROR(VLOOKUP($A729,'Medical Examinations'!$A:$O,2,FALSE),"")</f>
        <v>29.6</v>
      </c>
      <c r="D729">
        <f>IFERROR(VLOOKUP($A729,'Medical Examinations'!$A:$O,3,FALSE),"")</f>
        <v>4.09</v>
      </c>
      <c r="E729" s="26" t="str">
        <f>IFERROR(VLOOKUP($A729,'Medical Examinations'!$A:$O,4,FALSE),"")</f>
        <v>No</v>
      </c>
      <c r="F729" t="str">
        <f>IFERROR(VLOOKUP($A729,'Medical Examinations'!$A:$O,6,FALSE),"")</f>
        <v>No</v>
      </c>
      <c r="G729" t="str">
        <f>IFERROR(VLOOKUP($A729,'Medical Examinations'!$A:$O,7,FALSE),"")</f>
        <v>No</v>
      </c>
      <c r="H729" s="28" t="str">
        <f>IFERROR(VLOOKUP($A729,'Medical Examinations'!$A:$O,8,FALSE),"")</f>
        <v>0</v>
      </c>
      <c r="I729" t="str">
        <f>IFERROR(VLOOKUP($A729,'Medical Examinations'!$A:$O,10,FALSE),"")</f>
        <v>No</v>
      </c>
      <c r="J729" t="str">
        <f>IFERROR(VLOOKUP($A729,'Medical Examinations'!$A:$O,14,FALSE),"")</f>
        <v>Over Weight</v>
      </c>
      <c r="K729" t="str">
        <f>IFERROR(VLOOKUP($A729,'Medical Examinations'!$A:$O,15,FALSE),"")</f>
        <v>Normal</v>
      </c>
      <c r="L729" s="19" t="str">
        <f>IFERROR(VLOOKUP($A729,'Hospitalisation Details'!$A:$Q,7,FALSE),"")</f>
        <v>8-Jul-1982</v>
      </c>
      <c r="M729" s="20">
        <f>IFERROR(VLOOKUP($A729,'Hospitalisation Details'!$A:$Q,10,FALSE),"")</f>
        <v>5910.94</v>
      </c>
      <c r="N729" s="26" t="str">
        <f>IFERROR(VLOOKUP($A729,'Hospitalisation Details'!$A:$Q,11,FALSE),"")</f>
        <v>tier - 2</v>
      </c>
      <c r="O729" t="str">
        <f>IFERROR(VLOOKUP($A729,'Hospitalisation Details'!$A:$Q,13,FALSE),"")</f>
        <v>tier - 1</v>
      </c>
      <c r="P729" t="str">
        <f>IFERROR(VLOOKUP($A729,'Hospitalisation Details'!$A:$Q,15,FALSE),"")</f>
        <v>R1011</v>
      </c>
      <c r="Q729">
        <f>IFERROR(VLOOKUP($A729,'Hospitalisation Details'!$A:$Q,8,FALSE),"")</f>
        <v>40</v>
      </c>
    </row>
    <row r="730" spans="1:17" ht="15" x14ac:dyDescent="0.35">
      <c r="A730" s="25" t="str">
        <f>'Customer Names'!A1655</f>
        <v>Id1654</v>
      </c>
      <c r="B730" t="str">
        <f>IFERROR(VLOOKUP($A730,'Customer Names'!$A:$F,3,FALSE),"")</f>
        <v>Cacharelis</v>
      </c>
      <c r="C730" s="27">
        <f>IFERROR(VLOOKUP($A730,'Medical Examinations'!$A:$O,2,FALSE),"")</f>
        <v>30.95</v>
      </c>
      <c r="D730">
        <f>IFERROR(VLOOKUP($A730,'Medical Examinations'!$A:$O,3,FALSE),"")</f>
        <v>6.27</v>
      </c>
      <c r="E730" s="26" t="str">
        <f>IFERROR(VLOOKUP($A730,'Medical Examinations'!$A:$O,4,FALSE),"")</f>
        <v>No</v>
      </c>
      <c r="F730" t="str">
        <f>IFERROR(VLOOKUP($A730,'Medical Examinations'!$A:$O,6,FALSE),"")</f>
        <v>No</v>
      </c>
      <c r="G730" t="str">
        <f>IFERROR(VLOOKUP($A730,'Medical Examinations'!$A:$O,7,FALSE),"")</f>
        <v>Yes</v>
      </c>
      <c r="H730" s="28">
        <f>IFERROR(VLOOKUP($A730,'Medical Examinations'!$A:$O,8,FALSE),"")</f>
        <v>1</v>
      </c>
      <c r="I730" t="str">
        <f>IFERROR(VLOOKUP($A730,'Medical Examinations'!$A:$O,10,FALSE),"")</f>
        <v>No</v>
      </c>
      <c r="J730" t="str">
        <f>IFERROR(VLOOKUP($A730,'Medical Examinations'!$A:$O,14,FALSE),"")</f>
        <v>Obesity</v>
      </c>
      <c r="K730" t="str">
        <f>IFERROR(VLOOKUP($A730,'Medical Examinations'!$A:$O,15,FALSE),"")</f>
        <v>Prediabetes</v>
      </c>
      <c r="L730" s="19" t="str">
        <f>IFERROR(VLOOKUP($A730,'Hospitalisation Details'!$A:$Q,7,FALSE),"")</f>
        <v>19-Oct-1993</v>
      </c>
      <c r="M730" s="20">
        <f>IFERROR(VLOOKUP($A730,'Hospitalisation Details'!$A:$Q,10,FALSE),"")</f>
        <v>5877.02</v>
      </c>
      <c r="N730" s="26" t="str">
        <f>IFERROR(VLOOKUP($A730,'Hospitalisation Details'!$A:$Q,11,FALSE),"")</f>
        <v>tier - 2</v>
      </c>
      <c r="O730" t="str">
        <f>IFERROR(VLOOKUP($A730,'Hospitalisation Details'!$A:$Q,13,FALSE),"")</f>
        <v>tier - 2</v>
      </c>
      <c r="P730" t="str">
        <f>IFERROR(VLOOKUP($A730,'Hospitalisation Details'!$A:$Q,15,FALSE),"")</f>
        <v>R1021</v>
      </c>
      <c r="Q730">
        <f>IFERROR(VLOOKUP($A730,'Hospitalisation Details'!$A:$Q,8,FALSE),"")</f>
        <v>29</v>
      </c>
    </row>
    <row r="731" spans="1:17" ht="15" x14ac:dyDescent="0.35">
      <c r="A731" s="25" t="str">
        <f>'Customer Names'!A1656</f>
        <v>Id1655</v>
      </c>
      <c r="B731" t="str">
        <f>IFERROR(VLOOKUP($A731,'Customer Names'!$A:$F,3,FALSE),"")</f>
        <v>Kariolis</v>
      </c>
      <c r="C731" s="27">
        <f>IFERROR(VLOOKUP($A731,'Medical Examinations'!$A:$O,2,FALSE),"")</f>
        <v>19.95</v>
      </c>
      <c r="D731">
        <f>IFERROR(VLOOKUP($A731,'Medical Examinations'!$A:$O,3,FALSE),"")</f>
        <v>5.39</v>
      </c>
      <c r="E731" s="26" t="str">
        <f>IFERROR(VLOOKUP($A731,'Medical Examinations'!$A:$O,4,FALSE),"")</f>
        <v>No</v>
      </c>
      <c r="F731" t="str">
        <f>IFERROR(VLOOKUP($A731,'Medical Examinations'!$A:$O,6,FALSE),"")</f>
        <v>No</v>
      </c>
      <c r="G731" t="str">
        <f>IFERROR(VLOOKUP($A731,'Medical Examinations'!$A:$O,7,FALSE),"")</f>
        <v>No</v>
      </c>
      <c r="H731" s="28">
        <f>IFERROR(VLOOKUP($A731,'Medical Examinations'!$A:$O,8,FALSE),"")</f>
        <v>1</v>
      </c>
      <c r="I731" t="str">
        <f>IFERROR(VLOOKUP($A731,'Medical Examinations'!$A:$O,10,FALSE),"")</f>
        <v>No</v>
      </c>
      <c r="J731" t="str">
        <f>IFERROR(VLOOKUP($A731,'Medical Examinations'!$A:$O,14,FALSE),"")</f>
        <v>Normal Weight</v>
      </c>
      <c r="K731" t="str">
        <f>IFERROR(VLOOKUP($A731,'Medical Examinations'!$A:$O,15,FALSE),"")</f>
        <v>Normal</v>
      </c>
      <c r="L731" s="19" t="str">
        <f>IFERROR(VLOOKUP($A731,'Hospitalisation Details'!$A:$Q,7,FALSE),"")</f>
        <v>22-Nov-1984</v>
      </c>
      <c r="M731" s="20">
        <f>IFERROR(VLOOKUP($A731,'Hospitalisation Details'!$A:$Q,10,FALSE),"")</f>
        <v>5855.9</v>
      </c>
      <c r="N731" s="26" t="str">
        <f>IFERROR(VLOOKUP($A731,'Hospitalisation Details'!$A:$Q,11,FALSE),"")</f>
        <v>tier - 2</v>
      </c>
      <c r="O731" t="str">
        <f>IFERROR(VLOOKUP($A731,'Hospitalisation Details'!$A:$Q,13,FALSE),"")</f>
        <v>tier - 3</v>
      </c>
      <c r="P731" t="str">
        <f>IFERROR(VLOOKUP($A731,'Hospitalisation Details'!$A:$Q,15,FALSE),"")</f>
        <v>R1012</v>
      </c>
      <c r="Q731">
        <f>IFERROR(VLOOKUP($A731,'Hospitalisation Details'!$A:$Q,8,FALSE),"")</f>
        <v>38</v>
      </c>
    </row>
    <row r="732" spans="1:17" ht="15" x14ac:dyDescent="0.35">
      <c r="A732" s="25" t="str">
        <f>'Customer Names'!A1657</f>
        <v>Id1656</v>
      </c>
      <c r="B732" t="str">
        <f>IFERROR(VLOOKUP($A732,'Customer Names'!$A:$F,3,FALSE),"")</f>
        <v>Zelwin</v>
      </c>
      <c r="C732" s="27">
        <f>IFERROR(VLOOKUP($A732,'Medical Examinations'!$A:$O,2,FALSE),"")</f>
        <v>23.65</v>
      </c>
      <c r="D732">
        <f>IFERROR(VLOOKUP($A732,'Medical Examinations'!$A:$O,3,FALSE),"")</f>
        <v>5.75</v>
      </c>
      <c r="E732" s="26" t="str">
        <f>IFERROR(VLOOKUP($A732,'Medical Examinations'!$A:$O,4,FALSE),"")</f>
        <v>Yes</v>
      </c>
      <c r="F732" t="str">
        <f>IFERROR(VLOOKUP($A732,'Medical Examinations'!$A:$O,6,FALSE),"")</f>
        <v>No</v>
      </c>
      <c r="G732" t="str">
        <f>IFERROR(VLOOKUP($A732,'Medical Examinations'!$A:$O,7,FALSE),"")</f>
        <v>No</v>
      </c>
      <c r="H732" s="28" t="str">
        <f>IFERROR(VLOOKUP($A732,'Medical Examinations'!$A:$O,8,FALSE),"")</f>
        <v>0</v>
      </c>
      <c r="I732" t="str">
        <f>IFERROR(VLOOKUP($A732,'Medical Examinations'!$A:$O,10,FALSE),"")</f>
        <v>No</v>
      </c>
      <c r="J732" t="str">
        <f>IFERROR(VLOOKUP($A732,'Medical Examinations'!$A:$O,14,FALSE),"")</f>
        <v>Normal Weight</v>
      </c>
      <c r="K732" t="str">
        <f>IFERROR(VLOOKUP($A732,'Medical Examinations'!$A:$O,15,FALSE),"")</f>
        <v>Prediabetes</v>
      </c>
      <c r="L732" s="19" t="str">
        <f>IFERROR(VLOOKUP($A732,'Hospitalisation Details'!$A:$Q,7,FALSE),"")</f>
        <v>18-Jun-1985</v>
      </c>
      <c r="M732" s="20">
        <f>IFERROR(VLOOKUP($A732,'Hospitalisation Details'!$A:$Q,10,FALSE),"")</f>
        <v>5847.24</v>
      </c>
      <c r="N732" s="26" t="str">
        <f>IFERROR(VLOOKUP($A732,'Hospitalisation Details'!$A:$Q,11,FALSE),"")</f>
        <v>tier - 2</v>
      </c>
      <c r="O732" t="str">
        <f>IFERROR(VLOOKUP($A732,'Hospitalisation Details'!$A:$Q,13,FALSE),"")</f>
        <v>tier - 1</v>
      </c>
      <c r="P732" t="str">
        <f>IFERROR(VLOOKUP($A732,'Hospitalisation Details'!$A:$Q,15,FALSE),"")</f>
        <v>R1013</v>
      </c>
      <c r="Q732">
        <f>IFERROR(VLOOKUP($A732,'Hospitalisation Details'!$A:$Q,8,FALSE),"")</f>
        <v>37</v>
      </c>
    </row>
    <row r="733" spans="1:17" ht="15" x14ac:dyDescent="0.35">
      <c r="A733" s="25" t="str">
        <f>'Customer Names'!A1658</f>
        <v>Id1657</v>
      </c>
      <c r="B733" t="str">
        <f>IFERROR(VLOOKUP($A733,'Customer Names'!$A:$F,3,FALSE),"")</f>
        <v>Barry</v>
      </c>
      <c r="C733" s="27">
        <f>IFERROR(VLOOKUP($A733,'Medical Examinations'!$A:$O,2,FALSE),"")</f>
        <v>43.34</v>
      </c>
      <c r="D733">
        <f>IFERROR(VLOOKUP($A733,'Medical Examinations'!$A:$O,3,FALSE),"")</f>
        <v>4.91</v>
      </c>
      <c r="E733" s="26" t="str">
        <f>IFERROR(VLOOKUP($A733,'Medical Examinations'!$A:$O,4,FALSE),"")</f>
        <v>No</v>
      </c>
      <c r="F733" t="str">
        <f>IFERROR(VLOOKUP($A733,'Medical Examinations'!$A:$O,6,FALSE),"")</f>
        <v>No</v>
      </c>
      <c r="G733" t="str">
        <f>IFERROR(VLOOKUP($A733,'Medical Examinations'!$A:$O,7,FALSE),"")</f>
        <v>No</v>
      </c>
      <c r="H733" s="28">
        <f>IFERROR(VLOOKUP($A733,'Medical Examinations'!$A:$O,8,FALSE),"")</f>
        <v>1</v>
      </c>
      <c r="I733" t="str">
        <f>IFERROR(VLOOKUP($A733,'Medical Examinations'!$A:$O,10,FALSE),"")</f>
        <v>No</v>
      </c>
      <c r="J733" t="str">
        <f>IFERROR(VLOOKUP($A733,'Medical Examinations'!$A:$O,14,FALSE),"")</f>
        <v>Obesity</v>
      </c>
      <c r="K733" t="str">
        <f>IFERROR(VLOOKUP($A733,'Medical Examinations'!$A:$O,15,FALSE),"")</f>
        <v>Normal</v>
      </c>
      <c r="L733" s="19" t="str">
        <f>IFERROR(VLOOKUP($A733,'Hospitalisation Details'!$A:$Q,7,FALSE),"")</f>
        <v>30-Sep-1987</v>
      </c>
      <c r="M733" s="20">
        <f>IFERROR(VLOOKUP($A733,'Hospitalisation Details'!$A:$Q,10,FALSE),"")</f>
        <v>5846.92</v>
      </c>
      <c r="N733" s="26" t="str">
        <f>IFERROR(VLOOKUP($A733,'Hospitalisation Details'!$A:$Q,11,FALSE),"")</f>
        <v>tier - 2</v>
      </c>
      <c r="O733" t="str">
        <f>IFERROR(VLOOKUP($A733,'Hospitalisation Details'!$A:$Q,13,FALSE),"")</f>
        <v>tier - 2</v>
      </c>
      <c r="P733" t="str">
        <f>IFERROR(VLOOKUP($A733,'Hospitalisation Details'!$A:$Q,15,FALSE),"")</f>
        <v>R1013</v>
      </c>
      <c r="Q733">
        <f>IFERROR(VLOOKUP($A733,'Hospitalisation Details'!$A:$Q,8,FALSE),"")</f>
        <v>35</v>
      </c>
    </row>
    <row r="734" spans="1:17" ht="15" x14ac:dyDescent="0.35">
      <c r="A734" s="25" t="str">
        <f>'Customer Names'!A1659</f>
        <v>Id1658</v>
      </c>
      <c r="B734" t="str">
        <f>IFERROR(VLOOKUP($A734,'Customer Names'!$A:$F,3,FALSE),"")</f>
        <v>Bannon</v>
      </c>
      <c r="C734" s="27">
        <f>IFERROR(VLOOKUP($A734,'Medical Examinations'!$A:$O,2,FALSE),"")</f>
        <v>31.98</v>
      </c>
      <c r="D734">
        <f>IFERROR(VLOOKUP($A734,'Medical Examinations'!$A:$O,3,FALSE),"")</f>
        <v>4.46</v>
      </c>
      <c r="E734" s="26" t="str">
        <f>IFERROR(VLOOKUP($A734,'Medical Examinations'!$A:$O,4,FALSE),"")</f>
        <v>Yes</v>
      </c>
      <c r="F734" t="str">
        <f>IFERROR(VLOOKUP($A734,'Medical Examinations'!$A:$O,6,FALSE),"")</f>
        <v>No</v>
      </c>
      <c r="G734" t="str">
        <f>IFERROR(VLOOKUP($A734,'Medical Examinations'!$A:$O,7,FALSE),"")</f>
        <v>No</v>
      </c>
      <c r="H734" s="28">
        <f>IFERROR(VLOOKUP($A734,'Medical Examinations'!$A:$O,8,FALSE),"")</f>
        <v>1</v>
      </c>
      <c r="I734" t="str">
        <f>IFERROR(VLOOKUP($A734,'Medical Examinations'!$A:$O,10,FALSE),"")</f>
        <v>No</v>
      </c>
      <c r="J734" t="str">
        <f>IFERROR(VLOOKUP($A734,'Medical Examinations'!$A:$O,14,FALSE),"")</f>
        <v>Obesity</v>
      </c>
      <c r="K734" t="str">
        <f>IFERROR(VLOOKUP($A734,'Medical Examinations'!$A:$O,15,FALSE),"")</f>
        <v>Normal</v>
      </c>
      <c r="L734" s="19" t="str">
        <f>IFERROR(VLOOKUP($A734,'Hospitalisation Details'!$A:$Q,7,FALSE),"")</f>
        <v>20-Aug-1995</v>
      </c>
      <c r="M734" s="20">
        <f>IFERROR(VLOOKUP($A734,'Hospitalisation Details'!$A:$Q,10,FALSE),"")</f>
        <v>5843.99</v>
      </c>
      <c r="N734" s="26" t="str">
        <f>IFERROR(VLOOKUP($A734,'Hospitalisation Details'!$A:$Q,11,FALSE),"")</f>
        <v>tier - 2</v>
      </c>
      <c r="O734" t="str">
        <f>IFERROR(VLOOKUP($A734,'Hospitalisation Details'!$A:$Q,13,FALSE),"")</f>
        <v>tier - 2</v>
      </c>
      <c r="P734" t="str">
        <f>IFERROR(VLOOKUP($A734,'Hospitalisation Details'!$A:$Q,15,FALSE),"")</f>
        <v>R1025</v>
      </c>
      <c r="Q734">
        <f>IFERROR(VLOOKUP($A734,'Hospitalisation Details'!$A:$Q,8,FALSE),"")</f>
        <v>27</v>
      </c>
    </row>
    <row r="735" spans="1:17" ht="15" x14ac:dyDescent="0.35">
      <c r="A735" s="25" t="str">
        <f>'Customer Names'!A1660</f>
        <v>Id1659</v>
      </c>
      <c r="B735" t="str">
        <f>IFERROR(VLOOKUP($A735,'Customer Names'!$A:$F,3,FALSE),"")</f>
        <v>Chang</v>
      </c>
      <c r="C735" s="27">
        <f>IFERROR(VLOOKUP($A735,'Medical Examinations'!$A:$O,2,FALSE),"")</f>
        <v>35.86</v>
      </c>
      <c r="D735">
        <f>IFERROR(VLOOKUP($A735,'Medical Examinations'!$A:$O,3,FALSE),"")</f>
        <v>6.22</v>
      </c>
      <c r="E735" s="26" t="str">
        <f>IFERROR(VLOOKUP($A735,'Medical Examinations'!$A:$O,4,FALSE),"")</f>
        <v>No</v>
      </c>
      <c r="F735" t="str">
        <f>IFERROR(VLOOKUP($A735,'Medical Examinations'!$A:$O,6,FALSE),"")</f>
        <v>No</v>
      </c>
      <c r="G735" t="str">
        <f>IFERROR(VLOOKUP($A735,'Medical Examinations'!$A:$O,7,FALSE),"")</f>
        <v>No</v>
      </c>
      <c r="H735" s="28">
        <f>IFERROR(VLOOKUP($A735,'Medical Examinations'!$A:$O,8,FALSE),"")</f>
        <v>1</v>
      </c>
      <c r="I735" t="str">
        <f>IFERROR(VLOOKUP($A735,'Medical Examinations'!$A:$O,10,FALSE),"")</f>
        <v>No</v>
      </c>
      <c r="J735" t="str">
        <f>IFERROR(VLOOKUP($A735,'Medical Examinations'!$A:$O,14,FALSE),"")</f>
        <v>Obesity</v>
      </c>
      <c r="K735" t="str">
        <f>IFERROR(VLOOKUP($A735,'Medical Examinations'!$A:$O,15,FALSE),"")</f>
        <v>Prediabetes</v>
      </c>
      <c r="L735" s="19" t="str">
        <f>IFERROR(VLOOKUP($A735,'Hospitalisation Details'!$A:$Q,7,FALSE),"")</f>
        <v>27-Jul-1987</v>
      </c>
      <c r="M735" s="20">
        <f>IFERROR(VLOOKUP($A735,'Hospitalisation Details'!$A:$Q,10,FALSE),"")</f>
        <v>5836.52</v>
      </c>
      <c r="N735" s="26" t="str">
        <f>IFERROR(VLOOKUP($A735,'Hospitalisation Details'!$A:$Q,11,FALSE),"")</f>
        <v>tier - 2</v>
      </c>
      <c r="O735" t="str">
        <f>IFERROR(VLOOKUP($A735,'Hospitalisation Details'!$A:$Q,13,FALSE),"")</f>
        <v>tier - 3</v>
      </c>
      <c r="P735" t="str">
        <f>IFERROR(VLOOKUP($A735,'Hospitalisation Details'!$A:$Q,15,FALSE),"")</f>
        <v>R1013</v>
      </c>
      <c r="Q735">
        <f>IFERROR(VLOOKUP($A735,'Hospitalisation Details'!$A:$Q,8,FALSE),"")</f>
        <v>35</v>
      </c>
    </row>
    <row r="736" spans="1:17" ht="15" x14ac:dyDescent="0.35">
      <c r="A736" s="25" t="str">
        <f>'Customer Names'!A167</f>
        <v>Id166</v>
      </c>
      <c r="B736" t="str">
        <f>IFERROR(VLOOKUP($A736,'Customer Names'!$A:$F,3,FALSE),"")</f>
        <v>Wittmann</v>
      </c>
      <c r="C736" s="27">
        <f>IFERROR(VLOOKUP($A736,'Medical Examinations'!$A:$O,2,FALSE),"")</f>
        <v>37.869999999999997</v>
      </c>
      <c r="D736">
        <f>IFERROR(VLOOKUP($A736,'Medical Examinations'!$A:$O,3,FALSE),"")</f>
        <v>4.29</v>
      </c>
      <c r="E736" s="26" t="str">
        <f>IFERROR(VLOOKUP($A736,'Medical Examinations'!$A:$O,4,FALSE),"")</f>
        <v>Yes</v>
      </c>
      <c r="F736" t="str">
        <f>IFERROR(VLOOKUP($A736,'Medical Examinations'!$A:$O,6,FALSE),"")</f>
        <v>No</v>
      </c>
      <c r="G736" t="str">
        <f>IFERROR(VLOOKUP($A736,'Medical Examinations'!$A:$O,7,FALSE),"")</f>
        <v>Yes</v>
      </c>
      <c r="H736" s="28">
        <f>IFERROR(VLOOKUP($A736,'Medical Examinations'!$A:$O,8,FALSE),"")</f>
        <v>1</v>
      </c>
      <c r="I736" t="str">
        <f>IFERROR(VLOOKUP($A736,'Medical Examinations'!$A:$O,10,FALSE),"")</f>
        <v>Yes</v>
      </c>
      <c r="J736" t="str">
        <f>IFERROR(VLOOKUP($A736,'Medical Examinations'!$A:$O,14,FALSE),"")</f>
        <v>Obesity</v>
      </c>
      <c r="K736" t="str">
        <f>IFERROR(VLOOKUP($A736,'Medical Examinations'!$A:$O,15,FALSE),"")</f>
        <v>Normal</v>
      </c>
      <c r="L736" s="19" t="str">
        <f>IFERROR(VLOOKUP($A736,'Hospitalisation Details'!$A:$Q,7,FALSE),"")</f>
        <v>30-Oct-1969</v>
      </c>
      <c r="M736" s="20">
        <f>IFERROR(VLOOKUP($A736,'Hospitalisation Details'!$A:$Q,10,FALSE),"")</f>
        <v>37277.269999999997</v>
      </c>
      <c r="N736" s="26" t="str">
        <f>IFERROR(VLOOKUP($A736,'Hospitalisation Details'!$A:$Q,11,FALSE),"")</f>
        <v>tier - 1</v>
      </c>
      <c r="O736" t="str">
        <f>IFERROR(VLOOKUP($A736,'Hospitalisation Details'!$A:$Q,13,FALSE),"")</f>
        <v>tier - 3</v>
      </c>
      <c r="P736" t="str">
        <f>IFERROR(VLOOKUP($A736,'Hospitalisation Details'!$A:$Q,15,FALSE),"")</f>
        <v>R1011</v>
      </c>
      <c r="Q736">
        <f>IFERROR(VLOOKUP($A736,'Hospitalisation Details'!$A:$Q,8,FALSE),"")</f>
        <v>53</v>
      </c>
    </row>
    <row r="737" spans="1:17" ht="15" x14ac:dyDescent="0.35">
      <c r="A737" s="25" t="str">
        <f>'Customer Names'!A1661</f>
        <v>Id1660</v>
      </c>
      <c r="B737" t="str">
        <f>IFERROR(VLOOKUP($A737,'Customer Names'!$A:$F,3,FALSE),"")</f>
        <v>Vetter</v>
      </c>
      <c r="C737" s="27">
        <f>IFERROR(VLOOKUP($A737,'Medical Examinations'!$A:$O,2,FALSE),"")</f>
        <v>15.2</v>
      </c>
      <c r="D737">
        <f>IFERROR(VLOOKUP($A737,'Medical Examinations'!$A:$O,3,FALSE),"")</f>
        <v>8.82</v>
      </c>
      <c r="E737" s="26" t="str">
        <f>IFERROR(VLOOKUP($A737,'Medical Examinations'!$A:$O,4,FALSE),"")</f>
        <v>No</v>
      </c>
      <c r="F737" t="str">
        <f>IFERROR(VLOOKUP($A737,'Medical Examinations'!$A:$O,6,FALSE),"")</f>
        <v>No</v>
      </c>
      <c r="G737" t="str">
        <f>IFERROR(VLOOKUP($A737,'Medical Examinations'!$A:$O,7,FALSE),"")</f>
        <v>No</v>
      </c>
      <c r="H737" s="28" t="str">
        <f>IFERROR(VLOOKUP($A737,'Medical Examinations'!$A:$O,8,FALSE),"")</f>
        <v>0</v>
      </c>
      <c r="I737" t="str">
        <f>IFERROR(VLOOKUP($A737,'Medical Examinations'!$A:$O,10,FALSE),"")</f>
        <v>No</v>
      </c>
      <c r="J737" t="str">
        <f>IFERROR(VLOOKUP($A737,'Medical Examinations'!$A:$O,14,FALSE),"")</f>
        <v>Under Weight</v>
      </c>
      <c r="K737" t="str">
        <f>IFERROR(VLOOKUP($A737,'Medical Examinations'!$A:$O,15,FALSE),"")</f>
        <v>Diabetes</v>
      </c>
      <c r="L737" s="19" t="str">
        <f>IFERROR(VLOOKUP($A737,'Hospitalisation Details'!$A:$Q,7,FALSE),"")</f>
        <v>27-Sep-1971</v>
      </c>
      <c r="M737" s="20">
        <f>IFERROR(VLOOKUP($A737,'Hospitalisation Details'!$A:$Q,10,FALSE),"")</f>
        <v>5832.6</v>
      </c>
      <c r="N737" s="26" t="str">
        <f>IFERROR(VLOOKUP($A737,'Hospitalisation Details'!$A:$Q,11,FALSE),"")</f>
        <v>tier - 2</v>
      </c>
      <c r="O737" t="str">
        <f>IFERROR(VLOOKUP($A737,'Hospitalisation Details'!$A:$Q,13,FALSE),"")</f>
        <v>tier - 3</v>
      </c>
      <c r="P737" t="str">
        <f>IFERROR(VLOOKUP($A737,'Hospitalisation Details'!$A:$Q,15,FALSE),"")</f>
        <v>R1012</v>
      </c>
      <c r="Q737">
        <f>IFERROR(VLOOKUP($A737,'Hospitalisation Details'!$A:$Q,8,FALSE),"")</f>
        <v>51</v>
      </c>
    </row>
    <row r="738" spans="1:17" ht="15" x14ac:dyDescent="0.35">
      <c r="A738" s="25" t="str">
        <f>'Customer Names'!A1662</f>
        <v>Id1661</v>
      </c>
      <c r="B738" t="str">
        <f>IFERROR(VLOOKUP($A738,'Customer Names'!$A:$F,3,FALSE),"")</f>
        <v>Jablonski</v>
      </c>
      <c r="C738" s="27">
        <f>IFERROR(VLOOKUP($A738,'Medical Examinations'!$A:$O,2,FALSE),"")</f>
        <v>37.200000000000003</v>
      </c>
      <c r="D738">
        <f>IFERROR(VLOOKUP($A738,'Medical Examinations'!$A:$O,3,FALSE),"")</f>
        <v>10.14</v>
      </c>
      <c r="E738" s="26" t="str">
        <f>IFERROR(VLOOKUP($A738,'Medical Examinations'!$A:$O,4,FALSE),"")</f>
        <v>No</v>
      </c>
      <c r="F738" t="str">
        <f>IFERROR(VLOOKUP($A738,'Medical Examinations'!$A:$O,6,FALSE),"")</f>
        <v>No</v>
      </c>
      <c r="G738" t="str">
        <f>IFERROR(VLOOKUP($A738,'Medical Examinations'!$A:$O,7,FALSE),"")</f>
        <v>No</v>
      </c>
      <c r="H738" s="28" t="str">
        <f>IFERROR(VLOOKUP($A738,'Medical Examinations'!$A:$O,8,FALSE),"")</f>
        <v>0</v>
      </c>
      <c r="I738" t="str">
        <f>IFERROR(VLOOKUP($A738,'Medical Examinations'!$A:$O,10,FALSE),"")</f>
        <v>No</v>
      </c>
      <c r="J738" t="str">
        <f>IFERROR(VLOOKUP($A738,'Medical Examinations'!$A:$O,14,FALSE),"")</f>
        <v>Obesity</v>
      </c>
      <c r="K738" t="str">
        <f>IFERROR(VLOOKUP($A738,'Medical Examinations'!$A:$O,15,FALSE),"")</f>
        <v>Diabetes</v>
      </c>
      <c r="L738" s="19" t="str">
        <f>IFERROR(VLOOKUP($A738,'Hospitalisation Details'!$A:$Q,7,FALSE),"")</f>
        <v>22-Jul-2002</v>
      </c>
      <c r="M738" s="20">
        <f>IFERROR(VLOOKUP($A738,'Hospitalisation Details'!$A:$Q,10,FALSE),"")</f>
        <v>5816.58</v>
      </c>
      <c r="N738" s="26" t="str">
        <f>IFERROR(VLOOKUP($A738,'Hospitalisation Details'!$A:$Q,11,FALSE),"")</f>
        <v>tier - 2</v>
      </c>
      <c r="O738" t="str">
        <f>IFERROR(VLOOKUP($A738,'Hospitalisation Details'!$A:$Q,13,FALSE),"")</f>
        <v>tier - 2</v>
      </c>
      <c r="P738" t="str">
        <f>IFERROR(VLOOKUP($A738,'Hospitalisation Details'!$A:$Q,15,FALSE),"")</f>
        <v>R1026</v>
      </c>
      <c r="Q738">
        <f>IFERROR(VLOOKUP($A738,'Hospitalisation Details'!$A:$Q,8,FALSE),"")</f>
        <v>20</v>
      </c>
    </row>
    <row r="739" spans="1:17" ht="15" x14ac:dyDescent="0.35">
      <c r="A739" s="25" t="str">
        <f>'Customer Names'!A1663</f>
        <v>Id1662</v>
      </c>
      <c r="B739" t="str">
        <f>IFERROR(VLOOKUP($A739,'Customer Names'!$A:$F,3,FALSE),"")</f>
        <v>Jakubowitch</v>
      </c>
      <c r="C739" s="27">
        <f>IFERROR(VLOOKUP($A739,'Medical Examinations'!$A:$O,2,FALSE),"")</f>
        <v>17.91</v>
      </c>
      <c r="D739">
        <f>IFERROR(VLOOKUP($A739,'Medical Examinations'!$A:$O,3,FALSE),"")</f>
        <v>4.66</v>
      </c>
      <c r="E739" s="26" t="str">
        <f>IFERROR(VLOOKUP($A739,'Medical Examinations'!$A:$O,4,FALSE),"")</f>
        <v>No</v>
      </c>
      <c r="F739" t="str">
        <f>IFERROR(VLOOKUP($A739,'Medical Examinations'!$A:$O,6,FALSE),"")</f>
        <v>No</v>
      </c>
      <c r="G739" t="str">
        <f>IFERROR(VLOOKUP($A739,'Medical Examinations'!$A:$O,7,FALSE),"")</f>
        <v>No</v>
      </c>
      <c r="H739" s="28">
        <f>IFERROR(VLOOKUP($A739,'Medical Examinations'!$A:$O,8,FALSE),"")</f>
        <v>2</v>
      </c>
      <c r="I739" t="str">
        <f>IFERROR(VLOOKUP($A739,'Medical Examinations'!$A:$O,10,FALSE),"")</f>
        <v>No</v>
      </c>
      <c r="J739" t="str">
        <f>IFERROR(VLOOKUP($A739,'Medical Examinations'!$A:$O,14,FALSE),"")</f>
        <v>Under Weight</v>
      </c>
      <c r="K739" t="str">
        <f>IFERROR(VLOOKUP($A739,'Medical Examinations'!$A:$O,15,FALSE),"")</f>
        <v>Normal</v>
      </c>
      <c r="L739" s="19" t="str">
        <f>IFERROR(VLOOKUP($A739,'Hospitalisation Details'!$A:$Q,7,FALSE),"")</f>
        <v>2-Nov-1972</v>
      </c>
      <c r="M739" s="20">
        <f>IFERROR(VLOOKUP($A739,'Hospitalisation Details'!$A:$Q,10,FALSE),"")</f>
        <v>5812.9</v>
      </c>
      <c r="N739" s="26" t="str">
        <f>IFERROR(VLOOKUP($A739,'Hospitalisation Details'!$A:$Q,11,FALSE),"")</f>
        <v>tier - 2</v>
      </c>
      <c r="O739" t="str">
        <f>IFERROR(VLOOKUP($A739,'Hospitalisation Details'!$A:$Q,13,FALSE),"")</f>
        <v>tier - 2</v>
      </c>
      <c r="P739" t="str">
        <f>IFERROR(VLOOKUP($A739,'Hospitalisation Details'!$A:$Q,15,FALSE),"")</f>
        <v>R1013</v>
      </c>
      <c r="Q739">
        <f>IFERROR(VLOOKUP($A739,'Hospitalisation Details'!$A:$Q,8,FALSE),"")</f>
        <v>50</v>
      </c>
    </row>
    <row r="740" spans="1:17" ht="15" x14ac:dyDescent="0.35">
      <c r="A740" s="25" t="str">
        <f>'Customer Names'!A1664</f>
        <v>Id1663</v>
      </c>
      <c r="B740" t="str">
        <f>IFERROR(VLOOKUP($A740,'Customer Names'!$A:$F,3,FALSE),"")</f>
        <v>Altshuler</v>
      </c>
      <c r="C740" s="27">
        <f>IFERROR(VLOOKUP($A740,'Medical Examinations'!$A:$O,2,FALSE),"")</f>
        <v>20.76</v>
      </c>
      <c r="D740">
        <f>IFERROR(VLOOKUP($A740,'Medical Examinations'!$A:$O,3,FALSE),"")</f>
        <v>6.26</v>
      </c>
      <c r="E740" s="26" t="str">
        <f>IFERROR(VLOOKUP($A740,'Medical Examinations'!$A:$O,4,FALSE),"")</f>
        <v>No</v>
      </c>
      <c r="F740" t="str">
        <f>IFERROR(VLOOKUP($A740,'Medical Examinations'!$A:$O,6,FALSE),"")</f>
        <v>No</v>
      </c>
      <c r="G740" t="str">
        <f>IFERROR(VLOOKUP($A740,'Medical Examinations'!$A:$O,7,FALSE),"")</f>
        <v>No</v>
      </c>
      <c r="H740" s="28" t="str">
        <f>IFERROR(VLOOKUP($A740,'Medical Examinations'!$A:$O,8,FALSE),"")</f>
        <v>0</v>
      </c>
      <c r="I740" t="str">
        <f>IFERROR(VLOOKUP($A740,'Medical Examinations'!$A:$O,10,FALSE),"")</f>
        <v>No</v>
      </c>
      <c r="J740" t="str">
        <f>IFERROR(VLOOKUP($A740,'Medical Examinations'!$A:$O,14,FALSE),"")</f>
        <v>Normal Weight</v>
      </c>
      <c r="K740" t="str">
        <f>IFERROR(VLOOKUP($A740,'Medical Examinations'!$A:$O,15,FALSE),"")</f>
        <v>Prediabetes</v>
      </c>
      <c r="L740" s="19" t="str">
        <f>IFERROR(VLOOKUP($A740,'Hospitalisation Details'!$A:$Q,7,FALSE),"")</f>
        <v>18-Sep-1980</v>
      </c>
      <c r="M740" s="20">
        <f>IFERROR(VLOOKUP($A740,'Hospitalisation Details'!$A:$Q,10,FALSE),"")</f>
        <v>5807.06</v>
      </c>
      <c r="N740" s="26" t="str">
        <f>IFERROR(VLOOKUP($A740,'Hospitalisation Details'!$A:$Q,11,FALSE),"")</f>
        <v>tier - 2</v>
      </c>
      <c r="O740" t="str">
        <f>IFERROR(VLOOKUP($A740,'Hospitalisation Details'!$A:$Q,13,FALSE),"")</f>
        <v>tier - 3</v>
      </c>
      <c r="P740" t="str">
        <f>IFERROR(VLOOKUP($A740,'Hospitalisation Details'!$A:$Q,15,FALSE),"")</f>
        <v>R1013</v>
      </c>
      <c r="Q740">
        <f>IFERROR(VLOOKUP($A740,'Hospitalisation Details'!$A:$Q,8,FALSE),"")</f>
        <v>42</v>
      </c>
    </row>
    <row r="741" spans="1:17" ht="15" x14ac:dyDescent="0.35">
      <c r="A741" s="25" t="str">
        <f>'Customer Names'!A1665</f>
        <v>Id1664</v>
      </c>
      <c r="B741" t="str">
        <f>IFERROR(VLOOKUP($A741,'Customer Names'!$A:$F,3,FALSE),"")</f>
        <v>Ugarte</v>
      </c>
      <c r="C741" s="27">
        <f>IFERROR(VLOOKUP($A741,'Medical Examinations'!$A:$O,2,FALSE),"")</f>
        <v>38.99</v>
      </c>
      <c r="D741">
        <f>IFERROR(VLOOKUP($A741,'Medical Examinations'!$A:$O,3,FALSE),"")</f>
        <v>5.21</v>
      </c>
      <c r="E741" s="26" t="str">
        <f>IFERROR(VLOOKUP($A741,'Medical Examinations'!$A:$O,4,FALSE),"")</f>
        <v>No</v>
      </c>
      <c r="F741" t="str">
        <f>IFERROR(VLOOKUP($A741,'Medical Examinations'!$A:$O,6,FALSE),"")</f>
        <v>yes</v>
      </c>
      <c r="G741" t="str">
        <f>IFERROR(VLOOKUP($A741,'Medical Examinations'!$A:$O,7,FALSE),"")</f>
        <v>No</v>
      </c>
      <c r="H741" s="28">
        <f>IFERROR(VLOOKUP($A741,'Medical Examinations'!$A:$O,8,FALSE),"")</f>
        <v>1</v>
      </c>
      <c r="I741" t="str">
        <f>IFERROR(VLOOKUP($A741,'Medical Examinations'!$A:$O,10,FALSE),"")</f>
        <v>No</v>
      </c>
      <c r="J741" t="str">
        <f>IFERROR(VLOOKUP($A741,'Medical Examinations'!$A:$O,14,FALSE),"")</f>
        <v>Obesity</v>
      </c>
      <c r="K741" t="str">
        <f>IFERROR(VLOOKUP($A741,'Medical Examinations'!$A:$O,15,FALSE),"")</f>
        <v>Normal</v>
      </c>
      <c r="L741" s="19" t="str">
        <f>IFERROR(VLOOKUP($A741,'Hospitalisation Details'!$A:$Q,7,FALSE),"")</f>
        <v>1-Nov-2004</v>
      </c>
      <c r="M741" s="20">
        <f>IFERROR(VLOOKUP($A741,'Hospitalisation Details'!$A:$Q,10,FALSE),"")</f>
        <v>5778.71</v>
      </c>
      <c r="N741" s="26" t="str">
        <f>IFERROR(VLOOKUP($A741,'Hospitalisation Details'!$A:$Q,11,FALSE),"")</f>
        <v>tier - 2</v>
      </c>
      <c r="O741" t="str">
        <f>IFERROR(VLOOKUP($A741,'Hospitalisation Details'!$A:$Q,13,FALSE),"")</f>
        <v>tier - 3</v>
      </c>
      <c r="P741" t="str">
        <f>IFERROR(VLOOKUP($A741,'Hospitalisation Details'!$A:$Q,15,FALSE),"")</f>
        <v>R1022</v>
      </c>
      <c r="Q741">
        <f>IFERROR(VLOOKUP($A741,'Hospitalisation Details'!$A:$Q,8,FALSE),"")</f>
        <v>18</v>
      </c>
    </row>
    <row r="742" spans="1:17" ht="15" x14ac:dyDescent="0.35">
      <c r="A742" s="25" t="str">
        <f>'Customer Names'!A1666</f>
        <v>Id1665</v>
      </c>
      <c r="B742" t="str">
        <f>IFERROR(VLOOKUP($A742,'Customer Names'!$A:$F,3,FALSE),"")</f>
        <v>Tusso</v>
      </c>
      <c r="C742" s="27">
        <f>IFERROR(VLOOKUP($A742,'Medical Examinations'!$A:$O,2,FALSE),"")</f>
        <v>42.655000000000001</v>
      </c>
      <c r="D742">
        <f>IFERROR(VLOOKUP($A742,'Medical Examinations'!$A:$O,3,FALSE),"")</f>
        <v>5.94</v>
      </c>
      <c r="E742" s="26" t="str">
        <f>IFERROR(VLOOKUP($A742,'Medical Examinations'!$A:$O,4,FALSE),"")</f>
        <v>Yes</v>
      </c>
      <c r="F742" t="str">
        <f>IFERROR(VLOOKUP($A742,'Medical Examinations'!$A:$O,6,FALSE),"")</f>
        <v>No</v>
      </c>
      <c r="G742" t="str">
        <f>IFERROR(VLOOKUP($A742,'Medical Examinations'!$A:$O,7,FALSE),"")</f>
        <v>Yes</v>
      </c>
      <c r="H742" s="28">
        <f>IFERROR(VLOOKUP($A742,'Medical Examinations'!$A:$O,8,FALSE),"")</f>
        <v>1</v>
      </c>
      <c r="I742" t="str">
        <f>IFERROR(VLOOKUP($A742,'Medical Examinations'!$A:$O,10,FALSE),"")</f>
        <v>No</v>
      </c>
      <c r="J742" t="str">
        <f>IFERROR(VLOOKUP($A742,'Medical Examinations'!$A:$O,14,FALSE),"")</f>
        <v>Obesity</v>
      </c>
      <c r="K742" t="str">
        <f>IFERROR(VLOOKUP($A742,'Medical Examinations'!$A:$O,15,FALSE),"")</f>
        <v>Prediabetes</v>
      </c>
      <c r="L742" s="19" t="str">
        <f>IFERROR(VLOOKUP($A742,'Hospitalisation Details'!$A:$Q,7,FALSE),"")</f>
        <v>30-Aug-1983</v>
      </c>
      <c r="M742" s="20">
        <f>IFERROR(VLOOKUP($A742,'Hospitalisation Details'!$A:$Q,10,FALSE),"")</f>
        <v>5757.41</v>
      </c>
      <c r="N742" s="26" t="str">
        <f>IFERROR(VLOOKUP($A742,'Hospitalisation Details'!$A:$Q,11,FALSE),"")</f>
        <v>tier - 2</v>
      </c>
      <c r="O742" t="str">
        <f>IFERROR(VLOOKUP($A742,'Hospitalisation Details'!$A:$Q,13,FALSE),"")</f>
        <v>tier - 3</v>
      </c>
      <c r="P742" t="str">
        <f>IFERROR(VLOOKUP($A742,'Hospitalisation Details'!$A:$Q,15,FALSE),"")</f>
        <v>R1019</v>
      </c>
      <c r="Q742">
        <f>IFERROR(VLOOKUP($A742,'Hospitalisation Details'!$A:$Q,8,FALSE),"")</f>
        <v>39</v>
      </c>
    </row>
    <row r="743" spans="1:17" ht="15" x14ac:dyDescent="0.35">
      <c r="A743" s="25" t="str">
        <f>'Customer Names'!A1667</f>
        <v>Id1666</v>
      </c>
      <c r="B743" t="str">
        <f>IFERROR(VLOOKUP($A743,'Customer Names'!$A:$F,3,FALSE),"")</f>
        <v>Johnson</v>
      </c>
      <c r="C743" s="27">
        <f>IFERROR(VLOOKUP($A743,'Medical Examinations'!$A:$O,2,FALSE),"")</f>
        <v>30.57</v>
      </c>
      <c r="D743">
        <f>IFERROR(VLOOKUP($A743,'Medical Examinations'!$A:$O,3,FALSE),"")</f>
        <v>5.34</v>
      </c>
      <c r="E743" s="26" t="str">
        <f>IFERROR(VLOOKUP($A743,'Medical Examinations'!$A:$O,4,FALSE),"")</f>
        <v>No</v>
      </c>
      <c r="F743" t="str">
        <f>IFERROR(VLOOKUP($A743,'Medical Examinations'!$A:$O,6,FALSE),"")</f>
        <v>No</v>
      </c>
      <c r="G743" t="str">
        <f>IFERROR(VLOOKUP($A743,'Medical Examinations'!$A:$O,7,FALSE),"")</f>
        <v>Yes</v>
      </c>
      <c r="H743" s="28">
        <f>IFERROR(VLOOKUP($A743,'Medical Examinations'!$A:$O,8,FALSE),"")</f>
        <v>1</v>
      </c>
      <c r="I743" t="str">
        <f>IFERROR(VLOOKUP($A743,'Medical Examinations'!$A:$O,10,FALSE),"")</f>
        <v>No</v>
      </c>
      <c r="J743" t="str">
        <f>IFERROR(VLOOKUP($A743,'Medical Examinations'!$A:$O,14,FALSE),"")</f>
        <v>Obesity</v>
      </c>
      <c r="K743" t="str">
        <f>IFERROR(VLOOKUP($A743,'Medical Examinations'!$A:$O,15,FALSE),"")</f>
        <v>Normal</v>
      </c>
      <c r="L743" s="19" t="str">
        <f>IFERROR(VLOOKUP($A743,'Hospitalisation Details'!$A:$Q,7,FALSE),"")</f>
        <v>10-Jun-1993</v>
      </c>
      <c r="M743" s="20">
        <f>IFERROR(VLOOKUP($A743,'Hospitalisation Details'!$A:$Q,10,FALSE),"")</f>
        <v>5748.13</v>
      </c>
      <c r="N743" s="26" t="str">
        <f>IFERROR(VLOOKUP($A743,'Hospitalisation Details'!$A:$Q,11,FALSE),"")</f>
        <v>tier - 2</v>
      </c>
      <c r="O743" t="str">
        <f>IFERROR(VLOOKUP($A743,'Hospitalisation Details'!$A:$Q,13,FALSE),"")</f>
        <v>tier - 1</v>
      </c>
      <c r="P743" t="str">
        <f>IFERROR(VLOOKUP($A743,'Hospitalisation Details'!$A:$Q,15,FALSE),"")</f>
        <v>R1021</v>
      </c>
      <c r="Q743">
        <f>IFERROR(VLOOKUP($A743,'Hospitalisation Details'!$A:$Q,8,FALSE),"")</f>
        <v>29</v>
      </c>
    </row>
    <row r="744" spans="1:17" ht="15" x14ac:dyDescent="0.35">
      <c r="A744" s="25" t="str">
        <f>'Customer Names'!A1668</f>
        <v>Id1667</v>
      </c>
      <c r="B744" t="str">
        <f>IFERROR(VLOOKUP($A744,'Customer Names'!$A:$F,3,FALSE),"")</f>
        <v>Landry</v>
      </c>
      <c r="C744" s="27">
        <f>IFERROR(VLOOKUP($A744,'Medical Examinations'!$A:$O,2,FALSE),"")</f>
        <v>17.7</v>
      </c>
      <c r="D744">
        <f>IFERROR(VLOOKUP($A744,'Medical Examinations'!$A:$O,3,FALSE),"")</f>
        <v>6.38</v>
      </c>
      <c r="E744" s="26" t="str">
        <f>IFERROR(VLOOKUP($A744,'Medical Examinations'!$A:$O,4,FALSE),"")</f>
        <v>No</v>
      </c>
      <c r="F744" t="str">
        <f>IFERROR(VLOOKUP($A744,'Medical Examinations'!$A:$O,6,FALSE),"")</f>
        <v>No</v>
      </c>
      <c r="G744" t="str">
        <f>IFERROR(VLOOKUP($A744,'Medical Examinations'!$A:$O,7,FALSE),"")</f>
        <v>No</v>
      </c>
      <c r="H744" s="28">
        <f>IFERROR(VLOOKUP($A744,'Medical Examinations'!$A:$O,8,FALSE),"")</f>
        <v>2</v>
      </c>
      <c r="I744" t="str">
        <f>IFERROR(VLOOKUP($A744,'Medical Examinations'!$A:$O,10,FALSE),"")</f>
        <v>No</v>
      </c>
      <c r="J744" t="str">
        <f>IFERROR(VLOOKUP($A744,'Medical Examinations'!$A:$O,14,FALSE),"")</f>
        <v>Under Weight</v>
      </c>
      <c r="K744" t="str">
        <f>IFERROR(VLOOKUP($A744,'Medical Examinations'!$A:$O,15,FALSE),"")</f>
        <v>Prediabetes</v>
      </c>
      <c r="L744" s="19" t="str">
        <f>IFERROR(VLOOKUP($A744,'Hospitalisation Details'!$A:$Q,7,FALSE),"")</f>
        <v>21-Aug-1972</v>
      </c>
      <c r="M744" s="20">
        <f>IFERROR(VLOOKUP($A744,'Hospitalisation Details'!$A:$Q,10,FALSE),"")</f>
        <v>5741.67</v>
      </c>
      <c r="N744" s="26" t="str">
        <f>IFERROR(VLOOKUP($A744,'Hospitalisation Details'!$A:$Q,11,FALSE),"")</f>
        <v>tier - 2</v>
      </c>
      <c r="O744" t="str">
        <f>IFERROR(VLOOKUP($A744,'Hospitalisation Details'!$A:$Q,13,FALSE),"")</f>
        <v>tier - 3</v>
      </c>
      <c r="P744" t="str">
        <f>IFERROR(VLOOKUP($A744,'Hospitalisation Details'!$A:$Q,15,FALSE),"")</f>
        <v>R1013</v>
      </c>
      <c r="Q744">
        <f>IFERROR(VLOOKUP($A744,'Hospitalisation Details'!$A:$Q,8,FALSE),"")</f>
        <v>50</v>
      </c>
    </row>
    <row r="745" spans="1:17" ht="15" x14ac:dyDescent="0.35">
      <c r="A745" s="25" t="str">
        <f>'Customer Names'!A1669</f>
        <v>Id1668</v>
      </c>
      <c r="B745" t="str">
        <f>IFERROR(VLOOKUP($A745,'Customer Names'!$A:$F,3,FALSE),"")</f>
        <v>McDonald</v>
      </c>
      <c r="C745" s="27">
        <f>IFERROR(VLOOKUP($A745,'Medical Examinations'!$A:$O,2,FALSE),"")</f>
        <v>34.770000000000003</v>
      </c>
      <c r="D745">
        <f>IFERROR(VLOOKUP($A745,'Medical Examinations'!$A:$O,3,FALSE),"")</f>
        <v>4.47</v>
      </c>
      <c r="E745" s="26" t="str">
        <f>IFERROR(VLOOKUP($A745,'Medical Examinations'!$A:$O,4,FALSE),"")</f>
        <v>No</v>
      </c>
      <c r="F745" t="str">
        <f>IFERROR(VLOOKUP($A745,'Medical Examinations'!$A:$O,6,FALSE),"")</f>
        <v>No</v>
      </c>
      <c r="G745" t="str">
        <f>IFERROR(VLOOKUP($A745,'Medical Examinations'!$A:$O,7,FALSE),"")</f>
        <v>No</v>
      </c>
      <c r="H745" s="28">
        <f>IFERROR(VLOOKUP($A745,'Medical Examinations'!$A:$O,8,FALSE),"")</f>
        <v>1</v>
      </c>
      <c r="I745" t="str">
        <f>IFERROR(VLOOKUP($A745,'Medical Examinations'!$A:$O,10,FALSE),"")</f>
        <v>No</v>
      </c>
      <c r="J745" t="str">
        <f>IFERROR(VLOOKUP($A745,'Medical Examinations'!$A:$O,14,FALSE),"")</f>
        <v>Obesity</v>
      </c>
      <c r="K745" t="str">
        <f>IFERROR(VLOOKUP($A745,'Medical Examinations'!$A:$O,15,FALSE),"")</f>
        <v>Normal</v>
      </c>
      <c r="L745" s="19" t="str">
        <f>IFERROR(VLOOKUP($A745,'Hospitalisation Details'!$A:$Q,7,FALSE),"")</f>
        <v>19-Oct-1987</v>
      </c>
      <c r="M745" s="20">
        <f>IFERROR(VLOOKUP($A745,'Hospitalisation Details'!$A:$Q,10,FALSE),"")</f>
        <v>5729.01</v>
      </c>
      <c r="N745" s="26" t="str">
        <f>IFERROR(VLOOKUP($A745,'Hospitalisation Details'!$A:$Q,11,FALSE),"")</f>
        <v>tier - 1</v>
      </c>
      <c r="O745" t="str">
        <f>IFERROR(VLOOKUP($A745,'Hospitalisation Details'!$A:$Q,13,FALSE),"")</f>
        <v>tier - 2</v>
      </c>
      <c r="P745" t="str">
        <f>IFERROR(VLOOKUP($A745,'Hospitalisation Details'!$A:$Q,15,FALSE),"")</f>
        <v>R1012</v>
      </c>
      <c r="Q745">
        <f>IFERROR(VLOOKUP($A745,'Hospitalisation Details'!$A:$Q,8,FALSE),"")</f>
        <v>35</v>
      </c>
    </row>
    <row r="746" spans="1:17" ht="15" x14ac:dyDescent="0.35">
      <c r="A746" s="25" t="str">
        <f>'Customer Names'!A1670</f>
        <v>Id1669</v>
      </c>
      <c r="B746" t="str">
        <f>IFERROR(VLOOKUP($A746,'Customer Names'!$A:$F,3,FALSE),"")</f>
        <v>Dunlap</v>
      </c>
      <c r="C746" s="27">
        <f>IFERROR(VLOOKUP($A746,'Medical Examinations'!$A:$O,2,FALSE),"")</f>
        <v>16.88</v>
      </c>
      <c r="D746">
        <f>IFERROR(VLOOKUP($A746,'Medical Examinations'!$A:$O,3,FALSE),"")</f>
        <v>9.9600000000000009</v>
      </c>
      <c r="E746" s="26" t="str">
        <f>IFERROR(VLOOKUP($A746,'Medical Examinations'!$A:$O,4,FALSE),"")</f>
        <v>No</v>
      </c>
      <c r="F746" t="str">
        <f>IFERROR(VLOOKUP($A746,'Medical Examinations'!$A:$O,6,FALSE),"")</f>
        <v>No</v>
      </c>
      <c r="G746" t="str">
        <f>IFERROR(VLOOKUP($A746,'Medical Examinations'!$A:$O,7,FALSE),"")</f>
        <v>No</v>
      </c>
      <c r="H746" s="28" t="str">
        <f>IFERROR(VLOOKUP($A746,'Medical Examinations'!$A:$O,8,FALSE),"")</f>
        <v>0</v>
      </c>
      <c r="I746" t="str">
        <f>IFERROR(VLOOKUP($A746,'Medical Examinations'!$A:$O,10,FALSE),"")</f>
        <v>No</v>
      </c>
      <c r="J746" t="str">
        <f>IFERROR(VLOOKUP($A746,'Medical Examinations'!$A:$O,14,FALSE),"")</f>
        <v>Under Weight</v>
      </c>
      <c r="K746" t="str">
        <f>IFERROR(VLOOKUP($A746,'Medical Examinations'!$A:$O,15,FALSE),"")</f>
        <v>Diabetes</v>
      </c>
      <c r="L746" s="19" t="str">
        <f>IFERROR(VLOOKUP($A746,'Hospitalisation Details'!$A:$Q,7,FALSE),"")</f>
        <v>18-Dec-1971</v>
      </c>
      <c r="M746" s="20">
        <f>IFERROR(VLOOKUP($A746,'Hospitalisation Details'!$A:$Q,10,FALSE),"")</f>
        <v>5720.38</v>
      </c>
      <c r="N746" s="26" t="str">
        <f>IFERROR(VLOOKUP($A746,'Hospitalisation Details'!$A:$Q,11,FALSE),"")</f>
        <v>tier - 2</v>
      </c>
      <c r="O746" t="str">
        <f>IFERROR(VLOOKUP($A746,'Hospitalisation Details'!$A:$Q,13,FALSE),"")</f>
        <v>tier - 1</v>
      </c>
      <c r="P746" t="str">
        <f>IFERROR(VLOOKUP($A746,'Hospitalisation Details'!$A:$Q,15,FALSE),"")</f>
        <v>R1013</v>
      </c>
      <c r="Q746">
        <f>IFERROR(VLOOKUP($A746,'Hospitalisation Details'!$A:$Q,8,FALSE),"")</f>
        <v>51</v>
      </c>
    </row>
    <row r="747" spans="1:17" ht="15" x14ac:dyDescent="0.35">
      <c r="A747" s="25" t="str">
        <f>'Customer Names'!A168</f>
        <v>Id167</v>
      </c>
      <c r="B747" t="str">
        <f>IFERROR(VLOOKUP($A747,'Customer Names'!$A:$F,3,FALSE),"")</f>
        <v>Tremblay</v>
      </c>
      <c r="C747" s="27">
        <f>IFERROR(VLOOKUP($A747,'Medical Examinations'!$A:$O,2,FALSE),"")</f>
        <v>40.61</v>
      </c>
      <c r="D747">
        <f>IFERROR(VLOOKUP($A747,'Medical Examinations'!$A:$O,3,FALSE),"")</f>
        <v>8</v>
      </c>
      <c r="E747" s="26" t="str">
        <f>IFERROR(VLOOKUP($A747,'Medical Examinations'!$A:$O,4,FALSE),"")</f>
        <v>Yes</v>
      </c>
      <c r="F747" t="str">
        <f>IFERROR(VLOOKUP($A747,'Medical Examinations'!$A:$O,6,FALSE),"")</f>
        <v>No</v>
      </c>
      <c r="G747" t="str">
        <f>IFERROR(VLOOKUP($A747,'Medical Examinations'!$A:$O,7,FALSE),"")</f>
        <v>No</v>
      </c>
      <c r="H747" s="28">
        <f>IFERROR(VLOOKUP($A747,'Medical Examinations'!$A:$O,8,FALSE),"")</f>
        <v>1</v>
      </c>
      <c r="I747" t="str">
        <f>IFERROR(VLOOKUP($A747,'Medical Examinations'!$A:$O,10,FALSE),"")</f>
        <v>Yes</v>
      </c>
      <c r="J747" t="str">
        <f>IFERROR(VLOOKUP($A747,'Medical Examinations'!$A:$O,14,FALSE),"")</f>
        <v>Obesity</v>
      </c>
      <c r="K747" t="str">
        <f>IFERROR(VLOOKUP($A747,'Medical Examinations'!$A:$O,15,FALSE),"")</f>
        <v>Diabetes</v>
      </c>
      <c r="L747" s="19" t="str">
        <f>IFERROR(VLOOKUP($A747,'Hospitalisation Details'!$A:$Q,7,FALSE),"")</f>
        <v>9-Nov-1975</v>
      </c>
      <c r="M747" s="20">
        <f>IFERROR(VLOOKUP($A747,'Hospitalisation Details'!$A:$Q,10,FALSE),"")</f>
        <v>37272.339999999997</v>
      </c>
      <c r="N747" s="26" t="str">
        <f>IFERROR(VLOOKUP($A747,'Hospitalisation Details'!$A:$Q,11,FALSE),"")</f>
        <v>tier - 2</v>
      </c>
      <c r="O747" t="str">
        <f>IFERROR(VLOOKUP($A747,'Hospitalisation Details'!$A:$Q,13,FALSE),"")</f>
        <v>tier - 3</v>
      </c>
      <c r="P747" t="str">
        <f>IFERROR(VLOOKUP($A747,'Hospitalisation Details'!$A:$Q,15,FALSE),"")</f>
        <v>R1011</v>
      </c>
      <c r="Q747">
        <f>IFERROR(VLOOKUP($A747,'Hospitalisation Details'!$A:$Q,8,FALSE),"")</f>
        <v>47</v>
      </c>
    </row>
    <row r="748" spans="1:17" ht="15" x14ac:dyDescent="0.35">
      <c r="A748" s="25" t="str">
        <f>'Customer Names'!A1671</f>
        <v>Id1670</v>
      </c>
      <c r="B748" t="str">
        <f>IFERROR(VLOOKUP($A748,'Customer Names'!$A:$F,3,FALSE),"")</f>
        <v>Larue</v>
      </c>
      <c r="C748" s="27">
        <f>IFERROR(VLOOKUP($A748,'Medical Examinations'!$A:$O,2,FALSE),"")</f>
        <v>40.26</v>
      </c>
      <c r="D748">
        <f>IFERROR(VLOOKUP($A748,'Medical Examinations'!$A:$O,3,FALSE),"")</f>
        <v>9.92</v>
      </c>
      <c r="E748" s="26" t="str">
        <f>IFERROR(VLOOKUP($A748,'Medical Examinations'!$A:$O,4,FALSE),"")</f>
        <v>Yes</v>
      </c>
      <c r="F748" t="str">
        <f>IFERROR(VLOOKUP($A748,'Medical Examinations'!$A:$O,6,FALSE),"")</f>
        <v>No</v>
      </c>
      <c r="G748" t="str">
        <f>IFERROR(VLOOKUP($A748,'Medical Examinations'!$A:$O,7,FALSE),"")</f>
        <v>No</v>
      </c>
      <c r="H748" s="28" t="str">
        <f>IFERROR(VLOOKUP($A748,'Medical Examinations'!$A:$O,8,FALSE),"")</f>
        <v>0</v>
      </c>
      <c r="I748" t="str">
        <f>IFERROR(VLOOKUP($A748,'Medical Examinations'!$A:$O,10,FALSE),"")</f>
        <v>No</v>
      </c>
      <c r="J748" t="str">
        <f>IFERROR(VLOOKUP($A748,'Medical Examinations'!$A:$O,14,FALSE),"")</f>
        <v>Obesity</v>
      </c>
      <c r="K748" t="str">
        <f>IFERROR(VLOOKUP($A748,'Medical Examinations'!$A:$O,15,FALSE),"")</f>
        <v>Diabetes</v>
      </c>
      <c r="L748" s="19" t="str">
        <f>IFERROR(VLOOKUP($A748,'Hospitalisation Details'!$A:$Q,7,FALSE),"")</f>
        <v>30-Aug-1981</v>
      </c>
      <c r="M748" s="20">
        <f>IFERROR(VLOOKUP($A748,'Hospitalisation Details'!$A:$Q,10,FALSE),"")</f>
        <v>5709.16</v>
      </c>
      <c r="N748" s="26" t="str">
        <f>IFERROR(VLOOKUP($A748,'Hospitalisation Details'!$A:$Q,11,FALSE),"")</f>
        <v>tier - 3</v>
      </c>
      <c r="O748" t="str">
        <f>IFERROR(VLOOKUP($A748,'Hospitalisation Details'!$A:$Q,13,FALSE),"")</f>
        <v>tier - 3</v>
      </c>
      <c r="P748" t="str">
        <f>IFERROR(VLOOKUP($A748,'Hospitalisation Details'!$A:$Q,15,FALSE),"")</f>
        <v>R1013</v>
      </c>
      <c r="Q748">
        <f>IFERROR(VLOOKUP($A748,'Hospitalisation Details'!$A:$Q,8,FALSE),"")</f>
        <v>41</v>
      </c>
    </row>
    <row r="749" spans="1:17" ht="15" x14ac:dyDescent="0.35">
      <c r="A749" s="25" t="str">
        <f>'Customer Names'!A1672</f>
        <v>Id1671</v>
      </c>
      <c r="B749" t="str">
        <f>IFERROR(VLOOKUP($A749,'Customer Names'!$A:$F,3,FALSE),"")</f>
        <v>Hodge</v>
      </c>
      <c r="C749" s="27">
        <f>IFERROR(VLOOKUP($A749,'Medical Examinations'!$A:$O,2,FALSE),"")</f>
        <v>25.6</v>
      </c>
      <c r="D749">
        <f>IFERROR(VLOOKUP($A749,'Medical Examinations'!$A:$O,3,FALSE),"")</f>
        <v>6.03</v>
      </c>
      <c r="E749" s="26" t="str">
        <f>IFERROR(VLOOKUP($A749,'Medical Examinations'!$A:$O,4,FALSE),"")</f>
        <v>No</v>
      </c>
      <c r="F749" t="str">
        <f>IFERROR(VLOOKUP($A749,'Medical Examinations'!$A:$O,6,FALSE),"")</f>
        <v>No</v>
      </c>
      <c r="G749" t="str">
        <f>IFERROR(VLOOKUP($A749,'Medical Examinations'!$A:$O,7,FALSE),"")</f>
        <v>Yes</v>
      </c>
      <c r="H749" s="28">
        <f>IFERROR(VLOOKUP($A749,'Medical Examinations'!$A:$O,8,FALSE),"")</f>
        <v>1</v>
      </c>
      <c r="I749" t="str">
        <f>IFERROR(VLOOKUP($A749,'Medical Examinations'!$A:$O,10,FALSE),"")</f>
        <v>No</v>
      </c>
      <c r="J749" t="str">
        <f>IFERROR(VLOOKUP($A749,'Medical Examinations'!$A:$O,14,FALSE),"")</f>
        <v>Over Weight</v>
      </c>
      <c r="K749" t="str">
        <f>IFERROR(VLOOKUP($A749,'Medical Examinations'!$A:$O,15,FALSE),"")</f>
        <v>Prediabetes</v>
      </c>
      <c r="L749" s="19" t="str">
        <f>IFERROR(VLOOKUP($A749,'Hospitalisation Details'!$A:$Q,7,FALSE),"")</f>
        <v>3-Nov-1993</v>
      </c>
      <c r="M749" s="20">
        <f>IFERROR(VLOOKUP($A749,'Hospitalisation Details'!$A:$Q,10,FALSE),"")</f>
        <v>5708.87</v>
      </c>
      <c r="N749" s="26" t="str">
        <f>IFERROR(VLOOKUP($A749,'Hospitalisation Details'!$A:$Q,11,FALSE),"")</f>
        <v>tier - 2</v>
      </c>
      <c r="O749" t="str">
        <f>IFERROR(VLOOKUP($A749,'Hospitalisation Details'!$A:$Q,13,FALSE),"")</f>
        <v>tier - 1</v>
      </c>
      <c r="P749" t="str">
        <f>IFERROR(VLOOKUP($A749,'Hospitalisation Details'!$A:$Q,15,FALSE),"")</f>
        <v>R1011</v>
      </c>
      <c r="Q749">
        <f>IFERROR(VLOOKUP($A749,'Hospitalisation Details'!$A:$Q,8,FALSE),"")</f>
        <v>29</v>
      </c>
    </row>
    <row r="750" spans="1:17" ht="15" x14ac:dyDescent="0.35">
      <c r="A750" s="25" t="str">
        <f>'Customer Names'!A1673</f>
        <v>Id1672</v>
      </c>
      <c r="B750" t="str">
        <f>IFERROR(VLOOKUP($A750,'Customer Names'!$A:$F,3,FALSE),"")</f>
        <v>Marcus</v>
      </c>
      <c r="C750" s="27">
        <f>IFERROR(VLOOKUP($A750,'Medical Examinations'!$A:$O,2,FALSE),"")</f>
        <v>33.549999999999997</v>
      </c>
      <c r="D750">
        <f>IFERROR(VLOOKUP($A750,'Medical Examinations'!$A:$O,3,FALSE),"")</f>
        <v>10.9</v>
      </c>
      <c r="E750" s="26" t="str">
        <f>IFERROR(VLOOKUP($A750,'Medical Examinations'!$A:$O,4,FALSE),"")</f>
        <v>Yes</v>
      </c>
      <c r="F750" t="str">
        <f>IFERROR(VLOOKUP($A750,'Medical Examinations'!$A:$O,6,FALSE),"")</f>
        <v>No</v>
      </c>
      <c r="G750" t="str">
        <f>IFERROR(VLOOKUP($A750,'Medical Examinations'!$A:$O,7,FALSE),"")</f>
        <v>No</v>
      </c>
      <c r="H750" s="28" t="str">
        <f>IFERROR(VLOOKUP($A750,'Medical Examinations'!$A:$O,8,FALSE),"")</f>
        <v>0</v>
      </c>
      <c r="I750" t="str">
        <f>IFERROR(VLOOKUP($A750,'Medical Examinations'!$A:$O,10,FALSE),"")</f>
        <v>No</v>
      </c>
      <c r="J750" t="str">
        <f>IFERROR(VLOOKUP($A750,'Medical Examinations'!$A:$O,14,FALSE),"")</f>
        <v>Obesity</v>
      </c>
      <c r="K750" t="str">
        <f>IFERROR(VLOOKUP($A750,'Medical Examinations'!$A:$O,15,FALSE),"")</f>
        <v>Diabetes</v>
      </c>
      <c r="L750" s="19" t="str">
        <f>IFERROR(VLOOKUP($A750,'Hospitalisation Details'!$A:$Q,7,FALSE),"")</f>
        <v>15-Jun-1981</v>
      </c>
      <c r="M750" s="20">
        <f>IFERROR(VLOOKUP($A750,'Hospitalisation Details'!$A:$Q,10,FALSE),"")</f>
        <v>5699.84</v>
      </c>
      <c r="N750" s="26" t="str">
        <f>IFERROR(VLOOKUP($A750,'Hospitalisation Details'!$A:$Q,11,FALSE),"")</f>
        <v>tier - 2</v>
      </c>
      <c r="O750" t="str">
        <f>IFERROR(VLOOKUP($A750,'Hospitalisation Details'!$A:$Q,13,FALSE),"")</f>
        <v>tier - 3</v>
      </c>
      <c r="P750" t="str">
        <f>IFERROR(VLOOKUP($A750,'Hospitalisation Details'!$A:$Q,15,FALSE),"")</f>
        <v>R1013</v>
      </c>
      <c r="Q750">
        <f>IFERROR(VLOOKUP($A750,'Hospitalisation Details'!$A:$Q,8,FALSE),"")</f>
        <v>41</v>
      </c>
    </row>
    <row r="751" spans="1:17" ht="15" x14ac:dyDescent="0.35">
      <c r="A751" s="25" t="str">
        <f>'Customer Names'!A1674</f>
        <v>Id1673</v>
      </c>
      <c r="B751" t="str">
        <f>IFERROR(VLOOKUP($A751,'Customer Names'!$A:$F,3,FALSE),"")</f>
        <v>Daubert</v>
      </c>
      <c r="C751" s="27">
        <f>IFERROR(VLOOKUP($A751,'Medical Examinations'!$A:$O,2,FALSE),"")</f>
        <v>16.690000000000001</v>
      </c>
      <c r="D751">
        <f>IFERROR(VLOOKUP($A751,'Medical Examinations'!$A:$O,3,FALSE),"")</f>
        <v>10.66</v>
      </c>
      <c r="E751" s="26" t="str">
        <f>IFERROR(VLOOKUP($A751,'Medical Examinations'!$A:$O,4,FALSE),"")</f>
        <v>No</v>
      </c>
      <c r="F751" t="str">
        <f>IFERROR(VLOOKUP($A751,'Medical Examinations'!$A:$O,6,FALSE),"")</f>
        <v>No</v>
      </c>
      <c r="G751" t="str">
        <f>IFERROR(VLOOKUP($A751,'Medical Examinations'!$A:$O,7,FALSE),"")</f>
        <v>No</v>
      </c>
      <c r="H751" s="28" t="str">
        <f>IFERROR(VLOOKUP($A751,'Medical Examinations'!$A:$O,8,FALSE),"")</f>
        <v>0</v>
      </c>
      <c r="I751" t="str">
        <f>IFERROR(VLOOKUP($A751,'Medical Examinations'!$A:$O,10,FALSE),"")</f>
        <v>No</v>
      </c>
      <c r="J751" t="str">
        <f>IFERROR(VLOOKUP($A751,'Medical Examinations'!$A:$O,14,FALSE),"")</f>
        <v>Under Weight</v>
      </c>
      <c r="K751" t="str">
        <f>IFERROR(VLOOKUP($A751,'Medical Examinations'!$A:$O,15,FALSE),"")</f>
        <v>Diabetes</v>
      </c>
      <c r="L751" s="19" t="str">
        <f>IFERROR(VLOOKUP($A751,'Hospitalisation Details'!$A:$Q,7,FALSE),"")</f>
        <v>6-Jul-1974</v>
      </c>
      <c r="M751" s="20">
        <f>IFERROR(VLOOKUP($A751,'Hospitalisation Details'!$A:$Q,10,FALSE),"")</f>
        <v>5698.74</v>
      </c>
      <c r="N751" s="26" t="str">
        <f>IFERROR(VLOOKUP($A751,'Hospitalisation Details'!$A:$Q,11,FALSE),"")</f>
        <v>tier - 2</v>
      </c>
      <c r="O751" t="str">
        <f>IFERROR(VLOOKUP($A751,'Hospitalisation Details'!$A:$Q,13,FALSE),"")</f>
        <v>tier - 2</v>
      </c>
      <c r="P751" t="str">
        <f>IFERROR(VLOOKUP($A751,'Hospitalisation Details'!$A:$Q,15,FALSE),"")</f>
        <v>R1012</v>
      </c>
      <c r="Q751">
        <f>IFERROR(VLOOKUP($A751,'Hospitalisation Details'!$A:$Q,8,FALSE),"")</f>
        <v>48</v>
      </c>
    </row>
    <row r="752" spans="1:17" ht="15" x14ac:dyDescent="0.35">
      <c r="A752" s="25" t="str">
        <f>'Customer Names'!A1675</f>
        <v>Id1674</v>
      </c>
      <c r="B752" t="str">
        <f>IFERROR(VLOOKUP($A752,'Customer Names'!$A:$F,3,FALSE),"")</f>
        <v>Close</v>
      </c>
      <c r="C752" s="27">
        <f>IFERROR(VLOOKUP($A752,'Medical Examinations'!$A:$O,2,FALSE),"")</f>
        <v>19.95</v>
      </c>
      <c r="D752">
        <f>IFERROR(VLOOKUP($A752,'Medical Examinations'!$A:$O,3,FALSE),"")</f>
        <v>4.05</v>
      </c>
      <c r="E752" s="26" t="str">
        <f>IFERROR(VLOOKUP($A752,'Medical Examinations'!$A:$O,4,FALSE),"")</f>
        <v>No</v>
      </c>
      <c r="F752" t="str">
        <f>IFERROR(VLOOKUP($A752,'Medical Examinations'!$A:$O,6,FALSE),"")</f>
        <v>No</v>
      </c>
      <c r="G752" t="str">
        <f>IFERROR(VLOOKUP($A752,'Medical Examinations'!$A:$O,7,FALSE),"")</f>
        <v>No</v>
      </c>
      <c r="H752" s="28">
        <f>IFERROR(VLOOKUP($A752,'Medical Examinations'!$A:$O,8,FALSE),"")</f>
        <v>1</v>
      </c>
      <c r="I752" t="str">
        <f>IFERROR(VLOOKUP($A752,'Medical Examinations'!$A:$O,10,FALSE),"")</f>
        <v>No</v>
      </c>
      <c r="J752" t="str">
        <f>IFERROR(VLOOKUP($A752,'Medical Examinations'!$A:$O,14,FALSE),"")</f>
        <v>Normal Weight</v>
      </c>
      <c r="K752" t="str">
        <f>IFERROR(VLOOKUP($A752,'Medical Examinations'!$A:$O,15,FALSE),"")</f>
        <v>Normal</v>
      </c>
      <c r="L752" s="19" t="str">
        <f>IFERROR(VLOOKUP($A752,'Hospitalisation Details'!$A:$Q,7,FALSE),"")</f>
        <v>3-Nov-1992</v>
      </c>
      <c r="M752" s="20">
        <f>IFERROR(VLOOKUP($A752,'Hospitalisation Details'!$A:$Q,10,FALSE),"")</f>
        <v>5693.43</v>
      </c>
      <c r="N752" s="26" t="str">
        <f>IFERROR(VLOOKUP($A752,'Hospitalisation Details'!$A:$Q,11,FALSE),"")</f>
        <v>tier - 2</v>
      </c>
      <c r="O752" t="str">
        <f>IFERROR(VLOOKUP($A752,'Hospitalisation Details'!$A:$Q,13,FALSE),"")</f>
        <v>tier - 3</v>
      </c>
      <c r="P752" t="str">
        <f>IFERROR(VLOOKUP($A752,'Hospitalisation Details'!$A:$Q,15,FALSE),"")</f>
        <v>R1012</v>
      </c>
      <c r="Q752">
        <f>IFERROR(VLOOKUP($A752,'Hospitalisation Details'!$A:$Q,8,FALSE),"")</f>
        <v>30</v>
      </c>
    </row>
    <row r="753" spans="1:17" ht="15" x14ac:dyDescent="0.35">
      <c r="A753" s="25" t="str">
        <f>'Customer Names'!A1676</f>
        <v>Id1675</v>
      </c>
      <c r="B753" t="str">
        <f>IFERROR(VLOOKUP($A753,'Customer Names'!$A:$F,3,FALSE),"")</f>
        <v>Roels</v>
      </c>
      <c r="C753" s="27">
        <f>IFERROR(VLOOKUP($A753,'Medical Examinations'!$A:$O,2,FALSE),"")</f>
        <v>17.55</v>
      </c>
      <c r="D753">
        <f>IFERROR(VLOOKUP($A753,'Medical Examinations'!$A:$O,3,FALSE),"")</f>
        <v>4.2300000000000004</v>
      </c>
      <c r="E753" s="26" t="str">
        <f>IFERROR(VLOOKUP($A753,'Medical Examinations'!$A:$O,4,FALSE),"")</f>
        <v>No</v>
      </c>
      <c r="F753" t="str">
        <f>IFERROR(VLOOKUP($A753,'Medical Examinations'!$A:$O,6,FALSE),"")</f>
        <v>No</v>
      </c>
      <c r="G753" t="str">
        <f>IFERROR(VLOOKUP($A753,'Medical Examinations'!$A:$O,7,FALSE),"")</f>
        <v>No</v>
      </c>
      <c r="H753" s="28">
        <f>IFERROR(VLOOKUP($A753,'Medical Examinations'!$A:$O,8,FALSE),"")</f>
        <v>2</v>
      </c>
      <c r="I753" t="str">
        <f>IFERROR(VLOOKUP($A753,'Medical Examinations'!$A:$O,10,FALSE),"")</f>
        <v>No</v>
      </c>
      <c r="J753" t="str">
        <f>IFERROR(VLOOKUP($A753,'Medical Examinations'!$A:$O,14,FALSE),"")</f>
        <v>Under Weight</v>
      </c>
      <c r="K753" t="str">
        <f>IFERROR(VLOOKUP($A753,'Medical Examinations'!$A:$O,15,FALSE),"")</f>
        <v>Normal</v>
      </c>
      <c r="L753" s="19" t="str">
        <f>IFERROR(VLOOKUP($A753,'Hospitalisation Details'!$A:$Q,7,FALSE),"")</f>
        <v>28-Oct-1972</v>
      </c>
      <c r="M753" s="20">
        <f>IFERROR(VLOOKUP($A753,'Hospitalisation Details'!$A:$Q,10,FALSE),"")</f>
        <v>5690.79</v>
      </c>
      <c r="N753" s="26" t="str">
        <f>IFERROR(VLOOKUP($A753,'Hospitalisation Details'!$A:$Q,11,FALSE),"")</f>
        <v>tier - 2</v>
      </c>
      <c r="O753" t="str">
        <f>IFERROR(VLOOKUP($A753,'Hospitalisation Details'!$A:$Q,13,FALSE),"")</f>
        <v>tier - 1</v>
      </c>
      <c r="P753" t="str">
        <f>IFERROR(VLOOKUP($A753,'Hospitalisation Details'!$A:$Q,15,FALSE),"")</f>
        <v>R1013</v>
      </c>
      <c r="Q753">
        <f>IFERROR(VLOOKUP($A753,'Hospitalisation Details'!$A:$Q,8,FALSE),"")</f>
        <v>50</v>
      </c>
    </row>
    <row r="754" spans="1:17" ht="15" x14ac:dyDescent="0.35">
      <c r="A754" s="25" t="str">
        <f>'Customer Names'!A1677</f>
        <v>Id1676</v>
      </c>
      <c r="B754" t="str">
        <f>IFERROR(VLOOKUP($A754,'Customer Names'!$A:$F,3,FALSE),"")</f>
        <v>Venosky</v>
      </c>
      <c r="C754" s="27">
        <f>IFERROR(VLOOKUP($A754,'Medical Examinations'!$A:$O,2,FALSE),"")</f>
        <v>22.01</v>
      </c>
      <c r="D754">
        <f>IFERROR(VLOOKUP($A754,'Medical Examinations'!$A:$O,3,FALSE),"")</f>
        <v>5.01</v>
      </c>
      <c r="E754" s="26" t="str">
        <f>IFERROR(VLOOKUP($A754,'Medical Examinations'!$A:$O,4,FALSE),"")</f>
        <v>No</v>
      </c>
      <c r="F754" t="str">
        <f>IFERROR(VLOOKUP($A754,'Medical Examinations'!$A:$O,6,FALSE),"")</f>
        <v>No</v>
      </c>
      <c r="G754" t="str">
        <f>IFERROR(VLOOKUP($A754,'Medical Examinations'!$A:$O,7,FALSE),"")</f>
        <v>No</v>
      </c>
      <c r="H754" s="28">
        <f>IFERROR(VLOOKUP($A754,'Medical Examinations'!$A:$O,8,FALSE),"")</f>
        <v>1</v>
      </c>
      <c r="I754" t="str">
        <f>IFERROR(VLOOKUP($A754,'Medical Examinations'!$A:$O,10,FALSE),"")</f>
        <v>No</v>
      </c>
      <c r="J754" t="str">
        <f>IFERROR(VLOOKUP($A754,'Medical Examinations'!$A:$O,14,FALSE),"")</f>
        <v>Normal Weight</v>
      </c>
      <c r="K754" t="str">
        <f>IFERROR(VLOOKUP($A754,'Medical Examinations'!$A:$O,15,FALSE),"")</f>
        <v>Normal</v>
      </c>
      <c r="L754" s="19" t="str">
        <f>IFERROR(VLOOKUP($A754,'Hospitalisation Details'!$A:$Q,7,FALSE),"")</f>
        <v>12-Aug-1984</v>
      </c>
      <c r="M754" s="20">
        <f>IFERROR(VLOOKUP($A754,'Hospitalisation Details'!$A:$Q,10,FALSE),"")</f>
        <v>5679.13</v>
      </c>
      <c r="N754" s="26" t="str">
        <f>IFERROR(VLOOKUP($A754,'Hospitalisation Details'!$A:$Q,11,FALSE),"")</f>
        <v>tier - 2</v>
      </c>
      <c r="O754" t="str">
        <f>IFERROR(VLOOKUP($A754,'Hospitalisation Details'!$A:$Q,13,FALSE),"")</f>
        <v>tier - 2</v>
      </c>
      <c r="P754" t="str">
        <f>IFERROR(VLOOKUP($A754,'Hospitalisation Details'!$A:$Q,15,FALSE),"")</f>
        <v>R1013</v>
      </c>
      <c r="Q754">
        <f>IFERROR(VLOOKUP($A754,'Hospitalisation Details'!$A:$Q,8,FALSE),"")</f>
        <v>38</v>
      </c>
    </row>
    <row r="755" spans="1:17" ht="15" x14ac:dyDescent="0.35">
      <c r="A755" s="25" t="str">
        <f>'Customer Names'!A1678</f>
        <v>Id1677</v>
      </c>
      <c r="B755" t="str">
        <f>IFERROR(VLOOKUP($A755,'Customer Names'!$A:$F,3,FALSE),"")</f>
        <v>Gosnell</v>
      </c>
      <c r="C755" s="27">
        <f>IFERROR(VLOOKUP($A755,'Medical Examinations'!$A:$O,2,FALSE),"")</f>
        <v>41.8</v>
      </c>
      <c r="D755">
        <f>IFERROR(VLOOKUP($A755,'Medical Examinations'!$A:$O,3,FALSE),"")</f>
        <v>5.82</v>
      </c>
      <c r="E755" s="26" t="str">
        <f>IFERROR(VLOOKUP($A755,'Medical Examinations'!$A:$O,4,FALSE),"")</f>
        <v>Yes</v>
      </c>
      <c r="F755" t="str">
        <f>IFERROR(VLOOKUP($A755,'Medical Examinations'!$A:$O,6,FALSE),"")</f>
        <v>No</v>
      </c>
      <c r="G755" t="str">
        <f>IFERROR(VLOOKUP($A755,'Medical Examinations'!$A:$O,7,FALSE),"")</f>
        <v>Yes</v>
      </c>
      <c r="H755" s="28">
        <f>IFERROR(VLOOKUP($A755,'Medical Examinations'!$A:$O,8,FALSE),"")</f>
        <v>1</v>
      </c>
      <c r="I755" t="str">
        <f>IFERROR(VLOOKUP($A755,'Medical Examinations'!$A:$O,10,FALSE),"")</f>
        <v>No</v>
      </c>
      <c r="J755" t="str">
        <f>IFERROR(VLOOKUP($A755,'Medical Examinations'!$A:$O,14,FALSE),"")</f>
        <v>Obesity</v>
      </c>
      <c r="K755" t="str">
        <f>IFERROR(VLOOKUP($A755,'Medical Examinations'!$A:$O,15,FALSE),"")</f>
        <v>Prediabetes</v>
      </c>
      <c r="L755" s="19" t="str">
        <f>IFERROR(VLOOKUP($A755,'Hospitalisation Details'!$A:$Q,7,FALSE),"")</f>
        <v>3-Sep-1983</v>
      </c>
      <c r="M755" s="20">
        <f>IFERROR(VLOOKUP($A755,'Hospitalisation Details'!$A:$Q,10,FALSE),"")</f>
        <v>5662.23</v>
      </c>
      <c r="N755" s="26" t="str">
        <f>IFERROR(VLOOKUP($A755,'Hospitalisation Details'!$A:$Q,11,FALSE),"")</f>
        <v>tier - 2</v>
      </c>
      <c r="O755" t="str">
        <f>IFERROR(VLOOKUP($A755,'Hospitalisation Details'!$A:$Q,13,FALSE),"")</f>
        <v>tier - 1</v>
      </c>
      <c r="P755" t="str">
        <f>IFERROR(VLOOKUP($A755,'Hospitalisation Details'!$A:$Q,15,FALSE),"")</f>
        <v>R1013</v>
      </c>
      <c r="Q755">
        <f>IFERROR(VLOOKUP($A755,'Hospitalisation Details'!$A:$Q,8,FALSE),"")</f>
        <v>39</v>
      </c>
    </row>
    <row r="756" spans="1:17" ht="15" x14ac:dyDescent="0.35">
      <c r="A756" s="25" t="str">
        <f>'Customer Names'!A1679</f>
        <v>Id1678</v>
      </c>
      <c r="B756" t="str">
        <f>IFERROR(VLOOKUP($A756,'Customer Names'!$A:$F,3,FALSE),"")</f>
        <v>Chewning-Kulick</v>
      </c>
      <c r="C756" s="27">
        <f>IFERROR(VLOOKUP($A756,'Medical Examinations'!$A:$O,2,FALSE),"")</f>
        <v>19.170000000000002</v>
      </c>
      <c r="D756">
        <f>IFERROR(VLOOKUP($A756,'Medical Examinations'!$A:$O,3,FALSE),"")</f>
        <v>7.94</v>
      </c>
      <c r="E756" s="26" t="str">
        <f>IFERROR(VLOOKUP($A756,'Medical Examinations'!$A:$O,4,FALSE),"")</f>
        <v>No</v>
      </c>
      <c r="F756" t="str">
        <f>IFERROR(VLOOKUP($A756,'Medical Examinations'!$A:$O,6,FALSE),"")</f>
        <v>No</v>
      </c>
      <c r="G756" t="str">
        <f>IFERROR(VLOOKUP($A756,'Medical Examinations'!$A:$O,7,FALSE),"")</f>
        <v>No</v>
      </c>
      <c r="H756" s="28" t="str">
        <f>IFERROR(VLOOKUP($A756,'Medical Examinations'!$A:$O,8,FALSE),"")</f>
        <v>0</v>
      </c>
      <c r="I756" t="str">
        <f>IFERROR(VLOOKUP($A756,'Medical Examinations'!$A:$O,10,FALSE),"")</f>
        <v>No</v>
      </c>
      <c r="J756" t="str">
        <f>IFERROR(VLOOKUP($A756,'Medical Examinations'!$A:$O,14,FALSE),"")</f>
        <v>Normal Weight</v>
      </c>
      <c r="K756" t="str">
        <f>IFERROR(VLOOKUP($A756,'Medical Examinations'!$A:$O,15,FALSE),"")</f>
        <v>Diabetes</v>
      </c>
      <c r="L756" s="19" t="str">
        <f>IFERROR(VLOOKUP($A756,'Hospitalisation Details'!$A:$Q,7,FALSE),"")</f>
        <v>27-Sep-1978</v>
      </c>
      <c r="M756" s="20">
        <f>IFERROR(VLOOKUP($A756,'Hospitalisation Details'!$A:$Q,10,FALSE),"")</f>
        <v>5650.14</v>
      </c>
      <c r="N756" s="26" t="str">
        <f>IFERROR(VLOOKUP($A756,'Hospitalisation Details'!$A:$Q,11,FALSE),"")</f>
        <v>tier - 2</v>
      </c>
      <c r="O756" t="str">
        <f>IFERROR(VLOOKUP($A756,'Hospitalisation Details'!$A:$Q,13,FALSE),"")</f>
        <v>tier - 1</v>
      </c>
      <c r="P756" t="str">
        <f>IFERROR(VLOOKUP($A756,'Hospitalisation Details'!$A:$Q,15,FALSE),"")</f>
        <v>R1013</v>
      </c>
      <c r="Q756">
        <f>IFERROR(VLOOKUP($A756,'Hospitalisation Details'!$A:$Q,8,FALSE),"")</f>
        <v>44</v>
      </c>
    </row>
    <row r="757" spans="1:17" ht="15" x14ac:dyDescent="0.35">
      <c r="A757" s="25" t="str">
        <f>'Customer Names'!A1680</f>
        <v>Id1679</v>
      </c>
      <c r="B757" t="str">
        <f>IFERROR(VLOOKUP($A757,'Customer Names'!$A:$F,3,FALSE),"")</f>
        <v>McCarron</v>
      </c>
      <c r="C757" s="27">
        <f>IFERROR(VLOOKUP($A757,'Medical Examinations'!$A:$O,2,FALSE),"")</f>
        <v>32.799999999999997</v>
      </c>
      <c r="D757">
        <f>IFERROR(VLOOKUP($A757,'Medical Examinations'!$A:$O,3,FALSE),"")</f>
        <v>6.16</v>
      </c>
      <c r="E757" s="26" t="str">
        <f>IFERROR(VLOOKUP($A757,'Medical Examinations'!$A:$O,4,FALSE),"")</f>
        <v>Yes</v>
      </c>
      <c r="F757" t="str">
        <f>IFERROR(VLOOKUP($A757,'Medical Examinations'!$A:$O,6,FALSE),"")</f>
        <v>No</v>
      </c>
      <c r="G757" t="str">
        <f>IFERROR(VLOOKUP($A757,'Medical Examinations'!$A:$O,7,FALSE),"")</f>
        <v>Yes</v>
      </c>
      <c r="H757" s="28">
        <f>IFERROR(VLOOKUP($A757,'Medical Examinations'!$A:$O,8,FALSE),"")</f>
        <v>1</v>
      </c>
      <c r="I757" t="str">
        <f>IFERROR(VLOOKUP($A757,'Medical Examinations'!$A:$O,10,FALSE),"")</f>
        <v>No</v>
      </c>
      <c r="J757" t="str">
        <f>IFERROR(VLOOKUP($A757,'Medical Examinations'!$A:$O,14,FALSE),"")</f>
        <v>Obesity</v>
      </c>
      <c r="K757" t="str">
        <f>IFERROR(VLOOKUP($A757,'Medical Examinations'!$A:$O,15,FALSE),"")</f>
        <v>Prediabetes</v>
      </c>
      <c r="L757" s="19" t="str">
        <f>IFERROR(VLOOKUP($A757,'Hospitalisation Details'!$A:$Q,7,FALSE),"")</f>
        <v>8-Jun-1983</v>
      </c>
      <c r="M757" s="20">
        <f>IFERROR(VLOOKUP($A757,'Hospitalisation Details'!$A:$Q,10,FALSE),"")</f>
        <v>5649.72</v>
      </c>
      <c r="N757" s="26" t="str">
        <f>IFERROR(VLOOKUP($A757,'Hospitalisation Details'!$A:$Q,11,FALSE),"")</f>
        <v>tier - 2</v>
      </c>
      <c r="O757" t="str">
        <f>IFERROR(VLOOKUP($A757,'Hospitalisation Details'!$A:$Q,13,FALSE),"")</f>
        <v>tier - 3</v>
      </c>
      <c r="P757" t="str">
        <f>IFERROR(VLOOKUP($A757,'Hospitalisation Details'!$A:$Q,15,FALSE),"")</f>
        <v>R1011</v>
      </c>
      <c r="Q757">
        <f>IFERROR(VLOOKUP($A757,'Hospitalisation Details'!$A:$Q,8,FALSE),"")</f>
        <v>40</v>
      </c>
    </row>
    <row r="758" spans="1:17" ht="15" x14ac:dyDescent="0.35">
      <c r="A758" s="25" t="str">
        <f>'Customer Names'!A169</f>
        <v>Id168</v>
      </c>
      <c r="B758" t="str">
        <f>IFERROR(VLOOKUP($A758,'Customer Names'!$A:$F,3,FALSE),"")</f>
        <v>Scofield</v>
      </c>
      <c r="C758" s="27">
        <f>IFERROR(VLOOKUP($A758,'Medical Examinations'!$A:$O,2,FALSE),"")</f>
        <v>30.78</v>
      </c>
      <c r="D758">
        <f>IFERROR(VLOOKUP($A758,'Medical Examinations'!$A:$O,3,FALSE),"")</f>
        <v>4.67</v>
      </c>
      <c r="E758" s="26" t="str">
        <f>IFERROR(VLOOKUP($A758,'Medical Examinations'!$A:$O,4,FALSE),"")</f>
        <v>Yes</v>
      </c>
      <c r="F758" t="str">
        <f>IFERROR(VLOOKUP($A758,'Medical Examinations'!$A:$O,6,FALSE),"")</f>
        <v>No</v>
      </c>
      <c r="G758" t="str">
        <f>IFERROR(VLOOKUP($A758,'Medical Examinations'!$A:$O,7,FALSE),"")</f>
        <v>No</v>
      </c>
      <c r="H758" s="28" t="str">
        <f>IFERROR(VLOOKUP($A758,'Medical Examinations'!$A:$O,8,FALSE),"")</f>
        <v>0</v>
      </c>
      <c r="I758" t="str">
        <f>IFERROR(VLOOKUP($A758,'Medical Examinations'!$A:$O,10,FALSE),"")</f>
        <v>Yes</v>
      </c>
      <c r="J758" t="str">
        <f>IFERROR(VLOOKUP($A758,'Medical Examinations'!$A:$O,14,FALSE),"")</f>
        <v>Obesity</v>
      </c>
      <c r="K758" t="str">
        <f>IFERROR(VLOOKUP($A758,'Medical Examinations'!$A:$O,15,FALSE),"")</f>
        <v>Normal</v>
      </c>
      <c r="L758" s="19" t="str">
        <f>IFERROR(VLOOKUP($A758,'Hospitalisation Details'!$A:$Q,7,FALSE),"")</f>
        <v>17-Nov-1985</v>
      </c>
      <c r="M758" s="20">
        <f>IFERROR(VLOOKUP($A758,'Hospitalisation Details'!$A:$Q,10,FALSE),"")</f>
        <v>37270.15</v>
      </c>
      <c r="N758" s="26" t="str">
        <f>IFERROR(VLOOKUP($A758,'Hospitalisation Details'!$A:$Q,11,FALSE),"")</f>
        <v>tier - 2</v>
      </c>
      <c r="O758" t="str">
        <f>IFERROR(VLOOKUP($A758,'Hospitalisation Details'!$A:$Q,13,FALSE),"")</f>
        <v>tier - 1</v>
      </c>
      <c r="P758" t="str">
        <f>IFERROR(VLOOKUP($A758,'Hospitalisation Details'!$A:$Q,15,FALSE),"")</f>
        <v>R1024</v>
      </c>
      <c r="Q758">
        <f>IFERROR(VLOOKUP($A758,'Hospitalisation Details'!$A:$Q,8,FALSE),"")</f>
        <v>37</v>
      </c>
    </row>
    <row r="759" spans="1:17" ht="15" x14ac:dyDescent="0.35">
      <c r="A759" s="25" t="str">
        <f>'Customer Names'!A1681</f>
        <v>Id1680</v>
      </c>
      <c r="B759" t="str">
        <f>IFERROR(VLOOKUP($A759,'Customer Names'!$A:$F,3,FALSE),"")</f>
        <v>Manion</v>
      </c>
      <c r="C759" s="27">
        <f>IFERROR(VLOOKUP($A759,'Medical Examinations'!$A:$O,2,FALSE),"")</f>
        <v>35.814999999999998</v>
      </c>
      <c r="D759">
        <f>IFERROR(VLOOKUP($A759,'Medical Examinations'!$A:$O,3,FALSE),"")</f>
        <v>4.1500000000000004</v>
      </c>
      <c r="E759" s="26" t="str">
        <f>IFERROR(VLOOKUP($A759,'Medical Examinations'!$A:$O,4,FALSE),"")</f>
        <v>No</v>
      </c>
      <c r="F759" t="str">
        <f>IFERROR(VLOOKUP($A759,'Medical Examinations'!$A:$O,6,FALSE),"")</f>
        <v>No</v>
      </c>
      <c r="G759" t="str">
        <f>IFERROR(VLOOKUP($A759,'Medical Examinations'!$A:$O,7,FALSE),"")</f>
        <v>No</v>
      </c>
      <c r="H759" s="28">
        <f>IFERROR(VLOOKUP($A759,'Medical Examinations'!$A:$O,8,FALSE),"")</f>
        <v>1</v>
      </c>
      <c r="I759" t="str">
        <f>IFERROR(VLOOKUP($A759,'Medical Examinations'!$A:$O,10,FALSE),"")</f>
        <v>No</v>
      </c>
      <c r="J759" t="str">
        <f>IFERROR(VLOOKUP($A759,'Medical Examinations'!$A:$O,14,FALSE),"")</f>
        <v>Obesity</v>
      </c>
      <c r="K759" t="str">
        <f>IFERROR(VLOOKUP($A759,'Medical Examinations'!$A:$O,15,FALSE),"")</f>
        <v>Normal</v>
      </c>
      <c r="L759" s="19" t="str">
        <f>IFERROR(VLOOKUP($A759,'Hospitalisation Details'!$A:$Q,7,FALSE),"")</f>
        <v>9-Dec-1987</v>
      </c>
      <c r="M759" s="20">
        <f>IFERROR(VLOOKUP($A759,'Hospitalisation Details'!$A:$Q,10,FALSE),"")</f>
        <v>5630.46</v>
      </c>
      <c r="N759" s="26" t="str">
        <f>IFERROR(VLOOKUP($A759,'Hospitalisation Details'!$A:$Q,11,FALSE),"")</f>
        <v>tier - 2</v>
      </c>
      <c r="O759" t="str">
        <f>IFERROR(VLOOKUP($A759,'Hospitalisation Details'!$A:$Q,13,FALSE),"")</f>
        <v>tier - 3</v>
      </c>
      <c r="P759" t="str">
        <f>IFERROR(VLOOKUP($A759,'Hospitalisation Details'!$A:$Q,15,FALSE),"")</f>
        <v>R1012</v>
      </c>
      <c r="Q759">
        <f>IFERROR(VLOOKUP($A759,'Hospitalisation Details'!$A:$Q,8,FALSE),"")</f>
        <v>35</v>
      </c>
    </row>
    <row r="760" spans="1:17" ht="15" x14ac:dyDescent="0.35">
      <c r="A760" s="25" t="str">
        <f>'Customer Names'!A1682</f>
        <v>Id1681</v>
      </c>
      <c r="B760" t="str">
        <f>IFERROR(VLOOKUP($A760,'Customer Names'!$A:$F,3,FALSE),"")</f>
        <v>Strong</v>
      </c>
      <c r="C760" s="27">
        <f>IFERROR(VLOOKUP($A760,'Medical Examinations'!$A:$O,2,FALSE),"")</f>
        <v>24.3</v>
      </c>
      <c r="D760">
        <f>IFERROR(VLOOKUP($A760,'Medical Examinations'!$A:$O,3,FALSE),"")</f>
        <v>6.23</v>
      </c>
      <c r="E760" s="26" t="str">
        <f>IFERROR(VLOOKUP($A760,'Medical Examinations'!$A:$O,4,FALSE),"")</f>
        <v>No</v>
      </c>
      <c r="F760" t="str">
        <f>IFERROR(VLOOKUP($A760,'Medical Examinations'!$A:$O,6,FALSE),"")</f>
        <v>No</v>
      </c>
      <c r="G760" t="str">
        <f>IFERROR(VLOOKUP($A760,'Medical Examinations'!$A:$O,7,FALSE),"")</f>
        <v>No</v>
      </c>
      <c r="H760" s="28" t="str">
        <f>IFERROR(VLOOKUP($A760,'Medical Examinations'!$A:$O,8,FALSE),"")</f>
        <v>0</v>
      </c>
      <c r="I760" t="str">
        <f>IFERROR(VLOOKUP($A760,'Medical Examinations'!$A:$O,10,FALSE),"")</f>
        <v>No</v>
      </c>
      <c r="J760" t="str">
        <f>IFERROR(VLOOKUP($A760,'Medical Examinations'!$A:$O,14,FALSE),"")</f>
        <v>Normal Weight</v>
      </c>
      <c r="K760" t="str">
        <f>IFERROR(VLOOKUP($A760,'Medical Examinations'!$A:$O,15,FALSE),"")</f>
        <v>Prediabetes</v>
      </c>
      <c r="L760" s="19" t="str">
        <f>IFERROR(VLOOKUP($A760,'Hospitalisation Details'!$A:$Q,7,FALSE),"")</f>
        <v>15-Nov-1994</v>
      </c>
      <c r="M760" s="20">
        <f>IFERROR(VLOOKUP($A760,'Hospitalisation Details'!$A:$Q,10,FALSE),"")</f>
        <v>5615.37</v>
      </c>
      <c r="N760" s="26" t="str">
        <f>IFERROR(VLOOKUP($A760,'Hospitalisation Details'!$A:$Q,11,FALSE),"")</f>
        <v>tier - 2</v>
      </c>
      <c r="O760" t="str">
        <f>IFERROR(VLOOKUP($A760,'Hospitalisation Details'!$A:$Q,13,FALSE),"")</f>
        <v>tier - 3</v>
      </c>
      <c r="P760" t="str">
        <f>IFERROR(VLOOKUP($A760,'Hospitalisation Details'!$A:$Q,15,FALSE),"")</f>
        <v>R1011</v>
      </c>
      <c r="Q760">
        <f>IFERROR(VLOOKUP($A760,'Hospitalisation Details'!$A:$Q,8,FALSE),"")</f>
        <v>28</v>
      </c>
    </row>
    <row r="761" spans="1:17" ht="15" x14ac:dyDescent="0.35">
      <c r="A761" s="25" t="str">
        <f>'Customer Names'!A1683</f>
        <v>Id1682</v>
      </c>
      <c r="B761" t="str">
        <f>IFERROR(VLOOKUP($A761,'Customer Names'!$A:$F,3,FALSE),"")</f>
        <v>Leblanc</v>
      </c>
      <c r="C761" s="27">
        <f>IFERROR(VLOOKUP($A761,'Medical Examinations'!$A:$O,2,FALSE),"")</f>
        <v>19.059999999999999</v>
      </c>
      <c r="D761">
        <f>IFERROR(VLOOKUP($A761,'Medical Examinations'!$A:$O,3,FALSE),"")</f>
        <v>7.41</v>
      </c>
      <c r="E761" s="26" t="str">
        <f>IFERROR(VLOOKUP($A761,'Medical Examinations'!$A:$O,4,FALSE),"")</f>
        <v>No</v>
      </c>
      <c r="F761" t="str">
        <f>IFERROR(VLOOKUP($A761,'Medical Examinations'!$A:$O,6,FALSE),"")</f>
        <v>No</v>
      </c>
      <c r="G761" t="str">
        <f>IFERROR(VLOOKUP($A761,'Medical Examinations'!$A:$O,7,FALSE),"")</f>
        <v>No</v>
      </c>
      <c r="H761" s="28" t="str">
        <f>IFERROR(VLOOKUP($A761,'Medical Examinations'!$A:$O,8,FALSE),"")</f>
        <v>0</v>
      </c>
      <c r="I761" t="str">
        <f>IFERROR(VLOOKUP($A761,'Medical Examinations'!$A:$O,10,FALSE),"")</f>
        <v>No</v>
      </c>
      <c r="J761" t="str">
        <f>IFERROR(VLOOKUP($A761,'Medical Examinations'!$A:$O,14,FALSE),"")</f>
        <v>Normal Weight</v>
      </c>
      <c r="K761" t="str">
        <f>IFERROR(VLOOKUP($A761,'Medical Examinations'!$A:$O,15,FALSE),"")</f>
        <v>Diabetes</v>
      </c>
      <c r="L761" s="19" t="str">
        <f>IFERROR(VLOOKUP($A761,'Hospitalisation Details'!$A:$Q,7,FALSE),"")</f>
        <v>11-Sep-1978</v>
      </c>
      <c r="M761" s="20">
        <f>IFERROR(VLOOKUP($A761,'Hospitalisation Details'!$A:$Q,10,FALSE),"")</f>
        <v>5612.83</v>
      </c>
      <c r="N761" s="26" t="str">
        <f>IFERROR(VLOOKUP($A761,'Hospitalisation Details'!$A:$Q,11,FALSE),"")</f>
        <v>tier - 2</v>
      </c>
      <c r="O761" t="str">
        <f>IFERROR(VLOOKUP($A761,'Hospitalisation Details'!$A:$Q,13,FALSE),"")</f>
        <v>tier - 3</v>
      </c>
      <c r="P761" t="str">
        <f>IFERROR(VLOOKUP($A761,'Hospitalisation Details'!$A:$Q,15,FALSE),"")</f>
        <v>R1013</v>
      </c>
      <c r="Q761">
        <f>IFERROR(VLOOKUP($A761,'Hospitalisation Details'!$A:$Q,8,FALSE),"")</f>
        <v>44</v>
      </c>
    </row>
    <row r="762" spans="1:17" ht="15" x14ac:dyDescent="0.35">
      <c r="A762" s="25" t="str">
        <f>'Customer Names'!A1684</f>
        <v>Id1683</v>
      </c>
      <c r="B762" t="str">
        <f>IFERROR(VLOOKUP($A762,'Customer Names'!$A:$F,3,FALSE),"")</f>
        <v>Palmer</v>
      </c>
      <c r="C762" s="27">
        <f>IFERROR(VLOOKUP($A762,'Medical Examinations'!$A:$O,2,FALSE),"")</f>
        <v>33.25</v>
      </c>
      <c r="D762">
        <f>IFERROR(VLOOKUP($A762,'Medical Examinations'!$A:$O,3,FALSE),"")</f>
        <v>5.62</v>
      </c>
      <c r="E762" s="26" t="str">
        <f>IFERROR(VLOOKUP($A762,'Medical Examinations'!$A:$O,4,FALSE),"")</f>
        <v>Yes</v>
      </c>
      <c r="F762" t="str">
        <f>IFERROR(VLOOKUP($A762,'Medical Examinations'!$A:$O,6,FALSE),"")</f>
        <v>No</v>
      </c>
      <c r="G762" t="str">
        <f>IFERROR(VLOOKUP($A762,'Medical Examinations'!$A:$O,7,FALSE),"")</f>
        <v>No</v>
      </c>
      <c r="H762" s="28">
        <f>IFERROR(VLOOKUP($A762,'Medical Examinations'!$A:$O,8,FALSE),"")</f>
        <v>1</v>
      </c>
      <c r="I762" t="str">
        <f>IFERROR(VLOOKUP($A762,'Medical Examinations'!$A:$O,10,FALSE),"")</f>
        <v>No</v>
      </c>
      <c r="J762" t="str">
        <f>IFERROR(VLOOKUP($A762,'Medical Examinations'!$A:$O,14,FALSE),"")</f>
        <v>Obesity</v>
      </c>
      <c r="K762" t="str">
        <f>IFERROR(VLOOKUP($A762,'Medical Examinations'!$A:$O,15,FALSE),"")</f>
        <v>Normal</v>
      </c>
      <c r="L762" s="19" t="str">
        <f>IFERROR(VLOOKUP($A762,'Hospitalisation Details'!$A:$Q,7,FALSE),"")</f>
        <v>18-Nov-1988</v>
      </c>
      <c r="M762" s="20">
        <f>IFERROR(VLOOKUP($A762,'Hospitalisation Details'!$A:$Q,10,FALSE),"")</f>
        <v>5594.85</v>
      </c>
      <c r="N762" s="26" t="str">
        <f>IFERROR(VLOOKUP($A762,'Hospitalisation Details'!$A:$Q,11,FALSE),"")</f>
        <v>tier - 2</v>
      </c>
      <c r="O762" t="str">
        <f>IFERROR(VLOOKUP($A762,'Hospitalisation Details'!$A:$Q,13,FALSE),"")</f>
        <v>tier - 3</v>
      </c>
      <c r="P762" t="str">
        <f>IFERROR(VLOOKUP($A762,'Hospitalisation Details'!$A:$Q,15,FALSE),"")</f>
        <v>R1024</v>
      </c>
      <c r="Q762">
        <f>IFERROR(VLOOKUP($A762,'Hospitalisation Details'!$A:$Q,8,FALSE),"")</f>
        <v>34</v>
      </c>
    </row>
    <row r="763" spans="1:17" ht="15" x14ac:dyDescent="0.35">
      <c r="A763" s="25" t="str">
        <f>'Customer Names'!A1685</f>
        <v>Id1684</v>
      </c>
      <c r="B763" t="str">
        <f>IFERROR(VLOOKUP($A763,'Customer Names'!$A:$F,3,FALSE),"")</f>
        <v>Shen</v>
      </c>
      <c r="C763" s="27">
        <f>IFERROR(VLOOKUP($A763,'Medical Examinations'!$A:$O,2,FALSE),"")</f>
        <v>21.37</v>
      </c>
      <c r="D763">
        <f>IFERROR(VLOOKUP($A763,'Medical Examinations'!$A:$O,3,FALSE),"")</f>
        <v>4.54</v>
      </c>
      <c r="E763" s="26" t="str">
        <f>IFERROR(VLOOKUP($A763,'Medical Examinations'!$A:$O,4,FALSE),"")</f>
        <v>Yes</v>
      </c>
      <c r="F763" t="str">
        <f>IFERROR(VLOOKUP($A763,'Medical Examinations'!$A:$O,6,FALSE),"")</f>
        <v>No</v>
      </c>
      <c r="G763" t="str">
        <f>IFERROR(VLOOKUP($A763,'Medical Examinations'!$A:$O,7,FALSE),"")</f>
        <v>Yes</v>
      </c>
      <c r="H763" s="28">
        <f>IFERROR(VLOOKUP($A763,'Medical Examinations'!$A:$O,8,FALSE),"")</f>
        <v>1</v>
      </c>
      <c r="I763" t="str">
        <f>IFERROR(VLOOKUP($A763,'Medical Examinations'!$A:$O,10,FALSE),"")</f>
        <v>No</v>
      </c>
      <c r="J763" t="str">
        <f>IFERROR(VLOOKUP($A763,'Medical Examinations'!$A:$O,14,FALSE),"")</f>
        <v>Normal Weight</v>
      </c>
      <c r="K763" t="str">
        <f>IFERROR(VLOOKUP($A763,'Medical Examinations'!$A:$O,15,FALSE),"")</f>
        <v>Normal</v>
      </c>
      <c r="L763" s="19" t="str">
        <f>IFERROR(VLOOKUP($A763,'Hospitalisation Details'!$A:$Q,7,FALSE),"")</f>
        <v>3-Oct-1983</v>
      </c>
      <c r="M763" s="20">
        <f>IFERROR(VLOOKUP($A763,'Hospitalisation Details'!$A:$Q,10,FALSE),"")</f>
        <v>5587.59</v>
      </c>
      <c r="N763" s="26" t="str">
        <f>IFERROR(VLOOKUP($A763,'Hospitalisation Details'!$A:$Q,11,FALSE),"")</f>
        <v>tier - 2</v>
      </c>
      <c r="O763" t="str">
        <f>IFERROR(VLOOKUP($A763,'Hospitalisation Details'!$A:$Q,13,FALSE),"")</f>
        <v>tier - 1</v>
      </c>
      <c r="P763" t="str">
        <f>IFERROR(VLOOKUP($A763,'Hospitalisation Details'!$A:$Q,15,FALSE),"")</f>
        <v>R1013</v>
      </c>
      <c r="Q763">
        <f>IFERROR(VLOOKUP($A763,'Hospitalisation Details'!$A:$Q,8,FALSE),"")</f>
        <v>39</v>
      </c>
    </row>
    <row r="764" spans="1:17" ht="15" x14ac:dyDescent="0.35">
      <c r="A764" s="25" t="str">
        <f>'Customer Names'!A1686</f>
        <v>Id1685</v>
      </c>
      <c r="B764" t="str">
        <f>IFERROR(VLOOKUP($A764,'Customer Names'!$A:$F,3,FALSE),"")</f>
        <v>Goldsby</v>
      </c>
      <c r="C764" s="27">
        <f>IFERROR(VLOOKUP($A764,'Medical Examinations'!$A:$O,2,FALSE),"")</f>
        <v>34.43</v>
      </c>
      <c r="D764">
        <f>IFERROR(VLOOKUP($A764,'Medical Examinations'!$A:$O,3,FALSE),"")</f>
        <v>8.6199999999999992</v>
      </c>
      <c r="E764" s="26" t="str">
        <f>IFERROR(VLOOKUP($A764,'Medical Examinations'!$A:$O,4,FALSE),"")</f>
        <v>Yes</v>
      </c>
      <c r="F764" t="str">
        <f>IFERROR(VLOOKUP($A764,'Medical Examinations'!$A:$O,6,FALSE),"")</f>
        <v>No</v>
      </c>
      <c r="G764" t="str">
        <f>IFERROR(VLOOKUP($A764,'Medical Examinations'!$A:$O,7,FALSE),"")</f>
        <v>No</v>
      </c>
      <c r="H764" s="28">
        <f>IFERROR(VLOOKUP($A764,'Medical Examinations'!$A:$O,8,FALSE),"")</f>
        <v>1</v>
      </c>
      <c r="I764" t="str">
        <f>IFERROR(VLOOKUP($A764,'Medical Examinations'!$A:$O,10,FALSE),"")</f>
        <v>No</v>
      </c>
      <c r="J764" t="str">
        <f>IFERROR(VLOOKUP($A764,'Medical Examinations'!$A:$O,14,FALSE),"")</f>
        <v>Obesity</v>
      </c>
      <c r="K764" t="str">
        <f>IFERROR(VLOOKUP($A764,'Medical Examinations'!$A:$O,15,FALSE),"")</f>
        <v>Diabetes</v>
      </c>
      <c r="L764" s="19" t="str">
        <f>IFERROR(VLOOKUP($A764,'Hospitalisation Details'!$A:$Q,7,FALSE),"")</f>
        <v>21-Nov-1986</v>
      </c>
      <c r="M764" s="20">
        <f>IFERROR(VLOOKUP($A764,'Hospitalisation Details'!$A:$Q,10,FALSE),"")</f>
        <v>5584.31</v>
      </c>
      <c r="N764" s="26" t="str">
        <f>IFERROR(VLOOKUP($A764,'Hospitalisation Details'!$A:$Q,11,FALSE),"")</f>
        <v>tier - 3</v>
      </c>
      <c r="O764" t="str">
        <f>IFERROR(VLOOKUP($A764,'Hospitalisation Details'!$A:$Q,13,FALSE),"")</f>
        <v>tier - 1</v>
      </c>
      <c r="P764" t="str">
        <f>IFERROR(VLOOKUP($A764,'Hospitalisation Details'!$A:$Q,15,FALSE),"")</f>
        <v>R1013</v>
      </c>
      <c r="Q764">
        <f>IFERROR(VLOOKUP($A764,'Hospitalisation Details'!$A:$Q,8,FALSE),"")</f>
        <v>36</v>
      </c>
    </row>
    <row r="765" spans="1:17" ht="15" x14ac:dyDescent="0.35">
      <c r="A765" s="25" t="str">
        <f>'Customer Names'!A1687</f>
        <v>Id1686</v>
      </c>
      <c r="B765" t="str">
        <f>IFERROR(VLOOKUP($A765,'Customer Names'!$A:$F,3,FALSE),"")</f>
        <v>Whitney</v>
      </c>
      <c r="C765" s="27">
        <f>IFERROR(VLOOKUP($A765,'Medical Examinations'!$A:$O,2,FALSE),"")</f>
        <v>20.86</v>
      </c>
      <c r="D765">
        <f>IFERROR(VLOOKUP($A765,'Medical Examinations'!$A:$O,3,FALSE),"")</f>
        <v>4.3600000000000003</v>
      </c>
      <c r="E765" s="26" t="str">
        <f>IFERROR(VLOOKUP($A765,'Medical Examinations'!$A:$O,4,FALSE),"")</f>
        <v>Yes</v>
      </c>
      <c r="F765" t="str">
        <f>IFERROR(VLOOKUP($A765,'Medical Examinations'!$A:$O,6,FALSE),"")</f>
        <v>No</v>
      </c>
      <c r="G765" t="str">
        <f>IFERROR(VLOOKUP($A765,'Medical Examinations'!$A:$O,7,FALSE),"")</f>
        <v>No</v>
      </c>
      <c r="H765" s="28" t="str">
        <f>IFERROR(VLOOKUP($A765,'Medical Examinations'!$A:$O,8,FALSE),"")</f>
        <v>0</v>
      </c>
      <c r="I765" t="str">
        <f>IFERROR(VLOOKUP($A765,'Medical Examinations'!$A:$O,10,FALSE),"")</f>
        <v>No</v>
      </c>
      <c r="J765" t="str">
        <f>IFERROR(VLOOKUP($A765,'Medical Examinations'!$A:$O,14,FALSE),"")</f>
        <v>Normal Weight</v>
      </c>
      <c r="K765" t="str">
        <f>IFERROR(VLOOKUP($A765,'Medical Examinations'!$A:$O,15,FALSE),"")</f>
        <v>Normal</v>
      </c>
      <c r="L765" s="19" t="str">
        <f>IFERROR(VLOOKUP($A765,'Hospitalisation Details'!$A:$Q,7,FALSE),"")</f>
        <v>5-Sep-1985</v>
      </c>
      <c r="M765" s="20">
        <f>IFERROR(VLOOKUP($A765,'Hospitalisation Details'!$A:$Q,10,FALSE),"")</f>
        <v>5582.95</v>
      </c>
      <c r="N765" s="26" t="str">
        <f>IFERROR(VLOOKUP($A765,'Hospitalisation Details'!$A:$Q,11,FALSE),"")</f>
        <v>tier - 2</v>
      </c>
      <c r="O765" t="str">
        <f>IFERROR(VLOOKUP($A765,'Hospitalisation Details'!$A:$Q,13,FALSE),"")</f>
        <v>tier - 1</v>
      </c>
      <c r="P765" t="str">
        <f>IFERROR(VLOOKUP($A765,'Hospitalisation Details'!$A:$Q,15,FALSE),"")</f>
        <v>R1012</v>
      </c>
      <c r="Q765">
        <f>IFERROR(VLOOKUP($A765,'Hospitalisation Details'!$A:$Q,8,FALSE),"")</f>
        <v>37</v>
      </c>
    </row>
    <row r="766" spans="1:17" ht="15" x14ac:dyDescent="0.35">
      <c r="A766" s="25" t="str">
        <f>'Customer Names'!A1688</f>
        <v>Id1687</v>
      </c>
      <c r="B766" t="str">
        <f>IFERROR(VLOOKUP($A766,'Customer Names'!$A:$F,3,FALSE),"")</f>
        <v>Mahoney</v>
      </c>
      <c r="C766" s="27">
        <f>IFERROR(VLOOKUP($A766,'Medical Examinations'!$A:$O,2,FALSE),"")</f>
        <v>18.34</v>
      </c>
      <c r="D766">
        <f>IFERROR(VLOOKUP($A766,'Medical Examinations'!$A:$O,3,FALSE),"")</f>
        <v>10.01</v>
      </c>
      <c r="E766" s="26" t="str">
        <f>IFERROR(VLOOKUP($A766,'Medical Examinations'!$A:$O,4,FALSE),"")</f>
        <v>No</v>
      </c>
      <c r="F766" t="str">
        <f>IFERROR(VLOOKUP($A766,'Medical Examinations'!$A:$O,6,FALSE),"")</f>
        <v>No</v>
      </c>
      <c r="G766" t="str">
        <f>IFERROR(VLOOKUP($A766,'Medical Examinations'!$A:$O,7,FALSE),"")</f>
        <v>No</v>
      </c>
      <c r="H766" s="28" t="str">
        <f>IFERROR(VLOOKUP($A766,'Medical Examinations'!$A:$O,8,FALSE),"")</f>
        <v>0</v>
      </c>
      <c r="I766" t="str">
        <f>IFERROR(VLOOKUP($A766,'Medical Examinations'!$A:$O,10,FALSE),"")</f>
        <v>No</v>
      </c>
      <c r="J766" t="str">
        <f>IFERROR(VLOOKUP($A766,'Medical Examinations'!$A:$O,14,FALSE),"")</f>
        <v>Under Weight</v>
      </c>
      <c r="K766" t="str">
        <f>IFERROR(VLOOKUP($A766,'Medical Examinations'!$A:$O,15,FALSE),"")</f>
        <v>Diabetes</v>
      </c>
      <c r="L766" s="19" t="str">
        <f>IFERROR(VLOOKUP($A766,'Hospitalisation Details'!$A:$Q,7,FALSE),"")</f>
        <v>18-Sep-1974</v>
      </c>
      <c r="M766" s="20">
        <f>IFERROR(VLOOKUP($A766,'Hospitalisation Details'!$A:$Q,10,FALSE),"")</f>
        <v>5576.35</v>
      </c>
      <c r="N766" s="26" t="str">
        <f>IFERROR(VLOOKUP($A766,'Hospitalisation Details'!$A:$Q,11,FALSE),"")</f>
        <v>tier - 2</v>
      </c>
      <c r="O766" t="str">
        <f>IFERROR(VLOOKUP($A766,'Hospitalisation Details'!$A:$Q,13,FALSE),"")</f>
        <v>tier - 3</v>
      </c>
      <c r="P766" t="str">
        <f>IFERROR(VLOOKUP($A766,'Hospitalisation Details'!$A:$Q,15,FALSE),"")</f>
        <v>R1013</v>
      </c>
      <c r="Q766">
        <f>IFERROR(VLOOKUP($A766,'Hospitalisation Details'!$A:$Q,8,FALSE),"")</f>
        <v>48</v>
      </c>
    </row>
    <row r="767" spans="1:17" ht="15" x14ac:dyDescent="0.35">
      <c r="A767" s="25" t="str">
        <f>'Customer Names'!A1689</f>
        <v>Id1688</v>
      </c>
      <c r="B767" t="str">
        <f>IFERROR(VLOOKUP($A767,'Customer Names'!$A:$F,3,FALSE),"")</f>
        <v>McCracken</v>
      </c>
      <c r="C767" s="27">
        <f>IFERROR(VLOOKUP($A767,'Medical Examinations'!$A:$O,2,FALSE),"")</f>
        <v>34.15</v>
      </c>
      <c r="D767">
        <f>IFERROR(VLOOKUP($A767,'Medical Examinations'!$A:$O,3,FALSE),"")</f>
        <v>5.42</v>
      </c>
      <c r="E767" s="26" t="str">
        <f>IFERROR(VLOOKUP($A767,'Medical Examinations'!$A:$O,4,FALSE),"")</f>
        <v>No</v>
      </c>
      <c r="F767" t="str">
        <f>IFERROR(VLOOKUP($A767,'Medical Examinations'!$A:$O,6,FALSE),"")</f>
        <v>No</v>
      </c>
      <c r="G767" t="str">
        <f>IFERROR(VLOOKUP($A767,'Medical Examinations'!$A:$O,7,FALSE),"")</f>
        <v>No</v>
      </c>
      <c r="H767" s="28" t="str">
        <f>IFERROR(VLOOKUP($A767,'Medical Examinations'!$A:$O,8,FALSE),"")</f>
        <v>0</v>
      </c>
      <c r="I767" t="str">
        <f>IFERROR(VLOOKUP($A767,'Medical Examinations'!$A:$O,10,FALSE),"")</f>
        <v>No</v>
      </c>
      <c r="J767" t="str">
        <f>IFERROR(VLOOKUP($A767,'Medical Examinations'!$A:$O,14,FALSE),"")</f>
        <v>Obesity</v>
      </c>
      <c r="K767" t="str">
        <f>IFERROR(VLOOKUP($A767,'Medical Examinations'!$A:$O,15,FALSE),"")</f>
        <v>Normal</v>
      </c>
      <c r="L767" s="19" t="str">
        <f>IFERROR(VLOOKUP($A767,'Hospitalisation Details'!$A:$Q,7,FALSE),"")</f>
        <v>22-Sep-1999</v>
      </c>
      <c r="M767" s="20">
        <f>IFERROR(VLOOKUP($A767,'Hospitalisation Details'!$A:$Q,10,FALSE),"")</f>
        <v>5552.61</v>
      </c>
      <c r="N767" s="26" t="str">
        <f>IFERROR(VLOOKUP($A767,'Hospitalisation Details'!$A:$Q,11,FALSE),"")</f>
        <v>tier - 2</v>
      </c>
      <c r="O767" t="str">
        <f>IFERROR(VLOOKUP($A767,'Hospitalisation Details'!$A:$Q,13,FALSE),"")</f>
        <v>tier - 3</v>
      </c>
      <c r="P767" t="str">
        <f>IFERROR(VLOOKUP($A767,'Hospitalisation Details'!$A:$Q,15,FALSE),"")</f>
        <v>R1026</v>
      </c>
      <c r="Q767">
        <f>IFERROR(VLOOKUP($A767,'Hospitalisation Details'!$A:$Q,8,FALSE),"")</f>
        <v>23</v>
      </c>
    </row>
    <row r="768" spans="1:17" ht="15" x14ac:dyDescent="0.35">
      <c r="A768" s="25" t="str">
        <f>'Customer Names'!A1690</f>
        <v>Id1689</v>
      </c>
      <c r="B768" t="str">
        <f>IFERROR(VLOOKUP($A768,'Customer Names'!$A:$F,3,FALSE),"")</f>
        <v>Spewak</v>
      </c>
      <c r="C768" s="27">
        <f>IFERROR(VLOOKUP($A768,'Medical Examinations'!$A:$O,2,FALSE),"")</f>
        <v>18.350000000000001</v>
      </c>
      <c r="D768">
        <f>IFERROR(VLOOKUP($A768,'Medical Examinations'!$A:$O,3,FALSE),"")</f>
        <v>5.12</v>
      </c>
      <c r="E768" s="26" t="str">
        <f>IFERROR(VLOOKUP($A768,'Medical Examinations'!$A:$O,4,FALSE),"")</f>
        <v>No</v>
      </c>
      <c r="F768" t="str">
        <f>IFERROR(VLOOKUP($A768,'Medical Examinations'!$A:$O,6,FALSE),"")</f>
        <v>No</v>
      </c>
      <c r="G768" t="str">
        <f>IFERROR(VLOOKUP($A768,'Medical Examinations'!$A:$O,7,FALSE),"")</f>
        <v>No</v>
      </c>
      <c r="H768" s="28" t="str">
        <f>IFERROR(VLOOKUP($A768,'Medical Examinations'!$A:$O,8,FALSE),"")</f>
        <v>0</v>
      </c>
      <c r="I768" t="str">
        <f>IFERROR(VLOOKUP($A768,'Medical Examinations'!$A:$O,10,FALSE),"")</f>
        <v>No</v>
      </c>
      <c r="J768" t="str">
        <f>IFERROR(VLOOKUP($A768,'Medical Examinations'!$A:$O,14,FALSE),"")</f>
        <v>Under Weight</v>
      </c>
      <c r="K768" t="str">
        <f>IFERROR(VLOOKUP($A768,'Medical Examinations'!$A:$O,15,FALSE),"")</f>
        <v>Normal</v>
      </c>
      <c r="L768" s="19" t="str">
        <f>IFERROR(VLOOKUP($A768,'Hospitalisation Details'!$A:$Q,7,FALSE),"")</f>
        <v>7-Dec-1980</v>
      </c>
      <c r="M768" s="20">
        <f>IFERROR(VLOOKUP($A768,'Hospitalisation Details'!$A:$Q,10,FALSE),"")</f>
        <v>5540.35</v>
      </c>
      <c r="N768" s="26" t="str">
        <f>IFERROR(VLOOKUP($A768,'Hospitalisation Details'!$A:$Q,11,FALSE),"")</f>
        <v>tier - 2</v>
      </c>
      <c r="O768" t="str">
        <f>IFERROR(VLOOKUP($A768,'Hospitalisation Details'!$A:$Q,13,FALSE),"")</f>
        <v>tier - 2</v>
      </c>
      <c r="P768" t="str">
        <f>IFERROR(VLOOKUP($A768,'Hospitalisation Details'!$A:$Q,15,FALSE),"")</f>
        <v>R1012</v>
      </c>
      <c r="Q768">
        <f>IFERROR(VLOOKUP($A768,'Hospitalisation Details'!$A:$Q,8,FALSE),"")</f>
        <v>42</v>
      </c>
    </row>
    <row r="769" spans="1:17" ht="15" x14ac:dyDescent="0.35">
      <c r="A769" s="25" t="str">
        <f>'Customer Names'!A170</f>
        <v>Id169</v>
      </c>
      <c r="B769" t="str">
        <f>IFERROR(VLOOKUP($A769,'Customer Names'!$A:$F,3,FALSE),"")</f>
        <v>Yost</v>
      </c>
      <c r="C769" s="27">
        <f>IFERROR(VLOOKUP($A769,'Medical Examinations'!$A:$O,2,FALSE),"")</f>
        <v>49.49</v>
      </c>
      <c r="D769">
        <f>IFERROR(VLOOKUP($A769,'Medical Examinations'!$A:$O,3,FALSE),"")</f>
        <v>4.5</v>
      </c>
      <c r="E769" s="26" t="str">
        <f>IFERROR(VLOOKUP($A769,'Medical Examinations'!$A:$O,4,FALSE),"")</f>
        <v>No</v>
      </c>
      <c r="F769" t="str">
        <f>IFERROR(VLOOKUP($A769,'Medical Examinations'!$A:$O,6,FALSE),"")</f>
        <v>No</v>
      </c>
      <c r="G769" t="str">
        <f>IFERROR(VLOOKUP($A769,'Medical Examinations'!$A:$O,7,FALSE),"")</f>
        <v>No</v>
      </c>
      <c r="H769" s="28" t="str">
        <f>IFERROR(VLOOKUP($A769,'Medical Examinations'!$A:$O,8,FALSE),"")</f>
        <v>0</v>
      </c>
      <c r="I769" t="str">
        <f>IFERROR(VLOOKUP($A769,'Medical Examinations'!$A:$O,10,FALSE),"")</f>
        <v>Yes</v>
      </c>
      <c r="J769" t="str">
        <f>IFERROR(VLOOKUP($A769,'Medical Examinations'!$A:$O,14,FALSE),"")</f>
        <v>Obesity</v>
      </c>
      <c r="K769" t="str">
        <f>IFERROR(VLOOKUP($A769,'Medical Examinations'!$A:$O,15,FALSE),"")</f>
        <v>Normal</v>
      </c>
      <c r="L769" s="19" t="str">
        <f>IFERROR(VLOOKUP($A769,'Hospitalisation Details'!$A:$Q,7,FALSE),"")</f>
        <v>17-Oct-1990</v>
      </c>
      <c r="M769" s="20">
        <f>IFERROR(VLOOKUP($A769,'Hospitalisation Details'!$A:$Q,10,FALSE),"")</f>
        <v>37251.22</v>
      </c>
      <c r="N769" s="26" t="str">
        <f>IFERROR(VLOOKUP($A769,'Hospitalisation Details'!$A:$Q,11,FALSE),"")</f>
        <v>tier - 2</v>
      </c>
      <c r="O769" t="str">
        <f>IFERROR(VLOOKUP($A769,'Hospitalisation Details'!$A:$Q,13,FALSE),"")</f>
        <v>tier - 2</v>
      </c>
      <c r="P769" t="str">
        <f>IFERROR(VLOOKUP($A769,'Hospitalisation Details'!$A:$Q,15,FALSE),"")</f>
        <v>R1011</v>
      </c>
      <c r="Q769">
        <f>IFERROR(VLOOKUP($A769,'Hospitalisation Details'!$A:$Q,8,FALSE),"")</f>
        <v>32</v>
      </c>
    </row>
    <row r="770" spans="1:17" ht="15" x14ac:dyDescent="0.35">
      <c r="A770" s="25" t="str">
        <f>'Customer Names'!A1691</f>
        <v>Id1690</v>
      </c>
      <c r="B770" t="str">
        <f>IFERROR(VLOOKUP($A770,'Customer Names'!$A:$F,3,FALSE),"")</f>
        <v>Cottini</v>
      </c>
      <c r="C770" s="27">
        <f>IFERROR(VLOOKUP($A770,'Medical Examinations'!$A:$O,2,FALSE),"")</f>
        <v>22.13</v>
      </c>
      <c r="D770">
        <f>IFERROR(VLOOKUP($A770,'Medical Examinations'!$A:$O,3,FALSE),"")</f>
        <v>9.1999999999999993</v>
      </c>
      <c r="E770" s="26" t="str">
        <f>IFERROR(VLOOKUP($A770,'Medical Examinations'!$A:$O,4,FALSE),"")</f>
        <v>Yes</v>
      </c>
      <c r="F770" t="str">
        <f>IFERROR(VLOOKUP($A770,'Medical Examinations'!$A:$O,6,FALSE),"")</f>
        <v>No</v>
      </c>
      <c r="G770" t="str">
        <f>IFERROR(VLOOKUP($A770,'Medical Examinations'!$A:$O,7,FALSE),"")</f>
        <v>No</v>
      </c>
      <c r="H770" s="28" t="str">
        <f>IFERROR(VLOOKUP($A770,'Medical Examinations'!$A:$O,8,FALSE),"")</f>
        <v>0</v>
      </c>
      <c r="I770" t="str">
        <f>IFERROR(VLOOKUP($A770,'Medical Examinations'!$A:$O,10,FALSE),"")</f>
        <v>No</v>
      </c>
      <c r="J770" t="str">
        <f>IFERROR(VLOOKUP($A770,'Medical Examinations'!$A:$O,14,FALSE),"")</f>
        <v>Normal Weight</v>
      </c>
      <c r="K770" t="str">
        <f>IFERROR(VLOOKUP($A770,'Medical Examinations'!$A:$O,15,FALSE),"")</f>
        <v>Diabetes</v>
      </c>
      <c r="L770" s="19" t="str">
        <f>IFERROR(VLOOKUP($A770,'Hospitalisation Details'!$A:$Q,7,FALSE),"")</f>
        <v>7-Nov-1981</v>
      </c>
      <c r="M770" s="20">
        <f>IFERROR(VLOOKUP($A770,'Hospitalisation Details'!$A:$Q,10,FALSE),"")</f>
        <v>5539.4</v>
      </c>
      <c r="N770" s="26" t="str">
        <f>IFERROR(VLOOKUP($A770,'Hospitalisation Details'!$A:$Q,11,FALSE),"")</f>
        <v>tier - 2</v>
      </c>
      <c r="O770" t="str">
        <f>IFERROR(VLOOKUP($A770,'Hospitalisation Details'!$A:$Q,13,FALSE),"")</f>
        <v>tier - 2</v>
      </c>
      <c r="P770" t="str">
        <f>IFERROR(VLOOKUP($A770,'Hospitalisation Details'!$A:$Q,15,FALSE),"")</f>
        <v>R1013</v>
      </c>
      <c r="Q770">
        <f>IFERROR(VLOOKUP($A770,'Hospitalisation Details'!$A:$Q,8,FALSE),"")</f>
        <v>41</v>
      </c>
    </row>
    <row r="771" spans="1:17" ht="15" x14ac:dyDescent="0.35">
      <c r="A771" s="25" t="str">
        <f>'Customer Names'!A1692</f>
        <v>Id1691</v>
      </c>
      <c r="B771" t="str">
        <f>IFERROR(VLOOKUP($A771,'Customer Names'!$A:$F,3,FALSE),"")</f>
        <v>Findlay</v>
      </c>
      <c r="C771" s="27">
        <f>IFERROR(VLOOKUP($A771,'Medical Examinations'!$A:$O,2,FALSE),"")</f>
        <v>22.51</v>
      </c>
      <c r="D771">
        <f>IFERROR(VLOOKUP($A771,'Medical Examinations'!$A:$O,3,FALSE),"")</f>
        <v>6.08</v>
      </c>
      <c r="E771" s="26" t="str">
        <f>IFERROR(VLOOKUP($A771,'Medical Examinations'!$A:$O,4,FALSE),"")</f>
        <v>Yes</v>
      </c>
      <c r="F771" t="str">
        <f>IFERROR(VLOOKUP($A771,'Medical Examinations'!$A:$O,6,FALSE),"")</f>
        <v>No</v>
      </c>
      <c r="G771" t="str">
        <f>IFERROR(VLOOKUP($A771,'Medical Examinations'!$A:$O,7,FALSE),"")</f>
        <v>No</v>
      </c>
      <c r="H771" s="28">
        <f>IFERROR(VLOOKUP($A771,'Medical Examinations'!$A:$O,8,FALSE),"")</f>
        <v>1</v>
      </c>
      <c r="I771" t="str">
        <f>IFERROR(VLOOKUP($A771,'Medical Examinations'!$A:$O,10,FALSE),"")</f>
        <v>No</v>
      </c>
      <c r="J771" t="str">
        <f>IFERROR(VLOOKUP($A771,'Medical Examinations'!$A:$O,14,FALSE),"")</f>
        <v>Normal Weight</v>
      </c>
      <c r="K771" t="str">
        <f>IFERROR(VLOOKUP($A771,'Medical Examinations'!$A:$O,15,FALSE),"")</f>
        <v>Prediabetes</v>
      </c>
      <c r="L771" s="19" t="str">
        <f>IFERROR(VLOOKUP($A771,'Hospitalisation Details'!$A:$Q,7,FALSE),"")</f>
        <v>29-Jul-1988</v>
      </c>
      <c r="M771" s="20">
        <f>IFERROR(VLOOKUP($A771,'Hospitalisation Details'!$A:$Q,10,FALSE),"")</f>
        <v>5503.36</v>
      </c>
      <c r="N771" s="26" t="str">
        <f>IFERROR(VLOOKUP($A771,'Hospitalisation Details'!$A:$Q,11,FALSE),"")</f>
        <v>tier - 2</v>
      </c>
      <c r="O771" t="str">
        <f>IFERROR(VLOOKUP($A771,'Hospitalisation Details'!$A:$Q,13,FALSE),"")</f>
        <v>tier - 2</v>
      </c>
      <c r="P771" t="str">
        <f>IFERROR(VLOOKUP($A771,'Hospitalisation Details'!$A:$Q,15,FALSE),"")</f>
        <v>R1012</v>
      </c>
      <c r="Q771">
        <f>IFERROR(VLOOKUP($A771,'Hospitalisation Details'!$A:$Q,8,FALSE),"")</f>
        <v>34</v>
      </c>
    </row>
    <row r="772" spans="1:17" ht="15" x14ac:dyDescent="0.35">
      <c r="A772" s="25" t="str">
        <f>'Customer Names'!A1693</f>
        <v>Id1692</v>
      </c>
      <c r="B772" t="str">
        <f>IFERROR(VLOOKUP($A772,'Customer Names'!$A:$F,3,FALSE),"")</f>
        <v>Strasburg</v>
      </c>
      <c r="C772" s="27">
        <f>IFERROR(VLOOKUP($A772,'Medical Examinations'!$A:$O,2,FALSE),"")</f>
        <v>31</v>
      </c>
      <c r="D772">
        <f>IFERROR(VLOOKUP($A772,'Medical Examinations'!$A:$O,3,FALSE),"")</f>
        <v>4.7699999999999996</v>
      </c>
      <c r="E772" s="26" t="str">
        <f>IFERROR(VLOOKUP($A772,'Medical Examinations'!$A:$O,4,FALSE),"")</f>
        <v>No</v>
      </c>
      <c r="F772" t="str">
        <f>IFERROR(VLOOKUP($A772,'Medical Examinations'!$A:$O,6,FALSE),"")</f>
        <v>No</v>
      </c>
      <c r="G772" t="str">
        <f>IFERROR(VLOOKUP($A772,'Medical Examinations'!$A:$O,7,FALSE),"")</f>
        <v>No</v>
      </c>
      <c r="H772" s="28">
        <f>IFERROR(VLOOKUP($A772,'Medical Examinations'!$A:$O,8,FALSE),"")</f>
        <v>1</v>
      </c>
      <c r="I772" t="str">
        <f>IFERROR(VLOOKUP($A772,'Medical Examinations'!$A:$O,10,FALSE),"")</f>
        <v>No</v>
      </c>
      <c r="J772" t="str">
        <f>IFERROR(VLOOKUP($A772,'Medical Examinations'!$A:$O,14,FALSE),"")</f>
        <v>Obesity</v>
      </c>
      <c r="K772" t="str">
        <f>IFERROR(VLOOKUP($A772,'Medical Examinations'!$A:$O,15,FALSE),"")</f>
        <v>Normal</v>
      </c>
      <c r="L772" s="19" t="str">
        <f>IFERROR(VLOOKUP($A772,'Hospitalisation Details'!$A:$Q,7,FALSE),"")</f>
        <v>17-Aug-1984</v>
      </c>
      <c r="M772" s="20">
        <f>IFERROR(VLOOKUP($A772,'Hospitalisation Details'!$A:$Q,10,FALSE),"")</f>
        <v>5488.26</v>
      </c>
      <c r="N772" s="26" t="str">
        <f>IFERROR(VLOOKUP($A772,'Hospitalisation Details'!$A:$Q,11,FALSE),"")</f>
        <v>tier - 2</v>
      </c>
      <c r="O772" t="str">
        <f>IFERROR(VLOOKUP($A772,'Hospitalisation Details'!$A:$Q,13,FALSE),"")</f>
        <v>tier - 3</v>
      </c>
      <c r="P772" t="str">
        <f>IFERROR(VLOOKUP($A772,'Hospitalisation Details'!$A:$Q,15,FALSE),"")</f>
        <v>R1011</v>
      </c>
      <c r="Q772">
        <f>IFERROR(VLOOKUP($A772,'Hospitalisation Details'!$A:$Q,8,FALSE),"")</f>
        <v>38</v>
      </c>
    </row>
    <row r="773" spans="1:17" ht="15" x14ac:dyDescent="0.35">
      <c r="A773" s="25" t="str">
        <f>'Customer Names'!A1694</f>
        <v>Id1693</v>
      </c>
      <c r="B773" t="str">
        <f>IFERROR(VLOOKUP($A773,'Customer Names'!$A:$F,3,FALSE),"")</f>
        <v>Adams</v>
      </c>
      <c r="C773" s="27">
        <f>IFERROR(VLOOKUP($A773,'Medical Examinations'!$A:$O,2,FALSE),"")</f>
        <v>28.27</v>
      </c>
      <c r="D773">
        <f>IFERROR(VLOOKUP($A773,'Medical Examinations'!$A:$O,3,FALSE),"")</f>
        <v>4.62</v>
      </c>
      <c r="E773" s="26" t="str">
        <f>IFERROR(VLOOKUP($A773,'Medical Examinations'!$A:$O,4,FALSE),"")</f>
        <v>No</v>
      </c>
      <c r="F773" t="str">
        <f>IFERROR(VLOOKUP($A773,'Medical Examinations'!$A:$O,6,FALSE),"")</f>
        <v>No</v>
      </c>
      <c r="G773" t="str">
        <f>IFERROR(VLOOKUP($A773,'Medical Examinations'!$A:$O,7,FALSE),"")</f>
        <v>No</v>
      </c>
      <c r="H773" s="28">
        <f>IFERROR(VLOOKUP($A773,'Medical Examinations'!$A:$O,8,FALSE),"")</f>
        <v>1</v>
      </c>
      <c r="I773" t="str">
        <f>IFERROR(VLOOKUP($A773,'Medical Examinations'!$A:$O,10,FALSE),"")</f>
        <v>No</v>
      </c>
      <c r="J773" t="str">
        <f>IFERROR(VLOOKUP($A773,'Medical Examinations'!$A:$O,14,FALSE),"")</f>
        <v>Over Weight</v>
      </c>
      <c r="K773" t="str">
        <f>IFERROR(VLOOKUP($A773,'Medical Examinations'!$A:$O,15,FALSE),"")</f>
        <v>Normal</v>
      </c>
      <c r="L773" s="19" t="str">
        <f>IFERROR(VLOOKUP($A773,'Hospitalisation Details'!$A:$Q,7,FALSE),"")</f>
        <v>26-Aug-1984</v>
      </c>
      <c r="M773" s="20">
        <f>IFERROR(VLOOKUP($A773,'Hospitalisation Details'!$A:$Q,10,FALSE),"")</f>
        <v>5484.47</v>
      </c>
      <c r="N773" s="26" t="str">
        <f>IFERROR(VLOOKUP($A773,'Hospitalisation Details'!$A:$Q,11,FALSE),"")</f>
        <v>tier - 2</v>
      </c>
      <c r="O773" t="str">
        <f>IFERROR(VLOOKUP($A773,'Hospitalisation Details'!$A:$Q,13,FALSE),"")</f>
        <v>tier - 2</v>
      </c>
      <c r="P773" t="str">
        <f>IFERROR(VLOOKUP($A773,'Hospitalisation Details'!$A:$Q,15,FALSE),"")</f>
        <v>R1013</v>
      </c>
      <c r="Q773">
        <f>IFERROR(VLOOKUP($A773,'Hospitalisation Details'!$A:$Q,8,FALSE),"")</f>
        <v>38</v>
      </c>
    </row>
    <row r="774" spans="1:17" ht="15" x14ac:dyDescent="0.35">
      <c r="A774" s="25" t="str">
        <f>'Customer Names'!A1695</f>
        <v>Id1694</v>
      </c>
      <c r="B774" t="str">
        <f>IFERROR(VLOOKUP($A774,'Customer Names'!$A:$F,3,FALSE),"")</f>
        <v>Deeter</v>
      </c>
      <c r="C774" s="27">
        <f>IFERROR(VLOOKUP($A774,'Medical Examinations'!$A:$O,2,FALSE),"")</f>
        <v>29.92</v>
      </c>
      <c r="D774">
        <f>IFERROR(VLOOKUP($A774,'Medical Examinations'!$A:$O,3,FALSE),"")</f>
        <v>9.07</v>
      </c>
      <c r="E774" s="26" t="str">
        <f>IFERROR(VLOOKUP($A774,'Medical Examinations'!$A:$O,4,FALSE),"")</f>
        <v>Yes</v>
      </c>
      <c r="F774" t="str">
        <f>IFERROR(VLOOKUP($A774,'Medical Examinations'!$A:$O,6,FALSE),"")</f>
        <v>No</v>
      </c>
      <c r="G774" t="str">
        <f>IFERROR(VLOOKUP($A774,'Medical Examinations'!$A:$O,7,FALSE),"")</f>
        <v>No</v>
      </c>
      <c r="H774" s="28">
        <f>IFERROR(VLOOKUP($A774,'Medical Examinations'!$A:$O,8,FALSE),"")</f>
        <v>1</v>
      </c>
      <c r="I774" t="str">
        <f>IFERROR(VLOOKUP($A774,'Medical Examinations'!$A:$O,10,FALSE),"")</f>
        <v>No</v>
      </c>
      <c r="J774" t="str">
        <f>IFERROR(VLOOKUP($A774,'Medical Examinations'!$A:$O,14,FALSE),"")</f>
        <v>Over Weight</v>
      </c>
      <c r="K774" t="str">
        <f>IFERROR(VLOOKUP($A774,'Medical Examinations'!$A:$O,15,FALSE),"")</f>
        <v>Diabetes</v>
      </c>
      <c r="L774" s="19" t="str">
        <f>IFERROR(VLOOKUP($A774,'Hospitalisation Details'!$A:$Q,7,FALSE),"")</f>
        <v>30-Sep-1986</v>
      </c>
      <c r="M774" s="20">
        <f>IFERROR(VLOOKUP($A774,'Hospitalisation Details'!$A:$Q,10,FALSE),"")</f>
        <v>5478.04</v>
      </c>
      <c r="N774" s="26" t="str">
        <f>IFERROR(VLOOKUP($A774,'Hospitalisation Details'!$A:$Q,11,FALSE),"")</f>
        <v>tier - 2</v>
      </c>
      <c r="O774" t="str">
        <f>IFERROR(VLOOKUP($A774,'Hospitalisation Details'!$A:$Q,13,FALSE),"")</f>
        <v>tier - 3</v>
      </c>
      <c r="P774" t="str">
        <f>IFERROR(VLOOKUP($A774,'Hospitalisation Details'!$A:$Q,15,FALSE),"")</f>
        <v>R1013</v>
      </c>
      <c r="Q774">
        <f>IFERROR(VLOOKUP($A774,'Hospitalisation Details'!$A:$Q,8,FALSE),"")</f>
        <v>36</v>
      </c>
    </row>
    <row r="775" spans="1:17" ht="15" x14ac:dyDescent="0.35">
      <c r="A775" s="25" t="str">
        <f>'Customer Names'!A1696</f>
        <v>Id1695</v>
      </c>
      <c r="B775" t="str">
        <f>IFERROR(VLOOKUP($A775,'Customer Names'!$A:$F,3,FALSE),"")</f>
        <v>Arpin</v>
      </c>
      <c r="C775" s="27">
        <f>IFERROR(VLOOKUP($A775,'Medical Examinations'!$A:$O,2,FALSE),"")</f>
        <v>25.9</v>
      </c>
      <c r="D775">
        <f>IFERROR(VLOOKUP($A775,'Medical Examinations'!$A:$O,3,FALSE),"")</f>
        <v>9.1199999999999992</v>
      </c>
      <c r="E775" s="26" t="str">
        <f>IFERROR(VLOOKUP($A775,'Medical Examinations'!$A:$O,4,FALSE),"")</f>
        <v>Yes</v>
      </c>
      <c r="F775" t="str">
        <f>IFERROR(VLOOKUP($A775,'Medical Examinations'!$A:$O,6,FALSE),"")</f>
        <v>No</v>
      </c>
      <c r="G775" t="str">
        <f>IFERROR(VLOOKUP($A775,'Medical Examinations'!$A:$O,7,FALSE),"")</f>
        <v>No</v>
      </c>
      <c r="H775" s="28">
        <f>IFERROR(VLOOKUP($A775,'Medical Examinations'!$A:$O,8,FALSE),"")</f>
        <v>1</v>
      </c>
      <c r="I775" t="str">
        <f>IFERROR(VLOOKUP($A775,'Medical Examinations'!$A:$O,10,FALSE),"")</f>
        <v>No</v>
      </c>
      <c r="J775" t="str">
        <f>IFERROR(VLOOKUP($A775,'Medical Examinations'!$A:$O,14,FALSE),"")</f>
        <v>Over Weight</v>
      </c>
      <c r="K775" t="str">
        <f>IFERROR(VLOOKUP($A775,'Medical Examinations'!$A:$O,15,FALSE),"")</f>
        <v>Diabetes</v>
      </c>
      <c r="L775" s="19" t="str">
        <f>IFERROR(VLOOKUP($A775,'Hospitalisation Details'!$A:$Q,7,FALSE),"")</f>
        <v>12-Jul-1986</v>
      </c>
      <c r="M775" s="20">
        <f>IFERROR(VLOOKUP($A775,'Hospitalisation Details'!$A:$Q,10,FALSE),"")</f>
        <v>5472.45</v>
      </c>
      <c r="N775" s="26" t="str">
        <f>IFERROR(VLOOKUP($A775,'Hospitalisation Details'!$A:$Q,11,FALSE),"")</f>
        <v>tier - 2</v>
      </c>
      <c r="O775" t="str">
        <f>IFERROR(VLOOKUP($A775,'Hospitalisation Details'!$A:$Q,13,FALSE),"")</f>
        <v>tier - 3</v>
      </c>
      <c r="P775" t="str">
        <f>IFERROR(VLOOKUP($A775,'Hospitalisation Details'!$A:$Q,15,FALSE),"")</f>
        <v>R1011</v>
      </c>
      <c r="Q775">
        <f>IFERROR(VLOOKUP($A775,'Hospitalisation Details'!$A:$Q,8,FALSE),"")</f>
        <v>36</v>
      </c>
    </row>
    <row r="776" spans="1:17" ht="15" x14ac:dyDescent="0.35">
      <c r="A776" s="25" t="str">
        <f>'Customer Names'!A1697</f>
        <v>Id1696</v>
      </c>
      <c r="B776" t="str">
        <f>IFERROR(VLOOKUP($A776,'Customer Names'!$A:$F,3,FALSE),"")</f>
        <v>Schoeneck</v>
      </c>
      <c r="C776" s="27">
        <f>IFERROR(VLOOKUP($A776,'Medical Examinations'!$A:$O,2,FALSE),"")</f>
        <v>27.74</v>
      </c>
      <c r="D776">
        <f>IFERROR(VLOOKUP($A776,'Medical Examinations'!$A:$O,3,FALSE),"")</f>
        <v>7.32</v>
      </c>
      <c r="E776" s="26" t="str">
        <f>IFERROR(VLOOKUP($A776,'Medical Examinations'!$A:$O,4,FALSE),"")</f>
        <v>Yes</v>
      </c>
      <c r="F776" t="str">
        <f>IFERROR(VLOOKUP($A776,'Medical Examinations'!$A:$O,6,FALSE),"")</f>
        <v>No</v>
      </c>
      <c r="G776" t="str">
        <f>IFERROR(VLOOKUP($A776,'Medical Examinations'!$A:$O,7,FALSE),"")</f>
        <v>No</v>
      </c>
      <c r="H776" s="28">
        <f>IFERROR(VLOOKUP($A776,'Medical Examinations'!$A:$O,8,FALSE),"")</f>
        <v>1</v>
      </c>
      <c r="I776" t="str">
        <f>IFERROR(VLOOKUP($A776,'Medical Examinations'!$A:$O,10,FALSE),"")</f>
        <v>No</v>
      </c>
      <c r="J776" t="str">
        <f>IFERROR(VLOOKUP($A776,'Medical Examinations'!$A:$O,14,FALSE),"")</f>
        <v>Over Weight</v>
      </c>
      <c r="K776" t="str">
        <f>IFERROR(VLOOKUP($A776,'Medical Examinations'!$A:$O,15,FALSE),"")</f>
        <v>Diabetes</v>
      </c>
      <c r="L776" s="19" t="str">
        <f>IFERROR(VLOOKUP($A776,'Hospitalisation Details'!$A:$Q,7,FALSE),"")</f>
        <v>2-Dec-1986</v>
      </c>
      <c r="M776" s="20">
        <f>IFERROR(VLOOKUP($A776,'Hospitalisation Details'!$A:$Q,10,FALSE),"")</f>
        <v>5469.01</v>
      </c>
      <c r="N776" s="26" t="str">
        <f>IFERROR(VLOOKUP($A776,'Hospitalisation Details'!$A:$Q,11,FALSE),"")</f>
        <v>tier - 2</v>
      </c>
      <c r="O776" t="str">
        <f>IFERROR(VLOOKUP($A776,'Hospitalisation Details'!$A:$Q,13,FALSE),"")</f>
        <v>tier - 2</v>
      </c>
      <c r="P776" t="str">
        <f>IFERROR(VLOOKUP($A776,'Hospitalisation Details'!$A:$Q,15,FALSE),"")</f>
        <v>R1024</v>
      </c>
      <c r="Q776">
        <f>IFERROR(VLOOKUP($A776,'Hospitalisation Details'!$A:$Q,8,FALSE),"")</f>
        <v>36</v>
      </c>
    </row>
    <row r="777" spans="1:17" ht="15" x14ac:dyDescent="0.35">
      <c r="A777" s="25" t="str">
        <f>'Customer Names'!A1698</f>
        <v>Id1697</v>
      </c>
      <c r="B777" t="str">
        <f>IFERROR(VLOOKUP($A777,'Customer Names'!$A:$F,3,FALSE),"")</f>
        <v>Mueller</v>
      </c>
      <c r="C777" s="27">
        <f>IFERROR(VLOOKUP($A777,'Medical Examinations'!$A:$O,2,FALSE),"")</f>
        <v>17.260000000000002</v>
      </c>
      <c r="D777">
        <f>IFERROR(VLOOKUP($A777,'Medical Examinations'!$A:$O,3,FALSE),"")</f>
        <v>11.73</v>
      </c>
      <c r="E777" s="26" t="str">
        <f>IFERROR(VLOOKUP($A777,'Medical Examinations'!$A:$O,4,FALSE),"")</f>
        <v>No</v>
      </c>
      <c r="F777" t="str">
        <f>IFERROR(VLOOKUP($A777,'Medical Examinations'!$A:$O,6,FALSE),"")</f>
        <v>No</v>
      </c>
      <c r="G777" t="str">
        <f>IFERROR(VLOOKUP($A777,'Medical Examinations'!$A:$O,7,FALSE),"")</f>
        <v>No</v>
      </c>
      <c r="H777" s="28">
        <f>IFERROR(VLOOKUP($A777,'Medical Examinations'!$A:$O,8,FALSE),"")</f>
        <v>2</v>
      </c>
      <c r="I777" t="str">
        <f>IFERROR(VLOOKUP($A777,'Medical Examinations'!$A:$O,10,FALSE),"")</f>
        <v>No</v>
      </c>
      <c r="J777" t="str">
        <f>IFERROR(VLOOKUP($A777,'Medical Examinations'!$A:$O,14,FALSE),"")</f>
        <v>Under Weight</v>
      </c>
      <c r="K777" t="str">
        <f>IFERROR(VLOOKUP($A777,'Medical Examinations'!$A:$O,15,FALSE),"")</f>
        <v>Diabetes</v>
      </c>
      <c r="L777" s="19" t="str">
        <f>IFERROR(VLOOKUP($A777,'Hospitalisation Details'!$A:$Q,7,FALSE),"")</f>
        <v>24-Oct-1973</v>
      </c>
      <c r="M777" s="20">
        <f>IFERROR(VLOOKUP($A777,'Hospitalisation Details'!$A:$Q,10,FALSE),"")</f>
        <v>5466.88</v>
      </c>
      <c r="N777" s="26" t="str">
        <f>IFERROR(VLOOKUP($A777,'Hospitalisation Details'!$A:$Q,11,FALSE),"")</f>
        <v>tier - 2</v>
      </c>
      <c r="O777" t="str">
        <f>IFERROR(VLOOKUP($A777,'Hospitalisation Details'!$A:$Q,13,FALSE),"")</f>
        <v>tier - 2</v>
      </c>
      <c r="P777" t="str">
        <f>IFERROR(VLOOKUP($A777,'Hospitalisation Details'!$A:$Q,15,FALSE),"")</f>
        <v>R1013</v>
      </c>
      <c r="Q777">
        <f>IFERROR(VLOOKUP($A777,'Hospitalisation Details'!$A:$Q,8,FALSE),"")</f>
        <v>49</v>
      </c>
    </row>
    <row r="778" spans="1:17" ht="15" x14ac:dyDescent="0.35">
      <c r="A778" s="25" t="str">
        <f>'Customer Names'!A1699</f>
        <v>Id1698</v>
      </c>
      <c r="B778" t="str">
        <f>IFERROR(VLOOKUP($A778,'Customer Names'!$A:$F,3,FALSE),"")</f>
        <v>Willits</v>
      </c>
      <c r="C778" s="27">
        <f>IFERROR(VLOOKUP($A778,'Medical Examinations'!$A:$O,2,FALSE),"")</f>
        <v>19.855</v>
      </c>
      <c r="D778">
        <f>IFERROR(VLOOKUP($A778,'Medical Examinations'!$A:$O,3,FALSE),"")</f>
        <v>6.64</v>
      </c>
      <c r="E778" s="26" t="str">
        <f>IFERROR(VLOOKUP($A778,'Medical Examinations'!$A:$O,4,FALSE),"")</f>
        <v>Yes</v>
      </c>
      <c r="F778" t="str">
        <f>IFERROR(VLOOKUP($A778,'Medical Examinations'!$A:$O,6,FALSE),"")</f>
        <v>No</v>
      </c>
      <c r="G778" t="str">
        <f>IFERROR(VLOOKUP($A778,'Medical Examinations'!$A:$O,7,FALSE),"")</f>
        <v>No</v>
      </c>
      <c r="H778" s="28">
        <f>IFERROR(VLOOKUP($A778,'Medical Examinations'!$A:$O,8,FALSE),"")</f>
        <v>1</v>
      </c>
      <c r="I778" t="str">
        <f>IFERROR(VLOOKUP($A778,'Medical Examinations'!$A:$O,10,FALSE),"")</f>
        <v>No</v>
      </c>
      <c r="J778" t="str">
        <f>IFERROR(VLOOKUP($A778,'Medical Examinations'!$A:$O,14,FALSE),"")</f>
        <v>Normal Weight</v>
      </c>
      <c r="K778" t="str">
        <f>IFERROR(VLOOKUP($A778,'Medical Examinations'!$A:$O,15,FALSE),"")</f>
        <v>Diabetes</v>
      </c>
      <c r="L778" s="19" t="str">
        <f>IFERROR(VLOOKUP($A778,'Hospitalisation Details'!$A:$Q,7,FALSE),"")</f>
        <v>25-Dec-1986</v>
      </c>
      <c r="M778" s="20">
        <f>IFERROR(VLOOKUP($A778,'Hospitalisation Details'!$A:$Q,10,FALSE),"")</f>
        <v>5458.05</v>
      </c>
      <c r="N778" s="26" t="str">
        <f>IFERROR(VLOOKUP($A778,'Hospitalisation Details'!$A:$Q,11,FALSE),"")</f>
        <v>tier - 2</v>
      </c>
      <c r="O778" t="str">
        <f>IFERROR(VLOOKUP($A778,'Hospitalisation Details'!$A:$Q,13,FALSE),"")</f>
        <v>tier - 2</v>
      </c>
      <c r="P778" t="str">
        <f>IFERROR(VLOOKUP($A778,'Hospitalisation Details'!$A:$Q,15,FALSE),"")</f>
        <v>R1024</v>
      </c>
      <c r="Q778">
        <f>IFERROR(VLOOKUP($A778,'Hospitalisation Details'!$A:$Q,8,FALSE),"")</f>
        <v>36</v>
      </c>
    </row>
    <row r="779" spans="1:17" ht="15" x14ac:dyDescent="0.35">
      <c r="A779" s="25" t="str">
        <f>'Customer Names'!A1700</f>
        <v>Id1699</v>
      </c>
      <c r="B779" t="str">
        <f>IFERROR(VLOOKUP($A779,'Customer Names'!$A:$F,3,FALSE),"")</f>
        <v>Syring</v>
      </c>
      <c r="C779" s="27">
        <f>IFERROR(VLOOKUP($A779,'Medical Examinations'!$A:$O,2,FALSE),"")</f>
        <v>41.69</v>
      </c>
      <c r="D779">
        <f>IFERROR(VLOOKUP($A779,'Medical Examinations'!$A:$O,3,FALSE),"")</f>
        <v>5.78</v>
      </c>
      <c r="E779" s="26" t="str">
        <f>IFERROR(VLOOKUP($A779,'Medical Examinations'!$A:$O,4,FALSE),"")</f>
        <v>No</v>
      </c>
      <c r="F779" t="str">
        <f>IFERROR(VLOOKUP($A779,'Medical Examinations'!$A:$O,6,FALSE),"")</f>
        <v>No</v>
      </c>
      <c r="G779" t="str">
        <f>IFERROR(VLOOKUP($A779,'Medical Examinations'!$A:$O,7,FALSE),"")</f>
        <v>No</v>
      </c>
      <c r="H779" s="28" t="str">
        <f>IFERROR(VLOOKUP($A779,'Medical Examinations'!$A:$O,8,FALSE),"")</f>
        <v>0</v>
      </c>
      <c r="I779" t="str">
        <f>IFERROR(VLOOKUP($A779,'Medical Examinations'!$A:$O,10,FALSE),"")</f>
        <v>No</v>
      </c>
      <c r="J779" t="str">
        <f>IFERROR(VLOOKUP($A779,'Medical Examinations'!$A:$O,14,FALSE),"")</f>
        <v>Obesity</v>
      </c>
      <c r="K779" t="str">
        <f>IFERROR(VLOOKUP($A779,'Medical Examinations'!$A:$O,15,FALSE),"")</f>
        <v>Prediabetes</v>
      </c>
      <c r="L779" s="19" t="str">
        <f>IFERROR(VLOOKUP($A779,'Hospitalisation Details'!$A:$Q,7,FALSE),"")</f>
        <v>25-Aug-1982</v>
      </c>
      <c r="M779" s="20">
        <f>IFERROR(VLOOKUP($A779,'Hospitalisation Details'!$A:$Q,10,FALSE),"")</f>
        <v>5438.75</v>
      </c>
      <c r="N779" s="26" t="str">
        <f>IFERROR(VLOOKUP($A779,'Hospitalisation Details'!$A:$Q,11,FALSE),"")</f>
        <v>tier - 3</v>
      </c>
      <c r="O779" t="str">
        <f>IFERROR(VLOOKUP($A779,'Hospitalisation Details'!$A:$Q,13,FALSE),"")</f>
        <v>tier - 2</v>
      </c>
      <c r="P779" t="str">
        <f>IFERROR(VLOOKUP($A779,'Hospitalisation Details'!$A:$Q,15,FALSE),"")</f>
        <v>R1013</v>
      </c>
      <c r="Q779">
        <f>IFERROR(VLOOKUP($A779,'Hospitalisation Details'!$A:$Q,8,FALSE),"")</f>
        <v>40</v>
      </c>
    </row>
    <row r="780" spans="1:17" ht="15" x14ac:dyDescent="0.35">
      <c r="A780" s="25" t="str">
        <f>'Customer Names'!A18</f>
        <v>Id17</v>
      </c>
      <c r="B780" t="str">
        <f>IFERROR(VLOOKUP($A780,'Customer Names'!$A:$F,3,FALSE),"")</f>
        <v>Cronin</v>
      </c>
      <c r="C780" s="27">
        <f>IFERROR(VLOOKUP($A780,'Medical Examinations'!$A:$O,2,FALSE),"")</f>
        <v>33.799999999999997</v>
      </c>
      <c r="D780">
        <f>IFERROR(VLOOKUP($A780,'Medical Examinations'!$A:$O,3,FALSE),"")</f>
        <v>7.67</v>
      </c>
      <c r="E780" s="26" t="str">
        <f>IFERROR(VLOOKUP($A780,'Medical Examinations'!$A:$O,4,FALSE),"")</f>
        <v>No</v>
      </c>
      <c r="F780" t="str">
        <f>IFERROR(VLOOKUP($A780,'Medical Examinations'!$A:$O,6,FALSE),"")</f>
        <v>No</v>
      </c>
      <c r="G780" t="str">
        <f>IFERROR(VLOOKUP($A780,'Medical Examinations'!$A:$O,7,FALSE),"")</f>
        <v>No</v>
      </c>
      <c r="H780" s="28">
        <f>IFERROR(VLOOKUP($A780,'Medical Examinations'!$A:$O,8,FALSE),"")</f>
        <v>3</v>
      </c>
      <c r="I780" t="str">
        <f>IFERROR(VLOOKUP($A780,'Medical Examinations'!$A:$O,10,FALSE),"")</f>
        <v>Yes</v>
      </c>
      <c r="J780" t="str">
        <f>IFERROR(VLOOKUP($A780,'Medical Examinations'!$A:$O,14,FALSE),"")</f>
        <v>Obesity</v>
      </c>
      <c r="K780" t="str">
        <f>IFERROR(VLOOKUP($A780,'Medical Examinations'!$A:$O,15,FALSE),"")</f>
        <v>Diabetes</v>
      </c>
      <c r="L780" s="19" t="str">
        <f>IFERROR(VLOOKUP($A780,'Hospitalisation Details'!$A:$Q,7,FALSE),"")</f>
        <v>16-Nov-1958</v>
      </c>
      <c r="M780" s="20">
        <f>IFERROR(VLOOKUP($A780,'Hospitalisation Details'!$A:$Q,10,FALSE),"")</f>
        <v>47928.03</v>
      </c>
      <c r="N780" s="26" t="str">
        <f>IFERROR(VLOOKUP($A780,'Hospitalisation Details'!$A:$Q,11,FALSE),"")</f>
        <v>tier - 2</v>
      </c>
      <c r="O780" t="str">
        <f>IFERROR(VLOOKUP($A780,'Hospitalisation Details'!$A:$Q,13,FALSE),"")</f>
        <v>tier - 3</v>
      </c>
      <c r="P780" t="str">
        <f>IFERROR(VLOOKUP($A780,'Hospitalisation Details'!$A:$Q,15,FALSE),"")</f>
        <v>R1011</v>
      </c>
      <c r="Q780">
        <f>IFERROR(VLOOKUP($A780,'Hospitalisation Details'!$A:$Q,8,FALSE),"")</f>
        <v>64</v>
      </c>
    </row>
    <row r="781" spans="1:17" ht="15" x14ac:dyDescent="0.35">
      <c r="A781" s="25" t="str">
        <f>'Customer Names'!A171</f>
        <v>Id170</v>
      </c>
      <c r="B781" t="str">
        <f>IFERROR(VLOOKUP($A781,'Customer Names'!$A:$F,3,FALSE),"")</f>
        <v>Torphy</v>
      </c>
      <c r="C781" s="27">
        <f>IFERROR(VLOOKUP($A781,'Medical Examinations'!$A:$O,2,FALSE),"")</f>
        <v>37.619999999999997</v>
      </c>
      <c r="D781">
        <f>IFERROR(VLOOKUP($A781,'Medical Examinations'!$A:$O,3,FALSE),"")</f>
        <v>6.32</v>
      </c>
      <c r="E781" s="26" t="str">
        <f>IFERROR(VLOOKUP($A781,'Medical Examinations'!$A:$O,4,FALSE),"")</f>
        <v>Yes</v>
      </c>
      <c r="F781" t="str">
        <f>IFERROR(VLOOKUP($A781,'Medical Examinations'!$A:$O,6,FALSE),"")</f>
        <v>yes</v>
      </c>
      <c r="G781" t="str">
        <f>IFERROR(VLOOKUP($A781,'Medical Examinations'!$A:$O,7,FALSE),"")</f>
        <v>No</v>
      </c>
      <c r="H781" s="28">
        <f>IFERROR(VLOOKUP($A781,'Medical Examinations'!$A:$O,8,FALSE),"")</f>
        <v>2</v>
      </c>
      <c r="I781" t="str">
        <f>IFERROR(VLOOKUP($A781,'Medical Examinations'!$A:$O,10,FALSE),"")</f>
        <v>Yes</v>
      </c>
      <c r="J781" t="str">
        <f>IFERROR(VLOOKUP($A781,'Medical Examinations'!$A:$O,14,FALSE),"")</f>
        <v>Obesity</v>
      </c>
      <c r="K781" t="str">
        <f>IFERROR(VLOOKUP($A781,'Medical Examinations'!$A:$O,15,FALSE),"")</f>
        <v>Prediabetes</v>
      </c>
      <c r="L781" s="19" t="str">
        <f>IFERROR(VLOOKUP($A781,'Hospitalisation Details'!$A:$Q,7,FALSE),"")</f>
        <v>5-Sep-2000</v>
      </c>
      <c r="M781" s="20">
        <f>IFERROR(VLOOKUP($A781,'Hospitalisation Details'!$A:$Q,10,FALSE),"")</f>
        <v>37165.160000000003</v>
      </c>
      <c r="N781" s="26" t="str">
        <f>IFERROR(VLOOKUP($A781,'Hospitalisation Details'!$A:$Q,11,FALSE),"")</f>
        <v>tier - 1</v>
      </c>
      <c r="O781" t="str">
        <f>IFERROR(VLOOKUP($A781,'Hospitalisation Details'!$A:$Q,13,FALSE),"")</f>
        <v>tier - 3</v>
      </c>
      <c r="P781" t="str">
        <f>IFERROR(VLOOKUP($A781,'Hospitalisation Details'!$A:$Q,15,FALSE),"")</f>
        <v>UNKNOWN</v>
      </c>
      <c r="Q781">
        <f>IFERROR(VLOOKUP($A781,'Hospitalisation Details'!$A:$Q,8,FALSE),"")</f>
        <v>22</v>
      </c>
    </row>
    <row r="782" spans="1:17" ht="15" x14ac:dyDescent="0.35">
      <c r="A782" s="25" t="str">
        <f>'Customer Names'!A1701</f>
        <v>Id1700</v>
      </c>
      <c r="B782" t="str">
        <f>IFERROR(VLOOKUP($A782,'Customer Names'!$A:$F,3,FALSE),"")</f>
        <v>Strike</v>
      </c>
      <c r="C782" s="27">
        <f>IFERROR(VLOOKUP($A782,'Medical Examinations'!$A:$O,2,FALSE),"")</f>
        <v>16.12</v>
      </c>
      <c r="D782">
        <f>IFERROR(VLOOKUP($A782,'Medical Examinations'!$A:$O,3,FALSE),"")</f>
        <v>10.45</v>
      </c>
      <c r="E782" s="26" t="str">
        <f>IFERROR(VLOOKUP($A782,'Medical Examinations'!$A:$O,4,FALSE),"")</f>
        <v>No</v>
      </c>
      <c r="F782" t="str">
        <f>IFERROR(VLOOKUP($A782,'Medical Examinations'!$A:$O,6,FALSE),"")</f>
        <v>No</v>
      </c>
      <c r="G782" t="str">
        <f>IFERROR(VLOOKUP($A782,'Medical Examinations'!$A:$O,7,FALSE),"")</f>
        <v>No</v>
      </c>
      <c r="H782" s="28" t="str">
        <f>IFERROR(VLOOKUP($A782,'Medical Examinations'!$A:$O,8,FALSE),"")</f>
        <v>0</v>
      </c>
      <c r="I782" t="str">
        <f>IFERROR(VLOOKUP($A782,'Medical Examinations'!$A:$O,10,FALSE),"")</f>
        <v>No</v>
      </c>
      <c r="J782" t="str">
        <f>IFERROR(VLOOKUP($A782,'Medical Examinations'!$A:$O,14,FALSE),"")</f>
        <v>Under Weight</v>
      </c>
      <c r="K782" t="str">
        <f>IFERROR(VLOOKUP($A782,'Medical Examinations'!$A:$O,15,FALSE),"")</f>
        <v>Diabetes</v>
      </c>
      <c r="L782" s="19" t="str">
        <f>IFERROR(VLOOKUP($A782,'Hospitalisation Details'!$A:$Q,7,FALSE),"")</f>
        <v>8-Jun-1978</v>
      </c>
      <c r="M782" s="20">
        <f>IFERROR(VLOOKUP($A782,'Hospitalisation Details'!$A:$Q,10,FALSE),"")</f>
        <v>5428.98</v>
      </c>
      <c r="N782" s="26" t="str">
        <f>IFERROR(VLOOKUP($A782,'Hospitalisation Details'!$A:$Q,11,FALSE),"")</f>
        <v>tier - 2</v>
      </c>
      <c r="O782" t="str">
        <f>IFERROR(VLOOKUP($A782,'Hospitalisation Details'!$A:$Q,13,FALSE),"")</f>
        <v>tier - 2</v>
      </c>
      <c r="P782" t="str">
        <f>IFERROR(VLOOKUP($A782,'Hospitalisation Details'!$A:$Q,15,FALSE),"")</f>
        <v>R1012</v>
      </c>
      <c r="Q782">
        <f>IFERROR(VLOOKUP($A782,'Hospitalisation Details'!$A:$Q,8,FALSE),"")</f>
        <v>45</v>
      </c>
    </row>
    <row r="783" spans="1:17" ht="15" x14ac:dyDescent="0.35">
      <c r="A783" s="25" t="str">
        <f>'Customer Names'!A1702</f>
        <v>Id1701</v>
      </c>
      <c r="B783" t="str">
        <f>IFERROR(VLOOKUP($A783,'Customer Names'!$A:$F,3,FALSE),"")</f>
        <v>Hennigar</v>
      </c>
      <c r="C783" s="27">
        <f>IFERROR(VLOOKUP($A783,'Medical Examinations'!$A:$O,2,FALSE),"")</f>
        <v>37.43</v>
      </c>
      <c r="D783">
        <f>IFERROR(VLOOKUP($A783,'Medical Examinations'!$A:$O,3,FALSE),"")</f>
        <v>4.5199999999999996</v>
      </c>
      <c r="E783" s="26" t="str">
        <f>IFERROR(VLOOKUP($A783,'Medical Examinations'!$A:$O,4,FALSE),"")</f>
        <v>No</v>
      </c>
      <c r="F783" t="str">
        <f>IFERROR(VLOOKUP($A783,'Medical Examinations'!$A:$O,6,FALSE),"")</f>
        <v>No</v>
      </c>
      <c r="G783" t="str">
        <f>IFERROR(VLOOKUP($A783,'Medical Examinations'!$A:$O,7,FALSE),"")</f>
        <v>No</v>
      </c>
      <c r="H783" s="28">
        <f>IFERROR(VLOOKUP($A783,'Medical Examinations'!$A:$O,8,FALSE),"")</f>
        <v>1</v>
      </c>
      <c r="I783" t="str">
        <f>IFERROR(VLOOKUP($A783,'Medical Examinations'!$A:$O,10,FALSE),"")</f>
        <v>No</v>
      </c>
      <c r="J783" t="str">
        <f>IFERROR(VLOOKUP($A783,'Medical Examinations'!$A:$O,14,FALSE),"")</f>
        <v>Obesity</v>
      </c>
      <c r="K783" t="str">
        <f>IFERROR(VLOOKUP($A783,'Medical Examinations'!$A:$O,15,FALSE),"")</f>
        <v>Normal</v>
      </c>
      <c r="L783" s="19" t="str">
        <f>IFERROR(VLOOKUP($A783,'Hospitalisation Details'!$A:$Q,7,FALSE),"")</f>
        <v>17-Sep-1992</v>
      </c>
      <c r="M783" s="20">
        <f>IFERROR(VLOOKUP($A783,'Hospitalisation Details'!$A:$Q,10,FALSE),"")</f>
        <v>5428.73</v>
      </c>
      <c r="N783" s="26" t="str">
        <f>IFERROR(VLOOKUP($A783,'Hospitalisation Details'!$A:$Q,11,FALSE),"")</f>
        <v>tier - 3</v>
      </c>
      <c r="O783" t="str">
        <f>IFERROR(VLOOKUP($A783,'Hospitalisation Details'!$A:$Q,13,FALSE),"")</f>
        <v>tier - 1</v>
      </c>
      <c r="P783" t="str">
        <f>IFERROR(VLOOKUP($A783,'Hospitalisation Details'!$A:$Q,15,FALSE),"")</f>
        <v>R1017</v>
      </c>
      <c r="Q783">
        <f>IFERROR(VLOOKUP($A783,'Hospitalisation Details'!$A:$Q,8,FALSE),"")</f>
        <v>30</v>
      </c>
    </row>
    <row r="784" spans="1:17" ht="15" x14ac:dyDescent="0.35">
      <c r="A784" s="25" t="str">
        <f>'Customer Names'!A1703</f>
        <v>Id1702</v>
      </c>
      <c r="B784" t="str">
        <f>IFERROR(VLOOKUP($A784,'Customer Names'!$A:$F,3,FALSE),"")</f>
        <v>May</v>
      </c>
      <c r="C784" s="27">
        <f>IFERROR(VLOOKUP($A784,'Medical Examinations'!$A:$O,2,FALSE),"")</f>
        <v>31.065000000000001</v>
      </c>
      <c r="D784">
        <f>IFERROR(VLOOKUP($A784,'Medical Examinations'!$A:$O,3,FALSE),"")</f>
        <v>5.71</v>
      </c>
      <c r="E784" s="26" t="str">
        <f>IFERROR(VLOOKUP($A784,'Medical Examinations'!$A:$O,4,FALSE),"")</f>
        <v>No</v>
      </c>
      <c r="F784" t="str">
        <f>IFERROR(VLOOKUP($A784,'Medical Examinations'!$A:$O,6,FALSE),"")</f>
        <v>No</v>
      </c>
      <c r="G784" t="str">
        <f>IFERROR(VLOOKUP($A784,'Medical Examinations'!$A:$O,7,FALSE),"")</f>
        <v>No</v>
      </c>
      <c r="H784" s="28" t="str">
        <f>IFERROR(VLOOKUP($A784,'Medical Examinations'!$A:$O,8,FALSE),"")</f>
        <v>0</v>
      </c>
      <c r="I784" t="str">
        <f>IFERROR(VLOOKUP($A784,'Medical Examinations'!$A:$O,10,FALSE),"")</f>
        <v>No</v>
      </c>
      <c r="J784" t="str">
        <f>IFERROR(VLOOKUP($A784,'Medical Examinations'!$A:$O,14,FALSE),"")</f>
        <v>Obesity</v>
      </c>
      <c r="K784" t="str">
        <f>IFERROR(VLOOKUP($A784,'Medical Examinations'!$A:$O,15,FALSE),"")</f>
        <v>Prediabetes</v>
      </c>
      <c r="L784" s="19" t="str">
        <f>IFERROR(VLOOKUP($A784,'Hospitalisation Details'!$A:$Q,7,FALSE),"")</f>
        <v>6-Jul-1991</v>
      </c>
      <c r="M784" s="20">
        <f>IFERROR(VLOOKUP($A784,'Hospitalisation Details'!$A:$Q,10,FALSE),"")</f>
        <v>5425.02</v>
      </c>
      <c r="N784" s="26" t="str">
        <f>IFERROR(VLOOKUP($A784,'Hospitalisation Details'!$A:$Q,11,FALSE),"")</f>
        <v>tier - 2</v>
      </c>
      <c r="O784" t="str">
        <f>IFERROR(VLOOKUP($A784,'Hospitalisation Details'!$A:$Q,13,FALSE),"")</f>
        <v>tier - 1</v>
      </c>
      <c r="P784" t="str">
        <f>IFERROR(VLOOKUP($A784,'Hospitalisation Details'!$A:$Q,15,FALSE),"")</f>
        <v>R1012</v>
      </c>
      <c r="Q784">
        <f>IFERROR(VLOOKUP($A784,'Hospitalisation Details'!$A:$Q,8,FALSE),"")</f>
        <v>31</v>
      </c>
    </row>
    <row r="785" spans="1:17" ht="15" x14ac:dyDescent="0.35">
      <c r="A785" s="25" t="str">
        <f>'Customer Names'!A1704</f>
        <v>Id1703</v>
      </c>
      <c r="B785" t="str">
        <f>IFERROR(VLOOKUP($A785,'Customer Names'!$A:$F,3,FALSE),"")</f>
        <v>Metcalf</v>
      </c>
      <c r="C785" s="27">
        <f>IFERROR(VLOOKUP($A785,'Medical Examinations'!$A:$O,2,FALSE),"")</f>
        <v>25.08</v>
      </c>
      <c r="D785">
        <f>IFERROR(VLOOKUP($A785,'Medical Examinations'!$A:$O,3,FALSE),"")</f>
        <v>4.7699999999999996</v>
      </c>
      <c r="E785" s="26" t="str">
        <f>IFERROR(VLOOKUP($A785,'Medical Examinations'!$A:$O,4,FALSE),"")</f>
        <v>No</v>
      </c>
      <c r="F785" t="str">
        <f>IFERROR(VLOOKUP($A785,'Medical Examinations'!$A:$O,6,FALSE),"")</f>
        <v>No</v>
      </c>
      <c r="G785" t="str">
        <f>IFERROR(VLOOKUP($A785,'Medical Examinations'!$A:$O,7,FALSE),"")</f>
        <v>No</v>
      </c>
      <c r="H785" s="28" t="str">
        <f>IFERROR(VLOOKUP($A785,'Medical Examinations'!$A:$O,8,FALSE),"")</f>
        <v>0</v>
      </c>
      <c r="I785" t="str">
        <f>IFERROR(VLOOKUP($A785,'Medical Examinations'!$A:$O,10,FALSE),"")</f>
        <v>No</v>
      </c>
      <c r="J785" t="str">
        <f>IFERROR(VLOOKUP($A785,'Medical Examinations'!$A:$O,14,FALSE),"")</f>
        <v>Over Weight</v>
      </c>
      <c r="K785" t="str">
        <f>IFERROR(VLOOKUP($A785,'Medical Examinations'!$A:$O,15,FALSE),"")</f>
        <v>Normal</v>
      </c>
      <c r="L785" s="19" t="str">
        <f>IFERROR(VLOOKUP($A785,'Hospitalisation Details'!$A:$Q,7,FALSE),"")</f>
        <v>27-Sep-1982</v>
      </c>
      <c r="M785" s="20">
        <f>IFERROR(VLOOKUP($A785,'Hospitalisation Details'!$A:$Q,10,FALSE),"")</f>
        <v>5415.66</v>
      </c>
      <c r="N785" s="26" t="str">
        <f>IFERROR(VLOOKUP($A785,'Hospitalisation Details'!$A:$Q,11,FALSE),"")</f>
        <v>tier - 2</v>
      </c>
      <c r="O785" t="str">
        <f>IFERROR(VLOOKUP($A785,'Hospitalisation Details'!$A:$Q,13,FALSE),"")</f>
        <v>tier - 3</v>
      </c>
      <c r="P785" t="str">
        <f>IFERROR(VLOOKUP($A785,'Hospitalisation Details'!$A:$Q,15,FALSE),"")</f>
        <v>R1013</v>
      </c>
      <c r="Q785">
        <f>IFERROR(VLOOKUP($A785,'Hospitalisation Details'!$A:$Q,8,FALSE),"")</f>
        <v>40</v>
      </c>
    </row>
    <row r="786" spans="1:17" ht="15" x14ac:dyDescent="0.35">
      <c r="A786" s="25" t="str">
        <f>'Customer Names'!A1705</f>
        <v>Id1704</v>
      </c>
      <c r="B786" t="str">
        <f>IFERROR(VLOOKUP($A786,'Customer Names'!$A:$F,3,FALSE),"")</f>
        <v>Tiska</v>
      </c>
      <c r="C786" s="27">
        <f>IFERROR(VLOOKUP($A786,'Medical Examinations'!$A:$O,2,FALSE),"")</f>
        <v>15.2</v>
      </c>
      <c r="D786">
        <f>IFERROR(VLOOKUP($A786,'Medical Examinations'!$A:$O,3,FALSE),"")</f>
        <v>7.81</v>
      </c>
      <c r="E786" s="26" t="str">
        <f>IFERROR(VLOOKUP($A786,'Medical Examinations'!$A:$O,4,FALSE),"")</f>
        <v>Yes</v>
      </c>
      <c r="F786" t="str">
        <f>IFERROR(VLOOKUP($A786,'Medical Examinations'!$A:$O,6,FALSE),"")</f>
        <v>No</v>
      </c>
      <c r="G786" t="str">
        <f>IFERROR(VLOOKUP($A786,'Medical Examinations'!$A:$O,7,FALSE),"")</f>
        <v>No</v>
      </c>
      <c r="H786" s="28">
        <f>IFERROR(VLOOKUP($A786,'Medical Examinations'!$A:$O,8,FALSE),"")</f>
        <v>1</v>
      </c>
      <c r="I786" t="str">
        <f>IFERROR(VLOOKUP($A786,'Medical Examinations'!$A:$O,10,FALSE),"")</f>
        <v>No</v>
      </c>
      <c r="J786" t="str">
        <f>IFERROR(VLOOKUP($A786,'Medical Examinations'!$A:$O,14,FALSE),"")</f>
        <v>Under Weight</v>
      </c>
      <c r="K786" t="str">
        <f>IFERROR(VLOOKUP($A786,'Medical Examinations'!$A:$O,15,FALSE),"")</f>
        <v>Diabetes</v>
      </c>
      <c r="L786" s="19" t="str">
        <f>IFERROR(VLOOKUP($A786,'Hospitalisation Details'!$A:$Q,7,FALSE),"")</f>
        <v>27-Sep-1975</v>
      </c>
      <c r="M786" s="20">
        <f>IFERROR(VLOOKUP($A786,'Hospitalisation Details'!$A:$Q,10,FALSE),"")</f>
        <v>5411.99</v>
      </c>
      <c r="N786" s="26" t="str">
        <f>IFERROR(VLOOKUP($A786,'Hospitalisation Details'!$A:$Q,11,FALSE),"")</f>
        <v>tier - 2</v>
      </c>
      <c r="O786" t="str">
        <f>IFERROR(VLOOKUP($A786,'Hospitalisation Details'!$A:$Q,13,FALSE),"")</f>
        <v>tier - 3</v>
      </c>
      <c r="P786" t="str">
        <f>IFERROR(VLOOKUP($A786,'Hospitalisation Details'!$A:$Q,15,FALSE),"")</f>
        <v>R1012</v>
      </c>
      <c r="Q786">
        <f>IFERROR(VLOOKUP($A786,'Hospitalisation Details'!$A:$Q,8,FALSE),"")</f>
        <v>47</v>
      </c>
    </row>
    <row r="787" spans="1:17" ht="15" x14ac:dyDescent="0.35">
      <c r="A787" s="25" t="str">
        <f>'Customer Names'!A1706</f>
        <v>Id1705</v>
      </c>
      <c r="B787" t="str">
        <f>IFERROR(VLOOKUP($A787,'Customer Names'!$A:$F,3,FALSE),"")</f>
        <v>McDonough</v>
      </c>
      <c r="C787" s="27">
        <f>IFERROR(VLOOKUP($A787,'Medical Examinations'!$A:$O,2,FALSE),"")</f>
        <v>22.34</v>
      </c>
      <c r="D787">
        <f>IFERROR(VLOOKUP($A787,'Medical Examinations'!$A:$O,3,FALSE),"")</f>
        <v>5.19</v>
      </c>
      <c r="E787" s="26" t="str">
        <f>IFERROR(VLOOKUP($A787,'Medical Examinations'!$A:$O,4,FALSE),"")</f>
        <v>Yes</v>
      </c>
      <c r="F787" t="str">
        <f>IFERROR(VLOOKUP($A787,'Medical Examinations'!$A:$O,6,FALSE),"")</f>
        <v>No</v>
      </c>
      <c r="G787" t="str">
        <f>IFERROR(VLOOKUP($A787,'Medical Examinations'!$A:$O,7,FALSE),"")</f>
        <v>No</v>
      </c>
      <c r="H787" s="28" t="str">
        <f>IFERROR(VLOOKUP($A787,'Medical Examinations'!$A:$O,8,FALSE),"")</f>
        <v>0</v>
      </c>
      <c r="I787" t="str">
        <f>IFERROR(VLOOKUP($A787,'Medical Examinations'!$A:$O,10,FALSE),"")</f>
        <v>No</v>
      </c>
      <c r="J787" t="str">
        <f>IFERROR(VLOOKUP($A787,'Medical Examinations'!$A:$O,14,FALSE),"")</f>
        <v>Normal Weight</v>
      </c>
      <c r="K787" t="str">
        <f>IFERROR(VLOOKUP($A787,'Medical Examinations'!$A:$O,15,FALSE),"")</f>
        <v>Normal</v>
      </c>
      <c r="L787" s="19" t="str">
        <f>IFERROR(VLOOKUP($A787,'Hospitalisation Details'!$A:$Q,7,FALSE),"")</f>
        <v>23-Dec-1985</v>
      </c>
      <c r="M787" s="20">
        <f>IFERROR(VLOOKUP($A787,'Hospitalisation Details'!$A:$Q,10,FALSE),"")</f>
        <v>5402.89</v>
      </c>
      <c r="N787" s="26" t="str">
        <f>IFERROR(VLOOKUP($A787,'Hospitalisation Details'!$A:$Q,11,FALSE),"")</f>
        <v>tier - 2</v>
      </c>
      <c r="O787" t="str">
        <f>IFERROR(VLOOKUP($A787,'Hospitalisation Details'!$A:$Q,13,FALSE),"")</f>
        <v>tier - 1</v>
      </c>
      <c r="P787" t="str">
        <f>IFERROR(VLOOKUP($A787,'Hospitalisation Details'!$A:$Q,15,FALSE),"")</f>
        <v>R1013</v>
      </c>
      <c r="Q787">
        <f>IFERROR(VLOOKUP($A787,'Hospitalisation Details'!$A:$Q,8,FALSE),"")</f>
        <v>37</v>
      </c>
    </row>
    <row r="788" spans="1:17" ht="15" x14ac:dyDescent="0.35">
      <c r="A788" s="25" t="str">
        <f>'Customer Names'!A1707</f>
        <v>Id1706</v>
      </c>
      <c r="B788" t="str">
        <f>IFERROR(VLOOKUP($A788,'Customer Names'!$A:$F,3,FALSE),"")</f>
        <v>Fairley</v>
      </c>
      <c r="C788" s="27">
        <f>IFERROR(VLOOKUP($A788,'Medical Examinations'!$A:$O,2,FALSE),"")</f>
        <v>40.15</v>
      </c>
      <c r="D788">
        <f>IFERROR(VLOOKUP($A788,'Medical Examinations'!$A:$O,3,FALSE),"")</f>
        <v>5.93</v>
      </c>
      <c r="E788" s="26" t="str">
        <f>IFERROR(VLOOKUP($A788,'Medical Examinations'!$A:$O,4,FALSE),"")</f>
        <v>No</v>
      </c>
      <c r="F788" t="str">
        <f>IFERROR(VLOOKUP($A788,'Medical Examinations'!$A:$O,6,FALSE),"")</f>
        <v>No</v>
      </c>
      <c r="G788" t="str">
        <f>IFERROR(VLOOKUP($A788,'Medical Examinations'!$A:$O,7,FALSE),"")</f>
        <v>No</v>
      </c>
      <c r="H788" s="28">
        <f>IFERROR(VLOOKUP($A788,'Medical Examinations'!$A:$O,8,FALSE),"")</f>
        <v>1</v>
      </c>
      <c r="I788" t="str">
        <f>IFERROR(VLOOKUP($A788,'Medical Examinations'!$A:$O,10,FALSE),"")</f>
        <v>No</v>
      </c>
      <c r="J788" t="str">
        <f>IFERROR(VLOOKUP($A788,'Medical Examinations'!$A:$O,14,FALSE),"")</f>
        <v>Obesity</v>
      </c>
      <c r="K788" t="str">
        <f>IFERROR(VLOOKUP($A788,'Medical Examinations'!$A:$O,15,FALSE),"")</f>
        <v>Prediabetes</v>
      </c>
      <c r="L788" s="19" t="str">
        <f>IFERROR(VLOOKUP($A788,'Hospitalisation Details'!$A:$Q,7,FALSE),"")</f>
        <v>1-Aug-1984</v>
      </c>
      <c r="M788" s="20">
        <f>IFERROR(VLOOKUP($A788,'Hospitalisation Details'!$A:$Q,10,FALSE),"")</f>
        <v>5400.98</v>
      </c>
      <c r="N788" s="26" t="str">
        <f>IFERROR(VLOOKUP($A788,'Hospitalisation Details'!$A:$Q,11,FALSE),"")</f>
        <v>tier - 2</v>
      </c>
      <c r="O788" t="str">
        <f>IFERROR(VLOOKUP($A788,'Hospitalisation Details'!$A:$Q,13,FALSE),"")</f>
        <v>tier - 2</v>
      </c>
      <c r="P788" t="str">
        <f>IFERROR(VLOOKUP($A788,'Hospitalisation Details'!$A:$Q,15,FALSE),"")</f>
        <v>R1013</v>
      </c>
      <c r="Q788">
        <f>IFERROR(VLOOKUP($A788,'Hospitalisation Details'!$A:$Q,8,FALSE),"")</f>
        <v>38</v>
      </c>
    </row>
    <row r="789" spans="1:17" ht="15" x14ac:dyDescent="0.35">
      <c r="A789" s="25" t="str">
        <f>'Customer Names'!A1708</f>
        <v>Id1707</v>
      </c>
      <c r="B789" t="str">
        <f>IFERROR(VLOOKUP($A789,'Customer Names'!$A:$F,3,FALSE),"")</f>
        <v>Barnett</v>
      </c>
      <c r="C789" s="27">
        <f>IFERROR(VLOOKUP($A789,'Medical Examinations'!$A:$O,2,FALSE),"")</f>
        <v>37.729999999999997</v>
      </c>
      <c r="D789">
        <f>IFERROR(VLOOKUP($A789,'Medical Examinations'!$A:$O,3,FALSE),"")</f>
        <v>6.29</v>
      </c>
      <c r="E789" s="26" t="str">
        <f>IFERROR(VLOOKUP($A789,'Medical Examinations'!$A:$O,4,FALSE),"")</f>
        <v>No</v>
      </c>
      <c r="F789" t="str">
        <f>IFERROR(VLOOKUP($A789,'Medical Examinations'!$A:$O,6,FALSE),"")</f>
        <v>No</v>
      </c>
      <c r="G789" t="str">
        <f>IFERROR(VLOOKUP($A789,'Medical Examinations'!$A:$O,7,FALSE),"")</f>
        <v>No</v>
      </c>
      <c r="H789" s="28">
        <f>IFERROR(VLOOKUP($A789,'Medical Examinations'!$A:$O,8,FALSE),"")</f>
        <v>1</v>
      </c>
      <c r="I789" t="str">
        <f>IFERROR(VLOOKUP($A789,'Medical Examinations'!$A:$O,10,FALSE),"")</f>
        <v>No</v>
      </c>
      <c r="J789" t="str">
        <f>IFERROR(VLOOKUP($A789,'Medical Examinations'!$A:$O,14,FALSE),"")</f>
        <v>Obesity</v>
      </c>
      <c r="K789" t="str">
        <f>IFERROR(VLOOKUP($A789,'Medical Examinations'!$A:$O,15,FALSE),"")</f>
        <v>Prediabetes</v>
      </c>
      <c r="L789" s="19" t="str">
        <f>IFERROR(VLOOKUP($A789,'Hospitalisation Details'!$A:$Q,7,FALSE),"")</f>
        <v>3-Sep-1984</v>
      </c>
      <c r="M789" s="20">
        <f>IFERROR(VLOOKUP($A789,'Hospitalisation Details'!$A:$Q,10,FALSE),"")</f>
        <v>5397.62</v>
      </c>
      <c r="N789" s="26" t="str">
        <f>IFERROR(VLOOKUP($A789,'Hospitalisation Details'!$A:$Q,11,FALSE),"")</f>
        <v>tier - 2</v>
      </c>
      <c r="O789" t="str">
        <f>IFERROR(VLOOKUP($A789,'Hospitalisation Details'!$A:$Q,13,FALSE),"")</f>
        <v>tier - 2</v>
      </c>
      <c r="P789" t="str">
        <f>IFERROR(VLOOKUP($A789,'Hospitalisation Details'!$A:$Q,15,FALSE),"")</f>
        <v>R1013</v>
      </c>
      <c r="Q789">
        <f>IFERROR(VLOOKUP($A789,'Hospitalisation Details'!$A:$Q,8,FALSE),"")</f>
        <v>38</v>
      </c>
    </row>
    <row r="790" spans="1:17" ht="15" x14ac:dyDescent="0.35">
      <c r="A790" s="25" t="str">
        <f>'Customer Names'!A1709</f>
        <v>Id1708</v>
      </c>
      <c r="B790" t="str">
        <f>IFERROR(VLOOKUP($A790,'Customer Names'!$A:$F,3,FALSE),"")</f>
        <v>Piasta</v>
      </c>
      <c r="C790" s="27">
        <f>IFERROR(VLOOKUP($A790,'Medical Examinations'!$A:$O,2,FALSE),"")</f>
        <v>25.35</v>
      </c>
      <c r="D790">
        <f>IFERROR(VLOOKUP($A790,'Medical Examinations'!$A:$O,3,FALSE),"")</f>
        <v>4.9000000000000004</v>
      </c>
      <c r="E790" s="26" t="str">
        <f>IFERROR(VLOOKUP($A790,'Medical Examinations'!$A:$O,4,FALSE),"")</f>
        <v>No</v>
      </c>
      <c r="F790" t="str">
        <f>IFERROR(VLOOKUP($A790,'Medical Examinations'!$A:$O,6,FALSE),"")</f>
        <v>No</v>
      </c>
      <c r="G790" t="str">
        <f>IFERROR(VLOOKUP($A790,'Medical Examinations'!$A:$O,7,FALSE),"")</f>
        <v>No</v>
      </c>
      <c r="H790" s="28" t="str">
        <f>IFERROR(VLOOKUP($A790,'Medical Examinations'!$A:$O,8,FALSE),"")</f>
        <v>0</v>
      </c>
      <c r="I790" t="str">
        <f>IFERROR(VLOOKUP($A790,'Medical Examinations'!$A:$O,10,FALSE),"")</f>
        <v>No</v>
      </c>
      <c r="J790" t="str">
        <f>IFERROR(VLOOKUP($A790,'Medical Examinations'!$A:$O,14,FALSE),"")</f>
        <v>Over Weight</v>
      </c>
      <c r="K790" t="str">
        <f>IFERROR(VLOOKUP($A790,'Medical Examinations'!$A:$O,15,FALSE),"")</f>
        <v>Normal</v>
      </c>
      <c r="L790" s="19" t="str">
        <f>IFERROR(VLOOKUP($A790,'Hospitalisation Details'!$A:$Q,7,FALSE),"")</f>
        <v>6-Nov-1989</v>
      </c>
      <c r="M790" s="20">
        <f>IFERROR(VLOOKUP($A790,'Hospitalisation Details'!$A:$Q,10,FALSE),"")</f>
        <v>5396.44</v>
      </c>
      <c r="N790" s="26" t="str">
        <f>IFERROR(VLOOKUP($A790,'Hospitalisation Details'!$A:$Q,11,FALSE),"")</f>
        <v>tier - 2</v>
      </c>
      <c r="O790" t="str">
        <f>IFERROR(VLOOKUP($A790,'Hospitalisation Details'!$A:$Q,13,FALSE),"")</f>
        <v>tier - 3</v>
      </c>
      <c r="P790" t="str">
        <f>IFERROR(VLOOKUP($A790,'Hospitalisation Details'!$A:$Q,15,FALSE),"")</f>
        <v>R1013</v>
      </c>
      <c r="Q790">
        <f>IFERROR(VLOOKUP($A790,'Hospitalisation Details'!$A:$Q,8,FALSE),"")</f>
        <v>33</v>
      </c>
    </row>
    <row r="791" spans="1:17" ht="15" x14ac:dyDescent="0.35">
      <c r="A791" s="25" t="str">
        <f>'Customer Names'!A1710</f>
        <v>Id1709</v>
      </c>
      <c r="B791" t="str">
        <f>IFERROR(VLOOKUP($A791,'Customer Names'!$A:$F,3,FALSE),"")</f>
        <v>Mueller</v>
      </c>
      <c r="C791" s="27">
        <f>IFERROR(VLOOKUP($A791,'Medical Examinations'!$A:$O,2,FALSE),"")</f>
        <v>26.41</v>
      </c>
      <c r="D791">
        <f>IFERROR(VLOOKUP($A791,'Medical Examinations'!$A:$O,3,FALSE),"")</f>
        <v>5.07</v>
      </c>
      <c r="E791" s="26" t="str">
        <f>IFERROR(VLOOKUP($A791,'Medical Examinations'!$A:$O,4,FALSE),"")</f>
        <v>Yes</v>
      </c>
      <c r="F791" t="str">
        <f>IFERROR(VLOOKUP($A791,'Medical Examinations'!$A:$O,6,FALSE),"")</f>
        <v>No</v>
      </c>
      <c r="G791" t="str">
        <f>IFERROR(VLOOKUP($A791,'Medical Examinations'!$A:$O,7,FALSE),"")</f>
        <v>No</v>
      </c>
      <c r="H791" s="28">
        <f>IFERROR(VLOOKUP($A791,'Medical Examinations'!$A:$O,8,FALSE),"")</f>
        <v>1</v>
      </c>
      <c r="I791" t="str">
        <f>IFERROR(VLOOKUP($A791,'Medical Examinations'!$A:$O,10,FALSE),"")</f>
        <v>No</v>
      </c>
      <c r="J791" t="str">
        <f>IFERROR(VLOOKUP($A791,'Medical Examinations'!$A:$O,14,FALSE),"")</f>
        <v>Over Weight</v>
      </c>
      <c r="K791" t="str">
        <f>IFERROR(VLOOKUP($A791,'Medical Examinations'!$A:$O,15,FALSE),"")</f>
        <v>Normal</v>
      </c>
      <c r="L791" s="19" t="str">
        <f>IFERROR(VLOOKUP($A791,'Hospitalisation Details'!$A:$Q,7,FALSE),"")</f>
        <v>8-Aug-1988</v>
      </c>
      <c r="M791" s="20">
        <f>IFERROR(VLOOKUP($A791,'Hospitalisation Details'!$A:$Q,10,FALSE),"")</f>
        <v>5385.34</v>
      </c>
      <c r="N791" s="26" t="str">
        <f>IFERROR(VLOOKUP($A791,'Hospitalisation Details'!$A:$Q,11,FALSE),"")</f>
        <v>tier - 2</v>
      </c>
      <c r="O791" t="str">
        <f>IFERROR(VLOOKUP($A791,'Hospitalisation Details'!$A:$Q,13,FALSE),"")</f>
        <v>tier - 3</v>
      </c>
      <c r="P791" t="str">
        <f>IFERROR(VLOOKUP($A791,'Hospitalisation Details'!$A:$Q,15,FALSE),"")</f>
        <v>R1012</v>
      </c>
      <c r="Q791">
        <f>IFERROR(VLOOKUP($A791,'Hospitalisation Details'!$A:$Q,8,FALSE),"")</f>
        <v>34</v>
      </c>
    </row>
    <row r="792" spans="1:17" ht="15" x14ac:dyDescent="0.35">
      <c r="A792" s="25" t="str">
        <f>'Customer Names'!A172</f>
        <v>Id171</v>
      </c>
      <c r="B792" t="str">
        <f>IFERROR(VLOOKUP($A792,'Customer Names'!$A:$F,3,FALSE),"")</f>
        <v>Busby</v>
      </c>
      <c r="C792" s="27">
        <f>IFERROR(VLOOKUP($A792,'Medical Examinations'!$A:$O,2,FALSE),"")</f>
        <v>36.08</v>
      </c>
      <c r="D792">
        <f>IFERROR(VLOOKUP($A792,'Medical Examinations'!$A:$O,3,FALSE),"")</f>
        <v>6.1</v>
      </c>
      <c r="E792" s="26" t="str">
        <f>IFERROR(VLOOKUP($A792,'Medical Examinations'!$A:$O,4,FALSE),"")</f>
        <v>Yes</v>
      </c>
      <c r="F792" t="str">
        <f>IFERROR(VLOOKUP($A792,'Medical Examinations'!$A:$O,6,FALSE),"")</f>
        <v>No</v>
      </c>
      <c r="G792" t="str">
        <f>IFERROR(VLOOKUP($A792,'Medical Examinations'!$A:$O,7,FALSE),"")</f>
        <v>No</v>
      </c>
      <c r="H792" s="28">
        <f>IFERROR(VLOOKUP($A792,'Medical Examinations'!$A:$O,8,FALSE),"")</f>
        <v>1</v>
      </c>
      <c r="I792" t="str">
        <f>IFERROR(VLOOKUP($A792,'Medical Examinations'!$A:$O,10,FALSE),"")</f>
        <v>Yes</v>
      </c>
      <c r="J792" t="str">
        <f>IFERROR(VLOOKUP($A792,'Medical Examinations'!$A:$O,14,FALSE),"")</f>
        <v>Obesity</v>
      </c>
      <c r="K792" t="str">
        <f>IFERROR(VLOOKUP($A792,'Medical Examinations'!$A:$O,15,FALSE),"")</f>
        <v>Prediabetes</v>
      </c>
      <c r="L792" s="19" t="str">
        <f>IFERROR(VLOOKUP($A792,'Hospitalisation Details'!$A:$Q,7,FALSE),"")</f>
        <v>30-Oct-1995</v>
      </c>
      <c r="M792" s="20">
        <f>IFERROR(VLOOKUP($A792,'Hospitalisation Details'!$A:$Q,10,FALSE),"")</f>
        <v>37133.9</v>
      </c>
      <c r="N792" s="26" t="str">
        <f>IFERROR(VLOOKUP($A792,'Hospitalisation Details'!$A:$Q,11,FALSE),"")</f>
        <v>tier - 2</v>
      </c>
      <c r="O792" t="str">
        <f>IFERROR(VLOOKUP($A792,'Hospitalisation Details'!$A:$Q,13,FALSE),"")</f>
        <v>tier - 2</v>
      </c>
      <c r="P792" t="str">
        <f>IFERROR(VLOOKUP($A792,'Hospitalisation Details'!$A:$Q,15,FALSE),"")</f>
        <v>R1013</v>
      </c>
      <c r="Q792">
        <f>IFERROR(VLOOKUP($A792,'Hospitalisation Details'!$A:$Q,8,FALSE),"")</f>
        <v>27</v>
      </c>
    </row>
    <row r="793" spans="1:17" ht="15" x14ac:dyDescent="0.35">
      <c r="A793" s="25" t="str">
        <f>'Customer Names'!A1711</f>
        <v>Id1710</v>
      </c>
      <c r="B793" t="str">
        <f>IFERROR(VLOOKUP($A793,'Customer Names'!$A:$F,3,FALSE),"")</f>
        <v>Olsen</v>
      </c>
      <c r="C793" s="27">
        <f>IFERROR(VLOOKUP($A793,'Medical Examinations'!$A:$O,2,FALSE),"")</f>
        <v>27.6</v>
      </c>
      <c r="D793">
        <f>IFERROR(VLOOKUP($A793,'Medical Examinations'!$A:$O,3,FALSE),"")</f>
        <v>5.33</v>
      </c>
      <c r="E793" s="26" t="str">
        <f>IFERROR(VLOOKUP($A793,'Medical Examinations'!$A:$O,4,FALSE),"")</f>
        <v>No</v>
      </c>
      <c r="F793" t="str">
        <f>IFERROR(VLOOKUP($A793,'Medical Examinations'!$A:$O,6,FALSE),"")</f>
        <v>No</v>
      </c>
      <c r="G793" t="str">
        <f>IFERROR(VLOOKUP($A793,'Medical Examinations'!$A:$O,7,FALSE),"")</f>
        <v>No</v>
      </c>
      <c r="H793" s="28">
        <f>IFERROR(VLOOKUP($A793,'Medical Examinations'!$A:$O,8,FALSE),"")</f>
        <v>1</v>
      </c>
      <c r="I793" t="str">
        <f>IFERROR(VLOOKUP($A793,'Medical Examinations'!$A:$O,10,FALSE),"")</f>
        <v>No</v>
      </c>
      <c r="J793" t="str">
        <f>IFERROR(VLOOKUP($A793,'Medical Examinations'!$A:$O,14,FALSE),"")</f>
        <v>Over Weight</v>
      </c>
      <c r="K793" t="str">
        <f>IFERROR(VLOOKUP($A793,'Medical Examinations'!$A:$O,15,FALSE),"")</f>
        <v>Normal</v>
      </c>
      <c r="L793" s="19" t="str">
        <f>IFERROR(VLOOKUP($A793,'Hospitalisation Details'!$A:$Q,7,FALSE),"")</f>
        <v>1-Jun-1984</v>
      </c>
      <c r="M793" s="20">
        <f>IFERROR(VLOOKUP($A793,'Hospitalisation Details'!$A:$Q,10,FALSE),"")</f>
        <v>5383.54</v>
      </c>
      <c r="N793" s="26" t="str">
        <f>IFERROR(VLOOKUP($A793,'Hospitalisation Details'!$A:$Q,11,FALSE),"")</f>
        <v>tier - 2</v>
      </c>
      <c r="O793" t="str">
        <f>IFERROR(VLOOKUP($A793,'Hospitalisation Details'!$A:$Q,13,FALSE),"")</f>
        <v>tier - 3</v>
      </c>
      <c r="P793" t="str">
        <f>IFERROR(VLOOKUP($A793,'Hospitalisation Details'!$A:$Q,15,FALSE),"")</f>
        <v>R1011</v>
      </c>
      <c r="Q793">
        <f>IFERROR(VLOOKUP($A793,'Hospitalisation Details'!$A:$Q,8,FALSE),"")</f>
        <v>39</v>
      </c>
    </row>
    <row r="794" spans="1:17" ht="15" x14ac:dyDescent="0.35">
      <c r="A794" s="25" t="str">
        <f>'Customer Names'!A1712</f>
        <v>Id1711</v>
      </c>
      <c r="B794" t="str">
        <f>IFERROR(VLOOKUP($A794,'Customer Names'!$A:$F,3,FALSE),"")</f>
        <v>De Jesus</v>
      </c>
      <c r="C794" s="27">
        <f>IFERROR(VLOOKUP($A794,'Medical Examinations'!$A:$O,2,FALSE),"")</f>
        <v>33.82</v>
      </c>
      <c r="D794">
        <f>IFERROR(VLOOKUP($A794,'Medical Examinations'!$A:$O,3,FALSE),"")</f>
        <v>8.93</v>
      </c>
      <c r="E794" s="26" t="str">
        <f>IFERROR(VLOOKUP($A794,'Medical Examinations'!$A:$O,4,FALSE),"")</f>
        <v>Yes</v>
      </c>
      <c r="F794" t="str">
        <f>IFERROR(VLOOKUP($A794,'Medical Examinations'!$A:$O,6,FALSE),"")</f>
        <v>No</v>
      </c>
      <c r="G794" t="str">
        <f>IFERROR(VLOOKUP($A794,'Medical Examinations'!$A:$O,7,FALSE),"")</f>
        <v>No</v>
      </c>
      <c r="H794" s="28">
        <f>IFERROR(VLOOKUP($A794,'Medical Examinations'!$A:$O,8,FALSE),"")</f>
        <v>1</v>
      </c>
      <c r="I794" t="str">
        <f>IFERROR(VLOOKUP($A794,'Medical Examinations'!$A:$O,10,FALSE),"")</f>
        <v>No</v>
      </c>
      <c r="J794" t="str">
        <f>IFERROR(VLOOKUP($A794,'Medical Examinations'!$A:$O,14,FALSE),"")</f>
        <v>Obesity</v>
      </c>
      <c r="K794" t="str">
        <f>IFERROR(VLOOKUP($A794,'Medical Examinations'!$A:$O,15,FALSE),"")</f>
        <v>Diabetes</v>
      </c>
      <c r="L794" s="19" t="str">
        <f>IFERROR(VLOOKUP($A794,'Hospitalisation Details'!$A:$Q,7,FALSE),"")</f>
        <v>22-Jul-1986</v>
      </c>
      <c r="M794" s="20">
        <f>IFERROR(VLOOKUP($A794,'Hospitalisation Details'!$A:$Q,10,FALSE),"")</f>
        <v>5377.46</v>
      </c>
      <c r="N794" s="26" t="str">
        <f>IFERROR(VLOOKUP($A794,'Hospitalisation Details'!$A:$Q,11,FALSE),"")</f>
        <v>tier - 2</v>
      </c>
      <c r="O794" t="str">
        <f>IFERROR(VLOOKUP($A794,'Hospitalisation Details'!$A:$Q,13,FALSE),"")</f>
        <v>tier - 3</v>
      </c>
      <c r="P794" t="str">
        <f>IFERROR(VLOOKUP($A794,'Hospitalisation Details'!$A:$Q,15,FALSE),"")</f>
        <v>R1012</v>
      </c>
      <c r="Q794">
        <f>IFERROR(VLOOKUP($A794,'Hospitalisation Details'!$A:$Q,8,FALSE),"")</f>
        <v>36</v>
      </c>
    </row>
    <row r="795" spans="1:17" ht="15" x14ac:dyDescent="0.35">
      <c r="A795" s="25" t="str">
        <f>'Customer Names'!A1713</f>
        <v>Id1712</v>
      </c>
      <c r="B795" t="str">
        <f>IFERROR(VLOOKUP($A795,'Customer Names'!$A:$F,3,FALSE),"")</f>
        <v>Bartus</v>
      </c>
      <c r="C795" s="27">
        <f>IFERROR(VLOOKUP($A795,'Medical Examinations'!$A:$O,2,FALSE),"")</f>
        <v>32.9</v>
      </c>
      <c r="D795">
        <f>IFERROR(VLOOKUP($A795,'Medical Examinations'!$A:$O,3,FALSE),"")</f>
        <v>4.3499999999999996</v>
      </c>
      <c r="E795" s="26" t="str">
        <f>IFERROR(VLOOKUP($A795,'Medical Examinations'!$A:$O,4,FALSE),"")</f>
        <v>No</v>
      </c>
      <c r="F795" t="str">
        <f>IFERROR(VLOOKUP($A795,'Medical Examinations'!$A:$O,6,FALSE),"")</f>
        <v>No</v>
      </c>
      <c r="G795" t="str">
        <f>IFERROR(VLOOKUP($A795,'Medical Examinations'!$A:$O,7,FALSE),"")</f>
        <v>No</v>
      </c>
      <c r="H795" s="28" t="str">
        <f>IFERROR(VLOOKUP($A795,'Medical Examinations'!$A:$O,8,FALSE),"")</f>
        <v>0</v>
      </c>
      <c r="I795" t="str">
        <f>IFERROR(VLOOKUP($A795,'Medical Examinations'!$A:$O,10,FALSE),"")</f>
        <v>No</v>
      </c>
      <c r="J795" t="str">
        <f>IFERROR(VLOOKUP($A795,'Medical Examinations'!$A:$O,14,FALSE),"")</f>
        <v>Obesity</v>
      </c>
      <c r="K795" t="str">
        <f>IFERROR(VLOOKUP($A795,'Medical Examinations'!$A:$O,15,FALSE),"")</f>
        <v>Normal</v>
      </c>
      <c r="L795" s="19" t="str">
        <f>IFERROR(VLOOKUP($A795,'Hospitalisation Details'!$A:$Q,7,FALSE),"")</f>
        <v>18-Nov-1989</v>
      </c>
      <c r="M795" s="20">
        <f>IFERROR(VLOOKUP($A795,'Hospitalisation Details'!$A:$Q,10,FALSE),"")</f>
        <v>5375.04</v>
      </c>
      <c r="N795" s="26" t="str">
        <f>IFERROR(VLOOKUP($A795,'Hospitalisation Details'!$A:$Q,11,FALSE),"")</f>
        <v>tier - 2</v>
      </c>
      <c r="O795" t="str">
        <f>IFERROR(VLOOKUP($A795,'Hospitalisation Details'!$A:$Q,13,FALSE),"")</f>
        <v>tier - 1</v>
      </c>
      <c r="P795" t="str">
        <f>IFERROR(VLOOKUP($A795,'Hospitalisation Details'!$A:$Q,15,FALSE),"")</f>
        <v>R1011</v>
      </c>
      <c r="Q795">
        <f>IFERROR(VLOOKUP($A795,'Hospitalisation Details'!$A:$Q,8,FALSE),"")</f>
        <v>33</v>
      </c>
    </row>
    <row r="796" spans="1:17" ht="15" x14ac:dyDescent="0.35">
      <c r="A796" s="25" t="str">
        <f>'Customer Names'!A1714</f>
        <v>Id1713</v>
      </c>
      <c r="B796" t="str">
        <f>IFERROR(VLOOKUP($A796,'Customer Names'!$A:$F,3,FALSE),"")</f>
        <v>Stevens</v>
      </c>
      <c r="C796" s="27">
        <f>IFERROR(VLOOKUP($A796,'Medical Examinations'!$A:$O,2,FALSE),"")</f>
        <v>30.875</v>
      </c>
      <c r="D796">
        <f>IFERROR(VLOOKUP($A796,'Medical Examinations'!$A:$O,3,FALSE),"")</f>
        <v>9.5399999999999991</v>
      </c>
      <c r="E796" s="26" t="str">
        <f>IFERROR(VLOOKUP($A796,'Medical Examinations'!$A:$O,4,FALSE),"")</f>
        <v>Yes</v>
      </c>
      <c r="F796" t="str">
        <f>IFERROR(VLOOKUP($A796,'Medical Examinations'!$A:$O,6,FALSE),"")</f>
        <v>No</v>
      </c>
      <c r="G796" t="str">
        <f>IFERROR(VLOOKUP($A796,'Medical Examinations'!$A:$O,7,FALSE),"")</f>
        <v>No</v>
      </c>
      <c r="H796" s="28">
        <f>IFERROR(VLOOKUP($A796,'Medical Examinations'!$A:$O,8,FALSE),"")</f>
        <v>1</v>
      </c>
      <c r="I796" t="str">
        <f>IFERROR(VLOOKUP($A796,'Medical Examinations'!$A:$O,10,FALSE),"")</f>
        <v>No</v>
      </c>
      <c r="J796" t="str">
        <f>IFERROR(VLOOKUP($A796,'Medical Examinations'!$A:$O,14,FALSE),"")</f>
        <v>Obesity</v>
      </c>
      <c r="K796" t="str">
        <f>IFERROR(VLOOKUP($A796,'Medical Examinations'!$A:$O,15,FALSE),"")</f>
        <v>Diabetes</v>
      </c>
      <c r="L796" s="19" t="str">
        <f>IFERROR(VLOOKUP($A796,'Hospitalisation Details'!$A:$Q,7,FALSE),"")</f>
        <v>1-Jun-1986</v>
      </c>
      <c r="M796" s="20">
        <f>IFERROR(VLOOKUP($A796,'Hospitalisation Details'!$A:$Q,10,FALSE),"")</f>
        <v>5373.36</v>
      </c>
      <c r="N796" s="26" t="str">
        <f>IFERROR(VLOOKUP($A796,'Hospitalisation Details'!$A:$Q,11,FALSE),"")</f>
        <v>tier - 2</v>
      </c>
      <c r="O796" t="str">
        <f>IFERROR(VLOOKUP($A796,'Hospitalisation Details'!$A:$Q,13,FALSE),"")</f>
        <v>tier - 2</v>
      </c>
      <c r="P796" t="str">
        <f>IFERROR(VLOOKUP($A796,'Hospitalisation Details'!$A:$Q,15,FALSE),"")</f>
        <v>R1012</v>
      </c>
      <c r="Q796">
        <f>IFERROR(VLOOKUP($A796,'Hospitalisation Details'!$A:$Q,8,FALSE),"")</f>
        <v>37</v>
      </c>
    </row>
    <row r="797" spans="1:17" ht="15" x14ac:dyDescent="0.35">
      <c r="A797" s="25" t="str">
        <f>'Customer Names'!A1715</f>
        <v>Id1714</v>
      </c>
      <c r="B797" t="str">
        <f>IFERROR(VLOOKUP($A797,'Customer Names'!$A:$F,3,FALSE),"")</f>
        <v>Rich</v>
      </c>
      <c r="C797" s="27">
        <f>IFERROR(VLOOKUP($A797,'Medical Examinations'!$A:$O,2,FALSE),"")</f>
        <v>32.64</v>
      </c>
      <c r="D797">
        <f>IFERROR(VLOOKUP($A797,'Medical Examinations'!$A:$O,3,FALSE),"")</f>
        <v>5.91</v>
      </c>
      <c r="E797" s="26" t="str">
        <f>IFERROR(VLOOKUP($A797,'Medical Examinations'!$A:$O,4,FALSE),"")</f>
        <v>No</v>
      </c>
      <c r="F797" t="str">
        <f>IFERROR(VLOOKUP($A797,'Medical Examinations'!$A:$O,6,FALSE),"")</f>
        <v>No</v>
      </c>
      <c r="G797" t="str">
        <f>IFERROR(VLOOKUP($A797,'Medical Examinations'!$A:$O,7,FALSE),"")</f>
        <v>No</v>
      </c>
      <c r="H797" s="28" t="str">
        <f>IFERROR(VLOOKUP($A797,'Medical Examinations'!$A:$O,8,FALSE),"")</f>
        <v>0</v>
      </c>
      <c r="I797" t="str">
        <f>IFERROR(VLOOKUP($A797,'Medical Examinations'!$A:$O,10,FALSE),"")</f>
        <v>No</v>
      </c>
      <c r="J797" t="str">
        <f>IFERROR(VLOOKUP($A797,'Medical Examinations'!$A:$O,14,FALSE),"")</f>
        <v>Obesity</v>
      </c>
      <c r="K797" t="str">
        <f>IFERROR(VLOOKUP($A797,'Medical Examinations'!$A:$O,15,FALSE),"")</f>
        <v>Prediabetes</v>
      </c>
      <c r="L797" s="19" t="str">
        <f>IFERROR(VLOOKUP($A797,'Hospitalisation Details'!$A:$Q,7,FALSE),"")</f>
        <v>7-Dec-1994</v>
      </c>
      <c r="M797" s="20">
        <f>IFERROR(VLOOKUP($A797,'Hospitalisation Details'!$A:$Q,10,FALSE),"")</f>
        <v>5364.66</v>
      </c>
      <c r="N797" s="26" t="str">
        <f>IFERROR(VLOOKUP($A797,'Hospitalisation Details'!$A:$Q,11,FALSE),"")</f>
        <v>tier - 2</v>
      </c>
      <c r="O797" t="str">
        <f>IFERROR(VLOOKUP($A797,'Hospitalisation Details'!$A:$Q,13,FALSE),"")</f>
        <v>tier - 1</v>
      </c>
      <c r="P797" t="str">
        <f>IFERROR(VLOOKUP($A797,'Hospitalisation Details'!$A:$Q,15,FALSE),"")</f>
        <v>R1011</v>
      </c>
      <c r="Q797">
        <f>IFERROR(VLOOKUP($A797,'Hospitalisation Details'!$A:$Q,8,FALSE),"")</f>
        <v>28</v>
      </c>
    </row>
    <row r="798" spans="1:17" ht="15" x14ac:dyDescent="0.35">
      <c r="A798" s="25" t="str">
        <f>'Customer Names'!A1716</f>
        <v>Id1715</v>
      </c>
      <c r="B798" t="str">
        <f>IFERROR(VLOOKUP($A798,'Customer Names'!$A:$F,3,FALSE),"")</f>
        <v>Fayter</v>
      </c>
      <c r="C798" s="27">
        <f>IFERROR(VLOOKUP($A798,'Medical Examinations'!$A:$O,2,FALSE),"")</f>
        <v>22.135000000000002</v>
      </c>
      <c r="D798">
        <f>IFERROR(VLOOKUP($A798,'Medical Examinations'!$A:$O,3,FALSE),"")</f>
        <v>5.0999999999999996</v>
      </c>
      <c r="E798" s="26" t="str">
        <f>IFERROR(VLOOKUP($A798,'Medical Examinations'!$A:$O,4,FALSE),"")</f>
        <v>No</v>
      </c>
      <c r="F798" t="str">
        <f>IFERROR(VLOOKUP($A798,'Medical Examinations'!$A:$O,6,FALSE),"")</f>
        <v>No</v>
      </c>
      <c r="G798" t="str">
        <f>IFERROR(VLOOKUP($A798,'Medical Examinations'!$A:$O,7,FALSE),"")</f>
        <v>No</v>
      </c>
      <c r="H798" s="28" t="str">
        <f>IFERROR(VLOOKUP($A798,'Medical Examinations'!$A:$O,8,FALSE),"")</f>
        <v>0</v>
      </c>
      <c r="I798" t="str">
        <f>IFERROR(VLOOKUP($A798,'Medical Examinations'!$A:$O,10,FALSE),"")</f>
        <v>No</v>
      </c>
      <c r="J798" t="str">
        <f>IFERROR(VLOOKUP($A798,'Medical Examinations'!$A:$O,14,FALSE),"")</f>
        <v>Normal Weight</v>
      </c>
      <c r="K798" t="str">
        <f>IFERROR(VLOOKUP($A798,'Medical Examinations'!$A:$O,15,FALSE),"")</f>
        <v>Normal</v>
      </c>
      <c r="L798" s="19" t="str">
        <f>IFERROR(VLOOKUP($A798,'Hospitalisation Details'!$A:$Q,7,FALSE),"")</f>
        <v>7-Nov-1989</v>
      </c>
      <c r="M798" s="20">
        <f>IFERROR(VLOOKUP($A798,'Hospitalisation Details'!$A:$Q,10,FALSE),"")</f>
        <v>5354.07</v>
      </c>
      <c r="N798" s="26" t="str">
        <f>IFERROR(VLOOKUP($A798,'Hospitalisation Details'!$A:$Q,11,FALSE),"")</f>
        <v>tier - 2</v>
      </c>
      <c r="O798" t="str">
        <f>IFERROR(VLOOKUP($A798,'Hospitalisation Details'!$A:$Q,13,FALSE),"")</f>
        <v>tier - 3</v>
      </c>
      <c r="P798" t="str">
        <f>IFERROR(VLOOKUP($A798,'Hospitalisation Details'!$A:$Q,15,FALSE),"")</f>
        <v>R1024</v>
      </c>
      <c r="Q798">
        <f>IFERROR(VLOOKUP($A798,'Hospitalisation Details'!$A:$Q,8,FALSE),"")</f>
        <v>33</v>
      </c>
    </row>
    <row r="799" spans="1:17" ht="15" x14ac:dyDescent="0.35">
      <c r="A799" s="25" t="str">
        <f>'Customer Names'!A1717</f>
        <v>Id1716</v>
      </c>
      <c r="B799" t="str">
        <f>IFERROR(VLOOKUP($A799,'Customer Names'!$A:$F,3,FALSE),"")</f>
        <v>Parise</v>
      </c>
      <c r="C799" s="27">
        <f>IFERROR(VLOOKUP($A799,'Medical Examinations'!$A:$O,2,FALSE),"")</f>
        <v>16.53</v>
      </c>
      <c r="D799">
        <f>IFERROR(VLOOKUP($A799,'Medical Examinations'!$A:$O,3,FALSE),"")</f>
        <v>5.08</v>
      </c>
      <c r="E799" s="26" t="str">
        <f>IFERROR(VLOOKUP($A799,'Medical Examinations'!$A:$O,4,FALSE),"")</f>
        <v>No</v>
      </c>
      <c r="F799" t="str">
        <f>IFERROR(VLOOKUP($A799,'Medical Examinations'!$A:$O,6,FALSE),"")</f>
        <v>No</v>
      </c>
      <c r="G799" t="str">
        <f>IFERROR(VLOOKUP($A799,'Medical Examinations'!$A:$O,7,FALSE),"")</f>
        <v>No</v>
      </c>
      <c r="H799" s="28">
        <f>IFERROR(VLOOKUP($A799,'Medical Examinations'!$A:$O,8,FALSE),"")</f>
        <v>2</v>
      </c>
      <c r="I799" t="str">
        <f>IFERROR(VLOOKUP($A799,'Medical Examinations'!$A:$O,10,FALSE),"")</f>
        <v>No</v>
      </c>
      <c r="J799" t="str">
        <f>IFERROR(VLOOKUP($A799,'Medical Examinations'!$A:$O,14,FALSE),"")</f>
        <v>Under Weight</v>
      </c>
      <c r="K799" t="str">
        <f>IFERROR(VLOOKUP($A799,'Medical Examinations'!$A:$O,15,FALSE),"")</f>
        <v>Normal</v>
      </c>
      <c r="L799" s="19" t="str">
        <f>IFERROR(VLOOKUP($A799,'Hospitalisation Details'!$A:$Q,7,FALSE),"")</f>
        <v>15-Dec-1972</v>
      </c>
      <c r="M799" s="20">
        <f>IFERROR(VLOOKUP($A799,'Hospitalisation Details'!$A:$Q,10,FALSE),"")</f>
        <v>5344.81</v>
      </c>
      <c r="N799" s="26" t="str">
        <f>IFERROR(VLOOKUP($A799,'Hospitalisation Details'!$A:$Q,11,FALSE),"")</f>
        <v>tier - 2</v>
      </c>
      <c r="O799" t="str">
        <f>IFERROR(VLOOKUP($A799,'Hospitalisation Details'!$A:$Q,13,FALSE),"")</f>
        <v>tier - 3</v>
      </c>
      <c r="P799" t="str">
        <f>IFERROR(VLOOKUP($A799,'Hospitalisation Details'!$A:$Q,15,FALSE),"")</f>
        <v>R1013</v>
      </c>
      <c r="Q799">
        <f>IFERROR(VLOOKUP($A799,'Hospitalisation Details'!$A:$Q,8,FALSE),"")</f>
        <v>50</v>
      </c>
    </row>
    <row r="800" spans="1:17" ht="15" x14ac:dyDescent="0.35">
      <c r="A800" s="25" t="str">
        <f>'Customer Names'!A1718</f>
        <v>Id1717</v>
      </c>
      <c r="B800" t="str">
        <f>IFERROR(VLOOKUP($A800,'Customer Names'!$A:$F,3,FALSE),"")</f>
        <v>Andrew</v>
      </c>
      <c r="C800" s="27">
        <f>IFERROR(VLOOKUP($A800,'Medical Examinations'!$A:$O,2,FALSE),"")</f>
        <v>32.774999999999999</v>
      </c>
      <c r="D800">
        <f>IFERROR(VLOOKUP($A800,'Medical Examinations'!$A:$O,3,FALSE),"")</f>
        <v>4.75</v>
      </c>
      <c r="E800" s="26" t="str">
        <f>IFERROR(VLOOKUP($A800,'Medical Examinations'!$A:$O,4,FALSE),"")</f>
        <v>No</v>
      </c>
      <c r="F800" t="str">
        <f>IFERROR(VLOOKUP($A800,'Medical Examinations'!$A:$O,6,FALSE),"")</f>
        <v>No</v>
      </c>
      <c r="G800" t="str">
        <f>IFERROR(VLOOKUP($A800,'Medical Examinations'!$A:$O,7,FALSE),"")</f>
        <v>No</v>
      </c>
      <c r="H800" s="28" t="str">
        <f>IFERROR(VLOOKUP($A800,'Medical Examinations'!$A:$O,8,FALSE),"")</f>
        <v>0</v>
      </c>
      <c r="I800" t="str">
        <f>IFERROR(VLOOKUP($A800,'Medical Examinations'!$A:$O,10,FALSE),"")</f>
        <v>No</v>
      </c>
      <c r="J800" t="str">
        <f>IFERROR(VLOOKUP($A800,'Medical Examinations'!$A:$O,14,FALSE),"")</f>
        <v>Obesity</v>
      </c>
      <c r="K800" t="str">
        <f>IFERROR(VLOOKUP($A800,'Medical Examinations'!$A:$O,15,FALSE),"")</f>
        <v>Normal</v>
      </c>
      <c r="L800" s="19" t="str">
        <f>IFERROR(VLOOKUP($A800,'Hospitalisation Details'!$A:$Q,7,FALSE),"")</f>
        <v>28-Aug-1991</v>
      </c>
      <c r="M800" s="20">
        <f>IFERROR(VLOOKUP($A800,'Hospitalisation Details'!$A:$Q,10,FALSE),"")</f>
        <v>5327.4</v>
      </c>
      <c r="N800" s="26" t="str">
        <f>IFERROR(VLOOKUP($A800,'Hospitalisation Details'!$A:$Q,11,FALSE),"")</f>
        <v>tier - 2</v>
      </c>
      <c r="O800" t="str">
        <f>IFERROR(VLOOKUP($A800,'Hospitalisation Details'!$A:$Q,13,FALSE),"")</f>
        <v>tier - 1</v>
      </c>
      <c r="P800" t="str">
        <f>IFERROR(VLOOKUP($A800,'Hospitalisation Details'!$A:$Q,15,FALSE),"")</f>
        <v>R1012</v>
      </c>
      <c r="Q800">
        <f>IFERROR(VLOOKUP($A800,'Hospitalisation Details'!$A:$Q,8,FALSE),"")</f>
        <v>31</v>
      </c>
    </row>
    <row r="801" spans="1:17" ht="15" x14ac:dyDescent="0.35">
      <c r="A801" s="25" t="str">
        <f>'Customer Names'!A1719</f>
        <v>Id1718</v>
      </c>
      <c r="B801" t="str">
        <f>IFERROR(VLOOKUP($A801,'Customer Names'!$A:$F,3,FALSE),"")</f>
        <v>Gryniewicz</v>
      </c>
      <c r="C801" s="27">
        <f>IFERROR(VLOOKUP($A801,'Medical Examinations'!$A:$O,2,FALSE),"")</f>
        <v>30.9</v>
      </c>
      <c r="D801">
        <f>IFERROR(VLOOKUP($A801,'Medical Examinations'!$A:$O,3,FALSE),"")</f>
        <v>6.05</v>
      </c>
      <c r="E801" s="26" t="str">
        <f>IFERROR(VLOOKUP($A801,'Medical Examinations'!$A:$O,4,FALSE),"")</f>
        <v>No</v>
      </c>
      <c r="F801" t="str">
        <f>IFERROR(VLOOKUP($A801,'Medical Examinations'!$A:$O,6,FALSE),"")</f>
        <v>No</v>
      </c>
      <c r="G801" t="str">
        <f>IFERROR(VLOOKUP($A801,'Medical Examinations'!$A:$O,7,FALSE),"")</f>
        <v>No</v>
      </c>
      <c r="H801" s="28">
        <f>IFERROR(VLOOKUP($A801,'Medical Examinations'!$A:$O,8,FALSE),"")</f>
        <v>1</v>
      </c>
      <c r="I801" t="str">
        <f>IFERROR(VLOOKUP($A801,'Medical Examinations'!$A:$O,10,FALSE),"")</f>
        <v>No</v>
      </c>
      <c r="J801" t="str">
        <f>IFERROR(VLOOKUP($A801,'Medical Examinations'!$A:$O,14,FALSE),"")</f>
        <v>Obesity</v>
      </c>
      <c r="K801" t="str">
        <f>IFERROR(VLOOKUP($A801,'Medical Examinations'!$A:$O,15,FALSE),"")</f>
        <v>Prediabetes</v>
      </c>
      <c r="L801" s="19" t="str">
        <f>IFERROR(VLOOKUP($A801,'Hospitalisation Details'!$A:$Q,7,FALSE),"")</f>
        <v>18-Jun-1992</v>
      </c>
      <c r="M801" s="20">
        <f>IFERROR(VLOOKUP($A801,'Hospitalisation Details'!$A:$Q,10,FALSE),"")</f>
        <v>5325.65</v>
      </c>
      <c r="N801" s="26" t="str">
        <f>IFERROR(VLOOKUP($A801,'Hospitalisation Details'!$A:$Q,11,FALSE),"")</f>
        <v>tier - 2</v>
      </c>
      <c r="O801" t="str">
        <f>IFERROR(VLOOKUP($A801,'Hospitalisation Details'!$A:$Q,13,FALSE),"")</f>
        <v>tier - 1</v>
      </c>
      <c r="P801" t="str">
        <f>IFERROR(VLOOKUP($A801,'Hospitalisation Details'!$A:$Q,15,FALSE),"")</f>
        <v>R1011</v>
      </c>
      <c r="Q801">
        <f>IFERROR(VLOOKUP($A801,'Hospitalisation Details'!$A:$Q,8,FALSE),"")</f>
        <v>30</v>
      </c>
    </row>
    <row r="802" spans="1:17" ht="15" x14ac:dyDescent="0.35">
      <c r="A802" s="25" t="str">
        <f>'Customer Names'!A1720</f>
        <v>Id1719</v>
      </c>
      <c r="B802" t="str">
        <f>IFERROR(VLOOKUP($A802,'Customer Names'!$A:$F,3,FALSE),"")</f>
        <v>Panora</v>
      </c>
      <c r="C802" s="27">
        <f>IFERROR(VLOOKUP($A802,'Medical Examinations'!$A:$O,2,FALSE),"")</f>
        <v>15.58</v>
      </c>
      <c r="D802">
        <f>IFERROR(VLOOKUP($A802,'Medical Examinations'!$A:$O,3,FALSE),"")</f>
        <v>11.56</v>
      </c>
      <c r="E802" s="26" t="str">
        <f>IFERROR(VLOOKUP($A802,'Medical Examinations'!$A:$O,4,FALSE),"")</f>
        <v>No</v>
      </c>
      <c r="F802" t="str">
        <f>IFERROR(VLOOKUP($A802,'Medical Examinations'!$A:$O,6,FALSE),"")</f>
        <v>No</v>
      </c>
      <c r="G802" t="str">
        <f>IFERROR(VLOOKUP($A802,'Medical Examinations'!$A:$O,7,FALSE),"")</f>
        <v>No</v>
      </c>
      <c r="H802" s="28" t="str">
        <f>IFERROR(VLOOKUP($A802,'Medical Examinations'!$A:$O,8,FALSE),"")</f>
        <v>0</v>
      </c>
      <c r="I802" t="str">
        <f>IFERROR(VLOOKUP($A802,'Medical Examinations'!$A:$O,10,FALSE),"")</f>
        <v>No</v>
      </c>
      <c r="J802" t="str">
        <f>IFERROR(VLOOKUP($A802,'Medical Examinations'!$A:$O,14,FALSE),"")</f>
        <v>Under Weight</v>
      </c>
      <c r="K802" t="str">
        <f>IFERROR(VLOOKUP($A802,'Medical Examinations'!$A:$O,15,FALSE),"")</f>
        <v>Diabetes</v>
      </c>
      <c r="L802" s="19" t="str">
        <f>IFERROR(VLOOKUP($A802,'Hospitalisation Details'!$A:$Q,7,FALSE),"")</f>
        <v>2-Sep-1974</v>
      </c>
      <c r="M802" s="20">
        <f>IFERROR(VLOOKUP($A802,'Hospitalisation Details'!$A:$Q,10,FALSE),"")</f>
        <v>5322.24</v>
      </c>
      <c r="N802" s="26" t="str">
        <f>IFERROR(VLOOKUP($A802,'Hospitalisation Details'!$A:$Q,11,FALSE),"")</f>
        <v>tier - 2</v>
      </c>
      <c r="O802" t="str">
        <f>IFERROR(VLOOKUP($A802,'Hospitalisation Details'!$A:$Q,13,FALSE),"")</f>
        <v>tier - 1</v>
      </c>
      <c r="P802" t="str">
        <f>IFERROR(VLOOKUP($A802,'Hospitalisation Details'!$A:$Q,15,FALSE),"")</f>
        <v>R1012</v>
      </c>
      <c r="Q802">
        <f>IFERROR(VLOOKUP($A802,'Hospitalisation Details'!$A:$Q,8,FALSE),"")</f>
        <v>48</v>
      </c>
    </row>
    <row r="803" spans="1:17" ht="15" x14ac:dyDescent="0.35">
      <c r="A803" s="25" t="str">
        <f>'Customer Names'!A173</f>
        <v>Id172</v>
      </c>
      <c r="B803" t="str">
        <f>IFERROR(VLOOKUP($A803,'Customer Names'!$A:$F,3,FALSE),"")</f>
        <v>Nguyen</v>
      </c>
      <c r="C803" s="27">
        <f>IFERROR(VLOOKUP($A803,'Medical Examinations'!$A:$O,2,FALSE),"")</f>
        <v>33.5</v>
      </c>
      <c r="D803">
        <f>IFERROR(VLOOKUP($A803,'Medical Examinations'!$A:$O,3,FALSE),"")</f>
        <v>5.4</v>
      </c>
      <c r="E803" s="26" t="str">
        <f>IFERROR(VLOOKUP($A803,'Medical Examinations'!$A:$O,4,FALSE),"")</f>
        <v>No</v>
      </c>
      <c r="F803" t="str">
        <f>IFERROR(VLOOKUP($A803,'Medical Examinations'!$A:$O,6,FALSE),"")</f>
        <v>No</v>
      </c>
      <c r="G803" t="str">
        <f>IFERROR(VLOOKUP($A803,'Medical Examinations'!$A:$O,7,FALSE),"")</f>
        <v>No</v>
      </c>
      <c r="H803" s="28" t="str">
        <f>IFERROR(VLOOKUP($A803,'Medical Examinations'!$A:$O,8,FALSE),"")</f>
        <v>0</v>
      </c>
      <c r="I803" t="str">
        <f>IFERROR(VLOOKUP($A803,'Medical Examinations'!$A:$O,10,FALSE),"")</f>
        <v>Yes</v>
      </c>
      <c r="J803" t="str">
        <f>IFERROR(VLOOKUP($A803,'Medical Examinations'!$A:$O,14,FALSE),"")</f>
        <v>Obesity</v>
      </c>
      <c r="K803" t="str">
        <f>IFERROR(VLOOKUP($A803,'Medical Examinations'!$A:$O,15,FALSE),"")</f>
        <v>Normal</v>
      </c>
      <c r="L803" s="19" t="str">
        <f>IFERROR(VLOOKUP($A803,'Hospitalisation Details'!$A:$Q,7,FALSE),"")</f>
        <v>10-Jun-1989</v>
      </c>
      <c r="M803" s="20">
        <f>IFERROR(VLOOKUP($A803,'Hospitalisation Details'!$A:$Q,10,FALSE),"")</f>
        <v>37079.370000000003</v>
      </c>
      <c r="N803" s="26" t="str">
        <f>IFERROR(VLOOKUP($A803,'Hospitalisation Details'!$A:$Q,11,FALSE),"")</f>
        <v>tier - 2</v>
      </c>
      <c r="O803" t="str">
        <f>IFERROR(VLOOKUP($A803,'Hospitalisation Details'!$A:$Q,13,FALSE),"")</f>
        <v>tier - 3</v>
      </c>
      <c r="P803" t="str">
        <f>IFERROR(VLOOKUP($A803,'Hospitalisation Details'!$A:$Q,15,FALSE),"")</f>
        <v>R1011</v>
      </c>
      <c r="Q803">
        <f>IFERROR(VLOOKUP($A803,'Hospitalisation Details'!$A:$Q,8,FALSE),"")</f>
        <v>33</v>
      </c>
    </row>
    <row r="804" spans="1:17" ht="15" x14ac:dyDescent="0.35">
      <c r="A804" s="25" t="str">
        <f>'Customer Names'!A1721</f>
        <v>Id1720</v>
      </c>
      <c r="B804" t="str">
        <f>IFERROR(VLOOKUP($A804,'Customer Names'!$A:$F,3,FALSE),"")</f>
        <v>Woodward</v>
      </c>
      <c r="C804" s="27">
        <f>IFERROR(VLOOKUP($A804,'Medical Examinations'!$A:$O,2,FALSE),"")</f>
        <v>26.315000000000001</v>
      </c>
      <c r="D804">
        <f>IFERROR(VLOOKUP($A804,'Medical Examinations'!$A:$O,3,FALSE),"")</f>
        <v>5.76</v>
      </c>
      <c r="E804" s="26" t="str">
        <f>IFERROR(VLOOKUP($A804,'Medical Examinations'!$A:$O,4,FALSE),"")</f>
        <v>No</v>
      </c>
      <c r="F804" t="str">
        <f>IFERROR(VLOOKUP($A804,'Medical Examinations'!$A:$O,6,FALSE),"")</f>
        <v>No</v>
      </c>
      <c r="G804" t="str">
        <f>IFERROR(VLOOKUP($A804,'Medical Examinations'!$A:$O,7,FALSE),"")</f>
        <v>No</v>
      </c>
      <c r="H804" s="28" t="str">
        <f>IFERROR(VLOOKUP($A804,'Medical Examinations'!$A:$O,8,FALSE),"")</f>
        <v>0</v>
      </c>
      <c r="I804" t="str">
        <f>IFERROR(VLOOKUP($A804,'Medical Examinations'!$A:$O,10,FALSE),"")</f>
        <v>No</v>
      </c>
      <c r="J804" t="str">
        <f>IFERROR(VLOOKUP($A804,'Medical Examinations'!$A:$O,14,FALSE),"")</f>
        <v>Over Weight</v>
      </c>
      <c r="K804" t="str">
        <f>IFERROR(VLOOKUP($A804,'Medical Examinations'!$A:$O,15,FALSE),"")</f>
        <v>Prediabetes</v>
      </c>
      <c r="L804" s="19" t="str">
        <f>IFERROR(VLOOKUP($A804,'Hospitalisation Details'!$A:$Q,7,FALSE),"")</f>
        <v>13-Nov-1994</v>
      </c>
      <c r="M804" s="20">
        <f>IFERROR(VLOOKUP($A804,'Hospitalisation Details'!$A:$Q,10,FALSE),"")</f>
        <v>5312.17</v>
      </c>
      <c r="N804" s="26" t="str">
        <f>IFERROR(VLOOKUP($A804,'Hospitalisation Details'!$A:$Q,11,FALSE),"")</f>
        <v>tier - 2</v>
      </c>
      <c r="O804" t="str">
        <f>IFERROR(VLOOKUP($A804,'Hospitalisation Details'!$A:$Q,13,FALSE),"")</f>
        <v>tier - 2</v>
      </c>
      <c r="P804" t="str">
        <f>IFERROR(VLOOKUP($A804,'Hospitalisation Details'!$A:$Q,15,FALSE),"")</f>
        <v>R1012</v>
      </c>
      <c r="Q804">
        <f>IFERROR(VLOOKUP($A804,'Hospitalisation Details'!$A:$Q,8,FALSE),"")</f>
        <v>28</v>
      </c>
    </row>
    <row r="805" spans="1:17" ht="15" x14ac:dyDescent="0.35">
      <c r="A805" s="25" t="str">
        <f>'Customer Names'!A1722</f>
        <v>Id1721</v>
      </c>
      <c r="B805" t="str">
        <f>IFERROR(VLOOKUP($A805,'Customer Names'!$A:$F,3,FALSE),"")</f>
        <v>Lambe</v>
      </c>
      <c r="C805" s="27">
        <f>IFERROR(VLOOKUP($A805,'Medical Examinations'!$A:$O,2,FALSE),"")</f>
        <v>35.61</v>
      </c>
      <c r="D805">
        <f>IFERROR(VLOOKUP($A805,'Medical Examinations'!$A:$O,3,FALSE),"")</f>
        <v>5.65</v>
      </c>
      <c r="E805" s="26" t="str">
        <f>IFERROR(VLOOKUP($A805,'Medical Examinations'!$A:$O,4,FALSE),"")</f>
        <v>No</v>
      </c>
      <c r="F805" t="str">
        <f>IFERROR(VLOOKUP($A805,'Medical Examinations'!$A:$O,6,FALSE),"")</f>
        <v>yes</v>
      </c>
      <c r="G805" t="str">
        <f>IFERROR(VLOOKUP($A805,'Medical Examinations'!$A:$O,7,FALSE),"")</f>
        <v>No</v>
      </c>
      <c r="H805" s="28">
        <f>IFERROR(VLOOKUP($A805,'Medical Examinations'!$A:$O,8,FALSE),"")</f>
        <v>1</v>
      </c>
      <c r="I805" t="str">
        <f>IFERROR(VLOOKUP($A805,'Medical Examinations'!$A:$O,10,FALSE),"")</f>
        <v>No</v>
      </c>
      <c r="J805" t="str">
        <f>IFERROR(VLOOKUP($A805,'Medical Examinations'!$A:$O,14,FALSE),"")</f>
        <v>Obesity</v>
      </c>
      <c r="K805" t="str">
        <f>IFERROR(VLOOKUP($A805,'Medical Examinations'!$A:$O,15,FALSE),"")</f>
        <v>Normal</v>
      </c>
      <c r="L805" s="19" t="str">
        <f>IFERROR(VLOOKUP($A805,'Hospitalisation Details'!$A:$Q,7,FALSE),"")</f>
        <v>9-Sep-2000</v>
      </c>
      <c r="M805" s="20">
        <f>IFERROR(VLOOKUP($A805,'Hospitalisation Details'!$A:$Q,10,FALSE),"")</f>
        <v>5306.7</v>
      </c>
      <c r="N805" s="26" t="str">
        <f>IFERROR(VLOOKUP($A805,'Hospitalisation Details'!$A:$Q,11,FALSE),"")</f>
        <v>tier - 2</v>
      </c>
      <c r="O805" t="str">
        <f>IFERROR(VLOOKUP($A805,'Hospitalisation Details'!$A:$Q,13,FALSE),"")</f>
        <v>tier - 3</v>
      </c>
      <c r="P805" t="str">
        <f>IFERROR(VLOOKUP($A805,'Hospitalisation Details'!$A:$Q,15,FALSE),"")</f>
        <v>R1012</v>
      </c>
      <c r="Q805">
        <f>IFERROR(VLOOKUP($A805,'Hospitalisation Details'!$A:$Q,8,FALSE),"")</f>
        <v>22</v>
      </c>
    </row>
    <row r="806" spans="1:17" ht="15" x14ac:dyDescent="0.35">
      <c r="A806" s="25" t="str">
        <f>'Customer Names'!A1723</f>
        <v>Id1722</v>
      </c>
      <c r="B806" t="str">
        <f>IFERROR(VLOOKUP($A806,'Customer Names'!$A:$F,3,FALSE),"")</f>
        <v>Casto</v>
      </c>
      <c r="C806" s="27">
        <f>IFERROR(VLOOKUP($A806,'Medical Examinations'!$A:$O,2,FALSE),"")</f>
        <v>37.56</v>
      </c>
      <c r="D806">
        <f>IFERROR(VLOOKUP($A806,'Medical Examinations'!$A:$O,3,FALSE),"")</f>
        <v>5.88</v>
      </c>
      <c r="E806" s="26" t="str">
        <f>IFERROR(VLOOKUP($A806,'Medical Examinations'!$A:$O,4,FALSE),"")</f>
        <v>No</v>
      </c>
      <c r="F806" t="str">
        <f>IFERROR(VLOOKUP($A806,'Medical Examinations'!$A:$O,6,FALSE),"")</f>
        <v>yes</v>
      </c>
      <c r="G806" t="str">
        <f>IFERROR(VLOOKUP($A806,'Medical Examinations'!$A:$O,7,FALSE),"")</f>
        <v>No</v>
      </c>
      <c r="H806" s="28">
        <f>IFERROR(VLOOKUP($A806,'Medical Examinations'!$A:$O,8,FALSE),"")</f>
        <v>1</v>
      </c>
      <c r="I806" t="str">
        <f>IFERROR(VLOOKUP($A806,'Medical Examinations'!$A:$O,10,FALSE),"")</f>
        <v>No</v>
      </c>
      <c r="J806" t="str">
        <f>IFERROR(VLOOKUP($A806,'Medical Examinations'!$A:$O,14,FALSE),"")</f>
        <v>Obesity</v>
      </c>
      <c r="K806" t="str">
        <f>IFERROR(VLOOKUP($A806,'Medical Examinations'!$A:$O,15,FALSE),"")</f>
        <v>Prediabetes</v>
      </c>
      <c r="L806" s="19" t="str">
        <f>IFERROR(VLOOKUP($A806,'Hospitalisation Details'!$A:$Q,7,FALSE),"")</f>
        <v>22-Aug-2004</v>
      </c>
      <c r="M806" s="20">
        <f>IFERROR(VLOOKUP($A806,'Hospitalisation Details'!$A:$Q,10,FALSE),"")</f>
        <v>5293.67</v>
      </c>
      <c r="N806" s="26" t="str">
        <f>IFERROR(VLOOKUP($A806,'Hospitalisation Details'!$A:$Q,11,FALSE),"")</f>
        <v>tier - 2</v>
      </c>
      <c r="O806" t="str">
        <f>IFERROR(VLOOKUP($A806,'Hospitalisation Details'!$A:$Q,13,FALSE),"")</f>
        <v>tier - 2</v>
      </c>
      <c r="P806" t="str">
        <f>IFERROR(VLOOKUP($A806,'Hospitalisation Details'!$A:$Q,15,FALSE),"")</f>
        <v>R1022</v>
      </c>
      <c r="Q806">
        <f>IFERROR(VLOOKUP($A806,'Hospitalisation Details'!$A:$Q,8,FALSE),"")</f>
        <v>18</v>
      </c>
    </row>
    <row r="807" spans="1:17" ht="15" x14ac:dyDescent="0.35">
      <c r="A807" s="25" t="str">
        <f>'Customer Names'!A1724</f>
        <v>Id1723</v>
      </c>
      <c r="B807" t="str">
        <f>IFERROR(VLOOKUP($A807,'Customer Names'!$A:$F,3,FALSE),"")</f>
        <v>Martelli</v>
      </c>
      <c r="C807" s="27">
        <f>IFERROR(VLOOKUP($A807,'Medical Examinations'!$A:$O,2,FALSE),"")</f>
        <v>15.49</v>
      </c>
      <c r="D807">
        <f>IFERROR(VLOOKUP($A807,'Medical Examinations'!$A:$O,3,FALSE),"")</f>
        <v>9.6</v>
      </c>
      <c r="E807" s="26" t="str">
        <f>IFERROR(VLOOKUP($A807,'Medical Examinations'!$A:$O,4,FALSE),"")</f>
        <v>No</v>
      </c>
      <c r="F807" t="str">
        <f>IFERROR(VLOOKUP($A807,'Medical Examinations'!$A:$O,6,FALSE),"")</f>
        <v>No</v>
      </c>
      <c r="G807" t="str">
        <f>IFERROR(VLOOKUP($A807,'Medical Examinations'!$A:$O,7,FALSE),"")</f>
        <v>No</v>
      </c>
      <c r="H807" s="28" t="str">
        <f>IFERROR(VLOOKUP($A807,'Medical Examinations'!$A:$O,8,FALSE),"")</f>
        <v>0</v>
      </c>
      <c r="I807" t="str">
        <f>IFERROR(VLOOKUP($A807,'Medical Examinations'!$A:$O,10,FALSE),"")</f>
        <v>No</v>
      </c>
      <c r="J807" t="str">
        <f>IFERROR(VLOOKUP($A807,'Medical Examinations'!$A:$O,14,FALSE),"")</f>
        <v>Under Weight</v>
      </c>
      <c r="K807" t="str">
        <f>IFERROR(VLOOKUP($A807,'Medical Examinations'!$A:$O,15,FALSE),"")</f>
        <v>Diabetes</v>
      </c>
      <c r="L807" s="19" t="str">
        <f>IFERROR(VLOOKUP($A807,'Hospitalisation Details'!$A:$Q,7,FALSE),"")</f>
        <v>12-Nov-1974</v>
      </c>
      <c r="M807" s="20">
        <f>IFERROR(VLOOKUP($A807,'Hospitalisation Details'!$A:$Q,10,FALSE),"")</f>
        <v>5291.71</v>
      </c>
      <c r="N807" s="26" t="str">
        <f>IFERROR(VLOOKUP($A807,'Hospitalisation Details'!$A:$Q,11,FALSE),"")</f>
        <v>tier - 2</v>
      </c>
      <c r="O807" t="str">
        <f>IFERROR(VLOOKUP($A807,'Hospitalisation Details'!$A:$Q,13,FALSE),"")</f>
        <v>tier - 2</v>
      </c>
      <c r="P807" t="str">
        <f>IFERROR(VLOOKUP($A807,'Hospitalisation Details'!$A:$Q,15,FALSE),"")</f>
        <v>R1012</v>
      </c>
      <c r="Q807">
        <f>IFERROR(VLOOKUP($A807,'Hospitalisation Details'!$A:$Q,8,FALSE),"")</f>
        <v>48</v>
      </c>
    </row>
    <row r="808" spans="1:17" ht="15" x14ac:dyDescent="0.35">
      <c r="A808" s="25" t="str">
        <f>'Customer Names'!A1725</f>
        <v>Id1724</v>
      </c>
      <c r="B808" t="str">
        <f>IFERROR(VLOOKUP($A808,'Customer Names'!$A:$F,3,FALSE),"")</f>
        <v>Naskret</v>
      </c>
      <c r="C808" s="27">
        <f>IFERROR(VLOOKUP($A808,'Medical Examinations'!$A:$O,2,FALSE),"")</f>
        <v>23.48</v>
      </c>
      <c r="D808">
        <f>IFERROR(VLOOKUP($A808,'Medical Examinations'!$A:$O,3,FALSE),"")</f>
        <v>6.24</v>
      </c>
      <c r="E808" s="26" t="str">
        <f>IFERROR(VLOOKUP($A808,'Medical Examinations'!$A:$O,4,FALSE),"")</f>
        <v>No</v>
      </c>
      <c r="F808" t="str">
        <f>IFERROR(VLOOKUP($A808,'Medical Examinations'!$A:$O,6,FALSE),"")</f>
        <v>No</v>
      </c>
      <c r="G808" t="str">
        <f>IFERROR(VLOOKUP($A808,'Medical Examinations'!$A:$O,7,FALSE),"")</f>
        <v>No</v>
      </c>
      <c r="H808" s="28">
        <f>IFERROR(VLOOKUP($A808,'Medical Examinations'!$A:$O,8,FALSE),"")</f>
        <v>1</v>
      </c>
      <c r="I808" t="str">
        <f>IFERROR(VLOOKUP($A808,'Medical Examinations'!$A:$O,10,FALSE),"")</f>
        <v>No</v>
      </c>
      <c r="J808" t="str">
        <f>IFERROR(VLOOKUP($A808,'Medical Examinations'!$A:$O,14,FALSE),"")</f>
        <v>Normal Weight</v>
      </c>
      <c r="K808" t="str">
        <f>IFERROR(VLOOKUP($A808,'Medical Examinations'!$A:$O,15,FALSE),"")</f>
        <v>Prediabetes</v>
      </c>
      <c r="L808" s="19" t="str">
        <f>IFERROR(VLOOKUP($A808,'Hospitalisation Details'!$A:$Q,7,FALSE),"")</f>
        <v>1-Sep-1987</v>
      </c>
      <c r="M808" s="20">
        <f>IFERROR(VLOOKUP($A808,'Hospitalisation Details'!$A:$Q,10,FALSE),"")</f>
        <v>5275.86</v>
      </c>
      <c r="N808" s="26" t="str">
        <f>IFERROR(VLOOKUP($A808,'Hospitalisation Details'!$A:$Q,11,FALSE),"")</f>
        <v>tier - 2</v>
      </c>
      <c r="O808" t="str">
        <f>IFERROR(VLOOKUP($A808,'Hospitalisation Details'!$A:$Q,13,FALSE),"")</f>
        <v>tier - 2</v>
      </c>
      <c r="P808" t="str">
        <f>IFERROR(VLOOKUP($A808,'Hospitalisation Details'!$A:$Q,15,FALSE),"")</f>
        <v>R1013</v>
      </c>
      <c r="Q808">
        <f>IFERROR(VLOOKUP($A808,'Hospitalisation Details'!$A:$Q,8,FALSE),"")</f>
        <v>35</v>
      </c>
    </row>
    <row r="809" spans="1:17" ht="15" x14ac:dyDescent="0.35">
      <c r="A809" s="25" t="str">
        <f>'Customer Names'!A1726</f>
        <v>Id1725</v>
      </c>
      <c r="B809" t="str">
        <f>IFERROR(VLOOKUP($A809,'Customer Names'!$A:$F,3,FALSE),"")</f>
        <v>Morgan</v>
      </c>
      <c r="C809" s="27">
        <f>IFERROR(VLOOKUP($A809,'Medical Examinations'!$A:$O,2,FALSE),"")</f>
        <v>30.02</v>
      </c>
      <c r="D809">
        <f>IFERROR(VLOOKUP($A809,'Medical Examinations'!$A:$O,3,FALSE),"")</f>
        <v>7.63</v>
      </c>
      <c r="E809" s="26" t="str">
        <f>IFERROR(VLOOKUP($A809,'Medical Examinations'!$A:$O,4,FALSE),"")</f>
        <v>Yes</v>
      </c>
      <c r="F809" t="str">
        <f>IFERROR(VLOOKUP($A809,'Medical Examinations'!$A:$O,6,FALSE),"")</f>
        <v>No</v>
      </c>
      <c r="G809" t="str">
        <f>IFERROR(VLOOKUP($A809,'Medical Examinations'!$A:$O,7,FALSE),"")</f>
        <v>No</v>
      </c>
      <c r="H809" s="28">
        <f>IFERROR(VLOOKUP($A809,'Medical Examinations'!$A:$O,8,FALSE),"")</f>
        <v>1</v>
      </c>
      <c r="I809" t="str">
        <f>IFERROR(VLOOKUP($A809,'Medical Examinations'!$A:$O,10,FALSE),"")</f>
        <v>No</v>
      </c>
      <c r="J809" t="str">
        <f>IFERROR(VLOOKUP($A809,'Medical Examinations'!$A:$O,14,FALSE),"")</f>
        <v>Obesity</v>
      </c>
      <c r="K809" t="str">
        <f>IFERROR(VLOOKUP($A809,'Medical Examinations'!$A:$O,15,FALSE),"")</f>
        <v>Diabetes</v>
      </c>
      <c r="L809" s="19" t="str">
        <f>IFERROR(VLOOKUP($A809,'Hospitalisation Details'!$A:$Q,7,FALSE),"")</f>
        <v>20-Oct-1986</v>
      </c>
      <c r="M809" s="20">
        <f>IFERROR(VLOOKUP($A809,'Hospitalisation Details'!$A:$Q,10,FALSE),"")</f>
        <v>5272.18</v>
      </c>
      <c r="N809" s="26" t="str">
        <f>IFERROR(VLOOKUP($A809,'Hospitalisation Details'!$A:$Q,11,FALSE),"")</f>
        <v>tier - 2</v>
      </c>
      <c r="O809" t="str">
        <f>IFERROR(VLOOKUP($A809,'Hospitalisation Details'!$A:$Q,13,FALSE),"")</f>
        <v>tier - 3</v>
      </c>
      <c r="P809" t="str">
        <f>IFERROR(VLOOKUP($A809,'Hospitalisation Details'!$A:$Q,15,FALSE),"")</f>
        <v>R1012</v>
      </c>
      <c r="Q809">
        <f>IFERROR(VLOOKUP($A809,'Hospitalisation Details'!$A:$Q,8,FALSE),"")</f>
        <v>36</v>
      </c>
    </row>
    <row r="810" spans="1:17" ht="15" x14ac:dyDescent="0.35">
      <c r="A810" s="25" t="str">
        <f>'Customer Names'!A1727</f>
        <v>Id1726</v>
      </c>
      <c r="B810" t="str">
        <f>IFERROR(VLOOKUP($A810,'Customer Names'!$A:$F,3,FALSE),"")</f>
        <v>Maloney</v>
      </c>
      <c r="C810" s="27">
        <f>IFERROR(VLOOKUP($A810,'Medical Examinations'!$A:$O,2,FALSE),"")</f>
        <v>26.885000000000002</v>
      </c>
      <c r="D810">
        <f>IFERROR(VLOOKUP($A810,'Medical Examinations'!$A:$O,3,FALSE),"")</f>
        <v>8.66</v>
      </c>
      <c r="E810" s="26" t="str">
        <f>IFERROR(VLOOKUP($A810,'Medical Examinations'!$A:$O,4,FALSE),"")</f>
        <v>Yes</v>
      </c>
      <c r="F810" t="str">
        <f>IFERROR(VLOOKUP($A810,'Medical Examinations'!$A:$O,6,FALSE),"")</f>
        <v>No</v>
      </c>
      <c r="G810" t="str">
        <f>IFERROR(VLOOKUP($A810,'Medical Examinations'!$A:$O,7,FALSE),"")</f>
        <v>No</v>
      </c>
      <c r="H810" s="28">
        <f>IFERROR(VLOOKUP($A810,'Medical Examinations'!$A:$O,8,FALSE),"")</f>
        <v>1</v>
      </c>
      <c r="I810" t="str">
        <f>IFERROR(VLOOKUP($A810,'Medical Examinations'!$A:$O,10,FALSE),"")</f>
        <v>No</v>
      </c>
      <c r="J810" t="str">
        <f>IFERROR(VLOOKUP($A810,'Medical Examinations'!$A:$O,14,FALSE),"")</f>
        <v>Over Weight</v>
      </c>
      <c r="K810" t="str">
        <f>IFERROR(VLOOKUP($A810,'Medical Examinations'!$A:$O,15,FALSE),"")</f>
        <v>Diabetes</v>
      </c>
      <c r="L810" s="19" t="str">
        <f>IFERROR(VLOOKUP($A810,'Hospitalisation Details'!$A:$Q,7,FALSE),"")</f>
        <v>20-Sep-1986</v>
      </c>
      <c r="M810" s="20">
        <f>IFERROR(VLOOKUP($A810,'Hospitalisation Details'!$A:$Q,10,FALSE),"")</f>
        <v>5267.82</v>
      </c>
      <c r="N810" s="26" t="str">
        <f>IFERROR(VLOOKUP($A810,'Hospitalisation Details'!$A:$Q,11,FALSE),"")</f>
        <v>tier - 2</v>
      </c>
      <c r="O810" t="str">
        <f>IFERROR(VLOOKUP($A810,'Hospitalisation Details'!$A:$Q,13,FALSE),"")</f>
        <v>tier - 2</v>
      </c>
      <c r="P810" t="str">
        <f>IFERROR(VLOOKUP($A810,'Hospitalisation Details'!$A:$Q,15,FALSE),"")</f>
        <v>R1012</v>
      </c>
      <c r="Q810">
        <f>IFERROR(VLOOKUP($A810,'Hospitalisation Details'!$A:$Q,8,FALSE),"")</f>
        <v>36</v>
      </c>
    </row>
    <row r="811" spans="1:17" ht="15" x14ac:dyDescent="0.35">
      <c r="A811" s="25" t="str">
        <f>'Customer Names'!A1728</f>
        <v>Id1727</v>
      </c>
      <c r="B811" t="str">
        <f>IFERROR(VLOOKUP($A811,'Customer Names'!$A:$F,3,FALSE),"")</f>
        <v>Amherst</v>
      </c>
      <c r="C811" s="27">
        <f>IFERROR(VLOOKUP($A811,'Medical Examinations'!$A:$O,2,FALSE),"")</f>
        <v>25.84</v>
      </c>
      <c r="D811">
        <f>IFERROR(VLOOKUP($A811,'Medical Examinations'!$A:$O,3,FALSE),"")</f>
        <v>8.5500000000000007</v>
      </c>
      <c r="E811" s="26" t="str">
        <f>IFERROR(VLOOKUP($A811,'Medical Examinations'!$A:$O,4,FALSE),"")</f>
        <v>Yes</v>
      </c>
      <c r="F811" t="str">
        <f>IFERROR(VLOOKUP($A811,'Medical Examinations'!$A:$O,6,FALSE),"")</f>
        <v>No</v>
      </c>
      <c r="G811" t="str">
        <f>IFERROR(VLOOKUP($A811,'Medical Examinations'!$A:$O,7,FALSE),"")</f>
        <v>No</v>
      </c>
      <c r="H811" s="28">
        <f>IFERROR(VLOOKUP($A811,'Medical Examinations'!$A:$O,8,FALSE),"")</f>
        <v>1</v>
      </c>
      <c r="I811" t="str">
        <f>IFERROR(VLOOKUP($A811,'Medical Examinations'!$A:$O,10,FALSE),"")</f>
        <v>No</v>
      </c>
      <c r="J811" t="str">
        <f>IFERROR(VLOOKUP($A811,'Medical Examinations'!$A:$O,14,FALSE),"")</f>
        <v>Over Weight</v>
      </c>
      <c r="K811" t="str">
        <f>IFERROR(VLOOKUP($A811,'Medical Examinations'!$A:$O,15,FALSE),"")</f>
        <v>Diabetes</v>
      </c>
      <c r="L811" s="19" t="str">
        <f>IFERROR(VLOOKUP($A811,'Hospitalisation Details'!$A:$Q,7,FALSE),"")</f>
        <v>25-Oct-1986</v>
      </c>
      <c r="M811" s="20">
        <f>IFERROR(VLOOKUP($A811,'Hospitalisation Details'!$A:$Q,10,FALSE),"")</f>
        <v>5266.37</v>
      </c>
      <c r="N811" s="26" t="str">
        <f>IFERROR(VLOOKUP($A811,'Hospitalisation Details'!$A:$Q,11,FALSE),"")</f>
        <v>tier - 2</v>
      </c>
      <c r="O811" t="str">
        <f>IFERROR(VLOOKUP($A811,'Hospitalisation Details'!$A:$Q,13,FALSE),"")</f>
        <v>tier - 2</v>
      </c>
      <c r="P811" t="str">
        <f>IFERROR(VLOOKUP($A811,'Hospitalisation Details'!$A:$Q,15,FALSE),"")</f>
        <v>R1012</v>
      </c>
      <c r="Q811">
        <f>IFERROR(VLOOKUP($A811,'Hospitalisation Details'!$A:$Q,8,FALSE),"")</f>
        <v>36</v>
      </c>
    </row>
    <row r="812" spans="1:17" ht="15" x14ac:dyDescent="0.35">
      <c r="A812" s="25" t="str">
        <f>'Customer Names'!A1729</f>
        <v>Id1728</v>
      </c>
      <c r="B812" t="str">
        <f>IFERROR(VLOOKUP($A812,'Customer Names'!$A:$F,3,FALSE),"")</f>
        <v>Davenport</v>
      </c>
      <c r="C812" s="27">
        <f>IFERROR(VLOOKUP($A812,'Medical Examinations'!$A:$O,2,FALSE),"")</f>
        <v>27.454999999999998</v>
      </c>
      <c r="D812">
        <f>IFERROR(VLOOKUP($A812,'Medical Examinations'!$A:$O,3,FALSE),"")</f>
        <v>4.54</v>
      </c>
      <c r="E812" s="26" t="str">
        <f>IFERROR(VLOOKUP($A812,'Medical Examinations'!$A:$O,4,FALSE),"")</f>
        <v>No</v>
      </c>
      <c r="F812" t="str">
        <f>IFERROR(VLOOKUP($A812,'Medical Examinations'!$A:$O,6,FALSE),"")</f>
        <v>No</v>
      </c>
      <c r="G812" t="str">
        <f>IFERROR(VLOOKUP($A812,'Medical Examinations'!$A:$O,7,FALSE),"")</f>
        <v>No</v>
      </c>
      <c r="H812" s="28" t="str">
        <f>IFERROR(VLOOKUP($A812,'Medical Examinations'!$A:$O,8,FALSE),"")</f>
        <v>0</v>
      </c>
      <c r="I812" t="str">
        <f>IFERROR(VLOOKUP($A812,'Medical Examinations'!$A:$O,10,FALSE),"")</f>
        <v>No</v>
      </c>
      <c r="J812" t="str">
        <f>IFERROR(VLOOKUP($A812,'Medical Examinations'!$A:$O,14,FALSE),"")</f>
        <v>Over Weight</v>
      </c>
      <c r="K812" t="str">
        <f>IFERROR(VLOOKUP($A812,'Medical Examinations'!$A:$O,15,FALSE),"")</f>
        <v>Normal</v>
      </c>
      <c r="L812" s="19" t="str">
        <f>IFERROR(VLOOKUP($A812,'Hospitalisation Details'!$A:$Q,7,FALSE),"")</f>
        <v>19-Jul-1989</v>
      </c>
      <c r="M812" s="20">
        <f>IFERROR(VLOOKUP($A812,'Hospitalisation Details'!$A:$Q,10,FALSE),"")</f>
        <v>5261.47</v>
      </c>
      <c r="N812" s="26" t="str">
        <f>IFERROR(VLOOKUP($A812,'Hospitalisation Details'!$A:$Q,11,FALSE),"")</f>
        <v>tier - 2</v>
      </c>
      <c r="O812" t="str">
        <f>IFERROR(VLOOKUP($A812,'Hospitalisation Details'!$A:$Q,13,FALSE),"")</f>
        <v>tier - 2</v>
      </c>
      <c r="P812" t="str">
        <f>IFERROR(VLOOKUP($A812,'Hospitalisation Details'!$A:$Q,15,FALSE),"")</f>
        <v>R1012</v>
      </c>
      <c r="Q812">
        <f>IFERROR(VLOOKUP($A812,'Hospitalisation Details'!$A:$Q,8,FALSE),"")</f>
        <v>33</v>
      </c>
    </row>
    <row r="813" spans="1:17" ht="15" x14ac:dyDescent="0.35">
      <c r="A813" s="25" t="str">
        <f>'Customer Names'!A1730</f>
        <v>Id1729</v>
      </c>
      <c r="B813" t="str">
        <f>IFERROR(VLOOKUP($A813,'Customer Names'!$A:$F,3,FALSE),"")</f>
        <v>Johansen</v>
      </c>
      <c r="C813" s="27">
        <f>IFERROR(VLOOKUP($A813,'Medical Examinations'!$A:$O,2,FALSE),"")</f>
        <v>24.605</v>
      </c>
      <c r="D813">
        <f>IFERROR(VLOOKUP($A813,'Medical Examinations'!$A:$O,3,FALSE),"")</f>
        <v>5.7</v>
      </c>
      <c r="E813" s="26" t="str">
        <f>IFERROR(VLOOKUP($A813,'Medical Examinations'!$A:$O,4,FALSE),"")</f>
        <v>No</v>
      </c>
      <c r="F813" t="str">
        <f>IFERROR(VLOOKUP($A813,'Medical Examinations'!$A:$O,6,FALSE),"")</f>
        <v>No</v>
      </c>
      <c r="G813" t="str">
        <f>IFERROR(VLOOKUP($A813,'Medical Examinations'!$A:$O,7,FALSE),"")</f>
        <v>No</v>
      </c>
      <c r="H813" s="28" t="str">
        <f>IFERROR(VLOOKUP($A813,'Medical Examinations'!$A:$O,8,FALSE),"")</f>
        <v>0</v>
      </c>
      <c r="I813" t="str">
        <f>IFERROR(VLOOKUP($A813,'Medical Examinations'!$A:$O,10,FALSE),"")</f>
        <v>No</v>
      </c>
      <c r="J813" t="str">
        <f>IFERROR(VLOOKUP($A813,'Medical Examinations'!$A:$O,14,FALSE),"")</f>
        <v>Normal Weight</v>
      </c>
      <c r="K813" t="str">
        <f>IFERROR(VLOOKUP($A813,'Medical Examinations'!$A:$O,15,FALSE),"")</f>
        <v>Prediabetes</v>
      </c>
      <c r="L813" s="19" t="str">
        <f>IFERROR(VLOOKUP($A813,'Hospitalisation Details'!$A:$Q,7,FALSE),"")</f>
        <v>25-Nov-1989</v>
      </c>
      <c r="M813" s="20">
        <f>IFERROR(VLOOKUP($A813,'Hospitalisation Details'!$A:$Q,10,FALSE),"")</f>
        <v>5257.51</v>
      </c>
      <c r="N813" s="26" t="str">
        <f>IFERROR(VLOOKUP($A813,'Hospitalisation Details'!$A:$Q,11,FALSE),"")</f>
        <v>tier - 2</v>
      </c>
      <c r="O813" t="str">
        <f>IFERROR(VLOOKUP($A813,'Hospitalisation Details'!$A:$Q,13,FALSE),"")</f>
        <v>tier - 2</v>
      </c>
      <c r="P813" t="str">
        <f>IFERROR(VLOOKUP($A813,'Hospitalisation Details'!$A:$Q,15,FALSE),"")</f>
        <v>R1012</v>
      </c>
      <c r="Q813">
        <f>IFERROR(VLOOKUP($A813,'Hospitalisation Details'!$A:$Q,8,FALSE),"")</f>
        <v>33</v>
      </c>
    </row>
    <row r="814" spans="1:17" ht="15" x14ac:dyDescent="0.35">
      <c r="A814" s="25" t="str">
        <f>'Customer Names'!A174</f>
        <v>Id173</v>
      </c>
      <c r="B814" t="str">
        <f>IFERROR(VLOOKUP($A814,'Customer Names'!$A:$F,3,FALSE),"")</f>
        <v>Hanley</v>
      </c>
      <c r="C814" s="27">
        <f>IFERROR(VLOOKUP($A814,'Medical Examinations'!$A:$O,2,FALSE),"")</f>
        <v>47.46</v>
      </c>
      <c r="D814">
        <f>IFERROR(VLOOKUP($A814,'Medical Examinations'!$A:$O,3,FALSE),"")</f>
        <v>6.24</v>
      </c>
      <c r="E814" s="26" t="str">
        <f>IFERROR(VLOOKUP($A814,'Medical Examinations'!$A:$O,4,FALSE),"")</f>
        <v>Yes</v>
      </c>
      <c r="F814" t="str">
        <f>IFERROR(VLOOKUP($A814,'Medical Examinations'!$A:$O,6,FALSE),"")</f>
        <v>No</v>
      </c>
      <c r="G814" t="str">
        <f>IFERROR(VLOOKUP($A814,'Medical Examinations'!$A:$O,7,FALSE),"")</f>
        <v>No</v>
      </c>
      <c r="H814" s="28">
        <f>IFERROR(VLOOKUP($A814,'Medical Examinations'!$A:$O,8,FALSE),"")</f>
        <v>1</v>
      </c>
      <c r="I814" t="str">
        <f>IFERROR(VLOOKUP($A814,'Medical Examinations'!$A:$O,10,FALSE),"")</f>
        <v>Yes</v>
      </c>
      <c r="J814" t="str">
        <f>IFERROR(VLOOKUP($A814,'Medical Examinations'!$A:$O,14,FALSE),"")</f>
        <v>Obesity</v>
      </c>
      <c r="K814" t="str">
        <f>IFERROR(VLOOKUP($A814,'Medical Examinations'!$A:$O,15,FALSE),"")</f>
        <v>Prediabetes</v>
      </c>
      <c r="L814" s="19" t="str">
        <f>IFERROR(VLOOKUP($A814,'Hospitalisation Details'!$A:$Q,7,FALSE),"")</f>
        <v>17-Dec-1988</v>
      </c>
      <c r="M814" s="20">
        <f>IFERROR(VLOOKUP($A814,'Hospitalisation Details'!$A:$Q,10,FALSE),"")</f>
        <v>37076.370000000003</v>
      </c>
      <c r="N814" s="26" t="str">
        <f>IFERROR(VLOOKUP($A814,'Hospitalisation Details'!$A:$Q,11,FALSE),"")</f>
        <v>tier - 2</v>
      </c>
      <c r="O814" t="str">
        <f>IFERROR(VLOOKUP($A814,'Hospitalisation Details'!$A:$Q,13,FALSE),"")</f>
        <v>tier - 1</v>
      </c>
      <c r="P814" t="str">
        <f>IFERROR(VLOOKUP($A814,'Hospitalisation Details'!$A:$Q,15,FALSE),"")</f>
        <v>R1011</v>
      </c>
      <c r="Q814">
        <f>IFERROR(VLOOKUP($A814,'Hospitalisation Details'!$A:$Q,8,FALSE),"")</f>
        <v>34</v>
      </c>
    </row>
    <row r="815" spans="1:17" ht="15" x14ac:dyDescent="0.35">
      <c r="A815" s="25" t="str">
        <f>'Customer Names'!A1731</f>
        <v>Id1730</v>
      </c>
      <c r="B815" t="str">
        <f>IFERROR(VLOOKUP($A815,'Customer Names'!$A:$F,3,FALSE),"")</f>
        <v>Bond</v>
      </c>
      <c r="C815" s="27">
        <f>IFERROR(VLOOKUP($A815,'Medical Examinations'!$A:$O,2,FALSE),"")</f>
        <v>30.8</v>
      </c>
      <c r="D815">
        <f>IFERROR(VLOOKUP($A815,'Medical Examinations'!$A:$O,3,FALSE),"")</f>
        <v>5.07</v>
      </c>
      <c r="E815" s="26" t="str">
        <f>IFERROR(VLOOKUP($A815,'Medical Examinations'!$A:$O,4,FALSE),"")</f>
        <v>No</v>
      </c>
      <c r="F815" t="str">
        <f>IFERROR(VLOOKUP($A815,'Medical Examinations'!$A:$O,6,FALSE),"")</f>
        <v>No</v>
      </c>
      <c r="G815" t="str">
        <f>IFERROR(VLOOKUP($A815,'Medical Examinations'!$A:$O,7,FALSE),"")</f>
        <v>No</v>
      </c>
      <c r="H815" s="28" t="str">
        <f>IFERROR(VLOOKUP($A815,'Medical Examinations'!$A:$O,8,FALSE),"")</f>
        <v>0</v>
      </c>
      <c r="I815" t="str">
        <f>IFERROR(VLOOKUP($A815,'Medical Examinations'!$A:$O,10,FALSE),"")</f>
        <v>No</v>
      </c>
      <c r="J815" t="str">
        <f>IFERROR(VLOOKUP($A815,'Medical Examinations'!$A:$O,14,FALSE),"")</f>
        <v>Obesity</v>
      </c>
      <c r="K815" t="str">
        <f>IFERROR(VLOOKUP($A815,'Medical Examinations'!$A:$O,15,FALSE),"")</f>
        <v>Normal</v>
      </c>
      <c r="L815" s="19" t="str">
        <f>IFERROR(VLOOKUP($A815,'Hospitalisation Details'!$A:$Q,7,FALSE),"")</f>
        <v>6-Jul-1990</v>
      </c>
      <c r="M815" s="20">
        <f>IFERROR(VLOOKUP($A815,'Hospitalisation Details'!$A:$Q,10,FALSE),"")</f>
        <v>5253.52</v>
      </c>
      <c r="N815" s="26" t="str">
        <f>IFERROR(VLOOKUP($A815,'Hospitalisation Details'!$A:$Q,11,FALSE),"")</f>
        <v>tier - 3</v>
      </c>
      <c r="O815" t="str">
        <f>IFERROR(VLOOKUP($A815,'Hospitalisation Details'!$A:$Q,13,FALSE),"")</f>
        <v>tier - 3</v>
      </c>
      <c r="P815" t="str">
        <f>IFERROR(VLOOKUP($A815,'Hospitalisation Details'!$A:$Q,15,FALSE),"")</f>
        <v>R1011</v>
      </c>
      <c r="Q815">
        <f>IFERROR(VLOOKUP($A815,'Hospitalisation Details'!$A:$Q,8,FALSE),"")</f>
        <v>32</v>
      </c>
    </row>
    <row r="816" spans="1:17" ht="15" x14ac:dyDescent="0.35">
      <c r="A816" s="25" t="str">
        <f>'Customer Names'!A1732</f>
        <v>Id1731</v>
      </c>
      <c r="B816" t="str">
        <f>IFERROR(VLOOKUP($A816,'Customer Names'!$A:$F,3,FALSE),"")</f>
        <v>Reilly</v>
      </c>
      <c r="C816" s="27">
        <f>IFERROR(VLOOKUP($A816,'Medical Examinations'!$A:$O,2,FALSE),"")</f>
        <v>34.799999999999997</v>
      </c>
      <c r="D816">
        <f>IFERROR(VLOOKUP($A816,'Medical Examinations'!$A:$O,3,FALSE),"")</f>
        <v>4.38</v>
      </c>
      <c r="E816" s="26" t="str">
        <f>IFERROR(VLOOKUP($A816,'Medical Examinations'!$A:$O,4,FALSE),"")</f>
        <v>No</v>
      </c>
      <c r="F816" t="str">
        <f>IFERROR(VLOOKUP($A816,'Medical Examinations'!$A:$O,6,FALSE),"")</f>
        <v>No</v>
      </c>
      <c r="G816" t="str">
        <f>IFERROR(VLOOKUP($A816,'Medical Examinations'!$A:$O,7,FALSE),"")</f>
        <v>No</v>
      </c>
      <c r="H816" s="28">
        <f>IFERROR(VLOOKUP($A816,'Medical Examinations'!$A:$O,8,FALSE),"")</f>
        <v>1</v>
      </c>
      <c r="I816" t="str">
        <f>IFERROR(VLOOKUP($A816,'Medical Examinations'!$A:$O,10,FALSE),"")</f>
        <v>No</v>
      </c>
      <c r="J816" t="str">
        <f>IFERROR(VLOOKUP($A816,'Medical Examinations'!$A:$O,14,FALSE),"")</f>
        <v>Obesity</v>
      </c>
      <c r="K816" t="str">
        <f>IFERROR(VLOOKUP($A816,'Medical Examinations'!$A:$O,15,FALSE),"")</f>
        <v>Normal</v>
      </c>
      <c r="L816" s="19" t="str">
        <f>IFERROR(VLOOKUP($A816,'Hospitalisation Details'!$A:$Q,7,FALSE),"")</f>
        <v>9-Sep-1987</v>
      </c>
      <c r="M816" s="20">
        <f>IFERROR(VLOOKUP($A816,'Hospitalisation Details'!$A:$Q,10,FALSE),"")</f>
        <v>5246.05</v>
      </c>
      <c r="N816" s="26" t="str">
        <f>IFERROR(VLOOKUP($A816,'Hospitalisation Details'!$A:$Q,11,FALSE),"")</f>
        <v>tier - 2</v>
      </c>
      <c r="O816" t="str">
        <f>IFERROR(VLOOKUP($A816,'Hospitalisation Details'!$A:$Q,13,FALSE),"")</f>
        <v>tier - 3</v>
      </c>
      <c r="P816" t="str">
        <f>IFERROR(VLOOKUP($A816,'Hospitalisation Details'!$A:$Q,15,FALSE),"")</f>
        <v>R1011</v>
      </c>
      <c r="Q816">
        <f>IFERROR(VLOOKUP($A816,'Hospitalisation Details'!$A:$Q,8,FALSE),"")</f>
        <v>35</v>
      </c>
    </row>
    <row r="817" spans="1:17" ht="15" x14ac:dyDescent="0.35">
      <c r="A817" s="25" t="str">
        <f>'Customer Names'!A1733</f>
        <v>Id1732</v>
      </c>
      <c r="B817" t="str">
        <f>IFERROR(VLOOKUP($A817,'Customer Names'!$A:$F,3,FALSE),"")</f>
        <v>Chandler</v>
      </c>
      <c r="C817" s="27">
        <f>IFERROR(VLOOKUP($A817,'Medical Examinations'!$A:$O,2,FALSE),"")</f>
        <v>34.21</v>
      </c>
      <c r="D817">
        <f>IFERROR(VLOOKUP($A817,'Medical Examinations'!$A:$O,3,FALSE),"")</f>
        <v>4.54</v>
      </c>
      <c r="E817" s="26" t="str">
        <f>IFERROR(VLOOKUP($A817,'Medical Examinations'!$A:$O,4,FALSE),"")</f>
        <v>No</v>
      </c>
      <c r="F817" t="str">
        <f>IFERROR(VLOOKUP($A817,'Medical Examinations'!$A:$O,6,FALSE),"")</f>
        <v>No</v>
      </c>
      <c r="G817" t="str">
        <f>IFERROR(VLOOKUP($A817,'Medical Examinations'!$A:$O,7,FALSE),"")</f>
        <v>No</v>
      </c>
      <c r="H817" s="28">
        <f>IFERROR(VLOOKUP($A817,'Medical Examinations'!$A:$O,8,FALSE),"")</f>
        <v>1</v>
      </c>
      <c r="I817" t="str">
        <f>IFERROR(VLOOKUP($A817,'Medical Examinations'!$A:$O,10,FALSE),"")</f>
        <v>No</v>
      </c>
      <c r="J817" t="str">
        <f>IFERROR(VLOOKUP($A817,'Medical Examinations'!$A:$O,14,FALSE),"")</f>
        <v>Obesity</v>
      </c>
      <c r="K817" t="str">
        <f>IFERROR(VLOOKUP($A817,'Medical Examinations'!$A:$O,15,FALSE),"")</f>
        <v>Normal</v>
      </c>
      <c r="L817" s="19" t="str">
        <f>IFERROR(VLOOKUP($A817,'Hospitalisation Details'!$A:$Q,7,FALSE),"")</f>
        <v>5-Jul-1987</v>
      </c>
      <c r="M817" s="20">
        <f>IFERROR(VLOOKUP($A817,'Hospitalisation Details'!$A:$Q,10,FALSE),"")</f>
        <v>5245.23</v>
      </c>
      <c r="N817" s="26" t="str">
        <f>IFERROR(VLOOKUP($A817,'Hospitalisation Details'!$A:$Q,11,FALSE),"")</f>
        <v>tier - 2</v>
      </c>
      <c r="O817" t="str">
        <f>IFERROR(VLOOKUP($A817,'Hospitalisation Details'!$A:$Q,13,FALSE),"")</f>
        <v>tier - 2</v>
      </c>
      <c r="P817" t="str">
        <f>IFERROR(VLOOKUP($A817,'Hospitalisation Details'!$A:$Q,15,FALSE),"")</f>
        <v>R1013</v>
      </c>
      <c r="Q817">
        <f>IFERROR(VLOOKUP($A817,'Hospitalisation Details'!$A:$Q,8,FALSE),"")</f>
        <v>35</v>
      </c>
    </row>
    <row r="818" spans="1:17" ht="15" x14ac:dyDescent="0.35">
      <c r="A818" s="25" t="str">
        <f>'Customer Names'!A1734</f>
        <v>Id1733</v>
      </c>
      <c r="B818" t="str">
        <f>IFERROR(VLOOKUP($A818,'Customer Names'!$A:$F,3,FALSE),"")</f>
        <v>Kaufmann</v>
      </c>
      <c r="C818" s="27">
        <f>IFERROR(VLOOKUP($A818,'Medical Examinations'!$A:$O,2,FALSE),"")</f>
        <v>31</v>
      </c>
      <c r="D818">
        <f>IFERROR(VLOOKUP($A818,'Medical Examinations'!$A:$O,3,FALSE),"")</f>
        <v>5.38</v>
      </c>
      <c r="E818" s="26" t="str">
        <f>IFERROR(VLOOKUP($A818,'Medical Examinations'!$A:$O,4,FALSE),"")</f>
        <v>No</v>
      </c>
      <c r="F818" t="str">
        <f>IFERROR(VLOOKUP($A818,'Medical Examinations'!$A:$O,6,FALSE),"")</f>
        <v>No</v>
      </c>
      <c r="G818" t="str">
        <f>IFERROR(VLOOKUP($A818,'Medical Examinations'!$A:$O,7,FALSE),"")</f>
        <v>No</v>
      </c>
      <c r="H818" s="28">
        <f>IFERROR(VLOOKUP($A818,'Medical Examinations'!$A:$O,8,FALSE),"")</f>
        <v>1</v>
      </c>
      <c r="I818" t="str">
        <f>IFERROR(VLOOKUP($A818,'Medical Examinations'!$A:$O,10,FALSE),"")</f>
        <v>No</v>
      </c>
      <c r="J818" t="str">
        <f>IFERROR(VLOOKUP($A818,'Medical Examinations'!$A:$O,14,FALSE),"")</f>
        <v>Obesity</v>
      </c>
      <c r="K818" t="str">
        <f>IFERROR(VLOOKUP($A818,'Medical Examinations'!$A:$O,15,FALSE),"")</f>
        <v>Normal</v>
      </c>
      <c r="L818" s="19" t="str">
        <f>IFERROR(VLOOKUP($A818,'Hospitalisation Details'!$A:$Q,7,FALSE),"")</f>
        <v>26-Dec-1987</v>
      </c>
      <c r="M818" s="20">
        <f>IFERROR(VLOOKUP($A818,'Hospitalisation Details'!$A:$Q,10,FALSE),"")</f>
        <v>5240.7700000000004</v>
      </c>
      <c r="N818" s="26" t="str">
        <f>IFERROR(VLOOKUP($A818,'Hospitalisation Details'!$A:$Q,11,FALSE),"")</f>
        <v>tier - 2</v>
      </c>
      <c r="O818" t="str">
        <f>IFERROR(VLOOKUP($A818,'Hospitalisation Details'!$A:$Q,13,FALSE),"")</f>
        <v>tier - 2</v>
      </c>
      <c r="P818" t="str">
        <f>IFERROR(VLOOKUP($A818,'Hospitalisation Details'!$A:$Q,15,FALSE),"")</f>
        <v>R1011</v>
      </c>
      <c r="Q818">
        <f>IFERROR(VLOOKUP($A818,'Hospitalisation Details'!$A:$Q,8,FALSE),"")</f>
        <v>35</v>
      </c>
    </row>
    <row r="819" spans="1:17" ht="15" x14ac:dyDescent="0.35">
      <c r="A819" s="25" t="str">
        <f>'Customer Names'!A1735</f>
        <v>Id1734</v>
      </c>
      <c r="B819" t="str">
        <f>IFERROR(VLOOKUP($A819,'Customer Names'!$A:$F,3,FALSE),"")</f>
        <v>Barnes-Zurkinden</v>
      </c>
      <c r="C819" s="27">
        <f>IFERROR(VLOOKUP($A819,'Medical Examinations'!$A:$O,2,FALSE),"")</f>
        <v>26.125</v>
      </c>
      <c r="D819">
        <f>IFERROR(VLOOKUP($A819,'Medical Examinations'!$A:$O,3,FALSE),"")</f>
        <v>5.55</v>
      </c>
      <c r="E819" s="26" t="str">
        <f>IFERROR(VLOOKUP($A819,'Medical Examinations'!$A:$O,4,FALSE),"")</f>
        <v>No</v>
      </c>
      <c r="F819" t="str">
        <f>IFERROR(VLOOKUP($A819,'Medical Examinations'!$A:$O,6,FALSE),"")</f>
        <v>No</v>
      </c>
      <c r="G819" t="str">
        <f>IFERROR(VLOOKUP($A819,'Medical Examinations'!$A:$O,7,FALSE),"")</f>
        <v>No</v>
      </c>
      <c r="H819" s="28">
        <f>IFERROR(VLOOKUP($A819,'Medical Examinations'!$A:$O,8,FALSE),"")</f>
        <v>1</v>
      </c>
      <c r="I819" t="str">
        <f>IFERROR(VLOOKUP($A819,'Medical Examinations'!$A:$O,10,FALSE),"")</f>
        <v>No</v>
      </c>
      <c r="J819" t="str">
        <f>IFERROR(VLOOKUP($A819,'Medical Examinations'!$A:$O,14,FALSE),"")</f>
        <v>Over Weight</v>
      </c>
      <c r="K819" t="str">
        <f>IFERROR(VLOOKUP($A819,'Medical Examinations'!$A:$O,15,FALSE),"")</f>
        <v>Normal</v>
      </c>
      <c r="L819" s="19" t="str">
        <f>IFERROR(VLOOKUP($A819,'Hospitalisation Details'!$A:$Q,7,FALSE),"")</f>
        <v>29-Jun-1987</v>
      </c>
      <c r="M819" s="20">
        <f>IFERROR(VLOOKUP($A819,'Hospitalisation Details'!$A:$Q,10,FALSE),"")</f>
        <v>5227.99</v>
      </c>
      <c r="N819" s="26" t="str">
        <f>IFERROR(VLOOKUP($A819,'Hospitalisation Details'!$A:$Q,11,FALSE),"")</f>
        <v>tier - 2</v>
      </c>
      <c r="O819" t="str">
        <f>IFERROR(VLOOKUP($A819,'Hospitalisation Details'!$A:$Q,13,FALSE),"")</f>
        <v>tier - 1</v>
      </c>
      <c r="P819" t="str">
        <f>IFERROR(VLOOKUP($A819,'Hospitalisation Details'!$A:$Q,15,FALSE),"")</f>
        <v>R1024</v>
      </c>
      <c r="Q819">
        <f>IFERROR(VLOOKUP($A819,'Hospitalisation Details'!$A:$Q,8,FALSE),"")</f>
        <v>35</v>
      </c>
    </row>
    <row r="820" spans="1:17" ht="15" x14ac:dyDescent="0.35">
      <c r="A820" s="25" t="str">
        <f>'Customer Names'!A1736</f>
        <v>Id1735</v>
      </c>
      <c r="B820" t="str">
        <f>IFERROR(VLOOKUP($A820,'Customer Names'!$A:$F,3,FALSE),"")</f>
        <v>Wolter</v>
      </c>
      <c r="C820" s="27">
        <f>IFERROR(VLOOKUP($A820,'Medical Examinations'!$A:$O,2,FALSE),"")</f>
        <v>30.13</v>
      </c>
      <c r="D820">
        <f>IFERROR(VLOOKUP($A820,'Medical Examinations'!$A:$O,3,FALSE),"")</f>
        <v>4.03</v>
      </c>
      <c r="E820" s="26" t="str">
        <f>IFERROR(VLOOKUP($A820,'Medical Examinations'!$A:$O,4,FALSE),"")</f>
        <v>Yes</v>
      </c>
      <c r="F820" t="str">
        <f>IFERROR(VLOOKUP($A820,'Medical Examinations'!$A:$O,6,FALSE),"")</f>
        <v>No</v>
      </c>
      <c r="G820" t="str">
        <f>IFERROR(VLOOKUP($A820,'Medical Examinations'!$A:$O,7,FALSE),"")</f>
        <v>No</v>
      </c>
      <c r="H820" s="28">
        <f>IFERROR(VLOOKUP($A820,'Medical Examinations'!$A:$O,8,FALSE),"")</f>
        <v>1</v>
      </c>
      <c r="I820" t="str">
        <f>IFERROR(VLOOKUP($A820,'Medical Examinations'!$A:$O,10,FALSE),"")</f>
        <v>No</v>
      </c>
      <c r="J820" t="str">
        <f>IFERROR(VLOOKUP($A820,'Medical Examinations'!$A:$O,14,FALSE),"")</f>
        <v>Obesity</v>
      </c>
      <c r="K820" t="str">
        <f>IFERROR(VLOOKUP($A820,'Medical Examinations'!$A:$O,15,FALSE),"")</f>
        <v>Normal</v>
      </c>
      <c r="L820" s="19" t="str">
        <f>IFERROR(VLOOKUP($A820,'Hospitalisation Details'!$A:$Q,7,FALSE),"")</f>
        <v>6-Jun-1995</v>
      </c>
      <c r="M820" s="20">
        <f>IFERROR(VLOOKUP($A820,'Hospitalisation Details'!$A:$Q,10,FALSE),"")</f>
        <v>5216.4799999999996</v>
      </c>
      <c r="N820" s="26" t="str">
        <f>IFERROR(VLOOKUP($A820,'Hospitalisation Details'!$A:$Q,11,FALSE),"")</f>
        <v>tier - 2</v>
      </c>
      <c r="O820" t="str">
        <f>IFERROR(VLOOKUP($A820,'Hospitalisation Details'!$A:$Q,13,FALSE),"")</f>
        <v>tier - 2</v>
      </c>
      <c r="P820" t="str">
        <f>IFERROR(VLOOKUP($A820,'Hospitalisation Details'!$A:$Q,15,FALSE),"")</f>
        <v>R1025</v>
      </c>
      <c r="Q820">
        <f>IFERROR(VLOOKUP($A820,'Hospitalisation Details'!$A:$Q,8,FALSE),"")</f>
        <v>28</v>
      </c>
    </row>
    <row r="821" spans="1:17" ht="15" x14ac:dyDescent="0.35">
      <c r="A821" s="25" t="str">
        <f>'Customer Names'!A1737</f>
        <v>Id1736</v>
      </c>
      <c r="B821" t="str">
        <f>IFERROR(VLOOKUP($A821,'Customer Names'!$A:$F,3,FALSE),"")</f>
        <v>Pearson</v>
      </c>
      <c r="C821" s="27">
        <f>IFERROR(VLOOKUP($A821,'Medical Examinations'!$A:$O,2,FALSE),"")</f>
        <v>34.19</v>
      </c>
      <c r="D821">
        <f>IFERROR(VLOOKUP($A821,'Medical Examinations'!$A:$O,3,FALSE),"")</f>
        <v>4.1900000000000004</v>
      </c>
      <c r="E821" s="26" t="str">
        <f>IFERROR(VLOOKUP($A821,'Medical Examinations'!$A:$O,4,FALSE),"")</f>
        <v>No</v>
      </c>
      <c r="F821" t="str">
        <f>IFERROR(VLOOKUP($A821,'Medical Examinations'!$A:$O,6,FALSE),"")</f>
        <v>No</v>
      </c>
      <c r="G821" t="str">
        <f>IFERROR(VLOOKUP($A821,'Medical Examinations'!$A:$O,7,FALSE),"")</f>
        <v>No</v>
      </c>
      <c r="H821" s="28" t="str">
        <f>IFERROR(VLOOKUP($A821,'Medical Examinations'!$A:$O,8,FALSE),"")</f>
        <v>0</v>
      </c>
      <c r="I821" t="str">
        <f>IFERROR(VLOOKUP($A821,'Medical Examinations'!$A:$O,10,FALSE),"")</f>
        <v>No</v>
      </c>
      <c r="J821" t="str">
        <f>IFERROR(VLOOKUP($A821,'Medical Examinations'!$A:$O,14,FALSE),"")</f>
        <v>Obesity</v>
      </c>
      <c r="K821" t="str">
        <f>IFERROR(VLOOKUP($A821,'Medical Examinations'!$A:$O,15,FALSE),"")</f>
        <v>Normal</v>
      </c>
      <c r="L821" s="19" t="str">
        <f>IFERROR(VLOOKUP($A821,'Hospitalisation Details'!$A:$Q,7,FALSE),"")</f>
        <v>1-Dec-1999</v>
      </c>
      <c r="M821" s="20">
        <f>IFERROR(VLOOKUP($A821,'Hospitalisation Details'!$A:$Q,10,FALSE),"")</f>
        <v>5213.22</v>
      </c>
      <c r="N821" s="26" t="str">
        <f>IFERROR(VLOOKUP($A821,'Hospitalisation Details'!$A:$Q,11,FALSE),"")</f>
        <v>tier - 2</v>
      </c>
      <c r="O821" t="str">
        <f>IFERROR(VLOOKUP($A821,'Hospitalisation Details'!$A:$Q,13,FALSE),"")</f>
        <v>tier - 1</v>
      </c>
      <c r="P821" t="str">
        <f>IFERROR(VLOOKUP($A821,'Hospitalisation Details'!$A:$Q,15,FALSE),"")</f>
        <v>R1012</v>
      </c>
      <c r="Q821">
        <f>IFERROR(VLOOKUP($A821,'Hospitalisation Details'!$A:$Q,8,FALSE),"")</f>
        <v>23</v>
      </c>
    </row>
    <row r="822" spans="1:17" ht="15" x14ac:dyDescent="0.35">
      <c r="A822" s="25" t="str">
        <f>'Customer Names'!A1738</f>
        <v>Id1737</v>
      </c>
      <c r="B822" t="str">
        <f>IFERROR(VLOOKUP($A822,'Customer Names'!$A:$F,3,FALSE),"")</f>
        <v>Thomas</v>
      </c>
      <c r="C822" s="27">
        <f>IFERROR(VLOOKUP($A822,'Medical Examinations'!$A:$O,2,FALSE),"")</f>
        <v>22.515000000000001</v>
      </c>
      <c r="D822">
        <f>IFERROR(VLOOKUP($A822,'Medical Examinations'!$A:$O,3,FALSE),"")</f>
        <v>4.37</v>
      </c>
      <c r="E822" s="26" t="str">
        <f>IFERROR(VLOOKUP($A822,'Medical Examinations'!$A:$O,4,FALSE),"")</f>
        <v>No</v>
      </c>
      <c r="F822" t="str">
        <f>IFERROR(VLOOKUP($A822,'Medical Examinations'!$A:$O,6,FALSE),"")</f>
        <v>No</v>
      </c>
      <c r="G822" t="str">
        <f>IFERROR(VLOOKUP($A822,'Medical Examinations'!$A:$O,7,FALSE),"")</f>
        <v>Yes</v>
      </c>
      <c r="H822" s="28">
        <f>IFERROR(VLOOKUP($A822,'Medical Examinations'!$A:$O,8,FALSE),"")</f>
        <v>1</v>
      </c>
      <c r="I822" t="str">
        <f>IFERROR(VLOOKUP($A822,'Medical Examinations'!$A:$O,10,FALSE),"")</f>
        <v>No</v>
      </c>
      <c r="J822" t="str">
        <f>IFERROR(VLOOKUP($A822,'Medical Examinations'!$A:$O,14,FALSE),"")</f>
        <v>Normal Weight</v>
      </c>
      <c r="K822" t="str">
        <f>IFERROR(VLOOKUP($A822,'Medical Examinations'!$A:$O,15,FALSE),"")</f>
        <v>Normal</v>
      </c>
      <c r="L822" s="19" t="str">
        <f>IFERROR(VLOOKUP($A822,'Hospitalisation Details'!$A:$Q,7,FALSE),"")</f>
        <v>17-Jun-1993</v>
      </c>
      <c r="M822" s="20">
        <f>IFERROR(VLOOKUP($A822,'Hospitalisation Details'!$A:$Q,10,FALSE),"")</f>
        <v>5209.58</v>
      </c>
      <c r="N822" s="26" t="str">
        <f>IFERROR(VLOOKUP($A822,'Hospitalisation Details'!$A:$Q,11,FALSE),"")</f>
        <v>tier - 3</v>
      </c>
      <c r="O822" t="str">
        <f>IFERROR(VLOOKUP($A822,'Hospitalisation Details'!$A:$Q,13,FALSE),"")</f>
        <v>tier - 3</v>
      </c>
      <c r="P822" t="str">
        <f>IFERROR(VLOOKUP($A822,'Hospitalisation Details'!$A:$Q,15,FALSE),"")</f>
        <v>R1017</v>
      </c>
      <c r="Q822">
        <f>IFERROR(VLOOKUP($A822,'Hospitalisation Details'!$A:$Q,8,FALSE),"")</f>
        <v>29</v>
      </c>
    </row>
    <row r="823" spans="1:17" ht="15" x14ac:dyDescent="0.35">
      <c r="A823" s="25" t="str">
        <f>'Customer Names'!A1739</f>
        <v>Id1738</v>
      </c>
      <c r="B823" t="str">
        <f>IFERROR(VLOOKUP($A823,'Customer Names'!$A:$F,3,FALSE),"")</f>
        <v>Leon</v>
      </c>
      <c r="C823" s="27">
        <f>IFERROR(VLOOKUP($A823,'Medical Examinations'!$A:$O,2,FALSE),"")</f>
        <v>18.239999999999998</v>
      </c>
      <c r="D823">
        <f>IFERROR(VLOOKUP($A823,'Medical Examinations'!$A:$O,3,FALSE),"")</f>
        <v>5.31</v>
      </c>
      <c r="E823" s="26" t="str">
        <f>IFERROR(VLOOKUP($A823,'Medical Examinations'!$A:$O,4,FALSE),"")</f>
        <v>Yes</v>
      </c>
      <c r="F823" t="str">
        <f>IFERROR(VLOOKUP($A823,'Medical Examinations'!$A:$O,6,FALSE),"")</f>
        <v>No</v>
      </c>
      <c r="G823" t="str">
        <f>IFERROR(VLOOKUP($A823,'Medical Examinations'!$A:$O,7,FALSE),"")</f>
        <v>Yes</v>
      </c>
      <c r="H823" s="28">
        <f>IFERROR(VLOOKUP($A823,'Medical Examinations'!$A:$O,8,FALSE),"")</f>
        <v>1</v>
      </c>
      <c r="I823" t="str">
        <f>IFERROR(VLOOKUP($A823,'Medical Examinations'!$A:$O,10,FALSE),"")</f>
        <v>No</v>
      </c>
      <c r="J823" t="str">
        <f>IFERROR(VLOOKUP($A823,'Medical Examinations'!$A:$O,14,FALSE),"")</f>
        <v>Under Weight</v>
      </c>
      <c r="K823" t="str">
        <f>IFERROR(VLOOKUP($A823,'Medical Examinations'!$A:$O,15,FALSE),"")</f>
        <v>Normal</v>
      </c>
      <c r="L823" s="19" t="str">
        <f>IFERROR(VLOOKUP($A823,'Hospitalisation Details'!$A:$Q,7,FALSE),"")</f>
        <v>24-Oct-1983</v>
      </c>
      <c r="M823" s="20">
        <f>IFERROR(VLOOKUP($A823,'Hospitalisation Details'!$A:$Q,10,FALSE),"")</f>
        <v>5207.97</v>
      </c>
      <c r="N823" s="26" t="str">
        <f>IFERROR(VLOOKUP($A823,'Hospitalisation Details'!$A:$Q,11,FALSE),"")</f>
        <v>tier - 2</v>
      </c>
      <c r="O823" t="str">
        <f>IFERROR(VLOOKUP($A823,'Hospitalisation Details'!$A:$Q,13,FALSE),"")</f>
        <v>tier - 2</v>
      </c>
      <c r="P823" t="str">
        <f>IFERROR(VLOOKUP($A823,'Hospitalisation Details'!$A:$Q,15,FALSE),"")</f>
        <v>R1012</v>
      </c>
      <c r="Q823">
        <f>IFERROR(VLOOKUP($A823,'Hospitalisation Details'!$A:$Q,8,FALSE),"")</f>
        <v>39</v>
      </c>
    </row>
    <row r="824" spans="1:17" ht="15" x14ac:dyDescent="0.35">
      <c r="A824" s="25" t="str">
        <f>'Customer Names'!A1740</f>
        <v>Id1739</v>
      </c>
      <c r="B824" t="str">
        <f>IFERROR(VLOOKUP($A824,'Customer Names'!$A:$F,3,FALSE),"")</f>
        <v>Marriott</v>
      </c>
      <c r="C824" s="27">
        <f>IFERROR(VLOOKUP($A824,'Medical Examinations'!$A:$O,2,FALSE),"")</f>
        <v>37.28</v>
      </c>
      <c r="D824">
        <f>IFERROR(VLOOKUP($A824,'Medical Examinations'!$A:$O,3,FALSE),"")</f>
        <v>4.66</v>
      </c>
      <c r="E824" s="26" t="str">
        <f>IFERROR(VLOOKUP($A824,'Medical Examinations'!$A:$O,4,FALSE),"")</f>
        <v>No</v>
      </c>
      <c r="F824" t="str">
        <f>IFERROR(VLOOKUP($A824,'Medical Examinations'!$A:$O,6,FALSE),"")</f>
        <v>yes</v>
      </c>
      <c r="G824" t="str">
        <f>IFERROR(VLOOKUP($A824,'Medical Examinations'!$A:$O,7,FALSE),"")</f>
        <v>No</v>
      </c>
      <c r="H824" s="28">
        <f>IFERROR(VLOOKUP($A824,'Medical Examinations'!$A:$O,8,FALSE),"")</f>
        <v>1</v>
      </c>
      <c r="I824" t="str">
        <f>IFERROR(VLOOKUP($A824,'Medical Examinations'!$A:$O,10,FALSE),"")</f>
        <v>No</v>
      </c>
      <c r="J824" t="str">
        <f>IFERROR(VLOOKUP($A824,'Medical Examinations'!$A:$O,14,FALSE),"")</f>
        <v>Obesity</v>
      </c>
      <c r="K824" t="str">
        <f>IFERROR(VLOOKUP($A824,'Medical Examinations'!$A:$O,15,FALSE),"")</f>
        <v>Normal</v>
      </c>
      <c r="L824" s="19" t="str">
        <f>IFERROR(VLOOKUP($A824,'Hospitalisation Details'!$A:$Q,7,FALSE),"")</f>
        <v>6-Jun-2004</v>
      </c>
      <c r="M824" s="20">
        <f>IFERROR(VLOOKUP($A824,'Hospitalisation Details'!$A:$Q,10,FALSE),"")</f>
        <v>5198.6899999999996</v>
      </c>
      <c r="N824" s="26" t="str">
        <f>IFERROR(VLOOKUP($A824,'Hospitalisation Details'!$A:$Q,11,FALSE),"")</f>
        <v>tier - 2</v>
      </c>
      <c r="O824" t="str">
        <f>IFERROR(VLOOKUP($A824,'Hospitalisation Details'!$A:$Q,13,FALSE),"")</f>
        <v>tier - 2</v>
      </c>
      <c r="P824" t="str">
        <f>IFERROR(VLOOKUP($A824,'Hospitalisation Details'!$A:$Q,15,FALSE),"")</f>
        <v>R1022</v>
      </c>
      <c r="Q824">
        <f>IFERROR(VLOOKUP($A824,'Hospitalisation Details'!$A:$Q,8,FALSE),"")</f>
        <v>19</v>
      </c>
    </row>
    <row r="825" spans="1:17" ht="15" x14ac:dyDescent="0.35">
      <c r="A825" s="25" t="str">
        <f>'Customer Names'!A175</f>
        <v>Id174</v>
      </c>
      <c r="B825" t="str">
        <f>IFERROR(VLOOKUP($A825,'Customer Names'!$A:$F,3,FALSE),"")</f>
        <v>Scheer</v>
      </c>
      <c r="C825" s="27">
        <f>IFERROR(VLOOKUP($A825,'Medical Examinations'!$A:$O,2,FALSE),"")</f>
        <v>49.24</v>
      </c>
      <c r="D825">
        <f>IFERROR(VLOOKUP($A825,'Medical Examinations'!$A:$O,3,FALSE),"")</f>
        <v>4.45</v>
      </c>
      <c r="E825" s="26" t="str">
        <f>IFERROR(VLOOKUP($A825,'Medical Examinations'!$A:$O,4,FALSE),"")</f>
        <v>No</v>
      </c>
      <c r="F825" t="str">
        <f>IFERROR(VLOOKUP($A825,'Medical Examinations'!$A:$O,6,FALSE),"")</f>
        <v>No</v>
      </c>
      <c r="G825" t="str">
        <f>IFERROR(VLOOKUP($A825,'Medical Examinations'!$A:$O,7,FALSE),"")</f>
        <v>No</v>
      </c>
      <c r="H825" s="28" t="str">
        <f>IFERROR(VLOOKUP($A825,'Medical Examinations'!$A:$O,8,FALSE),"")</f>
        <v>0</v>
      </c>
      <c r="I825" t="str">
        <f>IFERROR(VLOOKUP($A825,'Medical Examinations'!$A:$O,10,FALSE),"")</f>
        <v>Yes</v>
      </c>
      <c r="J825" t="str">
        <f>IFERROR(VLOOKUP($A825,'Medical Examinations'!$A:$O,14,FALSE),"")</f>
        <v>Obesity</v>
      </c>
      <c r="K825" t="str">
        <f>IFERROR(VLOOKUP($A825,'Medical Examinations'!$A:$O,15,FALSE),"")</f>
        <v>Normal</v>
      </c>
      <c r="L825" s="19" t="str">
        <f>IFERROR(VLOOKUP($A825,'Hospitalisation Details'!$A:$Q,7,FALSE),"")</f>
        <v>1-Nov-1991</v>
      </c>
      <c r="M825" s="20">
        <f>IFERROR(VLOOKUP($A825,'Hospitalisation Details'!$A:$Q,10,FALSE),"")</f>
        <v>37040.879999999997</v>
      </c>
      <c r="N825" s="26" t="str">
        <f>IFERROR(VLOOKUP($A825,'Hospitalisation Details'!$A:$Q,11,FALSE),"")</f>
        <v>tier - 2</v>
      </c>
      <c r="O825" t="str">
        <f>IFERROR(VLOOKUP($A825,'Hospitalisation Details'!$A:$Q,13,FALSE),"")</f>
        <v>tier - 2</v>
      </c>
      <c r="P825" t="str">
        <f>IFERROR(VLOOKUP($A825,'Hospitalisation Details'!$A:$Q,15,FALSE),"")</f>
        <v>R1011</v>
      </c>
      <c r="Q825">
        <f>IFERROR(VLOOKUP($A825,'Hospitalisation Details'!$A:$Q,8,FALSE),"")</f>
        <v>31</v>
      </c>
    </row>
    <row r="826" spans="1:17" ht="15" x14ac:dyDescent="0.35">
      <c r="A826" s="25" t="str">
        <f>'Customer Names'!A1741</f>
        <v>Id1740</v>
      </c>
      <c r="B826" t="str">
        <f>IFERROR(VLOOKUP($A826,'Customer Names'!$A:$F,3,FALSE),"")</f>
        <v>Wilkins</v>
      </c>
      <c r="C826" s="27">
        <f>IFERROR(VLOOKUP($A826,'Medical Examinations'!$A:$O,2,FALSE),"")</f>
        <v>18.2</v>
      </c>
      <c r="D826">
        <f>IFERROR(VLOOKUP($A826,'Medical Examinations'!$A:$O,3,FALSE),"")</f>
        <v>6.19</v>
      </c>
      <c r="E826" s="26" t="str">
        <f>IFERROR(VLOOKUP($A826,'Medical Examinations'!$A:$O,4,FALSE),"")</f>
        <v>No</v>
      </c>
      <c r="F826" t="str">
        <f>IFERROR(VLOOKUP($A826,'Medical Examinations'!$A:$O,6,FALSE),"")</f>
        <v>No</v>
      </c>
      <c r="G826" t="str">
        <f>IFERROR(VLOOKUP($A826,'Medical Examinations'!$A:$O,7,FALSE),"")</f>
        <v>Yes</v>
      </c>
      <c r="H826" s="28">
        <f>IFERROR(VLOOKUP($A826,'Medical Examinations'!$A:$O,8,FALSE),"")</f>
        <v>1</v>
      </c>
      <c r="I826" t="str">
        <f>IFERROR(VLOOKUP($A826,'Medical Examinations'!$A:$O,10,FALSE),"")</f>
        <v>No</v>
      </c>
      <c r="J826" t="str">
        <f>IFERROR(VLOOKUP($A826,'Medical Examinations'!$A:$O,14,FALSE),"")</f>
        <v>Under Weight</v>
      </c>
      <c r="K826" t="str">
        <f>IFERROR(VLOOKUP($A826,'Medical Examinations'!$A:$O,15,FALSE),"")</f>
        <v>Prediabetes</v>
      </c>
      <c r="L826" s="19" t="str">
        <f>IFERROR(VLOOKUP($A826,'Hospitalisation Details'!$A:$Q,7,FALSE),"")</f>
        <v>12-Sep-1979</v>
      </c>
      <c r="M826" s="20">
        <f>IFERROR(VLOOKUP($A826,'Hospitalisation Details'!$A:$Q,10,FALSE),"")</f>
        <v>5195.58</v>
      </c>
      <c r="N826" s="26" t="str">
        <f>IFERROR(VLOOKUP($A826,'Hospitalisation Details'!$A:$Q,11,FALSE),"")</f>
        <v>tier - 2</v>
      </c>
      <c r="O826" t="str">
        <f>IFERROR(VLOOKUP($A826,'Hospitalisation Details'!$A:$Q,13,FALSE),"")</f>
        <v>tier - 2</v>
      </c>
      <c r="P826" t="str">
        <f>IFERROR(VLOOKUP($A826,'Hospitalisation Details'!$A:$Q,15,FALSE),"")</f>
        <v>R1013</v>
      </c>
      <c r="Q826">
        <f>IFERROR(VLOOKUP($A826,'Hospitalisation Details'!$A:$Q,8,FALSE),"")</f>
        <v>43</v>
      </c>
    </row>
    <row r="827" spans="1:17" ht="15" x14ac:dyDescent="0.35">
      <c r="A827" s="25" t="str">
        <f>'Customer Names'!A1742</f>
        <v>Id1741</v>
      </c>
      <c r="B827" t="str">
        <f>IFERROR(VLOOKUP($A827,'Customer Names'!$A:$F,3,FALSE),"")</f>
        <v>Saiter</v>
      </c>
      <c r="C827" s="27">
        <f>IFERROR(VLOOKUP($A827,'Medical Examinations'!$A:$O,2,FALSE),"")</f>
        <v>20.53</v>
      </c>
      <c r="D827">
        <f>IFERROR(VLOOKUP($A827,'Medical Examinations'!$A:$O,3,FALSE),"")</f>
        <v>4.8600000000000003</v>
      </c>
      <c r="E827" s="26" t="str">
        <f>IFERROR(VLOOKUP($A827,'Medical Examinations'!$A:$O,4,FALSE),"")</f>
        <v>No</v>
      </c>
      <c r="F827" t="str">
        <f>IFERROR(VLOOKUP($A827,'Medical Examinations'!$A:$O,6,FALSE),"")</f>
        <v>No</v>
      </c>
      <c r="G827" t="str">
        <f>IFERROR(VLOOKUP($A827,'Medical Examinations'!$A:$O,7,FALSE),"")</f>
        <v>No</v>
      </c>
      <c r="H827" s="28">
        <f>IFERROR(VLOOKUP($A827,'Medical Examinations'!$A:$O,8,FALSE),"")</f>
        <v>1</v>
      </c>
      <c r="I827" t="str">
        <f>IFERROR(VLOOKUP($A827,'Medical Examinations'!$A:$O,10,FALSE),"")</f>
        <v>No</v>
      </c>
      <c r="J827" t="str">
        <f>IFERROR(VLOOKUP($A827,'Medical Examinations'!$A:$O,14,FALSE),"")</f>
        <v>Normal Weight</v>
      </c>
      <c r="K827" t="str">
        <f>IFERROR(VLOOKUP($A827,'Medical Examinations'!$A:$O,15,FALSE),"")</f>
        <v>Normal</v>
      </c>
      <c r="L827" s="19" t="str">
        <f>IFERROR(VLOOKUP($A827,'Hospitalisation Details'!$A:$Q,7,FALSE),"")</f>
        <v>16-Oct-1984</v>
      </c>
      <c r="M827" s="20">
        <f>IFERROR(VLOOKUP($A827,'Hospitalisation Details'!$A:$Q,10,FALSE),"")</f>
        <v>5177.12</v>
      </c>
      <c r="N827" s="26" t="str">
        <f>IFERROR(VLOOKUP($A827,'Hospitalisation Details'!$A:$Q,11,FALSE),"")</f>
        <v>tier - 2</v>
      </c>
      <c r="O827" t="str">
        <f>IFERROR(VLOOKUP($A827,'Hospitalisation Details'!$A:$Q,13,FALSE),"")</f>
        <v>tier - 1</v>
      </c>
      <c r="P827" t="str">
        <f>IFERROR(VLOOKUP($A827,'Hospitalisation Details'!$A:$Q,15,FALSE),"")</f>
        <v>R1013</v>
      </c>
      <c r="Q827">
        <f>IFERROR(VLOOKUP($A827,'Hospitalisation Details'!$A:$Q,8,FALSE),"")</f>
        <v>38</v>
      </c>
    </row>
    <row r="828" spans="1:17" ht="15" x14ac:dyDescent="0.35">
      <c r="A828" s="25" t="str">
        <f>'Customer Names'!A1743</f>
        <v>Id1742</v>
      </c>
      <c r="B828" t="str">
        <f>IFERROR(VLOOKUP($A828,'Customer Names'!$A:$F,3,FALSE),"")</f>
        <v>Winrow</v>
      </c>
      <c r="C828" s="27">
        <f>IFERROR(VLOOKUP($A828,'Medical Examinations'!$A:$O,2,FALSE),"")</f>
        <v>23.79</v>
      </c>
      <c r="D828">
        <f>IFERROR(VLOOKUP($A828,'Medical Examinations'!$A:$O,3,FALSE),"")</f>
        <v>4.74</v>
      </c>
      <c r="E828" s="26" t="str">
        <f>IFERROR(VLOOKUP($A828,'Medical Examinations'!$A:$O,4,FALSE),"")</f>
        <v>No</v>
      </c>
      <c r="F828" t="str">
        <f>IFERROR(VLOOKUP($A828,'Medical Examinations'!$A:$O,6,FALSE),"")</f>
        <v>No</v>
      </c>
      <c r="G828" t="str">
        <f>IFERROR(VLOOKUP($A828,'Medical Examinations'!$A:$O,7,FALSE),"")</f>
        <v>No</v>
      </c>
      <c r="H828" s="28" t="str">
        <f>IFERROR(VLOOKUP($A828,'Medical Examinations'!$A:$O,8,FALSE),"")</f>
        <v>0</v>
      </c>
      <c r="I828" t="str">
        <f>IFERROR(VLOOKUP($A828,'Medical Examinations'!$A:$O,10,FALSE),"")</f>
        <v>No</v>
      </c>
      <c r="J828" t="str">
        <f>IFERROR(VLOOKUP($A828,'Medical Examinations'!$A:$O,14,FALSE),"")</f>
        <v>Normal Weight</v>
      </c>
      <c r="K828" t="str">
        <f>IFERROR(VLOOKUP($A828,'Medical Examinations'!$A:$O,15,FALSE),"")</f>
        <v>Normal</v>
      </c>
      <c r="L828" s="19" t="str">
        <f>IFERROR(VLOOKUP($A828,'Hospitalisation Details'!$A:$Q,7,FALSE),"")</f>
        <v>29-Aug-1991</v>
      </c>
      <c r="M828" s="20">
        <f>IFERROR(VLOOKUP($A828,'Hospitalisation Details'!$A:$Q,10,FALSE),"")</f>
        <v>5166.96</v>
      </c>
      <c r="N828" s="26" t="str">
        <f>IFERROR(VLOOKUP($A828,'Hospitalisation Details'!$A:$Q,11,FALSE),"")</f>
        <v>tier - 2</v>
      </c>
      <c r="O828" t="str">
        <f>IFERROR(VLOOKUP($A828,'Hospitalisation Details'!$A:$Q,13,FALSE),"")</f>
        <v>tier - 2</v>
      </c>
      <c r="P828" t="str">
        <f>IFERROR(VLOOKUP($A828,'Hospitalisation Details'!$A:$Q,15,FALSE),"")</f>
        <v>R1012</v>
      </c>
      <c r="Q828">
        <f>IFERROR(VLOOKUP($A828,'Hospitalisation Details'!$A:$Q,8,FALSE),"")</f>
        <v>31</v>
      </c>
    </row>
    <row r="829" spans="1:17" ht="15" x14ac:dyDescent="0.35">
      <c r="A829" s="25" t="str">
        <f>'Customer Names'!A1744</f>
        <v>Id1743</v>
      </c>
      <c r="B829" t="str">
        <f>IFERROR(VLOOKUP($A829,'Customer Names'!$A:$F,3,FALSE),"")</f>
        <v>Gries</v>
      </c>
      <c r="C829" s="27">
        <f>IFERROR(VLOOKUP($A829,'Medical Examinations'!$A:$O,2,FALSE),"")</f>
        <v>29.8</v>
      </c>
      <c r="D829">
        <f>IFERROR(VLOOKUP($A829,'Medical Examinations'!$A:$O,3,FALSE),"")</f>
        <v>6.03</v>
      </c>
      <c r="E829" s="26" t="str">
        <f>IFERROR(VLOOKUP($A829,'Medical Examinations'!$A:$O,4,FALSE),"")</f>
        <v>No</v>
      </c>
      <c r="F829" t="str">
        <f>IFERROR(VLOOKUP($A829,'Medical Examinations'!$A:$O,6,FALSE),"")</f>
        <v>No</v>
      </c>
      <c r="G829" t="str">
        <f>IFERROR(VLOOKUP($A829,'Medical Examinations'!$A:$O,7,FALSE),"")</f>
        <v>No</v>
      </c>
      <c r="H829" s="28" t="str">
        <f>IFERROR(VLOOKUP($A829,'Medical Examinations'!$A:$O,8,FALSE),"")</f>
        <v>0</v>
      </c>
      <c r="I829" t="str">
        <f>IFERROR(VLOOKUP($A829,'Medical Examinations'!$A:$O,10,FALSE),"")</f>
        <v>No</v>
      </c>
      <c r="J829" t="str">
        <f>IFERROR(VLOOKUP($A829,'Medical Examinations'!$A:$O,14,FALSE),"")</f>
        <v>Over Weight</v>
      </c>
      <c r="K829" t="str">
        <f>IFERROR(VLOOKUP($A829,'Medical Examinations'!$A:$O,15,FALSE),"")</f>
        <v>Prediabetes</v>
      </c>
      <c r="L829" s="19" t="str">
        <f>IFERROR(VLOOKUP($A829,'Hospitalisation Details'!$A:$Q,7,FALSE),"")</f>
        <v>9-Oct-1990</v>
      </c>
      <c r="M829" s="20">
        <f>IFERROR(VLOOKUP($A829,'Hospitalisation Details'!$A:$Q,10,FALSE),"")</f>
        <v>5152.13</v>
      </c>
      <c r="N829" s="26" t="str">
        <f>IFERROR(VLOOKUP($A829,'Hospitalisation Details'!$A:$Q,11,FALSE),"")</f>
        <v>tier - 2</v>
      </c>
      <c r="O829" t="str">
        <f>IFERROR(VLOOKUP($A829,'Hospitalisation Details'!$A:$Q,13,FALSE),"")</f>
        <v>tier - 2</v>
      </c>
      <c r="P829" t="str">
        <f>IFERROR(VLOOKUP($A829,'Hospitalisation Details'!$A:$Q,15,FALSE),"")</f>
        <v>R1011</v>
      </c>
      <c r="Q829">
        <f>IFERROR(VLOOKUP($A829,'Hospitalisation Details'!$A:$Q,8,FALSE),"")</f>
        <v>32</v>
      </c>
    </row>
    <row r="830" spans="1:17" ht="15" x14ac:dyDescent="0.35">
      <c r="A830" s="25" t="str">
        <f>'Customer Names'!A1745</f>
        <v>Id1744</v>
      </c>
      <c r="B830" t="str">
        <f>IFERROR(VLOOKUP($A830,'Customer Names'!$A:$F,3,FALSE),"")</f>
        <v>Strohschein</v>
      </c>
      <c r="C830" s="27">
        <f>IFERROR(VLOOKUP($A830,'Medical Examinations'!$A:$O,2,FALSE),"")</f>
        <v>31.54</v>
      </c>
      <c r="D830">
        <f>IFERROR(VLOOKUP($A830,'Medical Examinations'!$A:$O,3,FALSE),"")</f>
        <v>4.71</v>
      </c>
      <c r="E830" s="26" t="str">
        <f>IFERROR(VLOOKUP($A830,'Medical Examinations'!$A:$O,4,FALSE),"")</f>
        <v>No</v>
      </c>
      <c r="F830" t="str">
        <f>IFERROR(VLOOKUP($A830,'Medical Examinations'!$A:$O,6,FALSE),"")</f>
        <v>No</v>
      </c>
      <c r="G830" t="str">
        <f>IFERROR(VLOOKUP($A830,'Medical Examinations'!$A:$O,7,FALSE),"")</f>
        <v>No</v>
      </c>
      <c r="H830" s="28" t="str">
        <f>IFERROR(VLOOKUP($A830,'Medical Examinations'!$A:$O,8,FALSE),"")</f>
        <v>0</v>
      </c>
      <c r="I830" t="str">
        <f>IFERROR(VLOOKUP($A830,'Medical Examinations'!$A:$O,10,FALSE),"")</f>
        <v>No</v>
      </c>
      <c r="J830" t="str">
        <f>IFERROR(VLOOKUP($A830,'Medical Examinations'!$A:$O,14,FALSE),"")</f>
        <v>Obesity</v>
      </c>
      <c r="K830" t="str">
        <f>IFERROR(VLOOKUP($A830,'Medical Examinations'!$A:$O,15,FALSE),"")</f>
        <v>Normal</v>
      </c>
      <c r="L830" s="19" t="str">
        <f>IFERROR(VLOOKUP($A830,'Hospitalisation Details'!$A:$Q,7,FALSE),"")</f>
        <v>22-Aug-1990</v>
      </c>
      <c r="M830" s="20">
        <f>IFERROR(VLOOKUP($A830,'Hospitalisation Details'!$A:$Q,10,FALSE),"")</f>
        <v>5148.55</v>
      </c>
      <c r="N830" s="26" t="str">
        <f>IFERROR(VLOOKUP($A830,'Hospitalisation Details'!$A:$Q,11,FALSE),"")</f>
        <v>tier - 2</v>
      </c>
      <c r="O830" t="str">
        <f>IFERROR(VLOOKUP($A830,'Hospitalisation Details'!$A:$Q,13,FALSE),"")</f>
        <v>tier - 2</v>
      </c>
      <c r="P830" t="str">
        <f>IFERROR(VLOOKUP($A830,'Hospitalisation Details'!$A:$Q,15,FALSE),"")</f>
        <v>R1024</v>
      </c>
      <c r="Q830">
        <f>IFERROR(VLOOKUP($A830,'Hospitalisation Details'!$A:$Q,8,FALSE),"")</f>
        <v>32</v>
      </c>
    </row>
    <row r="831" spans="1:17" ht="15" x14ac:dyDescent="0.35">
      <c r="A831" s="25" t="str">
        <f>'Customer Names'!A1746</f>
        <v>Id1745</v>
      </c>
      <c r="B831" t="str">
        <f>IFERROR(VLOOKUP($A831,'Customer Names'!$A:$F,3,FALSE),"")</f>
        <v>Berger</v>
      </c>
      <c r="C831" s="27">
        <f>IFERROR(VLOOKUP($A831,'Medical Examinations'!$A:$O,2,FALSE),"")</f>
        <v>20.82</v>
      </c>
      <c r="D831">
        <f>IFERROR(VLOOKUP($A831,'Medical Examinations'!$A:$O,3,FALSE),"")</f>
        <v>5.55</v>
      </c>
      <c r="E831" s="26" t="str">
        <f>IFERROR(VLOOKUP($A831,'Medical Examinations'!$A:$O,4,FALSE),"")</f>
        <v>No</v>
      </c>
      <c r="F831" t="str">
        <f>IFERROR(VLOOKUP($A831,'Medical Examinations'!$A:$O,6,FALSE),"")</f>
        <v>No</v>
      </c>
      <c r="G831" t="str">
        <f>IFERROR(VLOOKUP($A831,'Medical Examinations'!$A:$O,7,FALSE),"")</f>
        <v>No</v>
      </c>
      <c r="H831" s="28">
        <f>IFERROR(VLOOKUP($A831,'Medical Examinations'!$A:$O,8,FALSE),"")</f>
        <v>1</v>
      </c>
      <c r="I831" t="str">
        <f>IFERROR(VLOOKUP($A831,'Medical Examinations'!$A:$O,10,FALSE),"")</f>
        <v>No</v>
      </c>
      <c r="J831" t="str">
        <f>IFERROR(VLOOKUP($A831,'Medical Examinations'!$A:$O,14,FALSE),"")</f>
        <v>Normal Weight</v>
      </c>
      <c r="K831" t="str">
        <f>IFERROR(VLOOKUP($A831,'Medical Examinations'!$A:$O,15,FALSE),"")</f>
        <v>Normal</v>
      </c>
      <c r="L831" s="19" t="str">
        <f>IFERROR(VLOOKUP($A831,'Hospitalisation Details'!$A:$Q,7,FALSE),"")</f>
        <v>22-Aug-1984</v>
      </c>
      <c r="M831" s="20">
        <f>IFERROR(VLOOKUP($A831,'Hospitalisation Details'!$A:$Q,10,FALSE),"")</f>
        <v>5144.18</v>
      </c>
      <c r="N831" s="26" t="str">
        <f>IFERROR(VLOOKUP($A831,'Hospitalisation Details'!$A:$Q,11,FALSE),"")</f>
        <v>tier - 2</v>
      </c>
      <c r="O831" t="str">
        <f>IFERROR(VLOOKUP($A831,'Hospitalisation Details'!$A:$Q,13,FALSE),"")</f>
        <v>tier - 1</v>
      </c>
      <c r="P831" t="str">
        <f>IFERROR(VLOOKUP($A831,'Hospitalisation Details'!$A:$Q,15,FALSE),"")</f>
        <v>R1013</v>
      </c>
      <c r="Q831">
        <f>IFERROR(VLOOKUP($A831,'Hospitalisation Details'!$A:$Q,8,FALSE),"")</f>
        <v>38</v>
      </c>
    </row>
    <row r="832" spans="1:17" ht="15" x14ac:dyDescent="0.35">
      <c r="A832" s="25" t="str">
        <f>'Customer Names'!A1747</f>
        <v>Id1746</v>
      </c>
      <c r="B832" t="str">
        <f>IFERROR(VLOOKUP($A832,'Customer Names'!$A:$F,3,FALSE),"")</f>
        <v>Coogan</v>
      </c>
      <c r="C832" s="27">
        <f>IFERROR(VLOOKUP($A832,'Medical Examinations'!$A:$O,2,FALSE),"")</f>
        <v>38.83</v>
      </c>
      <c r="D832">
        <f>IFERROR(VLOOKUP($A832,'Medical Examinations'!$A:$O,3,FALSE),"")</f>
        <v>4.78</v>
      </c>
      <c r="E832" s="26" t="str">
        <f>IFERROR(VLOOKUP($A832,'Medical Examinations'!$A:$O,4,FALSE),"")</f>
        <v>No</v>
      </c>
      <c r="F832" t="str">
        <f>IFERROR(VLOOKUP($A832,'Medical Examinations'!$A:$O,6,FALSE),"")</f>
        <v>No</v>
      </c>
      <c r="G832" t="str">
        <f>IFERROR(VLOOKUP($A832,'Medical Examinations'!$A:$O,7,FALSE),"")</f>
        <v>Yes</v>
      </c>
      <c r="H832" s="28">
        <f>IFERROR(VLOOKUP($A832,'Medical Examinations'!$A:$O,8,FALSE),"")</f>
        <v>1</v>
      </c>
      <c r="I832" t="str">
        <f>IFERROR(VLOOKUP($A832,'Medical Examinations'!$A:$O,10,FALSE),"")</f>
        <v>No</v>
      </c>
      <c r="J832" t="str">
        <f>IFERROR(VLOOKUP($A832,'Medical Examinations'!$A:$O,14,FALSE),"")</f>
        <v>Obesity</v>
      </c>
      <c r="K832" t="str">
        <f>IFERROR(VLOOKUP($A832,'Medical Examinations'!$A:$O,15,FALSE),"")</f>
        <v>Normal</v>
      </c>
      <c r="L832" s="19" t="str">
        <f>IFERROR(VLOOKUP($A832,'Hospitalisation Details'!$A:$Q,7,FALSE),"")</f>
        <v>10-Dec-1993</v>
      </c>
      <c r="M832" s="20">
        <f>IFERROR(VLOOKUP($A832,'Hospitalisation Details'!$A:$Q,10,FALSE),"")</f>
        <v>5138.26</v>
      </c>
      <c r="N832" s="26" t="str">
        <f>IFERROR(VLOOKUP($A832,'Hospitalisation Details'!$A:$Q,11,FALSE),"")</f>
        <v>tier - 2</v>
      </c>
      <c r="O832" t="str">
        <f>IFERROR(VLOOKUP($A832,'Hospitalisation Details'!$A:$Q,13,FALSE),"")</f>
        <v>tier - 2</v>
      </c>
      <c r="P832" t="str">
        <f>IFERROR(VLOOKUP($A832,'Hospitalisation Details'!$A:$Q,15,FALSE),"")</f>
        <v>R1013</v>
      </c>
      <c r="Q832">
        <f>IFERROR(VLOOKUP($A832,'Hospitalisation Details'!$A:$Q,8,FALSE),"")</f>
        <v>29</v>
      </c>
    </row>
    <row r="833" spans="1:17" ht="15" x14ac:dyDescent="0.35">
      <c r="A833" s="25" t="str">
        <f>'Customer Names'!A1748</f>
        <v>Id1747</v>
      </c>
      <c r="B833" t="str">
        <f>IFERROR(VLOOKUP($A833,'Customer Names'!$A:$F,3,FALSE),"")</f>
        <v>Gagnon</v>
      </c>
      <c r="C833" s="27">
        <f>IFERROR(VLOOKUP($A833,'Medical Examinations'!$A:$O,2,FALSE),"")</f>
        <v>23.44</v>
      </c>
      <c r="D833">
        <f>IFERROR(VLOOKUP($A833,'Medical Examinations'!$A:$O,3,FALSE),"")</f>
        <v>4.6500000000000004</v>
      </c>
      <c r="E833" s="26" t="str">
        <f>IFERROR(VLOOKUP($A833,'Medical Examinations'!$A:$O,4,FALSE),"")</f>
        <v>Yes</v>
      </c>
      <c r="F833" t="str">
        <f>IFERROR(VLOOKUP($A833,'Medical Examinations'!$A:$O,6,FALSE),"")</f>
        <v>No</v>
      </c>
      <c r="G833" t="str">
        <f>IFERROR(VLOOKUP($A833,'Medical Examinations'!$A:$O,7,FALSE),"")</f>
        <v>No</v>
      </c>
      <c r="H833" s="28">
        <f>IFERROR(VLOOKUP($A833,'Medical Examinations'!$A:$O,8,FALSE),"")</f>
        <v>1</v>
      </c>
      <c r="I833" t="str">
        <f>IFERROR(VLOOKUP($A833,'Medical Examinations'!$A:$O,10,FALSE),"")</f>
        <v>No</v>
      </c>
      <c r="J833" t="str">
        <f>IFERROR(VLOOKUP($A833,'Medical Examinations'!$A:$O,14,FALSE),"")</f>
        <v>Normal Weight</v>
      </c>
      <c r="K833" t="str">
        <f>IFERROR(VLOOKUP($A833,'Medical Examinations'!$A:$O,15,FALSE),"")</f>
        <v>Normal</v>
      </c>
      <c r="L833" s="19" t="str">
        <f>IFERROR(VLOOKUP($A833,'Hospitalisation Details'!$A:$Q,7,FALSE),"")</f>
        <v>15-Sep-1988</v>
      </c>
      <c r="M833" s="20">
        <f>IFERROR(VLOOKUP($A833,'Hospitalisation Details'!$A:$Q,10,FALSE),"")</f>
        <v>5136.75</v>
      </c>
      <c r="N833" s="26" t="str">
        <f>IFERROR(VLOOKUP($A833,'Hospitalisation Details'!$A:$Q,11,FALSE),"")</f>
        <v>tier - 2</v>
      </c>
      <c r="O833" t="str">
        <f>IFERROR(VLOOKUP($A833,'Hospitalisation Details'!$A:$Q,13,FALSE),"")</f>
        <v>tier - 1</v>
      </c>
      <c r="P833" t="str">
        <f>IFERROR(VLOOKUP($A833,'Hospitalisation Details'!$A:$Q,15,FALSE),"")</f>
        <v>R1013</v>
      </c>
      <c r="Q833">
        <f>IFERROR(VLOOKUP($A833,'Hospitalisation Details'!$A:$Q,8,FALSE),"")</f>
        <v>34</v>
      </c>
    </row>
    <row r="834" spans="1:17" ht="15" x14ac:dyDescent="0.35">
      <c r="A834" s="25" t="str">
        <f>'Customer Names'!A1749</f>
        <v>Id1748</v>
      </c>
      <c r="B834" t="str">
        <f>IFERROR(VLOOKUP($A834,'Customer Names'!$A:$F,3,FALSE),"")</f>
        <v>Pearson</v>
      </c>
      <c r="C834" s="27">
        <f>IFERROR(VLOOKUP($A834,'Medical Examinations'!$A:$O,2,FALSE),"")</f>
        <v>24.13</v>
      </c>
      <c r="D834">
        <f>IFERROR(VLOOKUP($A834,'Medical Examinations'!$A:$O,3,FALSE),"")</f>
        <v>5.2</v>
      </c>
      <c r="E834" s="26" t="str">
        <f>IFERROR(VLOOKUP($A834,'Medical Examinations'!$A:$O,4,FALSE),"")</f>
        <v>No</v>
      </c>
      <c r="F834" t="str">
        <f>IFERROR(VLOOKUP($A834,'Medical Examinations'!$A:$O,6,FALSE),"")</f>
        <v>No</v>
      </c>
      <c r="G834" t="str">
        <f>IFERROR(VLOOKUP($A834,'Medical Examinations'!$A:$O,7,FALSE),"")</f>
        <v>No</v>
      </c>
      <c r="H834" s="28">
        <f>IFERROR(VLOOKUP($A834,'Medical Examinations'!$A:$O,8,FALSE),"")</f>
        <v>1</v>
      </c>
      <c r="I834" t="str">
        <f>IFERROR(VLOOKUP($A834,'Medical Examinations'!$A:$O,10,FALSE),"")</f>
        <v>No</v>
      </c>
      <c r="J834" t="str">
        <f>IFERROR(VLOOKUP($A834,'Medical Examinations'!$A:$O,14,FALSE),"")</f>
        <v>Normal Weight</v>
      </c>
      <c r="K834" t="str">
        <f>IFERROR(VLOOKUP($A834,'Medical Examinations'!$A:$O,15,FALSE),"")</f>
        <v>Normal</v>
      </c>
      <c r="L834" s="19" t="str">
        <f>IFERROR(VLOOKUP($A834,'Hospitalisation Details'!$A:$Q,7,FALSE),"")</f>
        <v>13-Sep-1987</v>
      </c>
      <c r="M834" s="20">
        <f>IFERROR(VLOOKUP($A834,'Hospitalisation Details'!$A:$Q,10,FALSE),"")</f>
        <v>5125.22</v>
      </c>
      <c r="N834" s="26" t="str">
        <f>IFERROR(VLOOKUP($A834,'Hospitalisation Details'!$A:$Q,11,FALSE),"")</f>
        <v>tier - 1</v>
      </c>
      <c r="O834" t="str">
        <f>IFERROR(VLOOKUP($A834,'Hospitalisation Details'!$A:$Q,13,FALSE),"")</f>
        <v>tier - 2</v>
      </c>
      <c r="P834" t="str">
        <f>IFERROR(VLOOKUP($A834,'Hospitalisation Details'!$A:$Q,15,FALSE),"")</f>
        <v>R1012</v>
      </c>
      <c r="Q834">
        <f>IFERROR(VLOOKUP($A834,'Hospitalisation Details'!$A:$Q,8,FALSE),"")</f>
        <v>35</v>
      </c>
    </row>
    <row r="835" spans="1:17" ht="15" x14ac:dyDescent="0.35">
      <c r="A835" s="25" t="str">
        <f>'Customer Names'!A1750</f>
        <v>Id1749</v>
      </c>
      <c r="B835" t="str">
        <f>IFERROR(VLOOKUP($A835,'Customer Names'!$A:$F,3,FALSE),"")</f>
        <v>Brian</v>
      </c>
      <c r="C835" s="27">
        <f>IFERROR(VLOOKUP($A835,'Medical Examinations'!$A:$O,2,FALSE),"")</f>
        <v>42.13</v>
      </c>
      <c r="D835">
        <f>IFERROR(VLOOKUP($A835,'Medical Examinations'!$A:$O,3,FALSE),"")</f>
        <v>4.54</v>
      </c>
      <c r="E835" s="26" t="str">
        <f>IFERROR(VLOOKUP($A835,'Medical Examinations'!$A:$O,4,FALSE),"")</f>
        <v>Yes</v>
      </c>
      <c r="F835" t="str">
        <f>IFERROR(VLOOKUP($A835,'Medical Examinations'!$A:$O,6,FALSE),"")</f>
        <v>No</v>
      </c>
      <c r="G835" t="str">
        <f>IFERROR(VLOOKUP($A835,'Medical Examinations'!$A:$O,7,FALSE),"")</f>
        <v>No</v>
      </c>
      <c r="H835" s="28">
        <f>IFERROR(VLOOKUP($A835,'Medical Examinations'!$A:$O,8,FALSE),"")</f>
        <v>1</v>
      </c>
      <c r="I835" t="str">
        <f>IFERROR(VLOOKUP($A835,'Medical Examinations'!$A:$O,10,FALSE),"")</f>
        <v>No</v>
      </c>
      <c r="J835" t="str">
        <f>IFERROR(VLOOKUP($A835,'Medical Examinations'!$A:$O,14,FALSE),"")</f>
        <v>Obesity</v>
      </c>
      <c r="K835" t="str">
        <f>IFERROR(VLOOKUP($A835,'Medical Examinations'!$A:$O,15,FALSE),"")</f>
        <v>Normal</v>
      </c>
      <c r="L835" s="19" t="str">
        <f>IFERROR(VLOOKUP($A835,'Hospitalisation Details'!$A:$Q,7,FALSE),"")</f>
        <v>1-Nov-1988</v>
      </c>
      <c r="M835" s="20">
        <f>IFERROR(VLOOKUP($A835,'Hospitalisation Details'!$A:$Q,10,FALSE),"")</f>
        <v>5124.1899999999996</v>
      </c>
      <c r="N835" s="26" t="str">
        <f>IFERROR(VLOOKUP($A835,'Hospitalisation Details'!$A:$Q,11,FALSE),"")</f>
        <v>tier - 2</v>
      </c>
      <c r="O835" t="str">
        <f>IFERROR(VLOOKUP($A835,'Hospitalisation Details'!$A:$Q,13,FALSE),"")</f>
        <v>tier - 3</v>
      </c>
      <c r="P835" t="str">
        <f>IFERROR(VLOOKUP($A835,'Hospitalisation Details'!$A:$Q,15,FALSE),"")</f>
        <v>R1013</v>
      </c>
      <c r="Q835">
        <f>IFERROR(VLOOKUP($A835,'Hospitalisation Details'!$A:$Q,8,FALSE),"")</f>
        <v>34</v>
      </c>
    </row>
    <row r="836" spans="1:17" ht="15" x14ac:dyDescent="0.35">
      <c r="A836" s="25" t="str">
        <f>'Customer Names'!A176</f>
        <v>Id175</v>
      </c>
      <c r="B836" t="str">
        <f>IFERROR(VLOOKUP($A836,'Customer Names'!$A:$F,3,FALSE),"")</f>
        <v>Rankin</v>
      </c>
      <c r="C836" s="27">
        <f>IFERROR(VLOOKUP($A836,'Medical Examinations'!$A:$O,2,FALSE),"")</f>
        <v>54.4</v>
      </c>
      <c r="D836">
        <f>IFERROR(VLOOKUP($A836,'Medical Examinations'!$A:$O,3,FALSE),"")</f>
        <v>5.22</v>
      </c>
      <c r="E836" s="26" t="str">
        <f>IFERROR(VLOOKUP($A836,'Medical Examinations'!$A:$O,4,FALSE),"")</f>
        <v>No</v>
      </c>
      <c r="F836" t="str">
        <f>IFERROR(VLOOKUP($A836,'Medical Examinations'!$A:$O,6,FALSE),"")</f>
        <v>No</v>
      </c>
      <c r="G836" t="str">
        <f>IFERROR(VLOOKUP($A836,'Medical Examinations'!$A:$O,7,FALSE),"")</f>
        <v>No</v>
      </c>
      <c r="H836" s="28">
        <f>IFERROR(VLOOKUP($A836,'Medical Examinations'!$A:$O,8,FALSE),"")</f>
        <v>1</v>
      </c>
      <c r="I836" t="str">
        <f>IFERROR(VLOOKUP($A836,'Medical Examinations'!$A:$O,10,FALSE),"")</f>
        <v>Yes</v>
      </c>
      <c r="J836" t="str">
        <f>IFERROR(VLOOKUP($A836,'Medical Examinations'!$A:$O,14,FALSE),"")</f>
        <v>Obesity</v>
      </c>
      <c r="K836" t="str">
        <f>IFERROR(VLOOKUP($A836,'Medical Examinations'!$A:$O,15,FALSE),"")</f>
        <v>Normal</v>
      </c>
      <c r="L836" s="19" t="str">
        <f>IFERROR(VLOOKUP($A836,'Hospitalisation Details'!$A:$Q,7,FALSE),"")</f>
        <v>13-Sep-1992</v>
      </c>
      <c r="M836" s="20">
        <f>IFERROR(VLOOKUP($A836,'Hospitalisation Details'!$A:$Q,10,FALSE),"")</f>
        <v>36976.449999999997</v>
      </c>
      <c r="N836" s="26" t="str">
        <f>IFERROR(VLOOKUP($A836,'Hospitalisation Details'!$A:$Q,11,FALSE),"")</f>
        <v>tier - 2</v>
      </c>
      <c r="O836" t="str">
        <f>IFERROR(VLOOKUP($A836,'Hospitalisation Details'!$A:$Q,13,FALSE),"")</f>
        <v>tier - 3</v>
      </c>
      <c r="P836" t="str">
        <f>IFERROR(VLOOKUP($A836,'Hospitalisation Details'!$A:$Q,15,FALSE),"")</f>
        <v>R1011</v>
      </c>
      <c r="Q836">
        <f>IFERROR(VLOOKUP($A836,'Hospitalisation Details'!$A:$Q,8,FALSE),"")</f>
        <v>30</v>
      </c>
    </row>
    <row r="837" spans="1:17" ht="15" x14ac:dyDescent="0.35">
      <c r="A837" s="25" t="str">
        <f>'Customer Names'!A1751</f>
        <v>Id1750</v>
      </c>
      <c r="B837" t="str">
        <f>IFERROR(VLOOKUP($A837,'Customer Names'!$A:$F,3,FALSE),"")</f>
        <v>Brown</v>
      </c>
      <c r="C837" s="27">
        <f>IFERROR(VLOOKUP($A837,'Medical Examinations'!$A:$O,2,FALSE),"")</f>
        <v>17.86</v>
      </c>
      <c r="D837">
        <f>IFERROR(VLOOKUP($A837,'Medical Examinations'!$A:$O,3,FALSE),"")</f>
        <v>4.1100000000000003</v>
      </c>
      <c r="E837" s="26" t="str">
        <f>IFERROR(VLOOKUP($A837,'Medical Examinations'!$A:$O,4,FALSE),"")</f>
        <v>No</v>
      </c>
      <c r="F837" t="str">
        <f>IFERROR(VLOOKUP($A837,'Medical Examinations'!$A:$O,6,FALSE),"")</f>
        <v>No</v>
      </c>
      <c r="G837" t="str">
        <f>IFERROR(VLOOKUP($A837,'Medical Examinations'!$A:$O,7,FALSE),"")</f>
        <v>No</v>
      </c>
      <c r="H837" s="28">
        <f>IFERROR(VLOOKUP($A837,'Medical Examinations'!$A:$O,8,FALSE),"")</f>
        <v>1</v>
      </c>
      <c r="I837" t="str">
        <f>IFERROR(VLOOKUP($A837,'Medical Examinations'!$A:$O,10,FALSE),"")</f>
        <v>No</v>
      </c>
      <c r="J837" t="str">
        <f>IFERROR(VLOOKUP($A837,'Medical Examinations'!$A:$O,14,FALSE),"")</f>
        <v>Under Weight</v>
      </c>
      <c r="K837" t="str">
        <f>IFERROR(VLOOKUP($A837,'Medical Examinations'!$A:$O,15,FALSE),"")</f>
        <v>Normal</v>
      </c>
      <c r="L837" s="19" t="str">
        <f>IFERROR(VLOOKUP($A837,'Hospitalisation Details'!$A:$Q,7,FALSE),"")</f>
        <v>18-Nov-1987</v>
      </c>
      <c r="M837" s="20">
        <f>IFERROR(VLOOKUP($A837,'Hospitalisation Details'!$A:$Q,10,FALSE),"")</f>
        <v>5116.5</v>
      </c>
      <c r="N837" s="26" t="str">
        <f>IFERROR(VLOOKUP($A837,'Hospitalisation Details'!$A:$Q,11,FALSE),"")</f>
        <v>tier - 2</v>
      </c>
      <c r="O837" t="str">
        <f>IFERROR(VLOOKUP($A837,'Hospitalisation Details'!$A:$Q,13,FALSE),"")</f>
        <v>tier - 2</v>
      </c>
      <c r="P837" t="str">
        <f>IFERROR(VLOOKUP($A837,'Hospitalisation Details'!$A:$Q,15,FALSE),"")</f>
        <v>R1012</v>
      </c>
      <c r="Q837">
        <f>IFERROR(VLOOKUP($A837,'Hospitalisation Details'!$A:$Q,8,FALSE),"")</f>
        <v>35</v>
      </c>
    </row>
    <row r="838" spans="1:17" ht="15" x14ac:dyDescent="0.35">
      <c r="A838" s="25" t="str">
        <f>'Customer Names'!A1752</f>
        <v>Id1751</v>
      </c>
      <c r="B838" t="str">
        <f>IFERROR(VLOOKUP($A838,'Customer Names'!$A:$F,3,FALSE),"")</f>
        <v>Fox</v>
      </c>
      <c r="C838" s="27">
        <f>IFERROR(VLOOKUP($A838,'Medical Examinations'!$A:$O,2,FALSE),"")</f>
        <v>32.78</v>
      </c>
      <c r="D838">
        <f>IFERROR(VLOOKUP($A838,'Medical Examinations'!$A:$O,3,FALSE),"")</f>
        <v>4.63</v>
      </c>
      <c r="E838" s="26" t="str">
        <f>IFERROR(VLOOKUP($A838,'Medical Examinations'!$A:$O,4,FALSE),"")</f>
        <v>No</v>
      </c>
      <c r="F838" t="str">
        <f>IFERROR(VLOOKUP($A838,'Medical Examinations'!$A:$O,6,FALSE),"")</f>
        <v>No</v>
      </c>
      <c r="G838" t="str">
        <f>IFERROR(VLOOKUP($A838,'Medical Examinations'!$A:$O,7,FALSE),"")</f>
        <v>No</v>
      </c>
      <c r="H838" s="28" t="str">
        <f>IFERROR(VLOOKUP($A838,'Medical Examinations'!$A:$O,8,FALSE),"")</f>
        <v>0</v>
      </c>
      <c r="I838" t="str">
        <f>IFERROR(VLOOKUP($A838,'Medical Examinations'!$A:$O,10,FALSE),"")</f>
        <v>No</v>
      </c>
      <c r="J838" t="str">
        <f>IFERROR(VLOOKUP($A838,'Medical Examinations'!$A:$O,14,FALSE),"")</f>
        <v>Obesity</v>
      </c>
      <c r="K838" t="str">
        <f>IFERROR(VLOOKUP($A838,'Medical Examinations'!$A:$O,15,FALSE),"")</f>
        <v>Normal</v>
      </c>
      <c r="L838" s="19" t="str">
        <f>IFERROR(VLOOKUP($A838,'Hospitalisation Details'!$A:$Q,7,FALSE),"")</f>
        <v>19-Jun-1999</v>
      </c>
      <c r="M838" s="20">
        <f>IFERROR(VLOOKUP($A838,'Hospitalisation Details'!$A:$Q,10,FALSE),"")</f>
        <v>5087.92</v>
      </c>
      <c r="N838" s="26" t="str">
        <f>IFERROR(VLOOKUP($A838,'Hospitalisation Details'!$A:$Q,11,FALSE),"")</f>
        <v>tier - 2</v>
      </c>
      <c r="O838" t="str">
        <f>IFERROR(VLOOKUP($A838,'Hospitalisation Details'!$A:$Q,13,FALSE),"")</f>
        <v>tier - 2</v>
      </c>
      <c r="P838" t="str">
        <f>IFERROR(VLOOKUP($A838,'Hospitalisation Details'!$A:$Q,15,FALSE),"")</f>
        <v>R1026</v>
      </c>
      <c r="Q838">
        <f>IFERROR(VLOOKUP($A838,'Hospitalisation Details'!$A:$Q,8,FALSE),"")</f>
        <v>23</v>
      </c>
    </row>
    <row r="839" spans="1:17" ht="15" x14ac:dyDescent="0.35">
      <c r="A839" s="25" t="str">
        <f>'Customer Names'!A1753</f>
        <v>Id1752</v>
      </c>
      <c r="B839" t="str">
        <f>IFERROR(VLOOKUP($A839,'Customer Names'!$A:$F,3,FALSE),"")</f>
        <v>Traver</v>
      </c>
      <c r="C839" s="27">
        <f>IFERROR(VLOOKUP($A839,'Medical Examinations'!$A:$O,2,FALSE),"")</f>
        <v>23.9</v>
      </c>
      <c r="D839">
        <f>IFERROR(VLOOKUP($A839,'Medical Examinations'!$A:$O,3,FALSE),"")</f>
        <v>6.06</v>
      </c>
      <c r="E839" s="26" t="str">
        <f>IFERROR(VLOOKUP($A839,'Medical Examinations'!$A:$O,4,FALSE),"")</f>
        <v>Yes</v>
      </c>
      <c r="F839" t="str">
        <f>IFERROR(VLOOKUP($A839,'Medical Examinations'!$A:$O,6,FALSE),"")</f>
        <v>No</v>
      </c>
      <c r="G839" t="str">
        <f>IFERROR(VLOOKUP($A839,'Medical Examinations'!$A:$O,7,FALSE),"")</f>
        <v>Yes</v>
      </c>
      <c r="H839" s="28">
        <f>IFERROR(VLOOKUP($A839,'Medical Examinations'!$A:$O,8,FALSE),"")</f>
        <v>1</v>
      </c>
      <c r="I839" t="str">
        <f>IFERROR(VLOOKUP($A839,'Medical Examinations'!$A:$O,10,FALSE),"")</f>
        <v>No</v>
      </c>
      <c r="J839" t="str">
        <f>IFERROR(VLOOKUP($A839,'Medical Examinations'!$A:$O,14,FALSE),"")</f>
        <v>Normal Weight</v>
      </c>
      <c r="K839" t="str">
        <f>IFERROR(VLOOKUP($A839,'Medical Examinations'!$A:$O,15,FALSE),"")</f>
        <v>Prediabetes</v>
      </c>
      <c r="L839" s="19" t="str">
        <f>IFERROR(VLOOKUP($A839,'Hospitalisation Details'!$A:$Q,7,FALSE),"")</f>
        <v>14-Jul-1997</v>
      </c>
      <c r="M839" s="20">
        <f>IFERROR(VLOOKUP($A839,'Hospitalisation Details'!$A:$Q,10,FALSE),"")</f>
        <v>5080.1000000000004</v>
      </c>
      <c r="N839" s="26" t="str">
        <f>IFERROR(VLOOKUP($A839,'Hospitalisation Details'!$A:$Q,11,FALSE),"")</f>
        <v>tier - 3</v>
      </c>
      <c r="O839" t="str">
        <f>IFERROR(VLOOKUP($A839,'Hospitalisation Details'!$A:$Q,13,FALSE),"")</f>
        <v>tier - 2</v>
      </c>
      <c r="P839" t="str">
        <f>IFERROR(VLOOKUP($A839,'Hospitalisation Details'!$A:$Q,15,FALSE),"")</f>
        <v>R1011</v>
      </c>
      <c r="Q839">
        <f>IFERROR(VLOOKUP($A839,'Hospitalisation Details'!$A:$Q,8,FALSE),"")</f>
        <v>25</v>
      </c>
    </row>
    <row r="840" spans="1:17" ht="15" x14ac:dyDescent="0.35">
      <c r="A840" s="25" t="str">
        <f>'Customer Names'!A1754</f>
        <v>Id1753</v>
      </c>
      <c r="B840" t="str">
        <f>IFERROR(VLOOKUP($A840,'Customer Names'!$A:$F,3,FALSE),"")</f>
        <v>Quick</v>
      </c>
      <c r="C840" s="27">
        <f>IFERROR(VLOOKUP($A840,'Medical Examinations'!$A:$O,2,FALSE),"")</f>
        <v>15.47</v>
      </c>
      <c r="D840">
        <f>IFERROR(VLOOKUP($A840,'Medical Examinations'!$A:$O,3,FALSE),"")</f>
        <v>8.43</v>
      </c>
      <c r="E840" s="26" t="str">
        <f>IFERROR(VLOOKUP($A840,'Medical Examinations'!$A:$O,4,FALSE),"")</f>
        <v>No</v>
      </c>
      <c r="F840" t="str">
        <f>IFERROR(VLOOKUP($A840,'Medical Examinations'!$A:$O,6,FALSE),"")</f>
        <v>No</v>
      </c>
      <c r="G840" t="str">
        <f>IFERROR(VLOOKUP($A840,'Medical Examinations'!$A:$O,7,FALSE),"")</f>
        <v>No</v>
      </c>
      <c r="H840" s="28" t="str">
        <f>IFERROR(VLOOKUP($A840,'Medical Examinations'!$A:$O,8,FALSE),"")</f>
        <v>0</v>
      </c>
      <c r="I840" t="str">
        <f>IFERROR(VLOOKUP($A840,'Medical Examinations'!$A:$O,10,FALSE),"")</f>
        <v>No</v>
      </c>
      <c r="J840" t="str">
        <f>IFERROR(VLOOKUP($A840,'Medical Examinations'!$A:$O,14,FALSE),"")</f>
        <v>Under Weight</v>
      </c>
      <c r="K840" t="str">
        <f>IFERROR(VLOOKUP($A840,'Medical Examinations'!$A:$O,15,FALSE),"")</f>
        <v>Diabetes</v>
      </c>
      <c r="L840" s="19" t="str">
        <f>IFERROR(VLOOKUP($A840,'Hospitalisation Details'!$A:$Q,7,FALSE),"")</f>
        <v>22-Nov-1978</v>
      </c>
      <c r="M840" s="20">
        <f>IFERROR(VLOOKUP($A840,'Hospitalisation Details'!$A:$Q,10,FALSE),"")</f>
        <v>5077.1899999999996</v>
      </c>
      <c r="N840" s="26" t="str">
        <f>IFERROR(VLOOKUP($A840,'Hospitalisation Details'!$A:$Q,11,FALSE),"")</f>
        <v>tier - 2</v>
      </c>
      <c r="O840" t="str">
        <f>IFERROR(VLOOKUP($A840,'Hospitalisation Details'!$A:$Q,13,FALSE),"")</f>
        <v>tier - 3</v>
      </c>
      <c r="P840" t="str">
        <f>IFERROR(VLOOKUP($A840,'Hospitalisation Details'!$A:$Q,15,FALSE),"")</f>
        <v>R1012</v>
      </c>
      <c r="Q840">
        <f>IFERROR(VLOOKUP($A840,'Hospitalisation Details'!$A:$Q,8,FALSE),"")</f>
        <v>44</v>
      </c>
    </row>
    <row r="841" spans="1:17" ht="15" x14ac:dyDescent="0.35">
      <c r="A841" s="25" t="str">
        <f>'Customer Names'!A1755</f>
        <v>Id1754</v>
      </c>
      <c r="B841" t="str">
        <f>IFERROR(VLOOKUP($A841,'Customer Names'!$A:$F,3,FALSE),"")</f>
        <v>Scott</v>
      </c>
      <c r="C841" s="27">
        <f>IFERROR(VLOOKUP($A841,'Medical Examinations'!$A:$O,2,FALSE),"")</f>
        <v>28.54</v>
      </c>
      <c r="D841">
        <f>IFERROR(VLOOKUP($A841,'Medical Examinations'!$A:$O,3,FALSE),"")</f>
        <v>5.51</v>
      </c>
      <c r="E841" s="26" t="str">
        <f>IFERROR(VLOOKUP($A841,'Medical Examinations'!$A:$O,4,FALSE),"")</f>
        <v>No</v>
      </c>
      <c r="F841" t="str">
        <f>IFERROR(VLOOKUP($A841,'Medical Examinations'!$A:$O,6,FALSE),"")</f>
        <v>No</v>
      </c>
      <c r="G841" t="str">
        <f>IFERROR(VLOOKUP($A841,'Medical Examinations'!$A:$O,7,FALSE),"")</f>
        <v>Yes</v>
      </c>
      <c r="H841" s="28">
        <f>IFERROR(VLOOKUP($A841,'Medical Examinations'!$A:$O,8,FALSE),"")</f>
        <v>1</v>
      </c>
      <c r="I841" t="str">
        <f>IFERROR(VLOOKUP($A841,'Medical Examinations'!$A:$O,10,FALSE),"")</f>
        <v>No</v>
      </c>
      <c r="J841" t="str">
        <f>IFERROR(VLOOKUP($A841,'Medical Examinations'!$A:$O,14,FALSE),"")</f>
        <v>Over Weight</v>
      </c>
      <c r="K841" t="str">
        <f>IFERROR(VLOOKUP($A841,'Medical Examinations'!$A:$O,15,FALSE),"")</f>
        <v>Normal</v>
      </c>
      <c r="L841" s="19" t="str">
        <f>IFERROR(VLOOKUP($A841,'Hospitalisation Details'!$A:$Q,7,FALSE),"")</f>
        <v>11-Jun-1993</v>
      </c>
      <c r="M841" s="20">
        <f>IFERROR(VLOOKUP($A841,'Hospitalisation Details'!$A:$Q,10,FALSE),"")</f>
        <v>5059.5600000000004</v>
      </c>
      <c r="N841" s="26" t="str">
        <f>IFERROR(VLOOKUP($A841,'Hospitalisation Details'!$A:$Q,11,FALSE),"")</f>
        <v>tier - 2</v>
      </c>
      <c r="O841" t="str">
        <f>IFERROR(VLOOKUP($A841,'Hospitalisation Details'!$A:$Q,13,FALSE),"")</f>
        <v>tier - 1</v>
      </c>
      <c r="P841" t="str">
        <f>IFERROR(VLOOKUP($A841,'Hospitalisation Details'!$A:$Q,15,FALSE),"")</f>
        <v>R1021</v>
      </c>
      <c r="Q841">
        <f>IFERROR(VLOOKUP($A841,'Hospitalisation Details'!$A:$Q,8,FALSE),"")</f>
        <v>29</v>
      </c>
    </row>
    <row r="842" spans="1:17" ht="15" x14ac:dyDescent="0.35">
      <c r="A842" s="25" t="str">
        <f>'Customer Names'!A1756</f>
        <v>Id1755</v>
      </c>
      <c r="B842" t="str">
        <f>IFERROR(VLOOKUP($A842,'Customer Names'!$A:$F,3,FALSE),"")</f>
        <v>Theriot</v>
      </c>
      <c r="C842" s="27">
        <f>IFERROR(VLOOKUP($A842,'Medical Examinations'!$A:$O,2,FALSE),"")</f>
        <v>18.54</v>
      </c>
      <c r="D842">
        <f>IFERROR(VLOOKUP($A842,'Medical Examinations'!$A:$O,3,FALSE),"")</f>
        <v>4.95</v>
      </c>
      <c r="E842" s="26" t="str">
        <f>IFERROR(VLOOKUP($A842,'Medical Examinations'!$A:$O,4,FALSE),"")</f>
        <v>No</v>
      </c>
      <c r="F842" t="str">
        <f>IFERROR(VLOOKUP($A842,'Medical Examinations'!$A:$O,6,FALSE),"")</f>
        <v>No</v>
      </c>
      <c r="G842" t="str">
        <f>IFERROR(VLOOKUP($A842,'Medical Examinations'!$A:$O,7,FALSE),"")</f>
        <v>No</v>
      </c>
      <c r="H842" s="28" t="str">
        <f>IFERROR(VLOOKUP($A842,'Medical Examinations'!$A:$O,8,FALSE),"")</f>
        <v>0</v>
      </c>
      <c r="I842" t="str">
        <f>IFERROR(VLOOKUP($A842,'Medical Examinations'!$A:$O,10,FALSE),"")</f>
        <v>No</v>
      </c>
      <c r="J842" t="str">
        <f>IFERROR(VLOOKUP($A842,'Medical Examinations'!$A:$O,14,FALSE),"")</f>
        <v>Normal Weight</v>
      </c>
      <c r="K842" t="str">
        <f>IFERROR(VLOOKUP($A842,'Medical Examinations'!$A:$O,15,FALSE),"")</f>
        <v>Normal</v>
      </c>
      <c r="L842" s="19" t="str">
        <f>IFERROR(VLOOKUP($A842,'Hospitalisation Details'!$A:$Q,7,FALSE),"")</f>
        <v>7-Sep-1980</v>
      </c>
      <c r="M842" s="20">
        <f>IFERROR(VLOOKUP($A842,'Hospitalisation Details'!$A:$Q,10,FALSE),"")</f>
        <v>5054.05</v>
      </c>
      <c r="N842" s="26" t="str">
        <f>IFERROR(VLOOKUP($A842,'Hospitalisation Details'!$A:$Q,11,FALSE),"")</f>
        <v>tier - 2</v>
      </c>
      <c r="O842" t="str">
        <f>IFERROR(VLOOKUP($A842,'Hospitalisation Details'!$A:$Q,13,FALSE),"")</f>
        <v>tier - 2</v>
      </c>
      <c r="P842" t="str">
        <f>IFERROR(VLOOKUP($A842,'Hospitalisation Details'!$A:$Q,15,FALSE),"")</f>
        <v>R1013</v>
      </c>
      <c r="Q842">
        <f>IFERROR(VLOOKUP($A842,'Hospitalisation Details'!$A:$Q,8,FALSE),"")</f>
        <v>42</v>
      </c>
    </row>
    <row r="843" spans="1:17" ht="15" x14ac:dyDescent="0.35">
      <c r="A843" s="25" t="str">
        <f>'Customer Names'!A1757</f>
        <v>Id1756</v>
      </c>
      <c r="B843" t="str">
        <f>IFERROR(VLOOKUP($A843,'Customer Names'!$A:$F,3,FALSE),"")</f>
        <v>Michalis</v>
      </c>
      <c r="C843" s="27">
        <f>IFERROR(VLOOKUP($A843,'Medical Examinations'!$A:$O,2,FALSE),"")</f>
        <v>32.18</v>
      </c>
      <c r="D843">
        <f>IFERROR(VLOOKUP($A843,'Medical Examinations'!$A:$O,3,FALSE),"")</f>
        <v>6.44</v>
      </c>
      <c r="E843" s="26" t="str">
        <f>IFERROR(VLOOKUP($A843,'Medical Examinations'!$A:$O,4,FALSE),"")</f>
        <v>Yes</v>
      </c>
      <c r="F843" t="str">
        <f>IFERROR(VLOOKUP($A843,'Medical Examinations'!$A:$O,6,FALSE),"")</f>
        <v>No</v>
      </c>
      <c r="G843" t="str">
        <f>IFERROR(VLOOKUP($A843,'Medical Examinations'!$A:$O,7,FALSE),"")</f>
        <v>Yes</v>
      </c>
      <c r="H843" s="28">
        <f>IFERROR(VLOOKUP($A843,'Medical Examinations'!$A:$O,8,FALSE),"")</f>
        <v>1</v>
      </c>
      <c r="I843" t="str">
        <f>IFERROR(VLOOKUP($A843,'Medical Examinations'!$A:$O,10,FALSE),"")</f>
        <v>No</v>
      </c>
      <c r="J843" t="str">
        <f>IFERROR(VLOOKUP($A843,'Medical Examinations'!$A:$O,14,FALSE),"")</f>
        <v>Obesity</v>
      </c>
      <c r="K843" t="str">
        <f>IFERROR(VLOOKUP($A843,'Medical Examinations'!$A:$O,15,FALSE),"")</f>
        <v>Prediabetes</v>
      </c>
      <c r="L843" s="19" t="str">
        <f>IFERROR(VLOOKUP($A843,'Hospitalisation Details'!$A:$Q,7,FALSE),"")</f>
        <v>29-Jul-1997</v>
      </c>
      <c r="M843" s="20">
        <f>IFERROR(VLOOKUP($A843,'Hospitalisation Details'!$A:$Q,10,FALSE),"")</f>
        <v>5045.1499999999996</v>
      </c>
      <c r="N843" s="26" t="str">
        <f>IFERROR(VLOOKUP($A843,'Hospitalisation Details'!$A:$Q,11,FALSE),"")</f>
        <v>tier - 2</v>
      </c>
      <c r="O843" t="str">
        <f>IFERROR(VLOOKUP($A843,'Hospitalisation Details'!$A:$Q,13,FALSE),"")</f>
        <v>tier - 2</v>
      </c>
      <c r="P843" t="str">
        <f>IFERROR(VLOOKUP($A843,'Hospitalisation Details'!$A:$Q,15,FALSE),"")</f>
        <v>R1012</v>
      </c>
      <c r="Q843">
        <f>IFERROR(VLOOKUP($A843,'Hospitalisation Details'!$A:$Q,8,FALSE),"")</f>
        <v>25</v>
      </c>
    </row>
    <row r="844" spans="1:17" ht="15" x14ac:dyDescent="0.35">
      <c r="A844" s="25" t="str">
        <f>'Customer Names'!A1758</f>
        <v>Id1757</v>
      </c>
      <c r="B844" t="str">
        <f>IFERROR(VLOOKUP($A844,'Customer Names'!$A:$F,3,FALSE),"")</f>
        <v>Hall</v>
      </c>
      <c r="C844" s="27">
        <f>IFERROR(VLOOKUP($A844,'Medical Examinations'!$A:$O,2,FALSE),"")</f>
        <v>37.380000000000003</v>
      </c>
      <c r="D844">
        <f>IFERROR(VLOOKUP($A844,'Medical Examinations'!$A:$O,3,FALSE),"")</f>
        <v>6.05</v>
      </c>
      <c r="E844" s="26" t="str">
        <f>IFERROR(VLOOKUP($A844,'Medical Examinations'!$A:$O,4,FALSE),"")</f>
        <v>Yes</v>
      </c>
      <c r="F844" t="str">
        <f>IFERROR(VLOOKUP($A844,'Medical Examinations'!$A:$O,6,FALSE),"")</f>
        <v>No</v>
      </c>
      <c r="G844" t="str">
        <f>IFERROR(VLOOKUP($A844,'Medical Examinations'!$A:$O,7,FALSE),"")</f>
        <v>No</v>
      </c>
      <c r="H844" s="28" t="str">
        <f>IFERROR(VLOOKUP($A844,'Medical Examinations'!$A:$O,8,FALSE),"")</f>
        <v>0</v>
      </c>
      <c r="I844" t="str">
        <f>IFERROR(VLOOKUP($A844,'Medical Examinations'!$A:$O,10,FALSE),"")</f>
        <v>No</v>
      </c>
      <c r="J844" t="str">
        <f>IFERROR(VLOOKUP($A844,'Medical Examinations'!$A:$O,14,FALSE),"")</f>
        <v>Obesity</v>
      </c>
      <c r="K844" t="str">
        <f>IFERROR(VLOOKUP($A844,'Medical Examinations'!$A:$O,15,FALSE),"")</f>
        <v>Prediabetes</v>
      </c>
      <c r="L844" s="19" t="str">
        <f>IFERROR(VLOOKUP($A844,'Hospitalisation Details'!$A:$Q,7,FALSE),"")</f>
        <v>16-Oct-2001</v>
      </c>
      <c r="M844" s="20">
        <f>IFERROR(VLOOKUP($A844,'Hospitalisation Details'!$A:$Q,10,FALSE),"")</f>
        <v>5043.13</v>
      </c>
      <c r="N844" s="26" t="str">
        <f>IFERROR(VLOOKUP($A844,'Hospitalisation Details'!$A:$Q,11,FALSE),"")</f>
        <v>tier - 2</v>
      </c>
      <c r="O844" t="str">
        <f>IFERROR(VLOOKUP($A844,'Hospitalisation Details'!$A:$Q,13,FALSE),"")</f>
        <v>tier - 3</v>
      </c>
      <c r="P844" t="str">
        <f>IFERROR(VLOOKUP($A844,'Hospitalisation Details'!$A:$Q,15,FALSE),"")</f>
        <v>R1011</v>
      </c>
      <c r="Q844">
        <f>IFERROR(VLOOKUP($A844,'Hospitalisation Details'!$A:$Q,8,FALSE),"")</f>
        <v>21</v>
      </c>
    </row>
    <row r="845" spans="1:17" ht="15" x14ac:dyDescent="0.35">
      <c r="A845" s="25" t="str">
        <f>'Customer Names'!A1759</f>
        <v>Id1758</v>
      </c>
      <c r="B845" t="str">
        <f>IFERROR(VLOOKUP($A845,'Customer Names'!$A:$F,3,FALSE),"")</f>
        <v>Tjong Clemons</v>
      </c>
      <c r="C845" s="27">
        <f>IFERROR(VLOOKUP($A845,'Medical Examinations'!$A:$O,2,FALSE),"")</f>
        <v>31.12</v>
      </c>
      <c r="D845">
        <f>IFERROR(VLOOKUP($A845,'Medical Examinations'!$A:$O,3,FALSE),"")</f>
        <v>4.76</v>
      </c>
      <c r="E845" s="26" t="str">
        <f>IFERROR(VLOOKUP($A845,'Medical Examinations'!$A:$O,4,FALSE),"")</f>
        <v>Yes</v>
      </c>
      <c r="F845" t="str">
        <f>IFERROR(VLOOKUP($A845,'Medical Examinations'!$A:$O,6,FALSE),"")</f>
        <v>No</v>
      </c>
      <c r="G845" t="str">
        <f>IFERROR(VLOOKUP($A845,'Medical Examinations'!$A:$O,7,FALSE),"")</f>
        <v>Yes</v>
      </c>
      <c r="H845" s="28">
        <f>IFERROR(VLOOKUP($A845,'Medical Examinations'!$A:$O,8,FALSE),"")</f>
        <v>1</v>
      </c>
      <c r="I845" t="str">
        <f>IFERROR(VLOOKUP($A845,'Medical Examinations'!$A:$O,10,FALSE),"")</f>
        <v>No</v>
      </c>
      <c r="J845" t="str">
        <f>IFERROR(VLOOKUP($A845,'Medical Examinations'!$A:$O,14,FALSE),"")</f>
        <v>Obesity</v>
      </c>
      <c r="K845" t="str">
        <f>IFERROR(VLOOKUP($A845,'Medical Examinations'!$A:$O,15,FALSE),"")</f>
        <v>Normal</v>
      </c>
      <c r="L845" s="19" t="str">
        <f>IFERROR(VLOOKUP($A845,'Hospitalisation Details'!$A:$Q,7,FALSE),"")</f>
        <v>4-Dec-1997</v>
      </c>
      <c r="M845" s="20">
        <f>IFERROR(VLOOKUP($A845,'Hospitalisation Details'!$A:$Q,10,FALSE),"")</f>
        <v>5038.57</v>
      </c>
      <c r="N845" s="26" t="str">
        <f>IFERROR(VLOOKUP($A845,'Hospitalisation Details'!$A:$Q,11,FALSE),"")</f>
        <v>tier - 2</v>
      </c>
      <c r="O845" t="str">
        <f>IFERROR(VLOOKUP($A845,'Hospitalisation Details'!$A:$Q,13,FALSE),"")</f>
        <v>tier - 2</v>
      </c>
      <c r="P845" t="str">
        <f>IFERROR(VLOOKUP($A845,'Hospitalisation Details'!$A:$Q,15,FALSE),"")</f>
        <v>R1025</v>
      </c>
      <c r="Q845">
        <f>IFERROR(VLOOKUP($A845,'Hospitalisation Details'!$A:$Q,8,FALSE),"")</f>
        <v>25</v>
      </c>
    </row>
    <row r="846" spans="1:17" ht="15" x14ac:dyDescent="0.35">
      <c r="A846" s="25" t="str">
        <f>'Customer Names'!A1760</f>
        <v>Id1759</v>
      </c>
      <c r="B846" t="str">
        <f>IFERROR(VLOOKUP($A846,'Customer Names'!$A:$F,3,FALSE),"")</f>
        <v>Palma</v>
      </c>
      <c r="C846" s="27">
        <f>IFERROR(VLOOKUP($A846,'Medical Examinations'!$A:$O,2,FALSE),"")</f>
        <v>22.01</v>
      </c>
      <c r="D846">
        <f>IFERROR(VLOOKUP($A846,'Medical Examinations'!$A:$O,3,FALSE),"")</f>
        <v>6.72</v>
      </c>
      <c r="E846" s="26" t="str">
        <f>IFERROR(VLOOKUP($A846,'Medical Examinations'!$A:$O,4,FALSE),"")</f>
        <v>Yes</v>
      </c>
      <c r="F846" t="str">
        <f>IFERROR(VLOOKUP($A846,'Medical Examinations'!$A:$O,6,FALSE),"")</f>
        <v>No</v>
      </c>
      <c r="G846" t="str">
        <f>IFERROR(VLOOKUP($A846,'Medical Examinations'!$A:$O,7,FALSE),"")</f>
        <v>No</v>
      </c>
      <c r="H846" s="28">
        <f>IFERROR(VLOOKUP($A846,'Medical Examinations'!$A:$O,8,FALSE),"")</f>
        <v>1</v>
      </c>
      <c r="I846" t="str">
        <f>IFERROR(VLOOKUP($A846,'Medical Examinations'!$A:$O,10,FALSE),"")</f>
        <v>No</v>
      </c>
      <c r="J846" t="str">
        <f>IFERROR(VLOOKUP($A846,'Medical Examinations'!$A:$O,14,FALSE),"")</f>
        <v>Normal Weight</v>
      </c>
      <c r="K846" t="str">
        <f>IFERROR(VLOOKUP($A846,'Medical Examinations'!$A:$O,15,FALSE),"")</f>
        <v>Diabetes</v>
      </c>
      <c r="L846" s="19" t="str">
        <f>IFERROR(VLOOKUP($A846,'Hospitalisation Details'!$A:$Q,7,FALSE),"")</f>
        <v>29-Jun-1986</v>
      </c>
      <c r="M846" s="20">
        <f>IFERROR(VLOOKUP($A846,'Hospitalisation Details'!$A:$Q,10,FALSE),"")</f>
        <v>5034.1000000000004</v>
      </c>
      <c r="N846" s="26" t="str">
        <f>IFERROR(VLOOKUP($A846,'Hospitalisation Details'!$A:$Q,11,FALSE),"")</f>
        <v>tier - 2</v>
      </c>
      <c r="O846" t="str">
        <f>IFERROR(VLOOKUP($A846,'Hospitalisation Details'!$A:$Q,13,FALSE),"")</f>
        <v>tier - 2</v>
      </c>
      <c r="P846" t="str">
        <f>IFERROR(VLOOKUP($A846,'Hospitalisation Details'!$A:$Q,15,FALSE),"")</f>
        <v>R1013</v>
      </c>
      <c r="Q846">
        <f>IFERROR(VLOOKUP($A846,'Hospitalisation Details'!$A:$Q,8,FALSE),"")</f>
        <v>36</v>
      </c>
    </row>
    <row r="847" spans="1:17" ht="15" x14ac:dyDescent="0.35">
      <c r="A847" s="25" t="str">
        <f>'Customer Names'!A177</f>
        <v>Id176</v>
      </c>
      <c r="B847" t="str">
        <f>IFERROR(VLOOKUP($A847,'Customer Names'!$A:$F,3,FALSE),"")</f>
        <v>Ricardi</v>
      </c>
      <c r="C847" s="27">
        <f>IFERROR(VLOOKUP($A847,'Medical Examinations'!$A:$O,2,FALSE),"")</f>
        <v>35.53</v>
      </c>
      <c r="D847">
        <f>IFERROR(VLOOKUP($A847,'Medical Examinations'!$A:$O,3,FALSE),"")</f>
        <v>4.6100000000000003</v>
      </c>
      <c r="E847" s="26" t="str">
        <f>IFERROR(VLOOKUP($A847,'Medical Examinations'!$A:$O,4,FALSE),"")</f>
        <v>No</v>
      </c>
      <c r="F847" t="str">
        <f>IFERROR(VLOOKUP($A847,'Medical Examinations'!$A:$O,6,FALSE),"")</f>
        <v>No</v>
      </c>
      <c r="G847" t="str">
        <f>IFERROR(VLOOKUP($A847,'Medical Examinations'!$A:$O,7,FALSE),"")</f>
        <v>No</v>
      </c>
      <c r="H847" s="28">
        <f>IFERROR(VLOOKUP($A847,'Medical Examinations'!$A:$O,8,FALSE),"")</f>
        <v>1</v>
      </c>
      <c r="I847" t="str">
        <f>IFERROR(VLOOKUP($A847,'Medical Examinations'!$A:$O,10,FALSE),"")</f>
        <v>Yes</v>
      </c>
      <c r="J847" t="str">
        <f>IFERROR(VLOOKUP($A847,'Medical Examinations'!$A:$O,14,FALSE),"")</f>
        <v>Obesity</v>
      </c>
      <c r="K847" t="str">
        <f>IFERROR(VLOOKUP($A847,'Medical Examinations'!$A:$O,15,FALSE),"")</f>
        <v>Normal</v>
      </c>
      <c r="L847" s="19" t="str">
        <f>IFERROR(VLOOKUP($A847,'Hospitalisation Details'!$A:$Q,7,FALSE),"")</f>
        <v>25-Aug-1992</v>
      </c>
      <c r="M847" s="20">
        <f>IFERROR(VLOOKUP($A847,'Hospitalisation Details'!$A:$Q,10,FALSE),"")</f>
        <v>36950.26</v>
      </c>
      <c r="N847" s="26" t="str">
        <f>IFERROR(VLOOKUP($A847,'Hospitalisation Details'!$A:$Q,11,FALSE),"")</f>
        <v>tier - 1</v>
      </c>
      <c r="O847" t="str">
        <f>IFERROR(VLOOKUP($A847,'Hospitalisation Details'!$A:$Q,13,FALSE),"")</f>
        <v>tier - 1</v>
      </c>
      <c r="P847" t="str">
        <f>IFERROR(VLOOKUP($A847,'Hospitalisation Details'!$A:$Q,15,FALSE),"")</f>
        <v>R1013</v>
      </c>
      <c r="Q847">
        <f>IFERROR(VLOOKUP($A847,'Hospitalisation Details'!$A:$Q,8,FALSE),"")</f>
        <v>30</v>
      </c>
    </row>
    <row r="848" spans="1:17" ht="15" x14ac:dyDescent="0.35">
      <c r="A848" s="25" t="str">
        <f>'Customer Names'!A1761</f>
        <v>Id1760</v>
      </c>
      <c r="B848" t="str">
        <f>IFERROR(VLOOKUP($A848,'Customer Names'!$A:$F,3,FALSE),"")</f>
        <v>Takaoka</v>
      </c>
      <c r="C848" s="27">
        <f>IFERROR(VLOOKUP($A848,'Medical Examinations'!$A:$O,2,FALSE),"")</f>
        <v>27.645</v>
      </c>
      <c r="D848">
        <f>IFERROR(VLOOKUP($A848,'Medical Examinations'!$A:$O,3,FALSE),"")</f>
        <v>5.7</v>
      </c>
      <c r="E848" s="26" t="str">
        <f>IFERROR(VLOOKUP($A848,'Medical Examinations'!$A:$O,4,FALSE),"")</f>
        <v>No</v>
      </c>
      <c r="F848" t="str">
        <f>IFERROR(VLOOKUP($A848,'Medical Examinations'!$A:$O,6,FALSE),"")</f>
        <v>No</v>
      </c>
      <c r="G848" t="str">
        <f>IFERROR(VLOOKUP($A848,'Medical Examinations'!$A:$O,7,FALSE),"")</f>
        <v>No</v>
      </c>
      <c r="H848" s="28" t="str">
        <f>IFERROR(VLOOKUP($A848,'Medical Examinations'!$A:$O,8,FALSE),"")</f>
        <v>0</v>
      </c>
      <c r="I848" t="str">
        <f>IFERROR(VLOOKUP($A848,'Medical Examinations'!$A:$O,10,FALSE),"")</f>
        <v>No</v>
      </c>
      <c r="J848" t="str">
        <f>IFERROR(VLOOKUP($A848,'Medical Examinations'!$A:$O,14,FALSE),"")</f>
        <v>Over Weight</v>
      </c>
      <c r="K848" t="str">
        <f>IFERROR(VLOOKUP($A848,'Medical Examinations'!$A:$O,15,FALSE),"")</f>
        <v>Prediabetes</v>
      </c>
      <c r="L848" s="19" t="str">
        <f>IFERROR(VLOOKUP($A848,'Hospitalisation Details'!$A:$Q,7,FALSE),"")</f>
        <v>10-Sep-1991</v>
      </c>
      <c r="M848" s="20">
        <f>IFERROR(VLOOKUP($A848,'Hospitalisation Details'!$A:$Q,10,FALSE),"")</f>
        <v>5031.2700000000004</v>
      </c>
      <c r="N848" s="26" t="str">
        <f>IFERROR(VLOOKUP($A848,'Hospitalisation Details'!$A:$Q,11,FALSE),"")</f>
        <v>tier - 3</v>
      </c>
      <c r="O848" t="str">
        <f>IFERROR(VLOOKUP($A848,'Hospitalisation Details'!$A:$Q,13,FALSE),"")</f>
        <v>tier - 1</v>
      </c>
      <c r="P848" t="str">
        <f>IFERROR(VLOOKUP($A848,'Hospitalisation Details'!$A:$Q,15,FALSE),"")</f>
        <v>R1016</v>
      </c>
      <c r="Q848">
        <f>IFERROR(VLOOKUP($A848,'Hospitalisation Details'!$A:$Q,8,FALSE),"")</f>
        <v>31</v>
      </c>
    </row>
    <row r="849" spans="1:17" ht="15" x14ac:dyDescent="0.35">
      <c r="A849" s="25" t="str">
        <f>'Customer Names'!A1762</f>
        <v>Id1761</v>
      </c>
      <c r="B849" t="str">
        <f>IFERROR(VLOOKUP($A849,'Customer Names'!$A:$F,3,FALSE),"")</f>
        <v>Sherman</v>
      </c>
      <c r="C849" s="27">
        <f>IFERROR(VLOOKUP($A849,'Medical Examinations'!$A:$O,2,FALSE),"")</f>
        <v>29.64</v>
      </c>
      <c r="D849">
        <f>IFERROR(VLOOKUP($A849,'Medical Examinations'!$A:$O,3,FALSE),"")</f>
        <v>5.31</v>
      </c>
      <c r="E849" s="26" t="str">
        <f>IFERROR(VLOOKUP($A849,'Medical Examinations'!$A:$O,4,FALSE),"")</f>
        <v>Yes</v>
      </c>
      <c r="F849" t="str">
        <f>IFERROR(VLOOKUP($A849,'Medical Examinations'!$A:$O,6,FALSE),"")</f>
        <v>No</v>
      </c>
      <c r="G849" t="str">
        <f>IFERROR(VLOOKUP($A849,'Medical Examinations'!$A:$O,7,FALSE),"")</f>
        <v>No</v>
      </c>
      <c r="H849" s="28" t="str">
        <f>IFERROR(VLOOKUP($A849,'Medical Examinations'!$A:$O,8,FALSE),"")</f>
        <v>0</v>
      </c>
      <c r="I849" t="str">
        <f>IFERROR(VLOOKUP($A849,'Medical Examinations'!$A:$O,10,FALSE),"")</f>
        <v>No</v>
      </c>
      <c r="J849" t="str">
        <f>IFERROR(VLOOKUP($A849,'Medical Examinations'!$A:$O,14,FALSE),"")</f>
        <v>Over Weight</v>
      </c>
      <c r="K849" t="str">
        <f>IFERROR(VLOOKUP($A849,'Medical Examinations'!$A:$O,15,FALSE),"")</f>
        <v>Normal</v>
      </c>
      <c r="L849" s="19" t="str">
        <f>IFERROR(VLOOKUP($A849,'Hospitalisation Details'!$A:$Q,7,FALSE),"")</f>
        <v>28-Dec-1985</v>
      </c>
      <c r="M849" s="20">
        <f>IFERROR(VLOOKUP($A849,'Hospitalisation Details'!$A:$Q,10,FALSE),"")</f>
        <v>5028.1499999999996</v>
      </c>
      <c r="N849" s="26" t="str">
        <f>IFERROR(VLOOKUP($A849,'Hospitalisation Details'!$A:$Q,11,FALSE),"")</f>
        <v>tier - 1</v>
      </c>
      <c r="O849" t="str">
        <f>IFERROR(VLOOKUP($A849,'Hospitalisation Details'!$A:$Q,13,FALSE),"")</f>
        <v>tier - 2</v>
      </c>
      <c r="P849" t="str">
        <f>IFERROR(VLOOKUP($A849,'Hospitalisation Details'!$A:$Q,15,FALSE),"")</f>
        <v>R1012</v>
      </c>
      <c r="Q849">
        <f>IFERROR(VLOOKUP($A849,'Hospitalisation Details'!$A:$Q,8,FALSE),"")</f>
        <v>37</v>
      </c>
    </row>
    <row r="850" spans="1:17" ht="15" x14ac:dyDescent="0.35">
      <c r="A850" s="25" t="str">
        <f>'Customer Names'!A1763</f>
        <v>Id1762</v>
      </c>
      <c r="B850" t="str">
        <f>IFERROR(VLOOKUP($A850,'Customer Names'!$A:$F,3,FALSE),"")</f>
        <v>Andre</v>
      </c>
      <c r="C850" s="27">
        <f>IFERROR(VLOOKUP($A850,'Medical Examinations'!$A:$O,2,FALSE),"")</f>
        <v>33.700000000000003</v>
      </c>
      <c r="D850">
        <f>IFERROR(VLOOKUP($A850,'Medical Examinations'!$A:$O,3,FALSE),"")</f>
        <v>4.32</v>
      </c>
      <c r="E850" s="26" t="str">
        <f>IFERROR(VLOOKUP($A850,'Medical Examinations'!$A:$O,4,FALSE),"")</f>
        <v>Yes</v>
      </c>
      <c r="F850" t="str">
        <f>IFERROR(VLOOKUP($A850,'Medical Examinations'!$A:$O,6,FALSE),"")</f>
        <v>No</v>
      </c>
      <c r="G850" t="str">
        <f>IFERROR(VLOOKUP($A850,'Medical Examinations'!$A:$O,7,FALSE),"")</f>
        <v>No</v>
      </c>
      <c r="H850" s="28">
        <f>IFERROR(VLOOKUP($A850,'Medical Examinations'!$A:$O,8,FALSE),"")</f>
        <v>1</v>
      </c>
      <c r="I850" t="str">
        <f>IFERROR(VLOOKUP($A850,'Medical Examinations'!$A:$O,10,FALSE),"")</f>
        <v>No</v>
      </c>
      <c r="J850" t="str">
        <f>IFERROR(VLOOKUP($A850,'Medical Examinations'!$A:$O,14,FALSE),"")</f>
        <v>Obesity</v>
      </c>
      <c r="K850" t="str">
        <f>IFERROR(VLOOKUP($A850,'Medical Examinations'!$A:$O,15,FALSE),"")</f>
        <v>Normal</v>
      </c>
      <c r="L850" s="19" t="str">
        <f>IFERROR(VLOOKUP($A850,'Hospitalisation Details'!$A:$Q,7,FALSE),"")</f>
        <v>9-Nov-1988</v>
      </c>
      <c r="M850" s="20">
        <f>IFERROR(VLOOKUP($A850,'Hospitalisation Details'!$A:$Q,10,FALSE),"")</f>
        <v>5012.47</v>
      </c>
      <c r="N850" s="26" t="str">
        <f>IFERROR(VLOOKUP($A850,'Hospitalisation Details'!$A:$Q,11,FALSE),"")</f>
        <v>tier - 2</v>
      </c>
      <c r="O850" t="str">
        <f>IFERROR(VLOOKUP($A850,'Hospitalisation Details'!$A:$Q,13,FALSE),"")</f>
        <v>tier - 3</v>
      </c>
      <c r="P850" t="str">
        <f>IFERROR(VLOOKUP($A850,'Hospitalisation Details'!$A:$Q,15,FALSE),"")</f>
        <v>R1011</v>
      </c>
      <c r="Q850">
        <f>IFERROR(VLOOKUP($A850,'Hospitalisation Details'!$A:$Q,8,FALSE),"")</f>
        <v>34</v>
      </c>
    </row>
    <row r="851" spans="1:17" ht="15" x14ac:dyDescent="0.35">
      <c r="A851" s="25" t="str">
        <f>'Customer Names'!A1764</f>
        <v>Id1763</v>
      </c>
      <c r="B851" t="str">
        <f>IFERROR(VLOOKUP($A851,'Customer Names'!$A:$F,3,FALSE),"")</f>
        <v>Switt</v>
      </c>
      <c r="C851" s="27">
        <f>IFERROR(VLOOKUP($A851,'Medical Examinations'!$A:$O,2,FALSE),"")</f>
        <v>27.5</v>
      </c>
      <c r="D851">
        <f>IFERROR(VLOOKUP($A851,'Medical Examinations'!$A:$O,3,FALSE),"")</f>
        <v>4.2300000000000004</v>
      </c>
      <c r="E851" s="26" t="str">
        <f>IFERROR(VLOOKUP($A851,'Medical Examinations'!$A:$O,4,FALSE),"")</f>
        <v>Yes</v>
      </c>
      <c r="F851" t="str">
        <f>IFERROR(VLOOKUP($A851,'Medical Examinations'!$A:$O,6,FALSE),"")</f>
        <v>No</v>
      </c>
      <c r="G851" t="str">
        <f>IFERROR(VLOOKUP($A851,'Medical Examinations'!$A:$O,7,FALSE),"")</f>
        <v>No</v>
      </c>
      <c r="H851" s="28">
        <f>IFERROR(VLOOKUP($A851,'Medical Examinations'!$A:$O,8,FALSE),"")</f>
        <v>1</v>
      </c>
      <c r="I851" t="str">
        <f>IFERROR(VLOOKUP($A851,'Medical Examinations'!$A:$O,10,FALSE),"")</f>
        <v>No</v>
      </c>
      <c r="J851" t="str">
        <f>IFERROR(VLOOKUP($A851,'Medical Examinations'!$A:$O,14,FALSE),"")</f>
        <v>Over Weight</v>
      </c>
      <c r="K851" t="str">
        <f>IFERROR(VLOOKUP($A851,'Medical Examinations'!$A:$O,15,FALSE),"")</f>
        <v>Normal</v>
      </c>
      <c r="L851" s="19" t="str">
        <f>IFERROR(VLOOKUP($A851,'Hospitalisation Details'!$A:$Q,7,FALSE),"")</f>
        <v>8-Jul-1988</v>
      </c>
      <c r="M851" s="20">
        <f>IFERROR(VLOOKUP($A851,'Hospitalisation Details'!$A:$Q,10,FALSE),"")</f>
        <v>5003.8500000000004</v>
      </c>
      <c r="N851" s="26" t="str">
        <f>IFERROR(VLOOKUP($A851,'Hospitalisation Details'!$A:$Q,11,FALSE),"")</f>
        <v>tier - 2</v>
      </c>
      <c r="O851" t="str">
        <f>IFERROR(VLOOKUP($A851,'Hospitalisation Details'!$A:$Q,13,FALSE),"")</f>
        <v>tier - 3</v>
      </c>
      <c r="P851" t="str">
        <f>IFERROR(VLOOKUP($A851,'Hospitalisation Details'!$A:$Q,15,FALSE),"")</f>
        <v>R1011</v>
      </c>
      <c r="Q851">
        <f>IFERROR(VLOOKUP($A851,'Hospitalisation Details'!$A:$Q,8,FALSE),"")</f>
        <v>34</v>
      </c>
    </row>
    <row r="852" spans="1:17" ht="15" x14ac:dyDescent="0.35">
      <c r="A852" s="25" t="str">
        <f>'Customer Names'!A1765</f>
        <v>Id1764</v>
      </c>
      <c r="B852" t="str">
        <f>IFERROR(VLOOKUP($A852,'Customer Names'!$A:$F,3,FALSE),"")</f>
        <v>Erickson</v>
      </c>
      <c r="C852" s="27">
        <f>IFERROR(VLOOKUP($A852,'Medical Examinations'!$A:$O,2,FALSE),"")</f>
        <v>16.12</v>
      </c>
      <c r="D852">
        <f>IFERROR(VLOOKUP($A852,'Medical Examinations'!$A:$O,3,FALSE),"")</f>
        <v>6.09</v>
      </c>
      <c r="E852" s="26" t="str">
        <f>IFERROR(VLOOKUP($A852,'Medical Examinations'!$A:$O,4,FALSE),"")</f>
        <v>No</v>
      </c>
      <c r="F852" t="str">
        <f>IFERROR(VLOOKUP($A852,'Medical Examinations'!$A:$O,6,FALSE),"")</f>
        <v>No</v>
      </c>
      <c r="G852" t="str">
        <f>IFERROR(VLOOKUP($A852,'Medical Examinations'!$A:$O,7,FALSE),"")</f>
        <v>No</v>
      </c>
      <c r="H852" s="28" t="str">
        <f>IFERROR(VLOOKUP($A852,'Medical Examinations'!$A:$O,8,FALSE),"")</f>
        <v>0</v>
      </c>
      <c r="I852" t="str">
        <f>IFERROR(VLOOKUP($A852,'Medical Examinations'!$A:$O,10,FALSE),"")</f>
        <v>No</v>
      </c>
      <c r="J852" t="str">
        <f>IFERROR(VLOOKUP($A852,'Medical Examinations'!$A:$O,14,FALSE),"")</f>
        <v>Under Weight</v>
      </c>
      <c r="K852" t="str">
        <f>IFERROR(VLOOKUP($A852,'Medical Examinations'!$A:$O,15,FALSE),"")</f>
        <v>Prediabetes</v>
      </c>
      <c r="L852" s="19" t="str">
        <f>IFERROR(VLOOKUP($A852,'Hospitalisation Details'!$A:$Q,7,FALSE),"")</f>
        <v>9-Jun-1977</v>
      </c>
      <c r="M852" s="20">
        <f>IFERROR(VLOOKUP($A852,'Hospitalisation Details'!$A:$Q,10,FALSE),"")</f>
        <v>5003.7700000000004</v>
      </c>
      <c r="N852" s="26" t="str">
        <f>IFERROR(VLOOKUP($A852,'Hospitalisation Details'!$A:$Q,11,FALSE),"")</f>
        <v>tier - 2</v>
      </c>
      <c r="O852" t="str">
        <f>IFERROR(VLOOKUP($A852,'Hospitalisation Details'!$A:$Q,13,FALSE),"")</f>
        <v>tier - 3</v>
      </c>
      <c r="P852" t="str">
        <f>IFERROR(VLOOKUP($A852,'Hospitalisation Details'!$A:$Q,15,FALSE),"")</f>
        <v>R1013</v>
      </c>
      <c r="Q852">
        <f>IFERROR(VLOOKUP($A852,'Hospitalisation Details'!$A:$Q,8,FALSE),"")</f>
        <v>45</v>
      </c>
    </row>
    <row r="853" spans="1:17" ht="15" x14ac:dyDescent="0.35">
      <c r="A853" s="25" t="str">
        <f>'Customer Names'!A1766</f>
        <v>Id1765</v>
      </c>
      <c r="B853" t="str">
        <f>IFERROR(VLOOKUP($A853,'Customer Names'!$A:$F,3,FALSE),"")</f>
        <v>Miller</v>
      </c>
      <c r="C853" s="27">
        <f>IFERROR(VLOOKUP($A853,'Medical Examinations'!$A:$O,2,FALSE),"")</f>
        <v>26.73</v>
      </c>
      <c r="D853">
        <f>IFERROR(VLOOKUP($A853,'Medical Examinations'!$A:$O,3,FALSE),"")</f>
        <v>4.74</v>
      </c>
      <c r="E853" s="26" t="str">
        <f>IFERROR(VLOOKUP($A853,'Medical Examinations'!$A:$O,4,FALSE),"")</f>
        <v>Yes</v>
      </c>
      <c r="F853" t="str">
        <f>IFERROR(VLOOKUP($A853,'Medical Examinations'!$A:$O,6,FALSE),"")</f>
        <v>No</v>
      </c>
      <c r="G853" t="str">
        <f>IFERROR(VLOOKUP($A853,'Medical Examinations'!$A:$O,7,FALSE),"")</f>
        <v>No</v>
      </c>
      <c r="H853" s="28">
        <f>IFERROR(VLOOKUP($A853,'Medical Examinations'!$A:$O,8,FALSE),"")</f>
        <v>1</v>
      </c>
      <c r="I853" t="str">
        <f>IFERROR(VLOOKUP($A853,'Medical Examinations'!$A:$O,10,FALSE),"")</f>
        <v>No</v>
      </c>
      <c r="J853" t="str">
        <f>IFERROR(VLOOKUP($A853,'Medical Examinations'!$A:$O,14,FALSE),"")</f>
        <v>Over Weight</v>
      </c>
      <c r="K853" t="str">
        <f>IFERROR(VLOOKUP($A853,'Medical Examinations'!$A:$O,15,FALSE),"")</f>
        <v>Normal</v>
      </c>
      <c r="L853" s="19" t="str">
        <f>IFERROR(VLOOKUP($A853,'Hospitalisation Details'!$A:$Q,7,FALSE),"")</f>
        <v>4-Sep-1988</v>
      </c>
      <c r="M853" s="20">
        <f>IFERROR(VLOOKUP($A853,'Hospitalisation Details'!$A:$Q,10,FALSE),"")</f>
        <v>5002.78</v>
      </c>
      <c r="N853" s="26" t="str">
        <f>IFERROR(VLOOKUP($A853,'Hospitalisation Details'!$A:$Q,11,FALSE),"")</f>
        <v>tier - 2</v>
      </c>
      <c r="O853" t="str">
        <f>IFERROR(VLOOKUP($A853,'Hospitalisation Details'!$A:$Q,13,FALSE),"")</f>
        <v>tier - 2</v>
      </c>
      <c r="P853" t="str">
        <f>IFERROR(VLOOKUP($A853,'Hospitalisation Details'!$A:$Q,15,FALSE),"")</f>
        <v>R1013</v>
      </c>
      <c r="Q853">
        <f>IFERROR(VLOOKUP($A853,'Hospitalisation Details'!$A:$Q,8,FALSE),"")</f>
        <v>34</v>
      </c>
    </row>
    <row r="854" spans="1:17" ht="15" x14ac:dyDescent="0.35">
      <c r="A854" s="25" t="str">
        <f>'Customer Names'!A1767</f>
        <v>Id1766</v>
      </c>
      <c r="B854" t="str">
        <f>IFERROR(VLOOKUP($A854,'Customer Names'!$A:$F,3,FALSE),"")</f>
        <v>Whitbeck</v>
      </c>
      <c r="C854" s="27">
        <f>IFERROR(VLOOKUP($A854,'Medical Examinations'!$A:$O,2,FALSE),"")</f>
        <v>37.25</v>
      </c>
      <c r="D854">
        <f>IFERROR(VLOOKUP($A854,'Medical Examinations'!$A:$O,3,FALSE),"")</f>
        <v>6.23</v>
      </c>
      <c r="E854" s="26" t="str">
        <f>IFERROR(VLOOKUP($A854,'Medical Examinations'!$A:$O,4,FALSE),"")</f>
        <v>Yes</v>
      </c>
      <c r="F854" t="str">
        <f>IFERROR(VLOOKUP($A854,'Medical Examinations'!$A:$O,6,FALSE),"")</f>
        <v>No</v>
      </c>
      <c r="G854" t="str">
        <f>IFERROR(VLOOKUP($A854,'Medical Examinations'!$A:$O,7,FALSE),"")</f>
        <v>No</v>
      </c>
      <c r="H854" s="28" t="str">
        <f>IFERROR(VLOOKUP($A854,'Medical Examinations'!$A:$O,8,FALSE),"")</f>
        <v>0</v>
      </c>
      <c r="I854" t="str">
        <f>IFERROR(VLOOKUP($A854,'Medical Examinations'!$A:$O,10,FALSE),"")</f>
        <v>No</v>
      </c>
      <c r="J854" t="str">
        <f>IFERROR(VLOOKUP($A854,'Medical Examinations'!$A:$O,14,FALSE),"")</f>
        <v>Obesity</v>
      </c>
      <c r="K854" t="str">
        <f>IFERROR(VLOOKUP($A854,'Medical Examinations'!$A:$O,15,FALSE),"")</f>
        <v>Prediabetes</v>
      </c>
      <c r="L854" s="19" t="str">
        <f>IFERROR(VLOOKUP($A854,'Hospitalisation Details'!$A:$Q,7,FALSE),"")</f>
        <v>5-Oct-2001</v>
      </c>
      <c r="M854" s="20">
        <f>IFERROR(VLOOKUP($A854,'Hospitalisation Details'!$A:$Q,10,FALSE),"")</f>
        <v>4999.04</v>
      </c>
      <c r="N854" s="26" t="str">
        <f>IFERROR(VLOOKUP($A854,'Hospitalisation Details'!$A:$Q,11,FALSE),"")</f>
        <v>tier - 2</v>
      </c>
      <c r="O854" t="str">
        <f>IFERROR(VLOOKUP($A854,'Hospitalisation Details'!$A:$Q,13,FALSE),"")</f>
        <v>tier - 2</v>
      </c>
      <c r="P854" t="str">
        <f>IFERROR(VLOOKUP($A854,'Hospitalisation Details'!$A:$Q,15,FALSE),"")</f>
        <v>R1011</v>
      </c>
      <c r="Q854">
        <f>IFERROR(VLOOKUP($A854,'Hospitalisation Details'!$A:$Q,8,FALSE),"")</f>
        <v>21</v>
      </c>
    </row>
    <row r="855" spans="1:17" ht="15" x14ac:dyDescent="0.35">
      <c r="A855" s="25" t="str">
        <f>'Customer Names'!A1768</f>
        <v>Id1767</v>
      </c>
      <c r="B855" t="str">
        <f>IFERROR(VLOOKUP($A855,'Customer Names'!$A:$F,3,FALSE),"")</f>
        <v>Auer</v>
      </c>
      <c r="C855" s="27">
        <f>IFERROR(VLOOKUP($A855,'Medical Examinations'!$A:$O,2,FALSE),"")</f>
        <v>23.56</v>
      </c>
      <c r="D855">
        <f>IFERROR(VLOOKUP($A855,'Medical Examinations'!$A:$O,3,FALSE),"")</f>
        <v>5.45</v>
      </c>
      <c r="E855" s="26" t="str">
        <f>IFERROR(VLOOKUP($A855,'Medical Examinations'!$A:$O,4,FALSE),"")</f>
        <v>Yes</v>
      </c>
      <c r="F855" t="str">
        <f>IFERROR(VLOOKUP($A855,'Medical Examinations'!$A:$O,6,FALSE),"")</f>
        <v>No</v>
      </c>
      <c r="G855" t="str">
        <f>IFERROR(VLOOKUP($A855,'Medical Examinations'!$A:$O,7,FALSE),"")</f>
        <v>No</v>
      </c>
      <c r="H855" s="28">
        <f>IFERROR(VLOOKUP($A855,'Medical Examinations'!$A:$O,8,FALSE),"")</f>
        <v>1</v>
      </c>
      <c r="I855" t="str">
        <f>IFERROR(VLOOKUP($A855,'Medical Examinations'!$A:$O,10,FALSE),"")</f>
        <v>No</v>
      </c>
      <c r="J855" t="str">
        <f>IFERROR(VLOOKUP($A855,'Medical Examinations'!$A:$O,14,FALSE),"")</f>
        <v>Normal Weight</v>
      </c>
      <c r="K855" t="str">
        <f>IFERROR(VLOOKUP($A855,'Medical Examinations'!$A:$O,15,FALSE),"")</f>
        <v>Normal</v>
      </c>
      <c r="L855" s="19" t="str">
        <f>IFERROR(VLOOKUP($A855,'Hospitalisation Details'!$A:$Q,7,FALSE),"")</f>
        <v>24-Jun-1988</v>
      </c>
      <c r="M855" s="20">
        <f>IFERROR(VLOOKUP($A855,'Hospitalisation Details'!$A:$Q,10,FALSE),"")</f>
        <v>4992.38</v>
      </c>
      <c r="N855" s="26" t="str">
        <f>IFERROR(VLOOKUP($A855,'Hospitalisation Details'!$A:$Q,11,FALSE),"")</f>
        <v>tier - 2</v>
      </c>
      <c r="O855" t="str">
        <f>IFERROR(VLOOKUP($A855,'Hospitalisation Details'!$A:$Q,13,FALSE),"")</f>
        <v>tier - 3</v>
      </c>
      <c r="P855" t="str">
        <f>IFERROR(VLOOKUP($A855,'Hospitalisation Details'!$A:$Q,15,FALSE),"")</f>
        <v>R1024</v>
      </c>
      <c r="Q855">
        <f>IFERROR(VLOOKUP($A855,'Hospitalisation Details'!$A:$Q,8,FALSE),"")</f>
        <v>34</v>
      </c>
    </row>
    <row r="856" spans="1:17" ht="15" x14ac:dyDescent="0.35">
      <c r="A856" s="25" t="str">
        <f>'Customer Names'!A1769</f>
        <v>Id1768</v>
      </c>
      <c r="B856" t="str">
        <f>IFERROR(VLOOKUP($A856,'Customer Names'!$A:$F,3,FALSE),"")</f>
        <v>Attar</v>
      </c>
      <c r="C856" s="27">
        <f>IFERROR(VLOOKUP($A856,'Medical Examinations'!$A:$O,2,FALSE),"")</f>
        <v>15.84</v>
      </c>
      <c r="D856">
        <f>IFERROR(VLOOKUP($A856,'Medical Examinations'!$A:$O,3,FALSE),"")</f>
        <v>10.34</v>
      </c>
      <c r="E856" s="26" t="str">
        <f>IFERROR(VLOOKUP($A856,'Medical Examinations'!$A:$O,4,FALSE),"")</f>
        <v>No</v>
      </c>
      <c r="F856" t="str">
        <f>IFERROR(VLOOKUP($A856,'Medical Examinations'!$A:$O,6,FALSE),"")</f>
        <v>No</v>
      </c>
      <c r="G856" t="str">
        <f>IFERROR(VLOOKUP($A856,'Medical Examinations'!$A:$O,7,FALSE),"")</f>
        <v>No</v>
      </c>
      <c r="H856" s="28">
        <f>IFERROR(VLOOKUP($A856,'Medical Examinations'!$A:$O,8,FALSE),"")</f>
        <v>2</v>
      </c>
      <c r="I856" t="str">
        <f>IFERROR(VLOOKUP($A856,'Medical Examinations'!$A:$O,10,FALSE),"")</f>
        <v>No</v>
      </c>
      <c r="J856" t="str">
        <f>IFERROR(VLOOKUP($A856,'Medical Examinations'!$A:$O,14,FALSE),"")</f>
        <v>Under Weight</v>
      </c>
      <c r="K856" t="str">
        <f>IFERROR(VLOOKUP($A856,'Medical Examinations'!$A:$O,15,FALSE),"")</f>
        <v>Diabetes</v>
      </c>
      <c r="L856" s="19" t="str">
        <f>IFERROR(VLOOKUP($A856,'Hospitalisation Details'!$A:$Q,7,FALSE),"")</f>
        <v>7-Nov-1973</v>
      </c>
      <c r="M856" s="20">
        <f>IFERROR(VLOOKUP($A856,'Hospitalisation Details'!$A:$Q,10,FALSE),"")</f>
        <v>4985.22</v>
      </c>
      <c r="N856" s="26" t="str">
        <f>IFERROR(VLOOKUP($A856,'Hospitalisation Details'!$A:$Q,11,FALSE),"")</f>
        <v>tier - 2</v>
      </c>
      <c r="O856" t="str">
        <f>IFERROR(VLOOKUP($A856,'Hospitalisation Details'!$A:$Q,13,FALSE),"")</f>
        <v>tier - 3</v>
      </c>
      <c r="P856" t="str">
        <f>IFERROR(VLOOKUP($A856,'Hospitalisation Details'!$A:$Q,15,FALSE),"")</f>
        <v>R1013</v>
      </c>
      <c r="Q856">
        <f>IFERROR(VLOOKUP($A856,'Hospitalisation Details'!$A:$Q,8,FALSE),"")</f>
        <v>49</v>
      </c>
    </row>
    <row r="857" spans="1:17" ht="15" x14ac:dyDescent="0.35">
      <c r="A857" s="25" t="str">
        <f>'Customer Names'!A1770</f>
        <v>Id1769</v>
      </c>
      <c r="B857" t="str">
        <f>IFERROR(VLOOKUP($A857,'Customer Names'!$A:$F,3,FALSE),"")</f>
        <v>Misuraca</v>
      </c>
      <c r="C857" s="27">
        <f>IFERROR(VLOOKUP($A857,'Medical Examinations'!$A:$O,2,FALSE),"")</f>
        <v>36.630000000000003</v>
      </c>
      <c r="D857">
        <f>IFERROR(VLOOKUP($A857,'Medical Examinations'!$A:$O,3,FALSE),"")</f>
        <v>5.15</v>
      </c>
      <c r="E857" s="26" t="str">
        <f>IFERROR(VLOOKUP($A857,'Medical Examinations'!$A:$O,4,FALSE),"")</f>
        <v>No</v>
      </c>
      <c r="F857" t="str">
        <f>IFERROR(VLOOKUP($A857,'Medical Examinations'!$A:$O,6,FALSE),"")</f>
        <v>No</v>
      </c>
      <c r="G857" t="str">
        <f>IFERROR(VLOOKUP($A857,'Medical Examinations'!$A:$O,7,FALSE),"")</f>
        <v>No</v>
      </c>
      <c r="H857" s="28" t="str">
        <f>IFERROR(VLOOKUP($A857,'Medical Examinations'!$A:$O,8,FALSE),"")</f>
        <v>0</v>
      </c>
      <c r="I857" t="str">
        <f>IFERROR(VLOOKUP($A857,'Medical Examinations'!$A:$O,10,FALSE),"")</f>
        <v>No</v>
      </c>
      <c r="J857" t="str">
        <f>IFERROR(VLOOKUP($A857,'Medical Examinations'!$A:$O,14,FALSE),"")</f>
        <v>Obesity</v>
      </c>
      <c r="K857" t="str">
        <f>IFERROR(VLOOKUP($A857,'Medical Examinations'!$A:$O,15,FALSE),"")</f>
        <v>Normal</v>
      </c>
      <c r="L857" s="19" t="str">
        <f>IFERROR(VLOOKUP($A857,'Hospitalisation Details'!$A:$Q,7,FALSE),"")</f>
        <v>30-Aug-1991</v>
      </c>
      <c r="M857" s="20">
        <f>IFERROR(VLOOKUP($A857,'Hospitalisation Details'!$A:$Q,10,FALSE),"")</f>
        <v>4949.76</v>
      </c>
      <c r="N857" s="26" t="str">
        <f>IFERROR(VLOOKUP($A857,'Hospitalisation Details'!$A:$Q,11,FALSE),"")</f>
        <v>tier - 2</v>
      </c>
      <c r="O857" t="str">
        <f>IFERROR(VLOOKUP($A857,'Hospitalisation Details'!$A:$Q,13,FALSE),"")</f>
        <v>tier - 1</v>
      </c>
      <c r="P857" t="str">
        <f>IFERROR(VLOOKUP($A857,'Hospitalisation Details'!$A:$Q,15,FALSE),"")</f>
        <v>R1013</v>
      </c>
      <c r="Q857">
        <f>IFERROR(VLOOKUP($A857,'Hospitalisation Details'!$A:$Q,8,FALSE),"")</f>
        <v>31</v>
      </c>
    </row>
    <row r="858" spans="1:17" ht="15" x14ac:dyDescent="0.35">
      <c r="A858" s="25" t="str">
        <f>'Customer Names'!A178</f>
        <v>Id177</v>
      </c>
      <c r="B858" t="str">
        <f>IFERROR(VLOOKUP($A858,'Customer Names'!$A:$F,3,FALSE),"")</f>
        <v>Karkos</v>
      </c>
      <c r="C858" s="27">
        <f>IFERROR(VLOOKUP($A858,'Medical Examinations'!$A:$O,2,FALSE),"")</f>
        <v>39.729999999999997</v>
      </c>
      <c r="D858">
        <f>IFERROR(VLOOKUP($A858,'Medical Examinations'!$A:$O,3,FALSE),"")</f>
        <v>6.24</v>
      </c>
      <c r="E858" s="26" t="str">
        <f>IFERROR(VLOOKUP($A858,'Medical Examinations'!$A:$O,4,FALSE),"")</f>
        <v>No</v>
      </c>
      <c r="F858" t="str">
        <f>IFERROR(VLOOKUP($A858,'Medical Examinations'!$A:$O,6,FALSE),"")</f>
        <v>No</v>
      </c>
      <c r="G858" t="str">
        <f>IFERROR(VLOOKUP($A858,'Medical Examinations'!$A:$O,7,FALSE),"")</f>
        <v>No</v>
      </c>
      <c r="H858" s="28" t="str">
        <f>IFERROR(VLOOKUP($A858,'Medical Examinations'!$A:$O,8,FALSE),"")</f>
        <v>0</v>
      </c>
      <c r="I858" t="str">
        <f>IFERROR(VLOOKUP($A858,'Medical Examinations'!$A:$O,10,FALSE),"")</f>
        <v>Yes</v>
      </c>
      <c r="J858" t="str">
        <f>IFERROR(VLOOKUP($A858,'Medical Examinations'!$A:$O,14,FALSE),"")</f>
        <v>Obesity</v>
      </c>
      <c r="K858" t="str">
        <f>IFERROR(VLOOKUP($A858,'Medical Examinations'!$A:$O,15,FALSE),"")</f>
        <v>Prediabetes</v>
      </c>
      <c r="L858" s="19" t="str">
        <f>IFERROR(VLOOKUP($A858,'Hospitalisation Details'!$A:$Q,7,FALSE),"")</f>
        <v>13-Aug-1977</v>
      </c>
      <c r="M858" s="20">
        <f>IFERROR(VLOOKUP($A858,'Hospitalisation Details'!$A:$Q,10,FALSE),"")</f>
        <v>36935.64</v>
      </c>
      <c r="N858" s="26" t="str">
        <f>IFERROR(VLOOKUP($A858,'Hospitalisation Details'!$A:$Q,11,FALSE),"")</f>
        <v>tier - 2</v>
      </c>
      <c r="O858" t="str">
        <f>IFERROR(VLOOKUP($A858,'Hospitalisation Details'!$A:$Q,13,FALSE),"")</f>
        <v>tier - 1</v>
      </c>
      <c r="P858" t="str">
        <f>IFERROR(VLOOKUP($A858,'Hospitalisation Details'!$A:$Q,15,FALSE),"")</f>
        <v>R1011</v>
      </c>
      <c r="Q858">
        <f>IFERROR(VLOOKUP($A858,'Hospitalisation Details'!$A:$Q,8,FALSE),"")</f>
        <v>45</v>
      </c>
    </row>
    <row r="859" spans="1:17" ht="15" x14ac:dyDescent="0.35">
      <c r="A859" s="25" t="str">
        <f>'Customer Names'!A1771</f>
        <v>Id1770</v>
      </c>
      <c r="B859" t="str">
        <f>IFERROR(VLOOKUP($A859,'Customer Names'!$A:$F,3,FALSE),"")</f>
        <v>Spannaus</v>
      </c>
      <c r="C859" s="27">
        <f>IFERROR(VLOOKUP($A859,'Medical Examinations'!$A:$O,2,FALSE),"")</f>
        <v>16.47</v>
      </c>
      <c r="D859">
        <f>IFERROR(VLOOKUP($A859,'Medical Examinations'!$A:$O,3,FALSE),"")</f>
        <v>11.72</v>
      </c>
      <c r="E859" s="26" t="str">
        <f>IFERROR(VLOOKUP($A859,'Medical Examinations'!$A:$O,4,FALSE),"")</f>
        <v>No</v>
      </c>
      <c r="F859" t="str">
        <f>IFERROR(VLOOKUP($A859,'Medical Examinations'!$A:$O,6,FALSE),"")</f>
        <v>No</v>
      </c>
      <c r="G859" t="str">
        <f>IFERROR(VLOOKUP($A859,'Medical Examinations'!$A:$O,7,FALSE),"")</f>
        <v>No</v>
      </c>
      <c r="H859" s="28" t="str">
        <f>IFERROR(VLOOKUP($A859,'Medical Examinations'!$A:$O,8,FALSE),"")</f>
        <v>0</v>
      </c>
      <c r="I859" t="str">
        <f>IFERROR(VLOOKUP($A859,'Medical Examinations'!$A:$O,10,FALSE),"")</f>
        <v>No</v>
      </c>
      <c r="J859" t="str">
        <f>IFERROR(VLOOKUP($A859,'Medical Examinations'!$A:$O,14,FALSE),"")</f>
        <v>Under Weight</v>
      </c>
      <c r="K859" t="str">
        <f>IFERROR(VLOOKUP($A859,'Medical Examinations'!$A:$O,15,FALSE),"")</f>
        <v>Diabetes</v>
      </c>
      <c r="L859" s="19" t="str">
        <f>IFERROR(VLOOKUP($A859,'Hospitalisation Details'!$A:$Q,7,FALSE),"")</f>
        <v>26-Jun-1974</v>
      </c>
      <c r="M859" s="20">
        <f>IFERROR(VLOOKUP($A859,'Hospitalisation Details'!$A:$Q,10,FALSE),"")</f>
        <v>4942.0600000000004</v>
      </c>
      <c r="N859" s="26" t="str">
        <f>IFERROR(VLOOKUP($A859,'Hospitalisation Details'!$A:$Q,11,FALSE),"")</f>
        <v>tier - 2</v>
      </c>
      <c r="O859" t="str">
        <f>IFERROR(VLOOKUP($A859,'Hospitalisation Details'!$A:$Q,13,FALSE),"")</f>
        <v>tier - 2</v>
      </c>
      <c r="P859" t="str">
        <f>IFERROR(VLOOKUP($A859,'Hospitalisation Details'!$A:$Q,15,FALSE),"")</f>
        <v>R1013</v>
      </c>
      <c r="Q859">
        <f>IFERROR(VLOOKUP($A859,'Hospitalisation Details'!$A:$Q,8,FALSE),"")</f>
        <v>48</v>
      </c>
    </row>
    <row r="860" spans="1:17" ht="15" x14ac:dyDescent="0.35">
      <c r="A860" s="25" t="str">
        <f>'Customer Names'!A1772</f>
        <v>Id1771</v>
      </c>
      <c r="B860" t="str">
        <f>IFERROR(VLOOKUP($A860,'Customer Names'!$A:$F,3,FALSE),"")</f>
        <v>Tarbiat</v>
      </c>
      <c r="C860" s="27">
        <f>IFERROR(VLOOKUP($A860,'Medical Examinations'!$A:$O,2,FALSE),"")</f>
        <v>25.8</v>
      </c>
      <c r="D860">
        <f>IFERROR(VLOOKUP($A860,'Medical Examinations'!$A:$O,3,FALSE),"")</f>
        <v>5.29</v>
      </c>
      <c r="E860" s="26" t="str">
        <f>IFERROR(VLOOKUP($A860,'Medical Examinations'!$A:$O,4,FALSE),"")</f>
        <v>No</v>
      </c>
      <c r="F860" t="str">
        <f>IFERROR(VLOOKUP($A860,'Medical Examinations'!$A:$O,6,FALSE),"")</f>
        <v>No</v>
      </c>
      <c r="G860" t="str">
        <f>IFERROR(VLOOKUP($A860,'Medical Examinations'!$A:$O,7,FALSE),"")</f>
        <v>No</v>
      </c>
      <c r="H860" s="28" t="str">
        <f>IFERROR(VLOOKUP($A860,'Medical Examinations'!$A:$O,8,FALSE),"")</f>
        <v>0</v>
      </c>
      <c r="I860" t="str">
        <f>IFERROR(VLOOKUP($A860,'Medical Examinations'!$A:$O,10,FALSE),"")</f>
        <v>No</v>
      </c>
      <c r="J860" t="str">
        <f>IFERROR(VLOOKUP($A860,'Medical Examinations'!$A:$O,14,FALSE),"")</f>
        <v>Over Weight</v>
      </c>
      <c r="K860" t="str">
        <f>IFERROR(VLOOKUP($A860,'Medical Examinations'!$A:$O,15,FALSE),"")</f>
        <v>Normal</v>
      </c>
      <c r="L860" s="19" t="str">
        <f>IFERROR(VLOOKUP($A860,'Hospitalisation Details'!$A:$Q,7,FALSE),"")</f>
        <v>27-Nov-1991</v>
      </c>
      <c r="M860" s="20">
        <f>IFERROR(VLOOKUP($A860,'Hospitalisation Details'!$A:$Q,10,FALSE),"")</f>
        <v>4934.71</v>
      </c>
      <c r="N860" s="26" t="str">
        <f>IFERROR(VLOOKUP($A860,'Hospitalisation Details'!$A:$Q,11,FALSE),"")</f>
        <v>tier - 2</v>
      </c>
      <c r="O860" t="str">
        <f>IFERROR(VLOOKUP($A860,'Hospitalisation Details'!$A:$Q,13,FALSE),"")</f>
        <v>tier - 3</v>
      </c>
      <c r="P860" t="str">
        <f>IFERROR(VLOOKUP($A860,'Hospitalisation Details'!$A:$Q,15,FALSE),"")</f>
        <v>R1011</v>
      </c>
      <c r="Q860">
        <f>IFERROR(VLOOKUP($A860,'Hospitalisation Details'!$A:$Q,8,FALSE),"")</f>
        <v>31</v>
      </c>
    </row>
    <row r="861" spans="1:17" ht="15" x14ac:dyDescent="0.35">
      <c r="A861" s="25" t="str">
        <f>'Customer Names'!A1773</f>
        <v>Id1772</v>
      </c>
      <c r="B861" t="str">
        <f>IFERROR(VLOOKUP($A861,'Customer Names'!$A:$F,3,FALSE),"")</f>
        <v>Pulkkinen</v>
      </c>
      <c r="C861" s="27">
        <f>IFERROR(VLOOKUP($A861,'Medical Examinations'!$A:$O,2,FALSE),"")</f>
        <v>23.6</v>
      </c>
      <c r="D861">
        <f>IFERROR(VLOOKUP($A861,'Medical Examinations'!$A:$O,3,FALSE),"")</f>
        <v>4.33</v>
      </c>
      <c r="E861" s="26" t="str">
        <f>IFERROR(VLOOKUP($A861,'Medical Examinations'!$A:$O,4,FALSE),"")</f>
        <v>No</v>
      </c>
      <c r="F861" t="str">
        <f>IFERROR(VLOOKUP($A861,'Medical Examinations'!$A:$O,6,FALSE),"")</f>
        <v>No</v>
      </c>
      <c r="G861" t="str">
        <f>IFERROR(VLOOKUP($A861,'Medical Examinations'!$A:$O,7,FALSE),"")</f>
        <v>No</v>
      </c>
      <c r="H861" s="28" t="str">
        <f>IFERROR(VLOOKUP($A861,'Medical Examinations'!$A:$O,8,FALSE),"")</f>
        <v>0</v>
      </c>
      <c r="I861" t="str">
        <f>IFERROR(VLOOKUP($A861,'Medical Examinations'!$A:$O,10,FALSE),"")</f>
        <v>No</v>
      </c>
      <c r="J861" t="str">
        <f>IFERROR(VLOOKUP($A861,'Medical Examinations'!$A:$O,14,FALSE),"")</f>
        <v>Normal Weight</v>
      </c>
      <c r="K861" t="str">
        <f>IFERROR(VLOOKUP($A861,'Medical Examinations'!$A:$O,15,FALSE),"")</f>
        <v>Normal</v>
      </c>
      <c r="L861" s="19" t="str">
        <f>IFERROR(VLOOKUP($A861,'Hospitalisation Details'!$A:$Q,7,FALSE),"")</f>
        <v>23-Aug-1991</v>
      </c>
      <c r="M861" s="20">
        <f>IFERROR(VLOOKUP($A861,'Hospitalisation Details'!$A:$Q,10,FALSE),"")</f>
        <v>4931.6499999999996</v>
      </c>
      <c r="N861" s="26" t="str">
        <f>IFERROR(VLOOKUP($A861,'Hospitalisation Details'!$A:$Q,11,FALSE),"")</f>
        <v>tier - 2</v>
      </c>
      <c r="O861" t="str">
        <f>IFERROR(VLOOKUP($A861,'Hospitalisation Details'!$A:$Q,13,FALSE),"")</f>
        <v>tier - 3</v>
      </c>
      <c r="P861" t="str">
        <f>IFERROR(VLOOKUP($A861,'Hospitalisation Details'!$A:$Q,15,FALSE),"")</f>
        <v>R1011</v>
      </c>
      <c r="Q861">
        <f>IFERROR(VLOOKUP($A861,'Hospitalisation Details'!$A:$Q,8,FALSE),"")</f>
        <v>31</v>
      </c>
    </row>
    <row r="862" spans="1:17" ht="15" x14ac:dyDescent="0.35">
      <c r="A862" s="25" t="str">
        <f>'Customer Names'!A1774</f>
        <v>Id1773</v>
      </c>
      <c r="B862" t="str">
        <f>IFERROR(VLOOKUP($A862,'Customer Names'!$A:$F,3,FALSE),"")</f>
        <v>Trnovcova</v>
      </c>
      <c r="C862" s="27">
        <f>IFERROR(VLOOKUP($A862,'Medical Examinations'!$A:$O,2,FALSE),"")</f>
        <v>32.11</v>
      </c>
      <c r="D862">
        <f>IFERROR(VLOOKUP($A862,'Medical Examinations'!$A:$O,3,FALSE),"")</f>
        <v>6.24</v>
      </c>
      <c r="E862" s="26" t="str">
        <f>IFERROR(VLOOKUP($A862,'Medical Examinations'!$A:$O,4,FALSE),"")</f>
        <v>No</v>
      </c>
      <c r="F862" t="str">
        <f>IFERROR(VLOOKUP($A862,'Medical Examinations'!$A:$O,6,FALSE),"")</f>
        <v>No</v>
      </c>
      <c r="G862" t="str">
        <f>IFERROR(VLOOKUP($A862,'Medical Examinations'!$A:$O,7,FALSE),"")</f>
        <v>Yes</v>
      </c>
      <c r="H862" s="28">
        <f>IFERROR(VLOOKUP($A862,'Medical Examinations'!$A:$O,8,FALSE),"")</f>
        <v>1</v>
      </c>
      <c r="I862" t="str">
        <f>IFERROR(VLOOKUP($A862,'Medical Examinations'!$A:$O,10,FALSE),"")</f>
        <v>No</v>
      </c>
      <c r="J862" t="str">
        <f>IFERROR(VLOOKUP($A862,'Medical Examinations'!$A:$O,14,FALSE),"")</f>
        <v>Obesity</v>
      </c>
      <c r="K862" t="str">
        <f>IFERROR(VLOOKUP($A862,'Medical Examinations'!$A:$O,15,FALSE),"")</f>
        <v>Prediabetes</v>
      </c>
      <c r="L862" s="19" t="str">
        <f>IFERROR(VLOOKUP($A862,'Hospitalisation Details'!$A:$Q,7,FALSE),"")</f>
        <v>10-Aug-1993</v>
      </c>
      <c r="M862" s="20">
        <f>IFERROR(VLOOKUP($A862,'Hospitalisation Details'!$A:$Q,10,FALSE),"")</f>
        <v>4922.92</v>
      </c>
      <c r="N862" s="26" t="str">
        <f>IFERROR(VLOOKUP($A862,'Hospitalisation Details'!$A:$Q,11,FALSE),"")</f>
        <v>tier - 2</v>
      </c>
      <c r="O862" t="str">
        <f>IFERROR(VLOOKUP($A862,'Hospitalisation Details'!$A:$Q,13,FALSE),"")</f>
        <v>tier - 2</v>
      </c>
      <c r="P862" t="str">
        <f>IFERROR(VLOOKUP($A862,'Hospitalisation Details'!$A:$Q,15,FALSE),"")</f>
        <v>R1012</v>
      </c>
      <c r="Q862">
        <f>IFERROR(VLOOKUP($A862,'Hospitalisation Details'!$A:$Q,8,FALSE),"")</f>
        <v>29</v>
      </c>
    </row>
    <row r="863" spans="1:17" ht="15" x14ac:dyDescent="0.35">
      <c r="A863" s="25" t="str">
        <f>'Customer Names'!A1775</f>
        <v>Id1774</v>
      </c>
      <c r="B863" t="str">
        <f>IFERROR(VLOOKUP($A863,'Customer Names'!$A:$F,3,FALSE),"")</f>
        <v>Anthony</v>
      </c>
      <c r="C863" s="27">
        <f>IFERROR(VLOOKUP($A863,'Medical Examinations'!$A:$O,2,FALSE),"")</f>
        <v>30.114999999999998</v>
      </c>
      <c r="D863">
        <f>IFERROR(VLOOKUP($A863,'Medical Examinations'!$A:$O,3,FALSE),"")</f>
        <v>11.61</v>
      </c>
      <c r="E863" s="26" t="str">
        <f>IFERROR(VLOOKUP($A863,'Medical Examinations'!$A:$O,4,FALSE),"")</f>
        <v>No</v>
      </c>
      <c r="F863" t="str">
        <f>IFERROR(VLOOKUP($A863,'Medical Examinations'!$A:$O,6,FALSE),"")</f>
        <v>No</v>
      </c>
      <c r="G863" t="str">
        <f>IFERROR(VLOOKUP($A863,'Medical Examinations'!$A:$O,7,FALSE),"")</f>
        <v>No</v>
      </c>
      <c r="H863" s="28" t="str">
        <f>IFERROR(VLOOKUP($A863,'Medical Examinations'!$A:$O,8,FALSE),"")</f>
        <v>0</v>
      </c>
      <c r="I863" t="str">
        <f>IFERROR(VLOOKUP($A863,'Medical Examinations'!$A:$O,10,FALSE),"")</f>
        <v>No</v>
      </c>
      <c r="J863" t="str">
        <f>IFERROR(VLOOKUP($A863,'Medical Examinations'!$A:$O,14,FALSE),"")</f>
        <v>Obesity</v>
      </c>
      <c r="K863" t="str">
        <f>IFERROR(VLOOKUP($A863,'Medical Examinations'!$A:$O,15,FALSE),"")</f>
        <v>Diabetes</v>
      </c>
      <c r="L863" s="19" t="str">
        <f>IFERROR(VLOOKUP($A863,'Hospitalisation Details'!$A:$Q,7,FALSE),"")</f>
        <v>21-Aug-2002</v>
      </c>
      <c r="M863" s="20">
        <f>IFERROR(VLOOKUP($A863,'Hospitalisation Details'!$A:$Q,10,FALSE),"")</f>
        <v>4915.0600000000004</v>
      </c>
      <c r="N863" s="26" t="str">
        <f>IFERROR(VLOOKUP($A863,'Hospitalisation Details'!$A:$Q,11,FALSE),"")</f>
        <v>tier - 2</v>
      </c>
      <c r="O863" t="str">
        <f>IFERROR(VLOOKUP($A863,'Hospitalisation Details'!$A:$Q,13,FALSE),"")</f>
        <v>tier - 1</v>
      </c>
      <c r="P863" t="str">
        <f>IFERROR(VLOOKUP($A863,'Hospitalisation Details'!$A:$Q,15,FALSE),"")</f>
        <v>R1017</v>
      </c>
      <c r="Q863">
        <f>IFERROR(VLOOKUP($A863,'Hospitalisation Details'!$A:$Q,8,FALSE),"")</f>
        <v>20</v>
      </c>
    </row>
    <row r="864" spans="1:17" ht="15" x14ac:dyDescent="0.35">
      <c r="A864" s="25" t="str">
        <f>'Customer Names'!A1776</f>
        <v>Id1775</v>
      </c>
      <c r="B864" t="str">
        <f>IFERROR(VLOOKUP($A864,'Customer Names'!$A:$F,3,FALSE),"")</f>
        <v>Hetrick</v>
      </c>
      <c r="C864" s="27">
        <f>IFERROR(VLOOKUP($A864,'Medical Examinations'!$A:$O,2,FALSE),"")</f>
        <v>20.28</v>
      </c>
      <c r="D864">
        <f>IFERROR(VLOOKUP($A864,'Medical Examinations'!$A:$O,3,FALSE),"")</f>
        <v>11.07</v>
      </c>
      <c r="E864" s="26" t="str">
        <f>IFERROR(VLOOKUP($A864,'Medical Examinations'!$A:$O,4,FALSE),"")</f>
        <v>Yes</v>
      </c>
      <c r="F864" t="str">
        <f>IFERROR(VLOOKUP($A864,'Medical Examinations'!$A:$O,6,FALSE),"")</f>
        <v>No</v>
      </c>
      <c r="G864" t="str">
        <f>IFERROR(VLOOKUP($A864,'Medical Examinations'!$A:$O,7,FALSE),"")</f>
        <v>No</v>
      </c>
      <c r="H864" s="28" t="str">
        <f>IFERROR(VLOOKUP($A864,'Medical Examinations'!$A:$O,8,FALSE),"")</f>
        <v>0</v>
      </c>
      <c r="I864" t="str">
        <f>IFERROR(VLOOKUP($A864,'Medical Examinations'!$A:$O,10,FALSE),"")</f>
        <v>No</v>
      </c>
      <c r="J864" t="str">
        <f>IFERROR(VLOOKUP($A864,'Medical Examinations'!$A:$O,14,FALSE),"")</f>
        <v>Normal Weight</v>
      </c>
      <c r="K864" t="str">
        <f>IFERROR(VLOOKUP($A864,'Medical Examinations'!$A:$O,15,FALSE),"")</f>
        <v>Diabetes</v>
      </c>
      <c r="L864" s="19" t="str">
        <f>IFERROR(VLOOKUP($A864,'Hospitalisation Details'!$A:$Q,7,FALSE),"")</f>
        <v>18-Oct-1981</v>
      </c>
      <c r="M864" s="20">
        <f>IFERROR(VLOOKUP($A864,'Hospitalisation Details'!$A:$Q,10,FALSE),"")</f>
        <v>4911.8900000000003</v>
      </c>
      <c r="N864" s="26" t="str">
        <f>IFERROR(VLOOKUP($A864,'Hospitalisation Details'!$A:$Q,11,FALSE),"")</f>
        <v>tier - 2</v>
      </c>
      <c r="O864" t="str">
        <f>IFERROR(VLOOKUP($A864,'Hospitalisation Details'!$A:$Q,13,FALSE),"")</f>
        <v>tier - 3</v>
      </c>
      <c r="P864" t="str">
        <f>IFERROR(VLOOKUP($A864,'Hospitalisation Details'!$A:$Q,15,FALSE),"")</f>
        <v>R1013</v>
      </c>
      <c r="Q864">
        <f>IFERROR(VLOOKUP($A864,'Hospitalisation Details'!$A:$Q,8,FALSE),"")</f>
        <v>41</v>
      </c>
    </row>
    <row r="865" spans="1:17" ht="15" x14ac:dyDescent="0.35">
      <c r="A865" s="25" t="str">
        <f>'Customer Names'!A1777</f>
        <v>Id1776</v>
      </c>
      <c r="B865" t="str">
        <f>IFERROR(VLOOKUP($A865,'Customer Names'!$A:$F,3,FALSE),"")</f>
        <v>Stern</v>
      </c>
      <c r="C865" s="27">
        <f>IFERROR(VLOOKUP($A865,'Medical Examinations'!$A:$O,2,FALSE),"")</f>
        <v>20.234999999999999</v>
      </c>
      <c r="D865">
        <f>IFERROR(VLOOKUP($A865,'Medical Examinations'!$A:$O,3,FALSE),"")</f>
        <v>5.19</v>
      </c>
      <c r="E865" s="26" t="str">
        <f>IFERROR(VLOOKUP($A865,'Medical Examinations'!$A:$O,4,FALSE),"")</f>
        <v>No</v>
      </c>
      <c r="F865" t="str">
        <f>IFERROR(VLOOKUP($A865,'Medical Examinations'!$A:$O,6,FALSE),"")</f>
        <v>No</v>
      </c>
      <c r="G865" t="str">
        <f>IFERROR(VLOOKUP($A865,'Medical Examinations'!$A:$O,7,FALSE),"")</f>
        <v>Yes</v>
      </c>
      <c r="H865" s="28">
        <f>IFERROR(VLOOKUP($A865,'Medical Examinations'!$A:$O,8,FALSE),"")</f>
        <v>1</v>
      </c>
      <c r="I865" t="str">
        <f>IFERROR(VLOOKUP($A865,'Medical Examinations'!$A:$O,10,FALSE),"")</f>
        <v>No</v>
      </c>
      <c r="J865" t="str">
        <f>IFERROR(VLOOKUP($A865,'Medical Examinations'!$A:$O,14,FALSE),"")</f>
        <v>Normal Weight</v>
      </c>
      <c r="K865" t="str">
        <f>IFERROR(VLOOKUP($A865,'Medical Examinations'!$A:$O,15,FALSE),"")</f>
        <v>Normal</v>
      </c>
      <c r="L865" s="19" t="str">
        <f>IFERROR(VLOOKUP($A865,'Hospitalisation Details'!$A:$Q,7,FALSE),"")</f>
        <v>10-Jul-1993</v>
      </c>
      <c r="M865" s="20">
        <f>IFERROR(VLOOKUP($A865,'Hospitalisation Details'!$A:$Q,10,FALSE),"")</f>
        <v>4906.41</v>
      </c>
      <c r="N865" s="26" t="str">
        <f>IFERROR(VLOOKUP($A865,'Hospitalisation Details'!$A:$Q,11,FALSE),"")</f>
        <v>tier - 2</v>
      </c>
      <c r="O865" t="str">
        <f>IFERROR(VLOOKUP($A865,'Hospitalisation Details'!$A:$Q,13,FALSE),"")</f>
        <v>tier - 1</v>
      </c>
      <c r="P865" t="str">
        <f>IFERROR(VLOOKUP($A865,'Hospitalisation Details'!$A:$Q,15,FALSE),"")</f>
        <v>R1012</v>
      </c>
      <c r="Q865">
        <f>IFERROR(VLOOKUP($A865,'Hospitalisation Details'!$A:$Q,8,FALSE),"")</f>
        <v>29</v>
      </c>
    </row>
    <row r="866" spans="1:17" ht="15" x14ac:dyDescent="0.35">
      <c r="A866" s="25" t="str">
        <f>'Customer Names'!A1778</f>
        <v>Id1777</v>
      </c>
      <c r="B866" t="str">
        <f>IFERROR(VLOOKUP($A866,'Customer Names'!$A:$F,3,FALSE),"")</f>
        <v>Newman</v>
      </c>
      <c r="C866" s="27">
        <f>IFERROR(VLOOKUP($A866,'Medical Examinations'!$A:$O,2,FALSE),"")</f>
        <v>25.27</v>
      </c>
      <c r="D866">
        <f>IFERROR(VLOOKUP($A866,'Medical Examinations'!$A:$O,3,FALSE),"")</f>
        <v>5.7</v>
      </c>
      <c r="E866" s="26" t="str">
        <f>IFERROR(VLOOKUP($A866,'Medical Examinations'!$A:$O,4,FALSE),"")</f>
        <v>Yes</v>
      </c>
      <c r="F866" t="str">
        <f>IFERROR(VLOOKUP($A866,'Medical Examinations'!$A:$O,6,FALSE),"")</f>
        <v>No</v>
      </c>
      <c r="G866" t="str">
        <f>IFERROR(VLOOKUP($A866,'Medical Examinations'!$A:$O,7,FALSE),"")</f>
        <v>No</v>
      </c>
      <c r="H866" s="28">
        <f>IFERROR(VLOOKUP($A866,'Medical Examinations'!$A:$O,8,FALSE),"")</f>
        <v>1</v>
      </c>
      <c r="I866" t="str">
        <f>IFERROR(VLOOKUP($A866,'Medical Examinations'!$A:$O,10,FALSE),"")</f>
        <v>No</v>
      </c>
      <c r="J866" t="str">
        <f>IFERROR(VLOOKUP($A866,'Medical Examinations'!$A:$O,14,FALSE),"")</f>
        <v>Over Weight</v>
      </c>
      <c r="K866" t="str">
        <f>IFERROR(VLOOKUP($A866,'Medical Examinations'!$A:$O,15,FALSE),"")</f>
        <v>Prediabetes</v>
      </c>
      <c r="L866" s="19" t="str">
        <f>IFERROR(VLOOKUP($A866,'Hospitalisation Details'!$A:$Q,7,FALSE),"")</f>
        <v>23-Sep-1988</v>
      </c>
      <c r="M866" s="20">
        <f>IFERROR(VLOOKUP($A866,'Hospitalisation Details'!$A:$Q,10,FALSE),"")</f>
        <v>4894.75</v>
      </c>
      <c r="N866" s="26" t="str">
        <f>IFERROR(VLOOKUP($A866,'Hospitalisation Details'!$A:$Q,11,FALSE),"")</f>
        <v>tier - 3</v>
      </c>
      <c r="O866" t="str">
        <f>IFERROR(VLOOKUP($A866,'Hospitalisation Details'!$A:$Q,13,FALSE),"")</f>
        <v>tier - 3</v>
      </c>
      <c r="P866" t="str">
        <f>IFERROR(VLOOKUP($A866,'Hospitalisation Details'!$A:$Q,15,FALSE),"")</f>
        <v>R1012</v>
      </c>
      <c r="Q866">
        <f>IFERROR(VLOOKUP($A866,'Hospitalisation Details'!$A:$Q,8,FALSE),"")</f>
        <v>34</v>
      </c>
    </row>
    <row r="867" spans="1:17" ht="15" x14ac:dyDescent="0.35">
      <c r="A867" s="25" t="str">
        <f>'Customer Names'!A1779</f>
        <v>Id1778</v>
      </c>
      <c r="B867" t="str">
        <f>IFERROR(VLOOKUP($A867,'Customer Names'!$A:$F,3,FALSE),"")</f>
        <v>Reasoner</v>
      </c>
      <c r="C867" s="27">
        <f>IFERROR(VLOOKUP($A867,'Medical Examinations'!$A:$O,2,FALSE),"")</f>
        <v>24.24</v>
      </c>
      <c r="D867">
        <f>IFERROR(VLOOKUP($A867,'Medical Examinations'!$A:$O,3,FALSE),"")</f>
        <v>6.15</v>
      </c>
      <c r="E867" s="26" t="str">
        <f>IFERROR(VLOOKUP($A867,'Medical Examinations'!$A:$O,4,FALSE),"")</f>
        <v>No</v>
      </c>
      <c r="F867" t="str">
        <f>IFERROR(VLOOKUP($A867,'Medical Examinations'!$A:$O,6,FALSE),"")</f>
        <v>No</v>
      </c>
      <c r="G867" t="str">
        <f>IFERROR(VLOOKUP($A867,'Medical Examinations'!$A:$O,7,FALSE),"")</f>
        <v>No</v>
      </c>
      <c r="H867" s="28" t="str">
        <f>IFERROR(VLOOKUP($A867,'Medical Examinations'!$A:$O,8,FALSE),"")</f>
        <v>0</v>
      </c>
      <c r="I867" t="str">
        <f>IFERROR(VLOOKUP($A867,'Medical Examinations'!$A:$O,10,FALSE),"")</f>
        <v>No</v>
      </c>
      <c r="J867" t="str">
        <f>IFERROR(VLOOKUP($A867,'Medical Examinations'!$A:$O,14,FALSE),"")</f>
        <v>Normal Weight</v>
      </c>
      <c r="K867" t="str">
        <f>IFERROR(VLOOKUP($A867,'Medical Examinations'!$A:$O,15,FALSE),"")</f>
        <v>Prediabetes</v>
      </c>
      <c r="L867" s="19" t="str">
        <f>IFERROR(VLOOKUP($A867,'Hospitalisation Details'!$A:$Q,7,FALSE),"")</f>
        <v>28-Nov-1990</v>
      </c>
      <c r="M867" s="20">
        <f>IFERROR(VLOOKUP($A867,'Hospitalisation Details'!$A:$Q,10,FALSE),"")</f>
        <v>4894.3900000000003</v>
      </c>
      <c r="N867" s="26" t="str">
        <f>IFERROR(VLOOKUP($A867,'Hospitalisation Details'!$A:$Q,11,FALSE),"")</f>
        <v>tier - 2</v>
      </c>
      <c r="O867" t="str">
        <f>IFERROR(VLOOKUP($A867,'Hospitalisation Details'!$A:$Q,13,FALSE),"")</f>
        <v>tier - 3</v>
      </c>
      <c r="P867" t="str">
        <f>IFERROR(VLOOKUP($A867,'Hospitalisation Details'!$A:$Q,15,FALSE),"")</f>
        <v>R1013</v>
      </c>
      <c r="Q867">
        <f>IFERROR(VLOOKUP($A867,'Hospitalisation Details'!$A:$Q,8,FALSE),"")</f>
        <v>32</v>
      </c>
    </row>
    <row r="868" spans="1:17" ht="15" x14ac:dyDescent="0.35">
      <c r="A868" s="25" t="str">
        <f>'Customer Names'!A1780</f>
        <v>Id1779</v>
      </c>
      <c r="B868" t="str">
        <f>IFERROR(VLOOKUP($A868,'Customer Names'!$A:$F,3,FALSE),"")</f>
        <v>Mone</v>
      </c>
      <c r="C868" s="27">
        <f>IFERROR(VLOOKUP($A868,'Medical Examinations'!$A:$O,2,FALSE),"")</f>
        <v>35.75</v>
      </c>
      <c r="D868">
        <f>IFERROR(VLOOKUP($A868,'Medical Examinations'!$A:$O,3,FALSE),"")</f>
        <v>5.07</v>
      </c>
      <c r="E868" s="26" t="str">
        <f>IFERROR(VLOOKUP($A868,'Medical Examinations'!$A:$O,4,FALSE),"")</f>
        <v>No</v>
      </c>
      <c r="F868" t="str">
        <f>IFERROR(VLOOKUP($A868,'Medical Examinations'!$A:$O,6,FALSE),"")</f>
        <v>No</v>
      </c>
      <c r="G868" t="str">
        <f>IFERROR(VLOOKUP($A868,'Medical Examinations'!$A:$O,7,FALSE),"")</f>
        <v>No</v>
      </c>
      <c r="H868" s="28" t="str">
        <f>IFERROR(VLOOKUP($A868,'Medical Examinations'!$A:$O,8,FALSE),"")</f>
        <v>0</v>
      </c>
      <c r="I868" t="str">
        <f>IFERROR(VLOOKUP($A868,'Medical Examinations'!$A:$O,10,FALSE),"")</f>
        <v>No</v>
      </c>
      <c r="J868" t="str">
        <f>IFERROR(VLOOKUP($A868,'Medical Examinations'!$A:$O,14,FALSE),"")</f>
        <v>Obesity</v>
      </c>
      <c r="K868" t="str">
        <f>IFERROR(VLOOKUP($A868,'Medical Examinations'!$A:$O,15,FALSE),"")</f>
        <v>Normal</v>
      </c>
      <c r="L868" s="19" t="str">
        <f>IFERROR(VLOOKUP($A868,'Hospitalisation Details'!$A:$Q,7,FALSE),"")</f>
        <v>10-Jul-1989</v>
      </c>
      <c r="M868" s="20">
        <f>IFERROR(VLOOKUP($A868,'Hospitalisation Details'!$A:$Q,10,FALSE),"")</f>
        <v>4890</v>
      </c>
      <c r="N868" s="26" t="str">
        <f>IFERROR(VLOOKUP($A868,'Hospitalisation Details'!$A:$Q,11,FALSE),"")</f>
        <v>tier - 3</v>
      </c>
      <c r="O868" t="str">
        <f>IFERROR(VLOOKUP($A868,'Hospitalisation Details'!$A:$Q,13,FALSE),"")</f>
        <v>tier - 2</v>
      </c>
      <c r="P868" t="str">
        <f>IFERROR(VLOOKUP($A868,'Hospitalisation Details'!$A:$Q,15,FALSE),"")</f>
        <v>R1013</v>
      </c>
      <c r="Q868">
        <f>IFERROR(VLOOKUP($A868,'Hospitalisation Details'!$A:$Q,8,FALSE),"")</f>
        <v>33</v>
      </c>
    </row>
    <row r="869" spans="1:17" ht="15" x14ac:dyDescent="0.35">
      <c r="A869" s="25" t="str">
        <f>'Customer Names'!A179</f>
        <v>Id178</v>
      </c>
      <c r="B869" t="str">
        <f>IFERROR(VLOOKUP($A869,'Customer Names'!$A:$F,3,FALSE),"")</f>
        <v>Price-Dierksen</v>
      </c>
      <c r="C869" s="27">
        <f>IFERROR(VLOOKUP($A869,'Medical Examinations'!$A:$O,2,FALSE),"")</f>
        <v>35.68</v>
      </c>
      <c r="D869">
        <f>IFERROR(VLOOKUP($A869,'Medical Examinations'!$A:$O,3,FALSE),"")</f>
        <v>10.039999999999999</v>
      </c>
      <c r="E869" s="26" t="str">
        <f>IFERROR(VLOOKUP($A869,'Medical Examinations'!$A:$O,4,FALSE),"")</f>
        <v>No</v>
      </c>
      <c r="F869" t="str">
        <f>IFERROR(VLOOKUP($A869,'Medical Examinations'!$A:$O,6,FALSE),"")</f>
        <v>No</v>
      </c>
      <c r="G869" t="str">
        <f>IFERROR(VLOOKUP($A869,'Medical Examinations'!$A:$O,7,FALSE),"")</f>
        <v>No</v>
      </c>
      <c r="H869" s="28" t="str">
        <f>IFERROR(VLOOKUP($A869,'Medical Examinations'!$A:$O,8,FALSE),"")</f>
        <v>0</v>
      </c>
      <c r="I869" t="str">
        <f>IFERROR(VLOOKUP($A869,'Medical Examinations'!$A:$O,10,FALSE),"")</f>
        <v>Yes</v>
      </c>
      <c r="J869" t="str">
        <f>IFERROR(VLOOKUP($A869,'Medical Examinations'!$A:$O,14,FALSE),"")</f>
        <v>Obesity</v>
      </c>
      <c r="K869" t="str">
        <f>IFERROR(VLOOKUP($A869,'Medical Examinations'!$A:$O,15,FALSE),"")</f>
        <v>Diabetes</v>
      </c>
      <c r="L869" s="19" t="str">
        <f>IFERROR(VLOOKUP($A869,'Hospitalisation Details'!$A:$Q,7,FALSE),"")</f>
        <v>22-Oct-1968</v>
      </c>
      <c r="M869" s="20">
        <f>IFERROR(VLOOKUP($A869,'Hospitalisation Details'!$A:$Q,10,FALSE),"")</f>
        <v>36922.61</v>
      </c>
      <c r="N869" s="26" t="str">
        <f>IFERROR(VLOOKUP($A869,'Hospitalisation Details'!$A:$Q,11,FALSE),"")</f>
        <v>tier - 2</v>
      </c>
      <c r="O869" t="str">
        <f>IFERROR(VLOOKUP($A869,'Hospitalisation Details'!$A:$Q,13,FALSE),"")</f>
        <v>tier - 1</v>
      </c>
      <c r="P869" t="str">
        <f>IFERROR(VLOOKUP($A869,'Hospitalisation Details'!$A:$Q,15,FALSE),"")</f>
        <v>R1011</v>
      </c>
      <c r="Q869">
        <f>IFERROR(VLOOKUP($A869,'Hospitalisation Details'!$A:$Q,8,FALSE),"")</f>
        <v>54</v>
      </c>
    </row>
    <row r="870" spans="1:17" ht="15" x14ac:dyDescent="0.35">
      <c r="A870" s="25" t="str">
        <f>'Customer Names'!A1781</f>
        <v>Id1780</v>
      </c>
      <c r="B870" t="str">
        <f>IFERROR(VLOOKUP($A870,'Customer Names'!$A:$F,3,FALSE),"")</f>
        <v>Powers</v>
      </c>
      <c r="C870" s="27">
        <f>IFERROR(VLOOKUP($A870,'Medical Examinations'!$A:$O,2,FALSE),"")</f>
        <v>29.92</v>
      </c>
      <c r="D870">
        <f>IFERROR(VLOOKUP($A870,'Medical Examinations'!$A:$O,3,FALSE),"")</f>
        <v>10.97</v>
      </c>
      <c r="E870" s="26" t="str">
        <f>IFERROR(VLOOKUP($A870,'Medical Examinations'!$A:$O,4,FALSE),"")</f>
        <v>Yes</v>
      </c>
      <c r="F870" t="str">
        <f>IFERROR(VLOOKUP($A870,'Medical Examinations'!$A:$O,6,FALSE),"")</f>
        <v>No</v>
      </c>
      <c r="G870" t="str">
        <f>IFERROR(VLOOKUP($A870,'Medical Examinations'!$A:$O,7,FALSE),"")</f>
        <v>No</v>
      </c>
      <c r="H870" s="28">
        <f>IFERROR(VLOOKUP($A870,'Medical Examinations'!$A:$O,8,FALSE),"")</f>
        <v>1</v>
      </c>
      <c r="I870" t="str">
        <f>IFERROR(VLOOKUP($A870,'Medical Examinations'!$A:$O,10,FALSE),"")</f>
        <v>No</v>
      </c>
      <c r="J870" t="str">
        <f>IFERROR(VLOOKUP($A870,'Medical Examinations'!$A:$O,14,FALSE),"")</f>
        <v>Over Weight</v>
      </c>
      <c r="K870" t="str">
        <f>IFERROR(VLOOKUP($A870,'Medical Examinations'!$A:$O,15,FALSE),"")</f>
        <v>Diabetes</v>
      </c>
      <c r="L870" s="19" t="str">
        <f>IFERROR(VLOOKUP($A870,'Hospitalisation Details'!$A:$Q,7,FALSE),"")</f>
        <v>27-Oct-1986</v>
      </c>
      <c r="M870" s="20">
        <f>IFERROR(VLOOKUP($A870,'Hospitalisation Details'!$A:$Q,10,FALSE),"")</f>
        <v>4889.04</v>
      </c>
      <c r="N870" s="26" t="str">
        <f>IFERROR(VLOOKUP($A870,'Hospitalisation Details'!$A:$Q,11,FALSE),"")</f>
        <v>tier - 2</v>
      </c>
      <c r="O870" t="str">
        <f>IFERROR(VLOOKUP($A870,'Hospitalisation Details'!$A:$Q,13,FALSE),"")</f>
        <v>tier - 1</v>
      </c>
      <c r="P870" t="str">
        <f>IFERROR(VLOOKUP($A870,'Hospitalisation Details'!$A:$Q,15,FALSE),"")</f>
        <v>R1013</v>
      </c>
      <c r="Q870">
        <f>IFERROR(VLOOKUP($A870,'Hospitalisation Details'!$A:$Q,8,FALSE),"")</f>
        <v>36</v>
      </c>
    </row>
    <row r="871" spans="1:17" ht="15" x14ac:dyDescent="0.35">
      <c r="A871" s="25" t="str">
        <f>'Customer Names'!A1782</f>
        <v>Id1781</v>
      </c>
      <c r="B871" t="str">
        <f>IFERROR(VLOOKUP($A871,'Customer Names'!$A:$F,3,FALSE),"")</f>
        <v>Ulery</v>
      </c>
      <c r="C871" s="27">
        <f>IFERROR(VLOOKUP($A871,'Medical Examinations'!$A:$O,2,FALSE),"")</f>
        <v>26.2</v>
      </c>
      <c r="D871">
        <f>IFERROR(VLOOKUP($A871,'Medical Examinations'!$A:$O,3,FALSE),"")</f>
        <v>10.93</v>
      </c>
      <c r="E871" s="26" t="str">
        <f>IFERROR(VLOOKUP($A871,'Medical Examinations'!$A:$O,4,FALSE),"")</f>
        <v>Yes</v>
      </c>
      <c r="F871" t="str">
        <f>IFERROR(VLOOKUP($A871,'Medical Examinations'!$A:$O,6,FALSE),"")</f>
        <v>No</v>
      </c>
      <c r="G871" t="str">
        <f>IFERROR(VLOOKUP($A871,'Medical Examinations'!$A:$O,7,FALSE),"")</f>
        <v>No</v>
      </c>
      <c r="H871" s="28">
        <f>IFERROR(VLOOKUP($A871,'Medical Examinations'!$A:$O,8,FALSE),"")</f>
        <v>1</v>
      </c>
      <c r="I871" t="str">
        <f>IFERROR(VLOOKUP($A871,'Medical Examinations'!$A:$O,10,FALSE),"")</f>
        <v>No</v>
      </c>
      <c r="J871" t="str">
        <f>IFERROR(VLOOKUP($A871,'Medical Examinations'!$A:$O,14,FALSE),"")</f>
        <v>Over Weight</v>
      </c>
      <c r="K871" t="str">
        <f>IFERROR(VLOOKUP($A871,'Medical Examinations'!$A:$O,15,FALSE),"")</f>
        <v>Diabetes</v>
      </c>
      <c r="L871" s="19" t="str">
        <f>IFERROR(VLOOKUP($A871,'Hospitalisation Details'!$A:$Q,7,FALSE),"")</f>
        <v>23-Dec-1986</v>
      </c>
      <c r="M871" s="20">
        <f>IFERROR(VLOOKUP($A871,'Hospitalisation Details'!$A:$Q,10,FALSE),"")</f>
        <v>4883.87</v>
      </c>
      <c r="N871" s="26" t="str">
        <f>IFERROR(VLOOKUP($A871,'Hospitalisation Details'!$A:$Q,11,FALSE),"")</f>
        <v>tier - 2</v>
      </c>
      <c r="O871" t="str">
        <f>IFERROR(VLOOKUP($A871,'Hospitalisation Details'!$A:$Q,13,FALSE),"")</f>
        <v>tier - 1</v>
      </c>
      <c r="P871" t="str">
        <f>IFERROR(VLOOKUP($A871,'Hospitalisation Details'!$A:$Q,15,FALSE),"")</f>
        <v>R1011</v>
      </c>
      <c r="Q871">
        <f>IFERROR(VLOOKUP($A871,'Hospitalisation Details'!$A:$Q,8,FALSE),"")</f>
        <v>36</v>
      </c>
    </row>
    <row r="872" spans="1:17" ht="15" x14ac:dyDescent="0.35">
      <c r="A872" s="25" t="str">
        <f>'Customer Names'!A1783</f>
        <v>Id1782</v>
      </c>
      <c r="B872" t="str">
        <f>IFERROR(VLOOKUP($A872,'Customer Names'!$A:$F,3,FALSE),"")</f>
        <v>Haines</v>
      </c>
      <c r="C872" s="27">
        <f>IFERROR(VLOOKUP($A872,'Medical Examinations'!$A:$O,2,FALSE),"")</f>
        <v>26.695</v>
      </c>
      <c r="D872">
        <f>IFERROR(VLOOKUP($A872,'Medical Examinations'!$A:$O,3,FALSE),"")</f>
        <v>4.21</v>
      </c>
      <c r="E872" s="26" t="str">
        <f>IFERROR(VLOOKUP($A872,'Medical Examinations'!$A:$O,4,FALSE),"")</f>
        <v>Yes</v>
      </c>
      <c r="F872" t="str">
        <f>IFERROR(VLOOKUP($A872,'Medical Examinations'!$A:$O,6,FALSE),"")</f>
        <v>No</v>
      </c>
      <c r="G872" t="str">
        <f>IFERROR(VLOOKUP($A872,'Medical Examinations'!$A:$O,7,FALSE),"")</f>
        <v>Yes</v>
      </c>
      <c r="H872" s="28">
        <f>IFERROR(VLOOKUP($A872,'Medical Examinations'!$A:$O,8,FALSE),"")</f>
        <v>1</v>
      </c>
      <c r="I872" t="str">
        <f>IFERROR(VLOOKUP($A872,'Medical Examinations'!$A:$O,10,FALSE),"")</f>
        <v>No</v>
      </c>
      <c r="J872" t="str">
        <f>IFERROR(VLOOKUP($A872,'Medical Examinations'!$A:$O,14,FALSE),"")</f>
        <v>Over Weight</v>
      </c>
      <c r="K872" t="str">
        <f>IFERROR(VLOOKUP($A872,'Medical Examinations'!$A:$O,15,FALSE),"")</f>
        <v>Normal</v>
      </c>
      <c r="L872" s="19" t="str">
        <f>IFERROR(VLOOKUP($A872,'Hospitalisation Details'!$A:$Q,7,FALSE),"")</f>
        <v>29-Sep-1997</v>
      </c>
      <c r="M872" s="20">
        <f>IFERROR(VLOOKUP($A872,'Hospitalisation Details'!$A:$Q,10,FALSE),"")</f>
        <v>4877.9799999999996</v>
      </c>
      <c r="N872" s="26" t="str">
        <f>IFERROR(VLOOKUP($A872,'Hospitalisation Details'!$A:$Q,11,FALSE),"")</f>
        <v>tier - 2</v>
      </c>
      <c r="O872" t="str">
        <f>IFERROR(VLOOKUP($A872,'Hospitalisation Details'!$A:$Q,13,FALSE),"")</f>
        <v>tier - 3</v>
      </c>
      <c r="P872" t="str">
        <f>IFERROR(VLOOKUP($A872,'Hospitalisation Details'!$A:$Q,15,FALSE),"")</f>
        <v>R1012</v>
      </c>
      <c r="Q872">
        <f>IFERROR(VLOOKUP($A872,'Hospitalisation Details'!$A:$Q,8,FALSE),"")</f>
        <v>25</v>
      </c>
    </row>
    <row r="873" spans="1:17" ht="15" x14ac:dyDescent="0.35">
      <c r="A873" s="25" t="str">
        <f>'Customer Names'!A1784</f>
        <v>Id1783</v>
      </c>
      <c r="B873" t="str">
        <f>IFERROR(VLOOKUP($A873,'Customer Names'!$A:$F,3,FALSE),"")</f>
        <v>Airoldi</v>
      </c>
      <c r="C873" s="27">
        <f>IFERROR(VLOOKUP($A873,'Medical Examinations'!$A:$O,2,FALSE),"")</f>
        <v>23.16</v>
      </c>
      <c r="D873">
        <f>IFERROR(VLOOKUP($A873,'Medical Examinations'!$A:$O,3,FALSE),"")</f>
        <v>5.5</v>
      </c>
      <c r="E873" s="26" t="str">
        <f>IFERROR(VLOOKUP($A873,'Medical Examinations'!$A:$O,4,FALSE),"")</f>
        <v>No</v>
      </c>
      <c r="F873" t="str">
        <f>IFERROR(VLOOKUP($A873,'Medical Examinations'!$A:$O,6,FALSE),"")</f>
        <v>No</v>
      </c>
      <c r="G873" t="str">
        <f>IFERROR(VLOOKUP($A873,'Medical Examinations'!$A:$O,7,FALSE),"")</f>
        <v>No</v>
      </c>
      <c r="H873" s="28" t="str">
        <f>IFERROR(VLOOKUP($A873,'Medical Examinations'!$A:$O,8,FALSE),"")</f>
        <v>0</v>
      </c>
      <c r="I873" t="str">
        <f>IFERROR(VLOOKUP($A873,'Medical Examinations'!$A:$O,10,FALSE),"")</f>
        <v>No</v>
      </c>
      <c r="J873" t="str">
        <f>IFERROR(VLOOKUP($A873,'Medical Examinations'!$A:$O,14,FALSE),"")</f>
        <v>Normal Weight</v>
      </c>
      <c r="K873" t="str">
        <f>IFERROR(VLOOKUP($A873,'Medical Examinations'!$A:$O,15,FALSE),"")</f>
        <v>Normal</v>
      </c>
      <c r="L873" s="19" t="str">
        <f>IFERROR(VLOOKUP($A873,'Hospitalisation Details'!$A:$Q,7,FALSE),"")</f>
        <v>1-Sep-1989</v>
      </c>
      <c r="M873" s="20">
        <f>IFERROR(VLOOKUP($A873,'Hospitalisation Details'!$A:$Q,10,FALSE),"")</f>
        <v>4859.8900000000003</v>
      </c>
      <c r="N873" s="26" t="str">
        <f>IFERROR(VLOOKUP($A873,'Hospitalisation Details'!$A:$Q,11,FALSE),"")</f>
        <v>tier - 2</v>
      </c>
      <c r="O873" t="str">
        <f>IFERROR(VLOOKUP($A873,'Hospitalisation Details'!$A:$Q,13,FALSE),"")</f>
        <v>tier - 3</v>
      </c>
      <c r="P873" t="str">
        <f>IFERROR(VLOOKUP($A873,'Hospitalisation Details'!$A:$Q,15,FALSE),"")</f>
        <v>R1011</v>
      </c>
      <c r="Q873">
        <f>IFERROR(VLOOKUP($A873,'Hospitalisation Details'!$A:$Q,8,FALSE),"")</f>
        <v>33</v>
      </c>
    </row>
    <row r="874" spans="1:17" ht="15" x14ac:dyDescent="0.35">
      <c r="A874" s="25" t="str">
        <f>'Customer Names'!A1785</f>
        <v>Id1784</v>
      </c>
      <c r="B874" t="str">
        <f>IFERROR(VLOOKUP($A874,'Customer Names'!$A:$F,3,FALSE),"")</f>
        <v>Mattis</v>
      </c>
      <c r="C874" s="27">
        <f>IFERROR(VLOOKUP($A874,'Medical Examinations'!$A:$O,2,FALSE),"")</f>
        <v>32.585000000000001</v>
      </c>
      <c r="D874">
        <f>IFERROR(VLOOKUP($A874,'Medical Examinations'!$A:$O,3,FALSE),"")</f>
        <v>4.93</v>
      </c>
      <c r="E874" s="26" t="str">
        <f>IFERROR(VLOOKUP($A874,'Medical Examinations'!$A:$O,4,FALSE),"")</f>
        <v>Yes</v>
      </c>
      <c r="F874" t="str">
        <f>IFERROR(VLOOKUP($A874,'Medical Examinations'!$A:$O,6,FALSE),"")</f>
        <v>No</v>
      </c>
      <c r="G874" t="str">
        <f>IFERROR(VLOOKUP($A874,'Medical Examinations'!$A:$O,7,FALSE),"")</f>
        <v>No</v>
      </c>
      <c r="H874" s="28">
        <f>IFERROR(VLOOKUP($A874,'Medical Examinations'!$A:$O,8,FALSE),"")</f>
        <v>1</v>
      </c>
      <c r="I874" t="str">
        <f>IFERROR(VLOOKUP($A874,'Medical Examinations'!$A:$O,10,FALSE),"")</f>
        <v>No</v>
      </c>
      <c r="J874" t="str">
        <f>IFERROR(VLOOKUP($A874,'Medical Examinations'!$A:$O,14,FALSE),"")</f>
        <v>Obesity</v>
      </c>
      <c r="K874" t="str">
        <f>IFERROR(VLOOKUP($A874,'Medical Examinations'!$A:$O,15,FALSE),"")</f>
        <v>Normal</v>
      </c>
      <c r="L874" s="19" t="str">
        <f>IFERROR(VLOOKUP($A874,'Hospitalisation Details'!$A:$Q,7,FALSE),"")</f>
        <v>27-Dec-1995</v>
      </c>
      <c r="M874" s="20">
        <f>IFERROR(VLOOKUP($A874,'Hospitalisation Details'!$A:$Q,10,FALSE),"")</f>
        <v>4846.92</v>
      </c>
      <c r="N874" s="26" t="str">
        <f>IFERROR(VLOOKUP($A874,'Hospitalisation Details'!$A:$Q,11,FALSE),"")</f>
        <v>tier - 2</v>
      </c>
      <c r="O874" t="str">
        <f>IFERROR(VLOOKUP($A874,'Hospitalisation Details'!$A:$Q,13,FALSE),"")</f>
        <v>tier - 3</v>
      </c>
      <c r="P874" t="str">
        <f>IFERROR(VLOOKUP($A874,'Hospitalisation Details'!$A:$Q,15,FALSE),"")</f>
        <v>R1017</v>
      </c>
      <c r="Q874">
        <f>IFERROR(VLOOKUP($A874,'Hospitalisation Details'!$A:$Q,8,FALSE),"")</f>
        <v>27</v>
      </c>
    </row>
    <row r="875" spans="1:17" ht="15" x14ac:dyDescent="0.35">
      <c r="A875" s="25" t="str">
        <f>'Customer Names'!A1786</f>
        <v>Id1785</v>
      </c>
      <c r="B875" t="str">
        <f>IFERROR(VLOOKUP($A875,'Customer Names'!$A:$F,3,FALSE),"")</f>
        <v>Cho</v>
      </c>
      <c r="C875" s="27">
        <f>IFERROR(VLOOKUP($A875,'Medical Examinations'!$A:$O,2,FALSE),"")</f>
        <v>33.97</v>
      </c>
      <c r="D875">
        <f>IFERROR(VLOOKUP($A875,'Medical Examinations'!$A:$O,3,FALSE),"")</f>
        <v>5.6</v>
      </c>
      <c r="E875" s="26" t="str">
        <f>IFERROR(VLOOKUP($A875,'Medical Examinations'!$A:$O,4,FALSE),"")</f>
        <v>Yes</v>
      </c>
      <c r="F875" t="str">
        <f>IFERROR(VLOOKUP($A875,'Medical Examinations'!$A:$O,6,FALSE),"")</f>
        <v>No</v>
      </c>
      <c r="G875" t="str">
        <f>IFERROR(VLOOKUP($A875,'Medical Examinations'!$A:$O,7,FALSE),"")</f>
        <v>No</v>
      </c>
      <c r="H875" s="28" t="str">
        <f>IFERROR(VLOOKUP($A875,'Medical Examinations'!$A:$O,8,FALSE),"")</f>
        <v>0</v>
      </c>
      <c r="I875" t="str">
        <f>IFERROR(VLOOKUP($A875,'Medical Examinations'!$A:$O,10,FALSE),"")</f>
        <v>No</v>
      </c>
      <c r="J875" t="str">
        <f>IFERROR(VLOOKUP($A875,'Medical Examinations'!$A:$O,14,FALSE),"")</f>
        <v>Obesity</v>
      </c>
      <c r="K875" t="str">
        <f>IFERROR(VLOOKUP($A875,'Medical Examinations'!$A:$O,15,FALSE),"")</f>
        <v>Normal</v>
      </c>
      <c r="L875" s="19" t="str">
        <f>IFERROR(VLOOKUP($A875,'Hospitalisation Details'!$A:$Q,7,FALSE),"")</f>
        <v>7-Jun-2001</v>
      </c>
      <c r="M875" s="20">
        <f>IFERROR(VLOOKUP($A875,'Hospitalisation Details'!$A:$Q,10,FALSE),"")</f>
        <v>4846.53</v>
      </c>
      <c r="N875" s="26" t="str">
        <f>IFERROR(VLOOKUP($A875,'Hospitalisation Details'!$A:$Q,11,FALSE),"")</f>
        <v>tier - 2</v>
      </c>
      <c r="O875" t="str">
        <f>IFERROR(VLOOKUP($A875,'Hospitalisation Details'!$A:$Q,13,FALSE),"")</f>
        <v>tier - 3</v>
      </c>
      <c r="P875" t="str">
        <f>IFERROR(VLOOKUP($A875,'Hospitalisation Details'!$A:$Q,15,FALSE),"")</f>
        <v>R1021</v>
      </c>
      <c r="Q875">
        <f>IFERROR(VLOOKUP($A875,'Hospitalisation Details'!$A:$Q,8,FALSE),"")</f>
        <v>22</v>
      </c>
    </row>
    <row r="876" spans="1:17" ht="15" x14ac:dyDescent="0.35">
      <c r="A876" s="25" t="str">
        <f>'Customer Names'!A1787</f>
        <v>Id1786</v>
      </c>
      <c r="B876" t="str">
        <f>IFERROR(VLOOKUP($A876,'Customer Names'!$A:$F,3,FALSE),"")</f>
        <v>Reumann</v>
      </c>
      <c r="C876" s="27">
        <f>IFERROR(VLOOKUP($A876,'Medical Examinations'!$A:$O,2,FALSE),"")</f>
        <v>16.57</v>
      </c>
      <c r="D876">
        <f>IFERROR(VLOOKUP($A876,'Medical Examinations'!$A:$O,3,FALSE),"")</f>
        <v>9.99</v>
      </c>
      <c r="E876" s="26" t="str">
        <f>IFERROR(VLOOKUP($A876,'Medical Examinations'!$A:$O,4,FALSE),"")</f>
        <v>No</v>
      </c>
      <c r="F876" t="str">
        <f>IFERROR(VLOOKUP($A876,'Medical Examinations'!$A:$O,6,FALSE),"")</f>
        <v>No</v>
      </c>
      <c r="G876" t="str">
        <f>IFERROR(VLOOKUP($A876,'Medical Examinations'!$A:$O,7,FALSE),"")</f>
        <v>No</v>
      </c>
      <c r="H876" s="28" t="str">
        <f>IFERROR(VLOOKUP($A876,'Medical Examinations'!$A:$O,8,FALSE),"")</f>
        <v>0</v>
      </c>
      <c r="I876" t="str">
        <f>IFERROR(VLOOKUP($A876,'Medical Examinations'!$A:$O,10,FALSE),"")</f>
        <v>No</v>
      </c>
      <c r="J876" t="str">
        <f>IFERROR(VLOOKUP($A876,'Medical Examinations'!$A:$O,14,FALSE),"")</f>
        <v>Under Weight</v>
      </c>
      <c r="K876" t="str">
        <f>IFERROR(VLOOKUP($A876,'Medical Examinations'!$A:$O,15,FALSE),"")</f>
        <v>Diabetes</v>
      </c>
      <c r="L876" s="19" t="str">
        <f>IFERROR(VLOOKUP($A876,'Hospitalisation Details'!$A:$Q,7,FALSE),"")</f>
        <v>11-Sep-1974</v>
      </c>
      <c r="M876" s="20">
        <f>IFERROR(VLOOKUP($A876,'Hospitalisation Details'!$A:$Q,10,FALSE),"")</f>
        <v>4844.67</v>
      </c>
      <c r="N876" s="26" t="str">
        <f>IFERROR(VLOOKUP($A876,'Hospitalisation Details'!$A:$Q,11,FALSE),"")</f>
        <v>tier - 2</v>
      </c>
      <c r="O876" t="str">
        <f>IFERROR(VLOOKUP($A876,'Hospitalisation Details'!$A:$Q,13,FALSE),"")</f>
        <v>tier - 2</v>
      </c>
      <c r="P876" t="str">
        <f>IFERROR(VLOOKUP($A876,'Hospitalisation Details'!$A:$Q,15,FALSE),"")</f>
        <v>R1013</v>
      </c>
      <c r="Q876">
        <f>IFERROR(VLOOKUP($A876,'Hospitalisation Details'!$A:$Q,8,FALSE),"")</f>
        <v>48</v>
      </c>
    </row>
    <row r="877" spans="1:17" ht="15" x14ac:dyDescent="0.35">
      <c r="A877" s="25" t="str">
        <f>'Customer Names'!A1788</f>
        <v>Id1787</v>
      </c>
      <c r="B877" t="str">
        <f>IFERROR(VLOOKUP($A877,'Customer Names'!$A:$F,3,FALSE),"")</f>
        <v>Cooper</v>
      </c>
      <c r="C877" s="27">
        <f>IFERROR(VLOOKUP($A877,'Medical Examinations'!$A:$O,2,FALSE),"")</f>
        <v>17.55</v>
      </c>
      <c r="D877">
        <f>IFERROR(VLOOKUP($A877,'Medical Examinations'!$A:$O,3,FALSE),"")</f>
        <v>5.93</v>
      </c>
      <c r="E877" s="26" t="str">
        <f>IFERROR(VLOOKUP($A877,'Medical Examinations'!$A:$O,4,FALSE),"")</f>
        <v>No</v>
      </c>
      <c r="F877" t="str">
        <f>IFERROR(VLOOKUP($A877,'Medical Examinations'!$A:$O,6,FALSE),"")</f>
        <v>No</v>
      </c>
      <c r="G877" t="str">
        <f>IFERROR(VLOOKUP($A877,'Medical Examinations'!$A:$O,7,FALSE),"")</f>
        <v>Yes</v>
      </c>
      <c r="H877" s="28">
        <f>IFERROR(VLOOKUP($A877,'Medical Examinations'!$A:$O,8,FALSE),"")</f>
        <v>1</v>
      </c>
      <c r="I877" t="str">
        <f>IFERROR(VLOOKUP($A877,'Medical Examinations'!$A:$O,10,FALSE),"")</f>
        <v>No</v>
      </c>
      <c r="J877" t="str">
        <f>IFERROR(VLOOKUP($A877,'Medical Examinations'!$A:$O,14,FALSE),"")</f>
        <v>Under Weight</v>
      </c>
      <c r="K877" t="str">
        <f>IFERROR(VLOOKUP($A877,'Medical Examinations'!$A:$O,15,FALSE),"")</f>
        <v>Prediabetes</v>
      </c>
      <c r="L877" s="19" t="str">
        <f>IFERROR(VLOOKUP($A877,'Hospitalisation Details'!$A:$Q,7,FALSE),"")</f>
        <v>13-Dec-1979</v>
      </c>
      <c r="M877" s="20">
        <f>IFERROR(VLOOKUP($A877,'Hospitalisation Details'!$A:$Q,10,FALSE),"")</f>
        <v>4843.79</v>
      </c>
      <c r="N877" s="26" t="str">
        <f>IFERROR(VLOOKUP($A877,'Hospitalisation Details'!$A:$Q,11,FALSE),"")</f>
        <v>tier - 2</v>
      </c>
      <c r="O877" t="str">
        <f>IFERROR(VLOOKUP($A877,'Hospitalisation Details'!$A:$Q,13,FALSE),"")</f>
        <v>tier - 3</v>
      </c>
      <c r="P877" t="str">
        <f>IFERROR(VLOOKUP($A877,'Hospitalisation Details'!$A:$Q,15,FALSE),"")</f>
        <v>R1013</v>
      </c>
      <c r="Q877">
        <f>IFERROR(VLOOKUP($A877,'Hospitalisation Details'!$A:$Q,8,FALSE),"")</f>
        <v>43</v>
      </c>
    </row>
    <row r="878" spans="1:17" ht="15" x14ac:dyDescent="0.35">
      <c r="A878" s="25" t="str">
        <f>'Customer Names'!A1789</f>
        <v>Id1788</v>
      </c>
      <c r="B878" t="str">
        <f>IFERROR(VLOOKUP($A878,'Customer Names'!$A:$F,3,FALSE),"")</f>
        <v>Kennedy</v>
      </c>
      <c r="C878" s="27">
        <f>IFERROR(VLOOKUP($A878,'Medical Examinations'!$A:$O,2,FALSE),"")</f>
        <v>29.41</v>
      </c>
      <c r="D878">
        <f>IFERROR(VLOOKUP($A878,'Medical Examinations'!$A:$O,3,FALSE),"")</f>
        <v>6.29</v>
      </c>
      <c r="E878" s="26" t="str">
        <f>IFERROR(VLOOKUP($A878,'Medical Examinations'!$A:$O,4,FALSE),"")</f>
        <v>Yes</v>
      </c>
      <c r="F878" t="str">
        <f>IFERROR(VLOOKUP($A878,'Medical Examinations'!$A:$O,6,FALSE),"")</f>
        <v>No</v>
      </c>
      <c r="G878" t="str">
        <f>IFERROR(VLOOKUP($A878,'Medical Examinations'!$A:$O,7,FALSE),"")</f>
        <v>No</v>
      </c>
      <c r="H878" s="28">
        <f>IFERROR(VLOOKUP($A878,'Medical Examinations'!$A:$O,8,FALSE),"")</f>
        <v>1</v>
      </c>
      <c r="I878" t="str">
        <f>IFERROR(VLOOKUP($A878,'Medical Examinations'!$A:$O,10,FALSE),"")</f>
        <v>No</v>
      </c>
      <c r="J878" t="str">
        <f>IFERROR(VLOOKUP($A878,'Medical Examinations'!$A:$O,14,FALSE),"")</f>
        <v>Over Weight</v>
      </c>
      <c r="K878" t="str">
        <f>IFERROR(VLOOKUP($A878,'Medical Examinations'!$A:$O,15,FALSE),"")</f>
        <v>Prediabetes</v>
      </c>
      <c r="L878" s="19" t="str">
        <f>IFERROR(VLOOKUP($A878,'Hospitalisation Details'!$A:$Q,7,FALSE),"")</f>
        <v>29-Sep-1995</v>
      </c>
      <c r="M878" s="20">
        <f>IFERROR(VLOOKUP($A878,'Hospitalisation Details'!$A:$Q,10,FALSE),"")</f>
        <v>4840.95</v>
      </c>
      <c r="N878" s="26" t="str">
        <f>IFERROR(VLOOKUP($A878,'Hospitalisation Details'!$A:$Q,11,FALSE),"")</f>
        <v>tier - 2</v>
      </c>
      <c r="O878" t="str">
        <f>IFERROR(VLOOKUP($A878,'Hospitalisation Details'!$A:$Q,13,FALSE),"")</f>
        <v>tier - 1</v>
      </c>
      <c r="P878" t="str">
        <f>IFERROR(VLOOKUP($A878,'Hospitalisation Details'!$A:$Q,15,FALSE),"")</f>
        <v>R1021</v>
      </c>
      <c r="Q878">
        <f>IFERROR(VLOOKUP($A878,'Hospitalisation Details'!$A:$Q,8,FALSE),"")</f>
        <v>27</v>
      </c>
    </row>
    <row r="879" spans="1:17" ht="15" x14ac:dyDescent="0.35">
      <c r="A879" s="25" t="str">
        <f>'Customer Names'!A1790</f>
        <v>Id1789</v>
      </c>
      <c r="B879" t="str">
        <f>IFERROR(VLOOKUP($A879,'Customer Names'!$A:$F,3,FALSE),"")</f>
        <v>Cichon</v>
      </c>
      <c r="C879" s="27">
        <f>IFERROR(VLOOKUP($A879,'Medical Examinations'!$A:$O,2,FALSE),"")</f>
        <v>17.91</v>
      </c>
      <c r="D879">
        <f>IFERROR(VLOOKUP($A879,'Medical Examinations'!$A:$O,3,FALSE),"")</f>
        <v>5.65</v>
      </c>
      <c r="E879" s="26" t="str">
        <f>IFERROR(VLOOKUP($A879,'Medical Examinations'!$A:$O,4,FALSE),"")</f>
        <v>No</v>
      </c>
      <c r="F879" t="str">
        <f>IFERROR(VLOOKUP($A879,'Medical Examinations'!$A:$O,6,FALSE),"")</f>
        <v>No</v>
      </c>
      <c r="G879" t="str">
        <f>IFERROR(VLOOKUP($A879,'Medical Examinations'!$A:$O,7,FALSE),"")</f>
        <v>No</v>
      </c>
      <c r="H879" s="28">
        <f>IFERROR(VLOOKUP($A879,'Medical Examinations'!$A:$O,8,FALSE),"")</f>
        <v>1</v>
      </c>
      <c r="I879" t="str">
        <f>IFERROR(VLOOKUP($A879,'Medical Examinations'!$A:$O,10,FALSE),"")</f>
        <v>No</v>
      </c>
      <c r="J879" t="str">
        <f>IFERROR(VLOOKUP($A879,'Medical Examinations'!$A:$O,14,FALSE),"")</f>
        <v>Under Weight</v>
      </c>
      <c r="K879" t="str">
        <f>IFERROR(VLOOKUP($A879,'Medical Examinations'!$A:$O,15,FALSE),"")</f>
        <v>Normal</v>
      </c>
      <c r="L879" s="19" t="str">
        <f>IFERROR(VLOOKUP($A879,'Hospitalisation Details'!$A:$Q,7,FALSE),"")</f>
        <v>15-Oct-1984</v>
      </c>
      <c r="M879" s="20">
        <f>IFERROR(VLOOKUP($A879,'Hospitalisation Details'!$A:$Q,10,FALSE),"")</f>
        <v>4839.18</v>
      </c>
      <c r="N879" s="26" t="str">
        <f>IFERROR(VLOOKUP($A879,'Hospitalisation Details'!$A:$Q,11,FALSE),"")</f>
        <v>tier - 2</v>
      </c>
      <c r="O879" t="str">
        <f>IFERROR(VLOOKUP($A879,'Hospitalisation Details'!$A:$Q,13,FALSE),"")</f>
        <v>tier - 1</v>
      </c>
      <c r="P879" t="str">
        <f>IFERROR(VLOOKUP($A879,'Hospitalisation Details'!$A:$Q,15,FALSE),"")</f>
        <v>R1012</v>
      </c>
      <c r="Q879">
        <f>IFERROR(VLOOKUP($A879,'Hospitalisation Details'!$A:$Q,8,FALSE),"")</f>
        <v>38</v>
      </c>
    </row>
    <row r="880" spans="1:17" ht="15" x14ac:dyDescent="0.35">
      <c r="A880" s="25" t="str">
        <f>'Customer Names'!A180</f>
        <v>Id179</v>
      </c>
      <c r="B880" t="str">
        <f>IFERROR(VLOOKUP($A880,'Customer Names'!$A:$F,3,FALSE),"")</f>
        <v>Knispel</v>
      </c>
      <c r="C880" s="27">
        <f>IFERROR(VLOOKUP($A880,'Medical Examinations'!$A:$O,2,FALSE),"")</f>
        <v>48.86</v>
      </c>
      <c r="D880">
        <f>IFERROR(VLOOKUP($A880,'Medical Examinations'!$A:$O,3,FALSE),"")</f>
        <v>6.09</v>
      </c>
      <c r="E880" s="26" t="str">
        <f>IFERROR(VLOOKUP($A880,'Medical Examinations'!$A:$O,4,FALSE),"")</f>
        <v>No</v>
      </c>
      <c r="F880" t="str">
        <f>IFERROR(VLOOKUP($A880,'Medical Examinations'!$A:$O,6,FALSE),"")</f>
        <v>No</v>
      </c>
      <c r="G880" t="str">
        <f>IFERROR(VLOOKUP($A880,'Medical Examinations'!$A:$O,7,FALSE),"")</f>
        <v>No</v>
      </c>
      <c r="H880" s="28" t="str">
        <f>IFERROR(VLOOKUP($A880,'Medical Examinations'!$A:$O,8,FALSE),"")</f>
        <v>0</v>
      </c>
      <c r="I880" t="str">
        <f>IFERROR(VLOOKUP($A880,'Medical Examinations'!$A:$O,10,FALSE),"")</f>
        <v>Yes</v>
      </c>
      <c r="J880" t="str">
        <f>IFERROR(VLOOKUP($A880,'Medical Examinations'!$A:$O,14,FALSE),"")</f>
        <v>Obesity</v>
      </c>
      <c r="K880" t="str">
        <f>IFERROR(VLOOKUP($A880,'Medical Examinations'!$A:$O,15,FALSE),"")</f>
        <v>Prediabetes</v>
      </c>
      <c r="L880" s="19" t="str">
        <f>IFERROR(VLOOKUP($A880,'Hospitalisation Details'!$A:$Q,7,FALSE),"")</f>
        <v>10-Jun-1991</v>
      </c>
      <c r="M880" s="20">
        <f>IFERROR(VLOOKUP($A880,'Hospitalisation Details'!$A:$Q,10,FALSE),"")</f>
        <v>36911.99</v>
      </c>
      <c r="N880" s="26" t="str">
        <f>IFERROR(VLOOKUP($A880,'Hospitalisation Details'!$A:$Q,11,FALSE),"")</f>
        <v>tier - 2</v>
      </c>
      <c r="O880" t="str">
        <f>IFERROR(VLOOKUP($A880,'Hospitalisation Details'!$A:$Q,13,FALSE),"")</f>
        <v>tier - 2</v>
      </c>
      <c r="P880" t="str">
        <f>IFERROR(VLOOKUP($A880,'Hospitalisation Details'!$A:$Q,15,FALSE),"")</f>
        <v>R1011</v>
      </c>
      <c r="Q880">
        <f>IFERROR(VLOOKUP($A880,'Hospitalisation Details'!$A:$Q,8,FALSE),"")</f>
        <v>31</v>
      </c>
    </row>
    <row r="881" spans="1:17" ht="15" x14ac:dyDescent="0.35">
      <c r="A881" s="25" t="str">
        <f>'Customer Names'!A1791</f>
        <v>Id1790</v>
      </c>
      <c r="B881" t="str">
        <f>IFERROR(VLOOKUP($A881,'Customer Names'!$A:$F,3,FALSE),"")</f>
        <v>Maroevic</v>
      </c>
      <c r="C881" s="27">
        <f>IFERROR(VLOOKUP($A881,'Medical Examinations'!$A:$O,2,FALSE),"")</f>
        <v>31.57</v>
      </c>
      <c r="D881">
        <f>IFERROR(VLOOKUP($A881,'Medical Examinations'!$A:$O,3,FALSE),"")</f>
        <v>6.15</v>
      </c>
      <c r="E881" s="26" t="str">
        <f>IFERROR(VLOOKUP($A881,'Medical Examinations'!$A:$O,4,FALSE),"")</f>
        <v>No</v>
      </c>
      <c r="F881" t="str">
        <f>IFERROR(VLOOKUP($A881,'Medical Examinations'!$A:$O,6,FALSE),"")</f>
        <v>No</v>
      </c>
      <c r="G881" t="str">
        <f>IFERROR(VLOOKUP($A881,'Medical Examinations'!$A:$O,7,FALSE),"")</f>
        <v>No</v>
      </c>
      <c r="H881" s="28">
        <f>IFERROR(VLOOKUP($A881,'Medical Examinations'!$A:$O,8,FALSE),"")</f>
        <v>1</v>
      </c>
      <c r="I881" t="str">
        <f>IFERROR(VLOOKUP($A881,'Medical Examinations'!$A:$O,10,FALSE),"")</f>
        <v>No</v>
      </c>
      <c r="J881" t="str">
        <f>IFERROR(VLOOKUP($A881,'Medical Examinations'!$A:$O,14,FALSE),"")</f>
        <v>Obesity</v>
      </c>
      <c r="K881" t="str">
        <f>IFERROR(VLOOKUP($A881,'Medical Examinations'!$A:$O,15,FALSE),"")</f>
        <v>Prediabetes</v>
      </c>
      <c r="L881" s="19" t="str">
        <f>IFERROR(VLOOKUP($A881,'Hospitalisation Details'!$A:$Q,7,FALSE),"")</f>
        <v>10-Sep-1992</v>
      </c>
      <c r="M881" s="20">
        <f>IFERROR(VLOOKUP($A881,'Hospitalisation Details'!$A:$Q,10,FALSE),"")</f>
        <v>4837.58</v>
      </c>
      <c r="N881" s="26" t="str">
        <f>IFERROR(VLOOKUP($A881,'Hospitalisation Details'!$A:$Q,11,FALSE),"")</f>
        <v>tier - 3</v>
      </c>
      <c r="O881" t="str">
        <f>IFERROR(VLOOKUP($A881,'Hospitalisation Details'!$A:$Q,13,FALSE),"")</f>
        <v>tier - 2</v>
      </c>
      <c r="P881" t="str">
        <f>IFERROR(VLOOKUP($A881,'Hospitalisation Details'!$A:$Q,15,FALSE),"")</f>
        <v>R1013</v>
      </c>
      <c r="Q881">
        <f>IFERROR(VLOOKUP($A881,'Hospitalisation Details'!$A:$Q,8,FALSE),"")</f>
        <v>30</v>
      </c>
    </row>
    <row r="882" spans="1:17" ht="15" x14ac:dyDescent="0.35">
      <c r="A882" s="25" t="str">
        <f>'Customer Names'!A1792</f>
        <v>Id1791</v>
      </c>
      <c r="B882" t="str">
        <f>IFERROR(VLOOKUP($A882,'Customer Names'!$A:$F,3,FALSE),"")</f>
        <v>Martin</v>
      </c>
      <c r="C882" s="27">
        <f>IFERROR(VLOOKUP($A882,'Medical Examinations'!$A:$O,2,FALSE),"")</f>
        <v>33.18</v>
      </c>
      <c r="D882">
        <f>IFERROR(VLOOKUP($A882,'Medical Examinations'!$A:$O,3,FALSE),"")</f>
        <v>5.22</v>
      </c>
      <c r="E882" s="26" t="str">
        <f>IFERROR(VLOOKUP($A882,'Medical Examinations'!$A:$O,4,FALSE),"")</f>
        <v>No</v>
      </c>
      <c r="F882" t="str">
        <f>IFERROR(VLOOKUP($A882,'Medical Examinations'!$A:$O,6,FALSE),"")</f>
        <v>yes</v>
      </c>
      <c r="G882" t="str">
        <f>IFERROR(VLOOKUP($A882,'Medical Examinations'!$A:$O,7,FALSE),"")</f>
        <v>No</v>
      </c>
      <c r="H882" s="28">
        <f>IFERROR(VLOOKUP($A882,'Medical Examinations'!$A:$O,8,FALSE),"")</f>
        <v>1</v>
      </c>
      <c r="I882" t="str">
        <f>IFERROR(VLOOKUP($A882,'Medical Examinations'!$A:$O,10,FALSE),"")</f>
        <v>No</v>
      </c>
      <c r="J882" t="str">
        <f>IFERROR(VLOOKUP($A882,'Medical Examinations'!$A:$O,14,FALSE),"")</f>
        <v>Obesity</v>
      </c>
      <c r="K882" t="str">
        <f>IFERROR(VLOOKUP($A882,'Medical Examinations'!$A:$O,15,FALSE),"")</f>
        <v>Normal</v>
      </c>
      <c r="L882" s="19" t="str">
        <f>IFERROR(VLOOKUP($A882,'Hospitalisation Details'!$A:$Q,7,FALSE),"")</f>
        <v>11-Dec-2000</v>
      </c>
      <c r="M882" s="20">
        <f>IFERROR(VLOOKUP($A882,'Hospitalisation Details'!$A:$Q,10,FALSE),"")</f>
        <v>4835.43</v>
      </c>
      <c r="N882" s="26" t="str">
        <f>IFERROR(VLOOKUP($A882,'Hospitalisation Details'!$A:$Q,11,FALSE),"")</f>
        <v>tier - 2</v>
      </c>
      <c r="O882" t="str">
        <f>IFERROR(VLOOKUP($A882,'Hospitalisation Details'!$A:$Q,13,FALSE),"")</f>
        <v>tier - 2</v>
      </c>
      <c r="P882" t="str">
        <f>IFERROR(VLOOKUP($A882,'Hospitalisation Details'!$A:$Q,15,FALSE),"")</f>
        <v>R1021</v>
      </c>
      <c r="Q882">
        <f>IFERROR(VLOOKUP($A882,'Hospitalisation Details'!$A:$Q,8,FALSE),"")</f>
        <v>22</v>
      </c>
    </row>
    <row r="883" spans="1:17" ht="15" x14ac:dyDescent="0.35">
      <c r="A883" s="25" t="str">
        <f>'Customer Names'!A1793</f>
        <v>Id1792</v>
      </c>
      <c r="B883" t="str">
        <f>IFERROR(VLOOKUP($A883,'Customer Names'!$A:$F,3,FALSE),"")</f>
        <v>Schulz</v>
      </c>
      <c r="C883" s="27">
        <f>IFERROR(VLOOKUP($A883,'Medical Examinations'!$A:$O,2,FALSE),"")</f>
        <v>37</v>
      </c>
      <c r="D883">
        <f>IFERROR(VLOOKUP($A883,'Medical Examinations'!$A:$O,3,FALSE),"")</f>
        <v>11.66</v>
      </c>
      <c r="E883" s="26" t="str">
        <f>IFERROR(VLOOKUP($A883,'Medical Examinations'!$A:$O,4,FALSE),"")</f>
        <v>No</v>
      </c>
      <c r="F883" t="str">
        <f>IFERROR(VLOOKUP($A883,'Medical Examinations'!$A:$O,6,FALSE),"")</f>
        <v>No</v>
      </c>
      <c r="G883" t="str">
        <f>IFERROR(VLOOKUP($A883,'Medical Examinations'!$A:$O,7,FALSE),"")</f>
        <v>No</v>
      </c>
      <c r="H883" s="28" t="str">
        <f>IFERROR(VLOOKUP($A883,'Medical Examinations'!$A:$O,8,FALSE),"")</f>
        <v>0</v>
      </c>
      <c r="I883" t="str">
        <f>IFERROR(VLOOKUP($A883,'Medical Examinations'!$A:$O,10,FALSE),"")</f>
        <v>No</v>
      </c>
      <c r="J883" t="str">
        <f>IFERROR(VLOOKUP($A883,'Medical Examinations'!$A:$O,14,FALSE),"")</f>
        <v>Obesity</v>
      </c>
      <c r="K883" t="str">
        <f>IFERROR(VLOOKUP($A883,'Medical Examinations'!$A:$O,15,FALSE),"")</f>
        <v>Diabetes</v>
      </c>
      <c r="L883" s="19" t="str">
        <f>IFERROR(VLOOKUP($A883,'Hospitalisation Details'!$A:$Q,7,FALSE),"")</f>
        <v>27-Jun-2002</v>
      </c>
      <c r="M883" s="20">
        <f>IFERROR(VLOOKUP($A883,'Hospitalisation Details'!$A:$Q,10,FALSE),"")</f>
        <v>4830.63</v>
      </c>
      <c r="N883" s="26" t="str">
        <f>IFERROR(VLOOKUP($A883,'Hospitalisation Details'!$A:$Q,11,FALSE),"")</f>
        <v>tier - 2</v>
      </c>
      <c r="O883" t="str">
        <f>IFERROR(VLOOKUP($A883,'Hospitalisation Details'!$A:$Q,13,FALSE),"")</f>
        <v>tier - 1</v>
      </c>
      <c r="P883" t="str">
        <f>IFERROR(VLOOKUP($A883,'Hospitalisation Details'!$A:$Q,15,FALSE),"")</f>
        <v>R1011</v>
      </c>
      <c r="Q883">
        <f>IFERROR(VLOOKUP($A883,'Hospitalisation Details'!$A:$Q,8,FALSE),"")</f>
        <v>20</v>
      </c>
    </row>
    <row r="884" spans="1:17" ht="15" x14ac:dyDescent="0.35">
      <c r="A884" s="25" t="str">
        <f>'Customer Names'!A1794</f>
        <v>Id1793</v>
      </c>
      <c r="B884" t="str">
        <f>IFERROR(VLOOKUP($A884,'Customer Names'!$A:$F,3,FALSE),"")</f>
        <v>Capriolo</v>
      </c>
      <c r="C884" s="27">
        <f>IFERROR(VLOOKUP($A884,'Medical Examinations'!$A:$O,2,FALSE),"")</f>
        <v>18.905000000000001</v>
      </c>
      <c r="D884">
        <f>IFERROR(VLOOKUP($A884,'Medical Examinations'!$A:$O,3,FALSE),"")</f>
        <v>4.91</v>
      </c>
      <c r="E884" s="26" t="str">
        <f>IFERROR(VLOOKUP($A884,'Medical Examinations'!$A:$O,4,FALSE),"")</f>
        <v>Yes</v>
      </c>
      <c r="F884" t="str">
        <f>IFERROR(VLOOKUP($A884,'Medical Examinations'!$A:$O,6,FALSE),"")</f>
        <v>No</v>
      </c>
      <c r="G884" t="str">
        <f>IFERROR(VLOOKUP($A884,'Medical Examinations'!$A:$O,7,FALSE),"")</f>
        <v>No</v>
      </c>
      <c r="H884" s="28">
        <f>IFERROR(VLOOKUP($A884,'Medical Examinations'!$A:$O,8,FALSE),"")</f>
        <v>1</v>
      </c>
      <c r="I884" t="str">
        <f>IFERROR(VLOOKUP($A884,'Medical Examinations'!$A:$O,10,FALSE),"")</f>
        <v>No</v>
      </c>
      <c r="J884" t="str">
        <f>IFERROR(VLOOKUP($A884,'Medical Examinations'!$A:$O,14,FALSE),"")</f>
        <v>Normal Weight</v>
      </c>
      <c r="K884" t="str">
        <f>IFERROR(VLOOKUP($A884,'Medical Examinations'!$A:$O,15,FALSE),"")</f>
        <v>Normal</v>
      </c>
      <c r="L884" s="19" t="str">
        <f>IFERROR(VLOOKUP($A884,'Hospitalisation Details'!$A:$Q,7,FALSE),"")</f>
        <v>1-Dec-1995</v>
      </c>
      <c r="M884" s="20">
        <f>IFERROR(VLOOKUP($A884,'Hospitalisation Details'!$A:$Q,10,FALSE),"")</f>
        <v>4827.8999999999996</v>
      </c>
      <c r="N884" s="26" t="str">
        <f>IFERROR(VLOOKUP($A884,'Hospitalisation Details'!$A:$Q,11,FALSE),"")</f>
        <v>tier - 1</v>
      </c>
      <c r="O884" t="str">
        <f>IFERROR(VLOOKUP($A884,'Hospitalisation Details'!$A:$Q,13,FALSE),"")</f>
        <v>tier - 2</v>
      </c>
      <c r="P884" t="str">
        <f>IFERROR(VLOOKUP($A884,'Hospitalisation Details'!$A:$Q,15,FALSE),"")</f>
        <v>UNKNOWN</v>
      </c>
      <c r="Q884">
        <f>IFERROR(VLOOKUP($A884,'Hospitalisation Details'!$A:$Q,8,FALSE),"")</f>
        <v>27</v>
      </c>
    </row>
    <row r="885" spans="1:17" ht="15" x14ac:dyDescent="0.35">
      <c r="A885" s="25" t="str">
        <f>'Customer Names'!A1795</f>
        <v>Id1794</v>
      </c>
      <c r="B885" t="str">
        <f>IFERROR(VLOOKUP($A885,'Customer Names'!$A:$F,3,FALSE),"")</f>
        <v>Borleis</v>
      </c>
      <c r="C885" s="27">
        <f>IFERROR(VLOOKUP($A885,'Medical Examinations'!$A:$O,2,FALSE),"")</f>
        <v>20.03</v>
      </c>
      <c r="D885">
        <f>IFERROR(VLOOKUP($A885,'Medical Examinations'!$A:$O,3,FALSE),"")</f>
        <v>9.25</v>
      </c>
      <c r="E885" s="26" t="str">
        <f>IFERROR(VLOOKUP($A885,'Medical Examinations'!$A:$O,4,FALSE),"")</f>
        <v>Yes</v>
      </c>
      <c r="F885" t="str">
        <f>IFERROR(VLOOKUP($A885,'Medical Examinations'!$A:$O,6,FALSE),"")</f>
        <v>No</v>
      </c>
      <c r="G885" t="str">
        <f>IFERROR(VLOOKUP($A885,'Medical Examinations'!$A:$O,7,FALSE),"")</f>
        <v>No</v>
      </c>
      <c r="H885" s="28" t="str">
        <f>IFERROR(VLOOKUP($A885,'Medical Examinations'!$A:$O,8,FALSE),"")</f>
        <v>0</v>
      </c>
      <c r="I885" t="str">
        <f>IFERROR(VLOOKUP($A885,'Medical Examinations'!$A:$O,10,FALSE),"")</f>
        <v>No</v>
      </c>
      <c r="J885" t="str">
        <f>IFERROR(VLOOKUP($A885,'Medical Examinations'!$A:$O,14,FALSE),"")</f>
        <v>Normal Weight</v>
      </c>
      <c r="K885" t="str">
        <f>IFERROR(VLOOKUP($A885,'Medical Examinations'!$A:$O,15,FALSE),"")</f>
        <v>Diabetes</v>
      </c>
      <c r="L885" s="19" t="str">
        <f>IFERROR(VLOOKUP($A885,'Hospitalisation Details'!$A:$Q,7,FALSE),"")</f>
        <v>3-Jul-1981</v>
      </c>
      <c r="M885" s="20">
        <f>IFERROR(VLOOKUP($A885,'Hospitalisation Details'!$A:$Q,10,FALSE),"")</f>
        <v>4827.1000000000004</v>
      </c>
      <c r="N885" s="26" t="str">
        <f>IFERROR(VLOOKUP($A885,'Hospitalisation Details'!$A:$Q,11,FALSE),"")</f>
        <v>tier - 2</v>
      </c>
      <c r="O885" t="str">
        <f>IFERROR(VLOOKUP($A885,'Hospitalisation Details'!$A:$Q,13,FALSE),"")</f>
        <v>tier - 1</v>
      </c>
      <c r="P885" t="str">
        <f>IFERROR(VLOOKUP($A885,'Hospitalisation Details'!$A:$Q,15,FALSE),"")</f>
        <v>R1013</v>
      </c>
      <c r="Q885">
        <f>IFERROR(VLOOKUP($A885,'Hospitalisation Details'!$A:$Q,8,FALSE),"")</f>
        <v>41</v>
      </c>
    </row>
    <row r="886" spans="1:17" ht="15" x14ac:dyDescent="0.35">
      <c r="A886" s="25" t="str">
        <f>'Customer Names'!A1796</f>
        <v>Id1795</v>
      </c>
      <c r="B886" t="str">
        <f>IFERROR(VLOOKUP($A886,'Customer Names'!$A:$F,3,FALSE),"")</f>
        <v>Kramer</v>
      </c>
      <c r="C886" s="27">
        <f>IFERROR(VLOOKUP($A886,'Medical Examinations'!$A:$O,2,FALSE),"")</f>
        <v>16.7</v>
      </c>
      <c r="D886">
        <f>IFERROR(VLOOKUP($A886,'Medical Examinations'!$A:$O,3,FALSE),"")</f>
        <v>11.48</v>
      </c>
      <c r="E886" s="26" t="str">
        <f>IFERROR(VLOOKUP($A886,'Medical Examinations'!$A:$O,4,FALSE),"")</f>
        <v>No</v>
      </c>
      <c r="F886" t="str">
        <f>IFERROR(VLOOKUP($A886,'Medical Examinations'!$A:$O,6,FALSE),"")</f>
        <v>No</v>
      </c>
      <c r="G886" t="str">
        <f>IFERROR(VLOOKUP($A886,'Medical Examinations'!$A:$O,7,FALSE),"")</f>
        <v>No</v>
      </c>
      <c r="H886" s="28" t="str">
        <f>IFERROR(VLOOKUP($A886,'Medical Examinations'!$A:$O,8,FALSE),"")</f>
        <v>0</v>
      </c>
      <c r="I886" t="str">
        <f>IFERROR(VLOOKUP($A886,'Medical Examinations'!$A:$O,10,FALSE),"")</f>
        <v>No</v>
      </c>
      <c r="J886" t="str">
        <f>IFERROR(VLOOKUP($A886,'Medical Examinations'!$A:$O,14,FALSE),"")</f>
        <v>Under Weight</v>
      </c>
      <c r="K886" t="str">
        <f>IFERROR(VLOOKUP($A886,'Medical Examinations'!$A:$O,15,FALSE),"")</f>
        <v>Diabetes</v>
      </c>
      <c r="L886" s="19" t="str">
        <f>IFERROR(VLOOKUP($A886,'Hospitalisation Details'!$A:$Q,7,FALSE),"")</f>
        <v>3-Oct-1978</v>
      </c>
      <c r="M886" s="20">
        <f>IFERROR(VLOOKUP($A886,'Hospitalisation Details'!$A:$Q,10,FALSE),"")</f>
        <v>4812.34</v>
      </c>
      <c r="N886" s="26" t="str">
        <f>IFERROR(VLOOKUP($A886,'Hospitalisation Details'!$A:$Q,11,FALSE),"")</f>
        <v>tier - 2</v>
      </c>
      <c r="O886" t="str">
        <f>IFERROR(VLOOKUP($A886,'Hospitalisation Details'!$A:$Q,13,FALSE),"")</f>
        <v>tier - 3</v>
      </c>
      <c r="P886" t="str">
        <f>IFERROR(VLOOKUP($A886,'Hospitalisation Details'!$A:$Q,15,FALSE),"")</f>
        <v>R1013</v>
      </c>
      <c r="Q886">
        <f>IFERROR(VLOOKUP($A886,'Hospitalisation Details'!$A:$Q,8,FALSE),"")</f>
        <v>44</v>
      </c>
    </row>
    <row r="887" spans="1:17" ht="15" x14ac:dyDescent="0.35">
      <c r="A887" s="25" t="str">
        <f>'Customer Names'!A1797</f>
        <v>Id1796</v>
      </c>
      <c r="B887" t="str">
        <f>IFERROR(VLOOKUP($A887,'Customer Names'!$A:$F,3,FALSE),"")</f>
        <v>Conrad</v>
      </c>
      <c r="C887" s="27">
        <f>IFERROR(VLOOKUP($A887,'Medical Examinations'!$A:$O,2,FALSE),"")</f>
        <v>39.82</v>
      </c>
      <c r="D887">
        <f>IFERROR(VLOOKUP($A887,'Medical Examinations'!$A:$O,3,FALSE),"")</f>
        <v>6.06</v>
      </c>
      <c r="E887" s="26" t="str">
        <f>IFERROR(VLOOKUP($A887,'Medical Examinations'!$A:$O,4,FALSE),"")</f>
        <v>No</v>
      </c>
      <c r="F887" t="str">
        <f>IFERROR(VLOOKUP($A887,'Medical Examinations'!$A:$O,6,FALSE),"")</f>
        <v>No</v>
      </c>
      <c r="G887" t="str">
        <f>IFERROR(VLOOKUP($A887,'Medical Examinations'!$A:$O,7,FALSE),"")</f>
        <v>No</v>
      </c>
      <c r="H887" s="28" t="str">
        <f>IFERROR(VLOOKUP($A887,'Medical Examinations'!$A:$O,8,FALSE),"")</f>
        <v>0</v>
      </c>
      <c r="I887" t="str">
        <f>IFERROR(VLOOKUP($A887,'Medical Examinations'!$A:$O,10,FALSE),"")</f>
        <v>No</v>
      </c>
      <c r="J887" t="str">
        <f>IFERROR(VLOOKUP($A887,'Medical Examinations'!$A:$O,14,FALSE),"")</f>
        <v>Obesity</v>
      </c>
      <c r="K887" t="str">
        <f>IFERROR(VLOOKUP($A887,'Medical Examinations'!$A:$O,15,FALSE),"")</f>
        <v>Prediabetes</v>
      </c>
      <c r="L887" s="19" t="str">
        <f>IFERROR(VLOOKUP($A887,'Hospitalisation Details'!$A:$Q,7,FALSE),"")</f>
        <v>16-Dec-1989</v>
      </c>
      <c r="M887" s="20">
        <f>IFERROR(VLOOKUP($A887,'Hospitalisation Details'!$A:$Q,10,FALSE),"")</f>
        <v>4795.66</v>
      </c>
      <c r="N887" s="26" t="str">
        <f>IFERROR(VLOOKUP($A887,'Hospitalisation Details'!$A:$Q,11,FALSE),"")</f>
        <v>tier - 2</v>
      </c>
      <c r="O887" t="str">
        <f>IFERROR(VLOOKUP($A887,'Hospitalisation Details'!$A:$Q,13,FALSE),"")</f>
        <v>tier - 1</v>
      </c>
      <c r="P887" t="str">
        <f>IFERROR(VLOOKUP($A887,'Hospitalisation Details'!$A:$Q,15,FALSE),"")</f>
        <v>R1013</v>
      </c>
      <c r="Q887">
        <f>IFERROR(VLOOKUP($A887,'Hospitalisation Details'!$A:$Q,8,FALSE),"")</f>
        <v>33</v>
      </c>
    </row>
    <row r="888" spans="1:17" ht="15" x14ac:dyDescent="0.35">
      <c r="A888" s="25" t="str">
        <f>'Customer Names'!A1798</f>
        <v>Id1797</v>
      </c>
      <c r="B888" t="str">
        <f>IFERROR(VLOOKUP($A888,'Customer Names'!$A:$F,3,FALSE),"")</f>
        <v>Karakoyunlu</v>
      </c>
      <c r="C888" s="27">
        <f>IFERROR(VLOOKUP($A888,'Medical Examinations'!$A:$O,2,FALSE),"")</f>
        <v>22.04</v>
      </c>
      <c r="D888">
        <f>IFERROR(VLOOKUP($A888,'Medical Examinations'!$A:$O,3,FALSE),"")</f>
        <v>5.86</v>
      </c>
      <c r="E888" s="26" t="str">
        <f>IFERROR(VLOOKUP($A888,'Medical Examinations'!$A:$O,4,FALSE),"")</f>
        <v>No</v>
      </c>
      <c r="F888" t="str">
        <f>IFERROR(VLOOKUP($A888,'Medical Examinations'!$A:$O,6,FALSE),"")</f>
        <v>No</v>
      </c>
      <c r="G888" t="str">
        <f>IFERROR(VLOOKUP($A888,'Medical Examinations'!$A:$O,7,FALSE),"")</f>
        <v>No</v>
      </c>
      <c r="H888" s="28">
        <f>IFERROR(VLOOKUP($A888,'Medical Examinations'!$A:$O,8,FALSE),"")</f>
        <v>1</v>
      </c>
      <c r="I888" t="str">
        <f>IFERROR(VLOOKUP($A888,'Medical Examinations'!$A:$O,10,FALSE),"")</f>
        <v>No</v>
      </c>
      <c r="J888" t="str">
        <f>IFERROR(VLOOKUP($A888,'Medical Examinations'!$A:$O,14,FALSE),"")</f>
        <v>Normal Weight</v>
      </c>
      <c r="K888" t="str">
        <f>IFERROR(VLOOKUP($A888,'Medical Examinations'!$A:$O,15,FALSE),"")</f>
        <v>Prediabetes</v>
      </c>
      <c r="L888" s="19" t="str">
        <f>IFERROR(VLOOKUP($A888,'Hospitalisation Details'!$A:$Q,7,FALSE),"")</f>
        <v>22-Jun-1987</v>
      </c>
      <c r="M888" s="20">
        <f>IFERROR(VLOOKUP($A888,'Hospitalisation Details'!$A:$Q,10,FALSE),"")</f>
        <v>4787.42</v>
      </c>
      <c r="N888" s="26" t="str">
        <f>IFERROR(VLOOKUP($A888,'Hospitalisation Details'!$A:$Q,11,FALSE),"")</f>
        <v>tier - 2</v>
      </c>
      <c r="O888" t="str">
        <f>IFERROR(VLOOKUP($A888,'Hospitalisation Details'!$A:$Q,13,FALSE),"")</f>
        <v>tier - 3</v>
      </c>
      <c r="P888" t="str">
        <f>IFERROR(VLOOKUP($A888,'Hospitalisation Details'!$A:$Q,15,FALSE),"")</f>
        <v>R1013</v>
      </c>
      <c r="Q888">
        <f>IFERROR(VLOOKUP($A888,'Hospitalisation Details'!$A:$Q,8,FALSE),"")</f>
        <v>35</v>
      </c>
    </row>
    <row r="889" spans="1:17" ht="15" x14ac:dyDescent="0.35">
      <c r="A889" s="25" t="str">
        <f>'Customer Names'!A1799</f>
        <v>Id1798</v>
      </c>
      <c r="B889" t="str">
        <f>IFERROR(VLOOKUP($A889,'Customer Names'!$A:$F,3,FALSE),"")</f>
        <v>Desrosiers</v>
      </c>
      <c r="C889" s="27">
        <f>IFERROR(VLOOKUP($A889,'Medical Examinations'!$A:$O,2,FALSE),"")</f>
        <v>28.27</v>
      </c>
      <c r="D889">
        <f>IFERROR(VLOOKUP($A889,'Medical Examinations'!$A:$O,3,FALSE),"")</f>
        <v>5.33</v>
      </c>
      <c r="E889" s="26" t="str">
        <f>IFERROR(VLOOKUP($A889,'Medical Examinations'!$A:$O,4,FALSE),"")</f>
        <v>No</v>
      </c>
      <c r="F889" t="str">
        <f>IFERROR(VLOOKUP($A889,'Medical Examinations'!$A:$O,6,FALSE),"")</f>
        <v>No</v>
      </c>
      <c r="G889" t="str">
        <f>IFERROR(VLOOKUP($A889,'Medical Examinations'!$A:$O,7,FALSE),"")</f>
        <v>No</v>
      </c>
      <c r="H889" s="28" t="str">
        <f>IFERROR(VLOOKUP($A889,'Medical Examinations'!$A:$O,8,FALSE),"")</f>
        <v>0</v>
      </c>
      <c r="I889" t="str">
        <f>IFERROR(VLOOKUP($A889,'Medical Examinations'!$A:$O,10,FALSE),"")</f>
        <v>No</v>
      </c>
      <c r="J889" t="str">
        <f>IFERROR(VLOOKUP($A889,'Medical Examinations'!$A:$O,14,FALSE),"")</f>
        <v>Over Weight</v>
      </c>
      <c r="K889" t="str">
        <f>IFERROR(VLOOKUP($A889,'Medical Examinations'!$A:$O,15,FALSE),"")</f>
        <v>Normal</v>
      </c>
      <c r="L889" s="19" t="str">
        <f>IFERROR(VLOOKUP($A889,'Hospitalisation Details'!$A:$Q,7,FALSE),"")</f>
        <v>9-Dec-1989</v>
      </c>
      <c r="M889" s="20">
        <f>IFERROR(VLOOKUP($A889,'Hospitalisation Details'!$A:$Q,10,FALSE),"")</f>
        <v>4779.6000000000004</v>
      </c>
      <c r="N889" s="26" t="str">
        <f>IFERROR(VLOOKUP($A889,'Hospitalisation Details'!$A:$Q,11,FALSE),"")</f>
        <v>tier - 2</v>
      </c>
      <c r="O889" t="str">
        <f>IFERROR(VLOOKUP($A889,'Hospitalisation Details'!$A:$Q,13,FALSE),"")</f>
        <v>tier - 3</v>
      </c>
      <c r="P889" t="str">
        <f>IFERROR(VLOOKUP($A889,'Hospitalisation Details'!$A:$Q,15,FALSE),"")</f>
        <v>R1013</v>
      </c>
      <c r="Q889">
        <f>IFERROR(VLOOKUP($A889,'Hospitalisation Details'!$A:$Q,8,FALSE),"")</f>
        <v>33</v>
      </c>
    </row>
    <row r="890" spans="1:17" ht="15" x14ac:dyDescent="0.35">
      <c r="A890" s="25" t="str">
        <f>'Customer Names'!A1800</f>
        <v>Id1799</v>
      </c>
      <c r="B890" t="str">
        <f>IFERROR(VLOOKUP($A890,'Customer Names'!$A:$F,3,FALSE),"")</f>
        <v>O'Mara</v>
      </c>
      <c r="C890" s="27">
        <f>IFERROR(VLOOKUP($A890,'Medical Examinations'!$A:$O,2,FALSE),"")</f>
        <v>18.5</v>
      </c>
      <c r="D890">
        <f>IFERROR(VLOOKUP($A890,'Medical Examinations'!$A:$O,3,FALSE),"")</f>
        <v>5.33</v>
      </c>
      <c r="E890" s="26" t="str">
        <f>IFERROR(VLOOKUP($A890,'Medical Examinations'!$A:$O,4,FALSE),"")</f>
        <v>No</v>
      </c>
      <c r="F890" t="str">
        <f>IFERROR(VLOOKUP($A890,'Medical Examinations'!$A:$O,6,FALSE),"")</f>
        <v>No</v>
      </c>
      <c r="G890" t="str">
        <f>IFERROR(VLOOKUP($A890,'Medical Examinations'!$A:$O,7,FALSE),"")</f>
        <v>No</v>
      </c>
      <c r="H890" s="28" t="str">
        <f>IFERROR(VLOOKUP($A890,'Medical Examinations'!$A:$O,8,FALSE),"")</f>
        <v>0</v>
      </c>
      <c r="I890" t="str">
        <f>IFERROR(VLOOKUP($A890,'Medical Examinations'!$A:$O,10,FALSE),"")</f>
        <v>No</v>
      </c>
      <c r="J890" t="str">
        <f>IFERROR(VLOOKUP($A890,'Medical Examinations'!$A:$O,14,FALSE),"")</f>
        <v>Normal Weight</v>
      </c>
      <c r="K890" t="str">
        <f>IFERROR(VLOOKUP($A890,'Medical Examinations'!$A:$O,15,FALSE),"")</f>
        <v>Normal</v>
      </c>
      <c r="L890" s="19" t="str">
        <f>IFERROR(VLOOKUP($A890,'Hospitalisation Details'!$A:$Q,7,FALSE),"")</f>
        <v>1-Aug-1989</v>
      </c>
      <c r="M890" s="20">
        <f>IFERROR(VLOOKUP($A890,'Hospitalisation Details'!$A:$Q,10,FALSE),"")</f>
        <v>4766.0200000000004</v>
      </c>
      <c r="N890" s="26" t="str">
        <f>IFERROR(VLOOKUP($A890,'Hospitalisation Details'!$A:$Q,11,FALSE),"")</f>
        <v>tier - 2</v>
      </c>
      <c r="O890" t="str">
        <f>IFERROR(VLOOKUP($A890,'Hospitalisation Details'!$A:$Q,13,FALSE),"")</f>
        <v>tier - 3</v>
      </c>
      <c r="P890" t="str">
        <f>IFERROR(VLOOKUP($A890,'Hospitalisation Details'!$A:$Q,15,FALSE),"")</f>
        <v>R1011</v>
      </c>
      <c r="Q890">
        <f>IFERROR(VLOOKUP($A890,'Hospitalisation Details'!$A:$Q,8,FALSE),"")</f>
        <v>33</v>
      </c>
    </row>
    <row r="891" spans="1:17" ht="15" x14ac:dyDescent="0.35">
      <c r="A891" s="25" t="str">
        <f>'Customer Names'!A19</f>
        <v>Id18</v>
      </c>
      <c r="B891" t="str">
        <f>IFERROR(VLOOKUP($A891,'Customer Names'!$A:$F,3,FALSE),"")</f>
        <v>Noordstar</v>
      </c>
      <c r="C891" s="27">
        <f>IFERROR(VLOOKUP($A891,'Medical Examinations'!$A:$O,2,FALSE),"")</f>
        <v>36.765000000000001</v>
      </c>
      <c r="D891">
        <f>IFERROR(VLOOKUP($A891,'Medical Examinations'!$A:$O,3,FALSE),"")</f>
        <v>7.29</v>
      </c>
      <c r="E891" s="26" t="str">
        <f>IFERROR(VLOOKUP($A891,'Medical Examinations'!$A:$O,4,FALSE),"")</f>
        <v>Yes</v>
      </c>
      <c r="F891" t="str">
        <f>IFERROR(VLOOKUP($A891,'Medical Examinations'!$A:$O,6,FALSE),"")</f>
        <v>No</v>
      </c>
      <c r="G891" t="str">
        <f>IFERROR(VLOOKUP($A891,'Medical Examinations'!$A:$O,7,FALSE),"")</f>
        <v>Yes</v>
      </c>
      <c r="H891" s="28">
        <f>IFERROR(VLOOKUP($A891,'Medical Examinations'!$A:$O,8,FALSE),"")</f>
        <v>1</v>
      </c>
      <c r="I891" t="str">
        <f>IFERROR(VLOOKUP($A891,'Medical Examinations'!$A:$O,10,FALSE),"")</f>
        <v>Yes</v>
      </c>
      <c r="J891" t="str">
        <f>IFERROR(VLOOKUP($A891,'Medical Examinations'!$A:$O,14,FALSE),"")</f>
        <v>Obesity</v>
      </c>
      <c r="K891" t="str">
        <f>IFERROR(VLOOKUP($A891,'Medical Examinations'!$A:$O,15,FALSE),"")</f>
        <v>Diabetes</v>
      </c>
      <c r="L891" s="19" t="str">
        <f>IFERROR(VLOOKUP($A891,'Hospitalisation Details'!$A:$Q,7,FALSE),"")</f>
        <v>5-Aug-1963</v>
      </c>
      <c r="M891" s="20">
        <f>IFERROR(VLOOKUP($A891,'Hospitalisation Details'!$A:$Q,10,FALSE),"")</f>
        <v>47896.79</v>
      </c>
      <c r="N891" s="26" t="str">
        <f>IFERROR(VLOOKUP($A891,'Hospitalisation Details'!$A:$Q,11,FALSE),"")</f>
        <v>tier - 1</v>
      </c>
      <c r="O891" t="str">
        <f>IFERROR(VLOOKUP($A891,'Hospitalisation Details'!$A:$Q,13,FALSE),"")</f>
        <v>tier - 3</v>
      </c>
      <c r="P891" t="str">
        <f>IFERROR(VLOOKUP($A891,'Hospitalisation Details'!$A:$Q,15,FALSE),"")</f>
        <v>R1024</v>
      </c>
      <c r="Q891">
        <f>IFERROR(VLOOKUP($A891,'Hospitalisation Details'!$A:$Q,8,FALSE),"")</f>
        <v>59</v>
      </c>
    </row>
    <row r="892" spans="1:17" ht="15" x14ac:dyDescent="0.35">
      <c r="A892" s="25" t="str">
        <f>'Customer Names'!A181</f>
        <v>Id180</v>
      </c>
      <c r="B892" t="str">
        <f>IFERROR(VLOOKUP($A892,'Customer Names'!$A:$F,3,FALSE),"")</f>
        <v>King</v>
      </c>
      <c r="C892" s="27">
        <f>IFERROR(VLOOKUP($A892,'Medical Examinations'!$A:$O,2,FALSE),"")</f>
        <v>34.799999999999997</v>
      </c>
      <c r="D892">
        <f>IFERROR(VLOOKUP($A892,'Medical Examinations'!$A:$O,3,FALSE),"")</f>
        <v>11.4</v>
      </c>
      <c r="E892" s="26" t="str">
        <f>IFERROR(VLOOKUP($A892,'Medical Examinations'!$A:$O,4,FALSE),"")</f>
        <v>Yes</v>
      </c>
      <c r="F892" t="str">
        <f>IFERROR(VLOOKUP($A892,'Medical Examinations'!$A:$O,6,FALSE),"")</f>
        <v>No</v>
      </c>
      <c r="G892" t="str">
        <f>IFERROR(VLOOKUP($A892,'Medical Examinations'!$A:$O,7,FALSE),"")</f>
        <v>Yes</v>
      </c>
      <c r="H892" s="28">
        <f>IFERROR(VLOOKUP($A892,'Medical Examinations'!$A:$O,8,FALSE),"")</f>
        <v>1</v>
      </c>
      <c r="I892" t="str">
        <f>IFERROR(VLOOKUP($A892,'Medical Examinations'!$A:$O,10,FALSE),"")</f>
        <v>No</v>
      </c>
      <c r="J892" t="str">
        <f>IFERROR(VLOOKUP($A892,'Medical Examinations'!$A:$O,14,FALSE),"")</f>
        <v>Obesity</v>
      </c>
      <c r="K892" t="str">
        <f>IFERROR(VLOOKUP($A892,'Medical Examinations'!$A:$O,15,FALSE),"")</f>
        <v>Diabetes</v>
      </c>
      <c r="L892" s="19" t="str">
        <f>IFERROR(VLOOKUP($A892,'Hospitalisation Details'!$A:$Q,7,FALSE),"")</f>
        <v>24-Jul-1963</v>
      </c>
      <c r="M892" s="20">
        <f>IFERROR(VLOOKUP($A892,'Hospitalisation Details'!$A:$Q,10,FALSE),"")</f>
        <v>36910.61</v>
      </c>
      <c r="N892" s="26" t="str">
        <f>IFERROR(VLOOKUP($A892,'Hospitalisation Details'!$A:$Q,11,FALSE),"")</f>
        <v>tier - 2</v>
      </c>
      <c r="O892" t="str">
        <f>IFERROR(VLOOKUP($A892,'Hospitalisation Details'!$A:$Q,13,FALSE),"")</f>
        <v>tier - 2</v>
      </c>
      <c r="P892" t="str">
        <f>IFERROR(VLOOKUP($A892,'Hospitalisation Details'!$A:$Q,15,FALSE),"")</f>
        <v>R1011</v>
      </c>
      <c r="Q892">
        <f>IFERROR(VLOOKUP($A892,'Hospitalisation Details'!$A:$Q,8,FALSE),"")</f>
        <v>59</v>
      </c>
    </row>
    <row r="893" spans="1:17" ht="15" x14ac:dyDescent="0.35">
      <c r="A893" s="25" t="str">
        <f>'Customer Names'!A1801</f>
        <v>Id1800</v>
      </c>
      <c r="B893" t="str">
        <f>IFERROR(VLOOKUP($A893,'Customer Names'!$A:$F,3,FALSE),"")</f>
        <v>Shabot Marcos</v>
      </c>
      <c r="C893" s="27">
        <f>IFERROR(VLOOKUP($A893,'Medical Examinations'!$A:$O,2,FALSE),"")</f>
        <v>38.6</v>
      </c>
      <c r="D893">
        <f>IFERROR(VLOOKUP($A893,'Medical Examinations'!$A:$O,3,FALSE),"")</f>
        <v>6.02</v>
      </c>
      <c r="E893" s="26" t="str">
        <f>IFERROR(VLOOKUP($A893,'Medical Examinations'!$A:$O,4,FALSE),"")</f>
        <v>No</v>
      </c>
      <c r="F893" t="str">
        <f>IFERROR(VLOOKUP($A893,'Medical Examinations'!$A:$O,6,FALSE),"")</f>
        <v>No</v>
      </c>
      <c r="G893" t="str">
        <f>IFERROR(VLOOKUP($A893,'Medical Examinations'!$A:$O,7,FALSE),"")</f>
        <v>No</v>
      </c>
      <c r="H893" s="28">
        <f>IFERROR(VLOOKUP($A893,'Medical Examinations'!$A:$O,8,FALSE),"")</f>
        <v>1</v>
      </c>
      <c r="I893" t="str">
        <f>IFERROR(VLOOKUP($A893,'Medical Examinations'!$A:$O,10,FALSE),"")</f>
        <v>No</v>
      </c>
      <c r="J893" t="str">
        <f>IFERROR(VLOOKUP($A893,'Medical Examinations'!$A:$O,14,FALSE),"")</f>
        <v>Obesity</v>
      </c>
      <c r="K893" t="str">
        <f>IFERROR(VLOOKUP($A893,'Medical Examinations'!$A:$O,15,FALSE),"")</f>
        <v>Prediabetes</v>
      </c>
      <c r="L893" s="19" t="str">
        <f>IFERROR(VLOOKUP($A893,'Hospitalisation Details'!$A:$Q,7,FALSE),"")</f>
        <v>27-Sep-1987</v>
      </c>
      <c r="M893" s="20">
        <f>IFERROR(VLOOKUP($A893,'Hospitalisation Details'!$A:$Q,10,FALSE),"")</f>
        <v>4762.33</v>
      </c>
      <c r="N893" s="26" t="str">
        <f>IFERROR(VLOOKUP($A893,'Hospitalisation Details'!$A:$Q,11,FALSE),"")</f>
        <v>tier - 3</v>
      </c>
      <c r="O893" t="str">
        <f>IFERROR(VLOOKUP($A893,'Hospitalisation Details'!$A:$Q,13,FALSE),"")</f>
        <v>tier - 3</v>
      </c>
      <c r="P893" t="str">
        <f>IFERROR(VLOOKUP($A893,'Hospitalisation Details'!$A:$Q,15,FALSE),"")</f>
        <v>R1011</v>
      </c>
      <c r="Q893">
        <f>IFERROR(VLOOKUP($A893,'Hospitalisation Details'!$A:$Q,8,FALSE),"")</f>
        <v>35</v>
      </c>
    </row>
    <row r="894" spans="1:17" ht="15" x14ac:dyDescent="0.35">
      <c r="A894" s="25" t="str">
        <f>'Customer Names'!A1802</f>
        <v>Id1801</v>
      </c>
      <c r="B894" t="str">
        <f>IFERROR(VLOOKUP($A894,'Customer Names'!$A:$F,3,FALSE),"")</f>
        <v>Comment</v>
      </c>
      <c r="C894" s="27">
        <f>IFERROR(VLOOKUP($A894,'Medical Examinations'!$A:$O,2,FALSE),"")</f>
        <v>43.12</v>
      </c>
      <c r="D894">
        <f>IFERROR(VLOOKUP($A894,'Medical Examinations'!$A:$O,3,FALSE),"")</f>
        <v>6.25</v>
      </c>
      <c r="E894" s="26" t="str">
        <f>IFERROR(VLOOKUP($A894,'Medical Examinations'!$A:$O,4,FALSE),"")</f>
        <v>No</v>
      </c>
      <c r="F894" t="str">
        <f>IFERROR(VLOOKUP($A894,'Medical Examinations'!$A:$O,6,FALSE),"")</f>
        <v>No</v>
      </c>
      <c r="G894" t="str">
        <f>IFERROR(VLOOKUP($A894,'Medical Examinations'!$A:$O,7,FALSE),"")</f>
        <v>No</v>
      </c>
      <c r="H894" s="28">
        <f>IFERROR(VLOOKUP($A894,'Medical Examinations'!$A:$O,8,FALSE),"")</f>
        <v>1</v>
      </c>
      <c r="I894" t="str">
        <f>IFERROR(VLOOKUP($A894,'Medical Examinations'!$A:$O,10,FALSE),"")</f>
        <v>No</v>
      </c>
      <c r="J894" t="str">
        <f>IFERROR(VLOOKUP($A894,'Medical Examinations'!$A:$O,14,FALSE),"")</f>
        <v>Obesity</v>
      </c>
      <c r="K894" t="str">
        <f>IFERROR(VLOOKUP($A894,'Medical Examinations'!$A:$O,15,FALSE),"")</f>
        <v>Prediabetes</v>
      </c>
      <c r="L894" s="19" t="str">
        <f>IFERROR(VLOOKUP($A894,'Hospitalisation Details'!$A:$Q,7,FALSE),"")</f>
        <v>16-Aug-1992</v>
      </c>
      <c r="M894" s="20">
        <f>IFERROR(VLOOKUP($A894,'Hospitalisation Details'!$A:$Q,10,FALSE),"")</f>
        <v>4753.6400000000003</v>
      </c>
      <c r="N894" s="26" t="str">
        <f>IFERROR(VLOOKUP($A894,'Hospitalisation Details'!$A:$Q,11,FALSE),"")</f>
        <v>tier - 2</v>
      </c>
      <c r="O894" t="str">
        <f>IFERROR(VLOOKUP($A894,'Hospitalisation Details'!$A:$Q,13,FALSE),"")</f>
        <v>tier - 3</v>
      </c>
      <c r="P894" t="str">
        <f>IFERROR(VLOOKUP($A894,'Hospitalisation Details'!$A:$Q,15,FALSE),"")</f>
        <v>R1013</v>
      </c>
      <c r="Q894">
        <f>IFERROR(VLOOKUP($A894,'Hospitalisation Details'!$A:$Q,8,FALSE),"")</f>
        <v>30</v>
      </c>
    </row>
    <row r="895" spans="1:17" ht="15" x14ac:dyDescent="0.35">
      <c r="A895" s="25" t="str">
        <f>'Customer Names'!A1803</f>
        <v>Id1802</v>
      </c>
      <c r="B895" t="str">
        <f>IFERROR(VLOOKUP($A895,'Customer Names'!$A:$F,3,FALSE),"")</f>
        <v>Moss</v>
      </c>
      <c r="C895" s="27">
        <f>IFERROR(VLOOKUP($A895,'Medical Examinations'!$A:$O,2,FALSE),"")</f>
        <v>30.5</v>
      </c>
      <c r="D895">
        <f>IFERROR(VLOOKUP($A895,'Medical Examinations'!$A:$O,3,FALSE),"")</f>
        <v>4.8099999999999996</v>
      </c>
      <c r="E895" s="26" t="str">
        <f>IFERROR(VLOOKUP($A895,'Medical Examinations'!$A:$O,4,FALSE),"")</f>
        <v>No</v>
      </c>
      <c r="F895" t="str">
        <f>IFERROR(VLOOKUP($A895,'Medical Examinations'!$A:$O,6,FALSE),"")</f>
        <v>No</v>
      </c>
      <c r="G895" t="str">
        <f>IFERROR(VLOOKUP($A895,'Medical Examinations'!$A:$O,7,FALSE),"")</f>
        <v>No</v>
      </c>
      <c r="H895" s="28">
        <f>IFERROR(VLOOKUP($A895,'Medical Examinations'!$A:$O,8,FALSE),"")</f>
        <v>1</v>
      </c>
      <c r="I895" t="str">
        <f>IFERROR(VLOOKUP($A895,'Medical Examinations'!$A:$O,10,FALSE),"")</f>
        <v>No</v>
      </c>
      <c r="J895" t="str">
        <f>IFERROR(VLOOKUP($A895,'Medical Examinations'!$A:$O,14,FALSE),"")</f>
        <v>Obesity</v>
      </c>
      <c r="K895" t="str">
        <f>IFERROR(VLOOKUP($A895,'Medical Examinations'!$A:$O,15,FALSE),"")</f>
        <v>Normal</v>
      </c>
      <c r="L895" s="19" t="str">
        <f>IFERROR(VLOOKUP($A895,'Hospitalisation Details'!$A:$Q,7,FALSE),"")</f>
        <v>22-Nov-1987</v>
      </c>
      <c r="M895" s="20">
        <f>IFERROR(VLOOKUP($A895,'Hospitalisation Details'!$A:$Q,10,FALSE),"")</f>
        <v>4751.07</v>
      </c>
      <c r="N895" s="26" t="str">
        <f>IFERROR(VLOOKUP($A895,'Hospitalisation Details'!$A:$Q,11,FALSE),"")</f>
        <v>tier - 3</v>
      </c>
      <c r="O895" t="str">
        <f>IFERROR(VLOOKUP($A895,'Hospitalisation Details'!$A:$Q,13,FALSE),"")</f>
        <v>tier - 1</v>
      </c>
      <c r="P895" t="str">
        <f>IFERROR(VLOOKUP($A895,'Hospitalisation Details'!$A:$Q,15,FALSE),"")</f>
        <v>R1011</v>
      </c>
      <c r="Q895">
        <f>IFERROR(VLOOKUP($A895,'Hospitalisation Details'!$A:$Q,8,FALSE),"")</f>
        <v>35</v>
      </c>
    </row>
    <row r="896" spans="1:17" ht="15" x14ac:dyDescent="0.35">
      <c r="A896" s="25" t="str">
        <f>'Customer Names'!A1804</f>
        <v>Id1803</v>
      </c>
      <c r="B896" t="str">
        <f>IFERROR(VLOOKUP($A896,'Customer Names'!$A:$F,3,FALSE),"")</f>
        <v>Guzman</v>
      </c>
      <c r="C896" s="27">
        <f>IFERROR(VLOOKUP($A896,'Medical Examinations'!$A:$O,2,FALSE),"")</f>
        <v>27.61</v>
      </c>
      <c r="D896">
        <f>IFERROR(VLOOKUP($A896,'Medical Examinations'!$A:$O,3,FALSE),"")</f>
        <v>4.5999999999999996</v>
      </c>
      <c r="E896" s="26" t="str">
        <f>IFERROR(VLOOKUP($A896,'Medical Examinations'!$A:$O,4,FALSE),"")</f>
        <v>No</v>
      </c>
      <c r="F896" t="str">
        <f>IFERROR(VLOOKUP($A896,'Medical Examinations'!$A:$O,6,FALSE),"")</f>
        <v>No</v>
      </c>
      <c r="G896" t="str">
        <f>IFERROR(VLOOKUP($A896,'Medical Examinations'!$A:$O,7,FALSE),"")</f>
        <v>No</v>
      </c>
      <c r="H896" s="28">
        <f>IFERROR(VLOOKUP($A896,'Medical Examinations'!$A:$O,8,FALSE),"")</f>
        <v>1</v>
      </c>
      <c r="I896" t="str">
        <f>IFERROR(VLOOKUP($A896,'Medical Examinations'!$A:$O,10,FALSE),"")</f>
        <v>No</v>
      </c>
      <c r="J896" t="str">
        <f>IFERROR(VLOOKUP($A896,'Medical Examinations'!$A:$O,14,FALSE),"")</f>
        <v>Over Weight</v>
      </c>
      <c r="K896" t="str">
        <f>IFERROR(VLOOKUP($A896,'Medical Examinations'!$A:$O,15,FALSE),"")</f>
        <v>Normal</v>
      </c>
      <c r="L896" s="19" t="str">
        <f>IFERROR(VLOOKUP($A896,'Hospitalisation Details'!$A:$Q,7,FALSE),"")</f>
        <v>2-Sep-1987</v>
      </c>
      <c r="M896" s="20">
        <f>IFERROR(VLOOKUP($A896,'Hospitalisation Details'!$A:$Q,10,FALSE),"")</f>
        <v>4747.05</v>
      </c>
      <c r="N896" s="26" t="str">
        <f>IFERROR(VLOOKUP($A896,'Hospitalisation Details'!$A:$Q,11,FALSE),"")</f>
        <v>tier - 2</v>
      </c>
      <c r="O896" t="str">
        <f>IFERROR(VLOOKUP($A896,'Hospitalisation Details'!$A:$Q,13,FALSE),"")</f>
        <v>tier - 2</v>
      </c>
      <c r="P896" t="str">
        <f>IFERROR(VLOOKUP($A896,'Hospitalisation Details'!$A:$Q,15,FALSE),"")</f>
        <v>R1013</v>
      </c>
      <c r="Q896">
        <f>IFERROR(VLOOKUP($A896,'Hospitalisation Details'!$A:$Q,8,FALSE),"")</f>
        <v>35</v>
      </c>
    </row>
    <row r="897" spans="1:17" ht="15" x14ac:dyDescent="0.35">
      <c r="A897" s="25" t="str">
        <f>'Customer Names'!A1805</f>
        <v>Id1804</v>
      </c>
      <c r="B897" t="str">
        <f>IFERROR(VLOOKUP($A897,'Customer Names'!$A:$F,3,FALSE),"")</f>
        <v>Cox</v>
      </c>
      <c r="C897" s="27">
        <f>IFERROR(VLOOKUP($A897,'Medical Examinations'!$A:$O,2,FALSE),"")</f>
        <v>27.1</v>
      </c>
      <c r="D897">
        <f>IFERROR(VLOOKUP($A897,'Medical Examinations'!$A:$O,3,FALSE),"")</f>
        <v>5.08</v>
      </c>
      <c r="E897" s="26" t="str">
        <f>IFERROR(VLOOKUP($A897,'Medical Examinations'!$A:$O,4,FALSE),"")</f>
        <v>No</v>
      </c>
      <c r="F897" t="str">
        <f>IFERROR(VLOOKUP($A897,'Medical Examinations'!$A:$O,6,FALSE),"")</f>
        <v>No</v>
      </c>
      <c r="G897" t="str">
        <f>IFERROR(VLOOKUP($A897,'Medical Examinations'!$A:$O,7,FALSE),"")</f>
        <v>No</v>
      </c>
      <c r="H897" s="28">
        <f>IFERROR(VLOOKUP($A897,'Medical Examinations'!$A:$O,8,FALSE),"")</f>
        <v>1</v>
      </c>
      <c r="I897" t="str">
        <f>IFERROR(VLOOKUP($A897,'Medical Examinations'!$A:$O,10,FALSE),"")</f>
        <v>No</v>
      </c>
      <c r="J897" t="str">
        <f>IFERROR(VLOOKUP($A897,'Medical Examinations'!$A:$O,14,FALSE),"")</f>
        <v>Over Weight</v>
      </c>
      <c r="K897" t="str">
        <f>IFERROR(VLOOKUP($A897,'Medical Examinations'!$A:$O,15,FALSE),"")</f>
        <v>Normal</v>
      </c>
      <c r="L897" s="19" t="str">
        <f>IFERROR(VLOOKUP($A897,'Hospitalisation Details'!$A:$Q,7,FALSE),"")</f>
        <v>5-Jun-1987</v>
      </c>
      <c r="M897" s="20">
        <f>IFERROR(VLOOKUP($A897,'Hospitalisation Details'!$A:$Q,10,FALSE),"")</f>
        <v>4746.34</v>
      </c>
      <c r="N897" s="26" t="str">
        <f>IFERROR(VLOOKUP($A897,'Hospitalisation Details'!$A:$Q,11,FALSE),"")</f>
        <v>tier - 2</v>
      </c>
      <c r="O897" t="str">
        <f>IFERROR(VLOOKUP($A897,'Hospitalisation Details'!$A:$Q,13,FALSE),"")</f>
        <v>tier - 2</v>
      </c>
      <c r="P897" t="str">
        <f>IFERROR(VLOOKUP($A897,'Hospitalisation Details'!$A:$Q,15,FALSE),"")</f>
        <v>R1011</v>
      </c>
      <c r="Q897">
        <f>IFERROR(VLOOKUP($A897,'Hospitalisation Details'!$A:$Q,8,FALSE),"")</f>
        <v>36</v>
      </c>
    </row>
    <row r="898" spans="1:17" ht="15" x14ac:dyDescent="0.35">
      <c r="A898" s="25" t="str">
        <f>'Customer Names'!A1806</f>
        <v>Id1805</v>
      </c>
      <c r="B898" t="str">
        <f>IFERROR(VLOOKUP($A898,'Customer Names'!$A:$F,3,FALSE),"")</f>
        <v>Clash</v>
      </c>
      <c r="C898" s="27">
        <f>IFERROR(VLOOKUP($A898,'Medical Examinations'!$A:$O,2,FALSE),"")</f>
        <v>35.93</v>
      </c>
      <c r="D898">
        <f>IFERROR(VLOOKUP($A898,'Medical Examinations'!$A:$O,3,FALSE),"")</f>
        <v>5.43</v>
      </c>
      <c r="E898" s="26" t="str">
        <f>IFERROR(VLOOKUP($A898,'Medical Examinations'!$A:$O,4,FALSE),"")</f>
        <v>No</v>
      </c>
      <c r="F898" t="str">
        <f>IFERROR(VLOOKUP($A898,'Medical Examinations'!$A:$O,6,FALSE),"")</f>
        <v>yes</v>
      </c>
      <c r="G898" t="str">
        <f>IFERROR(VLOOKUP($A898,'Medical Examinations'!$A:$O,7,FALSE),"")</f>
        <v>No</v>
      </c>
      <c r="H898" s="28">
        <f>IFERROR(VLOOKUP($A898,'Medical Examinations'!$A:$O,8,FALSE),"")</f>
        <v>1</v>
      </c>
      <c r="I898" t="str">
        <f>IFERROR(VLOOKUP($A898,'Medical Examinations'!$A:$O,10,FALSE),"")</f>
        <v>No</v>
      </c>
      <c r="J898" t="str">
        <f>IFERROR(VLOOKUP($A898,'Medical Examinations'!$A:$O,14,FALSE),"")</f>
        <v>Obesity</v>
      </c>
      <c r="K898" t="str">
        <f>IFERROR(VLOOKUP($A898,'Medical Examinations'!$A:$O,15,FALSE),"")</f>
        <v>Normal</v>
      </c>
      <c r="L898" s="19" t="str">
        <f>IFERROR(VLOOKUP($A898,'Hospitalisation Details'!$A:$Q,7,FALSE),"")</f>
        <v>24-Nov-2004</v>
      </c>
      <c r="M898" s="20">
        <f>IFERROR(VLOOKUP($A898,'Hospitalisation Details'!$A:$Q,10,FALSE),"")</f>
        <v>4740.78</v>
      </c>
      <c r="N898" s="26" t="str">
        <f>IFERROR(VLOOKUP($A898,'Hospitalisation Details'!$A:$Q,11,FALSE),"")</f>
        <v>tier - 2</v>
      </c>
      <c r="O898" t="str">
        <f>IFERROR(VLOOKUP($A898,'Hospitalisation Details'!$A:$Q,13,FALSE),"")</f>
        <v>tier - 3</v>
      </c>
      <c r="P898" t="str">
        <f>IFERROR(VLOOKUP($A898,'Hospitalisation Details'!$A:$Q,15,FALSE),"")</f>
        <v>R1021</v>
      </c>
      <c r="Q898">
        <f>IFERROR(VLOOKUP($A898,'Hospitalisation Details'!$A:$Q,8,FALSE),"")</f>
        <v>18</v>
      </c>
    </row>
    <row r="899" spans="1:17" ht="15" x14ac:dyDescent="0.35">
      <c r="A899" s="25" t="str">
        <f>'Customer Names'!A1807</f>
        <v>Id1806</v>
      </c>
      <c r="B899" t="str">
        <f>IFERROR(VLOOKUP($A899,'Customer Names'!$A:$F,3,FALSE),"")</f>
        <v>Blankenship</v>
      </c>
      <c r="C899" s="27">
        <f>IFERROR(VLOOKUP($A899,'Medical Examinations'!$A:$O,2,FALSE),"")</f>
        <v>32.68</v>
      </c>
      <c r="D899">
        <f>IFERROR(VLOOKUP($A899,'Medical Examinations'!$A:$O,3,FALSE),"")</f>
        <v>5.44</v>
      </c>
      <c r="E899" s="26" t="str">
        <f>IFERROR(VLOOKUP($A899,'Medical Examinations'!$A:$O,4,FALSE),"")</f>
        <v>No</v>
      </c>
      <c r="F899" t="str">
        <f>IFERROR(VLOOKUP($A899,'Medical Examinations'!$A:$O,6,FALSE),"")</f>
        <v>No</v>
      </c>
      <c r="G899" t="str">
        <f>IFERROR(VLOOKUP($A899,'Medical Examinations'!$A:$O,7,FALSE),"")</f>
        <v>No</v>
      </c>
      <c r="H899" s="28" t="str">
        <f>IFERROR(VLOOKUP($A899,'Medical Examinations'!$A:$O,8,FALSE),"")</f>
        <v>0</v>
      </c>
      <c r="I899" t="str">
        <f>IFERROR(VLOOKUP($A899,'Medical Examinations'!$A:$O,10,FALSE),"")</f>
        <v>No</v>
      </c>
      <c r="J899" t="str">
        <f>IFERROR(VLOOKUP($A899,'Medical Examinations'!$A:$O,14,FALSE),"")</f>
        <v>Obesity</v>
      </c>
      <c r="K899" t="str">
        <f>IFERROR(VLOOKUP($A899,'Medical Examinations'!$A:$O,15,FALSE),"")</f>
        <v>Normal</v>
      </c>
      <c r="L899" s="19" t="str">
        <f>IFERROR(VLOOKUP($A899,'Hospitalisation Details'!$A:$Q,7,FALSE),"")</f>
        <v>12-Oct-1991</v>
      </c>
      <c r="M899" s="20">
        <f>IFERROR(VLOOKUP($A899,'Hospitalisation Details'!$A:$Q,10,FALSE),"")</f>
        <v>4738.2700000000004</v>
      </c>
      <c r="N899" s="26" t="str">
        <f>IFERROR(VLOOKUP($A899,'Hospitalisation Details'!$A:$Q,11,FALSE),"")</f>
        <v>tier - 2</v>
      </c>
      <c r="O899" t="str">
        <f>IFERROR(VLOOKUP($A899,'Hospitalisation Details'!$A:$Q,13,FALSE),"")</f>
        <v>tier - 3</v>
      </c>
      <c r="P899" t="str">
        <f>IFERROR(VLOOKUP($A899,'Hospitalisation Details'!$A:$Q,15,FALSE),"")</f>
        <v>R1012</v>
      </c>
      <c r="Q899">
        <f>IFERROR(VLOOKUP($A899,'Hospitalisation Details'!$A:$Q,8,FALSE),"")</f>
        <v>31</v>
      </c>
    </row>
    <row r="900" spans="1:17" ht="15" x14ac:dyDescent="0.35">
      <c r="A900" s="25" t="str">
        <f>'Customer Names'!A1808</f>
        <v>Id1807</v>
      </c>
      <c r="B900" t="str">
        <f>IFERROR(VLOOKUP($A900,'Customer Names'!$A:$F,3,FALSE),"")</f>
        <v>Lloyd</v>
      </c>
      <c r="C900" s="27">
        <f>IFERROR(VLOOKUP($A900,'Medical Examinations'!$A:$O,2,FALSE),"")</f>
        <v>20.74</v>
      </c>
      <c r="D900">
        <f>IFERROR(VLOOKUP($A900,'Medical Examinations'!$A:$O,3,FALSE),"")</f>
        <v>11.69</v>
      </c>
      <c r="E900" s="26" t="str">
        <f>IFERROR(VLOOKUP($A900,'Medical Examinations'!$A:$O,4,FALSE),"")</f>
        <v>Yes</v>
      </c>
      <c r="F900" t="str">
        <f>IFERROR(VLOOKUP($A900,'Medical Examinations'!$A:$O,6,FALSE),"")</f>
        <v>No</v>
      </c>
      <c r="G900" t="str">
        <f>IFERROR(VLOOKUP($A900,'Medical Examinations'!$A:$O,7,FALSE),"")</f>
        <v>No</v>
      </c>
      <c r="H900" s="28">
        <f>IFERROR(VLOOKUP($A900,'Medical Examinations'!$A:$O,8,FALSE),"")</f>
        <v>1</v>
      </c>
      <c r="I900" t="str">
        <f>IFERROR(VLOOKUP($A900,'Medical Examinations'!$A:$O,10,FALSE),"")</f>
        <v>No</v>
      </c>
      <c r="J900" t="str">
        <f>IFERROR(VLOOKUP($A900,'Medical Examinations'!$A:$O,14,FALSE),"")</f>
        <v>Normal Weight</v>
      </c>
      <c r="K900" t="str">
        <f>IFERROR(VLOOKUP($A900,'Medical Examinations'!$A:$O,15,FALSE),"")</f>
        <v>Diabetes</v>
      </c>
      <c r="L900" s="19" t="str">
        <f>IFERROR(VLOOKUP($A900,'Hospitalisation Details'!$A:$Q,7,FALSE),"")</f>
        <v>5-Sep-1986</v>
      </c>
      <c r="M900" s="20">
        <f>IFERROR(VLOOKUP($A900,'Hospitalisation Details'!$A:$Q,10,FALSE),"")</f>
        <v>4734.6400000000003</v>
      </c>
      <c r="N900" s="26" t="str">
        <f>IFERROR(VLOOKUP($A900,'Hospitalisation Details'!$A:$Q,11,FALSE),"")</f>
        <v>tier - 2</v>
      </c>
      <c r="O900" t="str">
        <f>IFERROR(VLOOKUP($A900,'Hospitalisation Details'!$A:$Q,13,FALSE),"")</f>
        <v>tier - 1</v>
      </c>
      <c r="P900" t="str">
        <f>IFERROR(VLOOKUP($A900,'Hospitalisation Details'!$A:$Q,15,FALSE),"")</f>
        <v>R1013</v>
      </c>
      <c r="Q900">
        <f>IFERROR(VLOOKUP($A900,'Hospitalisation Details'!$A:$Q,8,FALSE),"")</f>
        <v>36</v>
      </c>
    </row>
    <row r="901" spans="1:17" ht="15" x14ac:dyDescent="0.35">
      <c r="A901" s="25" t="str">
        <f>'Customer Names'!A1809</f>
        <v>Id1808</v>
      </c>
      <c r="B901" t="str">
        <f>IFERROR(VLOOKUP($A901,'Customer Names'!$A:$F,3,FALSE),"")</f>
        <v>Kong</v>
      </c>
      <c r="C901" s="27">
        <f>IFERROR(VLOOKUP($A901,'Medical Examinations'!$A:$O,2,FALSE),"")</f>
        <v>15.57</v>
      </c>
      <c r="D901">
        <f>IFERROR(VLOOKUP($A901,'Medical Examinations'!$A:$O,3,FALSE),"")</f>
        <v>6.07</v>
      </c>
      <c r="E901" s="26" t="str">
        <f>IFERROR(VLOOKUP($A901,'Medical Examinations'!$A:$O,4,FALSE),"")</f>
        <v>No</v>
      </c>
      <c r="F901" t="str">
        <f>IFERROR(VLOOKUP($A901,'Medical Examinations'!$A:$O,6,FALSE),"")</f>
        <v>No</v>
      </c>
      <c r="G901" t="str">
        <f>IFERROR(VLOOKUP($A901,'Medical Examinations'!$A:$O,7,FALSE),"")</f>
        <v>No</v>
      </c>
      <c r="H901" s="28" t="str">
        <f>IFERROR(VLOOKUP($A901,'Medical Examinations'!$A:$O,8,FALSE),"")</f>
        <v>0</v>
      </c>
      <c r="I901" t="str">
        <f>IFERROR(VLOOKUP($A901,'Medical Examinations'!$A:$O,10,FALSE),"")</f>
        <v>No</v>
      </c>
      <c r="J901" t="str">
        <f>IFERROR(VLOOKUP($A901,'Medical Examinations'!$A:$O,14,FALSE),"")</f>
        <v>Under Weight</v>
      </c>
      <c r="K901" t="str">
        <f>IFERROR(VLOOKUP($A901,'Medical Examinations'!$A:$O,15,FALSE),"")</f>
        <v>Prediabetes</v>
      </c>
      <c r="L901" s="19" t="str">
        <f>IFERROR(VLOOKUP($A901,'Hospitalisation Details'!$A:$Q,7,FALSE),"")</f>
        <v>2-Jul-1980</v>
      </c>
      <c r="M901" s="20">
        <f>IFERROR(VLOOKUP($A901,'Hospitalisation Details'!$A:$Q,10,FALSE),"")</f>
        <v>4728.71</v>
      </c>
      <c r="N901" s="26" t="str">
        <f>IFERROR(VLOOKUP($A901,'Hospitalisation Details'!$A:$Q,11,FALSE),"")</f>
        <v>tier - 2</v>
      </c>
      <c r="O901" t="str">
        <f>IFERROR(VLOOKUP($A901,'Hospitalisation Details'!$A:$Q,13,FALSE),"")</f>
        <v>tier - 3</v>
      </c>
      <c r="P901" t="str">
        <f>IFERROR(VLOOKUP($A901,'Hospitalisation Details'!$A:$Q,15,FALSE),"")</f>
        <v>R1012</v>
      </c>
      <c r="Q901">
        <f>IFERROR(VLOOKUP($A901,'Hospitalisation Details'!$A:$Q,8,FALSE),"")</f>
        <v>42</v>
      </c>
    </row>
    <row r="902" spans="1:17" ht="15" x14ac:dyDescent="0.35">
      <c r="A902" s="25" t="str">
        <f>'Customer Names'!A1810</f>
        <v>Id1809</v>
      </c>
      <c r="B902" t="str">
        <f>IFERROR(VLOOKUP($A902,'Customer Names'!$A:$F,3,FALSE),"")</f>
        <v>Benson</v>
      </c>
      <c r="C902" s="27">
        <f>IFERROR(VLOOKUP($A902,'Medical Examinations'!$A:$O,2,FALSE),"")</f>
        <v>23.844999999999999</v>
      </c>
      <c r="D902">
        <f>IFERROR(VLOOKUP($A902,'Medical Examinations'!$A:$O,3,FALSE),"")</f>
        <v>4.3600000000000003</v>
      </c>
      <c r="E902" s="26" t="str">
        <f>IFERROR(VLOOKUP($A902,'Medical Examinations'!$A:$O,4,FALSE),"")</f>
        <v>No</v>
      </c>
      <c r="F902" t="str">
        <f>IFERROR(VLOOKUP($A902,'Medical Examinations'!$A:$O,6,FALSE),"")</f>
        <v>No</v>
      </c>
      <c r="G902" t="str">
        <f>IFERROR(VLOOKUP($A902,'Medical Examinations'!$A:$O,7,FALSE),"")</f>
        <v>No</v>
      </c>
      <c r="H902" s="28" t="str">
        <f>IFERROR(VLOOKUP($A902,'Medical Examinations'!$A:$O,8,FALSE),"")</f>
        <v>0</v>
      </c>
      <c r="I902" t="str">
        <f>IFERROR(VLOOKUP($A902,'Medical Examinations'!$A:$O,10,FALSE),"")</f>
        <v>No</v>
      </c>
      <c r="J902" t="str">
        <f>IFERROR(VLOOKUP($A902,'Medical Examinations'!$A:$O,14,FALSE),"")</f>
        <v>Normal Weight</v>
      </c>
      <c r="K902" t="str">
        <f>IFERROR(VLOOKUP($A902,'Medical Examinations'!$A:$O,15,FALSE),"")</f>
        <v>Normal</v>
      </c>
      <c r="L902" s="19" t="str">
        <f>IFERROR(VLOOKUP($A902,'Hospitalisation Details'!$A:$Q,7,FALSE),"")</f>
        <v>12-Aug-1994</v>
      </c>
      <c r="M902" s="20">
        <f>IFERROR(VLOOKUP($A902,'Hospitalisation Details'!$A:$Q,10,FALSE),"")</f>
        <v>4719.74</v>
      </c>
      <c r="N902" s="26" t="str">
        <f>IFERROR(VLOOKUP($A902,'Hospitalisation Details'!$A:$Q,11,FALSE),"")</f>
        <v>tier - 2</v>
      </c>
      <c r="O902" t="str">
        <f>IFERROR(VLOOKUP($A902,'Hospitalisation Details'!$A:$Q,13,FALSE),"")</f>
        <v>tier - 1</v>
      </c>
      <c r="P902" t="str">
        <f>IFERROR(VLOOKUP($A902,'Hospitalisation Details'!$A:$Q,15,FALSE),"")</f>
        <v>R1012</v>
      </c>
      <c r="Q902">
        <f>IFERROR(VLOOKUP($A902,'Hospitalisation Details'!$A:$Q,8,FALSE),"")</f>
        <v>28</v>
      </c>
    </row>
    <row r="903" spans="1:17" ht="15" x14ac:dyDescent="0.35">
      <c r="A903" s="25" t="str">
        <f>'Customer Names'!A182</f>
        <v>Id181</v>
      </c>
      <c r="B903" t="str">
        <f>IFERROR(VLOOKUP($A903,'Customer Names'!$A:$F,3,FALSE),"")</f>
        <v>Samuelson</v>
      </c>
      <c r="C903" s="27">
        <f>IFERROR(VLOOKUP($A903,'Medical Examinations'!$A:$O,2,FALSE),"")</f>
        <v>32.49</v>
      </c>
      <c r="D903">
        <f>IFERROR(VLOOKUP($A903,'Medical Examinations'!$A:$O,3,FALSE),"")</f>
        <v>4.29</v>
      </c>
      <c r="E903" s="26" t="str">
        <f>IFERROR(VLOOKUP($A903,'Medical Examinations'!$A:$O,4,FALSE),"")</f>
        <v>No</v>
      </c>
      <c r="F903" t="str">
        <f>IFERROR(VLOOKUP($A903,'Medical Examinations'!$A:$O,6,FALSE),"")</f>
        <v>No</v>
      </c>
      <c r="G903" t="str">
        <f>IFERROR(VLOOKUP($A903,'Medical Examinations'!$A:$O,7,FALSE),"")</f>
        <v>Yes</v>
      </c>
      <c r="H903" s="28">
        <f>IFERROR(VLOOKUP($A903,'Medical Examinations'!$A:$O,8,FALSE),"")</f>
        <v>1</v>
      </c>
      <c r="I903" t="str">
        <f>IFERROR(VLOOKUP($A903,'Medical Examinations'!$A:$O,10,FALSE),"")</f>
        <v>Yes</v>
      </c>
      <c r="J903" t="str">
        <f>IFERROR(VLOOKUP($A903,'Medical Examinations'!$A:$O,14,FALSE),"")</f>
        <v>Obesity</v>
      </c>
      <c r="K903" t="str">
        <f>IFERROR(VLOOKUP($A903,'Medical Examinations'!$A:$O,15,FALSE),"")</f>
        <v>Normal</v>
      </c>
      <c r="L903" s="19" t="str">
        <f>IFERROR(VLOOKUP($A903,'Hospitalisation Details'!$A:$Q,7,FALSE),"")</f>
        <v>21-Jun-2003</v>
      </c>
      <c r="M903" s="20">
        <f>IFERROR(VLOOKUP($A903,'Hospitalisation Details'!$A:$Q,10,FALSE),"")</f>
        <v>36898.730000000003</v>
      </c>
      <c r="N903" s="26" t="str">
        <f>IFERROR(VLOOKUP($A903,'Hospitalisation Details'!$A:$Q,11,FALSE),"")</f>
        <v>tier - 2</v>
      </c>
      <c r="O903" t="str">
        <f>IFERROR(VLOOKUP($A903,'Hospitalisation Details'!$A:$Q,13,FALSE),"")</f>
        <v>tier - 1</v>
      </c>
      <c r="P903" t="str">
        <f>IFERROR(VLOOKUP($A903,'Hospitalisation Details'!$A:$Q,15,FALSE),"")</f>
        <v>R1012</v>
      </c>
      <c r="Q903">
        <f>IFERROR(VLOOKUP($A903,'Hospitalisation Details'!$A:$Q,8,FALSE),"")</f>
        <v>19</v>
      </c>
    </row>
    <row r="904" spans="1:17" ht="15" x14ac:dyDescent="0.35">
      <c r="A904" s="25" t="str">
        <f>'Customer Names'!A1811</f>
        <v>Id1810</v>
      </c>
      <c r="B904" t="str">
        <f>IFERROR(VLOOKUP($A904,'Customer Names'!$A:$F,3,FALSE),"")</f>
        <v>Huntington</v>
      </c>
      <c r="C904" s="27">
        <f>IFERROR(VLOOKUP($A904,'Medical Examinations'!$A:$O,2,FALSE),"")</f>
        <v>22.895</v>
      </c>
      <c r="D904">
        <f>IFERROR(VLOOKUP($A904,'Medical Examinations'!$A:$O,3,FALSE),"")</f>
        <v>5.24</v>
      </c>
      <c r="E904" s="26" t="str">
        <f>IFERROR(VLOOKUP($A904,'Medical Examinations'!$A:$O,4,FALSE),"")</f>
        <v>No</v>
      </c>
      <c r="F904" t="str">
        <f>IFERROR(VLOOKUP($A904,'Medical Examinations'!$A:$O,6,FALSE),"")</f>
        <v>No</v>
      </c>
      <c r="G904" t="str">
        <f>IFERROR(VLOOKUP($A904,'Medical Examinations'!$A:$O,7,FALSE),"")</f>
        <v>No</v>
      </c>
      <c r="H904" s="28">
        <f>IFERROR(VLOOKUP($A904,'Medical Examinations'!$A:$O,8,FALSE),"")</f>
        <v>1</v>
      </c>
      <c r="I904" t="str">
        <f>IFERROR(VLOOKUP($A904,'Medical Examinations'!$A:$O,10,FALSE),"")</f>
        <v>No</v>
      </c>
      <c r="J904" t="str">
        <f>IFERROR(VLOOKUP($A904,'Medical Examinations'!$A:$O,14,FALSE),"")</f>
        <v>Normal Weight</v>
      </c>
      <c r="K904" t="str">
        <f>IFERROR(VLOOKUP($A904,'Medical Examinations'!$A:$O,15,FALSE),"")</f>
        <v>Normal</v>
      </c>
      <c r="L904" s="19" t="str">
        <f>IFERROR(VLOOKUP($A904,'Hospitalisation Details'!$A:$Q,7,FALSE),"")</f>
        <v>28-Sep-1992</v>
      </c>
      <c r="M904" s="20">
        <f>IFERROR(VLOOKUP($A904,'Hospitalisation Details'!$A:$Q,10,FALSE),"")</f>
        <v>4719.5200000000004</v>
      </c>
      <c r="N904" s="26" t="str">
        <f>IFERROR(VLOOKUP($A904,'Hospitalisation Details'!$A:$Q,11,FALSE),"")</f>
        <v>tier - 2</v>
      </c>
      <c r="O904" t="str">
        <f>IFERROR(VLOOKUP($A904,'Hospitalisation Details'!$A:$Q,13,FALSE),"")</f>
        <v>tier - 2</v>
      </c>
      <c r="P904" t="str">
        <f>IFERROR(VLOOKUP($A904,'Hospitalisation Details'!$A:$Q,15,FALSE),"")</f>
        <v>R1024</v>
      </c>
      <c r="Q904">
        <f>IFERROR(VLOOKUP($A904,'Hospitalisation Details'!$A:$Q,8,FALSE),"")</f>
        <v>30</v>
      </c>
    </row>
    <row r="905" spans="1:17" ht="15" x14ac:dyDescent="0.35">
      <c r="A905" s="25" t="str">
        <f>'Customer Names'!A1812</f>
        <v>Id1811</v>
      </c>
      <c r="B905" t="str">
        <f>IFERROR(VLOOKUP($A905,'Customer Names'!$A:$F,3,FALSE),"")</f>
        <v>Kendall</v>
      </c>
      <c r="C905" s="27">
        <f>IFERROR(VLOOKUP($A905,'Medical Examinations'!$A:$O,2,FALSE),"")</f>
        <v>21.945</v>
      </c>
      <c r="D905">
        <f>IFERROR(VLOOKUP($A905,'Medical Examinations'!$A:$O,3,FALSE),"")</f>
        <v>5.37</v>
      </c>
      <c r="E905" s="26" t="str">
        <f>IFERROR(VLOOKUP($A905,'Medical Examinations'!$A:$O,4,FALSE),"")</f>
        <v>No</v>
      </c>
      <c r="F905" t="str">
        <f>IFERROR(VLOOKUP($A905,'Medical Examinations'!$A:$O,6,FALSE),"")</f>
        <v>No</v>
      </c>
      <c r="G905" t="str">
        <f>IFERROR(VLOOKUP($A905,'Medical Examinations'!$A:$O,7,FALSE),"")</f>
        <v>No</v>
      </c>
      <c r="H905" s="28">
        <f>IFERROR(VLOOKUP($A905,'Medical Examinations'!$A:$O,8,FALSE),"")</f>
        <v>1</v>
      </c>
      <c r="I905" t="str">
        <f>IFERROR(VLOOKUP($A905,'Medical Examinations'!$A:$O,10,FALSE),"")</f>
        <v>No</v>
      </c>
      <c r="J905" t="str">
        <f>IFERROR(VLOOKUP($A905,'Medical Examinations'!$A:$O,14,FALSE),"")</f>
        <v>Normal Weight</v>
      </c>
      <c r="K905" t="str">
        <f>IFERROR(VLOOKUP($A905,'Medical Examinations'!$A:$O,15,FALSE),"")</f>
        <v>Normal</v>
      </c>
      <c r="L905" s="19" t="str">
        <f>IFERROR(VLOOKUP($A905,'Hospitalisation Details'!$A:$Q,7,FALSE),"")</f>
        <v>9-Oct-1992</v>
      </c>
      <c r="M905" s="20">
        <f>IFERROR(VLOOKUP($A905,'Hospitalisation Details'!$A:$Q,10,FALSE),"")</f>
        <v>4718.2</v>
      </c>
      <c r="N905" s="26" t="str">
        <f>IFERROR(VLOOKUP($A905,'Hospitalisation Details'!$A:$Q,11,FALSE),"")</f>
        <v>tier - 2</v>
      </c>
      <c r="O905" t="str">
        <f>IFERROR(VLOOKUP($A905,'Hospitalisation Details'!$A:$Q,13,FALSE),"")</f>
        <v>tier - 3</v>
      </c>
      <c r="P905" t="str">
        <f>IFERROR(VLOOKUP($A905,'Hospitalisation Details'!$A:$Q,15,FALSE),"")</f>
        <v>R1024</v>
      </c>
      <c r="Q905">
        <f>IFERROR(VLOOKUP($A905,'Hospitalisation Details'!$A:$Q,8,FALSE),"")</f>
        <v>30</v>
      </c>
    </row>
    <row r="906" spans="1:17" ht="15" x14ac:dyDescent="0.35">
      <c r="A906" s="25" t="str">
        <f>'Customer Names'!A1813</f>
        <v>Id1812</v>
      </c>
      <c r="B906" t="str">
        <f>IFERROR(VLOOKUP($A906,'Customer Names'!$A:$F,3,FALSE),"")</f>
        <v>Gast</v>
      </c>
      <c r="C906" s="27">
        <f>IFERROR(VLOOKUP($A906,'Medical Examinations'!$A:$O,2,FALSE),"")</f>
        <v>19.47</v>
      </c>
      <c r="D906">
        <f>IFERROR(VLOOKUP($A906,'Medical Examinations'!$A:$O,3,FALSE),"")</f>
        <v>6.6</v>
      </c>
      <c r="E906" s="26" t="str">
        <f>IFERROR(VLOOKUP($A906,'Medical Examinations'!$A:$O,4,FALSE),"")</f>
        <v>Yes</v>
      </c>
      <c r="F906" t="str">
        <f>IFERROR(VLOOKUP($A906,'Medical Examinations'!$A:$O,6,FALSE),"")</f>
        <v>No</v>
      </c>
      <c r="G906" t="str">
        <f>IFERROR(VLOOKUP($A906,'Medical Examinations'!$A:$O,7,FALSE),"")</f>
        <v>No</v>
      </c>
      <c r="H906" s="28" t="str">
        <f>IFERROR(VLOOKUP($A906,'Medical Examinations'!$A:$O,8,FALSE),"")</f>
        <v>0</v>
      </c>
      <c r="I906" t="str">
        <f>IFERROR(VLOOKUP($A906,'Medical Examinations'!$A:$O,10,FALSE),"")</f>
        <v>No</v>
      </c>
      <c r="J906" t="str">
        <f>IFERROR(VLOOKUP($A906,'Medical Examinations'!$A:$O,14,FALSE),"")</f>
        <v>Normal Weight</v>
      </c>
      <c r="K906" t="str">
        <f>IFERROR(VLOOKUP($A906,'Medical Examinations'!$A:$O,15,FALSE),"")</f>
        <v>Diabetes</v>
      </c>
      <c r="L906" s="19" t="str">
        <f>IFERROR(VLOOKUP($A906,'Hospitalisation Details'!$A:$Q,7,FALSE),"")</f>
        <v>12-Aug-1981</v>
      </c>
      <c r="M906" s="20">
        <f>IFERROR(VLOOKUP($A906,'Hospitalisation Details'!$A:$Q,10,FALSE),"")</f>
        <v>4712.12</v>
      </c>
      <c r="N906" s="26" t="str">
        <f>IFERROR(VLOOKUP($A906,'Hospitalisation Details'!$A:$Q,11,FALSE),"")</f>
        <v>tier - 2</v>
      </c>
      <c r="O906" t="str">
        <f>IFERROR(VLOOKUP($A906,'Hospitalisation Details'!$A:$Q,13,FALSE),"")</f>
        <v>tier - 3</v>
      </c>
      <c r="P906" t="str">
        <f>IFERROR(VLOOKUP($A906,'Hospitalisation Details'!$A:$Q,15,FALSE),"")</f>
        <v>R1011</v>
      </c>
      <c r="Q906">
        <f>IFERROR(VLOOKUP($A906,'Hospitalisation Details'!$A:$Q,8,FALSE),"")</f>
        <v>41</v>
      </c>
    </row>
    <row r="907" spans="1:17" ht="15" x14ac:dyDescent="0.35">
      <c r="A907" s="25" t="str">
        <f>'Customer Names'!A1814</f>
        <v>Id1813</v>
      </c>
      <c r="B907" t="str">
        <f>IFERROR(VLOOKUP($A907,'Customer Names'!$A:$F,3,FALSE),"")</f>
        <v>Scanlin</v>
      </c>
      <c r="C907" s="27">
        <f>IFERROR(VLOOKUP($A907,'Medical Examinations'!$A:$O,2,FALSE),"")</f>
        <v>15.61</v>
      </c>
      <c r="D907">
        <f>IFERROR(VLOOKUP($A907,'Medical Examinations'!$A:$O,3,FALSE),"")</f>
        <v>5.77</v>
      </c>
      <c r="E907" s="26" t="str">
        <f>IFERROR(VLOOKUP($A907,'Medical Examinations'!$A:$O,4,FALSE),"")</f>
        <v>No</v>
      </c>
      <c r="F907" t="str">
        <f>IFERROR(VLOOKUP($A907,'Medical Examinations'!$A:$O,6,FALSE),"")</f>
        <v>No</v>
      </c>
      <c r="G907" t="str">
        <f>IFERROR(VLOOKUP($A907,'Medical Examinations'!$A:$O,7,FALSE),"")</f>
        <v>No</v>
      </c>
      <c r="H907" s="28" t="str">
        <f>IFERROR(VLOOKUP($A907,'Medical Examinations'!$A:$O,8,FALSE),"")</f>
        <v>0</v>
      </c>
      <c r="I907" t="str">
        <f>IFERROR(VLOOKUP($A907,'Medical Examinations'!$A:$O,10,FALSE),"")</f>
        <v>No</v>
      </c>
      <c r="J907" t="str">
        <f>IFERROR(VLOOKUP($A907,'Medical Examinations'!$A:$O,14,FALSE),"")</f>
        <v>Under Weight</v>
      </c>
      <c r="K907" t="str">
        <f>IFERROR(VLOOKUP($A907,'Medical Examinations'!$A:$O,15,FALSE),"")</f>
        <v>Prediabetes</v>
      </c>
      <c r="L907" s="19" t="str">
        <f>IFERROR(VLOOKUP($A907,'Hospitalisation Details'!$A:$Q,7,FALSE),"")</f>
        <v>4-Dec-1977</v>
      </c>
      <c r="M907" s="20">
        <f>IFERROR(VLOOKUP($A907,'Hospitalisation Details'!$A:$Q,10,FALSE),"")</f>
        <v>4699.47</v>
      </c>
      <c r="N907" s="26" t="str">
        <f>IFERROR(VLOOKUP($A907,'Hospitalisation Details'!$A:$Q,11,FALSE),"")</f>
        <v>tier - 2</v>
      </c>
      <c r="O907" t="str">
        <f>IFERROR(VLOOKUP($A907,'Hospitalisation Details'!$A:$Q,13,FALSE),"")</f>
        <v>tier - 3</v>
      </c>
      <c r="P907" t="str">
        <f>IFERROR(VLOOKUP($A907,'Hospitalisation Details'!$A:$Q,15,FALSE),"")</f>
        <v>R1013</v>
      </c>
      <c r="Q907">
        <f>IFERROR(VLOOKUP($A907,'Hospitalisation Details'!$A:$Q,8,FALSE),"")</f>
        <v>45</v>
      </c>
    </row>
    <row r="908" spans="1:17" ht="15" x14ac:dyDescent="0.35">
      <c r="A908" s="25" t="str">
        <f>'Customer Names'!A1815</f>
        <v>Id1814</v>
      </c>
      <c r="B908" t="str">
        <f>IFERROR(VLOOKUP($A908,'Customer Names'!$A:$F,3,FALSE),"")</f>
        <v>Philbrook</v>
      </c>
      <c r="C908" s="27">
        <f>IFERROR(VLOOKUP($A908,'Medical Examinations'!$A:$O,2,FALSE),"")</f>
        <v>28.6</v>
      </c>
      <c r="D908">
        <f>IFERROR(VLOOKUP($A908,'Medical Examinations'!$A:$O,3,FALSE),"")</f>
        <v>6.08</v>
      </c>
      <c r="E908" s="26" t="str">
        <f>IFERROR(VLOOKUP($A908,'Medical Examinations'!$A:$O,4,FALSE),"")</f>
        <v>No</v>
      </c>
      <c r="F908" t="str">
        <f>IFERROR(VLOOKUP($A908,'Medical Examinations'!$A:$O,6,FALSE),"")</f>
        <v>No</v>
      </c>
      <c r="G908" t="str">
        <f>IFERROR(VLOOKUP($A908,'Medical Examinations'!$A:$O,7,FALSE),"")</f>
        <v>Yes</v>
      </c>
      <c r="H908" s="28">
        <f>IFERROR(VLOOKUP($A908,'Medical Examinations'!$A:$O,8,FALSE),"")</f>
        <v>1</v>
      </c>
      <c r="I908" t="str">
        <f>IFERROR(VLOOKUP($A908,'Medical Examinations'!$A:$O,10,FALSE),"")</f>
        <v>No</v>
      </c>
      <c r="J908" t="str">
        <f>IFERROR(VLOOKUP($A908,'Medical Examinations'!$A:$O,14,FALSE),"")</f>
        <v>Over Weight</v>
      </c>
      <c r="K908" t="str">
        <f>IFERROR(VLOOKUP($A908,'Medical Examinations'!$A:$O,15,FALSE),"")</f>
        <v>Prediabetes</v>
      </c>
      <c r="L908" s="19" t="str">
        <f>IFERROR(VLOOKUP($A908,'Hospitalisation Details'!$A:$Q,7,FALSE),"")</f>
        <v>22-Jun-2003</v>
      </c>
      <c r="M908" s="20">
        <f>IFERROR(VLOOKUP($A908,'Hospitalisation Details'!$A:$Q,10,FALSE),"")</f>
        <v>4687.8</v>
      </c>
      <c r="N908" s="26" t="str">
        <f>IFERROR(VLOOKUP($A908,'Hospitalisation Details'!$A:$Q,11,FALSE),"")</f>
        <v>tier - 2</v>
      </c>
      <c r="O908" t="str">
        <f>IFERROR(VLOOKUP($A908,'Hospitalisation Details'!$A:$Q,13,FALSE),"")</f>
        <v>tier - 3</v>
      </c>
      <c r="P908" t="str">
        <f>IFERROR(VLOOKUP($A908,'Hospitalisation Details'!$A:$Q,15,FALSE),"")</f>
        <v>R1011</v>
      </c>
      <c r="Q908">
        <f>IFERROR(VLOOKUP($A908,'Hospitalisation Details'!$A:$Q,8,FALSE),"")</f>
        <v>19</v>
      </c>
    </row>
    <row r="909" spans="1:17" ht="15" x14ac:dyDescent="0.35">
      <c r="A909" s="25" t="str">
        <f>'Customer Names'!A1816</f>
        <v>Id1815</v>
      </c>
      <c r="B909" t="str">
        <f>IFERROR(VLOOKUP($A909,'Customer Names'!$A:$F,3,FALSE),"")</f>
        <v>Cowan</v>
      </c>
      <c r="C909" s="27">
        <f>IFERROR(VLOOKUP($A909,'Medical Examinations'!$A:$O,2,FALSE),"")</f>
        <v>46.53</v>
      </c>
      <c r="D909">
        <f>IFERROR(VLOOKUP($A909,'Medical Examinations'!$A:$O,3,FALSE),"")</f>
        <v>4.16</v>
      </c>
      <c r="E909" s="26" t="str">
        <f>IFERROR(VLOOKUP($A909,'Medical Examinations'!$A:$O,4,FALSE),"")</f>
        <v>No</v>
      </c>
      <c r="F909" t="str">
        <f>IFERROR(VLOOKUP($A909,'Medical Examinations'!$A:$O,6,FALSE),"")</f>
        <v>No</v>
      </c>
      <c r="G909" t="str">
        <f>IFERROR(VLOOKUP($A909,'Medical Examinations'!$A:$O,7,FALSE),"")</f>
        <v>No</v>
      </c>
      <c r="H909" s="28" t="str">
        <f>IFERROR(VLOOKUP($A909,'Medical Examinations'!$A:$O,8,FALSE),"")</f>
        <v>0</v>
      </c>
      <c r="I909" t="str">
        <f>IFERROR(VLOOKUP($A909,'Medical Examinations'!$A:$O,10,FALSE),"")</f>
        <v>No</v>
      </c>
      <c r="J909" t="str">
        <f>IFERROR(VLOOKUP($A909,'Medical Examinations'!$A:$O,14,FALSE),"")</f>
        <v>Obesity</v>
      </c>
      <c r="K909" t="str">
        <f>IFERROR(VLOOKUP($A909,'Medical Examinations'!$A:$O,15,FALSE),"")</f>
        <v>Normal</v>
      </c>
      <c r="L909" s="19" t="str">
        <f>IFERROR(VLOOKUP($A909,'Hospitalisation Details'!$A:$Q,7,FALSE),"")</f>
        <v>4-Sep-1990</v>
      </c>
      <c r="M909" s="20">
        <f>IFERROR(VLOOKUP($A909,'Hospitalisation Details'!$A:$Q,10,FALSE),"")</f>
        <v>4686.3900000000003</v>
      </c>
      <c r="N909" s="26" t="str">
        <f>IFERROR(VLOOKUP($A909,'Hospitalisation Details'!$A:$Q,11,FALSE),"")</f>
        <v>tier - 3</v>
      </c>
      <c r="O909" t="str">
        <f>IFERROR(VLOOKUP($A909,'Hospitalisation Details'!$A:$Q,13,FALSE),"")</f>
        <v>tier - 3</v>
      </c>
      <c r="P909" t="str">
        <f>IFERROR(VLOOKUP($A909,'Hospitalisation Details'!$A:$Q,15,FALSE),"")</f>
        <v>R1013</v>
      </c>
      <c r="Q909">
        <f>IFERROR(VLOOKUP($A909,'Hospitalisation Details'!$A:$Q,8,FALSE),"")</f>
        <v>32</v>
      </c>
    </row>
    <row r="910" spans="1:17" ht="15" x14ac:dyDescent="0.35">
      <c r="A910" s="25" t="str">
        <f>'Customer Names'!A1817</f>
        <v>Id1816</v>
      </c>
      <c r="B910" t="str">
        <f>IFERROR(VLOOKUP($A910,'Customer Names'!$A:$F,3,FALSE),"")</f>
        <v>Sousa</v>
      </c>
      <c r="C910" s="27">
        <f>IFERROR(VLOOKUP($A910,'Medical Examinations'!$A:$O,2,FALSE),"")</f>
        <v>34.99</v>
      </c>
      <c r="D910">
        <f>IFERROR(VLOOKUP($A910,'Medical Examinations'!$A:$O,3,FALSE),"")</f>
        <v>5.0999999999999996</v>
      </c>
      <c r="E910" s="26" t="str">
        <f>IFERROR(VLOOKUP($A910,'Medical Examinations'!$A:$O,4,FALSE),"")</f>
        <v>No</v>
      </c>
      <c r="F910" t="str">
        <f>IFERROR(VLOOKUP($A910,'Medical Examinations'!$A:$O,6,FALSE),"")</f>
        <v>No</v>
      </c>
      <c r="G910" t="str">
        <f>IFERROR(VLOOKUP($A910,'Medical Examinations'!$A:$O,7,FALSE),"")</f>
        <v>Yes</v>
      </c>
      <c r="H910" s="28">
        <f>IFERROR(VLOOKUP($A910,'Medical Examinations'!$A:$O,8,FALSE),"")</f>
        <v>1</v>
      </c>
      <c r="I910" t="str">
        <f>IFERROR(VLOOKUP($A910,'Medical Examinations'!$A:$O,10,FALSE),"")</f>
        <v>No</v>
      </c>
      <c r="J910" t="str">
        <f>IFERROR(VLOOKUP($A910,'Medical Examinations'!$A:$O,14,FALSE),"")</f>
        <v>Obesity</v>
      </c>
      <c r="K910" t="str">
        <f>IFERROR(VLOOKUP($A910,'Medical Examinations'!$A:$O,15,FALSE),"")</f>
        <v>Normal</v>
      </c>
      <c r="L910" s="19" t="str">
        <f>IFERROR(VLOOKUP($A910,'Hospitalisation Details'!$A:$Q,7,FALSE),"")</f>
        <v>4-Oct-2003</v>
      </c>
      <c r="M910" s="20">
        <f>IFERROR(VLOOKUP($A910,'Hospitalisation Details'!$A:$Q,10,FALSE),"")</f>
        <v>4678.8</v>
      </c>
      <c r="N910" s="26" t="str">
        <f>IFERROR(VLOOKUP($A910,'Hospitalisation Details'!$A:$Q,11,FALSE),"")</f>
        <v>tier - 2</v>
      </c>
      <c r="O910" t="str">
        <f>IFERROR(VLOOKUP($A910,'Hospitalisation Details'!$A:$Q,13,FALSE),"")</f>
        <v>tier - 1</v>
      </c>
      <c r="P910" t="str">
        <f>IFERROR(VLOOKUP($A910,'Hospitalisation Details'!$A:$Q,15,FALSE),"")</f>
        <v>R1021</v>
      </c>
      <c r="Q910">
        <f>IFERROR(VLOOKUP($A910,'Hospitalisation Details'!$A:$Q,8,FALSE),"")</f>
        <v>19</v>
      </c>
    </row>
    <row r="911" spans="1:17" ht="15" x14ac:dyDescent="0.35">
      <c r="A911" s="25" t="str">
        <f>'Customer Names'!A1818</f>
        <v>Id1817</v>
      </c>
      <c r="B911" t="str">
        <f>IFERROR(VLOOKUP($A911,'Customer Names'!$A:$F,3,FALSE),"")</f>
        <v>Stanton</v>
      </c>
      <c r="C911" s="27">
        <f>IFERROR(VLOOKUP($A911,'Medical Examinations'!$A:$O,2,FALSE),"")</f>
        <v>17.05</v>
      </c>
      <c r="D911">
        <f>IFERROR(VLOOKUP($A911,'Medical Examinations'!$A:$O,3,FALSE),"")</f>
        <v>5.3</v>
      </c>
      <c r="E911" s="26" t="str">
        <f>IFERROR(VLOOKUP($A911,'Medical Examinations'!$A:$O,4,FALSE),"")</f>
        <v>No</v>
      </c>
      <c r="F911" t="str">
        <f>IFERROR(VLOOKUP($A911,'Medical Examinations'!$A:$O,6,FALSE),"")</f>
        <v>No</v>
      </c>
      <c r="G911" t="str">
        <f>IFERROR(VLOOKUP($A911,'Medical Examinations'!$A:$O,7,FALSE),"")</f>
        <v>Yes</v>
      </c>
      <c r="H911" s="28">
        <f>IFERROR(VLOOKUP($A911,'Medical Examinations'!$A:$O,8,FALSE),"")</f>
        <v>1</v>
      </c>
      <c r="I911" t="str">
        <f>IFERROR(VLOOKUP($A911,'Medical Examinations'!$A:$O,10,FALSE),"")</f>
        <v>No</v>
      </c>
      <c r="J911" t="str">
        <f>IFERROR(VLOOKUP($A911,'Medical Examinations'!$A:$O,14,FALSE),"")</f>
        <v>Under Weight</v>
      </c>
      <c r="K911" t="str">
        <f>IFERROR(VLOOKUP($A911,'Medical Examinations'!$A:$O,15,FALSE),"")</f>
        <v>Normal</v>
      </c>
      <c r="L911" s="19" t="str">
        <f>IFERROR(VLOOKUP($A911,'Hospitalisation Details'!$A:$Q,7,FALSE),"")</f>
        <v>18-Oct-1979</v>
      </c>
      <c r="M911" s="20">
        <f>IFERROR(VLOOKUP($A911,'Hospitalisation Details'!$A:$Q,10,FALSE),"")</f>
        <v>4674.2</v>
      </c>
      <c r="N911" s="26" t="str">
        <f>IFERROR(VLOOKUP($A911,'Hospitalisation Details'!$A:$Q,11,FALSE),"")</f>
        <v>tier - 2</v>
      </c>
      <c r="O911" t="str">
        <f>IFERROR(VLOOKUP($A911,'Hospitalisation Details'!$A:$Q,13,FALSE),"")</f>
        <v>tier - 1</v>
      </c>
      <c r="P911" t="str">
        <f>IFERROR(VLOOKUP($A911,'Hospitalisation Details'!$A:$Q,15,FALSE),"")</f>
        <v>R1013</v>
      </c>
      <c r="Q911">
        <f>IFERROR(VLOOKUP($A911,'Hospitalisation Details'!$A:$Q,8,FALSE),"")</f>
        <v>43</v>
      </c>
    </row>
    <row r="912" spans="1:17" ht="15" x14ac:dyDescent="0.35">
      <c r="A912" s="25" t="str">
        <f>'Customer Names'!A1819</f>
        <v>Id1818</v>
      </c>
      <c r="B912" t="str">
        <f>IFERROR(VLOOKUP($A912,'Customer Names'!$A:$F,3,FALSE),"")</f>
        <v>Mollak</v>
      </c>
      <c r="C912" s="27">
        <f>IFERROR(VLOOKUP($A912,'Medical Examinations'!$A:$O,2,FALSE),"")</f>
        <v>37.18</v>
      </c>
      <c r="D912">
        <f>IFERROR(VLOOKUP($A912,'Medical Examinations'!$A:$O,3,FALSE),"")</f>
        <v>4.9000000000000004</v>
      </c>
      <c r="E912" s="26" t="str">
        <f>IFERROR(VLOOKUP($A912,'Medical Examinations'!$A:$O,4,FALSE),"")</f>
        <v>No</v>
      </c>
      <c r="F912" t="str">
        <f>IFERROR(VLOOKUP($A912,'Medical Examinations'!$A:$O,6,FALSE),"")</f>
        <v>No</v>
      </c>
      <c r="G912" t="str">
        <f>IFERROR(VLOOKUP($A912,'Medical Examinations'!$A:$O,7,FALSE),"")</f>
        <v>No</v>
      </c>
      <c r="H912" s="28" t="str">
        <f>IFERROR(VLOOKUP($A912,'Medical Examinations'!$A:$O,8,FALSE),"")</f>
        <v>0</v>
      </c>
      <c r="I912" t="str">
        <f>IFERROR(VLOOKUP($A912,'Medical Examinations'!$A:$O,10,FALSE),"")</f>
        <v>No</v>
      </c>
      <c r="J912" t="str">
        <f>IFERROR(VLOOKUP($A912,'Medical Examinations'!$A:$O,14,FALSE),"")</f>
        <v>Obesity</v>
      </c>
      <c r="K912" t="str">
        <f>IFERROR(VLOOKUP($A912,'Medical Examinations'!$A:$O,15,FALSE),"")</f>
        <v>Normal</v>
      </c>
      <c r="L912" s="19" t="str">
        <f>IFERROR(VLOOKUP($A912,'Hospitalisation Details'!$A:$Q,7,FALSE),"")</f>
        <v>13-Jul-1990</v>
      </c>
      <c r="M912" s="20">
        <f>IFERROR(VLOOKUP($A912,'Hospitalisation Details'!$A:$Q,10,FALSE),"")</f>
        <v>4673.3900000000003</v>
      </c>
      <c r="N912" s="26" t="str">
        <f>IFERROR(VLOOKUP($A912,'Hospitalisation Details'!$A:$Q,11,FALSE),"")</f>
        <v>tier - 2</v>
      </c>
      <c r="O912" t="str">
        <f>IFERROR(VLOOKUP($A912,'Hospitalisation Details'!$A:$Q,13,FALSE),"")</f>
        <v>tier - 1</v>
      </c>
      <c r="P912" t="str">
        <f>IFERROR(VLOOKUP($A912,'Hospitalisation Details'!$A:$Q,15,FALSE),"")</f>
        <v>R1013</v>
      </c>
      <c r="Q912">
        <f>IFERROR(VLOOKUP($A912,'Hospitalisation Details'!$A:$Q,8,FALSE),"")</f>
        <v>32</v>
      </c>
    </row>
    <row r="913" spans="1:17" ht="15" x14ac:dyDescent="0.35">
      <c r="A913" s="25" t="str">
        <f>'Customer Names'!A1820</f>
        <v>Id1819</v>
      </c>
      <c r="B913" t="str">
        <f>IFERROR(VLOOKUP($A913,'Customer Names'!$A:$F,3,FALSE),"")</f>
        <v>Bell</v>
      </c>
      <c r="C913" s="27">
        <f>IFERROR(VLOOKUP($A913,'Medical Examinations'!$A:$O,2,FALSE),"")</f>
        <v>35.200000000000003</v>
      </c>
      <c r="D913">
        <f>IFERROR(VLOOKUP($A913,'Medical Examinations'!$A:$O,3,FALSE),"")</f>
        <v>5.55</v>
      </c>
      <c r="E913" s="26" t="str">
        <f>IFERROR(VLOOKUP($A913,'Medical Examinations'!$A:$O,4,FALSE),"")</f>
        <v>No</v>
      </c>
      <c r="F913" t="str">
        <f>IFERROR(VLOOKUP($A913,'Medical Examinations'!$A:$O,6,FALSE),"")</f>
        <v>No</v>
      </c>
      <c r="G913" t="str">
        <f>IFERROR(VLOOKUP($A913,'Medical Examinations'!$A:$O,7,FALSE),"")</f>
        <v>No</v>
      </c>
      <c r="H913" s="28" t="str">
        <f>IFERROR(VLOOKUP($A913,'Medical Examinations'!$A:$O,8,FALSE),"")</f>
        <v>0</v>
      </c>
      <c r="I913" t="str">
        <f>IFERROR(VLOOKUP($A913,'Medical Examinations'!$A:$O,10,FALSE),"")</f>
        <v>No</v>
      </c>
      <c r="J913" t="str">
        <f>IFERROR(VLOOKUP($A913,'Medical Examinations'!$A:$O,14,FALSE),"")</f>
        <v>Obesity</v>
      </c>
      <c r="K913" t="str">
        <f>IFERROR(VLOOKUP($A913,'Medical Examinations'!$A:$O,15,FALSE),"")</f>
        <v>Normal</v>
      </c>
      <c r="L913" s="19" t="str">
        <f>IFERROR(VLOOKUP($A913,'Hospitalisation Details'!$A:$Q,7,FALSE),"")</f>
        <v>26-Sep-1990</v>
      </c>
      <c r="M913" s="20">
        <f>IFERROR(VLOOKUP($A913,'Hospitalisation Details'!$A:$Q,10,FALSE),"")</f>
        <v>4670.6400000000003</v>
      </c>
      <c r="N913" s="26" t="str">
        <f>IFERROR(VLOOKUP($A913,'Hospitalisation Details'!$A:$Q,11,FALSE),"")</f>
        <v>tier - 2</v>
      </c>
      <c r="O913" t="str">
        <f>IFERROR(VLOOKUP($A913,'Hospitalisation Details'!$A:$Q,13,FALSE),"")</f>
        <v>tier - 2</v>
      </c>
      <c r="P913" t="str">
        <f>IFERROR(VLOOKUP($A913,'Hospitalisation Details'!$A:$Q,15,FALSE),"")</f>
        <v>R1011</v>
      </c>
      <c r="Q913">
        <f>IFERROR(VLOOKUP($A913,'Hospitalisation Details'!$A:$Q,8,FALSE),"")</f>
        <v>32</v>
      </c>
    </row>
    <row r="914" spans="1:17" ht="15" x14ac:dyDescent="0.35">
      <c r="A914" s="25" t="str">
        <f>'Customer Names'!A183</f>
        <v>Id182</v>
      </c>
      <c r="B914" t="str">
        <f>IFERROR(VLOOKUP($A914,'Customer Names'!$A:$F,3,FALSE),"")</f>
        <v>Fredsall</v>
      </c>
      <c r="C914" s="27">
        <f>IFERROR(VLOOKUP($A914,'Medical Examinations'!$A:$O,2,FALSE),"")</f>
        <v>39</v>
      </c>
      <c r="D914">
        <f>IFERROR(VLOOKUP($A914,'Medical Examinations'!$A:$O,3,FALSE),"")</f>
        <v>5.7</v>
      </c>
      <c r="E914" s="26" t="str">
        <f>IFERROR(VLOOKUP($A914,'Medical Examinations'!$A:$O,4,FALSE),"")</f>
        <v>No</v>
      </c>
      <c r="F914" t="str">
        <f>IFERROR(VLOOKUP($A914,'Medical Examinations'!$A:$O,6,FALSE),"")</f>
        <v>No</v>
      </c>
      <c r="G914" t="str">
        <f>IFERROR(VLOOKUP($A914,'Medical Examinations'!$A:$O,7,FALSE),"")</f>
        <v>No</v>
      </c>
      <c r="H914" s="28">
        <f>IFERROR(VLOOKUP($A914,'Medical Examinations'!$A:$O,8,FALSE),"")</f>
        <v>2</v>
      </c>
      <c r="I914" t="str">
        <f>IFERROR(VLOOKUP($A914,'Medical Examinations'!$A:$O,10,FALSE),"")</f>
        <v>Yes</v>
      </c>
      <c r="J914" t="str">
        <f>IFERROR(VLOOKUP($A914,'Medical Examinations'!$A:$O,14,FALSE),"")</f>
        <v>Obesity</v>
      </c>
      <c r="K914" t="str">
        <f>IFERROR(VLOOKUP($A914,'Medical Examinations'!$A:$O,15,FALSE),"")</f>
        <v>Prediabetes</v>
      </c>
      <c r="L914" s="19" t="str">
        <f>IFERROR(VLOOKUP($A914,'Hospitalisation Details'!$A:$Q,7,FALSE),"")</f>
        <v>5-Dec-1972</v>
      </c>
      <c r="M914" s="20">
        <f>IFERROR(VLOOKUP($A914,'Hospitalisation Details'!$A:$Q,10,FALSE),"")</f>
        <v>36889.99</v>
      </c>
      <c r="N914" s="26" t="str">
        <f>IFERROR(VLOOKUP($A914,'Hospitalisation Details'!$A:$Q,11,FALSE),"")</f>
        <v>tier - 1</v>
      </c>
      <c r="O914" t="str">
        <f>IFERROR(VLOOKUP($A914,'Hospitalisation Details'!$A:$Q,13,FALSE),"")</f>
        <v>tier - 3</v>
      </c>
      <c r="P914" t="str">
        <f>IFERROR(VLOOKUP($A914,'Hospitalisation Details'!$A:$Q,15,FALSE),"")</f>
        <v>R1011</v>
      </c>
      <c r="Q914">
        <f>IFERROR(VLOOKUP($A914,'Hospitalisation Details'!$A:$Q,8,FALSE),"")</f>
        <v>50</v>
      </c>
    </row>
    <row r="915" spans="1:17" ht="15" x14ac:dyDescent="0.35">
      <c r="A915" s="25" t="str">
        <f>'Customer Names'!A1821</f>
        <v>Id1820</v>
      </c>
      <c r="B915" t="str">
        <f>IFERROR(VLOOKUP($A915,'Customer Names'!$A:$F,3,FALSE),"")</f>
        <v>Weston</v>
      </c>
      <c r="C915" s="27">
        <f>IFERROR(VLOOKUP($A915,'Medical Examinations'!$A:$O,2,FALSE),"")</f>
        <v>37.335000000000001</v>
      </c>
      <c r="D915">
        <f>IFERROR(VLOOKUP($A915,'Medical Examinations'!$A:$O,3,FALSE),"")</f>
        <v>4.95</v>
      </c>
      <c r="E915" s="26" t="str">
        <f>IFERROR(VLOOKUP($A915,'Medical Examinations'!$A:$O,4,FALSE),"")</f>
        <v>No</v>
      </c>
      <c r="F915" t="str">
        <f>IFERROR(VLOOKUP($A915,'Medical Examinations'!$A:$O,6,FALSE),"")</f>
        <v>No</v>
      </c>
      <c r="G915" t="str">
        <f>IFERROR(VLOOKUP($A915,'Medical Examinations'!$A:$O,7,FALSE),"")</f>
        <v>No</v>
      </c>
      <c r="H915" s="28" t="str">
        <f>IFERROR(VLOOKUP($A915,'Medical Examinations'!$A:$O,8,FALSE),"")</f>
        <v>0</v>
      </c>
      <c r="I915" t="str">
        <f>IFERROR(VLOOKUP($A915,'Medical Examinations'!$A:$O,10,FALSE),"")</f>
        <v>No</v>
      </c>
      <c r="J915" t="str">
        <f>IFERROR(VLOOKUP($A915,'Medical Examinations'!$A:$O,14,FALSE),"")</f>
        <v>Obesity</v>
      </c>
      <c r="K915" t="str">
        <f>IFERROR(VLOOKUP($A915,'Medical Examinations'!$A:$O,15,FALSE),"")</f>
        <v>Normal</v>
      </c>
      <c r="L915" s="19" t="str">
        <f>IFERROR(VLOOKUP($A915,'Hospitalisation Details'!$A:$Q,7,FALSE),"")</f>
        <v>5-Aug-1990</v>
      </c>
      <c r="M915" s="20">
        <f>IFERROR(VLOOKUP($A915,'Hospitalisation Details'!$A:$Q,10,FALSE),"")</f>
        <v>4667.6099999999997</v>
      </c>
      <c r="N915" s="26" t="str">
        <f>IFERROR(VLOOKUP($A915,'Hospitalisation Details'!$A:$Q,11,FALSE),"")</f>
        <v>tier - 3</v>
      </c>
      <c r="O915" t="str">
        <f>IFERROR(VLOOKUP($A915,'Hospitalisation Details'!$A:$Q,13,FALSE),"")</f>
        <v>tier - 3</v>
      </c>
      <c r="P915" t="str">
        <f>IFERROR(VLOOKUP($A915,'Hospitalisation Details'!$A:$Q,15,FALSE),"")</f>
        <v>R1016</v>
      </c>
      <c r="Q915">
        <f>IFERROR(VLOOKUP($A915,'Hospitalisation Details'!$A:$Q,8,FALSE),"")</f>
        <v>32</v>
      </c>
    </row>
    <row r="916" spans="1:17" ht="15" x14ac:dyDescent="0.35">
      <c r="A916" s="25" t="str">
        <f>'Customer Names'!A1822</f>
        <v>Id1821</v>
      </c>
      <c r="B916" t="str">
        <f>IFERROR(VLOOKUP($A916,'Customer Names'!$A:$F,3,FALSE),"")</f>
        <v>Rabuzzi</v>
      </c>
      <c r="C916" s="27">
        <f>IFERROR(VLOOKUP($A916,'Medical Examinations'!$A:$O,2,FALSE),"")</f>
        <v>27.265000000000001</v>
      </c>
      <c r="D916">
        <f>IFERROR(VLOOKUP($A916,'Medical Examinations'!$A:$O,3,FALSE),"")</f>
        <v>6.46</v>
      </c>
      <c r="E916" s="26" t="str">
        <f>IFERROR(VLOOKUP($A916,'Medical Examinations'!$A:$O,4,FALSE),"")</f>
        <v>Yes</v>
      </c>
      <c r="F916" t="str">
        <f>IFERROR(VLOOKUP($A916,'Medical Examinations'!$A:$O,6,FALSE),"")</f>
        <v>No</v>
      </c>
      <c r="G916" t="str">
        <f>IFERROR(VLOOKUP($A916,'Medical Examinations'!$A:$O,7,FALSE),"")</f>
        <v>No</v>
      </c>
      <c r="H916" s="28" t="str">
        <f>IFERROR(VLOOKUP($A916,'Medical Examinations'!$A:$O,8,FALSE),"")</f>
        <v>0</v>
      </c>
      <c r="I916" t="str">
        <f>IFERROR(VLOOKUP($A916,'Medical Examinations'!$A:$O,10,FALSE),"")</f>
        <v>No</v>
      </c>
      <c r="J916" t="str">
        <f>IFERROR(VLOOKUP($A916,'Medical Examinations'!$A:$O,14,FALSE),"")</f>
        <v>Over Weight</v>
      </c>
      <c r="K916" t="str">
        <f>IFERROR(VLOOKUP($A916,'Medical Examinations'!$A:$O,15,FALSE),"")</f>
        <v>Prediabetes</v>
      </c>
      <c r="L916" s="19" t="str">
        <f>IFERROR(VLOOKUP($A916,'Hospitalisation Details'!$A:$Q,7,FALSE),"")</f>
        <v>25-Oct-1996</v>
      </c>
      <c r="M916" s="20">
        <f>IFERROR(VLOOKUP($A916,'Hospitalisation Details'!$A:$Q,10,FALSE),"")</f>
        <v>4661.29</v>
      </c>
      <c r="N916" s="26" t="str">
        <f>IFERROR(VLOOKUP($A916,'Hospitalisation Details'!$A:$Q,11,FALSE),"")</f>
        <v>tier - 2</v>
      </c>
      <c r="O916" t="str">
        <f>IFERROR(VLOOKUP($A916,'Hospitalisation Details'!$A:$Q,13,FALSE),"")</f>
        <v>tier - 1</v>
      </c>
      <c r="P916" t="str">
        <f>IFERROR(VLOOKUP($A916,'Hospitalisation Details'!$A:$Q,15,FALSE),"")</f>
        <v>R1017</v>
      </c>
      <c r="Q916">
        <f>IFERROR(VLOOKUP($A916,'Hospitalisation Details'!$A:$Q,8,FALSE),"")</f>
        <v>26</v>
      </c>
    </row>
    <row r="917" spans="1:17" ht="15" x14ac:dyDescent="0.35">
      <c r="A917" s="25" t="str">
        <f>'Customer Names'!A1823</f>
        <v>Id1822</v>
      </c>
      <c r="B917" t="str">
        <f>IFERROR(VLOOKUP($A917,'Customer Names'!$A:$F,3,FALSE),"")</f>
        <v>Hendrix</v>
      </c>
      <c r="C917" s="27">
        <f>IFERROR(VLOOKUP($A917,'Medical Examinations'!$A:$O,2,FALSE),"")</f>
        <v>30.8</v>
      </c>
      <c r="D917">
        <f>IFERROR(VLOOKUP($A917,'Medical Examinations'!$A:$O,3,FALSE),"")</f>
        <v>4.9000000000000004</v>
      </c>
      <c r="E917" s="26" t="str">
        <f>IFERROR(VLOOKUP($A917,'Medical Examinations'!$A:$O,4,FALSE),"")</f>
        <v>Yes</v>
      </c>
      <c r="F917" t="str">
        <f>IFERROR(VLOOKUP($A917,'Medical Examinations'!$A:$O,6,FALSE),"")</f>
        <v>No</v>
      </c>
      <c r="G917" t="str">
        <f>IFERROR(VLOOKUP($A917,'Medical Examinations'!$A:$O,7,FALSE),"")</f>
        <v>No</v>
      </c>
      <c r="H917" s="28" t="str">
        <f>IFERROR(VLOOKUP($A917,'Medical Examinations'!$A:$O,8,FALSE),"")</f>
        <v>0</v>
      </c>
      <c r="I917" t="str">
        <f>IFERROR(VLOOKUP($A917,'Medical Examinations'!$A:$O,10,FALSE),"")</f>
        <v>No</v>
      </c>
      <c r="J917" t="str">
        <f>IFERROR(VLOOKUP($A917,'Medical Examinations'!$A:$O,14,FALSE),"")</f>
        <v>Obesity</v>
      </c>
      <c r="K917" t="str">
        <f>IFERROR(VLOOKUP($A917,'Medical Examinations'!$A:$O,15,FALSE),"")</f>
        <v>Normal</v>
      </c>
      <c r="L917" s="19" t="str">
        <f>IFERROR(VLOOKUP($A917,'Hospitalisation Details'!$A:$Q,7,FALSE),"")</f>
        <v>22-Jun-1985</v>
      </c>
      <c r="M917" s="20">
        <f>IFERROR(VLOOKUP($A917,'Hospitalisation Details'!$A:$Q,10,FALSE),"")</f>
        <v>4646.76</v>
      </c>
      <c r="N917" s="26" t="str">
        <f>IFERROR(VLOOKUP($A917,'Hospitalisation Details'!$A:$Q,11,FALSE),"")</f>
        <v>tier - 1</v>
      </c>
      <c r="O917" t="str">
        <f>IFERROR(VLOOKUP($A917,'Hospitalisation Details'!$A:$Q,13,FALSE),"")</f>
        <v>tier - 1</v>
      </c>
      <c r="P917" t="str">
        <f>IFERROR(VLOOKUP($A917,'Hospitalisation Details'!$A:$Q,15,FALSE),"")</f>
        <v>R1011</v>
      </c>
      <c r="Q917">
        <f>IFERROR(VLOOKUP($A917,'Hospitalisation Details'!$A:$Q,8,FALSE),"")</f>
        <v>37</v>
      </c>
    </row>
    <row r="918" spans="1:17" ht="15" x14ac:dyDescent="0.35">
      <c r="A918" s="25" t="str">
        <f>'Customer Names'!A1824</f>
        <v>Id1823</v>
      </c>
      <c r="B918" t="str">
        <f>IFERROR(VLOOKUP($A918,'Customer Names'!$A:$F,3,FALSE),"")</f>
        <v>Van Nielen</v>
      </c>
      <c r="C918" s="27">
        <f>IFERROR(VLOOKUP($A918,'Medical Examinations'!$A:$O,2,FALSE),"")</f>
        <v>30.21</v>
      </c>
      <c r="D918">
        <f>IFERROR(VLOOKUP($A918,'Medical Examinations'!$A:$O,3,FALSE),"")</f>
        <v>5.21</v>
      </c>
      <c r="E918" s="26" t="str">
        <f>IFERROR(VLOOKUP($A918,'Medical Examinations'!$A:$O,4,FALSE),"")</f>
        <v>No</v>
      </c>
      <c r="F918" t="str">
        <f>IFERROR(VLOOKUP($A918,'Medical Examinations'!$A:$O,6,FALSE),"")</f>
        <v>No</v>
      </c>
      <c r="G918" t="str">
        <f>IFERROR(VLOOKUP($A918,'Medical Examinations'!$A:$O,7,FALSE),"")</f>
        <v>No</v>
      </c>
      <c r="H918" s="28">
        <f>IFERROR(VLOOKUP($A918,'Medical Examinations'!$A:$O,8,FALSE),"")</f>
        <v>1</v>
      </c>
      <c r="I918" t="str">
        <f>IFERROR(VLOOKUP($A918,'Medical Examinations'!$A:$O,10,FALSE),"")</f>
        <v>No</v>
      </c>
      <c r="J918" t="str">
        <f>IFERROR(VLOOKUP($A918,'Medical Examinations'!$A:$O,14,FALSE),"")</f>
        <v>Obesity</v>
      </c>
      <c r="K918" t="str">
        <f>IFERROR(VLOOKUP($A918,'Medical Examinations'!$A:$O,15,FALSE),"")</f>
        <v>Normal</v>
      </c>
      <c r="L918" s="19" t="str">
        <f>IFERROR(VLOOKUP($A918,'Hospitalisation Details'!$A:$Q,7,FALSE),"")</f>
        <v>29-Jun-1998</v>
      </c>
      <c r="M918" s="20">
        <f>IFERROR(VLOOKUP($A918,'Hospitalisation Details'!$A:$Q,10,FALSE),"")</f>
        <v>4618.08</v>
      </c>
      <c r="N918" s="26" t="str">
        <f>IFERROR(VLOOKUP($A918,'Hospitalisation Details'!$A:$Q,11,FALSE),"")</f>
        <v>tier - 2</v>
      </c>
      <c r="O918" t="str">
        <f>IFERROR(VLOOKUP($A918,'Hospitalisation Details'!$A:$Q,13,FALSE),"")</f>
        <v>tier - 1</v>
      </c>
      <c r="P918" t="str">
        <f>IFERROR(VLOOKUP($A918,'Hospitalisation Details'!$A:$Q,15,FALSE),"")</f>
        <v>R1012</v>
      </c>
      <c r="Q918">
        <f>IFERROR(VLOOKUP($A918,'Hospitalisation Details'!$A:$Q,8,FALSE),"")</f>
        <v>24</v>
      </c>
    </row>
    <row r="919" spans="1:17" ht="15" x14ac:dyDescent="0.35">
      <c r="A919" s="25" t="str">
        <f>'Customer Names'!A1825</f>
        <v>Id1824</v>
      </c>
      <c r="B919" t="str">
        <f>IFERROR(VLOOKUP($A919,'Customer Names'!$A:$F,3,FALSE),"")</f>
        <v>Blanton</v>
      </c>
      <c r="C919" s="27">
        <f>IFERROR(VLOOKUP($A919,'Medical Examinations'!$A:$O,2,FALSE),"")</f>
        <v>35.340000000000003</v>
      </c>
      <c r="D919">
        <f>IFERROR(VLOOKUP($A919,'Medical Examinations'!$A:$O,3,FALSE),"")</f>
        <v>4.13</v>
      </c>
      <c r="E919" s="26" t="str">
        <f>IFERROR(VLOOKUP($A919,'Medical Examinations'!$A:$O,4,FALSE),"")</f>
        <v>No</v>
      </c>
      <c r="F919" t="str">
        <f>IFERROR(VLOOKUP($A919,'Medical Examinations'!$A:$O,6,FALSE),"")</f>
        <v>yes</v>
      </c>
      <c r="G919" t="str">
        <f>IFERROR(VLOOKUP($A919,'Medical Examinations'!$A:$O,7,FALSE),"")</f>
        <v>No</v>
      </c>
      <c r="H919" s="28">
        <f>IFERROR(VLOOKUP($A919,'Medical Examinations'!$A:$O,8,FALSE),"")</f>
        <v>1</v>
      </c>
      <c r="I919" t="str">
        <f>IFERROR(VLOOKUP($A919,'Medical Examinations'!$A:$O,10,FALSE),"")</f>
        <v>No</v>
      </c>
      <c r="J919" t="str">
        <f>IFERROR(VLOOKUP($A919,'Medical Examinations'!$A:$O,14,FALSE),"")</f>
        <v>Obesity</v>
      </c>
      <c r="K919" t="str">
        <f>IFERROR(VLOOKUP($A919,'Medical Examinations'!$A:$O,15,FALSE),"")</f>
        <v>Normal</v>
      </c>
      <c r="L919" s="19" t="str">
        <f>IFERROR(VLOOKUP($A919,'Hospitalisation Details'!$A:$Q,7,FALSE),"")</f>
        <v>2-Jul-2000</v>
      </c>
      <c r="M919" s="20">
        <f>IFERROR(VLOOKUP($A919,'Hospitalisation Details'!$A:$Q,10,FALSE),"")</f>
        <v>4608.03</v>
      </c>
      <c r="N919" s="26" t="str">
        <f>IFERROR(VLOOKUP($A919,'Hospitalisation Details'!$A:$Q,11,FALSE),"")</f>
        <v>tier - 2</v>
      </c>
      <c r="O919" t="str">
        <f>IFERROR(VLOOKUP($A919,'Hospitalisation Details'!$A:$Q,13,FALSE),"")</f>
        <v>tier - 3</v>
      </c>
      <c r="P919" t="str">
        <f>IFERROR(VLOOKUP($A919,'Hospitalisation Details'!$A:$Q,15,FALSE),"")</f>
        <v>R1011</v>
      </c>
      <c r="Q919">
        <f>IFERROR(VLOOKUP($A919,'Hospitalisation Details'!$A:$Q,8,FALSE),"")</f>
        <v>22</v>
      </c>
    </row>
    <row r="920" spans="1:17" ht="15" x14ac:dyDescent="0.35">
      <c r="A920" s="25" t="str">
        <f>'Customer Names'!A1826</f>
        <v>Id1825</v>
      </c>
      <c r="B920" t="str">
        <f>IFERROR(VLOOKUP($A920,'Customer Names'!$A:$F,3,FALSE),"")</f>
        <v>Schout</v>
      </c>
      <c r="C920" s="27">
        <f>IFERROR(VLOOKUP($A920,'Medical Examinations'!$A:$O,2,FALSE),"")</f>
        <v>26.695</v>
      </c>
      <c r="D920">
        <f>IFERROR(VLOOKUP($A920,'Medical Examinations'!$A:$O,3,FALSE),"")</f>
        <v>5.28</v>
      </c>
      <c r="E920" s="26" t="str">
        <f>IFERROR(VLOOKUP($A920,'Medical Examinations'!$A:$O,4,FALSE),"")</f>
        <v>No</v>
      </c>
      <c r="F920" t="str">
        <f>IFERROR(VLOOKUP($A920,'Medical Examinations'!$A:$O,6,FALSE),"")</f>
        <v>No</v>
      </c>
      <c r="G920" t="str">
        <f>IFERROR(VLOOKUP($A920,'Medical Examinations'!$A:$O,7,FALSE),"")</f>
        <v>No</v>
      </c>
      <c r="H920" s="28" t="str">
        <f>IFERROR(VLOOKUP($A920,'Medical Examinations'!$A:$O,8,FALSE),"")</f>
        <v>0</v>
      </c>
      <c r="I920" t="str">
        <f>IFERROR(VLOOKUP($A920,'Medical Examinations'!$A:$O,10,FALSE),"")</f>
        <v>No</v>
      </c>
      <c r="J920" t="str">
        <f>IFERROR(VLOOKUP($A920,'Medical Examinations'!$A:$O,14,FALSE),"")</f>
        <v>Over Weight</v>
      </c>
      <c r="K920" t="str">
        <f>IFERROR(VLOOKUP($A920,'Medical Examinations'!$A:$O,15,FALSE),"")</f>
        <v>Normal</v>
      </c>
      <c r="L920" s="19" t="str">
        <f>IFERROR(VLOOKUP($A920,'Hospitalisation Details'!$A:$Q,7,FALSE),"")</f>
        <v>18-Sep-1989</v>
      </c>
      <c r="M920" s="20">
        <f>IFERROR(VLOOKUP($A920,'Hospitalisation Details'!$A:$Q,10,FALSE),"")</f>
        <v>4571.41</v>
      </c>
      <c r="N920" s="26" t="str">
        <f>IFERROR(VLOOKUP($A920,'Hospitalisation Details'!$A:$Q,11,FALSE),"")</f>
        <v>tier - 2</v>
      </c>
      <c r="O920" t="str">
        <f>IFERROR(VLOOKUP($A920,'Hospitalisation Details'!$A:$Q,13,FALSE),"")</f>
        <v>tier - 2</v>
      </c>
      <c r="P920" t="str">
        <f>IFERROR(VLOOKUP($A920,'Hospitalisation Details'!$A:$Q,15,FALSE),"")</f>
        <v>R1012</v>
      </c>
      <c r="Q920">
        <f>IFERROR(VLOOKUP($A920,'Hospitalisation Details'!$A:$Q,8,FALSE),"")</f>
        <v>33</v>
      </c>
    </row>
    <row r="921" spans="1:17" ht="15" x14ac:dyDescent="0.35">
      <c r="A921" s="25" t="str">
        <f>'Customer Names'!A1827</f>
        <v>Id1826</v>
      </c>
      <c r="B921" t="str">
        <f>IFERROR(VLOOKUP($A921,'Customer Names'!$A:$F,3,FALSE),"")</f>
        <v>Schmaltz</v>
      </c>
      <c r="C921" s="27">
        <f>IFERROR(VLOOKUP($A921,'Medical Examinations'!$A:$O,2,FALSE),"")</f>
        <v>29.355</v>
      </c>
      <c r="D921">
        <f>IFERROR(VLOOKUP($A921,'Medical Examinations'!$A:$O,3,FALSE),"")</f>
        <v>4.68</v>
      </c>
      <c r="E921" s="26" t="str">
        <f>IFERROR(VLOOKUP($A921,'Medical Examinations'!$A:$O,4,FALSE),"")</f>
        <v>Yes</v>
      </c>
      <c r="F921" t="str">
        <f>IFERROR(VLOOKUP($A921,'Medical Examinations'!$A:$O,6,FALSE),"")</f>
        <v>No</v>
      </c>
      <c r="G921" t="str">
        <f>IFERROR(VLOOKUP($A921,'Medical Examinations'!$A:$O,7,FALSE),"")</f>
        <v>No</v>
      </c>
      <c r="H921" s="28" t="str">
        <f>IFERROR(VLOOKUP($A921,'Medical Examinations'!$A:$O,8,FALSE),"")</f>
        <v>0</v>
      </c>
      <c r="I921" t="str">
        <f>IFERROR(VLOOKUP($A921,'Medical Examinations'!$A:$O,10,FALSE),"")</f>
        <v>No</v>
      </c>
      <c r="J921" t="str">
        <f>IFERROR(VLOOKUP($A921,'Medical Examinations'!$A:$O,14,FALSE),"")</f>
        <v>Over Weight</v>
      </c>
      <c r="K921" t="str">
        <f>IFERROR(VLOOKUP($A921,'Medical Examinations'!$A:$O,15,FALSE),"")</f>
        <v>Normal</v>
      </c>
      <c r="L921" s="19" t="str">
        <f>IFERROR(VLOOKUP($A921,'Hospitalisation Details'!$A:$Q,7,FALSE),"")</f>
        <v>25-Dec-1996</v>
      </c>
      <c r="M921" s="20">
        <f>IFERROR(VLOOKUP($A921,'Hospitalisation Details'!$A:$Q,10,FALSE),"")</f>
        <v>4564.1899999999996</v>
      </c>
      <c r="N921" s="26" t="str">
        <f>IFERROR(VLOOKUP($A921,'Hospitalisation Details'!$A:$Q,11,FALSE),"")</f>
        <v>tier - 2</v>
      </c>
      <c r="O921" t="str">
        <f>IFERROR(VLOOKUP($A921,'Hospitalisation Details'!$A:$Q,13,FALSE),"")</f>
        <v>tier - 2</v>
      </c>
      <c r="P921" t="str">
        <f>IFERROR(VLOOKUP($A921,'Hospitalisation Details'!$A:$Q,15,FALSE),"")</f>
        <v>R1024</v>
      </c>
      <c r="Q921">
        <f>IFERROR(VLOOKUP($A921,'Hospitalisation Details'!$A:$Q,8,FALSE),"")</f>
        <v>26</v>
      </c>
    </row>
    <row r="922" spans="1:17" ht="15" x14ac:dyDescent="0.35">
      <c r="A922" s="25" t="str">
        <f>'Customer Names'!A1828</f>
        <v>Id1827</v>
      </c>
      <c r="B922" t="str">
        <f>IFERROR(VLOOKUP($A922,'Customer Names'!$A:$F,3,FALSE),"")</f>
        <v>Eagen</v>
      </c>
      <c r="C922" s="27">
        <f>IFERROR(VLOOKUP($A922,'Medical Examinations'!$A:$O,2,FALSE),"")</f>
        <v>29.59</v>
      </c>
      <c r="D922">
        <f>IFERROR(VLOOKUP($A922,'Medical Examinations'!$A:$O,3,FALSE),"")</f>
        <v>4.0599999999999996</v>
      </c>
      <c r="E922" s="26" t="str">
        <f>IFERROR(VLOOKUP($A922,'Medical Examinations'!$A:$O,4,FALSE),"")</f>
        <v>No</v>
      </c>
      <c r="F922" t="str">
        <f>IFERROR(VLOOKUP($A922,'Medical Examinations'!$A:$O,6,FALSE),"")</f>
        <v>No</v>
      </c>
      <c r="G922" t="str">
        <f>IFERROR(VLOOKUP($A922,'Medical Examinations'!$A:$O,7,FALSE),"")</f>
        <v>No</v>
      </c>
      <c r="H922" s="28" t="str">
        <f>IFERROR(VLOOKUP($A922,'Medical Examinations'!$A:$O,8,FALSE),"")</f>
        <v>0</v>
      </c>
      <c r="I922" t="str">
        <f>IFERROR(VLOOKUP($A922,'Medical Examinations'!$A:$O,10,FALSE),"")</f>
        <v>No</v>
      </c>
      <c r="J922" t="str">
        <f>IFERROR(VLOOKUP($A922,'Medical Examinations'!$A:$O,14,FALSE),"")</f>
        <v>Over Weight</v>
      </c>
      <c r="K922" t="str">
        <f>IFERROR(VLOOKUP($A922,'Medical Examinations'!$A:$O,15,FALSE),"")</f>
        <v>Normal</v>
      </c>
      <c r="L922" s="19" t="str">
        <f>IFERROR(VLOOKUP($A922,'Hospitalisation Details'!$A:$Q,7,FALSE),"")</f>
        <v>20-Sep-1990</v>
      </c>
      <c r="M922" s="20">
        <f>IFERROR(VLOOKUP($A922,'Hospitalisation Details'!$A:$Q,10,FALSE),"")</f>
        <v>4562.84</v>
      </c>
      <c r="N922" s="26" t="str">
        <f>IFERROR(VLOOKUP($A922,'Hospitalisation Details'!$A:$Q,11,FALSE),"")</f>
        <v>tier - 2</v>
      </c>
      <c r="O922" t="str">
        <f>IFERROR(VLOOKUP($A922,'Hospitalisation Details'!$A:$Q,13,FALSE),"")</f>
        <v>tier - 2</v>
      </c>
      <c r="P922" t="str">
        <f>IFERROR(VLOOKUP($A922,'Hospitalisation Details'!$A:$Q,15,FALSE),"")</f>
        <v>R1013</v>
      </c>
      <c r="Q922">
        <f>IFERROR(VLOOKUP($A922,'Hospitalisation Details'!$A:$Q,8,FALSE),"")</f>
        <v>32</v>
      </c>
    </row>
    <row r="923" spans="1:17" ht="15" x14ac:dyDescent="0.35">
      <c r="A923" s="25" t="str">
        <f>'Customer Names'!A1829</f>
        <v>Id1828</v>
      </c>
      <c r="B923" t="str">
        <f>IFERROR(VLOOKUP($A923,'Customer Names'!$A:$F,3,FALSE),"")</f>
        <v>Rotramel</v>
      </c>
      <c r="C923" s="27">
        <f>IFERROR(VLOOKUP($A923,'Medical Examinations'!$A:$O,2,FALSE),"")</f>
        <v>31.35</v>
      </c>
      <c r="D923">
        <f>IFERROR(VLOOKUP($A923,'Medical Examinations'!$A:$O,3,FALSE),"")</f>
        <v>4.2</v>
      </c>
      <c r="E923" s="26" t="str">
        <f>IFERROR(VLOOKUP($A923,'Medical Examinations'!$A:$O,4,FALSE),"")</f>
        <v>No</v>
      </c>
      <c r="F923" t="str">
        <f>IFERROR(VLOOKUP($A923,'Medical Examinations'!$A:$O,6,FALSE),"")</f>
        <v>yes</v>
      </c>
      <c r="G923" t="str">
        <f>IFERROR(VLOOKUP($A923,'Medical Examinations'!$A:$O,7,FALSE),"")</f>
        <v>No</v>
      </c>
      <c r="H923" s="28">
        <f>IFERROR(VLOOKUP($A923,'Medical Examinations'!$A:$O,8,FALSE),"")</f>
        <v>1</v>
      </c>
      <c r="I923" t="str">
        <f>IFERROR(VLOOKUP($A923,'Medical Examinations'!$A:$O,10,FALSE),"")</f>
        <v>No</v>
      </c>
      <c r="J923" t="str">
        <f>IFERROR(VLOOKUP($A923,'Medical Examinations'!$A:$O,14,FALSE),"")</f>
        <v>Obesity</v>
      </c>
      <c r="K923" t="str">
        <f>IFERROR(VLOOKUP($A923,'Medical Examinations'!$A:$O,15,FALSE),"")</f>
        <v>Normal</v>
      </c>
      <c r="L923" s="19" t="str">
        <f>IFERROR(VLOOKUP($A923,'Hospitalisation Details'!$A:$Q,7,FALSE),"")</f>
        <v>22-Dec-2004</v>
      </c>
      <c r="M923" s="20">
        <f>IFERROR(VLOOKUP($A923,'Hospitalisation Details'!$A:$Q,10,FALSE),"")</f>
        <v>4561.1899999999996</v>
      </c>
      <c r="N923" s="26" t="str">
        <f>IFERROR(VLOOKUP($A923,'Hospitalisation Details'!$A:$Q,11,FALSE),"")</f>
        <v>tier - 2</v>
      </c>
      <c r="O923" t="str">
        <f>IFERROR(VLOOKUP($A923,'Hospitalisation Details'!$A:$Q,13,FALSE),"")</f>
        <v>tier - 2</v>
      </c>
      <c r="P923" t="str">
        <f>IFERROR(VLOOKUP($A923,'Hospitalisation Details'!$A:$Q,15,FALSE),"")</f>
        <v>R1024</v>
      </c>
      <c r="Q923">
        <f>IFERROR(VLOOKUP($A923,'Hospitalisation Details'!$A:$Q,8,FALSE),"")</f>
        <v>18</v>
      </c>
    </row>
    <row r="924" spans="1:17" ht="15" x14ac:dyDescent="0.35">
      <c r="A924" s="25" t="str">
        <f>'Customer Names'!A1830</f>
        <v>Id1829</v>
      </c>
      <c r="B924" t="str">
        <f>IFERROR(VLOOKUP($A924,'Customer Names'!$A:$F,3,FALSE),"")</f>
        <v>Prevost</v>
      </c>
      <c r="C924" s="27">
        <f>IFERROR(VLOOKUP($A924,'Medical Examinations'!$A:$O,2,FALSE),"")</f>
        <v>20.52</v>
      </c>
      <c r="D924">
        <f>IFERROR(VLOOKUP($A924,'Medical Examinations'!$A:$O,3,FALSE),"")</f>
        <v>4.83</v>
      </c>
      <c r="E924" s="26" t="str">
        <f>IFERROR(VLOOKUP($A924,'Medical Examinations'!$A:$O,4,FALSE),"")</f>
        <v>No</v>
      </c>
      <c r="F924" t="str">
        <f>IFERROR(VLOOKUP($A924,'Medical Examinations'!$A:$O,6,FALSE),"")</f>
        <v>No</v>
      </c>
      <c r="G924" t="str">
        <f>IFERROR(VLOOKUP($A924,'Medical Examinations'!$A:$O,7,FALSE),"")</f>
        <v>No</v>
      </c>
      <c r="H924" s="28" t="str">
        <f>IFERROR(VLOOKUP($A924,'Medical Examinations'!$A:$O,8,FALSE),"")</f>
        <v>0</v>
      </c>
      <c r="I924" t="str">
        <f>IFERROR(VLOOKUP($A924,'Medical Examinations'!$A:$O,10,FALSE),"")</f>
        <v>No</v>
      </c>
      <c r="J924" t="str">
        <f>IFERROR(VLOOKUP($A924,'Medical Examinations'!$A:$O,14,FALSE),"")</f>
        <v>Normal Weight</v>
      </c>
      <c r="K924" t="str">
        <f>IFERROR(VLOOKUP($A924,'Medical Examinations'!$A:$O,15,FALSE),"")</f>
        <v>Normal</v>
      </c>
      <c r="L924" s="19" t="str">
        <f>IFERROR(VLOOKUP($A924,'Hospitalisation Details'!$A:$Q,7,FALSE),"")</f>
        <v>17-Nov-1990</v>
      </c>
      <c r="M924" s="20">
        <f>IFERROR(VLOOKUP($A924,'Hospitalisation Details'!$A:$Q,10,FALSE),"")</f>
        <v>4544.2299999999996</v>
      </c>
      <c r="N924" s="26" t="str">
        <f>IFERROR(VLOOKUP($A924,'Hospitalisation Details'!$A:$Q,11,FALSE),"")</f>
        <v>tier - 2</v>
      </c>
      <c r="O924" t="str">
        <f>IFERROR(VLOOKUP($A924,'Hospitalisation Details'!$A:$Q,13,FALSE),"")</f>
        <v>tier - 1</v>
      </c>
      <c r="P924" t="str">
        <f>IFERROR(VLOOKUP($A924,'Hospitalisation Details'!$A:$Q,15,FALSE),"")</f>
        <v>R1024</v>
      </c>
      <c r="Q924">
        <f>IFERROR(VLOOKUP($A924,'Hospitalisation Details'!$A:$Q,8,FALSE),"")</f>
        <v>32</v>
      </c>
    </row>
    <row r="925" spans="1:17" ht="15" x14ac:dyDescent="0.35">
      <c r="A925" s="25" t="str">
        <f>'Customer Names'!A184</f>
        <v>Id183</v>
      </c>
      <c r="B925" t="str">
        <f>IFERROR(VLOOKUP($A925,'Customer Names'!$A:$F,3,FALSE),"")</f>
        <v>Eggleston</v>
      </c>
      <c r="C925" s="27">
        <f>IFERROR(VLOOKUP($A925,'Medical Examinations'!$A:$O,2,FALSE),"")</f>
        <v>35.299999999999997</v>
      </c>
      <c r="D925">
        <f>IFERROR(VLOOKUP($A925,'Medical Examinations'!$A:$O,3,FALSE),"")</f>
        <v>6.09</v>
      </c>
      <c r="E925" s="26" t="str">
        <f>IFERROR(VLOOKUP($A925,'Medical Examinations'!$A:$O,4,FALSE),"")</f>
        <v>No</v>
      </c>
      <c r="F925" t="str">
        <f>IFERROR(VLOOKUP($A925,'Medical Examinations'!$A:$O,6,FALSE),"")</f>
        <v>No</v>
      </c>
      <c r="G925" t="str">
        <f>IFERROR(VLOOKUP($A925,'Medical Examinations'!$A:$O,7,FALSE),"")</f>
        <v>No</v>
      </c>
      <c r="H925" s="28">
        <f>IFERROR(VLOOKUP($A925,'Medical Examinations'!$A:$O,8,FALSE),"")</f>
        <v>1</v>
      </c>
      <c r="I925" t="str">
        <f>IFERROR(VLOOKUP($A925,'Medical Examinations'!$A:$O,10,FALSE),"")</f>
        <v>Yes</v>
      </c>
      <c r="J925" t="str">
        <f>IFERROR(VLOOKUP($A925,'Medical Examinations'!$A:$O,14,FALSE),"")</f>
        <v>Obesity</v>
      </c>
      <c r="K925" t="str">
        <f>IFERROR(VLOOKUP($A925,'Medical Examinations'!$A:$O,15,FALSE),"")</f>
        <v>Prediabetes</v>
      </c>
      <c r="L925" s="19" t="str">
        <f>IFERROR(VLOOKUP($A925,'Hospitalisation Details'!$A:$Q,7,FALSE),"")</f>
        <v>4-Jul-1992</v>
      </c>
      <c r="M925" s="20">
        <f>IFERROR(VLOOKUP($A925,'Hospitalisation Details'!$A:$Q,10,FALSE),"")</f>
        <v>36837.47</v>
      </c>
      <c r="N925" s="26" t="str">
        <f>IFERROR(VLOOKUP($A925,'Hospitalisation Details'!$A:$Q,11,FALSE),"")</f>
        <v>tier - 2</v>
      </c>
      <c r="O925" t="str">
        <f>IFERROR(VLOOKUP($A925,'Hospitalisation Details'!$A:$Q,13,FALSE),"")</f>
        <v>tier - 3</v>
      </c>
      <c r="P925" t="str">
        <f>IFERROR(VLOOKUP($A925,'Hospitalisation Details'!$A:$Q,15,FALSE),"")</f>
        <v>R1011</v>
      </c>
      <c r="Q925">
        <f>IFERROR(VLOOKUP($A925,'Hospitalisation Details'!$A:$Q,8,FALSE),"")</f>
        <v>30</v>
      </c>
    </row>
    <row r="926" spans="1:17" ht="15" x14ac:dyDescent="0.35">
      <c r="A926" s="25" t="str">
        <f>'Customer Names'!A1831</f>
        <v>Id1830</v>
      </c>
      <c r="B926" t="str">
        <f>IFERROR(VLOOKUP($A926,'Customer Names'!$A:$F,3,FALSE),"")</f>
        <v>Boyd</v>
      </c>
      <c r="C926" s="27">
        <f>IFERROR(VLOOKUP($A926,'Medical Examinations'!$A:$O,2,FALSE),"")</f>
        <v>42.9</v>
      </c>
      <c r="D926">
        <f>IFERROR(VLOOKUP($A926,'Medical Examinations'!$A:$O,3,FALSE),"")</f>
        <v>4.87</v>
      </c>
      <c r="E926" s="26" t="str">
        <f>IFERROR(VLOOKUP($A926,'Medical Examinations'!$A:$O,4,FALSE),"")</f>
        <v>Yes</v>
      </c>
      <c r="F926" t="str">
        <f>IFERROR(VLOOKUP($A926,'Medical Examinations'!$A:$O,6,FALSE),"")</f>
        <v>No</v>
      </c>
      <c r="G926" t="str">
        <f>IFERROR(VLOOKUP($A926,'Medical Examinations'!$A:$O,7,FALSE),"")</f>
        <v>No</v>
      </c>
      <c r="H926" s="28">
        <f>IFERROR(VLOOKUP($A926,'Medical Examinations'!$A:$O,8,FALSE),"")</f>
        <v>1</v>
      </c>
      <c r="I926" t="str">
        <f>IFERROR(VLOOKUP($A926,'Medical Examinations'!$A:$O,10,FALSE),"")</f>
        <v>No</v>
      </c>
      <c r="J926" t="str">
        <f>IFERROR(VLOOKUP($A926,'Medical Examinations'!$A:$O,14,FALSE),"")</f>
        <v>Obesity</v>
      </c>
      <c r="K926" t="str">
        <f>IFERROR(VLOOKUP($A926,'Medical Examinations'!$A:$O,15,FALSE),"")</f>
        <v>Normal</v>
      </c>
      <c r="L926" s="19" t="str">
        <f>IFERROR(VLOOKUP($A926,'Hospitalisation Details'!$A:$Q,7,FALSE),"")</f>
        <v>13-Jun-1988</v>
      </c>
      <c r="M926" s="20">
        <f>IFERROR(VLOOKUP($A926,'Hospitalisation Details'!$A:$Q,10,FALSE),"")</f>
        <v>4536.26</v>
      </c>
      <c r="N926" s="26" t="str">
        <f>IFERROR(VLOOKUP($A926,'Hospitalisation Details'!$A:$Q,11,FALSE),"")</f>
        <v>tier - 2</v>
      </c>
      <c r="O926" t="str">
        <f>IFERROR(VLOOKUP($A926,'Hospitalisation Details'!$A:$Q,13,FALSE),"")</f>
        <v>tier - 2</v>
      </c>
      <c r="P926" t="str">
        <f>IFERROR(VLOOKUP($A926,'Hospitalisation Details'!$A:$Q,15,FALSE),"")</f>
        <v>R1011</v>
      </c>
      <c r="Q926">
        <f>IFERROR(VLOOKUP($A926,'Hospitalisation Details'!$A:$Q,8,FALSE),"")</f>
        <v>34</v>
      </c>
    </row>
    <row r="927" spans="1:17" ht="15" x14ac:dyDescent="0.35">
      <c r="A927" s="25" t="str">
        <f>'Customer Names'!A1832</f>
        <v>Id1831</v>
      </c>
      <c r="B927" t="str">
        <f>IFERROR(VLOOKUP($A927,'Customer Names'!$A:$F,3,FALSE),"")</f>
        <v>Dawes</v>
      </c>
      <c r="C927" s="27">
        <f>IFERROR(VLOOKUP($A927,'Medical Examinations'!$A:$O,2,FALSE),"")</f>
        <v>24.6</v>
      </c>
      <c r="D927">
        <f>IFERROR(VLOOKUP($A927,'Medical Examinations'!$A:$O,3,FALSE),"")</f>
        <v>5.86</v>
      </c>
      <c r="E927" s="26" t="str">
        <f>IFERROR(VLOOKUP($A927,'Medical Examinations'!$A:$O,4,FALSE),"")</f>
        <v>No</v>
      </c>
      <c r="F927" t="str">
        <f>IFERROR(VLOOKUP($A927,'Medical Examinations'!$A:$O,6,FALSE),"")</f>
        <v>No</v>
      </c>
      <c r="G927" t="str">
        <f>IFERROR(VLOOKUP($A927,'Medical Examinations'!$A:$O,7,FALSE),"")</f>
        <v>Yes</v>
      </c>
      <c r="H927" s="28">
        <f>IFERROR(VLOOKUP($A927,'Medical Examinations'!$A:$O,8,FALSE),"")</f>
        <v>1</v>
      </c>
      <c r="I927" t="str">
        <f>IFERROR(VLOOKUP($A927,'Medical Examinations'!$A:$O,10,FALSE),"")</f>
        <v>No</v>
      </c>
      <c r="J927" t="str">
        <f>IFERROR(VLOOKUP($A927,'Medical Examinations'!$A:$O,14,FALSE),"")</f>
        <v>Normal Weight</v>
      </c>
      <c r="K927" t="str">
        <f>IFERROR(VLOOKUP($A927,'Medical Examinations'!$A:$O,15,FALSE),"")</f>
        <v>Prediabetes</v>
      </c>
      <c r="L927" s="19" t="str">
        <f>IFERROR(VLOOKUP($A927,'Hospitalisation Details'!$A:$Q,7,FALSE),"")</f>
        <v>29-Jun-1993</v>
      </c>
      <c r="M927" s="20">
        <f>IFERROR(VLOOKUP($A927,'Hospitalisation Details'!$A:$Q,10,FALSE),"")</f>
        <v>4529.4799999999996</v>
      </c>
      <c r="N927" s="26" t="str">
        <f>IFERROR(VLOOKUP($A927,'Hospitalisation Details'!$A:$Q,11,FALSE),"")</f>
        <v>tier - 2</v>
      </c>
      <c r="O927" t="str">
        <f>IFERROR(VLOOKUP($A927,'Hospitalisation Details'!$A:$Q,13,FALSE),"")</f>
        <v>tier - 1</v>
      </c>
      <c r="P927" t="str">
        <f>IFERROR(VLOOKUP($A927,'Hospitalisation Details'!$A:$Q,15,FALSE),"")</f>
        <v>R1011</v>
      </c>
      <c r="Q927">
        <f>IFERROR(VLOOKUP($A927,'Hospitalisation Details'!$A:$Q,8,FALSE),"")</f>
        <v>29</v>
      </c>
    </row>
    <row r="928" spans="1:17" ht="15" x14ac:dyDescent="0.35">
      <c r="A928" s="25" t="str">
        <f>'Customer Names'!A1833</f>
        <v>Id1832</v>
      </c>
      <c r="B928" t="str">
        <f>IFERROR(VLOOKUP($A928,'Customer Names'!$A:$F,3,FALSE),"")</f>
        <v>Jennings</v>
      </c>
      <c r="C928" s="27">
        <f>IFERROR(VLOOKUP($A928,'Medical Examinations'!$A:$O,2,FALSE),"")</f>
        <v>28.405000000000001</v>
      </c>
      <c r="D928">
        <f>IFERROR(VLOOKUP($A928,'Medical Examinations'!$A:$O,3,FALSE),"")</f>
        <v>4.12</v>
      </c>
      <c r="E928" s="26" t="str">
        <f>IFERROR(VLOOKUP($A928,'Medical Examinations'!$A:$O,4,FALSE),"")</f>
        <v>No</v>
      </c>
      <c r="F928" t="str">
        <f>IFERROR(VLOOKUP($A928,'Medical Examinations'!$A:$O,6,FALSE),"")</f>
        <v>No</v>
      </c>
      <c r="G928" t="str">
        <f>IFERROR(VLOOKUP($A928,'Medical Examinations'!$A:$O,7,FALSE),"")</f>
        <v>No</v>
      </c>
      <c r="H928" s="28">
        <f>IFERROR(VLOOKUP($A928,'Medical Examinations'!$A:$O,8,FALSE),"")</f>
        <v>1</v>
      </c>
      <c r="I928" t="str">
        <f>IFERROR(VLOOKUP($A928,'Medical Examinations'!$A:$O,10,FALSE),"")</f>
        <v>No</v>
      </c>
      <c r="J928" t="str">
        <f>IFERROR(VLOOKUP($A928,'Medical Examinations'!$A:$O,14,FALSE),"")</f>
        <v>Over Weight</v>
      </c>
      <c r="K928" t="str">
        <f>IFERROR(VLOOKUP($A928,'Medical Examinations'!$A:$O,15,FALSE),"")</f>
        <v>Normal</v>
      </c>
      <c r="L928" s="19" t="str">
        <f>IFERROR(VLOOKUP($A928,'Hospitalisation Details'!$A:$Q,7,FALSE),"")</f>
        <v>13-Aug-1992</v>
      </c>
      <c r="M928" s="20">
        <f>IFERROR(VLOOKUP($A928,'Hospitalisation Details'!$A:$Q,10,FALSE),"")</f>
        <v>4527.18</v>
      </c>
      <c r="N928" s="26" t="str">
        <f>IFERROR(VLOOKUP($A928,'Hospitalisation Details'!$A:$Q,11,FALSE),"")</f>
        <v>tier - 2</v>
      </c>
      <c r="O928" t="str">
        <f>IFERROR(VLOOKUP($A928,'Hospitalisation Details'!$A:$Q,13,FALSE),"")</f>
        <v>tier - 2</v>
      </c>
      <c r="P928" t="str">
        <f>IFERROR(VLOOKUP($A928,'Hospitalisation Details'!$A:$Q,15,FALSE),"")</f>
        <v>R1012</v>
      </c>
      <c r="Q928">
        <f>IFERROR(VLOOKUP($A928,'Hospitalisation Details'!$A:$Q,8,FALSE),"")</f>
        <v>30</v>
      </c>
    </row>
    <row r="929" spans="1:17" ht="15" x14ac:dyDescent="0.35">
      <c r="A929" s="25" t="str">
        <f>'Customer Names'!A1834</f>
        <v>Id1833</v>
      </c>
      <c r="B929" t="str">
        <f>IFERROR(VLOOKUP($A929,'Customer Names'!$A:$F,3,FALSE),"")</f>
        <v>Nyambaso</v>
      </c>
      <c r="C929" s="27">
        <f>IFERROR(VLOOKUP($A929,'Medical Examinations'!$A:$O,2,FALSE),"")</f>
        <v>34.674999999999997</v>
      </c>
      <c r="D929">
        <f>IFERROR(VLOOKUP($A929,'Medical Examinations'!$A:$O,3,FALSE),"")</f>
        <v>5.71</v>
      </c>
      <c r="E929" s="26" t="str">
        <f>IFERROR(VLOOKUP($A929,'Medical Examinations'!$A:$O,4,FALSE),"")</f>
        <v>Yes</v>
      </c>
      <c r="F929" t="str">
        <f>IFERROR(VLOOKUP($A929,'Medical Examinations'!$A:$O,6,FALSE),"")</f>
        <v>No</v>
      </c>
      <c r="G929" t="str">
        <f>IFERROR(VLOOKUP($A929,'Medical Examinations'!$A:$O,7,FALSE),"")</f>
        <v>No</v>
      </c>
      <c r="H929" s="28">
        <f>IFERROR(VLOOKUP($A929,'Medical Examinations'!$A:$O,8,FALSE),"")</f>
        <v>1</v>
      </c>
      <c r="I929" t="str">
        <f>IFERROR(VLOOKUP($A929,'Medical Examinations'!$A:$O,10,FALSE),"")</f>
        <v>No</v>
      </c>
      <c r="J929" t="str">
        <f>IFERROR(VLOOKUP($A929,'Medical Examinations'!$A:$O,14,FALSE),"")</f>
        <v>Obesity</v>
      </c>
      <c r="K929" t="str">
        <f>IFERROR(VLOOKUP($A929,'Medical Examinations'!$A:$O,15,FALSE),"")</f>
        <v>Prediabetes</v>
      </c>
      <c r="L929" s="19" t="str">
        <f>IFERROR(VLOOKUP($A929,'Hospitalisation Details'!$A:$Q,7,FALSE),"")</f>
        <v>21-Dec-1988</v>
      </c>
      <c r="M929" s="20">
        <f>IFERROR(VLOOKUP($A929,'Hospitalisation Details'!$A:$Q,10,FALSE),"")</f>
        <v>4518.83</v>
      </c>
      <c r="N929" s="26" t="str">
        <f>IFERROR(VLOOKUP($A929,'Hospitalisation Details'!$A:$Q,11,FALSE),"")</f>
        <v>tier - 2</v>
      </c>
      <c r="O929" t="str">
        <f>IFERROR(VLOOKUP($A929,'Hospitalisation Details'!$A:$Q,13,FALSE),"")</f>
        <v>tier - 2</v>
      </c>
      <c r="P929" t="str">
        <f>IFERROR(VLOOKUP($A929,'Hospitalisation Details'!$A:$Q,15,FALSE),"")</f>
        <v>R1017</v>
      </c>
      <c r="Q929">
        <f>IFERROR(VLOOKUP($A929,'Hospitalisation Details'!$A:$Q,8,FALSE),"")</f>
        <v>34</v>
      </c>
    </row>
    <row r="930" spans="1:17" ht="15" x14ac:dyDescent="0.35">
      <c r="A930" s="25" t="str">
        <f>'Customer Names'!A1835</f>
        <v>Id1834</v>
      </c>
      <c r="B930" t="str">
        <f>IFERROR(VLOOKUP($A930,'Customer Names'!$A:$F,3,FALSE),"")</f>
        <v>Shaffer</v>
      </c>
      <c r="C930" s="27">
        <f>IFERROR(VLOOKUP($A930,'Medical Examinations'!$A:$O,2,FALSE),"")</f>
        <v>18.850000000000001</v>
      </c>
      <c r="D930">
        <f>IFERROR(VLOOKUP($A930,'Medical Examinations'!$A:$O,3,FALSE),"")</f>
        <v>6.03</v>
      </c>
      <c r="E930" s="26" t="str">
        <f>IFERROR(VLOOKUP($A930,'Medical Examinations'!$A:$O,4,FALSE),"")</f>
        <v>No</v>
      </c>
      <c r="F930" t="str">
        <f>IFERROR(VLOOKUP($A930,'Medical Examinations'!$A:$O,6,FALSE),"")</f>
        <v>No</v>
      </c>
      <c r="G930" t="str">
        <f>IFERROR(VLOOKUP($A930,'Medical Examinations'!$A:$O,7,FALSE),"")</f>
        <v>No</v>
      </c>
      <c r="H930" s="28">
        <f>IFERROR(VLOOKUP($A930,'Medical Examinations'!$A:$O,8,FALSE),"")</f>
        <v>1</v>
      </c>
      <c r="I930" t="str">
        <f>IFERROR(VLOOKUP($A930,'Medical Examinations'!$A:$O,10,FALSE),"")</f>
        <v>No</v>
      </c>
      <c r="J930" t="str">
        <f>IFERROR(VLOOKUP($A930,'Medical Examinations'!$A:$O,14,FALSE),"")</f>
        <v>Normal Weight</v>
      </c>
      <c r="K930" t="str">
        <f>IFERROR(VLOOKUP($A930,'Medical Examinations'!$A:$O,15,FALSE),"")</f>
        <v>Prediabetes</v>
      </c>
      <c r="L930" s="19" t="str">
        <f>IFERROR(VLOOKUP($A930,'Hospitalisation Details'!$A:$Q,7,FALSE),"")</f>
        <v>5-Dec-1987</v>
      </c>
      <c r="M930" s="20">
        <f>IFERROR(VLOOKUP($A930,'Hospitalisation Details'!$A:$Q,10,FALSE),"")</f>
        <v>4518.7700000000004</v>
      </c>
      <c r="N930" s="26" t="str">
        <f>IFERROR(VLOOKUP($A930,'Hospitalisation Details'!$A:$Q,11,FALSE),"")</f>
        <v>tier - 2</v>
      </c>
      <c r="O930" t="str">
        <f>IFERROR(VLOOKUP($A930,'Hospitalisation Details'!$A:$Q,13,FALSE),"")</f>
        <v>tier - 3</v>
      </c>
      <c r="P930" t="str">
        <f>IFERROR(VLOOKUP($A930,'Hospitalisation Details'!$A:$Q,15,FALSE),"")</f>
        <v>R1012</v>
      </c>
      <c r="Q930">
        <f>IFERROR(VLOOKUP($A930,'Hospitalisation Details'!$A:$Q,8,FALSE),"")</f>
        <v>35</v>
      </c>
    </row>
    <row r="931" spans="1:17" ht="15" x14ac:dyDescent="0.35">
      <c r="A931" s="25" t="str">
        <f>'Customer Names'!A1836</f>
        <v>Id1835</v>
      </c>
      <c r="B931" t="str">
        <f>IFERROR(VLOOKUP($A931,'Customer Names'!$A:$F,3,FALSE),"")</f>
        <v>Corkum</v>
      </c>
      <c r="C931" s="27">
        <f>IFERROR(VLOOKUP($A931,'Medical Examinations'!$A:$O,2,FALSE),"")</f>
        <v>34.130000000000003</v>
      </c>
      <c r="D931">
        <f>IFERROR(VLOOKUP($A931,'Medical Examinations'!$A:$O,3,FALSE),"")</f>
        <v>5.65</v>
      </c>
      <c r="E931" s="26" t="str">
        <f>IFERROR(VLOOKUP($A931,'Medical Examinations'!$A:$O,4,FALSE),"")</f>
        <v>No</v>
      </c>
      <c r="F931" t="str">
        <f>IFERROR(VLOOKUP($A931,'Medical Examinations'!$A:$O,6,FALSE),"")</f>
        <v>No</v>
      </c>
      <c r="G931" t="str">
        <f>IFERROR(VLOOKUP($A931,'Medical Examinations'!$A:$O,7,FALSE),"")</f>
        <v>Yes</v>
      </c>
      <c r="H931" s="28">
        <f>IFERROR(VLOOKUP($A931,'Medical Examinations'!$A:$O,8,FALSE),"")</f>
        <v>1</v>
      </c>
      <c r="I931" t="str">
        <f>IFERROR(VLOOKUP($A931,'Medical Examinations'!$A:$O,10,FALSE),"")</f>
        <v>No</v>
      </c>
      <c r="J931" t="str">
        <f>IFERROR(VLOOKUP($A931,'Medical Examinations'!$A:$O,14,FALSE),"")</f>
        <v>Obesity</v>
      </c>
      <c r="K931" t="str">
        <f>IFERROR(VLOOKUP($A931,'Medical Examinations'!$A:$O,15,FALSE),"")</f>
        <v>Normal</v>
      </c>
      <c r="L931" s="19" t="str">
        <f>IFERROR(VLOOKUP($A931,'Hospitalisation Details'!$A:$Q,7,FALSE),"")</f>
        <v>2-Oct-2003</v>
      </c>
      <c r="M931" s="20">
        <f>IFERROR(VLOOKUP($A931,'Hospitalisation Details'!$A:$Q,10,FALSE),"")</f>
        <v>4518.3999999999996</v>
      </c>
      <c r="N931" s="26" t="str">
        <f>IFERROR(VLOOKUP($A931,'Hospitalisation Details'!$A:$Q,11,FALSE),"")</f>
        <v>tier - 2</v>
      </c>
      <c r="O931" t="str">
        <f>IFERROR(VLOOKUP($A931,'Hospitalisation Details'!$A:$Q,13,FALSE),"")</f>
        <v>tier - 3</v>
      </c>
      <c r="P931" t="str">
        <f>IFERROR(VLOOKUP($A931,'Hospitalisation Details'!$A:$Q,15,FALSE),"")</f>
        <v>R1026</v>
      </c>
      <c r="Q931">
        <f>IFERROR(VLOOKUP($A931,'Hospitalisation Details'!$A:$Q,8,FALSE),"")</f>
        <v>19</v>
      </c>
    </row>
    <row r="932" spans="1:17" ht="15" x14ac:dyDescent="0.35">
      <c r="A932" s="25" t="str">
        <f>'Customer Names'!A1837</f>
        <v>Id1836</v>
      </c>
      <c r="B932" t="str">
        <f>IFERROR(VLOOKUP($A932,'Customer Names'!$A:$F,3,FALSE),"")</f>
        <v>Pedersen</v>
      </c>
      <c r="C932" s="27">
        <f>IFERROR(VLOOKUP($A932,'Medical Examinations'!$A:$O,2,FALSE),"")</f>
        <v>17.34</v>
      </c>
      <c r="D932">
        <f>IFERROR(VLOOKUP($A932,'Medical Examinations'!$A:$O,3,FALSE),"")</f>
        <v>5.05</v>
      </c>
      <c r="E932" s="26" t="str">
        <f>IFERROR(VLOOKUP($A932,'Medical Examinations'!$A:$O,4,FALSE),"")</f>
        <v>No</v>
      </c>
      <c r="F932" t="str">
        <f>IFERROR(VLOOKUP($A932,'Medical Examinations'!$A:$O,6,FALSE),"")</f>
        <v>No</v>
      </c>
      <c r="G932" t="str">
        <f>IFERROR(VLOOKUP($A932,'Medical Examinations'!$A:$O,7,FALSE),"")</f>
        <v>No</v>
      </c>
      <c r="H932" s="28" t="str">
        <f>IFERROR(VLOOKUP($A932,'Medical Examinations'!$A:$O,8,FALSE),"")</f>
        <v>0</v>
      </c>
      <c r="I932" t="str">
        <f>IFERROR(VLOOKUP($A932,'Medical Examinations'!$A:$O,10,FALSE),"")</f>
        <v>No</v>
      </c>
      <c r="J932" t="str">
        <f>IFERROR(VLOOKUP($A932,'Medical Examinations'!$A:$O,14,FALSE),"")</f>
        <v>Under Weight</v>
      </c>
      <c r="K932" t="str">
        <f>IFERROR(VLOOKUP($A932,'Medical Examinations'!$A:$O,15,FALSE),"")</f>
        <v>Normal</v>
      </c>
      <c r="L932" s="19" t="str">
        <f>IFERROR(VLOOKUP($A932,'Hospitalisation Details'!$A:$Q,7,FALSE),"")</f>
        <v>16-Jun-1980</v>
      </c>
      <c r="M932" s="20">
        <f>IFERROR(VLOOKUP($A932,'Hospitalisation Details'!$A:$Q,10,FALSE),"")</f>
        <v>4515.71</v>
      </c>
      <c r="N932" s="26" t="str">
        <f>IFERROR(VLOOKUP($A932,'Hospitalisation Details'!$A:$Q,11,FALSE),"")</f>
        <v>tier - 2</v>
      </c>
      <c r="O932" t="str">
        <f>IFERROR(VLOOKUP($A932,'Hospitalisation Details'!$A:$Q,13,FALSE),"")</f>
        <v>tier - 3</v>
      </c>
      <c r="P932" t="str">
        <f>IFERROR(VLOOKUP($A932,'Hospitalisation Details'!$A:$Q,15,FALSE),"")</f>
        <v>R1013</v>
      </c>
      <c r="Q932">
        <f>IFERROR(VLOOKUP($A932,'Hospitalisation Details'!$A:$Q,8,FALSE),"")</f>
        <v>42</v>
      </c>
    </row>
    <row r="933" spans="1:17" ht="15" x14ac:dyDescent="0.35">
      <c r="A933" s="25" t="str">
        <f>'Customer Names'!A1838</f>
        <v>Id1837</v>
      </c>
      <c r="B933" t="str">
        <f>IFERROR(VLOOKUP($A933,'Customer Names'!$A:$F,3,FALSE),"")</f>
        <v>Melo</v>
      </c>
      <c r="C933" s="27">
        <f>IFERROR(VLOOKUP($A933,'Medical Examinations'!$A:$O,2,FALSE),"")</f>
        <v>17.440000000000001</v>
      </c>
      <c r="D933">
        <f>IFERROR(VLOOKUP($A933,'Medical Examinations'!$A:$O,3,FALSE),"")</f>
        <v>6.26</v>
      </c>
      <c r="E933" s="26" t="str">
        <f>IFERROR(VLOOKUP($A933,'Medical Examinations'!$A:$O,4,FALSE),"")</f>
        <v>No</v>
      </c>
      <c r="F933" t="str">
        <f>IFERROR(VLOOKUP($A933,'Medical Examinations'!$A:$O,6,FALSE),"")</f>
        <v>No</v>
      </c>
      <c r="G933" t="str">
        <f>IFERROR(VLOOKUP($A933,'Medical Examinations'!$A:$O,7,FALSE),"")</f>
        <v>No</v>
      </c>
      <c r="H933" s="28" t="str">
        <f>IFERROR(VLOOKUP($A933,'Medical Examinations'!$A:$O,8,FALSE),"")</f>
        <v>0</v>
      </c>
      <c r="I933" t="str">
        <f>IFERROR(VLOOKUP($A933,'Medical Examinations'!$A:$O,10,FALSE),"")</f>
        <v>No</v>
      </c>
      <c r="J933" t="str">
        <f>IFERROR(VLOOKUP($A933,'Medical Examinations'!$A:$O,14,FALSE),"")</f>
        <v>Under Weight</v>
      </c>
      <c r="K933" t="str">
        <f>IFERROR(VLOOKUP($A933,'Medical Examinations'!$A:$O,15,FALSE),"")</f>
        <v>Prediabetes</v>
      </c>
      <c r="L933" s="19" t="str">
        <f>IFERROR(VLOOKUP($A933,'Hospitalisation Details'!$A:$Q,7,FALSE),"")</f>
        <v>27-Sep-1982</v>
      </c>
      <c r="M933" s="20">
        <f>IFERROR(VLOOKUP($A933,'Hospitalisation Details'!$A:$Q,10,FALSE),"")</f>
        <v>4511.41</v>
      </c>
      <c r="N933" s="26" t="str">
        <f>IFERROR(VLOOKUP($A933,'Hospitalisation Details'!$A:$Q,11,FALSE),"")</f>
        <v>tier - 2</v>
      </c>
      <c r="O933" t="str">
        <f>IFERROR(VLOOKUP($A933,'Hospitalisation Details'!$A:$Q,13,FALSE),"")</f>
        <v>tier - 3</v>
      </c>
      <c r="P933" t="str">
        <f>IFERROR(VLOOKUP($A933,'Hospitalisation Details'!$A:$Q,15,FALSE),"")</f>
        <v>R1013</v>
      </c>
      <c r="Q933">
        <f>IFERROR(VLOOKUP($A933,'Hospitalisation Details'!$A:$Q,8,FALSE),"")</f>
        <v>40</v>
      </c>
    </row>
    <row r="934" spans="1:17" ht="15" x14ac:dyDescent="0.35">
      <c r="A934" s="25" t="str">
        <f>'Customer Names'!A1839</f>
        <v>Id1838</v>
      </c>
      <c r="B934" t="str">
        <f>IFERROR(VLOOKUP($A934,'Customer Names'!$A:$F,3,FALSE),"")</f>
        <v>Sakamoto</v>
      </c>
      <c r="C934" s="27">
        <f>IFERROR(VLOOKUP($A934,'Medical Examinations'!$A:$O,2,FALSE),"")</f>
        <v>33.659999999999997</v>
      </c>
      <c r="D934">
        <f>IFERROR(VLOOKUP($A934,'Medical Examinations'!$A:$O,3,FALSE),"")</f>
        <v>4.08</v>
      </c>
      <c r="E934" s="26" t="str">
        <f>IFERROR(VLOOKUP($A934,'Medical Examinations'!$A:$O,4,FALSE),"")</f>
        <v>Yes</v>
      </c>
      <c r="F934" t="str">
        <f>IFERROR(VLOOKUP($A934,'Medical Examinations'!$A:$O,6,FALSE),"")</f>
        <v>No</v>
      </c>
      <c r="G934" t="str">
        <f>IFERROR(VLOOKUP($A934,'Medical Examinations'!$A:$O,7,FALSE),"")</f>
        <v>Yes</v>
      </c>
      <c r="H934" s="28">
        <f>IFERROR(VLOOKUP($A934,'Medical Examinations'!$A:$O,8,FALSE),"")</f>
        <v>1</v>
      </c>
      <c r="I934" t="str">
        <f>IFERROR(VLOOKUP($A934,'Medical Examinations'!$A:$O,10,FALSE),"")</f>
        <v>No</v>
      </c>
      <c r="J934" t="str">
        <f>IFERROR(VLOOKUP($A934,'Medical Examinations'!$A:$O,14,FALSE),"")</f>
        <v>Obesity</v>
      </c>
      <c r="K934" t="str">
        <f>IFERROR(VLOOKUP($A934,'Medical Examinations'!$A:$O,15,FALSE),"")</f>
        <v>Normal</v>
      </c>
      <c r="L934" s="19" t="str">
        <f>IFERROR(VLOOKUP($A934,'Hospitalisation Details'!$A:$Q,7,FALSE),"")</f>
        <v>13-Oct-1997</v>
      </c>
      <c r="M934" s="20">
        <f>IFERROR(VLOOKUP($A934,'Hospitalisation Details'!$A:$Q,10,FALSE),"")</f>
        <v>4504.66</v>
      </c>
      <c r="N934" s="26" t="str">
        <f>IFERROR(VLOOKUP($A934,'Hospitalisation Details'!$A:$Q,11,FALSE),"")</f>
        <v>tier - 1</v>
      </c>
      <c r="O934" t="str">
        <f>IFERROR(VLOOKUP($A934,'Hospitalisation Details'!$A:$Q,13,FALSE),"")</f>
        <v>tier - 2</v>
      </c>
      <c r="P934" t="str">
        <f>IFERROR(VLOOKUP($A934,'Hospitalisation Details'!$A:$Q,15,FALSE),"")</f>
        <v>R1013</v>
      </c>
      <c r="Q934">
        <f>IFERROR(VLOOKUP($A934,'Hospitalisation Details'!$A:$Q,8,FALSE),"")</f>
        <v>25</v>
      </c>
    </row>
    <row r="935" spans="1:17" ht="15" x14ac:dyDescent="0.35">
      <c r="A935" s="25" t="str">
        <f>'Customer Names'!A1840</f>
        <v>Id1839</v>
      </c>
      <c r="B935" t="str">
        <f>IFERROR(VLOOKUP($A935,'Customer Names'!$A:$F,3,FALSE),"")</f>
        <v>McMahon</v>
      </c>
      <c r="C935" s="27">
        <f>IFERROR(VLOOKUP($A935,'Medical Examinations'!$A:$O,2,FALSE),"")</f>
        <v>21.375</v>
      </c>
      <c r="D935">
        <f>IFERROR(VLOOKUP($A935,'Medical Examinations'!$A:$O,3,FALSE),"")</f>
        <v>6.19</v>
      </c>
      <c r="E935" s="26" t="str">
        <f>IFERROR(VLOOKUP($A935,'Medical Examinations'!$A:$O,4,FALSE),"")</f>
        <v>Yes</v>
      </c>
      <c r="F935" t="str">
        <f>IFERROR(VLOOKUP($A935,'Medical Examinations'!$A:$O,6,FALSE),"")</f>
        <v>No</v>
      </c>
      <c r="G935" t="str">
        <f>IFERROR(VLOOKUP($A935,'Medical Examinations'!$A:$O,7,FALSE),"")</f>
        <v>No</v>
      </c>
      <c r="H935" s="28">
        <f>IFERROR(VLOOKUP($A935,'Medical Examinations'!$A:$O,8,FALSE),"")</f>
        <v>1</v>
      </c>
      <c r="I935" t="str">
        <f>IFERROR(VLOOKUP($A935,'Medical Examinations'!$A:$O,10,FALSE),"")</f>
        <v>No</v>
      </c>
      <c r="J935" t="str">
        <f>IFERROR(VLOOKUP($A935,'Medical Examinations'!$A:$O,14,FALSE),"")</f>
        <v>Normal Weight</v>
      </c>
      <c r="K935" t="str">
        <f>IFERROR(VLOOKUP($A935,'Medical Examinations'!$A:$O,15,FALSE),"")</f>
        <v>Prediabetes</v>
      </c>
      <c r="L935" s="19" t="str">
        <f>IFERROR(VLOOKUP($A935,'Hospitalisation Details'!$A:$Q,7,FALSE),"")</f>
        <v>26-Jun-1988</v>
      </c>
      <c r="M935" s="20">
        <f>IFERROR(VLOOKUP($A935,'Hospitalisation Details'!$A:$Q,10,FALSE),"")</f>
        <v>4500.34</v>
      </c>
      <c r="N935" s="26" t="str">
        <f>IFERROR(VLOOKUP($A935,'Hospitalisation Details'!$A:$Q,11,FALSE),"")</f>
        <v>tier - 2</v>
      </c>
      <c r="O935" t="str">
        <f>IFERROR(VLOOKUP($A935,'Hospitalisation Details'!$A:$Q,13,FALSE),"")</f>
        <v>tier - 1</v>
      </c>
      <c r="P935" t="str">
        <f>IFERROR(VLOOKUP($A935,'Hospitalisation Details'!$A:$Q,15,FALSE),"")</f>
        <v>R1017</v>
      </c>
      <c r="Q935">
        <f>IFERROR(VLOOKUP($A935,'Hospitalisation Details'!$A:$Q,8,FALSE),"")</f>
        <v>34</v>
      </c>
    </row>
    <row r="936" spans="1:17" ht="15" x14ac:dyDescent="0.35">
      <c r="A936" s="25" t="str">
        <f>'Customer Names'!A185</f>
        <v>Id184</v>
      </c>
      <c r="B936" t="str">
        <f>IFERROR(VLOOKUP($A936,'Customer Names'!$A:$F,3,FALSE),"")</f>
        <v>Palombaro</v>
      </c>
      <c r="C936" s="27">
        <f>IFERROR(VLOOKUP($A936,'Medical Examinations'!$A:$O,2,FALSE),"")</f>
        <v>33.42</v>
      </c>
      <c r="D936">
        <f>IFERROR(VLOOKUP($A936,'Medical Examinations'!$A:$O,3,FALSE),"")</f>
        <v>10.67</v>
      </c>
      <c r="E936" s="26" t="str">
        <f>IFERROR(VLOOKUP($A936,'Medical Examinations'!$A:$O,4,FALSE),"")</f>
        <v>No</v>
      </c>
      <c r="F936" t="str">
        <f>IFERROR(VLOOKUP($A936,'Medical Examinations'!$A:$O,6,FALSE),"")</f>
        <v>No</v>
      </c>
      <c r="G936" t="str">
        <f>IFERROR(VLOOKUP($A936,'Medical Examinations'!$A:$O,7,FALSE),"")</f>
        <v>No</v>
      </c>
      <c r="H936" s="28" t="str">
        <f>IFERROR(VLOOKUP($A936,'Medical Examinations'!$A:$O,8,FALSE),"")</f>
        <v>0</v>
      </c>
      <c r="I936" t="str">
        <f>IFERROR(VLOOKUP($A936,'Medical Examinations'!$A:$O,10,FALSE),"")</f>
        <v>Yes</v>
      </c>
      <c r="J936" t="str">
        <f>IFERROR(VLOOKUP($A936,'Medical Examinations'!$A:$O,14,FALSE),"")</f>
        <v>Obesity</v>
      </c>
      <c r="K936" t="str">
        <f>IFERROR(VLOOKUP($A936,'Medical Examinations'!$A:$O,15,FALSE),"")</f>
        <v>Diabetes</v>
      </c>
      <c r="L936" s="19" t="str">
        <f>IFERROR(VLOOKUP($A936,'Hospitalisation Details'!$A:$Q,7,FALSE),"")</f>
        <v>28-Dec-1965</v>
      </c>
      <c r="M936" s="20">
        <f>IFERROR(VLOOKUP($A936,'Hospitalisation Details'!$A:$Q,10,FALSE),"")</f>
        <v>36795.29</v>
      </c>
      <c r="N936" s="26" t="str">
        <f>IFERROR(VLOOKUP($A936,'Hospitalisation Details'!$A:$Q,11,FALSE),"")</f>
        <v>tier - 2</v>
      </c>
      <c r="O936" t="str">
        <f>IFERROR(VLOOKUP($A936,'Hospitalisation Details'!$A:$Q,13,FALSE),"")</f>
        <v>tier - 1</v>
      </c>
      <c r="P936" t="str">
        <f>IFERROR(VLOOKUP($A936,'Hospitalisation Details'!$A:$Q,15,FALSE),"")</f>
        <v>R1011</v>
      </c>
      <c r="Q936">
        <f>IFERROR(VLOOKUP($A936,'Hospitalisation Details'!$A:$Q,8,FALSE),"")</f>
        <v>57</v>
      </c>
    </row>
    <row r="937" spans="1:17" ht="15" x14ac:dyDescent="0.35">
      <c r="A937" s="25" t="str">
        <f>'Customer Names'!A1841</f>
        <v>Id1840</v>
      </c>
      <c r="B937" t="str">
        <f>IFERROR(VLOOKUP($A937,'Customer Names'!$A:$F,3,FALSE),"")</f>
        <v>Harris</v>
      </c>
      <c r="C937" s="27">
        <f>IFERROR(VLOOKUP($A937,'Medical Examinations'!$A:$O,2,FALSE),"")</f>
        <v>27.14</v>
      </c>
      <c r="D937">
        <f>IFERROR(VLOOKUP($A937,'Medical Examinations'!$A:$O,3,FALSE),"")</f>
        <v>6.01</v>
      </c>
      <c r="E937" s="26" t="str">
        <f>IFERROR(VLOOKUP($A937,'Medical Examinations'!$A:$O,4,FALSE),"")</f>
        <v>No</v>
      </c>
      <c r="F937" t="str">
        <f>IFERROR(VLOOKUP($A937,'Medical Examinations'!$A:$O,6,FALSE),"")</f>
        <v>No</v>
      </c>
      <c r="G937" t="str">
        <f>IFERROR(VLOOKUP($A937,'Medical Examinations'!$A:$O,7,FALSE),"")</f>
        <v>No</v>
      </c>
      <c r="H937" s="28">
        <f>IFERROR(VLOOKUP($A937,'Medical Examinations'!$A:$O,8,FALSE),"")</f>
        <v>1</v>
      </c>
      <c r="I937" t="str">
        <f>IFERROR(VLOOKUP($A937,'Medical Examinations'!$A:$O,10,FALSE),"")</f>
        <v>No</v>
      </c>
      <c r="J937" t="str">
        <f>IFERROR(VLOOKUP($A937,'Medical Examinations'!$A:$O,14,FALSE),"")</f>
        <v>Over Weight</v>
      </c>
      <c r="K937" t="str">
        <f>IFERROR(VLOOKUP($A937,'Medical Examinations'!$A:$O,15,FALSE),"")</f>
        <v>Prediabetes</v>
      </c>
      <c r="L937" s="19" t="str">
        <f>IFERROR(VLOOKUP($A937,'Hospitalisation Details'!$A:$Q,7,FALSE),"")</f>
        <v>12-Jul-1992</v>
      </c>
      <c r="M937" s="20">
        <f>IFERROR(VLOOKUP($A937,'Hospitalisation Details'!$A:$Q,10,FALSE),"")</f>
        <v>4488.58</v>
      </c>
      <c r="N937" s="26" t="str">
        <f>IFERROR(VLOOKUP($A937,'Hospitalisation Details'!$A:$Q,11,FALSE),"")</f>
        <v>tier - 2</v>
      </c>
      <c r="O937" t="str">
        <f>IFERROR(VLOOKUP($A937,'Hospitalisation Details'!$A:$Q,13,FALSE),"")</f>
        <v>tier - 3</v>
      </c>
      <c r="P937" t="str">
        <f>IFERROR(VLOOKUP($A937,'Hospitalisation Details'!$A:$Q,15,FALSE),"")</f>
        <v>R1012</v>
      </c>
      <c r="Q937">
        <f>IFERROR(VLOOKUP($A937,'Hospitalisation Details'!$A:$Q,8,FALSE),"")</f>
        <v>30</v>
      </c>
    </row>
    <row r="938" spans="1:17" ht="15" x14ac:dyDescent="0.35">
      <c r="A938" s="25" t="str">
        <f>'Customer Names'!A1842</f>
        <v>Id1841</v>
      </c>
      <c r="B938" t="str">
        <f>IFERROR(VLOOKUP($A938,'Customer Names'!$A:$F,3,FALSE),"")</f>
        <v>Lombardo</v>
      </c>
      <c r="C938" s="27">
        <f>IFERROR(VLOOKUP($A938,'Medical Examinations'!$A:$O,2,FALSE),"")</f>
        <v>35.78</v>
      </c>
      <c r="D938">
        <f>IFERROR(VLOOKUP($A938,'Medical Examinations'!$A:$O,3,FALSE),"")</f>
        <v>6.07</v>
      </c>
      <c r="E938" s="26" t="str">
        <f>IFERROR(VLOOKUP($A938,'Medical Examinations'!$A:$O,4,FALSE),"")</f>
        <v>No</v>
      </c>
      <c r="F938" t="str">
        <f>IFERROR(VLOOKUP($A938,'Medical Examinations'!$A:$O,6,FALSE),"")</f>
        <v>yes</v>
      </c>
      <c r="G938" t="str">
        <f>IFERROR(VLOOKUP($A938,'Medical Examinations'!$A:$O,7,FALSE),"")</f>
        <v>No</v>
      </c>
      <c r="H938" s="28">
        <f>IFERROR(VLOOKUP($A938,'Medical Examinations'!$A:$O,8,FALSE),"")</f>
        <v>1</v>
      </c>
      <c r="I938" t="str">
        <f>IFERROR(VLOOKUP($A938,'Medical Examinations'!$A:$O,10,FALSE),"")</f>
        <v>No</v>
      </c>
      <c r="J938" t="str">
        <f>IFERROR(VLOOKUP($A938,'Medical Examinations'!$A:$O,14,FALSE),"")</f>
        <v>Obesity</v>
      </c>
      <c r="K938" t="str">
        <f>IFERROR(VLOOKUP($A938,'Medical Examinations'!$A:$O,15,FALSE),"")</f>
        <v>Prediabetes</v>
      </c>
      <c r="L938" s="19" t="str">
        <f>IFERROR(VLOOKUP($A938,'Hospitalisation Details'!$A:$Q,7,FALSE),"")</f>
        <v>18-Jul-2004</v>
      </c>
      <c r="M938" s="20">
        <f>IFERROR(VLOOKUP($A938,'Hospitalisation Details'!$A:$Q,10,FALSE),"")</f>
        <v>4468.25</v>
      </c>
      <c r="N938" s="26" t="str">
        <f>IFERROR(VLOOKUP($A938,'Hospitalisation Details'!$A:$Q,11,FALSE),"")</f>
        <v>tier - 2</v>
      </c>
      <c r="O938" t="str">
        <f>IFERROR(VLOOKUP($A938,'Hospitalisation Details'!$A:$Q,13,FALSE),"")</f>
        <v>tier - 2</v>
      </c>
      <c r="P938" t="str">
        <f>IFERROR(VLOOKUP($A938,'Hospitalisation Details'!$A:$Q,15,FALSE),"")</f>
        <v>R1012</v>
      </c>
      <c r="Q938">
        <f>IFERROR(VLOOKUP($A938,'Hospitalisation Details'!$A:$Q,8,FALSE),"")</f>
        <v>18</v>
      </c>
    </row>
    <row r="939" spans="1:17" ht="15" x14ac:dyDescent="0.35">
      <c r="A939" s="25" t="str">
        <f>'Customer Names'!A1843</f>
        <v>Id1842</v>
      </c>
      <c r="B939" t="str">
        <f>IFERROR(VLOOKUP($A939,'Customer Names'!$A:$F,3,FALSE),"")</f>
        <v>Bode</v>
      </c>
      <c r="C939" s="27">
        <f>IFERROR(VLOOKUP($A939,'Medical Examinations'!$A:$O,2,FALSE),"")</f>
        <v>34.96</v>
      </c>
      <c r="D939">
        <f>IFERROR(VLOOKUP($A939,'Medical Examinations'!$A:$O,3,FALSE),"")</f>
        <v>5.63</v>
      </c>
      <c r="E939" s="26" t="str">
        <f>IFERROR(VLOOKUP($A939,'Medical Examinations'!$A:$O,4,FALSE),"")</f>
        <v>No</v>
      </c>
      <c r="F939" t="str">
        <f>IFERROR(VLOOKUP($A939,'Medical Examinations'!$A:$O,6,FALSE),"")</f>
        <v>No</v>
      </c>
      <c r="G939" t="str">
        <f>IFERROR(VLOOKUP($A939,'Medical Examinations'!$A:$O,7,FALSE),"")</f>
        <v>No</v>
      </c>
      <c r="H939" s="28" t="str">
        <f>IFERROR(VLOOKUP($A939,'Medical Examinations'!$A:$O,8,FALSE),"")</f>
        <v>0</v>
      </c>
      <c r="I939" t="str">
        <f>IFERROR(VLOOKUP($A939,'Medical Examinations'!$A:$O,10,FALSE),"")</f>
        <v>No</v>
      </c>
      <c r="J939" t="str">
        <f>IFERROR(VLOOKUP($A939,'Medical Examinations'!$A:$O,14,FALSE),"")</f>
        <v>Obesity</v>
      </c>
      <c r="K939" t="str">
        <f>IFERROR(VLOOKUP($A939,'Medical Examinations'!$A:$O,15,FALSE),"")</f>
        <v>Normal</v>
      </c>
      <c r="L939" s="19" t="str">
        <f>IFERROR(VLOOKUP($A939,'Hospitalisation Details'!$A:$Q,7,FALSE),"")</f>
        <v>20-Nov-1999</v>
      </c>
      <c r="M939" s="20">
        <f>IFERROR(VLOOKUP($A939,'Hospitalisation Details'!$A:$Q,10,FALSE),"")</f>
        <v>4466.62</v>
      </c>
      <c r="N939" s="26" t="str">
        <f>IFERROR(VLOOKUP($A939,'Hospitalisation Details'!$A:$Q,11,FALSE),"")</f>
        <v>tier - 2</v>
      </c>
      <c r="O939" t="str">
        <f>IFERROR(VLOOKUP($A939,'Hospitalisation Details'!$A:$Q,13,FALSE),"")</f>
        <v>tier - 2</v>
      </c>
      <c r="P939" t="str">
        <f>IFERROR(VLOOKUP($A939,'Hospitalisation Details'!$A:$Q,15,FALSE),"")</f>
        <v>R1012</v>
      </c>
      <c r="Q939">
        <f>IFERROR(VLOOKUP($A939,'Hospitalisation Details'!$A:$Q,8,FALSE),"")</f>
        <v>23</v>
      </c>
    </row>
    <row r="940" spans="1:17" ht="15" x14ac:dyDescent="0.35">
      <c r="A940" s="25" t="str">
        <f>'Customer Names'!A1844</f>
        <v>Id1843</v>
      </c>
      <c r="B940" t="str">
        <f>IFERROR(VLOOKUP($A940,'Customer Names'!$A:$F,3,FALSE),"")</f>
        <v>Johnson</v>
      </c>
      <c r="C940" s="27">
        <f>IFERROR(VLOOKUP($A940,'Medical Examinations'!$A:$O,2,FALSE),"")</f>
        <v>38.39</v>
      </c>
      <c r="D940">
        <f>IFERROR(VLOOKUP($A940,'Medical Examinations'!$A:$O,3,FALSE),"")</f>
        <v>6.05</v>
      </c>
      <c r="E940" s="26" t="str">
        <f>IFERROR(VLOOKUP($A940,'Medical Examinations'!$A:$O,4,FALSE),"")</f>
        <v>No</v>
      </c>
      <c r="F940" t="str">
        <f>IFERROR(VLOOKUP($A940,'Medical Examinations'!$A:$O,6,FALSE),"")</f>
        <v>No</v>
      </c>
      <c r="G940" t="str">
        <f>IFERROR(VLOOKUP($A940,'Medical Examinations'!$A:$O,7,FALSE),"")</f>
        <v>No</v>
      </c>
      <c r="H940" s="28" t="str">
        <f>IFERROR(VLOOKUP($A940,'Medical Examinations'!$A:$O,8,FALSE),"")</f>
        <v>0</v>
      </c>
      <c r="I940" t="str">
        <f>IFERROR(VLOOKUP($A940,'Medical Examinations'!$A:$O,10,FALSE),"")</f>
        <v>No</v>
      </c>
      <c r="J940" t="str">
        <f>IFERROR(VLOOKUP($A940,'Medical Examinations'!$A:$O,14,FALSE),"")</f>
        <v>Obesity</v>
      </c>
      <c r="K940" t="str">
        <f>IFERROR(VLOOKUP($A940,'Medical Examinations'!$A:$O,15,FALSE),"")</f>
        <v>Prediabetes</v>
      </c>
      <c r="L940" s="19" t="str">
        <f>IFERROR(VLOOKUP($A940,'Hospitalisation Details'!$A:$Q,7,FALSE),"")</f>
        <v>4-Jul-1991</v>
      </c>
      <c r="M940" s="20">
        <f>IFERROR(VLOOKUP($A940,'Hospitalisation Details'!$A:$Q,10,FALSE),"")</f>
        <v>4463.21</v>
      </c>
      <c r="N940" s="26" t="str">
        <f>IFERROR(VLOOKUP($A940,'Hospitalisation Details'!$A:$Q,11,FALSE),"")</f>
        <v>tier - 3</v>
      </c>
      <c r="O940" t="str">
        <f>IFERROR(VLOOKUP($A940,'Hospitalisation Details'!$A:$Q,13,FALSE),"")</f>
        <v>tier - 3</v>
      </c>
      <c r="P940" t="str">
        <f>IFERROR(VLOOKUP($A940,'Hospitalisation Details'!$A:$Q,15,FALSE),"")</f>
        <v>R1013</v>
      </c>
      <c r="Q940">
        <f>IFERROR(VLOOKUP($A940,'Hospitalisation Details'!$A:$Q,8,FALSE),"")</f>
        <v>31</v>
      </c>
    </row>
    <row r="941" spans="1:17" ht="15" x14ac:dyDescent="0.35">
      <c r="A941" s="25" t="str">
        <f>'Customer Names'!A1845</f>
        <v>Id1844</v>
      </c>
      <c r="B941" t="str">
        <f>IFERROR(VLOOKUP($A941,'Customer Names'!$A:$F,3,FALSE),"")</f>
        <v>Norcross</v>
      </c>
      <c r="C941" s="27">
        <f>IFERROR(VLOOKUP($A941,'Medical Examinations'!$A:$O,2,FALSE),"")</f>
        <v>33.82</v>
      </c>
      <c r="D941">
        <f>IFERROR(VLOOKUP($A941,'Medical Examinations'!$A:$O,3,FALSE),"")</f>
        <v>4.6500000000000004</v>
      </c>
      <c r="E941" s="26" t="str">
        <f>IFERROR(VLOOKUP($A941,'Medical Examinations'!$A:$O,4,FALSE),"")</f>
        <v>No</v>
      </c>
      <c r="F941" t="str">
        <f>IFERROR(VLOOKUP($A941,'Medical Examinations'!$A:$O,6,FALSE),"")</f>
        <v>No</v>
      </c>
      <c r="G941" t="str">
        <f>IFERROR(VLOOKUP($A941,'Medical Examinations'!$A:$O,7,FALSE),"")</f>
        <v>No</v>
      </c>
      <c r="H941" s="28" t="str">
        <f>IFERROR(VLOOKUP($A941,'Medical Examinations'!$A:$O,8,FALSE),"")</f>
        <v>0</v>
      </c>
      <c r="I941" t="str">
        <f>IFERROR(VLOOKUP($A941,'Medical Examinations'!$A:$O,10,FALSE),"")</f>
        <v>No</v>
      </c>
      <c r="J941" t="str">
        <f>IFERROR(VLOOKUP($A941,'Medical Examinations'!$A:$O,14,FALSE),"")</f>
        <v>Obesity</v>
      </c>
      <c r="K941" t="str">
        <f>IFERROR(VLOOKUP($A941,'Medical Examinations'!$A:$O,15,FALSE),"")</f>
        <v>Normal</v>
      </c>
      <c r="L941" s="19" t="str">
        <f>IFERROR(VLOOKUP($A941,'Hospitalisation Details'!$A:$Q,7,FALSE),"")</f>
        <v>15-Jul-1990</v>
      </c>
      <c r="M941" s="20">
        <f>IFERROR(VLOOKUP($A941,'Hospitalisation Details'!$A:$Q,10,FALSE),"")</f>
        <v>4462.72</v>
      </c>
      <c r="N941" s="26" t="str">
        <f>IFERROR(VLOOKUP($A941,'Hospitalisation Details'!$A:$Q,11,FALSE),"")</f>
        <v>tier - 2</v>
      </c>
      <c r="O941" t="str">
        <f>IFERROR(VLOOKUP($A941,'Hospitalisation Details'!$A:$Q,13,FALSE),"")</f>
        <v>tier - 3</v>
      </c>
      <c r="P941" t="str">
        <f>IFERROR(VLOOKUP($A941,'Hospitalisation Details'!$A:$Q,15,FALSE),"")</f>
        <v>R1012</v>
      </c>
      <c r="Q941">
        <f>IFERROR(VLOOKUP($A941,'Hospitalisation Details'!$A:$Q,8,FALSE),"")</f>
        <v>32</v>
      </c>
    </row>
    <row r="942" spans="1:17" ht="15" x14ac:dyDescent="0.35">
      <c r="A942" s="25" t="str">
        <f>'Customer Names'!A1846</f>
        <v>Id1845</v>
      </c>
      <c r="B942" t="str">
        <f>IFERROR(VLOOKUP($A942,'Customer Names'!$A:$F,3,FALSE),"")</f>
        <v>Lazrus</v>
      </c>
      <c r="C942" s="27">
        <f>IFERROR(VLOOKUP($A942,'Medical Examinations'!$A:$O,2,FALSE),"")</f>
        <v>27.835000000000001</v>
      </c>
      <c r="D942">
        <f>IFERROR(VLOOKUP($A942,'Medical Examinations'!$A:$O,3,FALSE),"")</f>
        <v>5.37</v>
      </c>
      <c r="E942" s="26" t="str">
        <f>IFERROR(VLOOKUP($A942,'Medical Examinations'!$A:$O,4,FALSE),"")</f>
        <v>No</v>
      </c>
      <c r="F942" t="str">
        <f>IFERROR(VLOOKUP($A942,'Medical Examinations'!$A:$O,6,FALSE),"")</f>
        <v>No</v>
      </c>
      <c r="G942" t="str">
        <f>IFERROR(VLOOKUP($A942,'Medical Examinations'!$A:$O,7,FALSE),"")</f>
        <v>No</v>
      </c>
      <c r="H942" s="28" t="str">
        <f>IFERROR(VLOOKUP($A942,'Medical Examinations'!$A:$O,8,FALSE),"")</f>
        <v>0</v>
      </c>
      <c r="I942" t="str">
        <f>IFERROR(VLOOKUP($A942,'Medical Examinations'!$A:$O,10,FALSE),"")</f>
        <v>No</v>
      </c>
      <c r="J942" t="str">
        <f>IFERROR(VLOOKUP($A942,'Medical Examinations'!$A:$O,14,FALSE),"")</f>
        <v>Over Weight</v>
      </c>
      <c r="K942" t="str">
        <f>IFERROR(VLOOKUP($A942,'Medical Examinations'!$A:$O,15,FALSE),"")</f>
        <v>Normal</v>
      </c>
      <c r="L942" s="19" t="str">
        <f>IFERROR(VLOOKUP($A942,'Hospitalisation Details'!$A:$Q,7,FALSE),"")</f>
        <v>8-Aug-1990</v>
      </c>
      <c r="M942" s="20">
        <f>IFERROR(VLOOKUP($A942,'Hospitalisation Details'!$A:$Q,10,FALSE),"")</f>
        <v>4454.3999999999996</v>
      </c>
      <c r="N942" s="26" t="str">
        <f>IFERROR(VLOOKUP($A942,'Hospitalisation Details'!$A:$Q,11,FALSE),"")</f>
        <v>tier - 2</v>
      </c>
      <c r="O942" t="str">
        <f>IFERROR(VLOOKUP($A942,'Hospitalisation Details'!$A:$Q,13,FALSE),"")</f>
        <v>tier - 3</v>
      </c>
      <c r="P942" t="str">
        <f>IFERROR(VLOOKUP($A942,'Hospitalisation Details'!$A:$Q,15,FALSE),"")</f>
        <v>R1012</v>
      </c>
      <c r="Q942">
        <f>IFERROR(VLOOKUP($A942,'Hospitalisation Details'!$A:$Q,8,FALSE),"")</f>
        <v>32</v>
      </c>
    </row>
    <row r="943" spans="1:17" ht="15" x14ac:dyDescent="0.35">
      <c r="A943" s="25" t="str">
        <f>'Customer Names'!A1847</f>
        <v>Id1846</v>
      </c>
      <c r="B943" t="str">
        <f>IFERROR(VLOOKUP($A943,'Customer Names'!$A:$F,3,FALSE),"")</f>
        <v>Tsegay</v>
      </c>
      <c r="C943" s="27">
        <f>IFERROR(VLOOKUP($A943,'Medical Examinations'!$A:$O,2,FALSE),"")</f>
        <v>33</v>
      </c>
      <c r="D943">
        <f>IFERROR(VLOOKUP($A943,'Medical Examinations'!$A:$O,3,FALSE),"")</f>
        <v>5.39</v>
      </c>
      <c r="E943" s="26" t="str">
        <f>IFERROR(VLOOKUP($A943,'Medical Examinations'!$A:$O,4,FALSE),"")</f>
        <v>No</v>
      </c>
      <c r="F943" t="str">
        <f>IFERROR(VLOOKUP($A943,'Medical Examinations'!$A:$O,6,FALSE),"")</f>
        <v>No</v>
      </c>
      <c r="G943" t="str">
        <f>IFERROR(VLOOKUP($A943,'Medical Examinations'!$A:$O,7,FALSE),"")</f>
        <v>No</v>
      </c>
      <c r="H943" s="28" t="str">
        <f>IFERROR(VLOOKUP($A943,'Medical Examinations'!$A:$O,8,FALSE),"")</f>
        <v>0</v>
      </c>
      <c r="I943" t="str">
        <f>IFERROR(VLOOKUP($A943,'Medical Examinations'!$A:$O,10,FALSE),"")</f>
        <v>No</v>
      </c>
      <c r="J943" t="str">
        <f>IFERROR(VLOOKUP($A943,'Medical Examinations'!$A:$O,14,FALSE),"")</f>
        <v>Obesity</v>
      </c>
      <c r="K943" t="str">
        <f>IFERROR(VLOOKUP($A943,'Medical Examinations'!$A:$O,15,FALSE),"")</f>
        <v>Normal</v>
      </c>
      <c r="L943" s="19" t="str">
        <f>IFERROR(VLOOKUP($A943,'Hospitalisation Details'!$A:$Q,7,FALSE),"")</f>
        <v>28-Jun-1994</v>
      </c>
      <c r="M943" s="20">
        <f>IFERROR(VLOOKUP($A943,'Hospitalisation Details'!$A:$Q,10,FALSE),"")</f>
        <v>4449.46</v>
      </c>
      <c r="N943" s="26" t="str">
        <f>IFERROR(VLOOKUP($A943,'Hospitalisation Details'!$A:$Q,11,FALSE),"")</f>
        <v>tier - 1</v>
      </c>
      <c r="O943" t="str">
        <f>IFERROR(VLOOKUP($A943,'Hospitalisation Details'!$A:$Q,13,FALSE),"")</f>
        <v>tier - 2</v>
      </c>
      <c r="P943" t="str">
        <f>IFERROR(VLOOKUP($A943,'Hospitalisation Details'!$A:$Q,15,FALSE),"")</f>
        <v>R1013</v>
      </c>
      <c r="Q943">
        <f>IFERROR(VLOOKUP($A943,'Hospitalisation Details'!$A:$Q,8,FALSE),"")</f>
        <v>28</v>
      </c>
    </row>
    <row r="944" spans="1:17" ht="15" x14ac:dyDescent="0.35">
      <c r="A944" s="25" t="str">
        <f>'Customer Names'!A1848</f>
        <v>Id1847</v>
      </c>
      <c r="B944" t="str">
        <f>IFERROR(VLOOKUP($A944,'Customer Names'!$A:$F,3,FALSE),"")</f>
        <v>Schneider</v>
      </c>
      <c r="C944" s="27">
        <f>IFERROR(VLOOKUP($A944,'Medical Examinations'!$A:$O,2,FALSE),"")</f>
        <v>26.885000000000002</v>
      </c>
      <c r="D944">
        <f>IFERROR(VLOOKUP($A944,'Medical Examinations'!$A:$O,3,FALSE),"")</f>
        <v>5.86</v>
      </c>
      <c r="E944" s="26" t="str">
        <f>IFERROR(VLOOKUP($A944,'Medical Examinations'!$A:$O,4,FALSE),"")</f>
        <v>No</v>
      </c>
      <c r="F944" t="str">
        <f>IFERROR(VLOOKUP($A944,'Medical Examinations'!$A:$O,6,FALSE),"")</f>
        <v>No</v>
      </c>
      <c r="G944" t="str">
        <f>IFERROR(VLOOKUP($A944,'Medical Examinations'!$A:$O,7,FALSE),"")</f>
        <v>No</v>
      </c>
      <c r="H944" s="28" t="str">
        <f>IFERROR(VLOOKUP($A944,'Medical Examinations'!$A:$O,8,FALSE),"")</f>
        <v>0</v>
      </c>
      <c r="I944" t="str">
        <f>IFERROR(VLOOKUP($A944,'Medical Examinations'!$A:$O,10,FALSE),"")</f>
        <v>No</v>
      </c>
      <c r="J944" t="str">
        <f>IFERROR(VLOOKUP($A944,'Medical Examinations'!$A:$O,14,FALSE),"")</f>
        <v>Over Weight</v>
      </c>
      <c r="K944" t="str">
        <f>IFERROR(VLOOKUP($A944,'Medical Examinations'!$A:$O,15,FALSE),"")</f>
        <v>Prediabetes</v>
      </c>
      <c r="L944" s="19" t="str">
        <f>IFERROR(VLOOKUP($A944,'Hospitalisation Details'!$A:$Q,7,FALSE),"")</f>
        <v>3-Sep-1991</v>
      </c>
      <c r="M944" s="20">
        <f>IFERROR(VLOOKUP($A944,'Hospitalisation Details'!$A:$Q,10,FALSE),"")</f>
        <v>4441.21</v>
      </c>
      <c r="N944" s="26" t="str">
        <f>IFERROR(VLOOKUP($A944,'Hospitalisation Details'!$A:$Q,11,FALSE),"")</f>
        <v>tier - 1</v>
      </c>
      <c r="O944" t="str">
        <f>IFERROR(VLOOKUP($A944,'Hospitalisation Details'!$A:$Q,13,FALSE),"")</f>
        <v>tier - 2</v>
      </c>
      <c r="P944" t="str">
        <f>IFERROR(VLOOKUP($A944,'Hospitalisation Details'!$A:$Q,15,FALSE),"")</f>
        <v>R1014</v>
      </c>
      <c r="Q944">
        <f>IFERROR(VLOOKUP($A944,'Hospitalisation Details'!$A:$Q,8,FALSE),"")</f>
        <v>31</v>
      </c>
    </row>
    <row r="945" spans="1:17" ht="15" x14ac:dyDescent="0.35">
      <c r="A945" s="25" t="str">
        <f>'Customer Names'!A1849</f>
        <v>Id1848</v>
      </c>
      <c r="B945" t="str">
        <f>IFERROR(VLOOKUP($A945,'Customer Names'!$A:$F,3,FALSE),"")</f>
        <v>Loreto</v>
      </c>
      <c r="C945" s="27">
        <f>IFERROR(VLOOKUP($A945,'Medical Examinations'!$A:$O,2,FALSE),"")</f>
        <v>29.26</v>
      </c>
      <c r="D945">
        <f>IFERROR(VLOOKUP($A945,'Medical Examinations'!$A:$O,3,FALSE),"")</f>
        <v>4.4400000000000004</v>
      </c>
      <c r="E945" s="26" t="str">
        <f>IFERROR(VLOOKUP($A945,'Medical Examinations'!$A:$O,4,FALSE),"")</f>
        <v>No</v>
      </c>
      <c r="F945" t="str">
        <f>IFERROR(VLOOKUP($A945,'Medical Examinations'!$A:$O,6,FALSE),"")</f>
        <v>No</v>
      </c>
      <c r="G945" t="str">
        <f>IFERROR(VLOOKUP($A945,'Medical Examinations'!$A:$O,7,FALSE),"")</f>
        <v>No</v>
      </c>
      <c r="H945" s="28" t="str">
        <f>IFERROR(VLOOKUP($A945,'Medical Examinations'!$A:$O,8,FALSE),"")</f>
        <v>0</v>
      </c>
      <c r="I945" t="str">
        <f>IFERROR(VLOOKUP($A945,'Medical Examinations'!$A:$O,10,FALSE),"")</f>
        <v>No</v>
      </c>
      <c r="J945" t="str">
        <f>IFERROR(VLOOKUP($A945,'Medical Examinations'!$A:$O,14,FALSE),"")</f>
        <v>Over Weight</v>
      </c>
      <c r="K945" t="str">
        <f>IFERROR(VLOOKUP($A945,'Medical Examinations'!$A:$O,15,FALSE),"")</f>
        <v>Normal</v>
      </c>
      <c r="L945" s="19" t="str">
        <f>IFERROR(VLOOKUP($A945,'Hospitalisation Details'!$A:$Q,7,FALSE),"")</f>
        <v>24-Oct-1994</v>
      </c>
      <c r="M945" s="20">
        <f>IFERROR(VLOOKUP($A945,'Hospitalisation Details'!$A:$Q,10,FALSE),"")</f>
        <v>4438.26</v>
      </c>
      <c r="N945" s="26" t="str">
        <f>IFERROR(VLOOKUP($A945,'Hospitalisation Details'!$A:$Q,11,FALSE),"")</f>
        <v>tier - 2</v>
      </c>
      <c r="O945" t="str">
        <f>IFERROR(VLOOKUP($A945,'Hospitalisation Details'!$A:$Q,13,FALSE),"")</f>
        <v>tier - 3</v>
      </c>
      <c r="P945" t="str">
        <f>IFERROR(VLOOKUP($A945,'Hospitalisation Details'!$A:$Q,15,FALSE),"")</f>
        <v>R1017</v>
      </c>
      <c r="Q945">
        <f>IFERROR(VLOOKUP($A945,'Hospitalisation Details'!$A:$Q,8,FALSE),"")</f>
        <v>28</v>
      </c>
    </row>
    <row r="946" spans="1:17" ht="15" x14ac:dyDescent="0.35">
      <c r="A946" s="25" t="str">
        <f>'Customer Names'!A1850</f>
        <v>Id1849</v>
      </c>
      <c r="B946" t="str">
        <f>IFERROR(VLOOKUP($A946,'Customer Names'!$A:$F,3,FALSE),"")</f>
        <v>Callahan</v>
      </c>
      <c r="C946" s="27">
        <f>IFERROR(VLOOKUP($A946,'Medical Examinations'!$A:$O,2,FALSE),"")</f>
        <v>26.98</v>
      </c>
      <c r="D946">
        <f>IFERROR(VLOOKUP($A946,'Medical Examinations'!$A:$O,3,FALSE),"")</f>
        <v>4.41</v>
      </c>
      <c r="E946" s="26" t="str">
        <f>IFERROR(VLOOKUP($A946,'Medical Examinations'!$A:$O,4,FALSE),"")</f>
        <v>No</v>
      </c>
      <c r="F946" t="str">
        <f>IFERROR(VLOOKUP($A946,'Medical Examinations'!$A:$O,6,FALSE),"")</f>
        <v>No</v>
      </c>
      <c r="G946" t="str">
        <f>IFERROR(VLOOKUP($A946,'Medical Examinations'!$A:$O,7,FALSE),"")</f>
        <v>No</v>
      </c>
      <c r="H946" s="28" t="str">
        <f>IFERROR(VLOOKUP($A946,'Medical Examinations'!$A:$O,8,FALSE),"")</f>
        <v>0</v>
      </c>
      <c r="I946" t="str">
        <f>IFERROR(VLOOKUP($A946,'Medical Examinations'!$A:$O,10,FALSE),"")</f>
        <v>No</v>
      </c>
      <c r="J946" t="str">
        <f>IFERROR(VLOOKUP($A946,'Medical Examinations'!$A:$O,14,FALSE),"")</f>
        <v>Over Weight</v>
      </c>
      <c r="K946" t="str">
        <f>IFERROR(VLOOKUP($A946,'Medical Examinations'!$A:$O,15,FALSE),"")</f>
        <v>Normal</v>
      </c>
      <c r="L946" s="19" t="str">
        <f>IFERROR(VLOOKUP($A946,'Hospitalisation Details'!$A:$Q,7,FALSE),"")</f>
        <v>8-Oct-1994</v>
      </c>
      <c r="M946" s="20">
        <f>IFERROR(VLOOKUP($A946,'Hospitalisation Details'!$A:$Q,10,FALSE),"")</f>
        <v>4435.09</v>
      </c>
      <c r="N946" s="26" t="str">
        <f>IFERROR(VLOOKUP($A946,'Hospitalisation Details'!$A:$Q,11,FALSE),"")</f>
        <v>tier - 3</v>
      </c>
      <c r="O946" t="str">
        <f>IFERROR(VLOOKUP($A946,'Hospitalisation Details'!$A:$Q,13,FALSE),"")</f>
        <v>tier - 2</v>
      </c>
      <c r="P946" t="str">
        <f>IFERROR(VLOOKUP($A946,'Hospitalisation Details'!$A:$Q,15,FALSE),"")</f>
        <v>R1016</v>
      </c>
      <c r="Q946">
        <f>IFERROR(VLOOKUP($A946,'Hospitalisation Details'!$A:$Q,8,FALSE),"")</f>
        <v>28</v>
      </c>
    </row>
    <row r="947" spans="1:17" ht="15" x14ac:dyDescent="0.35">
      <c r="A947" s="25" t="str">
        <f>'Customer Names'!A186</f>
        <v>Id185</v>
      </c>
      <c r="B947" t="str">
        <f>IFERROR(VLOOKUP($A947,'Customer Names'!$A:$F,3,FALSE),"")</f>
        <v>Silva</v>
      </c>
      <c r="C947" s="27">
        <f>IFERROR(VLOOKUP($A947,'Medical Examinations'!$A:$O,2,FALSE),"")</f>
        <v>37.18</v>
      </c>
      <c r="D947">
        <f>IFERROR(VLOOKUP($A947,'Medical Examinations'!$A:$O,3,FALSE),"")</f>
        <v>6.75</v>
      </c>
      <c r="E947" s="26" t="str">
        <f>IFERROR(VLOOKUP($A947,'Medical Examinations'!$A:$O,4,FALSE),"")</f>
        <v>Yes</v>
      </c>
      <c r="F947" t="str">
        <f>IFERROR(VLOOKUP($A947,'Medical Examinations'!$A:$O,6,FALSE),"")</f>
        <v>No</v>
      </c>
      <c r="G947" t="str">
        <f>IFERROR(VLOOKUP($A947,'Medical Examinations'!$A:$O,7,FALSE),"")</f>
        <v>No</v>
      </c>
      <c r="H947" s="28">
        <f>IFERROR(VLOOKUP($A947,'Medical Examinations'!$A:$O,8,FALSE),"")</f>
        <v>2</v>
      </c>
      <c r="I947" t="str">
        <f>IFERROR(VLOOKUP($A947,'Medical Examinations'!$A:$O,10,FALSE),"")</f>
        <v>Yes</v>
      </c>
      <c r="J947" t="str">
        <f>IFERROR(VLOOKUP($A947,'Medical Examinations'!$A:$O,14,FALSE),"")</f>
        <v>Obesity</v>
      </c>
      <c r="K947" t="str">
        <f>IFERROR(VLOOKUP($A947,'Medical Examinations'!$A:$O,15,FALSE),"")</f>
        <v>Diabetes</v>
      </c>
      <c r="L947" s="19" t="str">
        <f>IFERROR(VLOOKUP($A947,'Hospitalisation Details'!$A:$Q,7,FALSE),"")</f>
        <v>14-Jul-1970</v>
      </c>
      <c r="M947" s="20">
        <f>IFERROR(VLOOKUP($A947,'Hospitalisation Details'!$A:$Q,10,FALSE),"")</f>
        <v>36786.370000000003</v>
      </c>
      <c r="N947" s="26" t="str">
        <f>IFERROR(VLOOKUP($A947,'Hospitalisation Details'!$A:$Q,11,FALSE),"")</f>
        <v>tier - 1</v>
      </c>
      <c r="O947" t="str">
        <f>IFERROR(VLOOKUP($A947,'Hospitalisation Details'!$A:$Q,13,FALSE),"")</f>
        <v>tier - 1</v>
      </c>
      <c r="P947" t="str">
        <f>IFERROR(VLOOKUP($A947,'Hospitalisation Details'!$A:$Q,15,FALSE),"")</f>
        <v>R1011</v>
      </c>
      <c r="Q947">
        <f>IFERROR(VLOOKUP($A947,'Hospitalisation Details'!$A:$Q,8,FALSE),"")</f>
        <v>52</v>
      </c>
    </row>
    <row r="948" spans="1:17" ht="15" x14ac:dyDescent="0.35">
      <c r="A948" s="25" t="str">
        <f>'Customer Names'!A1851</f>
        <v>Id1850</v>
      </c>
      <c r="B948" t="str">
        <f>IFERROR(VLOOKUP($A948,'Customer Names'!$A:$F,3,FALSE),"")</f>
        <v>Timko</v>
      </c>
      <c r="C948" s="27">
        <f>IFERROR(VLOOKUP($A948,'Medical Examinations'!$A:$O,2,FALSE),"")</f>
        <v>32.11</v>
      </c>
      <c r="D948">
        <f>IFERROR(VLOOKUP($A948,'Medical Examinations'!$A:$O,3,FALSE),"")</f>
        <v>5.19</v>
      </c>
      <c r="E948" s="26" t="str">
        <f>IFERROR(VLOOKUP($A948,'Medical Examinations'!$A:$O,4,FALSE),"")</f>
        <v>No</v>
      </c>
      <c r="F948" t="str">
        <f>IFERROR(VLOOKUP($A948,'Medical Examinations'!$A:$O,6,FALSE),"")</f>
        <v>No</v>
      </c>
      <c r="G948" t="str">
        <f>IFERROR(VLOOKUP($A948,'Medical Examinations'!$A:$O,7,FALSE),"")</f>
        <v>Yes</v>
      </c>
      <c r="H948" s="28">
        <f>IFERROR(VLOOKUP($A948,'Medical Examinations'!$A:$O,8,FALSE),"")</f>
        <v>1</v>
      </c>
      <c r="I948" t="str">
        <f>IFERROR(VLOOKUP($A948,'Medical Examinations'!$A:$O,10,FALSE),"")</f>
        <v>No</v>
      </c>
      <c r="J948" t="str">
        <f>IFERROR(VLOOKUP($A948,'Medical Examinations'!$A:$O,14,FALSE),"")</f>
        <v>Obesity</v>
      </c>
      <c r="K948" t="str">
        <f>IFERROR(VLOOKUP($A948,'Medical Examinations'!$A:$O,15,FALSE),"")</f>
        <v>Normal</v>
      </c>
      <c r="L948" s="19" t="str">
        <f>IFERROR(VLOOKUP($A948,'Hospitalisation Details'!$A:$Q,7,FALSE),"")</f>
        <v>23-Dec-1993</v>
      </c>
      <c r="M948" s="20">
        <f>IFERROR(VLOOKUP($A948,'Hospitalisation Details'!$A:$Q,10,FALSE),"")</f>
        <v>4433.92</v>
      </c>
      <c r="N948" s="26" t="str">
        <f>IFERROR(VLOOKUP($A948,'Hospitalisation Details'!$A:$Q,11,FALSE),"")</f>
        <v>tier - 2</v>
      </c>
      <c r="O948" t="str">
        <f>IFERROR(VLOOKUP($A948,'Hospitalisation Details'!$A:$Q,13,FALSE),"")</f>
        <v>tier - 2</v>
      </c>
      <c r="P948" t="str">
        <f>IFERROR(VLOOKUP($A948,'Hospitalisation Details'!$A:$Q,15,FALSE),"")</f>
        <v>R1012</v>
      </c>
      <c r="Q948">
        <f>IFERROR(VLOOKUP($A948,'Hospitalisation Details'!$A:$Q,8,FALSE),"")</f>
        <v>29</v>
      </c>
    </row>
    <row r="949" spans="1:17" ht="15" x14ac:dyDescent="0.35">
      <c r="A949" s="25" t="str">
        <f>'Customer Names'!A1852</f>
        <v>Id1851</v>
      </c>
      <c r="B949" t="str">
        <f>IFERROR(VLOOKUP($A949,'Customer Names'!$A:$F,3,FALSE),"")</f>
        <v>Achatz</v>
      </c>
      <c r="C949" s="27">
        <f>IFERROR(VLOOKUP($A949,'Medical Examinations'!$A:$O,2,FALSE),"")</f>
        <v>31.73</v>
      </c>
      <c r="D949">
        <f>IFERROR(VLOOKUP($A949,'Medical Examinations'!$A:$O,3,FALSE),"")</f>
        <v>5.16</v>
      </c>
      <c r="E949" s="26" t="str">
        <f>IFERROR(VLOOKUP($A949,'Medical Examinations'!$A:$O,4,FALSE),"")</f>
        <v>No</v>
      </c>
      <c r="F949" t="str">
        <f>IFERROR(VLOOKUP($A949,'Medical Examinations'!$A:$O,6,FALSE),"")</f>
        <v>No</v>
      </c>
      <c r="G949" t="str">
        <f>IFERROR(VLOOKUP($A949,'Medical Examinations'!$A:$O,7,FALSE),"")</f>
        <v>Yes</v>
      </c>
      <c r="H949" s="28">
        <f>IFERROR(VLOOKUP($A949,'Medical Examinations'!$A:$O,8,FALSE),"")</f>
        <v>1</v>
      </c>
      <c r="I949" t="str">
        <f>IFERROR(VLOOKUP($A949,'Medical Examinations'!$A:$O,10,FALSE),"")</f>
        <v>No</v>
      </c>
      <c r="J949" t="str">
        <f>IFERROR(VLOOKUP($A949,'Medical Examinations'!$A:$O,14,FALSE),"")</f>
        <v>Obesity</v>
      </c>
      <c r="K949" t="str">
        <f>IFERROR(VLOOKUP($A949,'Medical Examinations'!$A:$O,15,FALSE),"")</f>
        <v>Normal</v>
      </c>
      <c r="L949" s="19" t="str">
        <f>IFERROR(VLOOKUP($A949,'Hospitalisation Details'!$A:$Q,7,FALSE),"")</f>
        <v>4-Sep-1993</v>
      </c>
      <c r="M949" s="20">
        <f>IFERROR(VLOOKUP($A949,'Hospitalisation Details'!$A:$Q,10,FALSE),"")</f>
        <v>4433.3900000000003</v>
      </c>
      <c r="N949" s="26" t="str">
        <f>IFERROR(VLOOKUP($A949,'Hospitalisation Details'!$A:$Q,11,FALSE),"")</f>
        <v>tier - 2</v>
      </c>
      <c r="O949" t="str">
        <f>IFERROR(VLOOKUP($A949,'Hospitalisation Details'!$A:$Q,13,FALSE),"")</f>
        <v>tier - 3</v>
      </c>
      <c r="P949" t="str">
        <f>IFERROR(VLOOKUP($A949,'Hospitalisation Details'!$A:$Q,15,FALSE),"")</f>
        <v>R1012</v>
      </c>
      <c r="Q949">
        <f>IFERROR(VLOOKUP($A949,'Hospitalisation Details'!$A:$Q,8,FALSE),"")</f>
        <v>29</v>
      </c>
    </row>
    <row r="950" spans="1:17" ht="15" x14ac:dyDescent="0.35">
      <c r="A950" s="25" t="str">
        <f>'Customer Names'!A1853</f>
        <v>Id1852</v>
      </c>
      <c r="B950" t="str">
        <f>IFERROR(VLOOKUP($A950,'Customer Names'!$A:$F,3,FALSE),"")</f>
        <v>Horwitz</v>
      </c>
      <c r="C950" s="27">
        <f>IFERROR(VLOOKUP($A950,'Medical Examinations'!$A:$O,2,FALSE),"")</f>
        <v>22.515000000000001</v>
      </c>
      <c r="D950">
        <f>IFERROR(VLOOKUP($A950,'Medical Examinations'!$A:$O,3,FALSE),"")</f>
        <v>4.24</v>
      </c>
      <c r="E950" s="26" t="str">
        <f>IFERROR(VLOOKUP($A950,'Medical Examinations'!$A:$O,4,FALSE),"")</f>
        <v>No</v>
      </c>
      <c r="F950" t="str">
        <f>IFERROR(VLOOKUP($A950,'Medical Examinations'!$A:$O,6,FALSE),"")</f>
        <v>No</v>
      </c>
      <c r="G950" t="str">
        <f>IFERROR(VLOOKUP($A950,'Medical Examinations'!$A:$O,7,FALSE),"")</f>
        <v>No</v>
      </c>
      <c r="H950" s="28" t="str">
        <f>IFERROR(VLOOKUP($A950,'Medical Examinations'!$A:$O,8,FALSE),"")</f>
        <v>0</v>
      </c>
      <c r="I950" t="str">
        <f>IFERROR(VLOOKUP($A950,'Medical Examinations'!$A:$O,10,FALSE),"")</f>
        <v>No</v>
      </c>
      <c r="J950" t="str">
        <f>IFERROR(VLOOKUP($A950,'Medical Examinations'!$A:$O,14,FALSE),"")</f>
        <v>Normal Weight</v>
      </c>
      <c r="K950" t="str">
        <f>IFERROR(VLOOKUP($A950,'Medical Examinations'!$A:$O,15,FALSE),"")</f>
        <v>Normal</v>
      </c>
      <c r="L950" s="19" t="str">
        <f>IFERROR(VLOOKUP($A950,'Hospitalisation Details'!$A:$Q,7,FALSE),"")</f>
        <v>29-Dec-1994</v>
      </c>
      <c r="M950" s="20">
        <f>IFERROR(VLOOKUP($A950,'Hospitalisation Details'!$A:$Q,10,FALSE),"")</f>
        <v>4428.8900000000003</v>
      </c>
      <c r="N950" s="26" t="str">
        <f>IFERROR(VLOOKUP($A950,'Hospitalisation Details'!$A:$Q,11,FALSE),"")</f>
        <v>tier - 3</v>
      </c>
      <c r="O950" t="str">
        <f>IFERROR(VLOOKUP($A950,'Hospitalisation Details'!$A:$Q,13,FALSE),"")</f>
        <v>tier - 1</v>
      </c>
      <c r="P950" t="str">
        <f>IFERROR(VLOOKUP($A950,'Hospitalisation Details'!$A:$Q,15,FALSE),"")</f>
        <v>R1017</v>
      </c>
      <c r="Q950">
        <f>IFERROR(VLOOKUP($A950,'Hospitalisation Details'!$A:$Q,8,FALSE),"")</f>
        <v>28</v>
      </c>
    </row>
    <row r="951" spans="1:17" ht="15" x14ac:dyDescent="0.35">
      <c r="A951" s="25" t="str">
        <f>'Customer Names'!A1854</f>
        <v>Id1853</v>
      </c>
      <c r="B951" t="str">
        <f>IFERROR(VLOOKUP($A951,'Customer Names'!$A:$F,3,FALSE),"")</f>
        <v>Gordyan</v>
      </c>
      <c r="C951" s="27">
        <f>IFERROR(VLOOKUP($A951,'Medical Examinations'!$A:$O,2,FALSE),"")</f>
        <v>25.9</v>
      </c>
      <c r="D951">
        <f>IFERROR(VLOOKUP($A951,'Medical Examinations'!$A:$O,3,FALSE),"")</f>
        <v>5.45</v>
      </c>
      <c r="E951" s="26" t="str">
        <f>IFERROR(VLOOKUP($A951,'Medical Examinations'!$A:$O,4,FALSE),"")</f>
        <v>No</v>
      </c>
      <c r="F951" t="str">
        <f>IFERROR(VLOOKUP($A951,'Medical Examinations'!$A:$O,6,FALSE),"")</f>
        <v>No</v>
      </c>
      <c r="G951" t="str">
        <f>IFERROR(VLOOKUP($A951,'Medical Examinations'!$A:$O,7,FALSE),"")</f>
        <v>No</v>
      </c>
      <c r="H951" s="28">
        <f>IFERROR(VLOOKUP($A951,'Medical Examinations'!$A:$O,8,FALSE),"")</f>
        <v>1</v>
      </c>
      <c r="I951" t="str">
        <f>IFERROR(VLOOKUP($A951,'Medical Examinations'!$A:$O,10,FALSE),"")</f>
        <v>No</v>
      </c>
      <c r="J951" t="str">
        <f>IFERROR(VLOOKUP($A951,'Medical Examinations'!$A:$O,14,FALSE),"")</f>
        <v>Over Weight</v>
      </c>
      <c r="K951" t="str">
        <f>IFERROR(VLOOKUP($A951,'Medical Examinations'!$A:$O,15,FALSE),"")</f>
        <v>Normal</v>
      </c>
      <c r="L951" s="19" t="str">
        <f>IFERROR(VLOOKUP($A951,'Hospitalisation Details'!$A:$Q,7,FALSE),"")</f>
        <v>15-Aug-1992</v>
      </c>
      <c r="M951" s="20">
        <f>IFERROR(VLOOKUP($A951,'Hospitalisation Details'!$A:$Q,10,FALSE),"")</f>
        <v>4420.95</v>
      </c>
      <c r="N951" s="26" t="str">
        <f>IFERROR(VLOOKUP($A951,'Hospitalisation Details'!$A:$Q,11,FALSE),"")</f>
        <v>tier - 2</v>
      </c>
      <c r="O951" t="str">
        <f>IFERROR(VLOOKUP($A951,'Hospitalisation Details'!$A:$Q,13,FALSE),"")</f>
        <v>tier - 3</v>
      </c>
      <c r="P951" t="str">
        <f>IFERROR(VLOOKUP($A951,'Hospitalisation Details'!$A:$Q,15,FALSE),"")</f>
        <v>R1020</v>
      </c>
      <c r="Q951">
        <f>IFERROR(VLOOKUP($A951,'Hospitalisation Details'!$A:$Q,8,FALSE),"")</f>
        <v>30</v>
      </c>
    </row>
    <row r="952" spans="1:17" ht="15" x14ac:dyDescent="0.35">
      <c r="A952" s="25" t="str">
        <f>'Customer Names'!A1855</f>
        <v>Id1854</v>
      </c>
      <c r="B952" t="str">
        <f>IFERROR(VLOOKUP($A952,'Customer Names'!$A:$F,3,FALSE),"")</f>
        <v>Hetherington</v>
      </c>
      <c r="C952" s="27">
        <f>IFERROR(VLOOKUP($A952,'Medical Examinations'!$A:$O,2,FALSE),"")</f>
        <v>27.72</v>
      </c>
      <c r="D952">
        <f>IFERROR(VLOOKUP($A952,'Medical Examinations'!$A:$O,3,FALSE),"")</f>
        <v>5.03</v>
      </c>
      <c r="E952" s="26" t="str">
        <f>IFERROR(VLOOKUP($A952,'Medical Examinations'!$A:$O,4,FALSE),"")</f>
        <v>Yes</v>
      </c>
      <c r="F952" t="str">
        <f>IFERROR(VLOOKUP($A952,'Medical Examinations'!$A:$O,6,FALSE),"")</f>
        <v>No</v>
      </c>
      <c r="G952" t="str">
        <f>IFERROR(VLOOKUP($A952,'Medical Examinations'!$A:$O,7,FALSE),"")</f>
        <v>No</v>
      </c>
      <c r="H952" s="28">
        <f>IFERROR(VLOOKUP($A952,'Medical Examinations'!$A:$O,8,FALSE),"")</f>
        <v>1</v>
      </c>
      <c r="I952" t="str">
        <f>IFERROR(VLOOKUP($A952,'Medical Examinations'!$A:$O,10,FALSE),"")</f>
        <v>No</v>
      </c>
      <c r="J952" t="str">
        <f>IFERROR(VLOOKUP($A952,'Medical Examinations'!$A:$O,14,FALSE),"")</f>
        <v>Over Weight</v>
      </c>
      <c r="K952" t="str">
        <f>IFERROR(VLOOKUP($A952,'Medical Examinations'!$A:$O,15,FALSE),"")</f>
        <v>Normal</v>
      </c>
      <c r="L952" s="19" t="str">
        <f>IFERROR(VLOOKUP($A952,'Hospitalisation Details'!$A:$Q,7,FALSE),"")</f>
        <v>16-Sep-1988</v>
      </c>
      <c r="M952" s="20">
        <f>IFERROR(VLOOKUP($A952,'Hospitalisation Details'!$A:$Q,10,FALSE),"")</f>
        <v>4415.16</v>
      </c>
      <c r="N952" s="26" t="str">
        <f>IFERROR(VLOOKUP($A952,'Hospitalisation Details'!$A:$Q,11,FALSE),"")</f>
        <v>tier - 2</v>
      </c>
      <c r="O952" t="str">
        <f>IFERROR(VLOOKUP($A952,'Hospitalisation Details'!$A:$Q,13,FALSE),"")</f>
        <v>tier - 1</v>
      </c>
      <c r="P952" t="str">
        <f>IFERROR(VLOOKUP($A952,'Hospitalisation Details'!$A:$Q,15,FALSE),"")</f>
        <v>R1013</v>
      </c>
      <c r="Q952">
        <f>IFERROR(VLOOKUP($A952,'Hospitalisation Details'!$A:$Q,8,FALSE),"")</f>
        <v>34</v>
      </c>
    </row>
    <row r="953" spans="1:17" ht="15" x14ac:dyDescent="0.35">
      <c r="A953" s="25" t="str">
        <f>'Customer Names'!A1856</f>
        <v>Id1855</v>
      </c>
      <c r="B953" t="str">
        <f>IFERROR(VLOOKUP($A953,'Customer Names'!$A:$F,3,FALSE),"")</f>
        <v>Thompson</v>
      </c>
      <c r="C953" s="27">
        <f>IFERROR(VLOOKUP($A953,'Medical Examinations'!$A:$O,2,FALSE),"")</f>
        <v>31.5</v>
      </c>
      <c r="D953">
        <f>IFERROR(VLOOKUP($A953,'Medical Examinations'!$A:$O,3,FALSE),"")</f>
        <v>9.6199999999999992</v>
      </c>
      <c r="E953" s="26" t="str">
        <f>IFERROR(VLOOKUP($A953,'Medical Examinations'!$A:$O,4,FALSE),"")</f>
        <v>Yes</v>
      </c>
      <c r="F953" t="str">
        <f>IFERROR(VLOOKUP($A953,'Medical Examinations'!$A:$O,6,FALSE),"")</f>
        <v>No</v>
      </c>
      <c r="G953" t="str">
        <f>IFERROR(VLOOKUP($A953,'Medical Examinations'!$A:$O,7,FALSE),"")</f>
        <v>No</v>
      </c>
      <c r="H953" s="28">
        <f>IFERROR(VLOOKUP($A953,'Medical Examinations'!$A:$O,8,FALSE),"")</f>
        <v>1</v>
      </c>
      <c r="I953" t="str">
        <f>IFERROR(VLOOKUP($A953,'Medical Examinations'!$A:$O,10,FALSE),"")</f>
        <v>No</v>
      </c>
      <c r="J953" t="str">
        <f>IFERROR(VLOOKUP($A953,'Medical Examinations'!$A:$O,14,FALSE),"")</f>
        <v>Obesity</v>
      </c>
      <c r="K953" t="str">
        <f>IFERROR(VLOOKUP($A953,'Medical Examinations'!$A:$O,15,FALSE),"")</f>
        <v>Diabetes</v>
      </c>
      <c r="L953" s="19" t="str">
        <f>IFERROR(VLOOKUP($A953,'Hospitalisation Details'!$A:$Q,7,FALSE),"")</f>
        <v>13-Jul-1986</v>
      </c>
      <c r="M953" s="20">
        <f>IFERROR(VLOOKUP($A953,'Hospitalisation Details'!$A:$Q,10,FALSE),"")</f>
        <v>4402.2299999999996</v>
      </c>
      <c r="N953" s="26" t="str">
        <f>IFERROR(VLOOKUP($A953,'Hospitalisation Details'!$A:$Q,11,FALSE),"")</f>
        <v>tier - 2</v>
      </c>
      <c r="O953" t="str">
        <f>IFERROR(VLOOKUP($A953,'Hospitalisation Details'!$A:$Q,13,FALSE),"")</f>
        <v>tier - 2</v>
      </c>
      <c r="P953" t="str">
        <f>IFERROR(VLOOKUP($A953,'Hospitalisation Details'!$A:$Q,15,FALSE),"")</f>
        <v>R1011</v>
      </c>
      <c r="Q953">
        <f>IFERROR(VLOOKUP($A953,'Hospitalisation Details'!$A:$Q,8,FALSE),"")</f>
        <v>36</v>
      </c>
    </row>
    <row r="954" spans="1:17" ht="15" x14ac:dyDescent="0.35">
      <c r="A954" s="25" t="str">
        <f>'Customer Names'!A1857</f>
        <v>Id1856</v>
      </c>
      <c r="B954" t="str">
        <f>IFERROR(VLOOKUP($A954,'Customer Names'!$A:$F,3,FALSE),"")</f>
        <v>Battoo</v>
      </c>
      <c r="C954" s="27">
        <f>IFERROR(VLOOKUP($A954,'Medical Examinations'!$A:$O,2,FALSE),"")</f>
        <v>29.7</v>
      </c>
      <c r="D954">
        <f>IFERROR(VLOOKUP($A954,'Medical Examinations'!$A:$O,3,FALSE),"")</f>
        <v>6.77</v>
      </c>
      <c r="E954" s="26" t="str">
        <f>IFERROR(VLOOKUP($A954,'Medical Examinations'!$A:$O,4,FALSE),"")</f>
        <v>Yes</v>
      </c>
      <c r="F954" t="str">
        <f>IFERROR(VLOOKUP($A954,'Medical Examinations'!$A:$O,6,FALSE),"")</f>
        <v>No</v>
      </c>
      <c r="G954" t="str">
        <f>IFERROR(VLOOKUP($A954,'Medical Examinations'!$A:$O,7,FALSE),"")</f>
        <v>No</v>
      </c>
      <c r="H954" s="28">
        <f>IFERROR(VLOOKUP($A954,'Medical Examinations'!$A:$O,8,FALSE),"")</f>
        <v>1</v>
      </c>
      <c r="I954" t="str">
        <f>IFERROR(VLOOKUP($A954,'Medical Examinations'!$A:$O,10,FALSE),"")</f>
        <v>No</v>
      </c>
      <c r="J954" t="str">
        <f>IFERROR(VLOOKUP($A954,'Medical Examinations'!$A:$O,14,FALSE),"")</f>
        <v>Over Weight</v>
      </c>
      <c r="K954" t="str">
        <f>IFERROR(VLOOKUP($A954,'Medical Examinations'!$A:$O,15,FALSE),"")</f>
        <v>Diabetes</v>
      </c>
      <c r="L954" s="19" t="str">
        <f>IFERROR(VLOOKUP($A954,'Hospitalisation Details'!$A:$Q,7,FALSE),"")</f>
        <v>11-Aug-1986</v>
      </c>
      <c r="M954" s="20">
        <f>IFERROR(VLOOKUP($A954,'Hospitalisation Details'!$A:$Q,10,FALSE),"")</f>
        <v>4399.7299999999996</v>
      </c>
      <c r="N954" s="26" t="str">
        <f>IFERROR(VLOOKUP($A954,'Hospitalisation Details'!$A:$Q,11,FALSE),"")</f>
        <v>tier - 3</v>
      </c>
      <c r="O954" t="str">
        <f>IFERROR(VLOOKUP($A954,'Hospitalisation Details'!$A:$Q,13,FALSE),"")</f>
        <v>tier - 2</v>
      </c>
      <c r="P954" t="str">
        <f>IFERROR(VLOOKUP($A954,'Hospitalisation Details'!$A:$Q,15,FALSE),"")</f>
        <v>R1013</v>
      </c>
      <c r="Q954">
        <f>IFERROR(VLOOKUP($A954,'Hospitalisation Details'!$A:$Q,8,FALSE),"")</f>
        <v>36</v>
      </c>
    </row>
    <row r="955" spans="1:17" ht="15" x14ac:dyDescent="0.35">
      <c r="A955" s="25" t="str">
        <f>'Customer Names'!A1858</f>
        <v>Id1857</v>
      </c>
      <c r="B955" t="str">
        <f>IFERROR(VLOOKUP($A955,'Customer Names'!$A:$F,3,FALSE),"")</f>
        <v>Barker</v>
      </c>
      <c r="C955" s="27">
        <f>IFERROR(VLOOKUP($A955,'Medical Examinations'!$A:$O,2,FALSE),"")</f>
        <v>21.26</v>
      </c>
      <c r="D955">
        <f>IFERROR(VLOOKUP($A955,'Medical Examinations'!$A:$O,3,FALSE),"")</f>
        <v>5.36</v>
      </c>
      <c r="E955" s="26" t="str">
        <f>IFERROR(VLOOKUP($A955,'Medical Examinations'!$A:$O,4,FALSE),"")</f>
        <v>Yes</v>
      </c>
      <c r="F955" t="str">
        <f>IFERROR(VLOOKUP($A955,'Medical Examinations'!$A:$O,6,FALSE),"")</f>
        <v>No</v>
      </c>
      <c r="G955" t="str">
        <f>IFERROR(VLOOKUP($A955,'Medical Examinations'!$A:$O,7,FALSE),"")</f>
        <v>No</v>
      </c>
      <c r="H955" s="28">
        <f>IFERROR(VLOOKUP($A955,'Medical Examinations'!$A:$O,8,FALSE),"")</f>
        <v>1</v>
      </c>
      <c r="I955" t="str">
        <f>IFERROR(VLOOKUP($A955,'Medical Examinations'!$A:$O,10,FALSE),"")</f>
        <v>No</v>
      </c>
      <c r="J955" t="str">
        <f>IFERROR(VLOOKUP($A955,'Medical Examinations'!$A:$O,14,FALSE),"")</f>
        <v>Normal Weight</v>
      </c>
      <c r="K955" t="str">
        <f>IFERROR(VLOOKUP($A955,'Medical Examinations'!$A:$O,15,FALSE),"")</f>
        <v>Normal</v>
      </c>
      <c r="L955" s="19" t="str">
        <f>IFERROR(VLOOKUP($A955,'Hospitalisation Details'!$A:$Q,7,FALSE),"")</f>
        <v>18-Jul-1988</v>
      </c>
      <c r="M955" s="20">
        <f>IFERROR(VLOOKUP($A955,'Hospitalisation Details'!$A:$Q,10,FALSE),"")</f>
        <v>4397.3100000000004</v>
      </c>
      <c r="N955" s="26" t="str">
        <f>IFERROR(VLOOKUP($A955,'Hospitalisation Details'!$A:$Q,11,FALSE),"")</f>
        <v>tier - 2</v>
      </c>
      <c r="O955" t="str">
        <f>IFERROR(VLOOKUP($A955,'Hospitalisation Details'!$A:$Q,13,FALSE),"")</f>
        <v>tier - 2</v>
      </c>
      <c r="P955" t="str">
        <f>IFERROR(VLOOKUP($A955,'Hospitalisation Details'!$A:$Q,15,FALSE),"")</f>
        <v>R1013</v>
      </c>
      <c r="Q955">
        <f>IFERROR(VLOOKUP($A955,'Hospitalisation Details'!$A:$Q,8,FALSE),"")</f>
        <v>34</v>
      </c>
    </row>
    <row r="956" spans="1:17" ht="15" x14ac:dyDescent="0.35">
      <c r="A956" s="25" t="str">
        <f>'Customer Names'!A1859</f>
        <v>Id1858</v>
      </c>
      <c r="B956" t="str">
        <f>IFERROR(VLOOKUP($A956,'Customer Names'!$A:$F,3,FALSE),"")</f>
        <v>Saarnilehto</v>
      </c>
      <c r="C956" s="27">
        <f>IFERROR(VLOOKUP($A956,'Medical Examinations'!$A:$O,2,FALSE),"")</f>
        <v>17.09</v>
      </c>
      <c r="D956">
        <f>IFERROR(VLOOKUP($A956,'Medical Examinations'!$A:$O,3,FALSE),"")</f>
        <v>5.69</v>
      </c>
      <c r="E956" s="26" t="str">
        <f>IFERROR(VLOOKUP($A956,'Medical Examinations'!$A:$O,4,FALSE),"")</f>
        <v>No</v>
      </c>
      <c r="F956" t="str">
        <f>IFERROR(VLOOKUP($A956,'Medical Examinations'!$A:$O,6,FALSE),"")</f>
        <v>No</v>
      </c>
      <c r="G956" t="str">
        <f>IFERROR(VLOOKUP($A956,'Medical Examinations'!$A:$O,7,FALSE),"")</f>
        <v>No</v>
      </c>
      <c r="H956" s="28" t="str">
        <f>IFERROR(VLOOKUP($A956,'Medical Examinations'!$A:$O,8,FALSE),"")</f>
        <v>0</v>
      </c>
      <c r="I956" t="str">
        <f>IFERROR(VLOOKUP($A956,'Medical Examinations'!$A:$O,10,FALSE),"")</f>
        <v>No</v>
      </c>
      <c r="J956" t="str">
        <f>IFERROR(VLOOKUP($A956,'Medical Examinations'!$A:$O,14,FALSE),"")</f>
        <v>Under Weight</v>
      </c>
      <c r="K956" t="str">
        <f>IFERROR(VLOOKUP($A956,'Medical Examinations'!$A:$O,15,FALSE),"")</f>
        <v>Normal</v>
      </c>
      <c r="L956" s="19" t="str">
        <f>IFERROR(VLOOKUP($A956,'Hospitalisation Details'!$A:$Q,7,FALSE),"")</f>
        <v>29-Jun-1982</v>
      </c>
      <c r="M956" s="20">
        <f>IFERROR(VLOOKUP($A956,'Hospitalisation Details'!$A:$Q,10,FALSE),"")</f>
        <v>4392.7</v>
      </c>
      <c r="N956" s="26" t="str">
        <f>IFERROR(VLOOKUP($A956,'Hospitalisation Details'!$A:$Q,11,FALSE),"")</f>
        <v>tier - 2</v>
      </c>
      <c r="O956" t="str">
        <f>IFERROR(VLOOKUP($A956,'Hospitalisation Details'!$A:$Q,13,FALSE),"")</f>
        <v>tier - 2</v>
      </c>
      <c r="P956" t="str">
        <f>IFERROR(VLOOKUP($A956,'Hospitalisation Details'!$A:$Q,15,FALSE),"")</f>
        <v>R1013</v>
      </c>
      <c r="Q956">
        <f>IFERROR(VLOOKUP($A956,'Hospitalisation Details'!$A:$Q,8,FALSE),"")</f>
        <v>40</v>
      </c>
    </row>
    <row r="957" spans="1:17" ht="15" x14ac:dyDescent="0.35">
      <c r="A957" s="25" t="str">
        <f>'Customer Names'!A1860</f>
        <v>Id1859</v>
      </c>
      <c r="B957" t="str">
        <f>IFERROR(VLOOKUP($A957,'Customer Names'!$A:$F,3,FALSE),"")</f>
        <v>Morton</v>
      </c>
      <c r="C957" s="27">
        <f>IFERROR(VLOOKUP($A957,'Medical Examinations'!$A:$O,2,FALSE),"")</f>
        <v>24.3</v>
      </c>
      <c r="D957">
        <f>IFERROR(VLOOKUP($A957,'Medical Examinations'!$A:$O,3,FALSE),"")</f>
        <v>4.9000000000000004</v>
      </c>
      <c r="E957" s="26" t="str">
        <f>IFERROR(VLOOKUP($A957,'Medical Examinations'!$A:$O,4,FALSE),"")</f>
        <v>Yes</v>
      </c>
      <c r="F957" t="str">
        <f>IFERROR(VLOOKUP($A957,'Medical Examinations'!$A:$O,6,FALSE),"")</f>
        <v>No</v>
      </c>
      <c r="G957" t="str">
        <f>IFERROR(VLOOKUP($A957,'Medical Examinations'!$A:$O,7,FALSE),"")</f>
        <v>Yes</v>
      </c>
      <c r="H957" s="28">
        <f>IFERROR(VLOOKUP($A957,'Medical Examinations'!$A:$O,8,FALSE),"")</f>
        <v>1</v>
      </c>
      <c r="I957" t="str">
        <f>IFERROR(VLOOKUP($A957,'Medical Examinations'!$A:$O,10,FALSE),"")</f>
        <v>No</v>
      </c>
      <c r="J957" t="str">
        <f>IFERROR(VLOOKUP($A957,'Medical Examinations'!$A:$O,14,FALSE),"")</f>
        <v>Normal Weight</v>
      </c>
      <c r="K957" t="str">
        <f>IFERROR(VLOOKUP($A957,'Medical Examinations'!$A:$O,15,FALSE),"")</f>
        <v>Normal</v>
      </c>
      <c r="L957" s="19" t="str">
        <f>IFERROR(VLOOKUP($A957,'Hospitalisation Details'!$A:$Q,7,FALSE),"")</f>
        <v>29-Nov-1997</v>
      </c>
      <c r="M957" s="20">
        <f>IFERROR(VLOOKUP($A957,'Hospitalisation Details'!$A:$Q,10,FALSE),"")</f>
        <v>4391.6499999999996</v>
      </c>
      <c r="N957" s="26" t="str">
        <f>IFERROR(VLOOKUP($A957,'Hospitalisation Details'!$A:$Q,11,FALSE),"")</f>
        <v>tier - 2</v>
      </c>
      <c r="O957" t="str">
        <f>IFERROR(VLOOKUP($A957,'Hospitalisation Details'!$A:$Q,13,FALSE),"")</f>
        <v>tier - 2</v>
      </c>
      <c r="P957" t="str">
        <f>IFERROR(VLOOKUP($A957,'Hospitalisation Details'!$A:$Q,15,FALSE),"")</f>
        <v>R1011</v>
      </c>
      <c r="Q957">
        <f>IFERROR(VLOOKUP($A957,'Hospitalisation Details'!$A:$Q,8,FALSE),"")</f>
        <v>25</v>
      </c>
    </row>
    <row r="958" spans="1:17" ht="15" x14ac:dyDescent="0.35">
      <c r="A958" s="25" t="str">
        <f>'Customer Names'!A187</f>
        <v>Id186</v>
      </c>
      <c r="B958" t="str">
        <f>IFERROR(VLOOKUP($A958,'Customer Names'!$A:$F,3,FALSE),"")</f>
        <v>Bugala</v>
      </c>
      <c r="C958" s="27">
        <f>IFERROR(VLOOKUP($A958,'Medical Examinations'!$A:$O,2,FALSE),"")</f>
        <v>33.33</v>
      </c>
      <c r="D958">
        <f>IFERROR(VLOOKUP($A958,'Medical Examinations'!$A:$O,3,FALSE),"")</f>
        <v>9.26</v>
      </c>
      <c r="E958" s="26" t="str">
        <f>IFERROR(VLOOKUP($A958,'Medical Examinations'!$A:$O,4,FALSE),"")</f>
        <v>Yes</v>
      </c>
      <c r="F958" t="str">
        <f>IFERROR(VLOOKUP($A958,'Medical Examinations'!$A:$O,6,FALSE),"")</f>
        <v>No</v>
      </c>
      <c r="G958" t="str">
        <f>IFERROR(VLOOKUP($A958,'Medical Examinations'!$A:$O,7,FALSE),"")</f>
        <v>No</v>
      </c>
      <c r="H958" s="28">
        <f>IFERROR(VLOOKUP($A958,'Medical Examinations'!$A:$O,8,FALSE),"")</f>
        <v>2</v>
      </c>
      <c r="I958" t="str">
        <f>IFERROR(VLOOKUP($A958,'Medical Examinations'!$A:$O,10,FALSE),"")</f>
        <v>No</v>
      </c>
      <c r="J958" t="str">
        <f>IFERROR(VLOOKUP($A958,'Medical Examinations'!$A:$O,14,FALSE),"")</f>
        <v>Obesity</v>
      </c>
      <c r="K958" t="str">
        <f>IFERROR(VLOOKUP($A958,'Medical Examinations'!$A:$O,15,FALSE),"")</f>
        <v>Diabetes</v>
      </c>
      <c r="L958" s="19" t="str">
        <f>IFERROR(VLOOKUP($A958,'Hospitalisation Details'!$A:$Q,7,FALSE),"")</f>
        <v>29-Jul-1961</v>
      </c>
      <c r="M958" s="20">
        <f>IFERROR(VLOOKUP($A958,'Hospitalisation Details'!$A:$Q,10,FALSE),"")</f>
        <v>36580.28</v>
      </c>
      <c r="N958" s="26" t="str">
        <f>IFERROR(VLOOKUP($A958,'Hospitalisation Details'!$A:$Q,11,FALSE),"")</f>
        <v>tier - 2</v>
      </c>
      <c r="O958" t="str">
        <f>IFERROR(VLOOKUP($A958,'Hospitalisation Details'!$A:$Q,13,FALSE),"")</f>
        <v>tier - 2</v>
      </c>
      <c r="P958" t="str">
        <f>IFERROR(VLOOKUP($A958,'Hospitalisation Details'!$A:$Q,15,FALSE),"")</f>
        <v>R1013</v>
      </c>
      <c r="Q958">
        <f>IFERROR(VLOOKUP($A958,'Hospitalisation Details'!$A:$Q,8,FALSE),"")</f>
        <v>61</v>
      </c>
    </row>
    <row r="959" spans="1:17" ht="15" x14ac:dyDescent="0.35">
      <c r="A959" s="25" t="str">
        <f>'Customer Names'!A1861</f>
        <v>Id1860</v>
      </c>
      <c r="B959" t="str">
        <f>IFERROR(VLOOKUP($A959,'Customer Names'!$A:$F,3,FALSE),"")</f>
        <v>Thomas</v>
      </c>
      <c r="C959" s="27">
        <f>IFERROR(VLOOKUP($A959,'Medical Examinations'!$A:$O,2,FALSE),"")</f>
        <v>29.734999999999999</v>
      </c>
      <c r="D959">
        <f>IFERROR(VLOOKUP($A959,'Medical Examinations'!$A:$O,3,FALSE),"")</f>
        <v>5.78</v>
      </c>
      <c r="E959" s="26" t="str">
        <f>IFERROR(VLOOKUP($A959,'Medical Examinations'!$A:$O,4,FALSE),"")</f>
        <v>No</v>
      </c>
      <c r="F959" t="str">
        <f>IFERROR(VLOOKUP($A959,'Medical Examinations'!$A:$O,6,FALSE),"")</f>
        <v>No</v>
      </c>
      <c r="G959" t="str">
        <f>IFERROR(VLOOKUP($A959,'Medical Examinations'!$A:$O,7,FALSE),"")</f>
        <v>No</v>
      </c>
      <c r="H959" s="28" t="str">
        <f>IFERROR(VLOOKUP($A959,'Medical Examinations'!$A:$O,8,FALSE),"")</f>
        <v>0</v>
      </c>
      <c r="I959" t="str">
        <f>IFERROR(VLOOKUP($A959,'Medical Examinations'!$A:$O,10,FALSE),"")</f>
        <v>No</v>
      </c>
      <c r="J959" t="str">
        <f>IFERROR(VLOOKUP($A959,'Medical Examinations'!$A:$O,14,FALSE),"")</f>
        <v>Over Weight</v>
      </c>
      <c r="K959" t="str">
        <f>IFERROR(VLOOKUP($A959,'Medical Examinations'!$A:$O,15,FALSE),"")</f>
        <v>Prediabetes</v>
      </c>
      <c r="L959" s="19" t="str">
        <f>IFERROR(VLOOKUP($A959,'Hospitalisation Details'!$A:$Q,7,FALSE),"")</f>
        <v>28-Aug-1990</v>
      </c>
      <c r="M959" s="20">
        <f>IFERROR(VLOOKUP($A959,'Hospitalisation Details'!$A:$Q,10,FALSE),"")</f>
        <v>4357.04</v>
      </c>
      <c r="N959" s="26" t="str">
        <f>IFERROR(VLOOKUP($A959,'Hospitalisation Details'!$A:$Q,11,FALSE),"")</f>
        <v>tier - 2</v>
      </c>
      <c r="O959" t="str">
        <f>IFERROR(VLOOKUP($A959,'Hospitalisation Details'!$A:$Q,13,FALSE),"")</f>
        <v>tier - 3</v>
      </c>
      <c r="P959" t="str">
        <f>IFERROR(VLOOKUP($A959,'Hospitalisation Details'!$A:$Q,15,FALSE),"")</f>
        <v>R1012</v>
      </c>
      <c r="Q959">
        <f>IFERROR(VLOOKUP($A959,'Hospitalisation Details'!$A:$Q,8,FALSE),"")</f>
        <v>32</v>
      </c>
    </row>
    <row r="960" spans="1:17" ht="15" x14ac:dyDescent="0.35">
      <c r="A960" s="25" t="str">
        <f>'Customer Names'!A1862</f>
        <v>Id1861</v>
      </c>
      <c r="B960" t="str">
        <f>IFERROR(VLOOKUP($A960,'Customer Names'!$A:$F,3,FALSE),"")</f>
        <v>Hillman</v>
      </c>
      <c r="C960" s="27">
        <f>IFERROR(VLOOKUP($A960,'Medical Examinations'!$A:$O,2,FALSE),"")</f>
        <v>29.26</v>
      </c>
      <c r="D960">
        <f>IFERROR(VLOOKUP($A960,'Medical Examinations'!$A:$O,3,FALSE),"")</f>
        <v>4.7</v>
      </c>
      <c r="E960" s="26" t="str">
        <f>IFERROR(VLOOKUP($A960,'Medical Examinations'!$A:$O,4,FALSE),"")</f>
        <v>No</v>
      </c>
      <c r="F960" t="str">
        <f>IFERROR(VLOOKUP($A960,'Medical Examinations'!$A:$O,6,FALSE),"")</f>
        <v>No</v>
      </c>
      <c r="G960" t="str">
        <f>IFERROR(VLOOKUP($A960,'Medical Examinations'!$A:$O,7,FALSE),"")</f>
        <v>No</v>
      </c>
      <c r="H960" s="28" t="str">
        <f>IFERROR(VLOOKUP($A960,'Medical Examinations'!$A:$O,8,FALSE),"")</f>
        <v>0</v>
      </c>
      <c r="I960" t="str">
        <f>IFERROR(VLOOKUP($A960,'Medical Examinations'!$A:$O,10,FALSE),"")</f>
        <v>No</v>
      </c>
      <c r="J960" t="str">
        <f>IFERROR(VLOOKUP($A960,'Medical Examinations'!$A:$O,14,FALSE),"")</f>
        <v>Over Weight</v>
      </c>
      <c r="K960" t="str">
        <f>IFERROR(VLOOKUP($A960,'Medical Examinations'!$A:$O,15,FALSE),"")</f>
        <v>Normal</v>
      </c>
      <c r="L960" s="19" t="str">
        <f>IFERROR(VLOOKUP($A960,'Hospitalisation Details'!$A:$Q,7,FALSE),"")</f>
        <v>13-Sep-1991</v>
      </c>
      <c r="M960" s="20">
        <f>IFERROR(VLOOKUP($A960,'Hospitalisation Details'!$A:$Q,10,FALSE),"")</f>
        <v>4350.51</v>
      </c>
      <c r="N960" s="26" t="str">
        <f>IFERROR(VLOOKUP($A960,'Hospitalisation Details'!$A:$Q,11,FALSE),"")</f>
        <v>tier - 2</v>
      </c>
      <c r="O960" t="str">
        <f>IFERROR(VLOOKUP($A960,'Hospitalisation Details'!$A:$Q,13,FALSE),"")</f>
        <v>tier - 2</v>
      </c>
      <c r="P960" t="str">
        <f>IFERROR(VLOOKUP($A960,'Hospitalisation Details'!$A:$Q,15,FALSE),"")</f>
        <v>R1013</v>
      </c>
      <c r="Q960">
        <f>IFERROR(VLOOKUP($A960,'Hospitalisation Details'!$A:$Q,8,FALSE),"")</f>
        <v>31</v>
      </c>
    </row>
    <row r="961" spans="1:17" ht="15" x14ac:dyDescent="0.35">
      <c r="A961" s="25" t="str">
        <f>'Customer Names'!A1863</f>
        <v>Id1862</v>
      </c>
      <c r="B961" t="str">
        <f>IFERROR(VLOOKUP($A961,'Customer Names'!$A:$F,3,FALSE),"")</f>
        <v>Edwards</v>
      </c>
      <c r="C961" s="27">
        <f>IFERROR(VLOOKUP($A961,'Medical Examinations'!$A:$O,2,FALSE),"")</f>
        <v>33</v>
      </c>
      <c r="D961">
        <f>IFERROR(VLOOKUP($A961,'Medical Examinations'!$A:$O,3,FALSE),"")</f>
        <v>6.28</v>
      </c>
      <c r="E961" s="26" t="str">
        <f>IFERROR(VLOOKUP($A961,'Medical Examinations'!$A:$O,4,FALSE),"")</f>
        <v>No</v>
      </c>
      <c r="F961" t="str">
        <f>IFERROR(VLOOKUP($A961,'Medical Examinations'!$A:$O,6,FALSE),"")</f>
        <v>No</v>
      </c>
      <c r="G961" t="str">
        <f>IFERROR(VLOOKUP($A961,'Medical Examinations'!$A:$O,7,FALSE),"")</f>
        <v>No</v>
      </c>
      <c r="H961" s="28" t="str">
        <f>IFERROR(VLOOKUP($A961,'Medical Examinations'!$A:$O,8,FALSE),"")</f>
        <v>0</v>
      </c>
      <c r="I961" t="str">
        <f>IFERROR(VLOOKUP($A961,'Medical Examinations'!$A:$O,10,FALSE),"")</f>
        <v>No</v>
      </c>
      <c r="J961" t="str">
        <f>IFERROR(VLOOKUP($A961,'Medical Examinations'!$A:$O,14,FALSE),"")</f>
        <v>Obesity</v>
      </c>
      <c r="K961" t="str">
        <f>IFERROR(VLOOKUP($A961,'Medical Examinations'!$A:$O,15,FALSE),"")</f>
        <v>Prediabetes</v>
      </c>
      <c r="L961" s="19" t="str">
        <f>IFERROR(VLOOKUP($A961,'Hospitalisation Details'!$A:$Q,7,FALSE),"")</f>
        <v>1-Nov-1994</v>
      </c>
      <c r="M961" s="20">
        <f>IFERROR(VLOOKUP($A961,'Hospitalisation Details'!$A:$Q,10,FALSE),"")</f>
        <v>4349.46</v>
      </c>
      <c r="N961" s="26" t="str">
        <f>IFERROR(VLOOKUP($A961,'Hospitalisation Details'!$A:$Q,11,FALSE),"")</f>
        <v>tier - 2</v>
      </c>
      <c r="O961" t="str">
        <f>IFERROR(VLOOKUP($A961,'Hospitalisation Details'!$A:$Q,13,FALSE),"")</f>
        <v>tier - 2</v>
      </c>
      <c r="P961" t="str">
        <f>IFERROR(VLOOKUP($A961,'Hospitalisation Details'!$A:$Q,15,FALSE),"")</f>
        <v>R1013</v>
      </c>
      <c r="Q961">
        <f>IFERROR(VLOOKUP($A961,'Hospitalisation Details'!$A:$Q,8,FALSE),"")</f>
        <v>28</v>
      </c>
    </row>
    <row r="962" spans="1:17" ht="15" x14ac:dyDescent="0.35">
      <c r="A962" s="25" t="str">
        <f>'Customer Names'!A1864</f>
        <v>Id1863</v>
      </c>
      <c r="B962" t="str">
        <f>IFERROR(VLOOKUP($A962,'Customer Names'!$A:$F,3,FALSE),"")</f>
        <v>Bartel</v>
      </c>
      <c r="C962" s="27">
        <f>IFERROR(VLOOKUP($A962,'Medical Examinations'!$A:$O,2,FALSE),"")</f>
        <v>31.065000000000001</v>
      </c>
      <c r="D962">
        <f>IFERROR(VLOOKUP($A962,'Medical Examinations'!$A:$O,3,FALSE),"")</f>
        <v>4.2300000000000004</v>
      </c>
      <c r="E962" s="26" t="str">
        <f>IFERROR(VLOOKUP($A962,'Medical Examinations'!$A:$O,4,FALSE),"")</f>
        <v>No</v>
      </c>
      <c r="F962" t="str">
        <f>IFERROR(VLOOKUP($A962,'Medical Examinations'!$A:$O,6,FALSE),"")</f>
        <v>No</v>
      </c>
      <c r="G962" t="str">
        <f>IFERROR(VLOOKUP($A962,'Medical Examinations'!$A:$O,7,FALSE),"")</f>
        <v>No</v>
      </c>
      <c r="H962" s="28" t="str">
        <f>IFERROR(VLOOKUP($A962,'Medical Examinations'!$A:$O,8,FALSE),"")</f>
        <v>0</v>
      </c>
      <c r="I962" t="str">
        <f>IFERROR(VLOOKUP($A962,'Medical Examinations'!$A:$O,10,FALSE),"")</f>
        <v>No</v>
      </c>
      <c r="J962" t="str">
        <f>IFERROR(VLOOKUP($A962,'Medical Examinations'!$A:$O,14,FALSE),"")</f>
        <v>Obesity</v>
      </c>
      <c r="K962" t="str">
        <f>IFERROR(VLOOKUP($A962,'Medical Examinations'!$A:$O,15,FALSE),"")</f>
        <v>Normal</v>
      </c>
      <c r="L962" s="19" t="str">
        <f>IFERROR(VLOOKUP($A962,'Hospitalisation Details'!$A:$Q,7,FALSE),"")</f>
        <v>1-Jun-1991</v>
      </c>
      <c r="M962" s="20">
        <f>IFERROR(VLOOKUP($A962,'Hospitalisation Details'!$A:$Q,10,FALSE),"")</f>
        <v>4347.0200000000004</v>
      </c>
      <c r="N962" s="26" t="str">
        <f>IFERROR(VLOOKUP($A962,'Hospitalisation Details'!$A:$Q,11,FALSE),"")</f>
        <v>tier - 2</v>
      </c>
      <c r="O962" t="str">
        <f>IFERROR(VLOOKUP($A962,'Hospitalisation Details'!$A:$Q,13,FALSE),"")</f>
        <v>tier - 1</v>
      </c>
      <c r="P962" t="str">
        <f>IFERROR(VLOOKUP($A962,'Hospitalisation Details'!$A:$Q,15,FALSE),"")</f>
        <v>R1024</v>
      </c>
      <c r="Q962">
        <f>IFERROR(VLOOKUP($A962,'Hospitalisation Details'!$A:$Q,8,FALSE),"")</f>
        <v>32</v>
      </c>
    </row>
    <row r="963" spans="1:17" ht="15" x14ac:dyDescent="0.35">
      <c r="A963" s="25" t="str">
        <f>'Customer Names'!A1865</f>
        <v>Id1864</v>
      </c>
      <c r="B963" t="str">
        <f>IFERROR(VLOOKUP($A963,'Customer Names'!$A:$F,3,FALSE),"")</f>
        <v>Potekhina</v>
      </c>
      <c r="C963" s="27">
        <f>IFERROR(VLOOKUP($A963,'Medical Examinations'!$A:$O,2,FALSE),"")</f>
        <v>26.51</v>
      </c>
      <c r="D963">
        <f>IFERROR(VLOOKUP($A963,'Medical Examinations'!$A:$O,3,FALSE),"")</f>
        <v>6.17</v>
      </c>
      <c r="E963" s="26" t="str">
        <f>IFERROR(VLOOKUP($A963,'Medical Examinations'!$A:$O,4,FALSE),"")</f>
        <v>No</v>
      </c>
      <c r="F963" t="str">
        <f>IFERROR(VLOOKUP($A963,'Medical Examinations'!$A:$O,6,FALSE),"")</f>
        <v>No</v>
      </c>
      <c r="G963" t="str">
        <f>IFERROR(VLOOKUP($A963,'Medical Examinations'!$A:$O,7,FALSE),"")</f>
        <v>No</v>
      </c>
      <c r="H963" s="28" t="str">
        <f>IFERROR(VLOOKUP($A963,'Medical Examinations'!$A:$O,8,FALSE),"")</f>
        <v>0</v>
      </c>
      <c r="I963" t="str">
        <f>IFERROR(VLOOKUP($A963,'Medical Examinations'!$A:$O,10,FALSE),"")</f>
        <v>No</v>
      </c>
      <c r="J963" t="str">
        <f>IFERROR(VLOOKUP($A963,'Medical Examinations'!$A:$O,14,FALSE),"")</f>
        <v>Over Weight</v>
      </c>
      <c r="K963" t="str">
        <f>IFERROR(VLOOKUP($A963,'Medical Examinations'!$A:$O,15,FALSE),"")</f>
        <v>Prediabetes</v>
      </c>
      <c r="L963" s="19" t="str">
        <f>IFERROR(VLOOKUP($A963,'Hospitalisation Details'!$A:$Q,7,FALSE),"")</f>
        <v>26-Oct-1994</v>
      </c>
      <c r="M963" s="20">
        <f>IFERROR(VLOOKUP($A963,'Hospitalisation Details'!$A:$Q,10,FALSE),"")</f>
        <v>4340.4399999999996</v>
      </c>
      <c r="N963" s="26" t="str">
        <f>IFERROR(VLOOKUP($A963,'Hospitalisation Details'!$A:$Q,11,FALSE),"")</f>
        <v>tier - 2</v>
      </c>
      <c r="O963" t="str">
        <f>IFERROR(VLOOKUP($A963,'Hospitalisation Details'!$A:$Q,13,FALSE),"")</f>
        <v>tier - 1</v>
      </c>
      <c r="P963" t="str">
        <f>IFERROR(VLOOKUP($A963,'Hospitalisation Details'!$A:$Q,15,FALSE),"")</f>
        <v>R1013</v>
      </c>
      <c r="Q963">
        <f>IFERROR(VLOOKUP($A963,'Hospitalisation Details'!$A:$Q,8,FALSE),"")</f>
        <v>28</v>
      </c>
    </row>
    <row r="964" spans="1:17" ht="15" x14ac:dyDescent="0.35">
      <c r="A964" s="25" t="str">
        <f>'Customer Names'!A1866</f>
        <v>Id1865</v>
      </c>
      <c r="B964" t="str">
        <f>IFERROR(VLOOKUP($A964,'Customer Names'!$A:$F,3,FALSE),"")</f>
        <v>Kelly</v>
      </c>
      <c r="C964" s="27">
        <f>IFERROR(VLOOKUP($A964,'Medical Examinations'!$A:$O,2,FALSE),"")</f>
        <v>28.88</v>
      </c>
      <c r="D964">
        <f>IFERROR(VLOOKUP($A964,'Medical Examinations'!$A:$O,3,FALSE),"")</f>
        <v>4.96</v>
      </c>
      <c r="E964" s="26" t="str">
        <f>IFERROR(VLOOKUP($A964,'Medical Examinations'!$A:$O,4,FALSE),"")</f>
        <v>No</v>
      </c>
      <c r="F964" t="str">
        <f>IFERROR(VLOOKUP($A964,'Medical Examinations'!$A:$O,6,FALSE),"")</f>
        <v>No</v>
      </c>
      <c r="G964" t="str">
        <f>IFERROR(VLOOKUP($A964,'Medical Examinations'!$A:$O,7,FALSE),"")</f>
        <v>No</v>
      </c>
      <c r="H964" s="28" t="str">
        <f>IFERROR(VLOOKUP($A964,'Medical Examinations'!$A:$O,8,FALSE),"")</f>
        <v>0</v>
      </c>
      <c r="I964" t="str">
        <f>IFERROR(VLOOKUP($A964,'Medical Examinations'!$A:$O,10,FALSE),"")</f>
        <v>No</v>
      </c>
      <c r="J964" t="str">
        <f>IFERROR(VLOOKUP($A964,'Medical Examinations'!$A:$O,14,FALSE),"")</f>
        <v>Over Weight</v>
      </c>
      <c r="K964" t="str">
        <f>IFERROR(VLOOKUP($A964,'Medical Examinations'!$A:$O,15,FALSE),"")</f>
        <v>Normal</v>
      </c>
      <c r="L964" s="19" t="str">
        <f>IFERROR(VLOOKUP($A964,'Hospitalisation Details'!$A:$Q,7,FALSE),"")</f>
        <v>2-Nov-1994</v>
      </c>
      <c r="M964" s="20">
        <f>IFERROR(VLOOKUP($A964,'Hospitalisation Details'!$A:$Q,10,FALSE),"")</f>
        <v>4337.74</v>
      </c>
      <c r="N964" s="26" t="str">
        <f>IFERROR(VLOOKUP($A964,'Hospitalisation Details'!$A:$Q,11,FALSE),"")</f>
        <v>tier - 2</v>
      </c>
      <c r="O964" t="str">
        <f>IFERROR(VLOOKUP($A964,'Hospitalisation Details'!$A:$Q,13,FALSE),"")</f>
        <v>tier - 1</v>
      </c>
      <c r="P964" t="str">
        <f>IFERROR(VLOOKUP($A964,'Hospitalisation Details'!$A:$Q,15,FALSE),"")</f>
        <v>R1024</v>
      </c>
      <c r="Q964">
        <f>IFERROR(VLOOKUP($A964,'Hospitalisation Details'!$A:$Q,8,FALSE),"")</f>
        <v>28</v>
      </c>
    </row>
    <row r="965" spans="1:17" ht="15" x14ac:dyDescent="0.35">
      <c r="A965" s="25" t="str">
        <f>'Customer Names'!A1867</f>
        <v>Id1866</v>
      </c>
      <c r="B965" t="str">
        <f>IFERROR(VLOOKUP($A965,'Customer Names'!$A:$F,3,FALSE),"")</f>
        <v>Lapp</v>
      </c>
      <c r="C965" s="27">
        <f>IFERROR(VLOOKUP($A965,'Medical Examinations'!$A:$O,2,FALSE),"")</f>
        <v>35.814999999999998</v>
      </c>
      <c r="D965">
        <f>IFERROR(VLOOKUP($A965,'Medical Examinations'!$A:$O,3,FALSE),"")</f>
        <v>5.1100000000000003</v>
      </c>
      <c r="E965" s="26" t="str">
        <f>IFERROR(VLOOKUP($A965,'Medical Examinations'!$A:$O,4,FALSE),"")</f>
        <v>Yes</v>
      </c>
      <c r="F965" t="str">
        <f>IFERROR(VLOOKUP($A965,'Medical Examinations'!$A:$O,6,FALSE),"")</f>
        <v>No</v>
      </c>
      <c r="G965" t="str">
        <f>IFERROR(VLOOKUP($A965,'Medical Examinations'!$A:$O,7,FALSE),"")</f>
        <v>No</v>
      </c>
      <c r="H965" s="28">
        <f>IFERROR(VLOOKUP($A965,'Medical Examinations'!$A:$O,8,FALSE),"")</f>
        <v>1</v>
      </c>
      <c r="I965" t="str">
        <f>IFERROR(VLOOKUP($A965,'Medical Examinations'!$A:$O,10,FALSE),"")</f>
        <v>No</v>
      </c>
      <c r="J965" t="str">
        <f>IFERROR(VLOOKUP($A965,'Medical Examinations'!$A:$O,14,FALSE),"")</f>
        <v>Obesity</v>
      </c>
      <c r="K965" t="str">
        <f>IFERROR(VLOOKUP($A965,'Medical Examinations'!$A:$O,15,FALSE),"")</f>
        <v>Normal</v>
      </c>
      <c r="L965" s="19" t="str">
        <f>IFERROR(VLOOKUP($A965,'Hospitalisation Details'!$A:$Q,7,FALSE),"")</f>
        <v>19-Dec-1988</v>
      </c>
      <c r="M965" s="20">
        <f>IFERROR(VLOOKUP($A965,'Hospitalisation Details'!$A:$Q,10,FALSE),"")</f>
        <v>4320.41</v>
      </c>
      <c r="N965" s="26" t="str">
        <f>IFERROR(VLOOKUP($A965,'Hospitalisation Details'!$A:$Q,11,FALSE),"")</f>
        <v>tier - 2</v>
      </c>
      <c r="O965" t="str">
        <f>IFERROR(VLOOKUP($A965,'Hospitalisation Details'!$A:$Q,13,FALSE),"")</f>
        <v>tier - 1</v>
      </c>
      <c r="P965" t="str">
        <f>IFERROR(VLOOKUP($A965,'Hospitalisation Details'!$A:$Q,15,FALSE),"")</f>
        <v>R1012</v>
      </c>
      <c r="Q965">
        <f>IFERROR(VLOOKUP($A965,'Hospitalisation Details'!$A:$Q,8,FALSE),"")</f>
        <v>34</v>
      </c>
    </row>
    <row r="966" spans="1:17" ht="15" x14ac:dyDescent="0.35">
      <c r="A966" s="25" t="str">
        <f>'Customer Names'!A1868</f>
        <v>Id1867</v>
      </c>
      <c r="B966" t="str">
        <f>IFERROR(VLOOKUP($A966,'Customer Names'!$A:$F,3,FALSE),"")</f>
        <v>Burke</v>
      </c>
      <c r="C966" s="27">
        <f>IFERROR(VLOOKUP($A966,'Medical Examinations'!$A:$O,2,FALSE),"")</f>
        <v>21.28</v>
      </c>
      <c r="D966">
        <f>IFERROR(VLOOKUP($A966,'Medical Examinations'!$A:$O,3,FALSE),"")</f>
        <v>4.05</v>
      </c>
      <c r="E966" s="26" t="str">
        <f>IFERROR(VLOOKUP($A966,'Medical Examinations'!$A:$O,4,FALSE),"")</f>
        <v>No</v>
      </c>
      <c r="F966" t="str">
        <f>IFERROR(VLOOKUP($A966,'Medical Examinations'!$A:$O,6,FALSE),"")</f>
        <v>yes</v>
      </c>
      <c r="G966" t="str">
        <f>IFERROR(VLOOKUP($A966,'Medical Examinations'!$A:$O,7,FALSE),"")</f>
        <v>No</v>
      </c>
      <c r="H966" s="28">
        <f>IFERROR(VLOOKUP($A966,'Medical Examinations'!$A:$O,8,FALSE),"")</f>
        <v>1</v>
      </c>
      <c r="I966" t="str">
        <f>IFERROR(VLOOKUP($A966,'Medical Examinations'!$A:$O,10,FALSE),"")</f>
        <v>No</v>
      </c>
      <c r="J966" t="str">
        <f>IFERROR(VLOOKUP($A966,'Medical Examinations'!$A:$O,14,FALSE),"")</f>
        <v>Normal Weight</v>
      </c>
      <c r="K966" t="str">
        <f>IFERROR(VLOOKUP($A966,'Medical Examinations'!$A:$O,15,FALSE),"")</f>
        <v>Normal</v>
      </c>
      <c r="L966" s="19" t="str">
        <f>IFERROR(VLOOKUP($A966,'Hospitalisation Details'!$A:$Q,7,FALSE),"")</f>
        <v>25-Nov-2000</v>
      </c>
      <c r="M966" s="20">
        <f>IFERROR(VLOOKUP($A966,'Hospitalisation Details'!$A:$Q,10,FALSE),"")</f>
        <v>4296.2700000000004</v>
      </c>
      <c r="N966" s="26" t="str">
        <f>IFERROR(VLOOKUP($A966,'Hospitalisation Details'!$A:$Q,11,FALSE),"")</f>
        <v>tier - 2</v>
      </c>
      <c r="O966" t="str">
        <f>IFERROR(VLOOKUP($A966,'Hospitalisation Details'!$A:$Q,13,FALSE),"")</f>
        <v>tier - 3</v>
      </c>
      <c r="P966" t="str">
        <f>IFERROR(VLOOKUP($A966,'Hospitalisation Details'!$A:$Q,15,FALSE),"")</f>
        <v>R1012</v>
      </c>
      <c r="Q966">
        <f>IFERROR(VLOOKUP($A966,'Hospitalisation Details'!$A:$Q,8,FALSE),"")</f>
        <v>22</v>
      </c>
    </row>
    <row r="967" spans="1:17" ht="15" x14ac:dyDescent="0.35">
      <c r="A967" s="25" t="str">
        <f>'Customer Names'!A1869</f>
        <v>Id1868</v>
      </c>
      <c r="B967" t="str">
        <f>IFERROR(VLOOKUP($A967,'Customer Names'!$A:$F,3,FALSE),"")</f>
        <v>Barry</v>
      </c>
      <c r="C967" s="27">
        <f>IFERROR(VLOOKUP($A967,'Medical Examinations'!$A:$O,2,FALSE),"")</f>
        <v>33.81</v>
      </c>
      <c r="D967">
        <f>IFERROR(VLOOKUP($A967,'Medical Examinations'!$A:$O,3,FALSE),"")</f>
        <v>6.49</v>
      </c>
      <c r="E967" s="26" t="str">
        <f>IFERROR(VLOOKUP($A967,'Medical Examinations'!$A:$O,4,FALSE),"")</f>
        <v>No</v>
      </c>
      <c r="F967" t="str">
        <f>IFERROR(VLOOKUP($A967,'Medical Examinations'!$A:$O,6,FALSE),"")</f>
        <v>No</v>
      </c>
      <c r="G967" t="str">
        <f>IFERROR(VLOOKUP($A967,'Medical Examinations'!$A:$O,7,FALSE),"")</f>
        <v>Yes</v>
      </c>
      <c r="H967" s="28">
        <f>IFERROR(VLOOKUP($A967,'Medical Examinations'!$A:$O,8,FALSE),"")</f>
        <v>1</v>
      </c>
      <c r="I967" t="str">
        <f>IFERROR(VLOOKUP($A967,'Medical Examinations'!$A:$O,10,FALSE),"")</f>
        <v>No</v>
      </c>
      <c r="J967" t="str">
        <f>IFERROR(VLOOKUP($A967,'Medical Examinations'!$A:$O,14,FALSE),"")</f>
        <v>Obesity</v>
      </c>
      <c r="K967" t="str">
        <f>IFERROR(VLOOKUP($A967,'Medical Examinations'!$A:$O,15,FALSE),"")</f>
        <v>Prediabetes</v>
      </c>
      <c r="L967" s="19" t="str">
        <f>IFERROR(VLOOKUP($A967,'Hospitalisation Details'!$A:$Q,7,FALSE),"")</f>
        <v>8-Jun-2003</v>
      </c>
      <c r="M967" s="20">
        <f>IFERROR(VLOOKUP($A967,'Hospitalisation Details'!$A:$Q,10,FALSE),"")</f>
        <v>4278.55</v>
      </c>
      <c r="N967" s="26" t="str">
        <f>IFERROR(VLOOKUP($A967,'Hospitalisation Details'!$A:$Q,11,FALSE),"")</f>
        <v>tier - 2</v>
      </c>
      <c r="O967" t="str">
        <f>IFERROR(VLOOKUP($A967,'Hospitalisation Details'!$A:$Q,13,FALSE),"")</f>
        <v>tier - 1</v>
      </c>
      <c r="P967" t="str">
        <f>IFERROR(VLOOKUP($A967,'Hospitalisation Details'!$A:$Q,15,FALSE),"")</f>
        <v>R1021</v>
      </c>
      <c r="Q967">
        <f>IFERROR(VLOOKUP($A967,'Hospitalisation Details'!$A:$Q,8,FALSE),"")</f>
        <v>20</v>
      </c>
    </row>
    <row r="968" spans="1:17" ht="15" x14ac:dyDescent="0.35">
      <c r="A968" s="25" t="str">
        <f>'Customer Names'!A1870</f>
        <v>Id1869</v>
      </c>
      <c r="B968" t="str">
        <f>IFERROR(VLOOKUP($A968,'Customer Names'!$A:$F,3,FALSE),"")</f>
        <v>McCormick</v>
      </c>
      <c r="C968" s="27">
        <f>IFERROR(VLOOKUP($A968,'Medical Examinations'!$A:$O,2,FALSE),"")</f>
        <v>44.22</v>
      </c>
      <c r="D968">
        <f>IFERROR(VLOOKUP($A968,'Medical Examinations'!$A:$O,3,FALSE),"")</f>
        <v>4.1900000000000004</v>
      </c>
      <c r="E968" s="26" t="str">
        <f>IFERROR(VLOOKUP($A968,'Medical Examinations'!$A:$O,4,FALSE),"")</f>
        <v>No</v>
      </c>
      <c r="F968" t="str">
        <f>IFERROR(VLOOKUP($A968,'Medical Examinations'!$A:$O,6,FALSE),"")</f>
        <v>No</v>
      </c>
      <c r="G968" t="str">
        <f>IFERROR(VLOOKUP($A968,'Medical Examinations'!$A:$O,7,FALSE),"")</f>
        <v>No</v>
      </c>
      <c r="H968" s="28">
        <f>IFERROR(VLOOKUP($A968,'Medical Examinations'!$A:$O,8,FALSE),"")</f>
        <v>1</v>
      </c>
      <c r="I968" t="str">
        <f>IFERROR(VLOOKUP($A968,'Medical Examinations'!$A:$O,10,FALSE),"")</f>
        <v>No</v>
      </c>
      <c r="J968" t="str">
        <f>IFERROR(VLOOKUP($A968,'Medical Examinations'!$A:$O,14,FALSE),"")</f>
        <v>Obesity</v>
      </c>
      <c r="K968" t="str">
        <f>IFERROR(VLOOKUP($A968,'Medical Examinations'!$A:$O,15,FALSE),"")</f>
        <v>Normal</v>
      </c>
      <c r="L968" s="19" t="str">
        <f>IFERROR(VLOOKUP($A968,'Hospitalisation Details'!$A:$Q,7,FALSE),"")</f>
        <v>18-Jun-1992</v>
      </c>
      <c r="M968" s="20">
        <f>IFERROR(VLOOKUP($A968,'Hospitalisation Details'!$A:$Q,10,FALSE),"")</f>
        <v>4266.17</v>
      </c>
      <c r="N968" s="26" t="str">
        <f>IFERROR(VLOOKUP($A968,'Hospitalisation Details'!$A:$Q,11,FALSE),"")</f>
        <v>tier - 3</v>
      </c>
      <c r="O968" t="str">
        <f>IFERROR(VLOOKUP($A968,'Hospitalisation Details'!$A:$Q,13,FALSE),"")</f>
        <v>tier - 2</v>
      </c>
      <c r="P968" t="str">
        <f>IFERROR(VLOOKUP($A968,'Hospitalisation Details'!$A:$Q,15,FALSE),"")</f>
        <v>R1013</v>
      </c>
      <c r="Q968">
        <f>IFERROR(VLOOKUP($A968,'Hospitalisation Details'!$A:$Q,8,FALSE),"")</f>
        <v>30</v>
      </c>
    </row>
    <row r="969" spans="1:17" ht="15" x14ac:dyDescent="0.35">
      <c r="A969" s="25" t="str">
        <f>'Customer Names'!A188</f>
        <v>Id187</v>
      </c>
      <c r="B969" t="str">
        <f>IFERROR(VLOOKUP($A969,'Customer Names'!$A:$F,3,FALSE),"")</f>
        <v>Dublin</v>
      </c>
      <c r="C969" s="27">
        <f>IFERROR(VLOOKUP($A969,'Medical Examinations'!$A:$O,2,FALSE),"")</f>
        <v>53.21</v>
      </c>
      <c r="D969">
        <f>IFERROR(VLOOKUP($A969,'Medical Examinations'!$A:$O,3,FALSE),"")</f>
        <v>4.2699999999999996</v>
      </c>
      <c r="E969" s="26" t="str">
        <f>IFERROR(VLOOKUP($A969,'Medical Examinations'!$A:$O,4,FALSE),"")</f>
        <v>No</v>
      </c>
      <c r="F969" t="str">
        <f>IFERROR(VLOOKUP($A969,'Medical Examinations'!$A:$O,6,FALSE),"")</f>
        <v>No</v>
      </c>
      <c r="G969" t="str">
        <f>IFERROR(VLOOKUP($A969,'Medical Examinations'!$A:$O,7,FALSE),"")</f>
        <v>No</v>
      </c>
      <c r="H969" s="28">
        <f>IFERROR(VLOOKUP($A969,'Medical Examinations'!$A:$O,8,FALSE),"")</f>
        <v>1</v>
      </c>
      <c r="I969" t="str">
        <f>IFERROR(VLOOKUP($A969,'Medical Examinations'!$A:$O,10,FALSE),"")</f>
        <v>Yes</v>
      </c>
      <c r="J969" t="str">
        <f>IFERROR(VLOOKUP($A969,'Medical Examinations'!$A:$O,14,FALSE),"")</f>
        <v>Obesity</v>
      </c>
      <c r="K969" t="str">
        <f>IFERROR(VLOOKUP($A969,'Medical Examinations'!$A:$O,15,FALSE),"")</f>
        <v>Normal</v>
      </c>
      <c r="L969" s="19" t="str">
        <f>IFERROR(VLOOKUP($A969,'Hospitalisation Details'!$A:$Q,7,FALSE),"")</f>
        <v>9-Oct-1992</v>
      </c>
      <c r="M969" s="20">
        <f>IFERROR(VLOOKUP($A969,'Hospitalisation Details'!$A:$Q,10,FALSE),"")</f>
        <v>36572.800000000003</v>
      </c>
      <c r="N969" s="26" t="str">
        <f>IFERROR(VLOOKUP($A969,'Hospitalisation Details'!$A:$Q,11,FALSE),"")</f>
        <v>tier - 1</v>
      </c>
      <c r="O969" t="str">
        <f>IFERROR(VLOOKUP($A969,'Hospitalisation Details'!$A:$Q,13,FALSE),"")</f>
        <v>tier - 2</v>
      </c>
      <c r="P969" t="str">
        <f>IFERROR(VLOOKUP($A969,'Hospitalisation Details'!$A:$Q,15,FALSE),"")</f>
        <v>R1011</v>
      </c>
      <c r="Q969">
        <f>IFERROR(VLOOKUP($A969,'Hospitalisation Details'!$A:$Q,8,FALSE),"")</f>
        <v>30</v>
      </c>
    </row>
    <row r="970" spans="1:17" ht="15" x14ac:dyDescent="0.35">
      <c r="A970" s="25" t="str">
        <f>'Customer Names'!A1871</f>
        <v>Id1870</v>
      </c>
      <c r="B970" t="str">
        <f>IFERROR(VLOOKUP($A970,'Customer Names'!$A:$F,3,FALSE),"")</f>
        <v>McElroy</v>
      </c>
      <c r="C970" s="27">
        <f>IFERROR(VLOOKUP($A970,'Medical Examinations'!$A:$O,2,FALSE),"")</f>
        <v>15.46</v>
      </c>
      <c r="D970">
        <f>IFERROR(VLOOKUP($A970,'Medical Examinations'!$A:$O,3,FALSE),"")</f>
        <v>4.99</v>
      </c>
      <c r="E970" s="26" t="str">
        <f>IFERROR(VLOOKUP($A970,'Medical Examinations'!$A:$O,4,FALSE),"")</f>
        <v>Yes</v>
      </c>
      <c r="F970" t="str">
        <f>IFERROR(VLOOKUP($A970,'Medical Examinations'!$A:$O,6,FALSE),"")</f>
        <v>No</v>
      </c>
      <c r="G970" t="str">
        <f>IFERROR(VLOOKUP($A970,'Medical Examinations'!$A:$O,7,FALSE),"")</f>
        <v>Yes</v>
      </c>
      <c r="H970" s="28">
        <f>IFERROR(VLOOKUP($A970,'Medical Examinations'!$A:$O,8,FALSE),"")</f>
        <v>1</v>
      </c>
      <c r="I970" t="str">
        <f>IFERROR(VLOOKUP($A970,'Medical Examinations'!$A:$O,10,FALSE),"")</f>
        <v>No</v>
      </c>
      <c r="J970" t="str">
        <f>IFERROR(VLOOKUP($A970,'Medical Examinations'!$A:$O,14,FALSE),"")</f>
        <v>Under Weight</v>
      </c>
      <c r="K970" t="str">
        <f>IFERROR(VLOOKUP($A970,'Medical Examinations'!$A:$O,15,FALSE),"")</f>
        <v>Normal</v>
      </c>
      <c r="L970" s="19" t="str">
        <f>IFERROR(VLOOKUP($A970,'Hospitalisation Details'!$A:$Q,7,FALSE),"")</f>
        <v>20-Nov-1983</v>
      </c>
      <c r="M970" s="20">
        <f>IFERROR(VLOOKUP($A970,'Hospitalisation Details'!$A:$Q,10,FALSE),"")</f>
        <v>4265.01</v>
      </c>
      <c r="N970" s="26" t="str">
        <f>IFERROR(VLOOKUP($A970,'Hospitalisation Details'!$A:$Q,11,FALSE),"")</f>
        <v>tier - 2</v>
      </c>
      <c r="O970" t="str">
        <f>IFERROR(VLOOKUP($A970,'Hospitalisation Details'!$A:$Q,13,FALSE),"")</f>
        <v>tier - 1</v>
      </c>
      <c r="P970" t="str">
        <f>IFERROR(VLOOKUP($A970,'Hospitalisation Details'!$A:$Q,15,FALSE),"")</f>
        <v>R1012</v>
      </c>
      <c r="Q970">
        <f>IFERROR(VLOOKUP($A970,'Hospitalisation Details'!$A:$Q,8,FALSE),"")</f>
        <v>39</v>
      </c>
    </row>
    <row r="971" spans="1:17" ht="15" x14ac:dyDescent="0.35">
      <c r="A971" s="25" t="str">
        <f>'Customer Names'!A1872</f>
        <v>Id1871</v>
      </c>
      <c r="B971" t="str">
        <f>IFERROR(VLOOKUP($A971,'Customer Names'!$A:$F,3,FALSE),"")</f>
        <v>Coffed</v>
      </c>
      <c r="C971" s="27">
        <f>IFERROR(VLOOKUP($A971,'Medical Examinations'!$A:$O,2,FALSE),"")</f>
        <v>30.3</v>
      </c>
      <c r="D971">
        <f>IFERROR(VLOOKUP($A971,'Medical Examinations'!$A:$O,3,FALSE),"")</f>
        <v>4.7699999999999996</v>
      </c>
      <c r="E971" s="26" t="str">
        <f>IFERROR(VLOOKUP($A971,'Medical Examinations'!$A:$O,4,FALSE),"")</f>
        <v>Yes</v>
      </c>
      <c r="F971" t="str">
        <f>IFERROR(VLOOKUP($A971,'Medical Examinations'!$A:$O,6,FALSE),"")</f>
        <v>No</v>
      </c>
      <c r="G971" t="str">
        <f>IFERROR(VLOOKUP($A971,'Medical Examinations'!$A:$O,7,FALSE),"")</f>
        <v>No</v>
      </c>
      <c r="H971" s="28">
        <f>IFERROR(VLOOKUP($A971,'Medical Examinations'!$A:$O,8,FALSE),"")</f>
        <v>1</v>
      </c>
      <c r="I971" t="str">
        <f>IFERROR(VLOOKUP($A971,'Medical Examinations'!$A:$O,10,FALSE),"")</f>
        <v>No</v>
      </c>
      <c r="J971" t="str">
        <f>IFERROR(VLOOKUP($A971,'Medical Examinations'!$A:$O,14,FALSE),"")</f>
        <v>Obesity</v>
      </c>
      <c r="K971" t="str">
        <f>IFERROR(VLOOKUP($A971,'Medical Examinations'!$A:$O,15,FALSE),"")</f>
        <v>Normal</v>
      </c>
      <c r="L971" s="19" t="str">
        <f>IFERROR(VLOOKUP($A971,'Hospitalisation Details'!$A:$Q,7,FALSE),"")</f>
        <v>14-Oct-1995</v>
      </c>
      <c r="M971" s="20">
        <f>IFERROR(VLOOKUP($A971,'Hospitalisation Details'!$A:$Q,10,FALSE),"")</f>
        <v>4260.74</v>
      </c>
      <c r="N971" s="26" t="str">
        <f>IFERROR(VLOOKUP($A971,'Hospitalisation Details'!$A:$Q,11,FALSE),"")</f>
        <v>tier - 3</v>
      </c>
      <c r="O971" t="str">
        <f>IFERROR(VLOOKUP($A971,'Hospitalisation Details'!$A:$Q,13,FALSE),"")</f>
        <v>tier - 2</v>
      </c>
      <c r="P971" t="str">
        <f>IFERROR(VLOOKUP($A971,'Hospitalisation Details'!$A:$Q,15,FALSE),"")</f>
        <v>R1011</v>
      </c>
      <c r="Q971">
        <f>IFERROR(VLOOKUP($A971,'Hospitalisation Details'!$A:$Q,8,FALSE),"")</f>
        <v>27</v>
      </c>
    </row>
    <row r="972" spans="1:17" ht="15" x14ac:dyDescent="0.35">
      <c r="A972" s="25" t="str">
        <f>'Customer Names'!A1873</f>
        <v>Id1872</v>
      </c>
      <c r="B972" t="str">
        <f>IFERROR(VLOOKUP($A972,'Customer Names'!$A:$F,3,FALSE),"")</f>
        <v>Estes</v>
      </c>
      <c r="C972" s="27">
        <f>IFERROR(VLOOKUP($A972,'Medical Examinations'!$A:$O,2,FALSE),"")</f>
        <v>16.670000000000002</v>
      </c>
      <c r="D972">
        <f>IFERROR(VLOOKUP($A972,'Medical Examinations'!$A:$O,3,FALSE),"")</f>
        <v>5.46</v>
      </c>
      <c r="E972" s="26" t="str">
        <f>IFERROR(VLOOKUP($A972,'Medical Examinations'!$A:$O,4,FALSE),"")</f>
        <v>No</v>
      </c>
      <c r="F972" t="str">
        <f>IFERROR(VLOOKUP($A972,'Medical Examinations'!$A:$O,6,FALSE),"")</f>
        <v>No</v>
      </c>
      <c r="G972" t="str">
        <f>IFERROR(VLOOKUP($A972,'Medical Examinations'!$A:$O,7,FALSE),"")</f>
        <v>No</v>
      </c>
      <c r="H972" s="28" t="str">
        <f>IFERROR(VLOOKUP($A972,'Medical Examinations'!$A:$O,8,FALSE),"")</f>
        <v>0</v>
      </c>
      <c r="I972" t="str">
        <f>IFERROR(VLOOKUP($A972,'Medical Examinations'!$A:$O,10,FALSE),"")</f>
        <v>No</v>
      </c>
      <c r="J972" t="str">
        <f>IFERROR(VLOOKUP($A972,'Medical Examinations'!$A:$O,14,FALSE),"")</f>
        <v>Under Weight</v>
      </c>
      <c r="K972" t="str">
        <f>IFERROR(VLOOKUP($A972,'Medical Examinations'!$A:$O,15,FALSE),"")</f>
        <v>Normal</v>
      </c>
      <c r="L972" s="19" t="str">
        <f>IFERROR(VLOOKUP($A972,'Hospitalisation Details'!$A:$Q,7,FALSE),"")</f>
        <v>16-Jun-1982</v>
      </c>
      <c r="M972" s="20">
        <f>IFERROR(VLOOKUP($A972,'Hospitalisation Details'!$A:$Q,10,FALSE),"")</f>
        <v>4250.24</v>
      </c>
      <c r="N972" s="26" t="str">
        <f>IFERROR(VLOOKUP($A972,'Hospitalisation Details'!$A:$Q,11,FALSE),"")</f>
        <v>tier - 2</v>
      </c>
      <c r="O972" t="str">
        <f>IFERROR(VLOOKUP($A972,'Hospitalisation Details'!$A:$Q,13,FALSE),"")</f>
        <v>tier - 3</v>
      </c>
      <c r="P972" t="str">
        <f>IFERROR(VLOOKUP($A972,'Hospitalisation Details'!$A:$Q,15,FALSE),"")</f>
        <v>R1013</v>
      </c>
      <c r="Q972">
        <f>IFERROR(VLOOKUP($A972,'Hospitalisation Details'!$A:$Q,8,FALSE),"")</f>
        <v>40</v>
      </c>
    </row>
    <row r="973" spans="1:17" ht="15" x14ac:dyDescent="0.35">
      <c r="A973" s="25" t="str">
        <f>'Customer Names'!A1874</f>
        <v>Id1873</v>
      </c>
      <c r="B973" t="str">
        <f>IFERROR(VLOOKUP($A973,'Customer Names'!$A:$F,3,FALSE),"")</f>
        <v>Miles</v>
      </c>
      <c r="C973" s="27">
        <f>IFERROR(VLOOKUP($A973,'Medical Examinations'!$A:$O,2,FALSE),"")</f>
        <v>28.594999999999999</v>
      </c>
      <c r="D973">
        <f>IFERROR(VLOOKUP($A973,'Medical Examinations'!$A:$O,3,FALSE),"")</f>
        <v>5.43</v>
      </c>
      <c r="E973" s="26" t="str">
        <f>IFERROR(VLOOKUP($A973,'Medical Examinations'!$A:$O,4,FALSE),"")</f>
        <v>No</v>
      </c>
      <c r="F973" t="str">
        <f>IFERROR(VLOOKUP($A973,'Medical Examinations'!$A:$O,6,FALSE),"")</f>
        <v>No</v>
      </c>
      <c r="G973" t="str">
        <f>IFERROR(VLOOKUP($A973,'Medical Examinations'!$A:$O,7,FALSE),"")</f>
        <v>No</v>
      </c>
      <c r="H973" s="28" t="str">
        <f>IFERROR(VLOOKUP($A973,'Medical Examinations'!$A:$O,8,FALSE),"")</f>
        <v>0</v>
      </c>
      <c r="I973" t="str">
        <f>IFERROR(VLOOKUP($A973,'Medical Examinations'!$A:$O,10,FALSE),"")</f>
        <v>No</v>
      </c>
      <c r="J973" t="str">
        <f>IFERROR(VLOOKUP($A973,'Medical Examinations'!$A:$O,14,FALSE),"")</f>
        <v>Over Weight</v>
      </c>
      <c r="K973" t="str">
        <f>IFERROR(VLOOKUP($A973,'Medical Examinations'!$A:$O,15,FALSE),"")</f>
        <v>Normal</v>
      </c>
      <c r="L973" s="19" t="str">
        <f>IFERROR(VLOOKUP($A973,'Hospitalisation Details'!$A:$Q,7,FALSE),"")</f>
        <v>1-Dec-1991</v>
      </c>
      <c r="M973" s="20">
        <f>IFERROR(VLOOKUP($A973,'Hospitalisation Details'!$A:$Q,10,FALSE),"")</f>
        <v>4243.59</v>
      </c>
      <c r="N973" s="26" t="str">
        <f>IFERROR(VLOOKUP($A973,'Hospitalisation Details'!$A:$Q,11,FALSE),"")</f>
        <v>tier - 3</v>
      </c>
      <c r="O973" t="str">
        <f>IFERROR(VLOOKUP($A973,'Hospitalisation Details'!$A:$Q,13,FALSE),"")</f>
        <v>tier - 1</v>
      </c>
      <c r="P973" t="str">
        <f>IFERROR(VLOOKUP($A973,'Hospitalisation Details'!$A:$Q,15,FALSE),"")</f>
        <v>R1012</v>
      </c>
      <c r="Q973">
        <f>IFERROR(VLOOKUP($A973,'Hospitalisation Details'!$A:$Q,8,FALSE),"")</f>
        <v>31</v>
      </c>
    </row>
    <row r="974" spans="1:17" ht="15" x14ac:dyDescent="0.35">
      <c r="A974" s="25" t="str">
        <f>'Customer Names'!A1875</f>
        <v>Id1874</v>
      </c>
      <c r="B974" t="str">
        <f>IFERROR(VLOOKUP($A974,'Customer Names'!$A:$F,3,FALSE),"")</f>
        <v>Zamore</v>
      </c>
      <c r="C974" s="27">
        <f>IFERROR(VLOOKUP($A974,'Medical Examinations'!$A:$O,2,FALSE),"")</f>
        <v>25.934999999999999</v>
      </c>
      <c r="D974">
        <f>IFERROR(VLOOKUP($A974,'Medical Examinations'!$A:$O,3,FALSE),"")</f>
        <v>4.29</v>
      </c>
      <c r="E974" s="26" t="str">
        <f>IFERROR(VLOOKUP($A974,'Medical Examinations'!$A:$O,4,FALSE),"")</f>
        <v>No</v>
      </c>
      <c r="F974" t="str">
        <f>IFERROR(VLOOKUP($A974,'Medical Examinations'!$A:$O,6,FALSE),"")</f>
        <v>No</v>
      </c>
      <c r="G974" t="str">
        <f>IFERROR(VLOOKUP($A974,'Medical Examinations'!$A:$O,7,FALSE),"")</f>
        <v>No</v>
      </c>
      <c r="H974" s="28" t="str">
        <f>IFERROR(VLOOKUP($A974,'Medical Examinations'!$A:$O,8,FALSE),"")</f>
        <v>0</v>
      </c>
      <c r="I974" t="str">
        <f>IFERROR(VLOOKUP($A974,'Medical Examinations'!$A:$O,10,FALSE),"")</f>
        <v>No</v>
      </c>
      <c r="J974" t="str">
        <f>IFERROR(VLOOKUP($A974,'Medical Examinations'!$A:$O,14,FALSE),"")</f>
        <v>Over Weight</v>
      </c>
      <c r="K974" t="str">
        <f>IFERROR(VLOOKUP($A974,'Medical Examinations'!$A:$O,15,FALSE),"")</f>
        <v>Normal</v>
      </c>
      <c r="L974" s="19" t="str">
        <f>IFERROR(VLOOKUP($A974,'Hospitalisation Details'!$A:$Q,7,FALSE),"")</f>
        <v>3-Nov-1991</v>
      </c>
      <c r="M974" s="20">
        <f>IFERROR(VLOOKUP($A974,'Hospitalisation Details'!$A:$Q,10,FALSE),"")</f>
        <v>4239.8900000000003</v>
      </c>
      <c r="N974" s="26" t="str">
        <f>IFERROR(VLOOKUP($A974,'Hospitalisation Details'!$A:$Q,11,FALSE),"")</f>
        <v>tier - 2</v>
      </c>
      <c r="O974" t="str">
        <f>IFERROR(VLOOKUP($A974,'Hospitalisation Details'!$A:$Q,13,FALSE),"")</f>
        <v>tier - 2</v>
      </c>
      <c r="P974" t="str">
        <f>IFERROR(VLOOKUP($A974,'Hospitalisation Details'!$A:$Q,15,FALSE),"")</f>
        <v>R1012</v>
      </c>
      <c r="Q974">
        <f>IFERROR(VLOOKUP($A974,'Hospitalisation Details'!$A:$Q,8,FALSE),"")</f>
        <v>31</v>
      </c>
    </row>
    <row r="975" spans="1:17" ht="15" x14ac:dyDescent="0.35">
      <c r="A975" s="25" t="str">
        <f>'Customer Names'!A1876</f>
        <v>Id1875</v>
      </c>
      <c r="B975" t="str">
        <f>IFERROR(VLOOKUP($A975,'Customer Names'!$A:$F,3,FALSE),"")</f>
        <v>Donaghy</v>
      </c>
      <c r="C975" s="27">
        <f>IFERROR(VLOOKUP($A975,'Medical Examinations'!$A:$O,2,FALSE),"")</f>
        <v>27.645</v>
      </c>
      <c r="D975">
        <f>IFERROR(VLOOKUP($A975,'Medical Examinations'!$A:$O,3,FALSE),"")</f>
        <v>5.25</v>
      </c>
      <c r="E975" s="26" t="str">
        <f>IFERROR(VLOOKUP($A975,'Medical Examinations'!$A:$O,4,FALSE),"")</f>
        <v>No</v>
      </c>
      <c r="F975" t="str">
        <f>IFERROR(VLOOKUP($A975,'Medical Examinations'!$A:$O,6,FALSE),"")</f>
        <v>No</v>
      </c>
      <c r="G975" t="str">
        <f>IFERROR(VLOOKUP($A975,'Medical Examinations'!$A:$O,7,FALSE),"")</f>
        <v>No</v>
      </c>
      <c r="H975" s="28">
        <f>IFERROR(VLOOKUP($A975,'Medical Examinations'!$A:$O,8,FALSE),"")</f>
        <v>1</v>
      </c>
      <c r="I975" t="str">
        <f>IFERROR(VLOOKUP($A975,'Medical Examinations'!$A:$O,10,FALSE),"")</f>
        <v>No</v>
      </c>
      <c r="J975" t="str">
        <f>IFERROR(VLOOKUP($A975,'Medical Examinations'!$A:$O,14,FALSE),"")</f>
        <v>Over Weight</v>
      </c>
      <c r="K975" t="str">
        <f>IFERROR(VLOOKUP($A975,'Medical Examinations'!$A:$O,15,FALSE),"")</f>
        <v>Normal</v>
      </c>
      <c r="L975" s="19" t="str">
        <f>IFERROR(VLOOKUP($A975,'Hospitalisation Details'!$A:$Q,7,FALSE),"")</f>
        <v>27-Jun-1992</v>
      </c>
      <c r="M975" s="20">
        <f>IFERROR(VLOOKUP($A975,'Hospitalisation Details'!$A:$Q,10,FALSE),"")</f>
        <v>4237.13</v>
      </c>
      <c r="N975" s="26" t="str">
        <f>IFERROR(VLOOKUP($A975,'Hospitalisation Details'!$A:$Q,11,FALSE),"")</f>
        <v>tier - 3</v>
      </c>
      <c r="O975" t="str">
        <f>IFERROR(VLOOKUP($A975,'Hospitalisation Details'!$A:$Q,13,FALSE),"")</f>
        <v>tier - 1</v>
      </c>
      <c r="P975" t="str">
        <f>IFERROR(VLOOKUP($A975,'Hospitalisation Details'!$A:$Q,15,FALSE),"")</f>
        <v>R1016</v>
      </c>
      <c r="Q975">
        <f>IFERROR(VLOOKUP($A975,'Hospitalisation Details'!$A:$Q,8,FALSE),"")</f>
        <v>30</v>
      </c>
    </row>
    <row r="976" spans="1:17" ht="15" x14ac:dyDescent="0.35">
      <c r="A976" s="25" t="str">
        <f>'Customer Names'!A1877</f>
        <v>Id1876</v>
      </c>
      <c r="B976" t="str">
        <f>IFERROR(VLOOKUP($A976,'Customer Names'!$A:$F,3,FALSE),"")</f>
        <v>Kennedy</v>
      </c>
      <c r="C976" s="27">
        <f>IFERROR(VLOOKUP($A976,'Medical Examinations'!$A:$O,2,FALSE),"")</f>
        <v>30.1</v>
      </c>
      <c r="D976">
        <f>IFERROR(VLOOKUP($A976,'Medical Examinations'!$A:$O,3,FALSE),"")</f>
        <v>4.04</v>
      </c>
      <c r="E976" s="26" t="str">
        <f>IFERROR(VLOOKUP($A976,'Medical Examinations'!$A:$O,4,FALSE),"")</f>
        <v>No</v>
      </c>
      <c r="F976" t="str">
        <f>IFERROR(VLOOKUP($A976,'Medical Examinations'!$A:$O,6,FALSE),"")</f>
        <v>No</v>
      </c>
      <c r="G976" t="str">
        <f>IFERROR(VLOOKUP($A976,'Medical Examinations'!$A:$O,7,FALSE),"")</f>
        <v>No</v>
      </c>
      <c r="H976" s="28">
        <f>IFERROR(VLOOKUP($A976,'Medical Examinations'!$A:$O,8,FALSE),"")</f>
        <v>1</v>
      </c>
      <c r="I976" t="str">
        <f>IFERROR(VLOOKUP($A976,'Medical Examinations'!$A:$O,10,FALSE),"")</f>
        <v>No</v>
      </c>
      <c r="J976" t="str">
        <f>IFERROR(VLOOKUP($A976,'Medical Examinations'!$A:$O,14,FALSE),"")</f>
        <v>Obesity</v>
      </c>
      <c r="K976" t="str">
        <f>IFERROR(VLOOKUP($A976,'Medical Examinations'!$A:$O,15,FALSE),"")</f>
        <v>Normal</v>
      </c>
      <c r="L976" s="19" t="str">
        <f>IFERROR(VLOOKUP($A976,'Hospitalisation Details'!$A:$Q,7,FALSE),"")</f>
        <v>14-Dec-1998</v>
      </c>
      <c r="M976" s="20">
        <f>IFERROR(VLOOKUP($A976,'Hospitalisation Details'!$A:$Q,10,FALSE),"")</f>
        <v>4234.93</v>
      </c>
      <c r="N976" s="26" t="str">
        <f>IFERROR(VLOOKUP($A976,'Hospitalisation Details'!$A:$Q,11,FALSE),"")</f>
        <v>tier - 2</v>
      </c>
      <c r="O976" t="str">
        <f>IFERROR(VLOOKUP($A976,'Hospitalisation Details'!$A:$Q,13,FALSE),"")</f>
        <v>tier - 1</v>
      </c>
      <c r="P976" t="str">
        <f>IFERROR(VLOOKUP($A976,'Hospitalisation Details'!$A:$Q,15,FALSE),"")</f>
        <v>R1011</v>
      </c>
      <c r="Q976">
        <f>IFERROR(VLOOKUP($A976,'Hospitalisation Details'!$A:$Q,8,FALSE),"")</f>
        <v>24</v>
      </c>
    </row>
    <row r="977" spans="1:17" ht="15" x14ac:dyDescent="0.35">
      <c r="A977" s="25" t="str">
        <f>'Customer Names'!A1878</f>
        <v>Id1877</v>
      </c>
      <c r="B977" t="str">
        <f>IFERROR(VLOOKUP($A977,'Customer Names'!$A:$F,3,FALSE),"")</f>
        <v>Fiorini</v>
      </c>
      <c r="C977" s="27">
        <f>IFERROR(VLOOKUP($A977,'Medical Examinations'!$A:$O,2,FALSE),"")</f>
        <v>26.79</v>
      </c>
      <c r="D977">
        <f>IFERROR(VLOOKUP($A977,'Medical Examinations'!$A:$O,3,FALSE),"")</f>
        <v>5</v>
      </c>
      <c r="E977" s="26" t="str">
        <f>IFERROR(VLOOKUP($A977,'Medical Examinations'!$A:$O,4,FALSE),"")</f>
        <v>Yes</v>
      </c>
      <c r="F977" t="str">
        <f>IFERROR(VLOOKUP($A977,'Medical Examinations'!$A:$O,6,FALSE),"")</f>
        <v>No</v>
      </c>
      <c r="G977" t="str">
        <f>IFERROR(VLOOKUP($A977,'Medical Examinations'!$A:$O,7,FALSE),"")</f>
        <v>Yes</v>
      </c>
      <c r="H977" s="28">
        <f>IFERROR(VLOOKUP($A977,'Medical Examinations'!$A:$O,8,FALSE),"")</f>
        <v>1</v>
      </c>
      <c r="I977" t="str">
        <f>IFERROR(VLOOKUP($A977,'Medical Examinations'!$A:$O,10,FALSE),"")</f>
        <v>No</v>
      </c>
      <c r="J977" t="str">
        <f>IFERROR(VLOOKUP($A977,'Medical Examinations'!$A:$O,14,FALSE),"")</f>
        <v>Over Weight</v>
      </c>
      <c r="K977" t="str">
        <f>IFERROR(VLOOKUP($A977,'Medical Examinations'!$A:$O,15,FALSE),"")</f>
        <v>Normal</v>
      </c>
      <c r="L977" s="19" t="str">
        <f>IFERROR(VLOOKUP($A977,'Hospitalisation Details'!$A:$Q,7,FALSE),"")</f>
        <v>6-Sep-1997</v>
      </c>
      <c r="M977" s="20">
        <f>IFERROR(VLOOKUP($A977,'Hospitalisation Details'!$A:$Q,10,FALSE),"")</f>
        <v>4189.1099999999997</v>
      </c>
      <c r="N977" s="26" t="str">
        <f>IFERROR(VLOOKUP($A977,'Hospitalisation Details'!$A:$Q,11,FALSE),"")</f>
        <v>tier - 2</v>
      </c>
      <c r="O977" t="str">
        <f>IFERROR(VLOOKUP($A977,'Hospitalisation Details'!$A:$Q,13,FALSE),"")</f>
        <v>tier - 2</v>
      </c>
      <c r="P977" t="str">
        <f>IFERROR(VLOOKUP($A977,'Hospitalisation Details'!$A:$Q,15,FALSE),"")</f>
        <v>R1012</v>
      </c>
      <c r="Q977">
        <f>IFERROR(VLOOKUP($A977,'Hospitalisation Details'!$A:$Q,8,FALSE),"")</f>
        <v>25</v>
      </c>
    </row>
    <row r="978" spans="1:17" ht="15" x14ac:dyDescent="0.35">
      <c r="A978" s="25" t="str">
        <f>'Customer Names'!A1879</f>
        <v>Id1878</v>
      </c>
      <c r="B978" t="str">
        <f>IFERROR(VLOOKUP($A978,'Customer Names'!$A:$F,3,FALSE),"")</f>
        <v>Alexander</v>
      </c>
      <c r="C978" s="27">
        <f>IFERROR(VLOOKUP($A978,'Medical Examinations'!$A:$O,2,FALSE),"")</f>
        <v>27.1</v>
      </c>
      <c r="D978">
        <f>IFERROR(VLOOKUP($A978,'Medical Examinations'!$A:$O,3,FALSE),"")</f>
        <v>4.01</v>
      </c>
      <c r="E978" s="26" t="str">
        <f>IFERROR(VLOOKUP($A978,'Medical Examinations'!$A:$O,4,FALSE),"")</f>
        <v>Yes</v>
      </c>
      <c r="F978" t="str">
        <f>IFERROR(VLOOKUP($A978,'Medical Examinations'!$A:$O,6,FALSE),"")</f>
        <v>No</v>
      </c>
      <c r="G978" t="str">
        <f>IFERROR(VLOOKUP($A978,'Medical Examinations'!$A:$O,7,FALSE),"")</f>
        <v>No</v>
      </c>
      <c r="H978" s="28">
        <f>IFERROR(VLOOKUP($A978,'Medical Examinations'!$A:$O,8,FALSE),"")</f>
        <v>1</v>
      </c>
      <c r="I978" t="str">
        <f>IFERROR(VLOOKUP($A978,'Medical Examinations'!$A:$O,10,FALSE),"")</f>
        <v>No</v>
      </c>
      <c r="J978" t="str">
        <f>IFERROR(VLOOKUP($A978,'Medical Examinations'!$A:$O,14,FALSE),"")</f>
        <v>Over Weight</v>
      </c>
      <c r="K978" t="str">
        <f>IFERROR(VLOOKUP($A978,'Medical Examinations'!$A:$O,15,FALSE),"")</f>
        <v>Normal</v>
      </c>
      <c r="L978" s="19" t="str">
        <f>IFERROR(VLOOKUP($A978,'Hospitalisation Details'!$A:$Q,7,FALSE),"")</f>
        <v>3-Oct-1995</v>
      </c>
      <c r="M978" s="20">
        <f>IFERROR(VLOOKUP($A978,'Hospitalisation Details'!$A:$Q,10,FALSE),"")</f>
        <v>4188.7299999999996</v>
      </c>
      <c r="N978" s="26" t="str">
        <f>IFERROR(VLOOKUP($A978,'Hospitalisation Details'!$A:$Q,11,FALSE),"")</f>
        <v>tier - 2</v>
      </c>
      <c r="O978" t="str">
        <f>IFERROR(VLOOKUP($A978,'Hospitalisation Details'!$A:$Q,13,FALSE),"")</f>
        <v>tier - 2</v>
      </c>
      <c r="P978" t="str">
        <f>IFERROR(VLOOKUP($A978,'Hospitalisation Details'!$A:$Q,15,FALSE),"")</f>
        <v>R1025</v>
      </c>
      <c r="Q978">
        <f>IFERROR(VLOOKUP($A978,'Hospitalisation Details'!$A:$Q,8,FALSE),"")</f>
        <v>27</v>
      </c>
    </row>
    <row r="979" spans="1:17" ht="15" x14ac:dyDescent="0.35">
      <c r="A979" s="25" t="str">
        <f>'Customer Names'!A1880</f>
        <v>Id1879</v>
      </c>
      <c r="B979" t="str">
        <f>IFERROR(VLOOKUP($A979,'Customer Names'!$A:$F,3,FALSE),"")</f>
        <v>Watkins</v>
      </c>
      <c r="C979" s="27">
        <f>IFERROR(VLOOKUP($A979,'Medical Examinations'!$A:$O,2,FALSE),"")</f>
        <v>24.31</v>
      </c>
      <c r="D979">
        <f>IFERROR(VLOOKUP($A979,'Medical Examinations'!$A:$O,3,FALSE),"")</f>
        <v>5.4</v>
      </c>
      <c r="E979" s="26" t="str">
        <f>IFERROR(VLOOKUP($A979,'Medical Examinations'!$A:$O,4,FALSE),"")</f>
        <v>No</v>
      </c>
      <c r="F979" t="str">
        <f>IFERROR(VLOOKUP($A979,'Medical Examinations'!$A:$O,6,FALSE),"")</f>
        <v>No</v>
      </c>
      <c r="G979" t="str">
        <f>IFERROR(VLOOKUP($A979,'Medical Examinations'!$A:$O,7,FALSE),"")</f>
        <v>No</v>
      </c>
      <c r="H979" s="28" t="str">
        <f>IFERROR(VLOOKUP($A979,'Medical Examinations'!$A:$O,8,FALSE),"")</f>
        <v>0</v>
      </c>
      <c r="I979" t="str">
        <f>IFERROR(VLOOKUP($A979,'Medical Examinations'!$A:$O,10,FALSE),"")</f>
        <v>No</v>
      </c>
      <c r="J979" t="str">
        <f>IFERROR(VLOOKUP($A979,'Medical Examinations'!$A:$O,14,FALSE),"")</f>
        <v>Normal Weight</v>
      </c>
      <c r="K979" t="str">
        <f>IFERROR(VLOOKUP($A979,'Medical Examinations'!$A:$O,15,FALSE),"")</f>
        <v>Normal</v>
      </c>
      <c r="L979" s="19" t="str">
        <f>IFERROR(VLOOKUP($A979,'Hospitalisation Details'!$A:$Q,7,FALSE),"")</f>
        <v>25-Jun-1989</v>
      </c>
      <c r="M979" s="20">
        <f>IFERROR(VLOOKUP($A979,'Hospitalisation Details'!$A:$Q,10,FALSE),"")</f>
        <v>4185.1000000000004</v>
      </c>
      <c r="N979" s="26" t="str">
        <f>IFERROR(VLOOKUP($A979,'Hospitalisation Details'!$A:$Q,11,FALSE),"")</f>
        <v>tier - 2</v>
      </c>
      <c r="O979" t="str">
        <f>IFERROR(VLOOKUP($A979,'Hospitalisation Details'!$A:$Q,13,FALSE),"")</f>
        <v>tier - 3</v>
      </c>
      <c r="P979" t="str">
        <f>IFERROR(VLOOKUP($A979,'Hospitalisation Details'!$A:$Q,15,FALSE),"")</f>
        <v>R1013</v>
      </c>
      <c r="Q979">
        <f>IFERROR(VLOOKUP($A979,'Hospitalisation Details'!$A:$Q,8,FALSE),"")</f>
        <v>33</v>
      </c>
    </row>
    <row r="980" spans="1:17" ht="15" x14ac:dyDescent="0.35">
      <c r="A980" s="25" t="str">
        <f>'Customer Names'!A189</f>
        <v>Id188</v>
      </c>
      <c r="B980" t="str">
        <f>IFERROR(VLOOKUP($A980,'Customer Names'!$A:$F,3,FALSE),"")</f>
        <v>Cleland</v>
      </c>
      <c r="C980" s="27">
        <f>IFERROR(VLOOKUP($A980,'Medical Examinations'!$A:$O,2,FALSE),"")</f>
        <v>38.729999999999997</v>
      </c>
      <c r="D980">
        <f>IFERROR(VLOOKUP($A980,'Medical Examinations'!$A:$O,3,FALSE),"")</f>
        <v>11.51</v>
      </c>
      <c r="E980" s="26" t="str">
        <f>IFERROR(VLOOKUP($A980,'Medical Examinations'!$A:$O,4,FALSE),"")</f>
        <v>No</v>
      </c>
      <c r="F980" t="str">
        <f>IFERROR(VLOOKUP($A980,'Medical Examinations'!$A:$O,6,FALSE),"")</f>
        <v>No</v>
      </c>
      <c r="G980" t="str">
        <f>IFERROR(VLOOKUP($A980,'Medical Examinations'!$A:$O,7,FALSE),"")</f>
        <v>No</v>
      </c>
      <c r="H980" s="28">
        <f>IFERROR(VLOOKUP($A980,'Medical Examinations'!$A:$O,8,FALSE),"")</f>
        <v>2</v>
      </c>
      <c r="I980" t="str">
        <f>IFERROR(VLOOKUP($A980,'Medical Examinations'!$A:$O,10,FALSE),"")</f>
        <v>Yes</v>
      </c>
      <c r="J980" t="str">
        <f>IFERROR(VLOOKUP($A980,'Medical Examinations'!$A:$O,14,FALSE),"")</f>
        <v>Obesity</v>
      </c>
      <c r="K980" t="str">
        <f>IFERROR(VLOOKUP($A980,'Medical Examinations'!$A:$O,15,FALSE),"")</f>
        <v>Diabetes</v>
      </c>
      <c r="L980" s="19" t="str">
        <f>IFERROR(VLOOKUP($A980,'Hospitalisation Details'!$A:$Q,7,FALSE),"")</f>
        <v>9-Aug-1973</v>
      </c>
      <c r="M980" s="20">
        <f>IFERROR(VLOOKUP($A980,'Hospitalisation Details'!$A:$Q,10,FALSE),"")</f>
        <v>36541.550000000003</v>
      </c>
      <c r="N980" s="26" t="str">
        <f>IFERROR(VLOOKUP($A980,'Hospitalisation Details'!$A:$Q,11,FALSE),"")</f>
        <v>tier - 2</v>
      </c>
      <c r="O980" t="str">
        <f>IFERROR(VLOOKUP($A980,'Hospitalisation Details'!$A:$Q,13,FALSE),"")</f>
        <v>tier - 3</v>
      </c>
      <c r="P980" t="str">
        <f>IFERROR(VLOOKUP($A980,'Hospitalisation Details'!$A:$Q,15,FALSE),"")</f>
        <v>R1011</v>
      </c>
      <c r="Q980">
        <f>IFERROR(VLOOKUP($A980,'Hospitalisation Details'!$A:$Q,8,FALSE),"")</f>
        <v>49</v>
      </c>
    </row>
    <row r="981" spans="1:17" ht="15" x14ac:dyDescent="0.35">
      <c r="A981" s="25" t="str">
        <f>'Customer Names'!A1881</f>
        <v>Id1880</v>
      </c>
      <c r="B981" t="str">
        <f>IFERROR(VLOOKUP($A981,'Customer Names'!$A:$F,3,FALSE),"")</f>
        <v>Cassel</v>
      </c>
      <c r="C981" s="27">
        <f>IFERROR(VLOOKUP($A981,'Medical Examinations'!$A:$O,2,FALSE),"")</f>
        <v>15.53</v>
      </c>
      <c r="D981">
        <f>IFERROR(VLOOKUP($A981,'Medical Examinations'!$A:$O,3,FALSE),"")</f>
        <v>5.81</v>
      </c>
      <c r="E981" s="26" t="str">
        <f>IFERROR(VLOOKUP($A981,'Medical Examinations'!$A:$O,4,FALSE),"")</f>
        <v>No</v>
      </c>
      <c r="F981" t="str">
        <f>IFERROR(VLOOKUP($A981,'Medical Examinations'!$A:$O,6,FALSE),"")</f>
        <v>No</v>
      </c>
      <c r="G981" t="str">
        <f>IFERROR(VLOOKUP($A981,'Medical Examinations'!$A:$O,7,FALSE),"")</f>
        <v>No</v>
      </c>
      <c r="H981" s="28">
        <f>IFERROR(VLOOKUP($A981,'Medical Examinations'!$A:$O,8,FALSE),"")</f>
        <v>1</v>
      </c>
      <c r="I981" t="str">
        <f>IFERROR(VLOOKUP($A981,'Medical Examinations'!$A:$O,10,FALSE),"")</f>
        <v>No</v>
      </c>
      <c r="J981" t="str">
        <f>IFERROR(VLOOKUP($A981,'Medical Examinations'!$A:$O,14,FALSE),"")</f>
        <v>Under Weight</v>
      </c>
      <c r="K981" t="str">
        <f>IFERROR(VLOOKUP($A981,'Medical Examinations'!$A:$O,15,FALSE),"")</f>
        <v>Prediabetes</v>
      </c>
      <c r="L981" s="19" t="str">
        <f>IFERROR(VLOOKUP($A981,'Hospitalisation Details'!$A:$Q,7,FALSE),"")</f>
        <v>16-Sep-1984</v>
      </c>
      <c r="M981" s="20">
        <f>IFERROR(VLOOKUP($A981,'Hospitalisation Details'!$A:$Q,10,FALSE),"")</f>
        <v>4163.21</v>
      </c>
      <c r="N981" s="26" t="str">
        <f>IFERROR(VLOOKUP($A981,'Hospitalisation Details'!$A:$Q,11,FALSE),"")</f>
        <v>tier - 2</v>
      </c>
      <c r="O981" t="str">
        <f>IFERROR(VLOOKUP($A981,'Hospitalisation Details'!$A:$Q,13,FALSE),"")</f>
        <v>tier - 2</v>
      </c>
      <c r="P981" t="str">
        <f>IFERROR(VLOOKUP($A981,'Hospitalisation Details'!$A:$Q,15,FALSE),"")</f>
        <v>R1012</v>
      </c>
      <c r="Q981">
        <f>IFERROR(VLOOKUP($A981,'Hospitalisation Details'!$A:$Q,8,FALSE),"")</f>
        <v>38</v>
      </c>
    </row>
    <row r="982" spans="1:17" ht="15" x14ac:dyDescent="0.35">
      <c r="A982" s="25" t="str">
        <f>'Customer Names'!A1882</f>
        <v>Id1881</v>
      </c>
      <c r="B982" t="str">
        <f>IFERROR(VLOOKUP($A982,'Customer Names'!$A:$F,3,FALSE),"")</f>
        <v>Ferguson</v>
      </c>
      <c r="C982" s="27">
        <f>IFERROR(VLOOKUP($A982,'Medical Examinations'!$A:$O,2,FALSE),"")</f>
        <v>30.7</v>
      </c>
      <c r="D982">
        <f>IFERROR(VLOOKUP($A982,'Medical Examinations'!$A:$O,3,FALSE),"")</f>
        <v>5.82</v>
      </c>
      <c r="E982" s="26" t="str">
        <f>IFERROR(VLOOKUP($A982,'Medical Examinations'!$A:$O,4,FALSE),"")</f>
        <v>No</v>
      </c>
      <c r="F982" t="str">
        <f>IFERROR(VLOOKUP($A982,'Medical Examinations'!$A:$O,6,FALSE),"")</f>
        <v>No</v>
      </c>
      <c r="G982" t="str">
        <f>IFERROR(VLOOKUP($A982,'Medical Examinations'!$A:$O,7,FALSE),"")</f>
        <v>No</v>
      </c>
      <c r="H982" s="28">
        <f>IFERROR(VLOOKUP($A982,'Medical Examinations'!$A:$O,8,FALSE),"")</f>
        <v>1</v>
      </c>
      <c r="I982" t="str">
        <f>IFERROR(VLOOKUP($A982,'Medical Examinations'!$A:$O,10,FALSE),"")</f>
        <v>No</v>
      </c>
      <c r="J982" t="str">
        <f>IFERROR(VLOOKUP($A982,'Medical Examinations'!$A:$O,14,FALSE),"")</f>
        <v>Obesity</v>
      </c>
      <c r="K982" t="str">
        <f>IFERROR(VLOOKUP($A982,'Medical Examinations'!$A:$O,15,FALSE),"")</f>
        <v>Prediabetes</v>
      </c>
      <c r="L982" s="19" t="str">
        <f>IFERROR(VLOOKUP($A982,'Hospitalisation Details'!$A:$Q,7,FALSE),"")</f>
        <v>26-Nov-1998</v>
      </c>
      <c r="M982" s="20">
        <f>IFERROR(VLOOKUP($A982,'Hospitalisation Details'!$A:$Q,10,FALSE),"")</f>
        <v>4154.97</v>
      </c>
      <c r="N982" s="26" t="str">
        <f>IFERROR(VLOOKUP($A982,'Hospitalisation Details'!$A:$Q,11,FALSE),"")</f>
        <v>tier - 2</v>
      </c>
      <c r="O982" t="str">
        <f>IFERROR(VLOOKUP($A982,'Hospitalisation Details'!$A:$Q,13,FALSE),"")</f>
        <v>tier - 1</v>
      </c>
      <c r="P982" t="str">
        <f>IFERROR(VLOOKUP($A982,'Hospitalisation Details'!$A:$Q,15,FALSE),"")</f>
        <v>R1012</v>
      </c>
      <c r="Q982">
        <f>IFERROR(VLOOKUP($A982,'Hospitalisation Details'!$A:$Q,8,FALSE),"")</f>
        <v>24</v>
      </c>
    </row>
    <row r="983" spans="1:17" ht="15" x14ac:dyDescent="0.35">
      <c r="A983" s="25" t="str">
        <f>'Customer Names'!A1883</f>
        <v>Id1882</v>
      </c>
      <c r="B983" t="str">
        <f>IFERROR(VLOOKUP($A983,'Customer Names'!$A:$F,3,FALSE),"")</f>
        <v>O'Sullivan</v>
      </c>
      <c r="C983" s="27">
        <f>IFERROR(VLOOKUP($A983,'Medical Examinations'!$A:$O,2,FALSE),"")</f>
        <v>33.33</v>
      </c>
      <c r="D983">
        <f>IFERROR(VLOOKUP($A983,'Medical Examinations'!$A:$O,3,FALSE),"")</f>
        <v>4.82</v>
      </c>
      <c r="E983" s="26" t="str">
        <f>IFERROR(VLOOKUP($A983,'Medical Examinations'!$A:$O,4,FALSE),"")</f>
        <v>No</v>
      </c>
      <c r="F983" t="str">
        <f>IFERROR(VLOOKUP($A983,'Medical Examinations'!$A:$O,6,FALSE),"")</f>
        <v>No</v>
      </c>
      <c r="G983" t="str">
        <f>IFERROR(VLOOKUP($A983,'Medical Examinations'!$A:$O,7,FALSE),"")</f>
        <v>No</v>
      </c>
      <c r="H983" s="28">
        <f>IFERROR(VLOOKUP($A983,'Medical Examinations'!$A:$O,8,FALSE),"")</f>
        <v>1</v>
      </c>
      <c r="I983" t="str">
        <f>IFERROR(VLOOKUP($A983,'Medical Examinations'!$A:$O,10,FALSE),"")</f>
        <v>No</v>
      </c>
      <c r="J983" t="str">
        <f>IFERROR(VLOOKUP($A983,'Medical Examinations'!$A:$O,14,FALSE),"")</f>
        <v>Obesity</v>
      </c>
      <c r="K983" t="str">
        <f>IFERROR(VLOOKUP($A983,'Medical Examinations'!$A:$O,15,FALSE),"")</f>
        <v>Normal</v>
      </c>
      <c r="L983" s="19" t="str">
        <f>IFERROR(VLOOKUP($A983,'Hospitalisation Details'!$A:$Q,7,FALSE),"")</f>
        <v>4-Aug-1992</v>
      </c>
      <c r="M983" s="20">
        <f>IFERROR(VLOOKUP($A983,'Hospitalisation Details'!$A:$Q,10,FALSE),"")</f>
        <v>4151.03</v>
      </c>
      <c r="N983" s="26" t="str">
        <f>IFERROR(VLOOKUP($A983,'Hospitalisation Details'!$A:$Q,11,FALSE),"")</f>
        <v>tier - 2</v>
      </c>
      <c r="O983" t="str">
        <f>IFERROR(VLOOKUP($A983,'Hospitalisation Details'!$A:$Q,13,FALSE),"")</f>
        <v>tier - 2</v>
      </c>
      <c r="P983" t="str">
        <f>IFERROR(VLOOKUP($A983,'Hospitalisation Details'!$A:$Q,15,FALSE),"")</f>
        <v>R1013</v>
      </c>
      <c r="Q983">
        <f>IFERROR(VLOOKUP($A983,'Hospitalisation Details'!$A:$Q,8,FALSE),"")</f>
        <v>30</v>
      </c>
    </row>
    <row r="984" spans="1:17" ht="15" x14ac:dyDescent="0.35">
      <c r="A984" s="25" t="str">
        <f>'Customer Names'!A1884</f>
        <v>Id1883</v>
      </c>
      <c r="B984" t="str">
        <f>IFERROR(VLOOKUP($A984,'Customer Names'!$A:$F,3,FALSE),"")</f>
        <v>Chepkirui</v>
      </c>
      <c r="C984" s="27">
        <f>IFERROR(VLOOKUP($A984,'Medical Examinations'!$A:$O,2,FALSE),"")</f>
        <v>32.4</v>
      </c>
      <c r="D984">
        <f>IFERROR(VLOOKUP($A984,'Medical Examinations'!$A:$O,3,FALSE),"")</f>
        <v>5.08</v>
      </c>
      <c r="E984" s="26" t="str">
        <f>IFERROR(VLOOKUP($A984,'Medical Examinations'!$A:$O,4,FALSE),"")</f>
        <v>No</v>
      </c>
      <c r="F984" t="str">
        <f>IFERROR(VLOOKUP($A984,'Medical Examinations'!$A:$O,6,FALSE),"")</f>
        <v>No</v>
      </c>
      <c r="G984" t="str">
        <f>IFERROR(VLOOKUP($A984,'Medical Examinations'!$A:$O,7,FALSE),"")</f>
        <v>No</v>
      </c>
      <c r="H984" s="28">
        <f>IFERROR(VLOOKUP($A984,'Medical Examinations'!$A:$O,8,FALSE),"")</f>
        <v>1</v>
      </c>
      <c r="I984" t="str">
        <f>IFERROR(VLOOKUP($A984,'Medical Examinations'!$A:$O,10,FALSE),"")</f>
        <v>No</v>
      </c>
      <c r="J984" t="str">
        <f>IFERROR(VLOOKUP($A984,'Medical Examinations'!$A:$O,14,FALSE),"")</f>
        <v>Obesity</v>
      </c>
      <c r="K984" t="str">
        <f>IFERROR(VLOOKUP($A984,'Medical Examinations'!$A:$O,15,FALSE),"")</f>
        <v>Normal</v>
      </c>
      <c r="L984" s="19" t="str">
        <f>IFERROR(VLOOKUP($A984,'Hospitalisation Details'!$A:$Q,7,FALSE),"")</f>
        <v>28-Jun-1992</v>
      </c>
      <c r="M984" s="20">
        <f>IFERROR(VLOOKUP($A984,'Hospitalisation Details'!$A:$Q,10,FALSE),"")</f>
        <v>4149.74</v>
      </c>
      <c r="N984" s="26" t="str">
        <f>IFERROR(VLOOKUP($A984,'Hospitalisation Details'!$A:$Q,11,FALSE),"")</f>
        <v>tier - 2</v>
      </c>
      <c r="O984" t="str">
        <f>IFERROR(VLOOKUP($A984,'Hospitalisation Details'!$A:$Q,13,FALSE),"")</f>
        <v>tier - 1</v>
      </c>
      <c r="P984" t="str">
        <f>IFERROR(VLOOKUP($A984,'Hospitalisation Details'!$A:$Q,15,FALSE),"")</f>
        <v>R1011</v>
      </c>
      <c r="Q984">
        <f>IFERROR(VLOOKUP($A984,'Hospitalisation Details'!$A:$Q,8,FALSE),"")</f>
        <v>30</v>
      </c>
    </row>
    <row r="985" spans="1:17" ht="15" x14ac:dyDescent="0.35">
      <c r="A985" s="25" t="str">
        <f>'Customer Names'!A1885</f>
        <v>Id1884</v>
      </c>
      <c r="B985" t="str">
        <f>IFERROR(VLOOKUP($A985,'Customer Names'!$A:$F,3,FALSE),"")</f>
        <v>Gurney</v>
      </c>
      <c r="C985" s="27">
        <f>IFERROR(VLOOKUP($A985,'Medical Examinations'!$A:$O,2,FALSE),"")</f>
        <v>27.93</v>
      </c>
      <c r="D985">
        <f>IFERROR(VLOOKUP($A985,'Medical Examinations'!$A:$O,3,FALSE),"")</f>
        <v>5.59</v>
      </c>
      <c r="E985" s="26" t="str">
        <f>IFERROR(VLOOKUP($A985,'Medical Examinations'!$A:$O,4,FALSE),"")</f>
        <v>No</v>
      </c>
      <c r="F985" t="str">
        <f>IFERROR(VLOOKUP($A985,'Medical Examinations'!$A:$O,6,FALSE),"")</f>
        <v>No</v>
      </c>
      <c r="G985" t="str">
        <f>IFERROR(VLOOKUP($A985,'Medical Examinations'!$A:$O,7,FALSE),"")</f>
        <v>No</v>
      </c>
      <c r="H985" s="28">
        <f>IFERROR(VLOOKUP($A985,'Medical Examinations'!$A:$O,8,FALSE),"")</f>
        <v>1</v>
      </c>
      <c r="I985" t="str">
        <f>IFERROR(VLOOKUP($A985,'Medical Examinations'!$A:$O,10,FALSE),"")</f>
        <v>No</v>
      </c>
      <c r="J985" t="str">
        <f>IFERROR(VLOOKUP($A985,'Medical Examinations'!$A:$O,14,FALSE),"")</f>
        <v>Over Weight</v>
      </c>
      <c r="K985" t="str">
        <f>IFERROR(VLOOKUP($A985,'Medical Examinations'!$A:$O,15,FALSE),"")</f>
        <v>Normal</v>
      </c>
      <c r="L985" s="19" t="str">
        <f>IFERROR(VLOOKUP($A985,'Hospitalisation Details'!$A:$Q,7,FALSE),"")</f>
        <v>18-Jun-1992</v>
      </c>
      <c r="M985" s="20">
        <f>IFERROR(VLOOKUP($A985,'Hospitalisation Details'!$A:$Q,10,FALSE),"")</f>
        <v>4137.5200000000004</v>
      </c>
      <c r="N985" s="26" t="str">
        <f>IFERROR(VLOOKUP($A985,'Hospitalisation Details'!$A:$Q,11,FALSE),"")</f>
        <v>tier - 2</v>
      </c>
      <c r="O985" t="str">
        <f>IFERROR(VLOOKUP($A985,'Hospitalisation Details'!$A:$Q,13,FALSE),"")</f>
        <v>tier - 3</v>
      </c>
      <c r="P985" t="str">
        <f>IFERROR(VLOOKUP($A985,'Hospitalisation Details'!$A:$Q,15,FALSE),"")</f>
        <v>R1024</v>
      </c>
      <c r="Q985">
        <f>IFERROR(VLOOKUP($A985,'Hospitalisation Details'!$A:$Q,8,FALSE),"")</f>
        <v>30</v>
      </c>
    </row>
    <row r="986" spans="1:17" ht="15" x14ac:dyDescent="0.35">
      <c r="A986" s="25" t="str">
        <f>'Customer Names'!A1886</f>
        <v>Id1885</v>
      </c>
      <c r="B986" t="str">
        <f>IFERROR(VLOOKUP($A986,'Customer Names'!$A:$F,3,FALSE),"")</f>
        <v>Francis</v>
      </c>
      <c r="C986" s="27">
        <f>IFERROR(VLOOKUP($A986,'Medical Examinations'!$A:$O,2,FALSE),"")</f>
        <v>21.754999999999999</v>
      </c>
      <c r="D986">
        <f>IFERROR(VLOOKUP($A986,'Medical Examinations'!$A:$O,3,FALSE),"")</f>
        <v>5.12</v>
      </c>
      <c r="E986" s="26" t="str">
        <f>IFERROR(VLOOKUP($A986,'Medical Examinations'!$A:$O,4,FALSE),"")</f>
        <v>No</v>
      </c>
      <c r="F986" t="str">
        <f>IFERROR(VLOOKUP($A986,'Medical Examinations'!$A:$O,6,FALSE),"")</f>
        <v>No</v>
      </c>
      <c r="G986" t="str">
        <f>IFERROR(VLOOKUP($A986,'Medical Examinations'!$A:$O,7,FALSE),"")</f>
        <v>No</v>
      </c>
      <c r="H986" s="28" t="str">
        <f>IFERROR(VLOOKUP($A986,'Medical Examinations'!$A:$O,8,FALSE),"")</f>
        <v>0</v>
      </c>
      <c r="I986" t="str">
        <f>IFERROR(VLOOKUP($A986,'Medical Examinations'!$A:$O,10,FALSE),"")</f>
        <v>No</v>
      </c>
      <c r="J986" t="str">
        <f>IFERROR(VLOOKUP($A986,'Medical Examinations'!$A:$O,14,FALSE),"")</f>
        <v>Normal Weight</v>
      </c>
      <c r="K986" t="str">
        <f>IFERROR(VLOOKUP($A986,'Medical Examinations'!$A:$O,15,FALSE),"")</f>
        <v>Normal</v>
      </c>
      <c r="L986" s="19" t="str">
        <f>IFERROR(VLOOKUP($A986,'Hospitalisation Details'!$A:$Q,7,FALSE),"")</f>
        <v>6-Aug-1991</v>
      </c>
      <c r="M986" s="20">
        <f>IFERROR(VLOOKUP($A986,'Hospitalisation Details'!$A:$Q,10,FALSE),"")</f>
        <v>4134.08</v>
      </c>
      <c r="N986" s="26" t="str">
        <f>IFERROR(VLOOKUP($A986,'Hospitalisation Details'!$A:$Q,11,FALSE),"")</f>
        <v>tier - 2</v>
      </c>
      <c r="O986" t="str">
        <f>IFERROR(VLOOKUP($A986,'Hospitalisation Details'!$A:$Q,13,FALSE),"")</f>
        <v>tier - 1</v>
      </c>
      <c r="P986" t="str">
        <f>IFERROR(VLOOKUP($A986,'Hospitalisation Details'!$A:$Q,15,FALSE),"")</f>
        <v>R1012</v>
      </c>
      <c r="Q986">
        <f>IFERROR(VLOOKUP($A986,'Hospitalisation Details'!$A:$Q,8,FALSE),"")</f>
        <v>31</v>
      </c>
    </row>
    <row r="987" spans="1:17" ht="15" x14ac:dyDescent="0.35">
      <c r="A987" s="25" t="str">
        <f>'Customer Names'!A1887</f>
        <v>Id1886</v>
      </c>
      <c r="B987" t="str">
        <f>IFERROR(VLOOKUP($A987,'Customer Names'!$A:$F,3,FALSE),"")</f>
        <v>Gruca</v>
      </c>
      <c r="C987" s="27">
        <f>IFERROR(VLOOKUP($A987,'Medical Examinations'!$A:$O,2,FALSE),"")</f>
        <v>25.934999999999999</v>
      </c>
      <c r="D987">
        <f>IFERROR(VLOOKUP($A987,'Medical Examinations'!$A:$O,3,FALSE),"")</f>
        <v>4.95</v>
      </c>
      <c r="E987" s="26" t="str">
        <f>IFERROR(VLOOKUP($A987,'Medical Examinations'!$A:$O,4,FALSE),"")</f>
        <v>No</v>
      </c>
      <c r="F987" t="str">
        <f>IFERROR(VLOOKUP($A987,'Medical Examinations'!$A:$O,6,FALSE),"")</f>
        <v>No</v>
      </c>
      <c r="G987" t="str">
        <f>IFERROR(VLOOKUP($A987,'Medical Examinations'!$A:$O,7,FALSE),"")</f>
        <v>No</v>
      </c>
      <c r="H987" s="28" t="str">
        <f>IFERROR(VLOOKUP($A987,'Medical Examinations'!$A:$O,8,FALSE),"")</f>
        <v>0</v>
      </c>
      <c r="I987" t="str">
        <f>IFERROR(VLOOKUP($A987,'Medical Examinations'!$A:$O,10,FALSE),"")</f>
        <v>No</v>
      </c>
      <c r="J987" t="str">
        <f>IFERROR(VLOOKUP($A987,'Medical Examinations'!$A:$O,14,FALSE),"")</f>
        <v>Over Weight</v>
      </c>
      <c r="K987" t="str">
        <f>IFERROR(VLOOKUP($A987,'Medical Examinations'!$A:$O,15,FALSE),"")</f>
        <v>Normal</v>
      </c>
      <c r="L987" s="19" t="str">
        <f>IFERROR(VLOOKUP($A987,'Hospitalisation Details'!$A:$Q,7,FALSE),"")</f>
        <v>21-Aug-1994</v>
      </c>
      <c r="M987" s="20">
        <f>IFERROR(VLOOKUP($A987,'Hospitalisation Details'!$A:$Q,10,FALSE),"")</f>
        <v>4133.6400000000003</v>
      </c>
      <c r="N987" s="26" t="str">
        <f>IFERROR(VLOOKUP($A987,'Hospitalisation Details'!$A:$Q,11,FALSE),"")</f>
        <v>tier - 2</v>
      </c>
      <c r="O987" t="str">
        <f>IFERROR(VLOOKUP($A987,'Hospitalisation Details'!$A:$Q,13,FALSE),"")</f>
        <v>tier - 3</v>
      </c>
      <c r="P987" t="str">
        <f>IFERROR(VLOOKUP($A987,'Hospitalisation Details'!$A:$Q,15,FALSE),"")</f>
        <v>R1012</v>
      </c>
      <c r="Q987">
        <f>IFERROR(VLOOKUP($A987,'Hospitalisation Details'!$A:$Q,8,FALSE),"")</f>
        <v>28</v>
      </c>
    </row>
    <row r="988" spans="1:17" ht="15" x14ac:dyDescent="0.35">
      <c r="A988" s="25" t="str">
        <f>'Customer Names'!A1888</f>
        <v>Id1887</v>
      </c>
      <c r="B988" t="str">
        <f>IFERROR(VLOOKUP($A988,'Customer Names'!$A:$F,3,FALSE),"")</f>
        <v>Rojas Alvarez</v>
      </c>
      <c r="C988" s="27">
        <f>IFERROR(VLOOKUP($A988,'Medical Examinations'!$A:$O,2,FALSE),"")</f>
        <v>31.5</v>
      </c>
      <c r="D988">
        <f>IFERROR(VLOOKUP($A988,'Medical Examinations'!$A:$O,3,FALSE),"")</f>
        <v>6.16</v>
      </c>
      <c r="E988" s="26" t="str">
        <f>IFERROR(VLOOKUP($A988,'Medical Examinations'!$A:$O,4,FALSE),"")</f>
        <v>No</v>
      </c>
      <c r="F988" t="str">
        <f>IFERROR(VLOOKUP($A988,'Medical Examinations'!$A:$O,6,FALSE),"")</f>
        <v>No</v>
      </c>
      <c r="G988" t="str">
        <f>IFERROR(VLOOKUP($A988,'Medical Examinations'!$A:$O,7,FALSE),"")</f>
        <v>No</v>
      </c>
      <c r="H988" s="28" t="str">
        <f>IFERROR(VLOOKUP($A988,'Medical Examinations'!$A:$O,8,FALSE),"")</f>
        <v>0</v>
      </c>
      <c r="I988" t="str">
        <f>IFERROR(VLOOKUP($A988,'Medical Examinations'!$A:$O,10,FALSE),"")</f>
        <v>No</v>
      </c>
      <c r="J988" t="str">
        <f>IFERROR(VLOOKUP($A988,'Medical Examinations'!$A:$O,14,FALSE),"")</f>
        <v>Obesity</v>
      </c>
      <c r="K988" t="str">
        <f>IFERROR(VLOOKUP($A988,'Medical Examinations'!$A:$O,15,FALSE),"")</f>
        <v>Prediabetes</v>
      </c>
      <c r="L988" s="19" t="str">
        <f>IFERROR(VLOOKUP($A988,'Hospitalisation Details'!$A:$Q,7,FALSE),"")</f>
        <v>14-Dec-1990</v>
      </c>
      <c r="M988" s="20">
        <f>IFERROR(VLOOKUP($A988,'Hospitalisation Details'!$A:$Q,10,FALSE),"")</f>
        <v>4076.5</v>
      </c>
      <c r="N988" s="26" t="str">
        <f>IFERROR(VLOOKUP($A988,'Hospitalisation Details'!$A:$Q,11,FALSE),"")</f>
        <v>tier - 2</v>
      </c>
      <c r="O988" t="str">
        <f>IFERROR(VLOOKUP($A988,'Hospitalisation Details'!$A:$Q,13,FALSE),"")</f>
        <v>tier - 3</v>
      </c>
      <c r="P988" t="str">
        <f>IFERROR(VLOOKUP($A988,'Hospitalisation Details'!$A:$Q,15,FALSE),"")</f>
        <v>R1011</v>
      </c>
      <c r="Q988">
        <f>IFERROR(VLOOKUP($A988,'Hospitalisation Details'!$A:$Q,8,FALSE),"")</f>
        <v>32</v>
      </c>
    </row>
    <row r="989" spans="1:17" ht="15" x14ac:dyDescent="0.35">
      <c r="A989" s="25" t="str">
        <f>'Customer Names'!A1889</f>
        <v>Id1888</v>
      </c>
      <c r="B989" t="str">
        <f>IFERROR(VLOOKUP($A989,'Customer Names'!$A:$F,3,FALSE),"")</f>
        <v>Denton</v>
      </c>
      <c r="C989" s="27">
        <f>IFERROR(VLOOKUP($A989,'Medical Examinations'!$A:$O,2,FALSE),"")</f>
        <v>30.03</v>
      </c>
      <c r="D989">
        <f>IFERROR(VLOOKUP($A989,'Medical Examinations'!$A:$O,3,FALSE),"")</f>
        <v>6.41</v>
      </c>
      <c r="E989" s="26" t="str">
        <f>IFERROR(VLOOKUP($A989,'Medical Examinations'!$A:$O,4,FALSE),"")</f>
        <v>No</v>
      </c>
      <c r="F989" t="str">
        <f>IFERROR(VLOOKUP($A989,'Medical Examinations'!$A:$O,6,FALSE),"")</f>
        <v>No</v>
      </c>
      <c r="G989" t="str">
        <f>IFERROR(VLOOKUP($A989,'Medical Examinations'!$A:$O,7,FALSE),"")</f>
        <v>No</v>
      </c>
      <c r="H989" s="28" t="str">
        <f>IFERROR(VLOOKUP($A989,'Medical Examinations'!$A:$O,8,FALSE),"")</f>
        <v>0</v>
      </c>
      <c r="I989" t="str">
        <f>IFERROR(VLOOKUP($A989,'Medical Examinations'!$A:$O,10,FALSE),"")</f>
        <v>No</v>
      </c>
      <c r="J989" t="str">
        <f>IFERROR(VLOOKUP($A989,'Medical Examinations'!$A:$O,14,FALSE),"")</f>
        <v>Obesity</v>
      </c>
      <c r="K989" t="str">
        <f>IFERROR(VLOOKUP($A989,'Medical Examinations'!$A:$O,15,FALSE),"")</f>
        <v>Prediabetes</v>
      </c>
      <c r="L989" s="19" t="str">
        <f>IFERROR(VLOOKUP($A989,'Hospitalisation Details'!$A:$Q,7,FALSE),"")</f>
        <v>1-Dec-1990</v>
      </c>
      <c r="M989" s="20">
        <f>IFERROR(VLOOKUP($A989,'Hospitalisation Details'!$A:$Q,10,FALSE),"")</f>
        <v>4074.45</v>
      </c>
      <c r="N989" s="26" t="str">
        <f>IFERROR(VLOOKUP($A989,'Hospitalisation Details'!$A:$Q,11,FALSE),"")</f>
        <v>tier - 3</v>
      </c>
      <c r="O989" t="str">
        <f>IFERROR(VLOOKUP($A989,'Hospitalisation Details'!$A:$Q,13,FALSE),"")</f>
        <v>tier - 2</v>
      </c>
      <c r="P989" t="str">
        <f>IFERROR(VLOOKUP($A989,'Hospitalisation Details'!$A:$Q,15,FALSE),"")</f>
        <v>R1013</v>
      </c>
      <c r="Q989">
        <f>IFERROR(VLOOKUP($A989,'Hospitalisation Details'!$A:$Q,8,FALSE),"")</f>
        <v>32</v>
      </c>
    </row>
    <row r="990" spans="1:17" ht="15" x14ac:dyDescent="0.35">
      <c r="A990" s="25" t="str">
        <f>'Customer Names'!A1890</f>
        <v>Id1889</v>
      </c>
      <c r="B990" t="str">
        <f>IFERROR(VLOOKUP($A990,'Customer Names'!$A:$F,3,FALSE),"")</f>
        <v>Mason</v>
      </c>
      <c r="C990" s="27">
        <f>IFERROR(VLOOKUP($A990,'Medical Examinations'!$A:$O,2,FALSE),"")</f>
        <v>33.479999999999997</v>
      </c>
      <c r="D990">
        <f>IFERROR(VLOOKUP($A990,'Medical Examinations'!$A:$O,3,FALSE),"")</f>
        <v>8.94</v>
      </c>
      <c r="E990" s="26" t="str">
        <f>IFERROR(VLOOKUP($A990,'Medical Examinations'!$A:$O,4,FALSE),"")</f>
        <v>No</v>
      </c>
      <c r="F990" t="str">
        <f>IFERROR(VLOOKUP($A990,'Medical Examinations'!$A:$O,6,FALSE),"")</f>
        <v>No</v>
      </c>
      <c r="G990" t="str">
        <f>IFERROR(VLOOKUP($A990,'Medical Examinations'!$A:$O,7,FALSE),"")</f>
        <v>No</v>
      </c>
      <c r="H990" s="28" t="str">
        <f>IFERROR(VLOOKUP($A990,'Medical Examinations'!$A:$O,8,FALSE),"")</f>
        <v>0</v>
      </c>
      <c r="I990" t="str">
        <f>IFERROR(VLOOKUP($A990,'Medical Examinations'!$A:$O,10,FALSE),"")</f>
        <v>No</v>
      </c>
      <c r="J990" t="str">
        <f>IFERROR(VLOOKUP($A990,'Medical Examinations'!$A:$O,14,FALSE),"")</f>
        <v>Obesity</v>
      </c>
      <c r="K990" t="str">
        <f>IFERROR(VLOOKUP($A990,'Medical Examinations'!$A:$O,15,FALSE),"")</f>
        <v>Diabetes</v>
      </c>
      <c r="L990" s="19" t="str">
        <f>IFERROR(VLOOKUP($A990,'Hospitalisation Details'!$A:$Q,7,FALSE),"")</f>
        <v>18-Oct-2002</v>
      </c>
      <c r="M990" s="20">
        <f>IFERROR(VLOOKUP($A990,'Hospitalisation Details'!$A:$Q,10,FALSE),"")</f>
        <v>4070.51</v>
      </c>
      <c r="N990" s="26" t="str">
        <f>IFERROR(VLOOKUP($A990,'Hospitalisation Details'!$A:$Q,11,FALSE),"")</f>
        <v>tier - 2</v>
      </c>
      <c r="O990" t="str">
        <f>IFERROR(VLOOKUP($A990,'Hospitalisation Details'!$A:$Q,13,FALSE),"")</f>
        <v>tier - 1</v>
      </c>
      <c r="P990" t="str">
        <f>IFERROR(VLOOKUP($A990,'Hospitalisation Details'!$A:$Q,15,FALSE),"")</f>
        <v>R1012</v>
      </c>
      <c r="Q990">
        <f>IFERROR(VLOOKUP($A990,'Hospitalisation Details'!$A:$Q,8,FALSE),"")</f>
        <v>20</v>
      </c>
    </row>
    <row r="991" spans="1:17" ht="15" x14ac:dyDescent="0.35">
      <c r="A991" s="25" t="str">
        <f>'Customer Names'!A190</f>
        <v>Id189</v>
      </c>
      <c r="B991" t="str">
        <f>IFERROR(VLOOKUP($A991,'Customer Names'!$A:$F,3,FALSE),"")</f>
        <v>Evans</v>
      </c>
      <c r="C991" s="27">
        <f>IFERROR(VLOOKUP($A991,'Medical Examinations'!$A:$O,2,FALSE),"")</f>
        <v>29.73</v>
      </c>
      <c r="D991">
        <f>IFERROR(VLOOKUP($A991,'Medical Examinations'!$A:$O,3,FALSE),"")</f>
        <v>7.22</v>
      </c>
      <c r="E991" s="26" t="str">
        <f>IFERROR(VLOOKUP($A991,'Medical Examinations'!$A:$O,4,FALSE),"")</f>
        <v>No</v>
      </c>
      <c r="F991" t="str">
        <f>IFERROR(VLOOKUP($A991,'Medical Examinations'!$A:$O,6,FALSE),"")</f>
        <v>No</v>
      </c>
      <c r="G991" t="str">
        <f>IFERROR(VLOOKUP($A991,'Medical Examinations'!$A:$O,7,FALSE),"")</f>
        <v>No</v>
      </c>
      <c r="H991" s="28" t="str">
        <f>IFERROR(VLOOKUP($A991,'Medical Examinations'!$A:$O,8,FALSE),"")</f>
        <v>0</v>
      </c>
      <c r="I991" t="str">
        <f>IFERROR(VLOOKUP($A991,'Medical Examinations'!$A:$O,10,FALSE),"")</f>
        <v>Yes</v>
      </c>
      <c r="J991" t="str">
        <f>IFERROR(VLOOKUP($A991,'Medical Examinations'!$A:$O,14,FALSE),"")</f>
        <v>Over Weight</v>
      </c>
      <c r="K991" t="str">
        <f>IFERROR(VLOOKUP($A991,'Medical Examinations'!$A:$O,15,FALSE),"")</f>
        <v>Diabetes</v>
      </c>
      <c r="L991" s="19" t="str">
        <f>IFERROR(VLOOKUP($A991,'Hospitalisation Details'!$A:$Q,7,FALSE),"")</f>
        <v>19-Nov-1962</v>
      </c>
      <c r="M991" s="20">
        <f>IFERROR(VLOOKUP($A991,'Hospitalisation Details'!$A:$Q,10,FALSE),"")</f>
        <v>36445.550000000003</v>
      </c>
      <c r="N991" s="26" t="str">
        <f>IFERROR(VLOOKUP($A991,'Hospitalisation Details'!$A:$Q,11,FALSE),"")</f>
        <v>tier - 2</v>
      </c>
      <c r="O991" t="str">
        <f>IFERROR(VLOOKUP($A991,'Hospitalisation Details'!$A:$Q,13,FALSE),"")</f>
        <v>tier - 2</v>
      </c>
      <c r="P991" t="str">
        <f>IFERROR(VLOOKUP($A991,'Hospitalisation Details'!$A:$Q,15,FALSE),"")</f>
        <v>R1011</v>
      </c>
      <c r="Q991">
        <f>IFERROR(VLOOKUP($A991,'Hospitalisation Details'!$A:$Q,8,FALSE),"")</f>
        <v>60</v>
      </c>
    </row>
    <row r="992" spans="1:17" ht="15" x14ac:dyDescent="0.35">
      <c r="A992" s="25" t="str">
        <f>'Customer Names'!A1891</f>
        <v>Id1890</v>
      </c>
      <c r="B992" t="str">
        <f>IFERROR(VLOOKUP($A992,'Customer Names'!$A:$F,3,FALSE),"")</f>
        <v>Trout</v>
      </c>
      <c r="C992" s="27">
        <f>IFERROR(VLOOKUP($A992,'Medical Examinations'!$A:$O,2,FALSE),"")</f>
        <v>16.510000000000002</v>
      </c>
      <c r="D992">
        <f>IFERROR(VLOOKUP($A992,'Medical Examinations'!$A:$O,3,FALSE),"")</f>
        <v>4.42</v>
      </c>
      <c r="E992" s="26" t="str">
        <f>IFERROR(VLOOKUP($A992,'Medical Examinations'!$A:$O,4,FALSE),"")</f>
        <v>Yes</v>
      </c>
      <c r="F992" t="str">
        <f>IFERROR(VLOOKUP($A992,'Medical Examinations'!$A:$O,6,FALSE),"")</f>
        <v>No</v>
      </c>
      <c r="G992" t="str">
        <f>IFERROR(VLOOKUP($A992,'Medical Examinations'!$A:$O,7,FALSE),"")</f>
        <v>Yes</v>
      </c>
      <c r="H992" s="28">
        <f>IFERROR(VLOOKUP($A992,'Medical Examinations'!$A:$O,8,FALSE),"")</f>
        <v>1</v>
      </c>
      <c r="I992" t="str">
        <f>IFERROR(VLOOKUP($A992,'Medical Examinations'!$A:$O,10,FALSE),"")</f>
        <v>No</v>
      </c>
      <c r="J992" t="str">
        <f>IFERROR(VLOOKUP($A992,'Medical Examinations'!$A:$O,14,FALSE),"")</f>
        <v>Under Weight</v>
      </c>
      <c r="K992" t="str">
        <f>IFERROR(VLOOKUP($A992,'Medical Examinations'!$A:$O,15,FALSE),"")</f>
        <v>Normal</v>
      </c>
      <c r="L992" s="19" t="str">
        <f>IFERROR(VLOOKUP($A992,'Hospitalisation Details'!$A:$Q,7,FALSE),"")</f>
        <v>16-Sep-1983</v>
      </c>
      <c r="M992" s="20">
        <f>IFERROR(VLOOKUP($A992,'Hospitalisation Details'!$A:$Q,10,FALSE),"")</f>
        <v>4070.42</v>
      </c>
      <c r="N992" s="26" t="str">
        <f>IFERROR(VLOOKUP($A992,'Hospitalisation Details'!$A:$Q,11,FALSE),"")</f>
        <v>tier - 2</v>
      </c>
      <c r="O992" t="str">
        <f>IFERROR(VLOOKUP($A992,'Hospitalisation Details'!$A:$Q,13,FALSE),"")</f>
        <v>tier - 1</v>
      </c>
      <c r="P992" t="str">
        <f>IFERROR(VLOOKUP($A992,'Hospitalisation Details'!$A:$Q,15,FALSE),"")</f>
        <v>R1013</v>
      </c>
      <c r="Q992">
        <f>IFERROR(VLOOKUP($A992,'Hospitalisation Details'!$A:$Q,8,FALSE),"")</f>
        <v>39</v>
      </c>
    </row>
    <row r="993" spans="1:17" ht="15" x14ac:dyDescent="0.35">
      <c r="A993" s="25" t="str">
        <f>'Customer Names'!A1892</f>
        <v>Id1891</v>
      </c>
      <c r="B993" t="str">
        <f>IFERROR(VLOOKUP($A993,'Customer Names'!$A:$F,3,FALSE),"")</f>
        <v>Gilbert</v>
      </c>
      <c r="C993" s="27">
        <f>IFERROR(VLOOKUP($A993,'Medical Examinations'!$A:$O,2,FALSE),"")</f>
        <v>33.155000000000001</v>
      </c>
      <c r="D993">
        <f>IFERROR(VLOOKUP($A993,'Medical Examinations'!$A:$O,3,FALSE),"")</f>
        <v>5.3</v>
      </c>
      <c r="E993" s="26" t="str">
        <f>IFERROR(VLOOKUP($A993,'Medical Examinations'!$A:$O,4,FALSE),"")</f>
        <v>Yes</v>
      </c>
      <c r="F993" t="str">
        <f>IFERROR(VLOOKUP($A993,'Medical Examinations'!$A:$O,6,FALSE),"")</f>
        <v>No</v>
      </c>
      <c r="G993" t="str">
        <f>IFERROR(VLOOKUP($A993,'Medical Examinations'!$A:$O,7,FALSE),"")</f>
        <v>No</v>
      </c>
      <c r="H993" s="28">
        <f>IFERROR(VLOOKUP($A993,'Medical Examinations'!$A:$O,8,FALSE),"")</f>
        <v>1</v>
      </c>
      <c r="I993" t="str">
        <f>IFERROR(VLOOKUP($A993,'Medical Examinations'!$A:$O,10,FALSE),"")</f>
        <v>No</v>
      </c>
      <c r="J993" t="str">
        <f>IFERROR(VLOOKUP($A993,'Medical Examinations'!$A:$O,14,FALSE),"")</f>
        <v>Obesity</v>
      </c>
      <c r="K993" t="str">
        <f>IFERROR(VLOOKUP($A993,'Medical Examinations'!$A:$O,15,FALSE),"")</f>
        <v>Normal</v>
      </c>
      <c r="L993" s="19" t="str">
        <f>IFERROR(VLOOKUP($A993,'Hospitalisation Details'!$A:$Q,7,FALSE),"")</f>
        <v>14-Sep-1995</v>
      </c>
      <c r="M993" s="20">
        <f>IFERROR(VLOOKUP($A993,'Hospitalisation Details'!$A:$Q,10,FALSE),"")</f>
        <v>4058.71</v>
      </c>
      <c r="N993" s="26" t="str">
        <f>IFERROR(VLOOKUP($A993,'Hospitalisation Details'!$A:$Q,11,FALSE),"")</f>
        <v>tier - 3</v>
      </c>
      <c r="O993" t="str">
        <f>IFERROR(VLOOKUP($A993,'Hospitalisation Details'!$A:$Q,13,FALSE),"")</f>
        <v>tier - 3</v>
      </c>
      <c r="P993" t="str">
        <f>IFERROR(VLOOKUP($A993,'Hospitalisation Details'!$A:$Q,15,FALSE),"")</f>
        <v>R1012</v>
      </c>
      <c r="Q993">
        <f>IFERROR(VLOOKUP($A993,'Hospitalisation Details'!$A:$Q,8,FALSE),"")</f>
        <v>27</v>
      </c>
    </row>
    <row r="994" spans="1:17" ht="15" x14ac:dyDescent="0.35">
      <c r="A994" s="25" t="str">
        <f>'Customer Names'!A1893</f>
        <v>Id1892</v>
      </c>
      <c r="B994" t="str">
        <f>IFERROR(VLOOKUP($A994,'Customer Names'!$A:$F,3,FALSE),"")</f>
        <v>Chong</v>
      </c>
      <c r="C994" s="27">
        <f>IFERROR(VLOOKUP($A994,'Medical Examinations'!$A:$O,2,FALSE),"")</f>
        <v>37.29</v>
      </c>
      <c r="D994">
        <f>IFERROR(VLOOKUP($A994,'Medical Examinations'!$A:$O,3,FALSE),"")</f>
        <v>4.6399999999999997</v>
      </c>
      <c r="E994" s="26" t="str">
        <f>IFERROR(VLOOKUP($A994,'Medical Examinations'!$A:$O,4,FALSE),"")</f>
        <v>No</v>
      </c>
      <c r="F994" t="str">
        <f>IFERROR(VLOOKUP($A994,'Medical Examinations'!$A:$O,6,FALSE),"")</f>
        <v>No</v>
      </c>
      <c r="G994" t="str">
        <f>IFERROR(VLOOKUP($A994,'Medical Examinations'!$A:$O,7,FALSE),"")</f>
        <v>Yes</v>
      </c>
      <c r="H994" s="28">
        <f>IFERROR(VLOOKUP($A994,'Medical Examinations'!$A:$O,8,FALSE),"")</f>
        <v>1</v>
      </c>
      <c r="I994" t="str">
        <f>IFERROR(VLOOKUP($A994,'Medical Examinations'!$A:$O,10,FALSE),"")</f>
        <v>No</v>
      </c>
      <c r="J994" t="str">
        <f>IFERROR(VLOOKUP($A994,'Medical Examinations'!$A:$O,14,FALSE),"")</f>
        <v>Obesity</v>
      </c>
      <c r="K994" t="str">
        <f>IFERROR(VLOOKUP($A994,'Medical Examinations'!$A:$O,15,FALSE),"")</f>
        <v>Normal</v>
      </c>
      <c r="L994" s="19" t="str">
        <f>IFERROR(VLOOKUP($A994,'Hospitalisation Details'!$A:$Q,7,FALSE),"")</f>
        <v>13-Aug-1993</v>
      </c>
      <c r="M994" s="20">
        <f>IFERROR(VLOOKUP($A994,'Hospitalisation Details'!$A:$Q,10,FALSE),"")</f>
        <v>4058.12</v>
      </c>
      <c r="N994" s="26" t="str">
        <f>IFERROR(VLOOKUP($A994,'Hospitalisation Details'!$A:$Q,11,FALSE),"")</f>
        <v>tier - 2</v>
      </c>
      <c r="O994" t="str">
        <f>IFERROR(VLOOKUP($A994,'Hospitalisation Details'!$A:$Q,13,FALSE),"")</f>
        <v>tier - 1</v>
      </c>
      <c r="P994" t="str">
        <f>IFERROR(VLOOKUP($A994,'Hospitalisation Details'!$A:$Q,15,FALSE),"")</f>
        <v>R1013</v>
      </c>
      <c r="Q994">
        <f>IFERROR(VLOOKUP($A994,'Hospitalisation Details'!$A:$Q,8,FALSE),"")</f>
        <v>29</v>
      </c>
    </row>
    <row r="995" spans="1:17" ht="15" x14ac:dyDescent="0.35">
      <c r="A995" s="25" t="str">
        <f>'Customer Names'!A1894</f>
        <v>Id1893</v>
      </c>
      <c r="B995" t="str">
        <f>IFERROR(VLOOKUP($A995,'Customer Names'!$A:$F,3,FALSE),"")</f>
        <v>Henry</v>
      </c>
      <c r="C995" s="27">
        <f>IFERROR(VLOOKUP($A995,'Medical Examinations'!$A:$O,2,FALSE),"")</f>
        <v>20.23</v>
      </c>
      <c r="D995">
        <f>IFERROR(VLOOKUP($A995,'Medical Examinations'!$A:$O,3,FALSE),"")</f>
        <v>6.16</v>
      </c>
      <c r="E995" s="26" t="str">
        <f>IFERROR(VLOOKUP($A995,'Medical Examinations'!$A:$O,4,FALSE),"")</f>
        <v>Yes</v>
      </c>
      <c r="F995" t="str">
        <f>IFERROR(VLOOKUP($A995,'Medical Examinations'!$A:$O,6,FALSE),"")</f>
        <v>No</v>
      </c>
      <c r="G995" t="str">
        <f>IFERROR(VLOOKUP($A995,'Medical Examinations'!$A:$O,7,FALSE),"")</f>
        <v>No</v>
      </c>
      <c r="H995" s="28">
        <f>IFERROR(VLOOKUP($A995,'Medical Examinations'!$A:$O,8,FALSE),"")</f>
        <v>1</v>
      </c>
      <c r="I995" t="str">
        <f>IFERROR(VLOOKUP($A995,'Medical Examinations'!$A:$O,10,FALSE),"")</f>
        <v>No</v>
      </c>
      <c r="J995" t="str">
        <f>IFERROR(VLOOKUP($A995,'Medical Examinations'!$A:$O,14,FALSE),"")</f>
        <v>Normal Weight</v>
      </c>
      <c r="K995" t="str">
        <f>IFERROR(VLOOKUP($A995,'Medical Examinations'!$A:$O,15,FALSE),"")</f>
        <v>Prediabetes</v>
      </c>
      <c r="L995" s="19" t="str">
        <f>IFERROR(VLOOKUP($A995,'Hospitalisation Details'!$A:$Q,7,FALSE),"")</f>
        <v>30-Nov-1988</v>
      </c>
      <c r="M995" s="20">
        <f>IFERROR(VLOOKUP($A995,'Hospitalisation Details'!$A:$Q,10,FALSE),"")</f>
        <v>4047.94</v>
      </c>
      <c r="N995" s="26" t="str">
        <f>IFERROR(VLOOKUP($A995,'Hospitalisation Details'!$A:$Q,11,FALSE),"")</f>
        <v>tier - 2</v>
      </c>
      <c r="O995" t="str">
        <f>IFERROR(VLOOKUP($A995,'Hospitalisation Details'!$A:$Q,13,FALSE),"")</f>
        <v>tier - 1</v>
      </c>
      <c r="P995" t="str">
        <f>IFERROR(VLOOKUP($A995,'Hospitalisation Details'!$A:$Q,15,FALSE),"")</f>
        <v>R1013</v>
      </c>
      <c r="Q995">
        <f>IFERROR(VLOOKUP($A995,'Hospitalisation Details'!$A:$Q,8,FALSE),"")</f>
        <v>34</v>
      </c>
    </row>
    <row r="996" spans="1:17" ht="15" x14ac:dyDescent="0.35">
      <c r="A996" s="25" t="str">
        <f>'Customer Names'!A1895</f>
        <v>Id1894</v>
      </c>
      <c r="B996" t="str">
        <f>IFERROR(VLOOKUP($A996,'Customer Names'!$A:$F,3,FALSE),"")</f>
        <v>Brenneman</v>
      </c>
      <c r="C996" s="27">
        <f>IFERROR(VLOOKUP($A996,'Medical Examinations'!$A:$O,2,FALSE),"")</f>
        <v>28.975000000000001</v>
      </c>
      <c r="D996">
        <f>IFERROR(VLOOKUP($A996,'Medical Examinations'!$A:$O,3,FALSE),"")</f>
        <v>4.12</v>
      </c>
      <c r="E996" s="26" t="str">
        <f>IFERROR(VLOOKUP($A996,'Medical Examinations'!$A:$O,4,FALSE),"")</f>
        <v>No</v>
      </c>
      <c r="F996" t="str">
        <f>IFERROR(VLOOKUP($A996,'Medical Examinations'!$A:$O,6,FALSE),"")</f>
        <v>No</v>
      </c>
      <c r="G996" t="str">
        <f>IFERROR(VLOOKUP($A996,'Medical Examinations'!$A:$O,7,FALSE),"")</f>
        <v>Yes</v>
      </c>
      <c r="H996" s="28">
        <f>IFERROR(VLOOKUP($A996,'Medical Examinations'!$A:$O,8,FALSE),"")</f>
        <v>1</v>
      </c>
      <c r="I996" t="str">
        <f>IFERROR(VLOOKUP($A996,'Medical Examinations'!$A:$O,10,FALSE),"")</f>
        <v>No</v>
      </c>
      <c r="J996" t="str">
        <f>IFERROR(VLOOKUP($A996,'Medical Examinations'!$A:$O,14,FALSE),"")</f>
        <v>Over Weight</v>
      </c>
      <c r="K996" t="str">
        <f>IFERROR(VLOOKUP($A996,'Medical Examinations'!$A:$O,15,FALSE),"")</f>
        <v>Normal</v>
      </c>
      <c r="L996" s="19" t="str">
        <f>IFERROR(VLOOKUP($A996,'Hospitalisation Details'!$A:$Q,7,FALSE),"")</f>
        <v>26-Dec-1993</v>
      </c>
      <c r="M996" s="20">
        <f>IFERROR(VLOOKUP($A996,'Hospitalisation Details'!$A:$Q,10,FALSE),"")</f>
        <v>4040.56</v>
      </c>
      <c r="N996" s="26" t="str">
        <f>IFERROR(VLOOKUP($A996,'Hospitalisation Details'!$A:$Q,11,FALSE),"")</f>
        <v>tier - 3</v>
      </c>
      <c r="O996" t="str">
        <f>IFERROR(VLOOKUP($A996,'Hospitalisation Details'!$A:$Q,13,FALSE),"")</f>
        <v>tier - 3</v>
      </c>
      <c r="P996" t="str">
        <f>IFERROR(VLOOKUP($A996,'Hospitalisation Details'!$A:$Q,15,FALSE),"")</f>
        <v>R1015</v>
      </c>
      <c r="Q996">
        <f>IFERROR(VLOOKUP($A996,'Hospitalisation Details'!$A:$Q,8,FALSE),"")</f>
        <v>29</v>
      </c>
    </row>
    <row r="997" spans="1:17" ht="15" x14ac:dyDescent="0.35">
      <c r="A997" s="25" t="str">
        <f>'Customer Names'!A1896</f>
        <v>Id1895</v>
      </c>
      <c r="B997" t="str">
        <f>IFERROR(VLOOKUP($A997,'Customer Names'!$A:$F,3,FALSE),"")</f>
        <v>Kemp</v>
      </c>
      <c r="C997" s="27">
        <f>IFERROR(VLOOKUP($A997,'Medical Examinations'!$A:$O,2,FALSE),"")</f>
        <v>16.420000000000002</v>
      </c>
      <c r="D997">
        <f>IFERROR(VLOOKUP($A997,'Medical Examinations'!$A:$O,3,FALSE),"")</f>
        <v>5.77</v>
      </c>
      <c r="E997" s="26" t="str">
        <f>IFERROR(VLOOKUP($A997,'Medical Examinations'!$A:$O,4,FALSE),"")</f>
        <v>Yes</v>
      </c>
      <c r="F997" t="str">
        <f>IFERROR(VLOOKUP($A997,'Medical Examinations'!$A:$O,6,FALSE),"")</f>
        <v>No</v>
      </c>
      <c r="G997" t="str">
        <f>IFERROR(VLOOKUP($A997,'Medical Examinations'!$A:$O,7,FALSE),"")</f>
        <v>Yes</v>
      </c>
      <c r="H997" s="28">
        <f>IFERROR(VLOOKUP($A997,'Medical Examinations'!$A:$O,8,FALSE),"")</f>
        <v>1</v>
      </c>
      <c r="I997" t="str">
        <f>IFERROR(VLOOKUP($A997,'Medical Examinations'!$A:$O,10,FALSE),"")</f>
        <v>No</v>
      </c>
      <c r="J997" t="str">
        <f>IFERROR(VLOOKUP($A997,'Medical Examinations'!$A:$O,14,FALSE),"")</f>
        <v>Under Weight</v>
      </c>
      <c r="K997" t="str">
        <f>IFERROR(VLOOKUP($A997,'Medical Examinations'!$A:$O,15,FALSE),"")</f>
        <v>Prediabetes</v>
      </c>
      <c r="L997" s="19" t="str">
        <f>IFERROR(VLOOKUP($A997,'Hospitalisation Details'!$A:$Q,7,FALSE),"")</f>
        <v>10-Nov-1983</v>
      </c>
      <c r="M997" s="20">
        <f>IFERROR(VLOOKUP($A997,'Hospitalisation Details'!$A:$Q,10,FALSE),"")</f>
        <v>4039.9</v>
      </c>
      <c r="N997" s="26" t="str">
        <f>IFERROR(VLOOKUP($A997,'Hospitalisation Details'!$A:$Q,11,FALSE),"")</f>
        <v>tier - 2</v>
      </c>
      <c r="O997" t="str">
        <f>IFERROR(VLOOKUP($A997,'Hospitalisation Details'!$A:$Q,13,FALSE),"")</f>
        <v>tier - 1</v>
      </c>
      <c r="P997" t="str">
        <f>IFERROR(VLOOKUP($A997,'Hospitalisation Details'!$A:$Q,15,FALSE),"")</f>
        <v>R1013</v>
      </c>
      <c r="Q997">
        <f>IFERROR(VLOOKUP($A997,'Hospitalisation Details'!$A:$Q,8,FALSE),"")</f>
        <v>39</v>
      </c>
    </row>
    <row r="998" spans="1:17" ht="15" x14ac:dyDescent="0.35">
      <c r="A998" s="25" t="str">
        <f>'Customer Names'!A1897</f>
        <v>Id1896</v>
      </c>
      <c r="B998" t="str">
        <f>IFERROR(VLOOKUP($A998,'Customer Names'!$A:$F,3,FALSE),"")</f>
        <v>Wilson</v>
      </c>
      <c r="C998" s="27">
        <f>IFERROR(VLOOKUP($A998,'Medical Examinations'!$A:$O,2,FALSE),"")</f>
        <v>17.559999999999999</v>
      </c>
      <c r="D998">
        <f>IFERROR(VLOOKUP($A998,'Medical Examinations'!$A:$O,3,FALSE),"")</f>
        <v>6.2</v>
      </c>
      <c r="E998" s="26" t="str">
        <f>IFERROR(VLOOKUP($A998,'Medical Examinations'!$A:$O,4,FALSE),"")</f>
        <v>No</v>
      </c>
      <c r="F998" t="str">
        <f>IFERROR(VLOOKUP($A998,'Medical Examinations'!$A:$O,6,FALSE),"")</f>
        <v>No</v>
      </c>
      <c r="G998" t="str">
        <f>IFERROR(VLOOKUP($A998,'Medical Examinations'!$A:$O,7,FALSE),"")</f>
        <v>No</v>
      </c>
      <c r="H998" s="28">
        <f>IFERROR(VLOOKUP($A998,'Medical Examinations'!$A:$O,8,FALSE),"")</f>
        <v>1</v>
      </c>
      <c r="I998" t="str">
        <f>IFERROR(VLOOKUP($A998,'Medical Examinations'!$A:$O,10,FALSE),"")</f>
        <v>No</v>
      </c>
      <c r="J998" t="str">
        <f>IFERROR(VLOOKUP($A998,'Medical Examinations'!$A:$O,14,FALSE),"")</f>
        <v>Under Weight</v>
      </c>
      <c r="K998" t="str">
        <f>IFERROR(VLOOKUP($A998,'Medical Examinations'!$A:$O,15,FALSE),"")</f>
        <v>Prediabetes</v>
      </c>
      <c r="L998" s="19" t="str">
        <f>IFERROR(VLOOKUP($A998,'Hospitalisation Details'!$A:$Q,7,FALSE),"")</f>
        <v>7-Jul-1984</v>
      </c>
      <c r="M998" s="20">
        <f>IFERROR(VLOOKUP($A998,'Hospitalisation Details'!$A:$Q,10,FALSE),"")</f>
        <v>4038.41</v>
      </c>
      <c r="N998" s="26" t="str">
        <f>IFERROR(VLOOKUP($A998,'Hospitalisation Details'!$A:$Q,11,FALSE),"")</f>
        <v>tier - 2</v>
      </c>
      <c r="O998" t="str">
        <f>IFERROR(VLOOKUP($A998,'Hospitalisation Details'!$A:$Q,13,FALSE),"")</f>
        <v>tier - 1</v>
      </c>
      <c r="P998" t="str">
        <f>IFERROR(VLOOKUP($A998,'Hospitalisation Details'!$A:$Q,15,FALSE),"")</f>
        <v>R1013</v>
      </c>
      <c r="Q998">
        <f>IFERROR(VLOOKUP($A998,'Hospitalisation Details'!$A:$Q,8,FALSE),"")</f>
        <v>38</v>
      </c>
    </row>
    <row r="999" spans="1:17" ht="15" x14ac:dyDescent="0.35">
      <c r="A999" s="25" t="str">
        <f>'Customer Names'!A1898</f>
        <v>Id1897</v>
      </c>
      <c r="B999" t="str">
        <f>IFERROR(VLOOKUP($A999,'Customer Names'!$A:$F,3,FALSE),"")</f>
        <v>Hillyard</v>
      </c>
      <c r="C999" s="27">
        <f>IFERROR(VLOOKUP($A999,'Medical Examinations'!$A:$O,2,FALSE),"")</f>
        <v>24.13</v>
      </c>
      <c r="D999">
        <f>IFERROR(VLOOKUP($A999,'Medical Examinations'!$A:$O,3,FALSE),"")</f>
        <v>4.3899999999999997</v>
      </c>
      <c r="E999" s="26" t="str">
        <f>IFERROR(VLOOKUP($A999,'Medical Examinations'!$A:$O,4,FALSE),"")</f>
        <v>No</v>
      </c>
      <c r="F999" t="str">
        <f>IFERROR(VLOOKUP($A999,'Medical Examinations'!$A:$O,6,FALSE),"")</f>
        <v>No</v>
      </c>
      <c r="G999" t="str">
        <f>IFERROR(VLOOKUP($A999,'Medical Examinations'!$A:$O,7,FALSE),"")</f>
        <v>No</v>
      </c>
      <c r="H999" s="28">
        <f>IFERROR(VLOOKUP($A999,'Medical Examinations'!$A:$O,8,FALSE),"")</f>
        <v>1</v>
      </c>
      <c r="I999" t="str">
        <f>IFERROR(VLOOKUP($A999,'Medical Examinations'!$A:$O,10,FALSE),"")</f>
        <v>No</v>
      </c>
      <c r="J999" t="str">
        <f>IFERROR(VLOOKUP($A999,'Medical Examinations'!$A:$O,14,FALSE),"")</f>
        <v>Normal Weight</v>
      </c>
      <c r="K999" t="str">
        <f>IFERROR(VLOOKUP($A999,'Medical Examinations'!$A:$O,15,FALSE),"")</f>
        <v>Normal</v>
      </c>
      <c r="L999" s="19" t="str">
        <f>IFERROR(VLOOKUP($A999,'Hospitalisation Details'!$A:$Q,7,FALSE),"")</f>
        <v>11-Oct-1992</v>
      </c>
      <c r="M999" s="20">
        <f>IFERROR(VLOOKUP($A999,'Hospitalisation Details'!$A:$Q,10,FALSE),"")</f>
        <v>4032.24</v>
      </c>
      <c r="N999" s="26" t="str">
        <f>IFERROR(VLOOKUP($A999,'Hospitalisation Details'!$A:$Q,11,FALSE),"")</f>
        <v>tier - 3</v>
      </c>
      <c r="O999" t="str">
        <f>IFERROR(VLOOKUP($A999,'Hospitalisation Details'!$A:$Q,13,FALSE),"")</f>
        <v>tier - 3</v>
      </c>
      <c r="P999" t="str">
        <f>IFERROR(VLOOKUP($A999,'Hospitalisation Details'!$A:$Q,15,FALSE),"")</f>
        <v>R1012</v>
      </c>
      <c r="Q999">
        <f>IFERROR(VLOOKUP($A999,'Hospitalisation Details'!$A:$Q,8,FALSE),"")</f>
        <v>30</v>
      </c>
    </row>
    <row r="1000" spans="1:17" ht="15" x14ac:dyDescent="0.35">
      <c r="A1000" s="25" t="str">
        <f>'Customer Names'!A1899</f>
        <v>Id1898</v>
      </c>
      <c r="B1000" t="str">
        <f>IFERROR(VLOOKUP($A1000,'Customer Names'!$A:$F,3,FALSE),"")</f>
        <v>Turner</v>
      </c>
      <c r="C1000" s="27">
        <f>IFERROR(VLOOKUP($A1000,'Medical Examinations'!$A:$O,2,FALSE),"")</f>
        <v>19.95</v>
      </c>
      <c r="D1000">
        <f>IFERROR(VLOOKUP($A1000,'Medical Examinations'!$A:$O,3,FALSE),"")</f>
        <v>5.13</v>
      </c>
      <c r="E1000" s="26" t="str">
        <f>IFERROR(VLOOKUP($A1000,'Medical Examinations'!$A:$O,4,FALSE),"")</f>
        <v>No</v>
      </c>
      <c r="F1000" t="str">
        <f>IFERROR(VLOOKUP($A1000,'Medical Examinations'!$A:$O,6,FALSE),"")</f>
        <v>yes</v>
      </c>
      <c r="G1000" t="str">
        <f>IFERROR(VLOOKUP($A1000,'Medical Examinations'!$A:$O,7,FALSE),"")</f>
        <v>No</v>
      </c>
      <c r="H1000" s="28">
        <f>IFERROR(VLOOKUP($A1000,'Medical Examinations'!$A:$O,8,FALSE),"")</f>
        <v>2</v>
      </c>
      <c r="I1000" t="str">
        <f>IFERROR(VLOOKUP($A1000,'Medical Examinations'!$A:$O,10,FALSE),"")</f>
        <v>No</v>
      </c>
      <c r="J1000" t="str">
        <f>IFERROR(VLOOKUP($A1000,'Medical Examinations'!$A:$O,14,FALSE),"")</f>
        <v>Normal Weight</v>
      </c>
      <c r="K1000" t="str">
        <f>IFERROR(VLOOKUP($A1000,'Medical Examinations'!$A:$O,15,FALSE),"")</f>
        <v>Normal</v>
      </c>
      <c r="L1000" s="19" t="str">
        <f>IFERROR(VLOOKUP($A1000,'Hospitalisation Details'!$A:$Q,7,FALSE),"")</f>
        <v>13-Sep-2000</v>
      </c>
      <c r="M1000" s="20">
        <f>IFERROR(VLOOKUP($A1000,'Hospitalisation Details'!$A:$Q,10,FALSE),"")</f>
        <v>4005.42</v>
      </c>
      <c r="N1000" s="26" t="str">
        <f>IFERROR(VLOOKUP($A1000,'Hospitalisation Details'!$A:$Q,11,FALSE),"")</f>
        <v>tier - 2</v>
      </c>
      <c r="O1000" t="str">
        <f>IFERROR(VLOOKUP($A1000,'Hospitalisation Details'!$A:$Q,13,FALSE),"")</f>
        <v>tier - 1</v>
      </c>
      <c r="P1000" t="str">
        <f>IFERROR(VLOOKUP($A1000,'Hospitalisation Details'!$A:$Q,15,FALSE),"")</f>
        <v>R1015</v>
      </c>
      <c r="Q1000">
        <f>IFERROR(VLOOKUP($A1000,'Hospitalisation Details'!$A:$Q,8,FALSE),"")</f>
        <v>22</v>
      </c>
    </row>
    <row r="1001" spans="1:17" ht="15" x14ac:dyDescent="0.35">
      <c r="A1001" s="25" t="str">
        <f>'Customer Names'!A1900</f>
        <v>Id1899</v>
      </c>
      <c r="B1001" t="str">
        <f>IFERROR(VLOOKUP($A1001,'Customer Names'!$A:$F,3,FALSE),"")</f>
        <v>Benestad</v>
      </c>
      <c r="C1001" s="27">
        <f>IFERROR(VLOOKUP($A1001,'Medical Examinations'!$A:$O,2,FALSE),"")</f>
        <v>21.24</v>
      </c>
      <c r="D1001">
        <f>IFERROR(VLOOKUP($A1001,'Medical Examinations'!$A:$O,3,FALSE),"")</f>
        <v>4.49</v>
      </c>
      <c r="E1001" s="26" t="str">
        <f>IFERROR(VLOOKUP($A1001,'Medical Examinations'!$A:$O,4,FALSE),"")</f>
        <v>No</v>
      </c>
      <c r="F1001" t="str">
        <f>IFERROR(VLOOKUP($A1001,'Medical Examinations'!$A:$O,6,FALSE),"")</f>
        <v>No</v>
      </c>
      <c r="G1001" t="str">
        <f>IFERROR(VLOOKUP($A1001,'Medical Examinations'!$A:$O,7,FALSE),"")</f>
        <v>No</v>
      </c>
      <c r="H1001" s="28" t="str">
        <f>IFERROR(VLOOKUP($A1001,'Medical Examinations'!$A:$O,8,FALSE),"")</f>
        <v>0</v>
      </c>
      <c r="I1001" t="str">
        <f>IFERROR(VLOOKUP($A1001,'Medical Examinations'!$A:$O,10,FALSE),"")</f>
        <v>No</v>
      </c>
      <c r="J1001" t="str">
        <f>IFERROR(VLOOKUP($A1001,'Medical Examinations'!$A:$O,14,FALSE),"")</f>
        <v>Normal Weight</v>
      </c>
      <c r="K1001" t="str">
        <f>IFERROR(VLOOKUP($A1001,'Medical Examinations'!$A:$O,15,FALSE),"")</f>
        <v>Normal</v>
      </c>
      <c r="L1001" s="19" t="str">
        <f>IFERROR(VLOOKUP($A1001,'Hospitalisation Details'!$A:$Q,7,FALSE),"")</f>
        <v>10-Jul-1989</v>
      </c>
      <c r="M1001" s="20">
        <f>IFERROR(VLOOKUP($A1001,'Hospitalisation Details'!$A:$Q,10,FALSE),"")</f>
        <v>4002.36</v>
      </c>
      <c r="N1001" s="26" t="str">
        <f>IFERROR(VLOOKUP($A1001,'Hospitalisation Details'!$A:$Q,11,FALSE),"")</f>
        <v>tier - 2</v>
      </c>
      <c r="O1001" t="str">
        <f>IFERROR(VLOOKUP($A1001,'Hospitalisation Details'!$A:$Q,13,FALSE),"")</f>
        <v>tier - 1</v>
      </c>
      <c r="P1001" t="str">
        <f>IFERROR(VLOOKUP($A1001,'Hospitalisation Details'!$A:$Q,15,FALSE),"")</f>
        <v>R1013</v>
      </c>
      <c r="Q1001">
        <f>IFERROR(VLOOKUP($A1001,'Hospitalisation Details'!$A:$Q,8,FALSE),"")</f>
        <v>33</v>
      </c>
    </row>
    <row r="1002" spans="1:17" ht="15" x14ac:dyDescent="0.35">
      <c r="A1002" s="25" t="str">
        <f>'Customer Names'!A20</f>
        <v>Id19</v>
      </c>
      <c r="B1002" t="str">
        <f>IFERROR(VLOOKUP($A1002,'Customer Names'!$A:$F,3,FALSE),"")</f>
        <v>Boudalia</v>
      </c>
      <c r="C1002" s="27">
        <f>IFERROR(VLOOKUP($A1002,'Medical Examinations'!$A:$O,2,FALSE),"")</f>
        <v>36.954999999999998</v>
      </c>
      <c r="D1002">
        <f>IFERROR(VLOOKUP($A1002,'Medical Examinations'!$A:$O,3,FALSE),"")</f>
        <v>4.72</v>
      </c>
      <c r="E1002" s="26" t="str">
        <f>IFERROR(VLOOKUP($A1002,'Medical Examinations'!$A:$O,4,FALSE),"")</f>
        <v>Yes</v>
      </c>
      <c r="F1002" t="str">
        <f>IFERROR(VLOOKUP($A1002,'Medical Examinations'!$A:$O,6,FALSE),"")</f>
        <v>No</v>
      </c>
      <c r="G1002" t="str">
        <f>IFERROR(VLOOKUP($A1002,'Medical Examinations'!$A:$O,7,FALSE),"")</f>
        <v>No</v>
      </c>
      <c r="H1002" s="28">
        <f>IFERROR(VLOOKUP($A1002,'Medical Examinations'!$A:$O,8,FALSE),"")</f>
        <v>1</v>
      </c>
      <c r="I1002" t="str">
        <f>IFERROR(VLOOKUP($A1002,'Medical Examinations'!$A:$O,10,FALSE),"")</f>
        <v>Yes</v>
      </c>
      <c r="J1002" t="str">
        <f>IFERROR(VLOOKUP($A1002,'Medical Examinations'!$A:$O,14,FALSE),"")</f>
        <v>Obesity</v>
      </c>
      <c r="K1002" t="str">
        <f>IFERROR(VLOOKUP($A1002,'Medical Examinations'!$A:$O,15,FALSE),"")</f>
        <v>Normal</v>
      </c>
      <c r="L1002" s="19" t="str">
        <f>IFERROR(VLOOKUP($A1002,'Hospitalisation Details'!$A:$Q,7,FALSE),"")</f>
        <v>7-Nov-1964</v>
      </c>
      <c r="M1002" s="20">
        <f>IFERROR(VLOOKUP($A1002,'Hospitalisation Details'!$A:$Q,10,FALSE),"")</f>
        <v>47496.49</v>
      </c>
      <c r="N1002" s="26" t="str">
        <f>IFERROR(VLOOKUP($A1002,'Hospitalisation Details'!$A:$Q,11,FALSE),"")</f>
        <v>tier - 1</v>
      </c>
      <c r="O1002" t="str">
        <f>IFERROR(VLOOKUP($A1002,'Hospitalisation Details'!$A:$Q,13,FALSE),"")</f>
        <v>tier - 3</v>
      </c>
      <c r="P1002" t="str">
        <f>IFERROR(VLOOKUP($A1002,'Hospitalisation Details'!$A:$Q,15,FALSE),"")</f>
        <v>R1012</v>
      </c>
      <c r="Q1002">
        <f>IFERROR(VLOOKUP($A1002,'Hospitalisation Details'!$A:$Q,8,FALSE),"")</f>
        <v>58</v>
      </c>
    </row>
    <row r="1003" spans="1:17" ht="15" x14ac:dyDescent="0.35">
      <c r="A1003" s="25" t="str">
        <f>'Customer Names'!A191</f>
        <v>Id190</v>
      </c>
      <c r="B1003" t="str">
        <f>IFERROR(VLOOKUP($A1003,'Customer Names'!$A:$F,3,FALSE),"")</f>
        <v>Boyd</v>
      </c>
      <c r="C1003" s="27">
        <f>IFERROR(VLOOKUP($A1003,'Medical Examinations'!$A:$O,2,FALSE),"")</f>
        <v>34.700000000000003</v>
      </c>
      <c r="D1003">
        <f>IFERROR(VLOOKUP($A1003,'Medical Examinations'!$A:$O,3,FALSE),"")</f>
        <v>4.37</v>
      </c>
      <c r="E1003" s="26" t="str">
        <f>IFERROR(VLOOKUP($A1003,'Medical Examinations'!$A:$O,4,FALSE),"")</f>
        <v>No</v>
      </c>
      <c r="F1003" t="str">
        <f>IFERROR(VLOOKUP($A1003,'Medical Examinations'!$A:$O,6,FALSE),"")</f>
        <v>No</v>
      </c>
      <c r="G1003" t="str">
        <f>IFERROR(VLOOKUP($A1003,'Medical Examinations'!$A:$O,7,FALSE),"")</f>
        <v>Yes</v>
      </c>
      <c r="H1003" s="28">
        <f>IFERROR(VLOOKUP($A1003,'Medical Examinations'!$A:$O,8,FALSE),"")</f>
        <v>1</v>
      </c>
      <c r="I1003" t="str">
        <f>IFERROR(VLOOKUP($A1003,'Medical Examinations'!$A:$O,10,FALSE),"")</f>
        <v>Yes</v>
      </c>
      <c r="J1003" t="str">
        <f>IFERROR(VLOOKUP($A1003,'Medical Examinations'!$A:$O,14,FALSE),"")</f>
        <v>Obesity</v>
      </c>
      <c r="K1003" t="str">
        <f>IFERROR(VLOOKUP($A1003,'Medical Examinations'!$A:$O,15,FALSE),"")</f>
        <v>Normal</v>
      </c>
      <c r="L1003" s="19" t="str">
        <f>IFERROR(VLOOKUP($A1003,'Hospitalisation Details'!$A:$Q,7,FALSE),"")</f>
        <v>9-Dec-2003</v>
      </c>
      <c r="M1003" s="20">
        <f>IFERROR(VLOOKUP($A1003,'Hospitalisation Details'!$A:$Q,10,FALSE),"")</f>
        <v>36397.58</v>
      </c>
      <c r="N1003" s="26" t="str">
        <f>IFERROR(VLOOKUP($A1003,'Hospitalisation Details'!$A:$Q,11,FALSE),"")</f>
        <v>tier - 2</v>
      </c>
      <c r="O1003" t="str">
        <f>IFERROR(VLOOKUP($A1003,'Hospitalisation Details'!$A:$Q,13,FALSE),"")</f>
        <v>tier - 3</v>
      </c>
      <c r="P1003" t="str">
        <f>IFERROR(VLOOKUP($A1003,'Hospitalisation Details'!$A:$Q,15,FALSE),"")</f>
        <v>R1011</v>
      </c>
      <c r="Q1003">
        <f>IFERROR(VLOOKUP($A1003,'Hospitalisation Details'!$A:$Q,8,FALSE),"")</f>
        <v>19</v>
      </c>
    </row>
    <row r="1004" spans="1:17" ht="15" x14ac:dyDescent="0.35">
      <c r="A1004" s="25" t="str">
        <f>'Customer Names'!A1901</f>
        <v>Id1900</v>
      </c>
      <c r="B1004" t="str">
        <f>IFERROR(VLOOKUP($A1004,'Customer Names'!$A:$F,3,FALSE),"")</f>
        <v>Gonzales</v>
      </c>
      <c r="C1004" s="27">
        <f>IFERROR(VLOOKUP($A1004,'Medical Examinations'!$A:$O,2,FALSE),"")</f>
        <v>44.22</v>
      </c>
      <c r="D1004">
        <f>IFERROR(VLOOKUP($A1004,'Medical Examinations'!$A:$O,3,FALSE),"")</f>
        <v>6.35</v>
      </c>
      <c r="E1004" s="26" t="str">
        <f>IFERROR(VLOOKUP($A1004,'Medical Examinations'!$A:$O,4,FALSE),"")</f>
        <v>No</v>
      </c>
      <c r="F1004" t="str">
        <f>IFERROR(VLOOKUP($A1004,'Medical Examinations'!$A:$O,6,FALSE),"")</f>
        <v>No</v>
      </c>
      <c r="G1004" t="str">
        <f>IFERROR(VLOOKUP($A1004,'Medical Examinations'!$A:$O,7,FALSE),"")</f>
        <v>No</v>
      </c>
      <c r="H1004" s="28" t="str">
        <f>IFERROR(VLOOKUP($A1004,'Medical Examinations'!$A:$O,8,FALSE),"")</f>
        <v>0</v>
      </c>
      <c r="I1004" t="str">
        <f>IFERROR(VLOOKUP($A1004,'Medical Examinations'!$A:$O,10,FALSE),"")</f>
        <v>No</v>
      </c>
      <c r="J1004" t="str">
        <f>IFERROR(VLOOKUP($A1004,'Medical Examinations'!$A:$O,14,FALSE),"")</f>
        <v>Obesity</v>
      </c>
      <c r="K1004" t="str">
        <f>IFERROR(VLOOKUP($A1004,'Medical Examinations'!$A:$O,15,FALSE),"")</f>
        <v>Prediabetes</v>
      </c>
      <c r="L1004" s="19" t="str">
        <f>IFERROR(VLOOKUP($A1004,'Hospitalisation Details'!$A:$Q,7,FALSE),"")</f>
        <v>1-Nov-1990</v>
      </c>
      <c r="M1004" s="20">
        <f>IFERROR(VLOOKUP($A1004,'Hospitalisation Details'!$A:$Q,10,FALSE),"")</f>
        <v>3994.18</v>
      </c>
      <c r="N1004" s="26" t="str">
        <f>IFERROR(VLOOKUP($A1004,'Hospitalisation Details'!$A:$Q,11,FALSE),"")</f>
        <v>tier - 2</v>
      </c>
      <c r="O1004" t="str">
        <f>IFERROR(VLOOKUP($A1004,'Hospitalisation Details'!$A:$Q,13,FALSE),"")</f>
        <v>tier - 2</v>
      </c>
      <c r="P1004" t="str">
        <f>IFERROR(VLOOKUP($A1004,'Hospitalisation Details'!$A:$Q,15,FALSE),"")</f>
        <v>R1013</v>
      </c>
      <c r="Q1004">
        <f>IFERROR(VLOOKUP($A1004,'Hospitalisation Details'!$A:$Q,8,FALSE),"")</f>
        <v>32</v>
      </c>
    </row>
    <row r="1005" spans="1:17" ht="15" x14ac:dyDescent="0.35">
      <c r="A1005" s="25" t="str">
        <f>'Customer Names'!A1902</f>
        <v>Id1901</v>
      </c>
      <c r="B1005" t="str">
        <f>IFERROR(VLOOKUP($A1005,'Customer Names'!$A:$F,3,FALSE),"")</f>
        <v>Newman</v>
      </c>
      <c r="C1005" s="27">
        <f>IFERROR(VLOOKUP($A1005,'Medical Examinations'!$A:$O,2,FALSE),"")</f>
        <v>41.1</v>
      </c>
      <c r="D1005">
        <f>IFERROR(VLOOKUP($A1005,'Medical Examinations'!$A:$O,3,FALSE),"")</f>
        <v>5.79</v>
      </c>
      <c r="E1005" s="26" t="str">
        <f>IFERROR(VLOOKUP($A1005,'Medical Examinations'!$A:$O,4,FALSE),"")</f>
        <v>No</v>
      </c>
      <c r="F1005" t="str">
        <f>IFERROR(VLOOKUP($A1005,'Medical Examinations'!$A:$O,6,FALSE),"")</f>
        <v>No</v>
      </c>
      <c r="G1005" t="str">
        <f>IFERROR(VLOOKUP($A1005,'Medical Examinations'!$A:$O,7,FALSE),"")</f>
        <v>No</v>
      </c>
      <c r="H1005" s="28" t="str">
        <f>IFERROR(VLOOKUP($A1005,'Medical Examinations'!$A:$O,8,FALSE),"")</f>
        <v>0</v>
      </c>
      <c r="I1005" t="str">
        <f>IFERROR(VLOOKUP($A1005,'Medical Examinations'!$A:$O,10,FALSE),"")</f>
        <v>No</v>
      </c>
      <c r="J1005" t="str">
        <f>IFERROR(VLOOKUP($A1005,'Medical Examinations'!$A:$O,14,FALSE),"")</f>
        <v>Obesity</v>
      </c>
      <c r="K1005" t="str">
        <f>IFERROR(VLOOKUP($A1005,'Medical Examinations'!$A:$O,15,FALSE),"")</f>
        <v>Prediabetes</v>
      </c>
      <c r="L1005" s="19" t="str">
        <f>IFERROR(VLOOKUP($A1005,'Hospitalisation Details'!$A:$Q,7,FALSE),"")</f>
        <v>22-Nov-1990</v>
      </c>
      <c r="M1005" s="20">
        <f>IFERROR(VLOOKUP($A1005,'Hospitalisation Details'!$A:$Q,10,FALSE),"")</f>
        <v>3989.84</v>
      </c>
      <c r="N1005" s="26" t="str">
        <f>IFERROR(VLOOKUP($A1005,'Hospitalisation Details'!$A:$Q,11,FALSE),"")</f>
        <v>tier - 2</v>
      </c>
      <c r="O1005" t="str">
        <f>IFERROR(VLOOKUP($A1005,'Hospitalisation Details'!$A:$Q,13,FALSE),"")</f>
        <v>tier - 2</v>
      </c>
      <c r="P1005" t="str">
        <f>IFERROR(VLOOKUP($A1005,'Hospitalisation Details'!$A:$Q,15,FALSE),"")</f>
        <v>R1011</v>
      </c>
      <c r="Q1005">
        <f>IFERROR(VLOOKUP($A1005,'Hospitalisation Details'!$A:$Q,8,FALSE),"")</f>
        <v>32</v>
      </c>
    </row>
    <row r="1006" spans="1:17" ht="15" x14ac:dyDescent="0.35">
      <c r="A1006" s="25" t="str">
        <f>'Customer Names'!A1903</f>
        <v>Id1902</v>
      </c>
      <c r="B1006" t="str">
        <f>IFERROR(VLOOKUP($A1006,'Customer Names'!$A:$F,3,FALSE),"")</f>
        <v>Sayre</v>
      </c>
      <c r="C1006" s="27">
        <f>IFERROR(VLOOKUP($A1006,'Medical Examinations'!$A:$O,2,FALSE),"")</f>
        <v>34.200000000000003</v>
      </c>
      <c r="D1006">
        <f>IFERROR(VLOOKUP($A1006,'Medical Examinations'!$A:$O,3,FALSE),"")</f>
        <v>4.78</v>
      </c>
      <c r="E1006" s="26" t="str">
        <f>IFERROR(VLOOKUP($A1006,'Medical Examinations'!$A:$O,4,FALSE),"")</f>
        <v>Yes</v>
      </c>
      <c r="F1006" t="str">
        <f>IFERROR(VLOOKUP($A1006,'Medical Examinations'!$A:$O,6,FALSE),"")</f>
        <v>No</v>
      </c>
      <c r="G1006" t="str">
        <f>IFERROR(VLOOKUP($A1006,'Medical Examinations'!$A:$O,7,FALSE),"")</f>
        <v>No</v>
      </c>
      <c r="H1006" s="28" t="str">
        <f>IFERROR(VLOOKUP($A1006,'Medical Examinations'!$A:$O,8,FALSE),"")</f>
        <v>0</v>
      </c>
      <c r="I1006" t="str">
        <f>IFERROR(VLOOKUP($A1006,'Medical Examinations'!$A:$O,10,FALSE),"")</f>
        <v>No</v>
      </c>
      <c r="J1006" t="str">
        <f>IFERROR(VLOOKUP($A1006,'Medical Examinations'!$A:$O,14,FALSE),"")</f>
        <v>Obesity</v>
      </c>
      <c r="K1006" t="str">
        <f>IFERROR(VLOOKUP($A1006,'Medical Examinations'!$A:$O,15,FALSE),"")</f>
        <v>Normal</v>
      </c>
      <c r="L1006" s="19" t="str">
        <f>IFERROR(VLOOKUP($A1006,'Hospitalisation Details'!$A:$Q,7,FALSE),"")</f>
        <v>8-Sep-1996</v>
      </c>
      <c r="M1006" s="20">
        <f>IFERROR(VLOOKUP($A1006,'Hospitalisation Details'!$A:$Q,10,FALSE),"")</f>
        <v>3987.93</v>
      </c>
      <c r="N1006" s="26" t="str">
        <f>IFERROR(VLOOKUP($A1006,'Hospitalisation Details'!$A:$Q,11,FALSE),"")</f>
        <v>tier - 2</v>
      </c>
      <c r="O1006" t="str">
        <f>IFERROR(VLOOKUP($A1006,'Hospitalisation Details'!$A:$Q,13,FALSE),"")</f>
        <v>tier - 2</v>
      </c>
      <c r="P1006" t="str">
        <f>IFERROR(VLOOKUP($A1006,'Hospitalisation Details'!$A:$Q,15,FALSE),"")</f>
        <v>R1011</v>
      </c>
      <c r="Q1006">
        <f>IFERROR(VLOOKUP($A1006,'Hospitalisation Details'!$A:$Q,8,FALSE),"")</f>
        <v>26</v>
      </c>
    </row>
    <row r="1007" spans="1:17" ht="15" x14ac:dyDescent="0.35">
      <c r="A1007" s="25" t="str">
        <f>'Customer Names'!A1904</f>
        <v>Id1903</v>
      </c>
      <c r="B1007" t="str">
        <f>IFERROR(VLOOKUP($A1007,'Customer Names'!$A:$F,3,FALSE),"")</f>
        <v>Panke</v>
      </c>
      <c r="C1007" s="27">
        <f>IFERROR(VLOOKUP($A1007,'Medical Examinations'!$A:$O,2,FALSE),"")</f>
        <v>29.92</v>
      </c>
      <c r="D1007">
        <f>IFERROR(VLOOKUP($A1007,'Medical Examinations'!$A:$O,3,FALSE),"")</f>
        <v>6.02</v>
      </c>
      <c r="E1007" s="26" t="str">
        <f>IFERROR(VLOOKUP($A1007,'Medical Examinations'!$A:$O,4,FALSE),"")</f>
        <v>Yes</v>
      </c>
      <c r="F1007" t="str">
        <f>IFERROR(VLOOKUP($A1007,'Medical Examinations'!$A:$O,6,FALSE),"")</f>
        <v>No</v>
      </c>
      <c r="G1007" t="str">
        <f>IFERROR(VLOOKUP($A1007,'Medical Examinations'!$A:$O,7,FALSE),"")</f>
        <v>No</v>
      </c>
      <c r="H1007" s="28" t="str">
        <f>IFERROR(VLOOKUP($A1007,'Medical Examinations'!$A:$O,8,FALSE),"")</f>
        <v>0</v>
      </c>
      <c r="I1007" t="str">
        <f>IFERROR(VLOOKUP($A1007,'Medical Examinations'!$A:$O,10,FALSE),"")</f>
        <v>No</v>
      </c>
      <c r="J1007" t="str">
        <f>IFERROR(VLOOKUP($A1007,'Medical Examinations'!$A:$O,14,FALSE),"")</f>
        <v>Over Weight</v>
      </c>
      <c r="K1007" t="str">
        <f>IFERROR(VLOOKUP($A1007,'Medical Examinations'!$A:$O,15,FALSE),"")</f>
        <v>Prediabetes</v>
      </c>
      <c r="L1007" s="19" t="str">
        <f>IFERROR(VLOOKUP($A1007,'Hospitalisation Details'!$A:$Q,7,FALSE),"")</f>
        <v>17-Aug-1996</v>
      </c>
      <c r="M1007" s="20">
        <f>IFERROR(VLOOKUP($A1007,'Hospitalisation Details'!$A:$Q,10,FALSE),"")</f>
        <v>3981.98</v>
      </c>
      <c r="N1007" s="26" t="str">
        <f>IFERROR(VLOOKUP($A1007,'Hospitalisation Details'!$A:$Q,11,FALSE),"")</f>
        <v>tier - 2</v>
      </c>
      <c r="O1007" t="str">
        <f>IFERROR(VLOOKUP($A1007,'Hospitalisation Details'!$A:$Q,13,FALSE),"")</f>
        <v>tier - 2</v>
      </c>
      <c r="P1007" t="str">
        <f>IFERROR(VLOOKUP($A1007,'Hospitalisation Details'!$A:$Q,15,FALSE),"")</f>
        <v>R1013</v>
      </c>
      <c r="Q1007">
        <f>IFERROR(VLOOKUP($A1007,'Hospitalisation Details'!$A:$Q,8,FALSE),"")</f>
        <v>26</v>
      </c>
    </row>
    <row r="1008" spans="1:17" ht="15" x14ac:dyDescent="0.35">
      <c r="A1008" s="25" t="str">
        <f>'Customer Names'!A1905</f>
        <v>Id1904</v>
      </c>
      <c r="B1008" t="str">
        <f>IFERROR(VLOOKUP($A1008,'Customer Names'!$A:$F,3,FALSE),"")</f>
        <v>Brennan</v>
      </c>
      <c r="C1008" s="27">
        <f>IFERROR(VLOOKUP($A1008,'Medical Examinations'!$A:$O,2,FALSE),"")</f>
        <v>28.93</v>
      </c>
      <c r="D1008">
        <f>IFERROR(VLOOKUP($A1008,'Medical Examinations'!$A:$O,3,FALSE),"")</f>
        <v>4.4400000000000004</v>
      </c>
      <c r="E1008" s="26" t="str">
        <f>IFERROR(VLOOKUP($A1008,'Medical Examinations'!$A:$O,4,FALSE),"")</f>
        <v>No</v>
      </c>
      <c r="F1008" t="str">
        <f>IFERROR(VLOOKUP($A1008,'Medical Examinations'!$A:$O,6,FALSE),"")</f>
        <v>No</v>
      </c>
      <c r="G1008" t="str">
        <f>IFERROR(VLOOKUP($A1008,'Medical Examinations'!$A:$O,7,FALSE),"")</f>
        <v>No</v>
      </c>
      <c r="H1008" s="28" t="str">
        <f>IFERROR(VLOOKUP($A1008,'Medical Examinations'!$A:$O,8,FALSE),"")</f>
        <v>0</v>
      </c>
      <c r="I1008" t="str">
        <f>IFERROR(VLOOKUP($A1008,'Medical Examinations'!$A:$O,10,FALSE),"")</f>
        <v>No</v>
      </c>
      <c r="J1008" t="str">
        <f>IFERROR(VLOOKUP($A1008,'Medical Examinations'!$A:$O,14,FALSE),"")</f>
        <v>Over Weight</v>
      </c>
      <c r="K1008" t="str">
        <f>IFERROR(VLOOKUP($A1008,'Medical Examinations'!$A:$O,15,FALSE),"")</f>
        <v>Normal</v>
      </c>
      <c r="L1008" s="19" t="str">
        <f>IFERROR(VLOOKUP($A1008,'Hospitalisation Details'!$A:$Q,7,FALSE),"")</f>
        <v>29-Jul-1990</v>
      </c>
      <c r="M1008" s="20">
        <f>IFERROR(VLOOKUP($A1008,'Hospitalisation Details'!$A:$Q,10,FALSE),"")</f>
        <v>3972.92</v>
      </c>
      <c r="N1008" s="26" t="str">
        <f>IFERROR(VLOOKUP($A1008,'Hospitalisation Details'!$A:$Q,11,FALSE),"")</f>
        <v>tier - 2</v>
      </c>
      <c r="O1008" t="str">
        <f>IFERROR(VLOOKUP($A1008,'Hospitalisation Details'!$A:$Q,13,FALSE),"")</f>
        <v>tier - 3</v>
      </c>
      <c r="P1008" t="str">
        <f>IFERROR(VLOOKUP($A1008,'Hospitalisation Details'!$A:$Q,15,FALSE),"")</f>
        <v>R1013</v>
      </c>
      <c r="Q1008">
        <f>IFERROR(VLOOKUP($A1008,'Hospitalisation Details'!$A:$Q,8,FALSE),"")</f>
        <v>32</v>
      </c>
    </row>
    <row r="1009" spans="1:17" ht="15" x14ac:dyDescent="0.35">
      <c r="A1009" s="25" t="str">
        <f>'Customer Names'!A1906</f>
        <v>Id1905</v>
      </c>
      <c r="B1009" t="str">
        <f>IFERROR(VLOOKUP($A1009,'Customer Names'!$A:$F,3,FALSE),"")</f>
        <v>Ngo</v>
      </c>
      <c r="C1009" s="27">
        <f>IFERROR(VLOOKUP($A1009,'Medical Examinations'!$A:$O,2,FALSE),"")</f>
        <v>31.254999999999999</v>
      </c>
      <c r="D1009">
        <f>IFERROR(VLOOKUP($A1009,'Medical Examinations'!$A:$O,3,FALSE),"")</f>
        <v>5.84</v>
      </c>
      <c r="E1009" s="26" t="str">
        <f>IFERROR(VLOOKUP($A1009,'Medical Examinations'!$A:$O,4,FALSE),"")</f>
        <v>Yes</v>
      </c>
      <c r="F1009" t="str">
        <f>IFERROR(VLOOKUP($A1009,'Medical Examinations'!$A:$O,6,FALSE),"")</f>
        <v>No</v>
      </c>
      <c r="G1009" t="str">
        <f>IFERROR(VLOOKUP($A1009,'Medical Examinations'!$A:$O,7,FALSE),"")</f>
        <v>No</v>
      </c>
      <c r="H1009" s="28">
        <f>IFERROR(VLOOKUP($A1009,'Medical Examinations'!$A:$O,8,FALSE),"")</f>
        <v>1</v>
      </c>
      <c r="I1009" t="str">
        <f>IFERROR(VLOOKUP($A1009,'Medical Examinations'!$A:$O,10,FALSE),"")</f>
        <v>No</v>
      </c>
      <c r="J1009" t="str">
        <f>IFERROR(VLOOKUP($A1009,'Medical Examinations'!$A:$O,14,FALSE),"")</f>
        <v>Obesity</v>
      </c>
      <c r="K1009" t="str">
        <f>IFERROR(VLOOKUP($A1009,'Medical Examinations'!$A:$O,15,FALSE),"")</f>
        <v>Prediabetes</v>
      </c>
      <c r="L1009" s="19" t="str">
        <f>IFERROR(VLOOKUP($A1009,'Hospitalisation Details'!$A:$Q,7,FALSE),"")</f>
        <v>11-Jul-1995</v>
      </c>
      <c r="M1009" s="20">
        <f>IFERROR(VLOOKUP($A1009,'Hospitalisation Details'!$A:$Q,10,FALSE),"")</f>
        <v>3956.07</v>
      </c>
      <c r="N1009" s="26" t="str">
        <f>IFERROR(VLOOKUP($A1009,'Hospitalisation Details'!$A:$Q,11,FALSE),"")</f>
        <v>tier - 2</v>
      </c>
      <c r="O1009" t="str">
        <f>IFERROR(VLOOKUP($A1009,'Hospitalisation Details'!$A:$Q,13,FALSE),"")</f>
        <v>tier - 2</v>
      </c>
      <c r="P1009" t="str">
        <f>IFERROR(VLOOKUP($A1009,'Hospitalisation Details'!$A:$Q,15,FALSE),"")</f>
        <v>R1012</v>
      </c>
      <c r="Q1009">
        <f>IFERROR(VLOOKUP($A1009,'Hospitalisation Details'!$A:$Q,8,FALSE),"")</f>
        <v>27</v>
      </c>
    </row>
    <row r="1010" spans="1:17" ht="15" x14ac:dyDescent="0.35">
      <c r="A1010" s="25" t="str">
        <f>'Customer Names'!A1907</f>
        <v>Id1906</v>
      </c>
      <c r="B1010" t="str">
        <f>IFERROR(VLOOKUP($A1010,'Customer Names'!$A:$F,3,FALSE),"")</f>
        <v>Guerdan</v>
      </c>
      <c r="C1010" s="27">
        <f>IFERROR(VLOOKUP($A1010,'Medical Examinations'!$A:$O,2,FALSE),"")</f>
        <v>29.83</v>
      </c>
      <c r="D1010">
        <f>IFERROR(VLOOKUP($A1010,'Medical Examinations'!$A:$O,3,FALSE),"")</f>
        <v>5.39</v>
      </c>
      <c r="E1010" s="26" t="str">
        <f>IFERROR(VLOOKUP($A1010,'Medical Examinations'!$A:$O,4,FALSE),"")</f>
        <v>No</v>
      </c>
      <c r="F1010" t="str">
        <f>IFERROR(VLOOKUP($A1010,'Medical Examinations'!$A:$O,6,FALSE),"")</f>
        <v>No</v>
      </c>
      <c r="G1010" t="str">
        <f>IFERROR(VLOOKUP($A1010,'Medical Examinations'!$A:$O,7,FALSE),"")</f>
        <v>No</v>
      </c>
      <c r="H1010" s="28" t="str">
        <f>IFERROR(VLOOKUP($A1010,'Medical Examinations'!$A:$O,8,FALSE),"")</f>
        <v>0</v>
      </c>
      <c r="I1010" t="str">
        <f>IFERROR(VLOOKUP($A1010,'Medical Examinations'!$A:$O,10,FALSE),"")</f>
        <v>No</v>
      </c>
      <c r="J1010" t="str">
        <f>IFERROR(VLOOKUP($A1010,'Medical Examinations'!$A:$O,14,FALSE),"")</f>
        <v>Over Weight</v>
      </c>
      <c r="K1010" t="str">
        <f>IFERROR(VLOOKUP($A1010,'Medical Examinations'!$A:$O,15,FALSE),"")</f>
        <v>Normal</v>
      </c>
      <c r="L1010" s="19" t="str">
        <f>IFERROR(VLOOKUP($A1010,'Hospitalisation Details'!$A:$Q,7,FALSE),"")</f>
        <v>10-Jul-1999</v>
      </c>
      <c r="M1010" s="20">
        <f>IFERROR(VLOOKUP($A1010,'Hospitalisation Details'!$A:$Q,10,FALSE),"")</f>
        <v>3955.98</v>
      </c>
      <c r="N1010" s="26" t="str">
        <f>IFERROR(VLOOKUP($A1010,'Hospitalisation Details'!$A:$Q,11,FALSE),"")</f>
        <v>tier - 2</v>
      </c>
      <c r="O1010" t="str">
        <f>IFERROR(VLOOKUP($A1010,'Hospitalisation Details'!$A:$Q,13,FALSE),"")</f>
        <v>tier - 3</v>
      </c>
      <c r="P1010" t="str">
        <f>IFERROR(VLOOKUP($A1010,'Hospitalisation Details'!$A:$Q,15,FALSE),"")</f>
        <v>R1021</v>
      </c>
      <c r="Q1010">
        <f>IFERROR(VLOOKUP($A1010,'Hospitalisation Details'!$A:$Q,8,FALSE),"")</f>
        <v>23</v>
      </c>
    </row>
    <row r="1011" spans="1:17" ht="15" x14ac:dyDescent="0.35">
      <c r="A1011" s="25" t="str">
        <f>'Customer Names'!A1908</f>
        <v>Id1907</v>
      </c>
      <c r="B1011" t="str">
        <f>IFERROR(VLOOKUP($A1011,'Customer Names'!$A:$F,3,FALSE),"")</f>
        <v>Shaw</v>
      </c>
      <c r="C1011" s="27">
        <f>IFERROR(VLOOKUP($A1011,'Medical Examinations'!$A:$O,2,FALSE),"")</f>
        <v>29.59</v>
      </c>
      <c r="D1011">
        <f>IFERROR(VLOOKUP($A1011,'Medical Examinations'!$A:$O,3,FALSE),"")</f>
        <v>6.16</v>
      </c>
      <c r="E1011" s="26" t="str">
        <f>IFERROR(VLOOKUP($A1011,'Medical Examinations'!$A:$O,4,FALSE),"")</f>
        <v>No</v>
      </c>
      <c r="F1011" t="str">
        <f>IFERROR(VLOOKUP($A1011,'Medical Examinations'!$A:$O,6,FALSE),"")</f>
        <v>No</v>
      </c>
      <c r="G1011" t="str">
        <f>IFERROR(VLOOKUP($A1011,'Medical Examinations'!$A:$O,7,FALSE),"")</f>
        <v>Yes</v>
      </c>
      <c r="H1011" s="28">
        <f>IFERROR(VLOOKUP($A1011,'Medical Examinations'!$A:$O,8,FALSE),"")</f>
        <v>1</v>
      </c>
      <c r="I1011" t="str">
        <f>IFERROR(VLOOKUP($A1011,'Medical Examinations'!$A:$O,10,FALSE),"")</f>
        <v>No</v>
      </c>
      <c r="J1011" t="str">
        <f>IFERROR(VLOOKUP($A1011,'Medical Examinations'!$A:$O,14,FALSE),"")</f>
        <v>Over Weight</v>
      </c>
      <c r="K1011" t="str">
        <f>IFERROR(VLOOKUP($A1011,'Medical Examinations'!$A:$O,15,FALSE),"")</f>
        <v>Prediabetes</v>
      </c>
      <c r="L1011" s="19" t="str">
        <f>IFERROR(VLOOKUP($A1011,'Hospitalisation Details'!$A:$Q,7,FALSE),"")</f>
        <v>11-Nov-1993</v>
      </c>
      <c r="M1011" s="20">
        <f>IFERROR(VLOOKUP($A1011,'Hospitalisation Details'!$A:$Q,10,FALSE),"")</f>
        <v>3947.41</v>
      </c>
      <c r="N1011" s="26" t="str">
        <f>IFERROR(VLOOKUP($A1011,'Hospitalisation Details'!$A:$Q,11,FALSE),"")</f>
        <v>tier - 2</v>
      </c>
      <c r="O1011" t="str">
        <f>IFERROR(VLOOKUP($A1011,'Hospitalisation Details'!$A:$Q,13,FALSE),"")</f>
        <v>tier - 2</v>
      </c>
      <c r="P1011" t="str">
        <f>IFERROR(VLOOKUP($A1011,'Hospitalisation Details'!$A:$Q,15,FALSE),"")</f>
        <v>R1013</v>
      </c>
      <c r="Q1011">
        <f>IFERROR(VLOOKUP($A1011,'Hospitalisation Details'!$A:$Q,8,FALSE),"")</f>
        <v>29</v>
      </c>
    </row>
    <row r="1012" spans="1:17" ht="15" x14ac:dyDescent="0.35">
      <c r="A1012" s="25" t="str">
        <f>'Customer Names'!A1909</f>
        <v>Id1908</v>
      </c>
      <c r="B1012" t="str">
        <f>IFERROR(VLOOKUP($A1012,'Customer Names'!$A:$F,3,FALSE),"")</f>
        <v>Mills-Honarvar</v>
      </c>
      <c r="C1012" s="27">
        <f>IFERROR(VLOOKUP($A1012,'Medical Examinations'!$A:$O,2,FALSE),"")</f>
        <v>31.16</v>
      </c>
      <c r="D1012">
        <f>IFERROR(VLOOKUP($A1012,'Medical Examinations'!$A:$O,3,FALSE),"")</f>
        <v>4.49</v>
      </c>
      <c r="E1012" s="26" t="str">
        <f>IFERROR(VLOOKUP($A1012,'Medical Examinations'!$A:$O,4,FALSE),"")</f>
        <v>No</v>
      </c>
      <c r="F1012" t="str">
        <f>IFERROR(VLOOKUP($A1012,'Medical Examinations'!$A:$O,6,FALSE),"")</f>
        <v>No</v>
      </c>
      <c r="G1012" t="str">
        <f>IFERROR(VLOOKUP($A1012,'Medical Examinations'!$A:$O,7,FALSE),"")</f>
        <v>Yes</v>
      </c>
      <c r="H1012" s="28">
        <f>IFERROR(VLOOKUP($A1012,'Medical Examinations'!$A:$O,8,FALSE),"")</f>
        <v>1</v>
      </c>
      <c r="I1012" t="str">
        <f>IFERROR(VLOOKUP($A1012,'Medical Examinations'!$A:$O,10,FALSE),"")</f>
        <v>No</v>
      </c>
      <c r="J1012" t="str">
        <f>IFERROR(VLOOKUP($A1012,'Medical Examinations'!$A:$O,14,FALSE),"")</f>
        <v>Obesity</v>
      </c>
      <c r="K1012" t="str">
        <f>IFERROR(VLOOKUP($A1012,'Medical Examinations'!$A:$O,15,FALSE),"")</f>
        <v>Normal</v>
      </c>
      <c r="L1012" s="19" t="str">
        <f>IFERROR(VLOOKUP($A1012,'Hospitalisation Details'!$A:$Q,7,FALSE),"")</f>
        <v>29-Sep-1993</v>
      </c>
      <c r="M1012" s="20">
        <f>IFERROR(VLOOKUP($A1012,'Hospitalisation Details'!$A:$Q,10,FALSE),"")</f>
        <v>3943.6</v>
      </c>
      <c r="N1012" s="26" t="str">
        <f>IFERROR(VLOOKUP($A1012,'Hospitalisation Details'!$A:$Q,11,FALSE),"")</f>
        <v>tier - 2</v>
      </c>
      <c r="O1012" t="str">
        <f>IFERROR(VLOOKUP($A1012,'Hospitalisation Details'!$A:$Q,13,FALSE),"")</f>
        <v>tier - 3</v>
      </c>
      <c r="P1012" t="str">
        <f>IFERROR(VLOOKUP($A1012,'Hospitalisation Details'!$A:$Q,15,FALSE),"")</f>
        <v>R1024</v>
      </c>
      <c r="Q1012">
        <f>IFERROR(VLOOKUP($A1012,'Hospitalisation Details'!$A:$Q,8,FALSE),"")</f>
        <v>29</v>
      </c>
    </row>
    <row r="1013" spans="1:17" ht="15" x14ac:dyDescent="0.35">
      <c r="A1013" s="25" t="str">
        <f>'Customer Names'!A1910</f>
        <v>Id1909</v>
      </c>
      <c r="B1013" t="str">
        <f>IFERROR(VLOOKUP($A1013,'Customer Names'!$A:$F,3,FALSE),"")</f>
        <v>Farvard</v>
      </c>
      <c r="C1013" s="27">
        <f>IFERROR(VLOOKUP($A1013,'Medical Examinations'!$A:$O,2,FALSE),"")</f>
        <v>34.21</v>
      </c>
      <c r="D1013">
        <f>IFERROR(VLOOKUP($A1013,'Medical Examinations'!$A:$O,3,FALSE),"")</f>
        <v>4.4800000000000004</v>
      </c>
      <c r="E1013" s="26" t="str">
        <f>IFERROR(VLOOKUP($A1013,'Medical Examinations'!$A:$O,4,FALSE),"")</f>
        <v>Yes</v>
      </c>
      <c r="F1013" t="str">
        <f>IFERROR(VLOOKUP($A1013,'Medical Examinations'!$A:$O,6,FALSE),"")</f>
        <v>No</v>
      </c>
      <c r="G1013" t="str">
        <f>IFERROR(VLOOKUP($A1013,'Medical Examinations'!$A:$O,7,FALSE),"")</f>
        <v>No</v>
      </c>
      <c r="H1013" s="28">
        <f>IFERROR(VLOOKUP($A1013,'Medical Examinations'!$A:$O,8,FALSE),"")</f>
        <v>1</v>
      </c>
      <c r="I1013" t="str">
        <f>IFERROR(VLOOKUP($A1013,'Medical Examinations'!$A:$O,10,FALSE),"")</f>
        <v>No</v>
      </c>
      <c r="J1013" t="str">
        <f>IFERROR(VLOOKUP($A1013,'Medical Examinations'!$A:$O,14,FALSE),"")</f>
        <v>Obesity</v>
      </c>
      <c r="K1013" t="str">
        <f>IFERROR(VLOOKUP($A1013,'Medical Examinations'!$A:$O,15,FALSE),"")</f>
        <v>Normal</v>
      </c>
      <c r="L1013" s="19" t="str">
        <f>IFERROR(VLOOKUP($A1013,'Hospitalisation Details'!$A:$Q,7,FALSE),"")</f>
        <v>24-Oct-1988</v>
      </c>
      <c r="M1013" s="20">
        <f>IFERROR(VLOOKUP($A1013,'Hospitalisation Details'!$A:$Q,10,FALSE),"")</f>
        <v>3935.18</v>
      </c>
      <c r="N1013" s="26" t="str">
        <f>IFERROR(VLOOKUP($A1013,'Hospitalisation Details'!$A:$Q,11,FALSE),"")</f>
        <v>tier - 3</v>
      </c>
      <c r="O1013" t="str">
        <f>IFERROR(VLOOKUP($A1013,'Hospitalisation Details'!$A:$Q,13,FALSE),"")</f>
        <v>tier - 1</v>
      </c>
      <c r="P1013" t="str">
        <f>IFERROR(VLOOKUP($A1013,'Hospitalisation Details'!$A:$Q,15,FALSE),"")</f>
        <v>R1013</v>
      </c>
      <c r="Q1013">
        <f>IFERROR(VLOOKUP($A1013,'Hospitalisation Details'!$A:$Q,8,FALSE),"")</f>
        <v>34</v>
      </c>
    </row>
    <row r="1014" spans="1:17" ht="15" x14ac:dyDescent="0.35">
      <c r="A1014" s="25" t="str">
        <f>'Customer Names'!A192</f>
        <v>Id191</v>
      </c>
      <c r="B1014" t="str">
        <f>IFERROR(VLOOKUP($A1014,'Customer Names'!$A:$F,3,FALSE),"")</f>
        <v>Roulier</v>
      </c>
      <c r="C1014" s="27">
        <f>IFERROR(VLOOKUP($A1014,'Medical Examinations'!$A:$O,2,FALSE),"")</f>
        <v>38.28</v>
      </c>
      <c r="D1014">
        <f>IFERROR(VLOOKUP($A1014,'Medical Examinations'!$A:$O,3,FALSE),"")</f>
        <v>11.56</v>
      </c>
      <c r="E1014" s="26" t="str">
        <f>IFERROR(VLOOKUP($A1014,'Medical Examinations'!$A:$O,4,FALSE),"")</f>
        <v>Yes</v>
      </c>
      <c r="F1014" t="str">
        <f>IFERROR(VLOOKUP($A1014,'Medical Examinations'!$A:$O,6,FALSE),"")</f>
        <v>No</v>
      </c>
      <c r="G1014" t="str">
        <f>IFERROR(VLOOKUP($A1014,'Medical Examinations'!$A:$O,7,FALSE),"")</f>
        <v>No</v>
      </c>
      <c r="H1014" s="28">
        <f>IFERROR(VLOOKUP($A1014,'Medical Examinations'!$A:$O,8,FALSE),"")</f>
        <v>1</v>
      </c>
      <c r="I1014" t="str">
        <f>IFERROR(VLOOKUP($A1014,'Medical Examinations'!$A:$O,10,FALSE),"")</f>
        <v>Yes</v>
      </c>
      <c r="J1014" t="str">
        <f>IFERROR(VLOOKUP($A1014,'Medical Examinations'!$A:$O,14,FALSE),"")</f>
        <v>Obesity</v>
      </c>
      <c r="K1014" t="str">
        <f>IFERROR(VLOOKUP($A1014,'Medical Examinations'!$A:$O,15,FALSE),"")</f>
        <v>Diabetes</v>
      </c>
      <c r="L1014" s="19" t="str">
        <f>IFERROR(VLOOKUP($A1014,'Hospitalisation Details'!$A:$Q,7,FALSE),"")</f>
        <v>5-Jun-1975</v>
      </c>
      <c r="M1014" s="20">
        <f>IFERROR(VLOOKUP($A1014,'Hospitalisation Details'!$A:$Q,10,FALSE),"")</f>
        <v>36350.71</v>
      </c>
      <c r="N1014" s="26" t="str">
        <f>IFERROR(VLOOKUP($A1014,'Hospitalisation Details'!$A:$Q,11,FALSE),"")</f>
        <v>tier - 1</v>
      </c>
      <c r="O1014" t="str">
        <f>IFERROR(VLOOKUP($A1014,'Hospitalisation Details'!$A:$Q,13,FALSE),"")</f>
        <v>tier - 2</v>
      </c>
      <c r="P1014" t="str">
        <f>IFERROR(VLOOKUP($A1014,'Hospitalisation Details'!$A:$Q,15,FALSE),"")</f>
        <v>R1011</v>
      </c>
      <c r="Q1014">
        <f>IFERROR(VLOOKUP($A1014,'Hospitalisation Details'!$A:$Q,8,FALSE),"")</f>
        <v>48</v>
      </c>
    </row>
    <row r="1015" spans="1:17" ht="15" x14ac:dyDescent="0.35">
      <c r="A1015" s="25" t="str">
        <f>'Customer Names'!A1911</f>
        <v>Id1910</v>
      </c>
      <c r="B1015" t="str">
        <f>IFERROR(VLOOKUP($A1015,'Customer Names'!$A:$F,3,FALSE),"")</f>
        <v>Kelly</v>
      </c>
      <c r="C1015" s="27">
        <f>IFERROR(VLOOKUP($A1015,'Medical Examinations'!$A:$O,2,FALSE),"")</f>
        <v>34.86</v>
      </c>
      <c r="D1015">
        <f>IFERROR(VLOOKUP($A1015,'Medical Examinations'!$A:$O,3,FALSE),"")</f>
        <v>10.97</v>
      </c>
      <c r="E1015" s="26" t="str">
        <f>IFERROR(VLOOKUP($A1015,'Medical Examinations'!$A:$O,4,FALSE),"")</f>
        <v>No</v>
      </c>
      <c r="F1015" t="str">
        <f>IFERROR(VLOOKUP($A1015,'Medical Examinations'!$A:$O,6,FALSE),"")</f>
        <v>No</v>
      </c>
      <c r="G1015" t="str">
        <f>IFERROR(VLOOKUP($A1015,'Medical Examinations'!$A:$O,7,FALSE),"")</f>
        <v>No</v>
      </c>
      <c r="H1015" s="28" t="str">
        <f>IFERROR(VLOOKUP($A1015,'Medical Examinations'!$A:$O,8,FALSE),"")</f>
        <v>0</v>
      </c>
      <c r="I1015" t="str">
        <f>IFERROR(VLOOKUP($A1015,'Medical Examinations'!$A:$O,10,FALSE),"")</f>
        <v>No</v>
      </c>
      <c r="J1015" t="str">
        <f>IFERROR(VLOOKUP($A1015,'Medical Examinations'!$A:$O,14,FALSE),"")</f>
        <v>Obesity</v>
      </c>
      <c r="K1015" t="str">
        <f>IFERROR(VLOOKUP($A1015,'Medical Examinations'!$A:$O,15,FALSE),"")</f>
        <v>Diabetes</v>
      </c>
      <c r="L1015" s="19" t="str">
        <f>IFERROR(VLOOKUP($A1015,'Hospitalisation Details'!$A:$Q,7,FALSE),"")</f>
        <v>15-Jun-2002</v>
      </c>
      <c r="M1015" s="20">
        <f>IFERROR(VLOOKUP($A1015,'Hospitalisation Details'!$A:$Q,10,FALSE),"")</f>
        <v>3931.51</v>
      </c>
      <c r="N1015" s="26" t="str">
        <f>IFERROR(VLOOKUP($A1015,'Hospitalisation Details'!$A:$Q,11,FALSE),"")</f>
        <v>tier - 2</v>
      </c>
      <c r="O1015" t="str">
        <f>IFERROR(VLOOKUP($A1015,'Hospitalisation Details'!$A:$Q,13,FALSE),"")</f>
        <v>tier - 3</v>
      </c>
      <c r="P1015" t="str">
        <f>IFERROR(VLOOKUP($A1015,'Hospitalisation Details'!$A:$Q,15,FALSE),"")</f>
        <v>R1011</v>
      </c>
      <c r="Q1015">
        <f>IFERROR(VLOOKUP($A1015,'Hospitalisation Details'!$A:$Q,8,FALSE),"")</f>
        <v>20</v>
      </c>
    </row>
    <row r="1016" spans="1:17" ht="15" x14ac:dyDescent="0.35">
      <c r="A1016" s="25" t="str">
        <f>'Customer Names'!A1912</f>
        <v>Id1911</v>
      </c>
      <c r="B1016" t="str">
        <f>IFERROR(VLOOKUP($A1016,'Customer Names'!$A:$F,3,FALSE),"")</f>
        <v>Skinner</v>
      </c>
      <c r="C1016" s="27">
        <f>IFERROR(VLOOKUP($A1016,'Medical Examinations'!$A:$O,2,FALSE),"")</f>
        <v>34.58</v>
      </c>
      <c r="D1016">
        <f>IFERROR(VLOOKUP($A1016,'Medical Examinations'!$A:$O,3,FALSE),"")</f>
        <v>5.14</v>
      </c>
      <c r="E1016" s="26" t="str">
        <f>IFERROR(VLOOKUP($A1016,'Medical Examinations'!$A:$O,4,FALSE),"")</f>
        <v>No</v>
      </c>
      <c r="F1016" t="str">
        <f>IFERROR(VLOOKUP($A1016,'Medical Examinations'!$A:$O,6,FALSE),"")</f>
        <v>yes</v>
      </c>
      <c r="G1016" t="str">
        <f>IFERROR(VLOOKUP($A1016,'Medical Examinations'!$A:$O,7,FALSE),"")</f>
        <v>No</v>
      </c>
      <c r="H1016" s="28">
        <f>IFERROR(VLOOKUP($A1016,'Medical Examinations'!$A:$O,8,FALSE),"")</f>
        <v>2</v>
      </c>
      <c r="I1016" t="str">
        <f>IFERROR(VLOOKUP($A1016,'Medical Examinations'!$A:$O,10,FALSE),"")</f>
        <v>No</v>
      </c>
      <c r="J1016" t="str">
        <f>IFERROR(VLOOKUP($A1016,'Medical Examinations'!$A:$O,14,FALSE),"")</f>
        <v>Obesity</v>
      </c>
      <c r="K1016" t="str">
        <f>IFERROR(VLOOKUP($A1016,'Medical Examinations'!$A:$O,15,FALSE),"")</f>
        <v>Normal</v>
      </c>
      <c r="L1016" s="19" t="str">
        <f>IFERROR(VLOOKUP($A1016,'Hospitalisation Details'!$A:$Q,7,FALSE),"")</f>
        <v>10-Jul-2000</v>
      </c>
      <c r="M1016" s="20">
        <f>IFERROR(VLOOKUP($A1016,'Hospitalisation Details'!$A:$Q,10,FALSE),"")</f>
        <v>3925.76</v>
      </c>
      <c r="N1016" s="26" t="str">
        <f>IFERROR(VLOOKUP($A1016,'Hospitalisation Details'!$A:$Q,11,FALSE),"")</f>
        <v>tier - 2</v>
      </c>
      <c r="O1016" t="str">
        <f>IFERROR(VLOOKUP($A1016,'Hospitalisation Details'!$A:$Q,13,FALSE),"")</f>
        <v>tier - 2</v>
      </c>
      <c r="P1016" t="str">
        <f>IFERROR(VLOOKUP($A1016,'Hospitalisation Details'!$A:$Q,15,FALSE),"")</f>
        <v>R1024</v>
      </c>
      <c r="Q1016">
        <f>IFERROR(VLOOKUP($A1016,'Hospitalisation Details'!$A:$Q,8,FALSE),"")</f>
        <v>22</v>
      </c>
    </row>
    <row r="1017" spans="1:17" ht="15" x14ac:dyDescent="0.35">
      <c r="A1017" s="25" t="str">
        <f>'Customer Names'!A1913</f>
        <v>Id1912</v>
      </c>
      <c r="B1017" t="str">
        <f>IFERROR(VLOOKUP($A1017,'Customer Names'!$A:$F,3,FALSE),"")</f>
        <v>Murphy</v>
      </c>
      <c r="C1017" s="27">
        <f>IFERROR(VLOOKUP($A1017,'Medical Examinations'!$A:$O,2,FALSE),"")</f>
        <v>17.940000000000001</v>
      </c>
      <c r="D1017">
        <f>IFERROR(VLOOKUP($A1017,'Medical Examinations'!$A:$O,3,FALSE),"")</f>
        <v>5.17</v>
      </c>
      <c r="E1017" s="26" t="str">
        <f>IFERROR(VLOOKUP($A1017,'Medical Examinations'!$A:$O,4,FALSE),"")</f>
        <v>Yes</v>
      </c>
      <c r="F1017" t="str">
        <f>IFERROR(VLOOKUP($A1017,'Medical Examinations'!$A:$O,6,FALSE),"")</f>
        <v>No</v>
      </c>
      <c r="G1017" t="str">
        <f>IFERROR(VLOOKUP($A1017,'Medical Examinations'!$A:$O,7,FALSE),"")</f>
        <v>No</v>
      </c>
      <c r="H1017" s="28" t="str">
        <f>IFERROR(VLOOKUP($A1017,'Medical Examinations'!$A:$O,8,FALSE),"")</f>
        <v>0</v>
      </c>
      <c r="I1017" t="str">
        <f>IFERROR(VLOOKUP($A1017,'Medical Examinations'!$A:$O,10,FALSE),"")</f>
        <v>No</v>
      </c>
      <c r="J1017" t="str">
        <f>IFERROR(VLOOKUP($A1017,'Medical Examinations'!$A:$O,14,FALSE),"")</f>
        <v>Under Weight</v>
      </c>
      <c r="K1017" t="str">
        <f>IFERROR(VLOOKUP($A1017,'Medical Examinations'!$A:$O,15,FALSE),"")</f>
        <v>Normal</v>
      </c>
      <c r="L1017" s="19" t="str">
        <f>IFERROR(VLOOKUP($A1017,'Hospitalisation Details'!$A:$Q,7,FALSE),"")</f>
        <v>5-Jul-1985</v>
      </c>
      <c r="M1017" s="20">
        <f>IFERROR(VLOOKUP($A1017,'Hospitalisation Details'!$A:$Q,10,FALSE),"")</f>
        <v>3910.44</v>
      </c>
      <c r="N1017" s="26" t="str">
        <f>IFERROR(VLOOKUP($A1017,'Hospitalisation Details'!$A:$Q,11,FALSE),"")</f>
        <v>tier - 2</v>
      </c>
      <c r="O1017" t="str">
        <f>IFERROR(VLOOKUP($A1017,'Hospitalisation Details'!$A:$Q,13,FALSE),"")</f>
        <v>tier - 2</v>
      </c>
      <c r="P1017" t="str">
        <f>IFERROR(VLOOKUP($A1017,'Hospitalisation Details'!$A:$Q,15,FALSE),"")</f>
        <v>R1013</v>
      </c>
      <c r="Q1017">
        <f>IFERROR(VLOOKUP($A1017,'Hospitalisation Details'!$A:$Q,8,FALSE),"")</f>
        <v>37</v>
      </c>
    </row>
    <row r="1018" spans="1:17" ht="15" x14ac:dyDescent="0.35">
      <c r="A1018" s="25" t="str">
        <f>'Customer Names'!A1914</f>
        <v>Id1913</v>
      </c>
      <c r="B1018" t="str">
        <f>IFERROR(VLOOKUP($A1018,'Customer Names'!$A:$F,3,FALSE),"")</f>
        <v>Shue</v>
      </c>
      <c r="C1018" s="27">
        <f>IFERROR(VLOOKUP($A1018,'Medical Examinations'!$A:$O,2,FALSE),"")</f>
        <v>26.8</v>
      </c>
      <c r="D1018">
        <f>IFERROR(VLOOKUP($A1018,'Medical Examinations'!$A:$O,3,FALSE),"")</f>
        <v>6.18</v>
      </c>
      <c r="E1018" s="26" t="str">
        <f>IFERROR(VLOOKUP($A1018,'Medical Examinations'!$A:$O,4,FALSE),"")</f>
        <v>Yes</v>
      </c>
      <c r="F1018" t="str">
        <f>IFERROR(VLOOKUP($A1018,'Medical Examinations'!$A:$O,6,FALSE),"")</f>
        <v>No</v>
      </c>
      <c r="G1018" t="str">
        <f>IFERROR(VLOOKUP($A1018,'Medical Examinations'!$A:$O,7,FALSE),"")</f>
        <v>Yes</v>
      </c>
      <c r="H1018" s="28">
        <f>IFERROR(VLOOKUP($A1018,'Medical Examinations'!$A:$O,8,FALSE),"")</f>
        <v>1</v>
      </c>
      <c r="I1018" t="str">
        <f>IFERROR(VLOOKUP($A1018,'Medical Examinations'!$A:$O,10,FALSE),"")</f>
        <v>No</v>
      </c>
      <c r="J1018" t="str">
        <f>IFERROR(VLOOKUP($A1018,'Medical Examinations'!$A:$O,14,FALSE),"")</f>
        <v>Over Weight</v>
      </c>
      <c r="K1018" t="str">
        <f>IFERROR(VLOOKUP($A1018,'Medical Examinations'!$A:$O,15,FALSE),"")</f>
        <v>Prediabetes</v>
      </c>
      <c r="L1018" s="19" t="str">
        <f>IFERROR(VLOOKUP($A1018,'Hospitalisation Details'!$A:$Q,7,FALSE),"")</f>
        <v>24-Nov-1997</v>
      </c>
      <c r="M1018" s="20">
        <f>IFERROR(VLOOKUP($A1018,'Hospitalisation Details'!$A:$Q,10,FALSE),"")</f>
        <v>3906.13</v>
      </c>
      <c r="N1018" s="26" t="str">
        <f>IFERROR(VLOOKUP($A1018,'Hospitalisation Details'!$A:$Q,11,FALSE),"")</f>
        <v>tier - 3</v>
      </c>
      <c r="O1018" t="str">
        <f>IFERROR(VLOOKUP($A1018,'Hospitalisation Details'!$A:$Q,13,FALSE),"")</f>
        <v>tier - 3</v>
      </c>
      <c r="P1018" t="str">
        <f>IFERROR(VLOOKUP($A1018,'Hospitalisation Details'!$A:$Q,15,FALSE),"")</f>
        <v>R1011</v>
      </c>
      <c r="Q1018">
        <f>IFERROR(VLOOKUP($A1018,'Hospitalisation Details'!$A:$Q,8,FALSE),"")</f>
        <v>25</v>
      </c>
    </row>
    <row r="1019" spans="1:17" ht="15" x14ac:dyDescent="0.35">
      <c r="A1019" s="25" t="str">
        <f>'Customer Names'!A1915</f>
        <v>Id1914</v>
      </c>
      <c r="B1019" t="str">
        <f>IFERROR(VLOOKUP($A1019,'Customer Names'!$A:$F,3,FALSE),"")</f>
        <v>Reilly</v>
      </c>
      <c r="C1019" s="27">
        <f>IFERROR(VLOOKUP($A1019,'Medical Examinations'!$A:$O,2,FALSE),"")</f>
        <v>17.690000000000001</v>
      </c>
      <c r="D1019">
        <f>IFERROR(VLOOKUP($A1019,'Medical Examinations'!$A:$O,3,FALSE),"")</f>
        <v>9.07</v>
      </c>
      <c r="E1019" s="26" t="str">
        <f>IFERROR(VLOOKUP($A1019,'Medical Examinations'!$A:$O,4,FALSE),"")</f>
        <v>Yes</v>
      </c>
      <c r="F1019" t="str">
        <f>IFERROR(VLOOKUP($A1019,'Medical Examinations'!$A:$O,6,FALSE),"")</f>
        <v>No</v>
      </c>
      <c r="G1019" t="str">
        <f>IFERROR(VLOOKUP($A1019,'Medical Examinations'!$A:$O,7,FALSE),"")</f>
        <v>No</v>
      </c>
      <c r="H1019" s="28" t="str">
        <f>IFERROR(VLOOKUP($A1019,'Medical Examinations'!$A:$O,8,FALSE),"")</f>
        <v>0</v>
      </c>
      <c r="I1019" t="str">
        <f>IFERROR(VLOOKUP($A1019,'Medical Examinations'!$A:$O,10,FALSE),"")</f>
        <v>No</v>
      </c>
      <c r="J1019" t="str">
        <f>IFERROR(VLOOKUP($A1019,'Medical Examinations'!$A:$O,14,FALSE),"")</f>
        <v>Under Weight</v>
      </c>
      <c r="K1019" t="str">
        <f>IFERROR(VLOOKUP($A1019,'Medical Examinations'!$A:$O,15,FALSE),"")</f>
        <v>Diabetes</v>
      </c>
      <c r="L1019" s="19" t="str">
        <f>IFERROR(VLOOKUP($A1019,'Hospitalisation Details'!$A:$Q,7,FALSE),"")</f>
        <v>27-Aug-1981</v>
      </c>
      <c r="M1019" s="20">
        <f>IFERROR(VLOOKUP($A1019,'Hospitalisation Details'!$A:$Q,10,FALSE),"")</f>
        <v>3902.07</v>
      </c>
      <c r="N1019" s="26" t="str">
        <f>IFERROR(VLOOKUP($A1019,'Hospitalisation Details'!$A:$Q,11,FALSE),"")</f>
        <v>tier - 2</v>
      </c>
      <c r="O1019" t="str">
        <f>IFERROR(VLOOKUP($A1019,'Hospitalisation Details'!$A:$Q,13,FALSE),"")</f>
        <v>tier - 2</v>
      </c>
      <c r="P1019" t="str">
        <f>IFERROR(VLOOKUP($A1019,'Hospitalisation Details'!$A:$Q,15,FALSE),"")</f>
        <v>R1013</v>
      </c>
      <c r="Q1019">
        <f>IFERROR(VLOOKUP($A1019,'Hospitalisation Details'!$A:$Q,8,FALSE),"")</f>
        <v>41</v>
      </c>
    </row>
    <row r="1020" spans="1:17" ht="15" x14ac:dyDescent="0.35">
      <c r="A1020" s="25" t="str">
        <f>'Customer Names'!A1916</f>
        <v>Id1915</v>
      </c>
      <c r="B1020" t="str">
        <f>IFERROR(VLOOKUP($A1020,'Customer Names'!$A:$F,3,FALSE),"")</f>
        <v>Blinn</v>
      </c>
      <c r="C1020" s="27">
        <f>IFERROR(VLOOKUP($A1020,'Medical Examinations'!$A:$O,2,FALSE),"")</f>
        <v>25.77</v>
      </c>
      <c r="D1020">
        <f>IFERROR(VLOOKUP($A1020,'Medical Examinations'!$A:$O,3,FALSE),"")</f>
        <v>4.43</v>
      </c>
      <c r="E1020" s="26" t="str">
        <f>IFERROR(VLOOKUP($A1020,'Medical Examinations'!$A:$O,4,FALSE),"")</f>
        <v>No</v>
      </c>
      <c r="F1020" t="str">
        <f>IFERROR(VLOOKUP($A1020,'Medical Examinations'!$A:$O,6,FALSE),"")</f>
        <v>No</v>
      </c>
      <c r="G1020" t="str">
        <f>IFERROR(VLOOKUP($A1020,'Medical Examinations'!$A:$O,7,FALSE),"")</f>
        <v>Yes</v>
      </c>
      <c r="H1020" s="28">
        <f>IFERROR(VLOOKUP($A1020,'Medical Examinations'!$A:$O,8,FALSE),"")</f>
        <v>1</v>
      </c>
      <c r="I1020" t="str">
        <f>IFERROR(VLOOKUP($A1020,'Medical Examinations'!$A:$O,10,FALSE),"")</f>
        <v>No</v>
      </c>
      <c r="J1020" t="str">
        <f>IFERROR(VLOOKUP($A1020,'Medical Examinations'!$A:$O,14,FALSE),"")</f>
        <v>Over Weight</v>
      </c>
      <c r="K1020" t="str">
        <f>IFERROR(VLOOKUP($A1020,'Medical Examinations'!$A:$O,15,FALSE),"")</f>
        <v>Normal</v>
      </c>
      <c r="L1020" s="19" t="str">
        <f>IFERROR(VLOOKUP($A1020,'Hospitalisation Details'!$A:$Q,7,FALSE),"")</f>
        <v>14-Sep-1993</v>
      </c>
      <c r="M1020" s="20">
        <f>IFERROR(VLOOKUP($A1020,'Hospitalisation Details'!$A:$Q,10,FALSE),"")</f>
        <v>3898.35</v>
      </c>
      <c r="N1020" s="26" t="str">
        <f>IFERROR(VLOOKUP($A1020,'Hospitalisation Details'!$A:$Q,11,FALSE),"")</f>
        <v>tier - 2</v>
      </c>
      <c r="O1020" t="str">
        <f>IFERROR(VLOOKUP($A1020,'Hospitalisation Details'!$A:$Q,13,FALSE),"")</f>
        <v>tier - 2</v>
      </c>
      <c r="P1020" t="str">
        <f>IFERROR(VLOOKUP($A1020,'Hospitalisation Details'!$A:$Q,15,FALSE),"")</f>
        <v>R1012</v>
      </c>
      <c r="Q1020">
        <f>IFERROR(VLOOKUP($A1020,'Hospitalisation Details'!$A:$Q,8,FALSE),"")</f>
        <v>29</v>
      </c>
    </row>
    <row r="1021" spans="1:17" ht="15" x14ac:dyDescent="0.35">
      <c r="A1021" s="25" t="str">
        <f>'Customer Names'!A1917</f>
        <v>Id1916</v>
      </c>
      <c r="B1021" t="str">
        <f>IFERROR(VLOOKUP($A1021,'Customer Names'!$A:$F,3,FALSE),"")</f>
        <v>Duyn</v>
      </c>
      <c r="C1021" s="27">
        <f>IFERROR(VLOOKUP($A1021,'Medical Examinations'!$A:$O,2,FALSE),"")</f>
        <v>34.46</v>
      </c>
      <c r="D1021">
        <f>IFERROR(VLOOKUP($A1021,'Medical Examinations'!$A:$O,3,FALSE),"")</f>
        <v>4.17</v>
      </c>
      <c r="E1021" s="26" t="str">
        <f>IFERROR(VLOOKUP($A1021,'Medical Examinations'!$A:$O,4,FALSE),"")</f>
        <v>No</v>
      </c>
      <c r="F1021" t="str">
        <f>IFERROR(VLOOKUP($A1021,'Medical Examinations'!$A:$O,6,FALSE),"")</f>
        <v>yes</v>
      </c>
      <c r="G1021" t="str">
        <f>IFERROR(VLOOKUP($A1021,'Medical Examinations'!$A:$O,7,FALSE),"")</f>
        <v>No</v>
      </c>
      <c r="H1021" s="28">
        <f>IFERROR(VLOOKUP($A1021,'Medical Examinations'!$A:$O,8,FALSE),"")</f>
        <v>1</v>
      </c>
      <c r="I1021" t="str">
        <f>IFERROR(VLOOKUP($A1021,'Medical Examinations'!$A:$O,10,FALSE),"")</f>
        <v>No</v>
      </c>
      <c r="J1021" t="str">
        <f>IFERROR(VLOOKUP($A1021,'Medical Examinations'!$A:$O,14,FALSE),"")</f>
        <v>Obesity</v>
      </c>
      <c r="K1021" t="str">
        <f>IFERROR(VLOOKUP($A1021,'Medical Examinations'!$A:$O,15,FALSE),"")</f>
        <v>Normal</v>
      </c>
      <c r="L1021" s="19" t="str">
        <f>IFERROR(VLOOKUP($A1021,'Hospitalisation Details'!$A:$Q,7,FALSE),"")</f>
        <v>13-Jul-2004</v>
      </c>
      <c r="M1021" s="20">
        <f>IFERROR(VLOOKUP($A1021,'Hospitalisation Details'!$A:$Q,10,FALSE),"")</f>
        <v>3889.2</v>
      </c>
      <c r="N1021" s="26" t="str">
        <f>IFERROR(VLOOKUP($A1021,'Hospitalisation Details'!$A:$Q,11,FALSE),"")</f>
        <v>tier - 2</v>
      </c>
      <c r="O1021" t="str">
        <f>IFERROR(VLOOKUP($A1021,'Hospitalisation Details'!$A:$Q,13,FALSE),"")</f>
        <v>tier - 2</v>
      </c>
      <c r="P1021" t="str">
        <f>IFERROR(VLOOKUP($A1021,'Hospitalisation Details'!$A:$Q,15,FALSE),"")</f>
        <v>R1012</v>
      </c>
      <c r="Q1021">
        <f>IFERROR(VLOOKUP($A1021,'Hospitalisation Details'!$A:$Q,8,FALSE),"")</f>
        <v>18</v>
      </c>
    </row>
    <row r="1022" spans="1:17" ht="15" x14ac:dyDescent="0.35">
      <c r="A1022" s="25" t="str">
        <f>'Customer Names'!A1918</f>
        <v>Id1917</v>
      </c>
      <c r="B1022" t="str">
        <f>IFERROR(VLOOKUP($A1022,'Customer Names'!$A:$F,3,FALSE),"")</f>
        <v>Wardian</v>
      </c>
      <c r="C1022" s="27">
        <f>IFERROR(VLOOKUP($A1022,'Medical Examinations'!$A:$O,2,FALSE),"")</f>
        <v>30.875</v>
      </c>
      <c r="D1022">
        <f>IFERROR(VLOOKUP($A1022,'Medical Examinations'!$A:$O,3,FALSE),"")</f>
        <v>4.95</v>
      </c>
      <c r="E1022" s="26" t="str">
        <f>IFERROR(VLOOKUP($A1022,'Medical Examinations'!$A:$O,4,FALSE),"")</f>
        <v>Yes</v>
      </c>
      <c r="F1022" t="str">
        <f>IFERROR(VLOOKUP($A1022,'Medical Examinations'!$A:$O,6,FALSE),"")</f>
        <v>No</v>
      </c>
      <c r="G1022" t="str">
        <f>IFERROR(VLOOKUP($A1022,'Medical Examinations'!$A:$O,7,FALSE),"")</f>
        <v>No</v>
      </c>
      <c r="H1022" s="28" t="str">
        <f>IFERROR(VLOOKUP($A1022,'Medical Examinations'!$A:$O,8,FALSE),"")</f>
        <v>0</v>
      </c>
      <c r="I1022" t="str">
        <f>IFERROR(VLOOKUP($A1022,'Medical Examinations'!$A:$O,10,FALSE),"")</f>
        <v>No</v>
      </c>
      <c r="J1022" t="str">
        <f>IFERROR(VLOOKUP($A1022,'Medical Examinations'!$A:$O,14,FALSE),"")</f>
        <v>Obesity</v>
      </c>
      <c r="K1022" t="str">
        <f>IFERROR(VLOOKUP($A1022,'Medical Examinations'!$A:$O,15,FALSE),"")</f>
        <v>Normal</v>
      </c>
      <c r="L1022" s="19" t="str">
        <f>IFERROR(VLOOKUP($A1022,'Hospitalisation Details'!$A:$Q,7,FALSE),"")</f>
        <v>23-Oct-1996</v>
      </c>
      <c r="M1022" s="20">
        <f>IFERROR(VLOOKUP($A1022,'Hospitalisation Details'!$A:$Q,10,FALSE),"")</f>
        <v>3877.3</v>
      </c>
      <c r="N1022" s="26" t="str">
        <f>IFERROR(VLOOKUP($A1022,'Hospitalisation Details'!$A:$Q,11,FALSE),"")</f>
        <v>tier - 1</v>
      </c>
      <c r="O1022" t="str">
        <f>IFERROR(VLOOKUP($A1022,'Hospitalisation Details'!$A:$Q,13,FALSE),"")</f>
        <v>tier - 3</v>
      </c>
      <c r="P1022" t="str">
        <f>IFERROR(VLOOKUP($A1022,'Hospitalisation Details'!$A:$Q,15,FALSE),"")</f>
        <v>R1012</v>
      </c>
      <c r="Q1022">
        <f>IFERROR(VLOOKUP($A1022,'Hospitalisation Details'!$A:$Q,8,FALSE),"")</f>
        <v>26</v>
      </c>
    </row>
    <row r="1023" spans="1:17" ht="15" x14ac:dyDescent="0.35">
      <c r="A1023" s="25" t="str">
        <f>'Customer Names'!A1919</f>
        <v>Id1918</v>
      </c>
      <c r="B1023" t="str">
        <f>IFERROR(VLOOKUP($A1023,'Customer Names'!$A:$F,3,FALSE),"")</f>
        <v>Heuninck</v>
      </c>
      <c r="C1023" s="27">
        <f>IFERROR(VLOOKUP($A1023,'Medical Examinations'!$A:$O,2,FALSE),"")</f>
        <v>39.49</v>
      </c>
      <c r="D1023">
        <f>IFERROR(VLOOKUP($A1023,'Medical Examinations'!$A:$O,3,FALSE),"")</f>
        <v>5.13</v>
      </c>
      <c r="E1023" s="26" t="str">
        <f>IFERROR(VLOOKUP($A1023,'Medical Examinations'!$A:$O,4,FALSE),"")</f>
        <v>No</v>
      </c>
      <c r="F1023" t="str">
        <f>IFERROR(VLOOKUP($A1023,'Medical Examinations'!$A:$O,6,FALSE),"")</f>
        <v>No</v>
      </c>
      <c r="G1023" t="str">
        <f>IFERROR(VLOOKUP($A1023,'Medical Examinations'!$A:$O,7,FALSE),"")</f>
        <v>No</v>
      </c>
      <c r="H1023" s="28" t="str">
        <f>IFERROR(VLOOKUP($A1023,'Medical Examinations'!$A:$O,8,FALSE),"")</f>
        <v>0</v>
      </c>
      <c r="I1023" t="str">
        <f>IFERROR(VLOOKUP($A1023,'Medical Examinations'!$A:$O,10,FALSE),"")</f>
        <v>No</v>
      </c>
      <c r="J1023" t="str">
        <f>IFERROR(VLOOKUP($A1023,'Medical Examinations'!$A:$O,14,FALSE),"")</f>
        <v>Obesity</v>
      </c>
      <c r="K1023" t="str">
        <f>IFERROR(VLOOKUP($A1023,'Medical Examinations'!$A:$O,15,FALSE),"")</f>
        <v>Normal</v>
      </c>
      <c r="L1023" s="19" t="str">
        <f>IFERROR(VLOOKUP($A1023,'Hospitalisation Details'!$A:$Q,7,FALSE),"")</f>
        <v>25-Jul-1991</v>
      </c>
      <c r="M1023" s="20">
        <f>IFERROR(VLOOKUP($A1023,'Hospitalisation Details'!$A:$Q,10,FALSE),"")</f>
        <v>3875.73</v>
      </c>
      <c r="N1023" s="26" t="str">
        <f>IFERROR(VLOOKUP($A1023,'Hospitalisation Details'!$A:$Q,11,FALSE),"")</f>
        <v>tier - 2</v>
      </c>
      <c r="O1023" t="str">
        <f>IFERROR(VLOOKUP($A1023,'Hospitalisation Details'!$A:$Q,13,FALSE),"")</f>
        <v>tier - 3</v>
      </c>
      <c r="P1023" t="str">
        <f>IFERROR(VLOOKUP($A1023,'Hospitalisation Details'!$A:$Q,15,FALSE),"")</f>
        <v>R1013</v>
      </c>
      <c r="Q1023">
        <f>IFERROR(VLOOKUP($A1023,'Hospitalisation Details'!$A:$Q,8,FALSE),"")</f>
        <v>31</v>
      </c>
    </row>
    <row r="1024" spans="1:17" ht="15" x14ac:dyDescent="0.35">
      <c r="A1024" s="25" t="str">
        <f>'Customer Names'!A1920</f>
        <v>Id1919</v>
      </c>
      <c r="B1024" t="str">
        <f>IFERROR(VLOOKUP($A1024,'Customer Names'!$A:$F,3,FALSE),"")</f>
        <v>Kipyego</v>
      </c>
      <c r="C1024" s="27">
        <f>IFERROR(VLOOKUP($A1024,'Medical Examinations'!$A:$O,2,FALSE),"")</f>
        <v>28.88</v>
      </c>
      <c r="D1024">
        <f>IFERROR(VLOOKUP($A1024,'Medical Examinations'!$A:$O,3,FALSE),"")</f>
        <v>4.0999999999999996</v>
      </c>
      <c r="E1024" s="26" t="str">
        <f>IFERROR(VLOOKUP($A1024,'Medical Examinations'!$A:$O,4,FALSE),"")</f>
        <v>No</v>
      </c>
      <c r="F1024" t="str">
        <f>IFERROR(VLOOKUP($A1024,'Medical Examinations'!$A:$O,6,FALSE),"")</f>
        <v>No</v>
      </c>
      <c r="G1024" t="str">
        <f>IFERROR(VLOOKUP($A1024,'Medical Examinations'!$A:$O,7,FALSE),"")</f>
        <v>No</v>
      </c>
      <c r="H1024" s="28" t="str">
        <f>IFERROR(VLOOKUP($A1024,'Medical Examinations'!$A:$O,8,FALSE),"")</f>
        <v>0</v>
      </c>
      <c r="I1024" t="str">
        <f>IFERROR(VLOOKUP($A1024,'Medical Examinations'!$A:$O,10,FALSE),"")</f>
        <v>No</v>
      </c>
      <c r="J1024" t="str">
        <f>IFERROR(VLOOKUP($A1024,'Medical Examinations'!$A:$O,14,FALSE),"")</f>
        <v>Over Weight</v>
      </c>
      <c r="K1024" t="str">
        <f>IFERROR(VLOOKUP($A1024,'Medical Examinations'!$A:$O,15,FALSE),"")</f>
        <v>Normal</v>
      </c>
      <c r="L1024" s="19" t="str">
        <f>IFERROR(VLOOKUP($A1024,'Hospitalisation Details'!$A:$Q,7,FALSE),"")</f>
        <v>24-Jun-1990</v>
      </c>
      <c r="M1024" s="20">
        <f>IFERROR(VLOOKUP($A1024,'Hospitalisation Details'!$A:$Q,10,FALSE),"")</f>
        <v>3866.86</v>
      </c>
      <c r="N1024" s="26" t="str">
        <f>IFERROR(VLOOKUP($A1024,'Hospitalisation Details'!$A:$Q,11,FALSE),"")</f>
        <v>tier - 1</v>
      </c>
      <c r="O1024" t="str">
        <f>IFERROR(VLOOKUP($A1024,'Hospitalisation Details'!$A:$Q,13,FALSE),"")</f>
        <v>tier - 1</v>
      </c>
      <c r="P1024" t="str">
        <f>IFERROR(VLOOKUP($A1024,'Hospitalisation Details'!$A:$Q,15,FALSE),"")</f>
        <v>R1012</v>
      </c>
      <c r="Q1024">
        <f>IFERROR(VLOOKUP($A1024,'Hospitalisation Details'!$A:$Q,8,FALSE),"")</f>
        <v>32</v>
      </c>
    </row>
    <row r="1025" spans="1:17" ht="15" x14ac:dyDescent="0.35">
      <c r="A1025" s="25" t="str">
        <f>'Customer Names'!A193</f>
        <v>Id192</v>
      </c>
      <c r="B1025" t="str">
        <f>IFERROR(VLOOKUP($A1025,'Customer Names'!$A:$F,3,FALSE),"")</f>
        <v>Mullins</v>
      </c>
      <c r="C1025" s="27">
        <f>IFERROR(VLOOKUP($A1025,'Medical Examinations'!$A:$O,2,FALSE),"")</f>
        <v>33.57</v>
      </c>
      <c r="D1025">
        <f>IFERROR(VLOOKUP($A1025,'Medical Examinations'!$A:$O,3,FALSE),"")</f>
        <v>8.82</v>
      </c>
      <c r="E1025" s="26" t="str">
        <f>IFERROR(VLOOKUP($A1025,'Medical Examinations'!$A:$O,4,FALSE),"")</f>
        <v>Yes</v>
      </c>
      <c r="F1025" t="str">
        <f>IFERROR(VLOOKUP($A1025,'Medical Examinations'!$A:$O,6,FALSE),"")</f>
        <v>No</v>
      </c>
      <c r="G1025" t="str">
        <f>IFERROR(VLOOKUP($A1025,'Medical Examinations'!$A:$O,7,FALSE),"")</f>
        <v>No</v>
      </c>
      <c r="H1025" s="28" t="str">
        <f>IFERROR(VLOOKUP($A1025,'Medical Examinations'!$A:$O,8,FALSE),"")</f>
        <v>0</v>
      </c>
      <c r="I1025" t="str">
        <f>IFERROR(VLOOKUP($A1025,'Medical Examinations'!$A:$O,10,FALSE),"")</f>
        <v>Yes</v>
      </c>
      <c r="J1025" t="str">
        <f>IFERROR(VLOOKUP($A1025,'Medical Examinations'!$A:$O,14,FALSE),"")</f>
        <v>Obesity</v>
      </c>
      <c r="K1025" t="str">
        <f>IFERROR(VLOOKUP($A1025,'Medical Examinations'!$A:$O,15,FALSE),"")</f>
        <v>Diabetes</v>
      </c>
      <c r="L1025" s="19" t="str">
        <f>IFERROR(VLOOKUP($A1025,'Hospitalisation Details'!$A:$Q,7,FALSE),"")</f>
        <v>18-Oct-1967</v>
      </c>
      <c r="M1025" s="20">
        <f>IFERROR(VLOOKUP($A1025,'Hospitalisation Details'!$A:$Q,10,FALSE),"")</f>
        <v>36332.449999999997</v>
      </c>
      <c r="N1025" s="26" t="str">
        <f>IFERROR(VLOOKUP($A1025,'Hospitalisation Details'!$A:$Q,11,FALSE),"")</f>
        <v>tier - 1</v>
      </c>
      <c r="O1025" t="str">
        <f>IFERROR(VLOOKUP($A1025,'Hospitalisation Details'!$A:$Q,13,FALSE),"")</f>
        <v>tier - 3</v>
      </c>
      <c r="P1025" t="str">
        <f>IFERROR(VLOOKUP($A1025,'Hospitalisation Details'!$A:$Q,15,FALSE),"")</f>
        <v>R1011</v>
      </c>
      <c r="Q1025">
        <f>IFERROR(VLOOKUP($A1025,'Hospitalisation Details'!$A:$Q,8,FALSE),"")</f>
        <v>55</v>
      </c>
    </row>
    <row r="1026" spans="1:17" ht="15" x14ac:dyDescent="0.35">
      <c r="A1026" s="25" t="str">
        <f>'Customer Names'!A1921</f>
        <v>Id1920</v>
      </c>
      <c r="B1026" t="str">
        <f>IFERROR(VLOOKUP($A1026,'Customer Names'!$A:$F,3,FALSE),"")</f>
        <v>Kuehl</v>
      </c>
      <c r="C1026" s="27">
        <f>IFERROR(VLOOKUP($A1026,'Medical Examinations'!$A:$O,2,FALSE),"")</f>
        <v>20.234999999999999</v>
      </c>
      <c r="D1026">
        <f>IFERROR(VLOOKUP($A1026,'Medical Examinations'!$A:$O,3,FALSE),"")</f>
        <v>5.01</v>
      </c>
      <c r="E1026" s="26" t="str">
        <f>IFERROR(VLOOKUP($A1026,'Medical Examinations'!$A:$O,4,FALSE),"")</f>
        <v>Yes</v>
      </c>
      <c r="F1026" t="str">
        <f>IFERROR(VLOOKUP($A1026,'Medical Examinations'!$A:$O,6,FALSE),"")</f>
        <v>No</v>
      </c>
      <c r="G1026" t="str">
        <f>IFERROR(VLOOKUP($A1026,'Medical Examinations'!$A:$O,7,FALSE),"")</f>
        <v>No</v>
      </c>
      <c r="H1026" s="28" t="str">
        <f>IFERROR(VLOOKUP($A1026,'Medical Examinations'!$A:$O,8,FALSE),"")</f>
        <v>0</v>
      </c>
      <c r="I1026" t="str">
        <f>IFERROR(VLOOKUP($A1026,'Medical Examinations'!$A:$O,10,FALSE),"")</f>
        <v>No</v>
      </c>
      <c r="J1026" t="str">
        <f>IFERROR(VLOOKUP($A1026,'Medical Examinations'!$A:$O,14,FALSE),"")</f>
        <v>Normal Weight</v>
      </c>
      <c r="K1026" t="str">
        <f>IFERROR(VLOOKUP($A1026,'Medical Examinations'!$A:$O,15,FALSE),"")</f>
        <v>Normal</v>
      </c>
      <c r="L1026" s="19" t="str">
        <f>IFERROR(VLOOKUP($A1026,'Hospitalisation Details'!$A:$Q,7,FALSE),"")</f>
        <v>18-Oct-2001</v>
      </c>
      <c r="M1026" s="20">
        <f>IFERROR(VLOOKUP($A1026,'Hospitalisation Details'!$A:$Q,10,FALSE),"")</f>
        <v>3861.21</v>
      </c>
      <c r="N1026" s="26" t="str">
        <f>IFERROR(VLOOKUP($A1026,'Hospitalisation Details'!$A:$Q,11,FALSE),"")</f>
        <v>tier - 2</v>
      </c>
      <c r="O1026" t="str">
        <f>IFERROR(VLOOKUP($A1026,'Hospitalisation Details'!$A:$Q,13,FALSE),"")</f>
        <v>tier - 2</v>
      </c>
      <c r="P1026" t="str">
        <f>IFERROR(VLOOKUP($A1026,'Hospitalisation Details'!$A:$Q,15,FALSE),"")</f>
        <v>R1016</v>
      </c>
      <c r="Q1026">
        <f>IFERROR(VLOOKUP($A1026,'Hospitalisation Details'!$A:$Q,8,FALSE),"")</f>
        <v>21</v>
      </c>
    </row>
    <row r="1027" spans="1:17" ht="15" x14ac:dyDescent="0.35">
      <c r="A1027" s="25" t="str">
        <f>'Customer Names'!A1922</f>
        <v>Id1921</v>
      </c>
      <c r="B1027" t="str">
        <f>IFERROR(VLOOKUP($A1027,'Customer Names'!$A:$F,3,FALSE),"")</f>
        <v>Burkholder</v>
      </c>
      <c r="C1027" s="27">
        <f>IFERROR(VLOOKUP($A1027,'Medical Examinations'!$A:$O,2,FALSE),"")</f>
        <v>30.67</v>
      </c>
      <c r="D1027">
        <f>IFERROR(VLOOKUP($A1027,'Medical Examinations'!$A:$O,3,FALSE),"")</f>
        <v>5.09</v>
      </c>
      <c r="E1027" s="26" t="str">
        <f>IFERROR(VLOOKUP($A1027,'Medical Examinations'!$A:$O,4,FALSE),"")</f>
        <v>Yes</v>
      </c>
      <c r="F1027" t="str">
        <f>IFERROR(VLOOKUP($A1027,'Medical Examinations'!$A:$O,6,FALSE),"")</f>
        <v>No</v>
      </c>
      <c r="G1027" t="str">
        <f>IFERROR(VLOOKUP($A1027,'Medical Examinations'!$A:$O,7,FALSE),"")</f>
        <v>No</v>
      </c>
      <c r="H1027" s="28" t="str">
        <f>IFERROR(VLOOKUP($A1027,'Medical Examinations'!$A:$O,8,FALSE),"")</f>
        <v>0</v>
      </c>
      <c r="I1027" t="str">
        <f>IFERROR(VLOOKUP($A1027,'Medical Examinations'!$A:$O,10,FALSE),"")</f>
        <v>No</v>
      </c>
      <c r="J1027" t="str">
        <f>IFERROR(VLOOKUP($A1027,'Medical Examinations'!$A:$O,14,FALSE),"")</f>
        <v>Obesity</v>
      </c>
      <c r="K1027" t="str">
        <f>IFERROR(VLOOKUP($A1027,'Medical Examinations'!$A:$O,15,FALSE),"")</f>
        <v>Normal</v>
      </c>
      <c r="L1027" s="19" t="str">
        <f>IFERROR(VLOOKUP($A1027,'Hospitalisation Details'!$A:$Q,7,FALSE),"")</f>
        <v>6-Jun-2001</v>
      </c>
      <c r="M1027" s="20">
        <f>IFERROR(VLOOKUP($A1027,'Hospitalisation Details'!$A:$Q,10,FALSE),"")</f>
        <v>3858.51</v>
      </c>
      <c r="N1027" s="26" t="str">
        <f>IFERROR(VLOOKUP($A1027,'Hospitalisation Details'!$A:$Q,11,FALSE),"")</f>
        <v>tier - 2</v>
      </c>
      <c r="O1027" t="str">
        <f>IFERROR(VLOOKUP($A1027,'Hospitalisation Details'!$A:$Q,13,FALSE),"")</f>
        <v>tier - 3</v>
      </c>
      <c r="P1027" t="str">
        <f>IFERROR(VLOOKUP($A1027,'Hospitalisation Details'!$A:$Q,15,FALSE),"")</f>
        <v>R1025</v>
      </c>
      <c r="Q1027">
        <f>IFERROR(VLOOKUP($A1027,'Hospitalisation Details'!$A:$Q,8,FALSE),"")</f>
        <v>22</v>
      </c>
    </row>
    <row r="1028" spans="1:17" ht="15" x14ac:dyDescent="0.35">
      <c r="A1028" s="25" t="str">
        <f>'Customer Names'!A1923</f>
        <v>Id1922</v>
      </c>
      <c r="B1028" t="str">
        <f>IFERROR(VLOOKUP($A1028,'Customer Names'!$A:$F,3,FALSE),"")</f>
        <v>Stadolnik</v>
      </c>
      <c r="C1028" s="27">
        <f>IFERROR(VLOOKUP($A1028,'Medical Examinations'!$A:$O,2,FALSE),"")</f>
        <v>30.875</v>
      </c>
      <c r="D1028">
        <f>IFERROR(VLOOKUP($A1028,'Medical Examinations'!$A:$O,3,FALSE),"")</f>
        <v>6.49</v>
      </c>
      <c r="E1028" s="26" t="str">
        <f>IFERROR(VLOOKUP($A1028,'Medical Examinations'!$A:$O,4,FALSE),"")</f>
        <v>No</v>
      </c>
      <c r="F1028" t="str">
        <f>IFERROR(VLOOKUP($A1028,'Medical Examinations'!$A:$O,6,FALSE),"")</f>
        <v>No</v>
      </c>
      <c r="G1028" t="str">
        <f>IFERROR(VLOOKUP($A1028,'Medical Examinations'!$A:$O,7,FALSE),"")</f>
        <v>No</v>
      </c>
      <c r="H1028" s="28" t="str">
        <f>IFERROR(VLOOKUP($A1028,'Medical Examinations'!$A:$O,8,FALSE),"")</f>
        <v>0</v>
      </c>
      <c r="I1028" t="str">
        <f>IFERROR(VLOOKUP($A1028,'Medical Examinations'!$A:$O,10,FALSE),"")</f>
        <v>No</v>
      </c>
      <c r="J1028" t="str">
        <f>IFERROR(VLOOKUP($A1028,'Medical Examinations'!$A:$O,14,FALSE),"")</f>
        <v>Obesity</v>
      </c>
      <c r="K1028" t="str">
        <f>IFERROR(VLOOKUP($A1028,'Medical Examinations'!$A:$O,15,FALSE),"")</f>
        <v>Prediabetes</v>
      </c>
      <c r="L1028" s="19" t="str">
        <f>IFERROR(VLOOKUP($A1028,'Hospitalisation Details'!$A:$Q,7,FALSE),"")</f>
        <v>19-Aug-1991</v>
      </c>
      <c r="M1028" s="20">
        <f>IFERROR(VLOOKUP($A1028,'Hospitalisation Details'!$A:$Q,10,FALSE),"")</f>
        <v>3857.76</v>
      </c>
      <c r="N1028" s="26" t="str">
        <f>IFERROR(VLOOKUP($A1028,'Hospitalisation Details'!$A:$Q,11,FALSE),"")</f>
        <v>tier - 3</v>
      </c>
      <c r="O1028" t="str">
        <f>IFERROR(VLOOKUP($A1028,'Hospitalisation Details'!$A:$Q,13,FALSE),"")</f>
        <v>tier - 1</v>
      </c>
      <c r="P1028" t="str">
        <f>IFERROR(VLOOKUP($A1028,'Hospitalisation Details'!$A:$Q,15,FALSE),"")</f>
        <v>R1016</v>
      </c>
      <c r="Q1028">
        <f>IFERROR(VLOOKUP($A1028,'Hospitalisation Details'!$A:$Q,8,FALSE),"")</f>
        <v>31</v>
      </c>
    </row>
    <row r="1029" spans="1:17" ht="15" x14ac:dyDescent="0.35">
      <c r="A1029" s="25" t="str">
        <f>'Customer Names'!A1924</f>
        <v>Id1923</v>
      </c>
      <c r="B1029" t="str">
        <f>IFERROR(VLOOKUP($A1029,'Customer Names'!$A:$F,3,FALSE),"")</f>
        <v>Shields</v>
      </c>
      <c r="C1029" s="27">
        <f>IFERROR(VLOOKUP($A1029,'Medical Examinations'!$A:$O,2,FALSE),"")</f>
        <v>23.8</v>
      </c>
      <c r="D1029">
        <f>IFERROR(VLOOKUP($A1029,'Medical Examinations'!$A:$O,3,FALSE),"")</f>
        <v>4.08</v>
      </c>
      <c r="E1029" s="26" t="str">
        <f>IFERROR(VLOOKUP($A1029,'Medical Examinations'!$A:$O,4,FALSE),"")</f>
        <v>No</v>
      </c>
      <c r="F1029" t="str">
        <f>IFERROR(VLOOKUP($A1029,'Medical Examinations'!$A:$O,6,FALSE),"")</f>
        <v>No</v>
      </c>
      <c r="G1029" t="str">
        <f>IFERROR(VLOOKUP($A1029,'Medical Examinations'!$A:$O,7,FALSE),"")</f>
        <v>No</v>
      </c>
      <c r="H1029" s="28" t="str">
        <f>IFERROR(VLOOKUP($A1029,'Medical Examinations'!$A:$O,8,FALSE),"")</f>
        <v>0</v>
      </c>
      <c r="I1029" t="str">
        <f>IFERROR(VLOOKUP($A1029,'Medical Examinations'!$A:$O,10,FALSE),"")</f>
        <v>No</v>
      </c>
      <c r="J1029" t="str">
        <f>IFERROR(VLOOKUP($A1029,'Medical Examinations'!$A:$O,14,FALSE),"")</f>
        <v>Normal Weight</v>
      </c>
      <c r="K1029" t="str">
        <f>IFERROR(VLOOKUP($A1029,'Medical Examinations'!$A:$O,15,FALSE),"")</f>
        <v>Normal</v>
      </c>
      <c r="L1029" s="19" t="str">
        <f>IFERROR(VLOOKUP($A1029,'Hospitalisation Details'!$A:$Q,7,FALSE),"")</f>
        <v>12-Aug-1994</v>
      </c>
      <c r="M1029" s="20">
        <f>IFERROR(VLOOKUP($A1029,'Hospitalisation Details'!$A:$Q,10,FALSE),"")</f>
        <v>3847.67</v>
      </c>
      <c r="N1029" s="26" t="str">
        <f>IFERROR(VLOOKUP($A1029,'Hospitalisation Details'!$A:$Q,11,FALSE),"")</f>
        <v>tier - 3</v>
      </c>
      <c r="O1029" t="str">
        <f>IFERROR(VLOOKUP($A1029,'Hospitalisation Details'!$A:$Q,13,FALSE),"")</f>
        <v>tier - 2</v>
      </c>
      <c r="P1029" t="str">
        <f>IFERROR(VLOOKUP($A1029,'Hospitalisation Details'!$A:$Q,15,FALSE),"")</f>
        <v>R1011</v>
      </c>
      <c r="Q1029">
        <f>IFERROR(VLOOKUP($A1029,'Hospitalisation Details'!$A:$Q,8,FALSE),"")</f>
        <v>28</v>
      </c>
    </row>
    <row r="1030" spans="1:17" ht="15" x14ac:dyDescent="0.35">
      <c r="A1030" s="25" t="str">
        <f>'Customer Names'!A1925</f>
        <v>Id1924</v>
      </c>
      <c r="B1030" t="str">
        <f>IFERROR(VLOOKUP($A1030,'Customer Names'!$A:$F,3,FALSE),"")</f>
        <v>Margolis</v>
      </c>
      <c r="C1030" s="27">
        <f>IFERROR(VLOOKUP($A1030,'Medical Examinations'!$A:$O,2,FALSE),"")</f>
        <v>15.37</v>
      </c>
      <c r="D1030">
        <f>IFERROR(VLOOKUP($A1030,'Medical Examinations'!$A:$O,3,FALSE),"")</f>
        <v>8.6300000000000008</v>
      </c>
      <c r="E1030" s="26" t="str">
        <f>IFERROR(VLOOKUP($A1030,'Medical Examinations'!$A:$O,4,FALSE),"")</f>
        <v>Yes</v>
      </c>
      <c r="F1030" t="str">
        <f>IFERROR(VLOOKUP($A1030,'Medical Examinations'!$A:$O,6,FALSE),"")</f>
        <v>No</v>
      </c>
      <c r="G1030" t="str">
        <f>IFERROR(VLOOKUP($A1030,'Medical Examinations'!$A:$O,7,FALSE),"")</f>
        <v>No</v>
      </c>
      <c r="H1030" s="28" t="str">
        <f>IFERROR(VLOOKUP($A1030,'Medical Examinations'!$A:$O,8,FALSE),"")</f>
        <v>0</v>
      </c>
      <c r="I1030" t="str">
        <f>IFERROR(VLOOKUP($A1030,'Medical Examinations'!$A:$O,10,FALSE),"")</f>
        <v>No</v>
      </c>
      <c r="J1030" t="str">
        <f>IFERROR(VLOOKUP($A1030,'Medical Examinations'!$A:$O,14,FALSE),"")</f>
        <v>Under Weight</v>
      </c>
      <c r="K1030" t="str">
        <f>IFERROR(VLOOKUP($A1030,'Medical Examinations'!$A:$O,15,FALSE),"")</f>
        <v>Diabetes</v>
      </c>
      <c r="L1030" s="19" t="str">
        <f>IFERROR(VLOOKUP($A1030,'Hospitalisation Details'!$A:$Q,7,FALSE),"")</f>
        <v>29-Sep-1981</v>
      </c>
      <c r="M1030" s="20">
        <f>IFERROR(VLOOKUP($A1030,'Hospitalisation Details'!$A:$Q,10,FALSE),"")</f>
        <v>3797.2</v>
      </c>
      <c r="N1030" s="26" t="str">
        <f>IFERROR(VLOOKUP($A1030,'Hospitalisation Details'!$A:$Q,11,FALSE),"")</f>
        <v>tier - 2</v>
      </c>
      <c r="O1030" t="str">
        <f>IFERROR(VLOOKUP($A1030,'Hospitalisation Details'!$A:$Q,13,FALSE),"")</f>
        <v>tier - 3</v>
      </c>
      <c r="P1030" t="str">
        <f>IFERROR(VLOOKUP($A1030,'Hospitalisation Details'!$A:$Q,15,FALSE),"")</f>
        <v>R1012</v>
      </c>
      <c r="Q1030">
        <f>IFERROR(VLOOKUP($A1030,'Hospitalisation Details'!$A:$Q,8,FALSE),"")</f>
        <v>41</v>
      </c>
    </row>
    <row r="1031" spans="1:17" ht="15" x14ac:dyDescent="0.35">
      <c r="A1031" s="25" t="str">
        <f>'Customer Names'!A1926</f>
        <v>Id1925</v>
      </c>
      <c r="B1031" t="str">
        <f>IFERROR(VLOOKUP($A1031,'Customer Names'!$A:$F,3,FALSE),"")</f>
        <v>Uffenbeck</v>
      </c>
      <c r="C1031" s="27">
        <f>IFERROR(VLOOKUP($A1031,'Medical Examinations'!$A:$O,2,FALSE),"")</f>
        <v>30.4</v>
      </c>
      <c r="D1031">
        <f>IFERROR(VLOOKUP($A1031,'Medical Examinations'!$A:$O,3,FALSE),"")</f>
        <v>5.28</v>
      </c>
      <c r="E1031" s="26" t="str">
        <f>IFERROR(VLOOKUP($A1031,'Medical Examinations'!$A:$O,4,FALSE),"")</f>
        <v>No</v>
      </c>
      <c r="F1031" t="str">
        <f>IFERROR(VLOOKUP($A1031,'Medical Examinations'!$A:$O,6,FALSE),"")</f>
        <v>No</v>
      </c>
      <c r="G1031" t="str">
        <f>IFERROR(VLOOKUP($A1031,'Medical Examinations'!$A:$O,7,FALSE),"")</f>
        <v>No</v>
      </c>
      <c r="H1031" s="28" t="str">
        <f>IFERROR(VLOOKUP($A1031,'Medical Examinations'!$A:$O,8,FALSE),"")</f>
        <v>0</v>
      </c>
      <c r="I1031" t="str">
        <f>IFERROR(VLOOKUP($A1031,'Medical Examinations'!$A:$O,10,FALSE),"")</f>
        <v>No</v>
      </c>
      <c r="J1031" t="str">
        <f>IFERROR(VLOOKUP($A1031,'Medical Examinations'!$A:$O,14,FALSE),"")</f>
        <v>Obesity</v>
      </c>
      <c r="K1031" t="str">
        <f>IFERROR(VLOOKUP($A1031,'Medical Examinations'!$A:$O,15,FALSE),"")</f>
        <v>Normal</v>
      </c>
      <c r="L1031" s="19" t="str">
        <f>IFERROR(VLOOKUP($A1031,'Hospitalisation Details'!$A:$Q,7,FALSE),"")</f>
        <v>24-Jun-1999</v>
      </c>
      <c r="M1031" s="20">
        <f>IFERROR(VLOOKUP($A1031,'Hospitalisation Details'!$A:$Q,10,FALSE),"")</f>
        <v>3796.36</v>
      </c>
      <c r="N1031" s="26" t="str">
        <f>IFERROR(VLOOKUP($A1031,'Hospitalisation Details'!$A:$Q,11,FALSE),"")</f>
        <v>tier - 2</v>
      </c>
      <c r="O1031" t="str">
        <f>IFERROR(VLOOKUP($A1031,'Hospitalisation Details'!$A:$Q,13,FALSE),"")</f>
        <v>tier - 3</v>
      </c>
      <c r="P1031" t="str">
        <f>IFERROR(VLOOKUP($A1031,'Hospitalisation Details'!$A:$Q,15,FALSE),"")</f>
        <v>R1012</v>
      </c>
      <c r="Q1031">
        <f>IFERROR(VLOOKUP($A1031,'Hospitalisation Details'!$A:$Q,8,FALSE),"")</f>
        <v>23</v>
      </c>
    </row>
    <row r="1032" spans="1:17" ht="15" x14ac:dyDescent="0.35">
      <c r="A1032" s="25" t="str">
        <f>'Customer Names'!A1927</f>
        <v>Id1926</v>
      </c>
      <c r="B1032" t="str">
        <f>IFERROR(VLOOKUP($A1032,'Customer Names'!$A:$F,3,FALSE),"")</f>
        <v>Brake</v>
      </c>
      <c r="C1032" s="27">
        <f>IFERROR(VLOOKUP($A1032,'Medical Examinations'!$A:$O,2,FALSE),"")</f>
        <v>19.48</v>
      </c>
      <c r="D1032">
        <f>IFERROR(VLOOKUP($A1032,'Medical Examinations'!$A:$O,3,FALSE),"")</f>
        <v>5.63</v>
      </c>
      <c r="E1032" s="26" t="str">
        <f>IFERROR(VLOOKUP($A1032,'Medical Examinations'!$A:$O,4,FALSE),"")</f>
        <v>Yes</v>
      </c>
      <c r="F1032" t="str">
        <f>IFERROR(VLOOKUP($A1032,'Medical Examinations'!$A:$O,6,FALSE),"")</f>
        <v>No</v>
      </c>
      <c r="G1032" t="str">
        <f>IFERROR(VLOOKUP($A1032,'Medical Examinations'!$A:$O,7,FALSE),"")</f>
        <v>No</v>
      </c>
      <c r="H1032" s="28">
        <f>IFERROR(VLOOKUP($A1032,'Medical Examinations'!$A:$O,8,FALSE),"")</f>
        <v>1</v>
      </c>
      <c r="I1032" t="str">
        <f>IFERROR(VLOOKUP($A1032,'Medical Examinations'!$A:$O,10,FALSE),"")</f>
        <v>No</v>
      </c>
      <c r="J1032" t="str">
        <f>IFERROR(VLOOKUP($A1032,'Medical Examinations'!$A:$O,14,FALSE),"")</f>
        <v>Normal Weight</v>
      </c>
      <c r="K1032" t="str">
        <f>IFERROR(VLOOKUP($A1032,'Medical Examinations'!$A:$O,15,FALSE),"")</f>
        <v>Normal</v>
      </c>
      <c r="L1032" s="19" t="str">
        <f>IFERROR(VLOOKUP($A1032,'Hospitalisation Details'!$A:$Q,7,FALSE),"")</f>
        <v>28-Aug-1988</v>
      </c>
      <c r="M1032" s="20">
        <f>IFERROR(VLOOKUP($A1032,'Hospitalisation Details'!$A:$Q,10,FALSE),"")</f>
        <v>3793.55</v>
      </c>
      <c r="N1032" s="26" t="str">
        <f>IFERROR(VLOOKUP($A1032,'Hospitalisation Details'!$A:$Q,11,FALSE),"")</f>
        <v>tier - 2</v>
      </c>
      <c r="O1032" t="str">
        <f>IFERROR(VLOOKUP($A1032,'Hospitalisation Details'!$A:$Q,13,FALSE),"")</f>
        <v>tier - 3</v>
      </c>
      <c r="P1032" t="str">
        <f>IFERROR(VLOOKUP($A1032,'Hospitalisation Details'!$A:$Q,15,FALSE),"")</f>
        <v>R1013</v>
      </c>
      <c r="Q1032">
        <f>IFERROR(VLOOKUP($A1032,'Hospitalisation Details'!$A:$Q,8,FALSE),"")</f>
        <v>34</v>
      </c>
    </row>
    <row r="1033" spans="1:17" ht="15" x14ac:dyDescent="0.35">
      <c r="A1033" s="25" t="str">
        <f>'Customer Names'!A1928</f>
        <v>Id1927</v>
      </c>
      <c r="B1033" t="str">
        <f>IFERROR(VLOOKUP($A1033,'Customer Names'!$A:$F,3,FALSE),"")</f>
        <v>Stepanova</v>
      </c>
      <c r="C1033" s="27">
        <f>IFERROR(VLOOKUP($A1033,'Medical Examinations'!$A:$O,2,FALSE),"")</f>
        <v>16.96</v>
      </c>
      <c r="D1033">
        <f>IFERROR(VLOOKUP($A1033,'Medical Examinations'!$A:$O,3,FALSE),"")</f>
        <v>11.47</v>
      </c>
      <c r="E1033" s="26" t="str">
        <f>IFERROR(VLOOKUP($A1033,'Medical Examinations'!$A:$O,4,FALSE),"")</f>
        <v>Yes</v>
      </c>
      <c r="F1033" t="str">
        <f>IFERROR(VLOOKUP($A1033,'Medical Examinations'!$A:$O,6,FALSE),"")</f>
        <v>No</v>
      </c>
      <c r="G1033" t="str">
        <f>IFERROR(VLOOKUP($A1033,'Medical Examinations'!$A:$O,7,FALSE),"")</f>
        <v>No</v>
      </c>
      <c r="H1033" s="28" t="str">
        <f>IFERROR(VLOOKUP($A1033,'Medical Examinations'!$A:$O,8,FALSE),"")</f>
        <v>0</v>
      </c>
      <c r="I1033" t="str">
        <f>IFERROR(VLOOKUP($A1033,'Medical Examinations'!$A:$O,10,FALSE),"")</f>
        <v>No</v>
      </c>
      <c r="J1033" t="str">
        <f>IFERROR(VLOOKUP($A1033,'Medical Examinations'!$A:$O,14,FALSE),"")</f>
        <v>Under Weight</v>
      </c>
      <c r="K1033" t="str">
        <f>IFERROR(VLOOKUP($A1033,'Medical Examinations'!$A:$O,15,FALSE),"")</f>
        <v>Diabetes</v>
      </c>
      <c r="L1033" s="19" t="str">
        <f>IFERROR(VLOOKUP($A1033,'Hospitalisation Details'!$A:$Q,7,FALSE),"")</f>
        <v>13-Dec-1981</v>
      </c>
      <c r="M1033" s="20">
        <f>IFERROR(VLOOKUP($A1033,'Hospitalisation Details'!$A:$Q,10,FALSE),"")</f>
        <v>3785.77</v>
      </c>
      <c r="N1033" s="26" t="str">
        <f>IFERROR(VLOOKUP($A1033,'Hospitalisation Details'!$A:$Q,11,FALSE),"")</f>
        <v>tier - 2</v>
      </c>
      <c r="O1033" t="str">
        <f>IFERROR(VLOOKUP($A1033,'Hospitalisation Details'!$A:$Q,13,FALSE),"")</f>
        <v>tier - 1</v>
      </c>
      <c r="P1033" t="str">
        <f>IFERROR(VLOOKUP($A1033,'Hospitalisation Details'!$A:$Q,15,FALSE),"")</f>
        <v>R1013</v>
      </c>
      <c r="Q1033">
        <f>IFERROR(VLOOKUP($A1033,'Hospitalisation Details'!$A:$Q,8,FALSE),"")</f>
        <v>41</v>
      </c>
    </row>
    <row r="1034" spans="1:17" ht="15" x14ac:dyDescent="0.35">
      <c r="A1034" s="25" t="str">
        <f>'Customer Names'!A1929</f>
        <v>Id1928</v>
      </c>
      <c r="B1034" t="str">
        <f>IFERROR(VLOOKUP($A1034,'Customer Names'!$A:$F,3,FALSE),"")</f>
        <v>Verdi</v>
      </c>
      <c r="C1034" s="27">
        <f>IFERROR(VLOOKUP($A1034,'Medical Examinations'!$A:$O,2,FALSE),"")</f>
        <v>19.05</v>
      </c>
      <c r="D1034">
        <f>IFERROR(VLOOKUP($A1034,'Medical Examinations'!$A:$O,3,FALSE),"")</f>
        <v>4.92</v>
      </c>
      <c r="E1034" s="26" t="str">
        <f>IFERROR(VLOOKUP($A1034,'Medical Examinations'!$A:$O,4,FALSE),"")</f>
        <v>No</v>
      </c>
      <c r="F1034" t="str">
        <f>IFERROR(VLOOKUP($A1034,'Medical Examinations'!$A:$O,6,FALSE),"")</f>
        <v>No</v>
      </c>
      <c r="G1034" t="str">
        <f>IFERROR(VLOOKUP($A1034,'Medical Examinations'!$A:$O,7,FALSE),"")</f>
        <v>No</v>
      </c>
      <c r="H1034" s="28">
        <f>IFERROR(VLOOKUP($A1034,'Medical Examinations'!$A:$O,8,FALSE),"")</f>
        <v>1</v>
      </c>
      <c r="I1034" t="str">
        <f>IFERROR(VLOOKUP($A1034,'Medical Examinations'!$A:$O,10,FALSE),"")</f>
        <v>No</v>
      </c>
      <c r="J1034" t="str">
        <f>IFERROR(VLOOKUP($A1034,'Medical Examinations'!$A:$O,14,FALSE),"")</f>
        <v>Normal Weight</v>
      </c>
      <c r="K1034" t="str">
        <f>IFERROR(VLOOKUP($A1034,'Medical Examinations'!$A:$O,15,FALSE),"")</f>
        <v>Normal</v>
      </c>
      <c r="L1034" s="19" t="str">
        <f>IFERROR(VLOOKUP($A1034,'Hospitalisation Details'!$A:$Q,7,FALSE),"")</f>
        <v>24-Oct-1987</v>
      </c>
      <c r="M1034" s="20">
        <f>IFERROR(VLOOKUP($A1034,'Hospitalisation Details'!$A:$Q,10,FALSE),"")</f>
        <v>3773.23</v>
      </c>
      <c r="N1034" s="26" t="str">
        <f>IFERROR(VLOOKUP($A1034,'Hospitalisation Details'!$A:$Q,11,FALSE),"")</f>
        <v>tier - 2</v>
      </c>
      <c r="O1034" t="str">
        <f>IFERROR(VLOOKUP($A1034,'Hospitalisation Details'!$A:$Q,13,FALSE),"")</f>
        <v>tier - 3</v>
      </c>
      <c r="P1034" t="str">
        <f>IFERROR(VLOOKUP($A1034,'Hospitalisation Details'!$A:$Q,15,FALSE),"")</f>
        <v>R1013</v>
      </c>
      <c r="Q1034">
        <f>IFERROR(VLOOKUP($A1034,'Hospitalisation Details'!$A:$Q,8,FALSE),"")</f>
        <v>35</v>
      </c>
    </row>
    <row r="1035" spans="1:17" ht="15" x14ac:dyDescent="0.35">
      <c r="A1035" s="25" t="str">
        <f>'Customer Names'!A1930</f>
        <v>Id1929</v>
      </c>
      <c r="B1035" t="str">
        <f>IFERROR(VLOOKUP($A1035,'Customer Names'!$A:$F,3,FALSE),"")</f>
        <v>McLean</v>
      </c>
      <c r="C1035" s="27">
        <f>IFERROR(VLOOKUP($A1035,'Medical Examinations'!$A:$O,2,FALSE),"")</f>
        <v>37.619999999999997</v>
      </c>
      <c r="D1035">
        <f>IFERROR(VLOOKUP($A1035,'Medical Examinations'!$A:$O,3,FALSE),"")</f>
        <v>4.18</v>
      </c>
      <c r="E1035" s="26" t="str">
        <f>IFERROR(VLOOKUP($A1035,'Medical Examinations'!$A:$O,4,FALSE),"")</f>
        <v>No</v>
      </c>
      <c r="F1035" t="str">
        <f>IFERROR(VLOOKUP($A1035,'Medical Examinations'!$A:$O,6,FALSE),"")</f>
        <v>No</v>
      </c>
      <c r="G1035" t="str">
        <f>IFERROR(VLOOKUP($A1035,'Medical Examinations'!$A:$O,7,FALSE),"")</f>
        <v>No</v>
      </c>
      <c r="H1035" s="28" t="str">
        <f>IFERROR(VLOOKUP($A1035,'Medical Examinations'!$A:$O,8,FALSE),"")</f>
        <v>0</v>
      </c>
      <c r="I1035" t="str">
        <f>IFERROR(VLOOKUP($A1035,'Medical Examinations'!$A:$O,10,FALSE),"")</f>
        <v>No</v>
      </c>
      <c r="J1035" t="str">
        <f>IFERROR(VLOOKUP($A1035,'Medical Examinations'!$A:$O,14,FALSE),"")</f>
        <v>Obesity</v>
      </c>
      <c r="K1035" t="str">
        <f>IFERROR(VLOOKUP($A1035,'Medical Examinations'!$A:$O,15,FALSE),"")</f>
        <v>Normal</v>
      </c>
      <c r="L1035" s="19" t="str">
        <f>IFERROR(VLOOKUP($A1035,'Hospitalisation Details'!$A:$Q,7,FALSE),"")</f>
        <v>21-Nov-1994</v>
      </c>
      <c r="M1035" s="20">
        <f>IFERROR(VLOOKUP($A1035,'Hospitalisation Details'!$A:$Q,10,FALSE),"")</f>
        <v>3766.88</v>
      </c>
      <c r="N1035" s="26" t="str">
        <f>IFERROR(VLOOKUP($A1035,'Hospitalisation Details'!$A:$Q,11,FALSE),"")</f>
        <v>tier - 2</v>
      </c>
      <c r="O1035" t="str">
        <f>IFERROR(VLOOKUP($A1035,'Hospitalisation Details'!$A:$Q,13,FALSE),"")</f>
        <v>tier - 1</v>
      </c>
      <c r="P1035" t="str">
        <f>IFERROR(VLOOKUP($A1035,'Hospitalisation Details'!$A:$Q,15,FALSE),"")</f>
        <v>R1013</v>
      </c>
      <c r="Q1035">
        <f>IFERROR(VLOOKUP($A1035,'Hospitalisation Details'!$A:$Q,8,FALSE),"")</f>
        <v>28</v>
      </c>
    </row>
    <row r="1036" spans="1:17" ht="15" x14ac:dyDescent="0.35">
      <c r="A1036" s="25" t="str">
        <f>'Customer Names'!A194</f>
        <v>Id193</v>
      </c>
      <c r="B1036" t="str">
        <f>IFERROR(VLOOKUP($A1036,'Customer Names'!$A:$F,3,FALSE),"")</f>
        <v>Hofmann</v>
      </c>
      <c r="C1036" s="27">
        <f>IFERROR(VLOOKUP($A1036,'Medical Examinations'!$A:$O,2,FALSE),"")</f>
        <v>52.06</v>
      </c>
      <c r="D1036">
        <f>IFERROR(VLOOKUP($A1036,'Medical Examinations'!$A:$O,3,FALSE),"")</f>
        <v>4.6900000000000004</v>
      </c>
      <c r="E1036" s="26" t="str">
        <f>IFERROR(VLOOKUP($A1036,'Medical Examinations'!$A:$O,4,FALSE),"")</f>
        <v>No</v>
      </c>
      <c r="F1036" t="str">
        <f>IFERROR(VLOOKUP($A1036,'Medical Examinations'!$A:$O,6,FALSE),"")</f>
        <v>No</v>
      </c>
      <c r="G1036" t="str">
        <f>IFERROR(VLOOKUP($A1036,'Medical Examinations'!$A:$O,7,FALSE),"")</f>
        <v>No</v>
      </c>
      <c r="H1036" s="28">
        <f>IFERROR(VLOOKUP($A1036,'Medical Examinations'!$A:$O,8,FALSE),"")</f>
        <v>1</v>
      </c>
      <c r="I1036" t="str">
        <f>IFERROR(VLOOKUP($A1036,'Medical Examinations'!$A:$O,10,FALSE),"")</f>
        <v>Yes</v>
      </c>
      <c r="J1036" t="str">
        <f>IFERROR(VLOOKUP($A1036,'Medical Examinations'!$A:$O,14,FALSE),"")</f>
        <v>Obesity</v>
      </c>
      <c r="K1036" t="str">
        <f>IFERROR(VLOOKUP($A1036,'Medical Examinations'!$A:$O,15,FALSE),"")</f>
        <v>Normal</v>
      </c>
      <c r="L1036" s="19" t="str">
        <f>IFERROR(VLOOKUP($A1036,'Hospitalisation Details'!$A:$Q,7,FALSE),"")</f>
        <v>16-Jun-1992</v>
      </c>
      <c r="M1036" s="20">
        <f>IFERROR(VLOOKUP($A1036,'Hospitalisation Details'!$A:$Q,10,FALSE),"")</f>
        <v>36314.050000000003</v>
      </c>
      <c r="N1036" s="26" t="str">
        <f>IFERROR(VLOOKUP($A1036,'Hospitalisation Details'!$A:$Q,11,FALSE),"")</f>
        <v>tier - 2</v>
      </c>
      <c r="O1036" t="str">
        <f>IFERROR(VLOOKUP($A1036,'Hospitalisation Details'!$A:$Q,13,FALSE),"")</f>
        <v>tier - 2</v>
      </c>
      <c r="P1036" t="str">
        <f>IFERROR(VLOOKUP($A1036,'Hospitalisation Details'!$A:$Q,15,FALSE),"")</f>
        <v>R1011</v>
      </c>
      <c r="Q1036">
        <f>IFERROR(VLOOKUP($A1036,'Hospitalisation Details'!$A:$Q,8,FALSE),"")</f>
        <v>30</v>
      </c>
    </row>
    <row r="1037" spans="1:17" ht="15" x14ac:dyDescent="0.35">
      <c r="A1037" s="25" t="str">
        <f>'Customer Names'!A1931</f>
        <v>Id1930</v>
      </c>
      <c r="B1037" t="str">
        <f>IFERROR(VLOOKUP($A1037,'Customer Names'!$A:$F,3,FALSE),"")</f>
        <v>Ryan</v>
      </c>
      <c r="C1037" s="27">
        <f>IFERROR(VLOOKUP($A1037,'Medical Examinations'!$A:$O,2,FALSE),"")</f>
        <v>29.1</v>
      </c>
      <c r="D1037">
        <f>IFERROR(VLOOKUP($A1037,'Medical Examinations'!$A:$O,3,FALSE),"")</f>
        <v>4.67</v>
      </c>
      <c r="E1037" s="26" t="str">
        <f>IFERROR(VLOOKUP($A1037,'Medical Examinations'!$A:$O,4,FALSE),"")</f>
        <v>No</v>
      </c>
      <c r="F1037" t="str">
        <f>IFERROR(VLOOKUP($A1037,'Medical Examinations'!$A:$O,6,FALSE),"")</f>
        <v>No</v>
      </c>
      <c r="G1037" t="str">
        <f>IFERROR(VLOOKUP($A1037,'Medical Examinations'!$A:$O,7,FALSE),"")</f>
        <v>No</v>
      </c>
      <c r="H1037" s="28" t="str">
        <f>IFERROR(VLOOKUP($A1037,'Medical Examinations'!$A:$O,8,FALSE),"")</f>
        <v>0</v>
      </c>
      <c r="I1037" t="str">
        <f>IFERROR(VLOOKUP($A1037,'Medical Examinations'!$A:$O,10,FALSE),"")</f>
        <v>No</v>
      </c>
      <c r="J1037" t="str">
        <f>IFERROR(VLOOKUP($A1037,'Medical Examinations'!$A:$O,14,FALSE),"")</f>
        <v>Over Weight</v>
      </c>
      <c r="K1037" t="str">
        <f>IFERROR(VLOOKUP($A1037,'Medical Examinations'!$A:$O,15,FALSE),"")</f>
        <v>Normal</v>
      </c>
      <c r="L1037" s="19" t="str">
        <f>IFERROR(VLOOKUP($A1037,'Hospitalisation Details'!$A:$Q,7,FALSE),"")</f>
        <v>24-Oct-1991</v>
      </c>
      <c r="M1037" s="20">
        <f>IFERROR(VLOOKUP($A1037,'Hospitalisation Details'!$A:$Q,10,FALSE),"")</f>
        <v>3761.29</v>
      </c>
      <c r="N1037" s="26" t="str">
        <f>IFERROR(VLOOKUP($A1037,'Hospitalisation Details'!$A:$Q,11,FALSE),"")</f>
        <v>tier - 2</v>
      </c>
      <c r="O1037" t="str">
        <f>IFERROR(VLOOKUP($A1037,'Hospitalisation Details'!$A:$Q,13,FALSE),"")</f>
        <v>tier - 3</v>
      </c>
      <c r="P1037" t="str">
        <f>IFERROR(VLOOKUP($A1037,'Hospitalisation Details'!$A:$Q,15,FALSE),"")</f>
        <v>R1011</v>
      </c>
      <c r="Q1037">
        <f>IFERROR(VLOOKUP($A1037,'Hospitalisation Details'!$A:$Q,8,FALSE),"")</f>
        <v>31</v>
      </c>
    </row>
    <row r="1038" spans="1:17" ht="15" x14ac:dyDescent="0.35">
      <c r="A1038" s="25" t="str">
        <f>'Customer Names'!A1932</f>
        <v>Id1931</v>
      </c>
      <c r="B1038" t="str">
        <f>IFERROR(VLOOKUP($A1038,'Customer Names'!$A:$F,3,FALSE),"")</f>
        <v>Mickelson</v>
      </c>
      <c r="C1038" s="27">
        <f>IFERROR(VLOOKUP($A1038,'Medical Examinations'!$A:$O,2,FALSE),"")</f>
        <v>26.62</v>
      </c>
      <c r="D1038">
        <f>IFERROR(VLOOKUP($A1038,'Medical Examinations'!$A:$O,3,FALSE),"")</f>
        <v>6.24</v>
      </c>
      <c r="E1038" s="26" t="str">
        <f>IFERROR(VLOOKUP($A1038,'Medical Examinations'!$A:$O,4,FALSE),"")</f>
        <v>No</v>
      </c>
      <c r="F1038" t="str">
        <f>IFERROR(VLOOKUP($A1038,'Medical Examinations'!$A:$O,6,FALSE),"")</f>
        <v>No</v>
      </c>
      <c r="G1038" t="str">
        <f>IFERROR(VLOOKUP($A1038,'Medical Examinations'!$A:$O,7,FALSE),"")</f>
        <v>No</v>
      </c>
      <c r="H1038" s="28" t="str">
        <f>IFERROR(VLOOKUP($A1038,'Medical Examinations'!$A:$O,8,FALSE),"")</f>
        <v>0</v>
      </c>
      <c r="I1038" t="str">
        <f>IFERROR(VLOOKUP($A1038,'Medical Examinations'!$A:$O,10,FALSE),"")</f>
        <v>No</v>
      </c>
      <c r="J1038" t="str">
        <f>IFERROR(VLOOKUP($A1038,'Medical Examinations'!$A:$O,14,FALSE),"")</f>
        <v>Over Weight</v>
      </c>
      <c r="K1038" t="str">
        <f>IFERROR(VLOOKUP($A1038,'Medical Examinations'!$A:$O,15,FALSE),"")</f>
        <v>Prediabetes</v>
      </c>
      <c r="L1038" s="19" t="str">
        <f>IFERROR(VLOOKUP($A1038,'Hospitalisation Details'!$A:$Q,7,FALSE),"")</f>
        <v>25-Aug-1991</v>
      </c>
      <c r="M1038" s="20">
        <f>IFERROR(VLOOKUP($A1038,'Hospitalisation Details'!$A:$Q,10,FALSE),"")</f>
        <v>3757.84</v>
      </c>
      <c r="N1038" s="26" t="str">
        <f>IFERROR(VLOOKUP($A1038,'Hospitalisation Details'!$A:$Q,11,FALSE),"")</f>
        <v>tier - 2</v>
      </c>
      <c r="O1038" t="str">
        <f>IFERROR(VLOOKUP($A1038,'Hospitalisation Details'!$A:$Q,13,FALSE),"")</f>
        <v>tier - 1</v>
      </c>
      <c r="P1038" t="str">
        <f>IFERROR(VLOOKUP($A1038,'Hospitalisation Details'!$A:$Q,15,FALSE),"")</f>
        <v>R1013</v>
      </c>
      <c r="Q1038">
        <f>IFERROR(VLOOKUP($A1038,'Hospitalisation Details'!$A:$Q,8,FALSE),"")</f>
        <v>31</v>
      </c>
    </row>
    <row r="1039" spans="1:17" ht="15" x14ac:dyDescent="0.35">
      <c r="A1039" s="25" t="str">
        <f>'Customer Names'!A1933</f>
        <v>Id1932</v>
      </c>
      <c r="B1039" t="str">
        <f>IFERROR(VLOOKUP($A1039,'Customer Names'!$A:$F,3,FALSE),"")</f>
        <v>Dibaba</v>
      </c>
      <c r="C1039" s="27">
        <f>IFERROR(VLOOKUP($A1039,'Medical Examinations'!$A:$O,2,FALSE),"")</f>
        <v>25.74</v>
      </c>
      <c r="D1039">
        <f>IFERROR(VLOOKUP($A1039,'Medical Examinations'!$A:$O,3,FALSE),"")</f>
        <v>5.99</v>
      </c>
      <c r="E1039" s="26" t="str">
        <f>IFERROR(VLOOKUP($A1039,'Medical Examinations'!$A:$O,4,FALSE),"")</f>
        <v>No</v>
      </c>
      <c r="F1039" t="str">
        <f>IFERROR(VLOOKUP($A1039,'Medical Examinations'!$A:$O,6,FALSE),"")</f>
        <v>No</v>
      </c>
      <c r="G1039" t="str">
        <f>IFERROR(VLOOKUP($A1039,'Medical Examinations'!$A:$O,7,FALSE),"")</f>
        <v>No</v>
      </c>
      <c r="H1039" s="28" t="str">
        <f>IFERROR(VLOOKUP($A1039,'Medical Examinations'!$A:$O,8,FALSE),"")</f>
        <v>0</v>
      </c>
      <c r="I1039" t="str">
        <f>IFERROR(VLOOKUP($A1039,'Medical Examinations'!$A:$O,10,FALSE),"")</f>
        <v>No</v>
      </c>
      <c r="J1039" t="str">
        <f>IFERROR(VLOOKUP($A1039,'Medical Examinations'!$A:$O,14,FALSE),"")</f>
        <v>Over Weight</v>
      </c>
      <c r="K1039" t="str">
        <f>IFERROR(VLOOKUP($A1039,'Medical Examinations'!$A:$O,15,FALSE),"")</f>
        <v>Prediabetes</v>
      </c>
      <c r="L1039" s="19" t="str">
        <f>IFERROR(VLOOKUP($A1039,'Hospitalisation Details'!$A:$Q,7,FALSE),"")</f>
        <v>28-Oct-1991</v>
      </c>
      <c r="M1039" s="20">
        <f>IFERROR(VLOOKUP($A1039,'Hospitalisation Details'!$A:$Q,10,FALSE),"")</f>
        <v>3756.62</v>
      </c>
      <c r="N1039" s="26" t="str">
        <f>IFERROR(VLOOKUP($A1039,'Hospitalisation Details'!$A:$Q,11,FALSE),"")</f>
        <v>tier - 2</v>
      </c>
      <c r="O1039" t="str">
        <f>IFERROR(VLOOKUP($A1039,'Hospitalisation Details'!$A:$Q,13,FALSE),"")</f>
        <v>tier - 2</v>
      </c>
      <c r="P1039" t="str">
        <f>IFERROR(VLOOKUP($A1039,'Hospitalisation Details'!$A:$Q,15,FALSE),"")</f>
        <v>R1013</v>
      </c>
      <c r="Q1039">
        <f>IFERROR(VLOOKUP($A1039,'Hospitalisation Details'!$A:$Q,8,FALSE),"")</f>
        <v>31</v>
      </c>
    </row>
    <row r="1040" spans="1:17" ht="15" x14ac:dyDescent="0.35">
      <c r="A1040" s="25" t="str">
        <f>'Customer Names'!A1934</f>
        <v>Id1933</v>
      </c>
      <c r="B1040" t="str">
        <f>IFERROR(VLOOKUP($A1040,'Customer Names'!$A:$F,3,FALSE),"")</f>
        <v>Shilling</v>
      </c>
      <c r="C1040" s="27">
        <f>IFERROR(VLOOKUP($A1040,'Medical Examinations'!$A:$O,2,FALSE),"")</f>
        <v>18.22</v>
      </c>
      <c r="D1040">
        <f>IFERROR(VLOOKUP($A1040,'Medical Examinations'!$A:$O,3,FALSE),"")</f>
        <v>10.27</v>
      </c>
      <c r="E1040" s="26" t="str">
        <f>IFERROR(VLOOKUP($A1040,'Medical Examinations'!$A:$O,4,FALSE),"")</f>
        <v>Yes</v>
      </c>
      <c r="F1040" t="str">
        <f>IFERROR(VLOOKUP($A1040,'Medical Examinations'!$A:$O,6,FALSE),"")</f>
        <v>No</v>
      </c>
      <c r="G1040" t="str">
        <f>IFERROR(VLOOKUP($A1040,'Medical Examinations'!$A:$O,7,FALSE),"")</f>
        <v>No</v>
      </c>
      <c r="H1040" s="28">
        <f>IFERROR(VLOOKUP($A1040,'Medical Examinations'!$A:$O,8,FALSE),"")</f>
        <v>1</v>
      </c>
      <c r="I1040" t="str">
        <f>IFERROR(VLOOKUP($A1040,'Medical Examinations'!$A:$O,10,FALSE),"")</f>
        <v>No</v>
      </c>
      <c r="J1040" t="str">
        <f>IFERROR(VLOOKUP($A1040,'Medical Examinations'!$A:$O,14,FALSE),"")</f>
        <v>Under Weight</v>
      </c>
      <c r="K1040" t="str">
        <f>IFERROR(VLOOKUP($A1040,'Medical Examinations'!$A:$O,15,FALSE),"")</f>
        <v>Diabetes</v>
      </c>
      <c r="L1040" s="19" t="str">
        <f>IFERROR(VLOOKUP($A1040,'Hospitalisation Details'!$A:$Q,7,FALSE),"")</f>
        <v>9-Sep-1986</v>
      </c>
      <c r="M1040" s="20">
        <f>IFERROR(VLOOKUP($A1040,'Hospitalisation Details'!$A:$Q,10,FALSE),"")</f>
        <v>3748.56</v>
      </c>
      <c r="N1040" s="26" t="str">
        <f>IFERROR(VLOOKUP($A1040,'Hospitalisation Details'!$A:$Q,11,FALSE),"")</f>
        <v>tier - 2</v>
      </c>
      <c r="O1040" t="str">
        <f>IFERROR(VLOOKUP($A1040,'Hospitalisation Details'!$A:$Q,13,FALSE),"")</f>
        <v>tier - 2</v>
      </c>
      <c r="P1040" t="str">
        <f>IFERROR(VLOOKUP($A1040,'Hospitalisation Details'!$A:$Q,15,FALSE),"")</f>
        <v>R1013</v>
      </c>
      <c r="Q1040">
        <f>IFERROR(VLOOKUP($A1040,'Hospitalisation Details'!$A:$Q,8,FALSE),"")</f>
        <v>36</v>
      </c>
    </row>
    <row r="1041" spans="1:17" ht="15" x14ac:dyDescent="0.35">
      <c r="A1041" s="25" t="str">
        <f>'Customer Names'!A1935</f>
        <v>Id1934</v>
      </c>
      <c r="B1041" t="str">
        <f>IFERROR(VLOOKUP($A1041,'Customer Names'!$A:$F,3,FALSE),"")</f>
        <v>Bashaw</v>
      </c>
      <c r="C1041" s="27">
        <f>IFERROR(VLOOKUP($A1041,'Medical Examinations'!$A:$O,2,FALSE),"")</f>
        <v>26.03</v>
      </c>
      <c r="D1041">
        <f>IFERROR(VLOOKUP($A1041,'Medical Examinations'!$A:$O,3,FALSE),"")</f>
        <v>5.97</v>
      </c>
      <c r="E1041" s="26" t="str">
        <f>IFERROR(VLOOKUP($A1041,'Medical Examinations'!$A:$O,4,FALSE),"")</f>
        <v>No</v>
      </c>
      <c r="F1041" t="str">
        <f>IFERROR(VLOOKUP($A1041,'Medical Examinations'!$A:$O,6,FALSE),"")</f>
        <v>No</v>
      </c>
      <c r="G1041" t="str">
        <f>IFERROR(VLOOKUP($A1041,'Medical Examinations'!$A:$O,7,FALSE),"")</f>
        <v>Yes</v>
      </c>
      <c r="H1041" s="28">
        <f>IFERROR(VLOOKUP($A1041,'Medical Examinations'!$A:$O,8,FALSE),"")</f>
        <v>1</v>
      </c>
      <c r="I1041" t="str">
        <f>IFERROR(VLOOKUP($A1041,'Medical Examinations'!$A:$O,10,FALSE),"")</f>
        <v>No</v>
      </c>
      <c r="J1041" t="str">
        <f>IFERROR(VLOOKUP($A1041,'Medical Examinations'!$A:$O,14,FALSE),"")</f>
        <v>Over Weight</v>
      </c>
      <c r="K1041" t="str">
        <f>IFERROR(VLOOKUP($A1041,'Medical Examinations'!$A:$O,15,FALSE),"")</f>
        <v>Prediabetes</v>
      </c>
      <c r="L1041" s="19" t="str">
        <f>IFERROR(VLOOKUP($A1041,'Hospitalisation Details'!$A:$Q,7,FALSE),"")</f>
        <v>22-Jun-1993</v>
      </c>
      <c r="M1041" s="20">
        <f>IFERROR(VLOOKUP($A1041,'Hospitalisation Details'!$A:$Q,10,FALSE),"")</f>
        <v>3736.46</v>
      </c>
      <c r="N1041" s="26" t="str">
        <f>IFERROR(VLOOKUP($A1041,'Hospitalisation Details'!$A:$Q,11,FALSE),"")</f>
        <v>tier - 2</v>
      </c>
      <c r="O1041" t="str">
        <f>IFERROR(VLOOKUP($A1041,'Hospitalisation Details'!$A:$Q,13,FALSE),"")</f>
        <v>tier - 2</v>
      </c>
      <c r="P1041" t="str">
        <f>IFERROR(VLOOKUP($A1041,'Hospitalisation Details'!$A:$Q,15,FALSE),"")</f>
        <v>R1012</v>
      </c>
      <c r="Q1041">
        <f>IFERROR(VLOOKUP($A1041,'Hospitalisation Details'!$A:$Q,8,FALSE),"")</f>
        <v>29</v>
      </c>
    </row>
    <row r="1042" spans="1:17" ht="15" x14ac:dyDescent="0.35">
      <c r="A1042" s="25" t="str">
        <f>'Customer Names'!A1936</f>
        <v>Id1935</v>
      </c>
      <c r="B1042" t="str">
        <f>IFERROR(VLOOKUP($A1042,'Customer Names'!$A:$F,3,FALSE),"")</f>
        <v>Jacob</v>
      </c>
      <c r="C1042" s="27">
        <f>IFERROR(VLOOKUP($A1042,'Medical Examinations'!$A:$O,2,FALSE),"")</f>
        <v>17.29</v>
      </c>
      <c r="D1042">
        <f>IFERROR(VLOOKUP($A1042,'Medical Examinations'!$A:$O,3,FALSE),"")</f>
        <v>4.9800000000000004</v>
      </c>
      <c r="E1042" s="26" t="str">
        <f>IFERROR(VLOOKUP($A1042,'Medical Examinations'!$A:$O,4,FALSE),"")</f>
        <v>No</v>
      </c>
      <c r="F1042" t="str">
        <f>IFERROR(VLOOKUP($A1042,'Medical Examinations'!$A:$O,6,FALSE),"")</f>
        <v>No</v>
      </c>
      <c r="G1042" t="str">
        <f>IFERROR(VLOOKUP($A1042,'Medical Examinations'!$A:$O,7,FALSE),"")</f>
        <v>No</v>
      </c>
      <c r="H1042" s="28" t="str">
        <f>IFERROR(VLOOKUP($A1042,'Medical Examinations'!$A:$O,8,FALSE),"")</f>
        <v>0</v>
      </c>
      <c r="I1042" t="str">
        <f>IFERROR(VLOOKUP($A1042,'Medical Examinations'!$A:$O,10,FALSE),"")</f>
        <v>No</v>
      </c>
      <c r="J1042" t="str">
        <f>IFERROR(VLOOKUP($A1042,'Medical Examinations'!$A:$O,14,FALSE),"")</f>
        <v>Under Weight</v>
      </c>
      <c r="K1042" t="str">
        <f>IFERROR(VLOOKUP($A1042,'Medical Examinations'!$A:$O,15,FALSE),"")</f>
        <v>Normal</v>
      </c>
      <c r="L1042" s="19" t="str">
        <f>IFERROR(VLOOKUP($A1042,'Hospitalisation Details'!$A:$Q,7,FALSE),"")</f>
        <v>22-Aug-1994</v>
      </c>
      <c r="M1042" s="20">
        <f>IFERROR(VLOOKUP($A1042,'Hospitalisation Details'!$A:$Q,10,FALSE),"")</f>
        <v>3732.63</v>
      </c>
      <c r="N1042" s="26" t="str">
        <f>IFERROR(VLOOKUP($A1042,'Hospitalisation Details'!$A:$Q,11,FALSE),"")</f>
        <v>tier - 2</v>
      </c>
      <c r="O1042" t="str">
        <f>IFERROR(VLOOKUP($A1042,'Hospitalisation Details'!$A:$Q,13,FALSE),"")</f>
        <v>tier - 3</v>
      </c>
      <c r="P1042" t="str">
        <f>IFERROR(VLOOKUP($A1042,'Hospitalisation Details'!$A:$Q,15,FALSE),"")</f>
        <v>R1024</v>
      </c>
      <c r="Q1042">
        <f>IFERROR(VLOOKUP($A1042,'Hospitalisation Details'!$A:$Q,8,FALSE),"")</f>
        <v>28</v>
      </c>
    </row>
    <row r="1043" spans="1:17" ht="15" x14ac:dyDescent="0.35">
      <c r="A1043" s="25" t="str">
        <f>'Customer Names'!A1937</f>
        <v>Id1936</v>
      </c>
      <c r="B1043" t="str">
        <f>IFERROR(VLOOKUP($A1043,'Customer Names'!$A:$F,3,FALSE),"")</f>
        <v>McCutcheon</v>
      </c>
      <c r="C1043" s="27">
        <f>IFERROR(VLOOKUP($A1043,'Medical Examinations'!$A:$O,2,FALSE),"")</f>
        <v>18.170000000000002</v>
      </c>
      <c r="D1043">
        <f>IFERROR(VLOOKUP($A1043,'Medical Examinations'!$A:$O,3,FALSE),"")</f>
        <v>6.91</v>
      </c>
      <c r="E1043" s="26" t="str">
        <f>IFERROR(VLOOKUP($A1043,'Medical Examinations'!$A:$O,4,FALSE),"")</f>
        <v>Yes</v>
      </c>
      <c r="F1043" t="str">
        <f>IFERROR(VLOOKUP($A1043,'Medical Examinations'!$A:$O,6,FALSE),"")</f>
        <v>No</v>
      </c>
      <c r="G1043" t="str">
        <f>IFERROR(VLOOKUP($A1043,'Medical Examinations'!$A:$O,7,FALSE),"")</f>
        <v>No</v>
      </c>
      <c r="H1043" s="28">
        <f>IFERROR(VLOOKUP($A1043,'Medical Examinations'!$A:$O,8,FALSE),"")</f>
        <v>1</v>
      </c>
      <c r="I1043" t="str">
        <f>IFERROR(VLOOKUP($A1043,'Medical Examinations'!$A:$O,10,FALSE),"")</f>
        <v>No</v>
      </c>
      <c r="J1043" t="str">
        <f>IFERROR(VLOOKUP($A1043,'Medical Examinations'!$A:$O,14,FALSE),"")</f>
        <v>Under Weight</v>
      </c>
      <c r="K1043" t="str">
        <f>IFERROR(VLOOKUP($A1043,'Medical Examinations'!$A:$O,15,FALSE),"")</f>
        <v>Diabetes</v>
      </c>
      <c r="L1043" s="19" t="str">
        <f>IFERROR(VLOOKUP($A1043,'Hospitalisation Details'!$A:$Q,7,FALSE),"")</f>
        <v>1-Dec-1986</v>
      </c>
      <c r="M1043" s="20">
        <f>IFERROR(VLOOKUP($A1043,'Hospitalisation Details'!$A:$Q,10,FALSE),"")</f>
        <v>3731.6</v>
      </c>
      <c r="N1043" s="26" t="str">
        <f>IFERROR(VLOOKUP($A1043,'Hospitalisation Details'!$A:$Q,11,FALSE),"")</f>
        <v>tier - 2</v>
      </c>
      <c r="O1043" t="str">
        <f>IFERROR(VLOOKUP($A1043,'Hospitalisation Details'!$A:$Q,13,FALSE),"")</f>
        <v>tier - 2</v>
      </c>
      <c r="P1043" t="str">
        <f>IFERROR(VLOOKUP($A1043,'Hospitalisation Details'!$A:$Q,15,FALSE),"")</f>
        <v>R1013</v>
      </c>
      <c r="Q1043">
        <f>IFERROR(VLOOKUP($A1043,'Hospitalisation Details'!$A:$Q,8,FALSE),"")</f>
        <v>36</v>
      </c>
    </row>
    <row r="1044" spans="1:17" ht="15" x14ac:dyDescent="0.35">
      <c r="A1044" s="25" t="str">
        <f>'Customer Names'!A1938</f>
        <v>Id1937</v>
      </c>
      <c r="B1044" t="str">
        <f>IFERROR(VLOOKUP($A1044,'Customer Names'!$A:$F,3,FALSE),"")</f>
        <v>Connor</v>
      </c>
      <c r="C1044" s="27">
        <f>IFERROR(VLOOKUP($A1044,'Medical Examinations'!$A:$O,2,FALSE),"")</f>
        <v>32.54</v>
      </c>
      <c r="D1044">
        <f>IFERROR(VLOOKUP($A1044,'Medical Examinations'!$A:$O,3,FALSE),"")</f>
        <v>6.38</v>
      </c>
      <c r="E1044" s="26" t="str">
        <f>IFERROR(VLOOKUP($A1044,'Medical Examinations'!$A:$O,4,FALSE),"")</f>
        <v>No</v>
      </c>
      <c r="F1044" t="str">
        <f>IFERROR(VLOOKUP($A1044,'Medical Examinations'!$A:$O,6,FALSE),"")</f>
        <v>yes</v>
      </c>
      <c r="G1044" t="str">
        <f>IFERROR(VLOOKUP($A1044,'Medical Examinations'!$A:$O,7,FALSE),"")</f>
        <v>No</v>
      </c>
      <c r="H1044" s="28">
        <f>IFERROR(VLOOKUP($A1044,'Medical Examinations'!$A:$O,8,FALSE),"")</f>
        <v>1</v>
      </c>
      <c r="I1044" t="str">
        <f>IFERROR(VLOOKUP($A1044,'Medical Examinations'!$A:$O,10,FALSE),"")</f>
        <v>No</v>
      </c>
      <c r="J1044" t="str">
        <f>IFERROR(VLOOKUP($A1044,'Medical Examinations'!$A:$O,14,FALSE),"")</f>
        <v>Obesity</v>
      </c>
      <c r="K1044" t="str">
        <f>IFERROR(VLOOKUP($A1044,'Medical Examinations'!$A:$O,15,FALSE),"")</f>
        <v>Prediabetes</v>
      </c>
      <c r="L1044" s="19" t="str">
        <f>IFERROR(VLOOKUP($A1044,'Hospitalisation Details'!$A:$Q,7,FALSE),"")</f>
        <v>5-Nov-2004</v>
      </c>
      <c r="M1044" s="20">
        <f>IFERROR(VLOOKUP($A1044,'Hospitalisation Details'!$A:$Q,10,FALSE),"")</f>
        <v>3722.23</v>
      </c>
      <c r="N1044" s="26" t="str">
        <f>IFERROR(VLOOKUP($A1044,'Hospitalisation Details'!$A:$Q,11,FALSE),"")</f>
        <v>tier - 2</v>
      </c>
      <c r="O1044" t="str">
        <f>IFERROR(VLOOKUP($A1044,'Hospitalisation Details'!$A:$Q,13,FALSE),"")</f>
        <v>tier - 2</v>
      </c>
      <c r="P1044" t="str">
        <f>IFERROR(VLOOKUP($A1044,'Hospitalisation Details'!$A:$Q,15,FALSE),"")</f>
        <v>R1025</v>
      </c>
      <c r="Q1044">
        <f>IFERROR(VLOOKUP($A1044,'Hospitalisation Details'!$A:$Q,8,FALSE),"")</f>
        <v>18</v>
      </c>
    </row>
    <row r="1045" spans="1:17" ht="15" x14ac:dyDescent="0.35">
      <c r="A1045" s="25" t="str">
        <f>'Customer Names'!A1939</f>
        <v>Id1938</v>
      </c>
      <c r="B1045" t="str">
        <f>IFERROR(VLOOKUP($A1045,'Customer Names'!$A:$F,3,FALSE),"")</f>
        <v>May</v>
      </c>
      <c r="C1045" s="27">
        <f>IFERROR(VLOOKUP($A1045,'Medical Examinations'!$A:$O,2,FALSE),"")</f>
        <v>30.25</v>
      </c>
      <c r="D1045">
        <f>IFERROR(VLOOKUP($A1045,'Medical Examinations'!$A:$O,3,FALSE),"")</f>
        <v>4.7699999999999996</v>
      </c>
      <c r="E1045" s="26" t="str">
        <f>IFERROR(VLOOKUP($A1045,'Medical Examinations'!$A:$O,4,FALSE),"")</f>
        <v>No</v>
      </c>
      <c r="F1045" t="str">
        <f>IFERROR(VLOOKUP($A1045,'Medical Examinations'!$A:$O,6,FALSE),"")</f>
        <v>No</v>
      </c>
      <c r="G1045" t="str">
        <f>IFERROR(VLOOKUP($A1045,'Medical Examinations'!$A:$O,7,FALSE),"")</f>
        <v>No</v>
      </c>
      <c r="H1045" s="28" t="str">
        <f>IFERROR(VLOOKUP($A1045,'Medical Examinations'!$A:$O,8,FALSE),"")</f>
        <v>0</v>
      </c>
      <c r="I1045" t="str">
        <f>IFERROR(VLOOKUP($A1045,'Medical Examinations'!$A:$O,10,FALSE),"")</f>
        <v>No</v>
      </c>
      <c r="J1045" t="str">
        <f>IFERROR(VLOOKUP($A1045,'Medical Examinations'!$A:$O,14,FALSE),"")</f>
        <v>Obesity</v>
      </c>
      <c r="K1045" t="str">
        <f>IFERROR(VLOOKUP($A1045,'Medical Examinations'!$A:$O,15,FALSE),"")</f>
        <v>Normal</v>
      </c>
      <c r="L1045" s="19" t="str">
        <f>IFERROR(VLOOKUP($A1045,'Hospitalisation Details'!$A:$Q,7,FALSE),"")</f>
        <v>2-Dec-1989</v>
      </c>
      <c r="M1045" s="20">
        <f>IFERROR(VLOOKUP($A1045,'Hospitalisation Details'!$A:$Q,10,FALSE),"")</f>
        <v>3704.35</v>
      </c>
      <c r="N1045" s="26" t="str">
        <f>IFERROR(VLOOKUP($A1045,'Hospitalisation Details'!$A:$Q,11,FALSE),"")</f>
        <v>tier - 2</v>
      </c>
      <c r="O1045" t="str">
        <f>IFERROR(VLOOKUP($A1045,'Hospitalisation Details'!$A:$Q,13,FALSE),"")</f>
        <v>tier - 2</v>
      </c>
      <c r="P1045" t="str">
        <f>IFERROR(VLOOKUP($A1045,'Hospitalisation Details'!$A:$Q,15,FALSE),"")</f>
        <v>R1013</v>
      </c>
      <c r="Q1045">
        <f>IFERROR(VLOOKUP($A1045,'Hospitalisation Details'!$A:$Q,8,FALSE),"")</f>
        <v>33</v>
      </c>
    </row>
    <row r="1046" spans="1:17" ht="15" x14ac:dyDescent="0.35">
      <c r="A1046" s="25" t="str">
        <f>'Customer Names'!A1940</f>
        <v>Id1939</v>
      </c>
      <c r="B1046" t="str">
        <f>IFERROR(VLOOKUP($A1046,'Customer Names'!$A:$F,3,FALSE),"")</f>
        <v>Geoghegan</v>
      </c>
      <c r="C1046" s="27">
        <f>IFERROR(VLOOKUP($A1046,'Medical Examinations'!$A:$O,2,FALSE),"")</f>
        <v>19.59</v>
      </c>
      <c r="D1046">
        <f>IFERROR(VLOOKUP($A1046,'Medical Examinations'!$A:$O,3,FALSE),"")</f>
        <v>6.04</v>
      </c>
      <c r="E1046" s="26" t="str">
        <f>IFERROR(VLOOKUP($A1046,'Medical Examinations'!$A:$O,4,FALSE),"")</f>
        <v>Yes</v>
      </c>
      <c r="F1046" t="str">
        <f>IFERROR(VLOOKUP($A1046,'Medical Examinations'!$A:$O,6,FALSE),"")</f>
        <v>No</v>
      </c>
      <c r="G1046" t="str">
        <f>IFERROR(VLOOKUP($A1046,'Medical Examinations'!$A:$O,7,FALSE),"")</f>
        <v>No</v>
      </c>
      <c r="H1046" s="28">
        <f>IFERROR(VLOOKUP($A1046,'Medical Examinations'!$A:$O,8,FALSE),"")</f>
        <v>1</v>
      </c>
      <c r="I1046" t="str">
        <f>IFERROR(VLOOKUP($A1046,'Medical Examinations'!$A:$O,10,FALSE),"")</f>
        <v>No</v>
      </c>
      <c r="J1046" t="str">
        <f>IFERROR(VLOOKUP($A1046,'Medical Examinations'!$A:$O,14,FALSE),"")</f>
        <v>Normal Weight</v>
      </c>
      <c r="K1046" t="str">
        <f>IFERROR(VLOOKUP($A1046,'Medical Examinations'!$A:$O,15,FALSE),"")</f>
        <v>Prediabetes</v>
      </c>
      <c r="L1046" s="19" t="str">
        <f>IFERROR(VLOOKUP($A1046,'Hospitalisation Details'!$A:$Q,7,FALSE),"")</f>
        <v>18-Aug-1988</v>
      </c>
      <c r="M1046" s="20">
        <f>IFERROR(VLOOKUP($A1046,'Hospitalisation Details'!$A:$Q,10,FALSE),"")</f>
        <v>3699.54</v>
      </c>
      <c r="N1046" s="26" t="str">
        <f>IFERROR(VLOOKUP($A1046,'Hospitalisation Details'!$A:$Q,11,FALSE),"")</f>
        <v>tier - 2</v>
      </c>
      <c r="O1046" t="str">
        <f>IFERROR(VLOOKUP($A1046,'Hospitalisation Details'!$A:$Q,13,FALSE),"")</f>
        <v>tier - 3</v>
      </c>
      <c r="P1046" t="str">
        <f>IFERROR(VLOOKUP($A1046,'Hospitalisation Details'!$A:$Q,15,FALSE),"")</f>
        <v>R1013</v>
      </c>
      <c r="Q1046">
        <f>IFERROR(VLOOKUP($A1046,'Hospitalisation Details'!$A:$Q,8,FALSE),"")</f>
        <v>34</v>
      </c>
    </row>
    <row r="1047" spans="1:17" ht="15" x14ac:dyDescent="0.35">
      <c r="A1047" s="25" t="str">
        <f>'Customer Names'!A195</f>
        <v>Id194</v>
      </c>
      <c r="B1047" t="str">
        <f>IFERROR(VLOOKUP($A1047,'Customer Names'!$A:$F,3,FALSE),"")</f>
        <v>Garcia Garcia</v>
      </c>
      <c r="C1047" s="27">
        <f>IFERROR(VLOOKUP($A1047,'Medical Examinations'!$A:$O,2,FALSE),"")</f>
        <v>38.17</v>
      </c>
      <c r="D1047">
        <f>IFERROR(VLOOKUP($A1047,'Medical Examinations'!$A:$O,3,FALSE),"")</f>
        <v>4.53</v>
      </c>
      <c r="E1047" s="26" t="str">
        <f>IFERROR(VLOOKUP($A1047,'Medical Examinations'!$A:$O,4,FALSE),"")</f>
        <v>No</v>
      </c>
      <c r="F1047" t="str">
        <f>IFERROR(VLOOKUP($A1047,'Medical Examinations'!$A:$O,6,FALSE),"")</f>
        <v>yes</v>
      </c>
      <c r="G1047" t="str">
        <f>IFERROR(VLOOKUP($A1047,'Medical Examinations'!$A:$O,7,FALSE),"")</f>
        <v>No</v>
      </c>
      <c r="H1047" s="28">
        <f>IFERROR(VLOOKUP($A1047,'Medical Examinations'!$A:$O,8,FALSE),"")</f>
        <v>1</v>
      </c>
      <c r="I1047" t="str">
        <f>IFERROR(VLOOKUP($A1047,'Medical Examinations'!$A:$O,10,FALSE),"")</f>
        <v>Yes</v>
      </c>
      <c r="J1047" t="str">
        <f>IFERROR(VLOOKUP($A1047,'Medical Examinations'!$A:$O,14,FALSE),"")</f>
        <v>Obesity</v>
      </c>
      <c r="K1047" t="str">
        <f>IFERROR(VLOOKUP($A1047,'Medical Examinations'!$A:$O,15,FALSE),"")</f>
        <v>Normal</v>
      </c>
      <c r="L1047" s="19" t="str">
        <f>IFERROR(VLOOKUP($A1047,'Hospitalisation Details'!$A:$Q,7,FALSE),"")</f>
        <v>25-Dec-2004</v>
      </c>
      <c r="M1047" s="20">
        <f>IFERROR(VLOOKUP($A1047,'Hospitalisation Details'!$A:$Q,10,FALSE),"")</f>
        <v>36307.800000000003</v>
      </c>
      <c r="N1047" s="26" t="str">
        <f>IFERROR(VLOOKUP($A1047,'Hospitalisation Details'!$A:$Q,11,FALSE),"")</f>
        <v>tier - 1</v>
      </c>
      <c r="O1047" t="str">
        <f>IFERROR(VLOOKUP($A1047,'Hospitalisation Details'!$A:$Q,13,FALSE),"")</f>
        <v>tier - 2</v>
      </c>
      <c r="P1047" t="str">
        <f>IFERROR(VLOOKUP($A1047,'Hospitalisation Details'!$A:$Q,15,FALSE),"")</f>
        <v>R1013</v>
      </c>
      <c r="Q1047">
        <f>IFERROR(VLOOKUP($A1047,'Hospitalisation Details'!$A:$Q,8,FALSE),"")</f>
        <v>18</v>
      </c>
    </row>
    <row r="1048" spans="1:17" ht="15" x14ac:dyDescent="0.35">
      <c r="A1048" s="25" t="str">
        <f>'Customer Names'!A1941</f>
        <v>Id1940</v>
      </c>
      <c r="B1048" t="str">
        <f>IFERROR(VLOOKUP($A1048,'Customer Names'!$A:$F,3,FALSE),"")</f>
        <v>McGinn</v>
      </c>
      <c r="C1048" s="27">
        <f>IFERROR(VLOOKUP($A1048,'Medical Examinations'!$A:$O,2,FALSE),"")</f>
        <v>45.9</v>
      </c>
      <c r="D1048">
        <f>IFERROR(VLOOKUP($A1048,'Medical Examinations'!$A:$O,3,FALSE),"")</f>
        <v>4.3</v>
      </c>
      <c r="E1048" s="26" t="str">
        <f>IFERROR(VLOOKUP($A1048,'Medical Examinations'!$A:$O,4,FALSE),"")</f>
        <v>Yes</v>
      </c>
      <c r="F1048" t="str">
        <f>IFERROR(VLOOKUP($A1048,'Medical Examinations'!$A:$O,6,FALSE),"")</f>
        <v>No</v>
      </c>
      <c r="G1048" t="str">
        <f>IFERROR(VLOOKUP($A1048,'Medical Examinations'!$A:$O,7,FALSE),"")</f>
        <v>No</v>
      </c>
      <c r="H1048" s="28">
        <f>IFERROR(VLOOKUP($A1048,'Medical Examinations'!$A:$O,8,FALSE),"")</f>
        <v>1</v>
      </c>
      <c r="I1048" t="str">
        <f>IFERROR(VLOOKUP($A1048,'Medical Examinations'!$A:$O,10,FALSE),"")</f>
        <v>No</v>
      </c>
      <c r="J1048" t="str">
        <f>IFERROR(VLOOKUP($A1048,'Medical Examinations'!$A:$O,14,FALSE),"")</f>
        <v>Obesity</v>
      </c>
      <c r="K1048" t="str">
        <f>IFERROR(VLOOKUP($A1048,'Medical Examinations'!$A:$O,15,FALSE),"")</f>
        <v>Normal</v>
      </c>
      <c r="L1048" s="19" t="str">
        <f>IFERROR(VLOOKUP($A1048,'Hospitalisation Details'!$A:$Q,7,FALSE),"")</f>
        <v>21-Oct-1995</v>
      </c>
      <c r="M1048" s="20">
        <f>IFERROR(VLOOKUP($A1048,'Hospitalisation Details'!$A:$Q,10,FALSE),"")</f>
        <v>3693.43</v>
      </c>
      <c r="N1048" s="26" t="str">
        <f>IFERROR(VLOOKUP($A1048,'Hospitalisation Details'!$A:$Q,11,FALSE),"")</f>
        <v>tier - 2</v>
      </c>
      <c r="O1048" t="str">
        <f>IFERROR(VLOOKUP($A1048,'Hospitalisation Details'!$A:$Q,13,FALSE),"")</f>
        <v>tier - 3</v>
      </c>
      <c r="P1048" t="str">
        <f>IFERROR(VLOOKUP($A1048,'Hospitalisation Details'!$A:$Q,15,FALSE),"")</f>
        <v>R1011</v>
      </c>
      <c r="Q1048">
        <f>IFERROR(VLOOKUP($A1048,'Hospitalisation Details'!$A:$Q,8,FALSE),"")</f>
        <v>27</v>
      </c>
    </row>
    <row r="1049" spans="1:17" ht="15" x14ac:dyDescent="0.35">
      <c r="A1049" s="25" t="str">
        <f>'Customer Names'!A1942</f>
        <v>Id1941</v>
      </c>
      <c r="B1049" t="str">
        <f>IFERROR(VLOOKUP($A1049,'Customer Names'!$A:$F,3,FALSE),"")</f>
        <v>Jones</v>
      </c>
      <c r="C1049" s="27">
        <f>IFERROR(VLOOKUP($A1049,'Medical Examinations'!$A:$O,2,FALSE),"")</f>
        <v>17.059999999999999</v>
      </c>
      <c r="D1049">
        <f>IFERROR(VLOOKUP($A1049,'Medical Examinations'!$A:$O,3,FALSE),"")</f>
        <v>8.75</v>
      </c>
      <c r="E1049" s="26" t="str">
        <f>IFERROR(VLOOKUP($A1049,'Medical Examinations'!$A:$O,4,FALSE),"")</f>
        <v>Yes</v>
      </c>
      <c r="F1049" t="str">
        <f>IFERROR(VLOOKUP($A1049,'Medical Examinations'!$A:$O,6,FALSE),"")</f>
        <v>No</v>
      </c>
      <c r="G1049" t="str">
        <f>IFERROR(VLOOKUP($A1049,'Medical Examinations'!$A:$O,7,FALSE),"")</f>
        <v>No</v>
      </c>
      <c r="H1049" s="28" t="str">
        <f>IFERROR(VLOOKUP($A1049,'Medical Examinations'!$A:$O,8,FALSE),"")</f>
        <v>0</v>
      </c>
      <c r="I1049" t="str">
        <f>IFERROR(VLOOKUP($A1049,'Medical Examinations'!$A:$O,10,FALSE),"")</f>
        <v>No</v>
      </c>
      <c r="J1049" t="str">
        <f>IFERROR(VLOOKUP($A1049,'Medical Examinations'!$A:$O,14,FALSE),"")</f>
        <v>Under Weight</v>
      </c>
      <c r="K1049" t="str">
        <f>IFERROR(VLOOKUP($A1049,'Medical Examinations'!$A:$O,15,FALSE),"")</f>
        <v>Diabetes</v>
      </c>
      <c r="L1049" s="19" t="str">
        <f>IFERROR(VLOOKUP($A1049,'Hospitalisation Details'!$A:$Q,7,FALSE),"")</f>
        <v>14-Dec-1981</v>
      </c>
      <c r="M1049" s="20">
        <f>IFERROR(VLOOKUP($A1049,'Hospitalisation Details'!$A:$Q,10,FALSE),"")</f>
        <v>3688.38</v>
      </c>
      <c r="N1049" s="26" t="str">
        <f>IFERROR(VLOOKUP($A1049,'Hospitalisation Details'!$A:$Q,11,FALSE),"")</f>
        <v>tier - 2</v>
      </c>
      <c r="O1049" t="str">
        <f>IFERROR(VLOOKUP($A1049,'Hospitalisation Details'!$A:$Q,13,FALSE),"")</f>
        <v>tier - 2</v>
      </c>
      <c r="P1049" t="str">
        <f>IFERROR(VLOOKUP($A1049,'Hospitalisation Details'!$A:$Q,15,FALSE),"")</f>
        <v>R1013</v>
      </c>
      <c r="Q1049">
        <f>IFERROR(VLOOKUP($A1049,'Hospitalisation Details'!$A:$Q,8,FALSE),"")</f>
        <v>41</v>
      </c>
    </row>
    <row r="1050" spans="1:17" ht="15" x14ac:dyDescent="0.35">
      <c r="A1050" s="25" t="str">
        <f>'Customer Names'!A1943</f>
        <v>Id1942</v>
      </c>
      <c r="B1050" t="str">
        <f>IFERROR(VLOOKUP($A1050,'Customer Names'!$A:$F,3,FALSE),"")</f>
        <v>Quinteros</v>
      </c>
      <c r="C1050" s="27">
        <f>IFERROR(VLOOKUP($A1050,'Medical Examinations'!$A:$O,2,FALSE),"")</f>
        <v>32.07</v>
      </c>
      <c r="D1050">
        <f>IFERROR(VLOOKUP($A1050,'Medical Examinations'!$A:$O,3,FALSE),"")</f>
        <v>5.25</v>
      </c>
      <c r="E1050" s="26" t="str">
        <f>IFERROR(VLOOKUP($A1050,'Medical Examinations'!$A:$O,4,FALSE),"")</f>
        <v>No</v>
      </c>
      <c r="F1050" t="str">
        <f>IFERROR(VLOOKUP($A1050,'Medical Examinations'!$A:$O,6,FALSE),"")</f>
        <v>No</v>
      </c>
      <c r="G1050" t="str">
        <f>IFERROR(VLOOKUP($A1050,'Medical Examinations'!$A:$O,7,FALSE),"")</f>
        <v>Yes</v>
      </c>
      <c r="H1050" s="28">
        <f>IFERROR(VLOOKUP($A1050,'Medical Examinations'!$A:$O,8,FALSE),"")</f>
        <v>1</v>
      </c>
      <c r="I1050" t="str">
        <f>IFERROR(VLOOKUP($A1050,'Medical Examinations'!$A:$O,10,FALSE),"")</f>
        <v>No</v>
      </c>
      <c r="J1050" t="str">
        <f>IFERROR(VLOOKUP($A1050,'Medical Examinations'!$A:$O,14,FALSE),"")</f>
        <v>Obesity</v>
      </c>
      <c r="K1050" t="str">
        <f>IFERROR(VLOOKUP($A1050,'Medical Examinations'!$A:$O,15,FALSE),"")</f>
        <v>Normal</v>
      </c>
      <c r="L1050" s="19" t="str">
        <f>IFERROR(VLOOKUP($A1050,'Hospitalisation Details'!$A:$Q,7,FALSE),"")</f>
        <v>10-Jul-2003</v>
      </c>
      <c r="M1050" s="20">
        <f>IFERROR(VLOOKUP($A1050,'Hospitalisation Details'!$A:$Q,10,FALSE),"")</f>
        <v>3688.35</v>
      </c>
      <c r="N1050" s="26" t="str">
        <f>IFERROR(VLOOKUP($A1050,'Hospitalisation Details'!$A:$Q,11,FALSE),"")</f>
        <v>tier - 2</v>
      </c>
      <c r="O1050" t="str">
        <f>IFERROR(VLOOKUP($A1050,'Hospitalisation Details'!$A:$Q,13,FALSE),"")</f>
        <v>tier - 2</v>
      </c>
      <c r="P1050" t="str">
        <f>IFERROR(VLOOKUP($A1050,'Hospitalisation Details'!$A:$Q,15,FALSE),"")</f>
        <v>R1021</v>
      </c>
      <c r="Q1050">
        <f>IFERROR(VLOOKUP($A1050,'Hospitalisation Details'!$A:$Q,8,FALSE),"")</f>
        <v>19</v>
      </c>
    </row>
    <row r="1051" spans="1:17" ht="15" x14ac:dyDescent="0.35">
      <c r="A1051" s="25" t="str">
        <f>'Customer Names'!A1944</f>
        <v>Id1943</v>
      </c>
      <c r="B1051" t="str">
        <f>IFERROR(VLOOKUP($A1051,'Customer Names'!$A:$F,3,FALSE),"")</f>
        <v>Loenser</v>
      </c>
      <c r="C1051" s="27">
        <f>IFERROR(VLOOKUP($A1051,'Medical Examinations'!$A:$O,2,FALSE),"")</f>
        <v>16.5</v>
      </c>
      <c r="D1051">
        <f>IFERROR(VLOOKUP($A1051,'Medical Examinations'!$A:$O,3,FALSE),"")</f>
        <v>5.03</v>
      </c>
      <c r="E1051" s="26" t="str">
        <f>IFERROR(VLOOKUP($A1051,'Medical Examinations'!$A:$O,4,FALSE),"")</f>
        <v>No</v>
      </c>
      <c r="F1051" t="str">
        <f>IFERROR(VLOOKUP($A1051,'Medical Examinations'!$A:$O,6,FALSE),"")</f>
        <v>No</v>
      </c>
      <c r="G1051" t="str">
        <f>IFERROR(VLOOKUP($A1051,'Medical Examinations'!$A:$O,7,FALSE),"")</f>
        <v>No</v>
      </c>
      <c r="H1051" s="28">
        <f>IFERROR(VLOOKUP($A1051,'Medical Examinations'!$A:$O,8,FALSE),"")</f>
        <v>1</v>
      </c>
      <c r="I1051" t="str">
        <f>IFERROR(VLOOKUP($A1051,'Medical Examinations'!$A:$O,10,FALSE),"")</f>
        <v>No</v>
      </c>
      <c r="J1051" t="str">
        <f>IFERROR(VLOOKUP($A1051,'Medical Examinations'!$A:$O,14,FALSE),"")</f>
        <v>Under Weight</v>
      </c>
      <c r="K1051" t="str">
        <f>IFERROR(VLOOKUP($A1051,'Medical Examinations'!$A:$O,15,FALSE),"")</f>
        <v>Normal</v>
      </c>
      <c r="L1051" s="19" t="str">
        <f>IFERROR(VLOOKUP($A1051,'Hospitalisation Details'!$A:$Q,7,FALSE),"")</f>
        <v>6-Jul-1984</v>
      </c>
      <c r="M1051" s="20">
        <f>IFERROR(VLOOKUP($A1051,'Hospitalisation Details'!$A:$Q,10,FALSE),"")</f>
        <v>3678.86</v>
      </c>
      <c r="N1051" s="26" t="str">
        <f>IFERROR(VLOOKUP($A1051,'Hospitalisation Details'!$A:$Q,11,FALSE),"")</f>
        <v>tier - 2</v>
      </c>
      <c r="O1051" t="str">
        <f>IFERROR(VLOOKUP($A1051,'Hospitalisation Details'!$A:$Q,13,FALSE),"")</f>
        <v>tier - 3</v>
      </c>
      <c r="P1051" t="str">
        <f>IFERROR(VLOOKUP($A1051,'Hospitalisation Details'!$A:$Q,15,FALSE),"")</f>
        <v>R1013</v>
      </c>
      <c r="Q1051">
        <f>IFERROR(VLOOKUP($A1051,'Hospitalisation Details'!$A:$Q,8,FALSE),"")</f>
        <v>38</v>
      </c>
    </row>
    <row r="1052" spans="1:17" ht="15" x14ac:dyDescent="0.35">
      <c r="A1052" s="25" t="str">
        <f>'Customer Names'!A1945</f>
        <v>Id1944</v>
      </c>
      <c r="B1052" t="str">
        <f>IFERROR(VLOOKUP($A1052,'Customer Names'!$A:$F,3,FALSE),"")</f>
        <v>Aitken</v>
      </c>
      <c r="C1052" s="27">
        <f>IFERROR(VLOOKUP($A1052,'Medical Examinations'!$A:$O,2,FALSE),"")</f>
        <v>31.4</v>
      </c>
      <c r="D1052">
        <f>IFERROR(VLOOKUP($A1052,'Medical Examinations'!$A:$O,3,FALSE),"")</f>
        <v>5.88</v>
      </c>
      <c r="E1052" s="26" t="str">
        <f>IFERROR(VLOOKUP($A1052,'Medical Examinations'!$A:$O,4,FALSE),"")</f>
        <v>No</v>
      </c>
      <c r="F1052" t="str">
        <f>IFERROR(VLOOKUP($A1052,'Medical Examinations'!$A:$O,6,FALSE),"")</f>
        <v>No</v>
      </c>
      <c r="G1052" t="str">
        <f>IFERROR(VLOOKUP($A1052,'Medical Examinations'!$A:$O,7,FALSE),"")</f>
        <v>No</v>
      </c>
      <c r="H1052" s="28">
        <f>IFERROR(VLOOKUP($A1052,'Medical Examinations'!$A:$O,8,FALSE),"")</f>
        <v>1</v>
      </c>
      <c r="I1052" t="str">
        <f>IFERROR(VLOOKUP($A1052,'Medical Examinations'!$A:$O,10,FALSE),"")</f>
        <v>No</v>
      </c>
      <c r="J1052" t="str">
        <f>IFERROR(VLOOKUP($A1052,'Medical Examinations'!$A:$O,14,FALSE),"")</f>
        <v>Obesity</v>
      </c>
      <c r="K1052" t="str">
        <f>IFERROR(VLOOKUP($A1052,'Medical Examinations'!$A:$O,15,FALSE),"")</f>
        <v>Prediabetes</v>
      </c>
      <c r="L1052" s="19" t="str">
        <f>IFERROR(VLOOKUP($A1052,'Hospitalisation Details'!$A:$Q,7,FALSE),"")</f>
        <v>14-Sep-1992</v>
      </c>
      <c r="M1052" s="20">
        <f>IFERROR(VLOOKUP($A1052,'Hospitalisation Details'!$A:$Q,10,FALSE),"")</f>
        <v>3659.35</v>
      </c>
      <c r="N1052" s="26" t="str">
        <f>IFERROR(VLOOKUP($A1052,'Hospitalisation Details'!$A:$Q,11,FALSE),"")</f>
        <v>tier - 3</v>
      </c>
      <c r="O1052" t="str">
        <f>IFERROR(VLOOKUP($A1052,'Hospitalisation Details'!$A:$Q,13,FALSE),"")</f>
        <v>tier - 1</v>
      </c>
      <c r="P1052" t="str">
        <f>IFERROR(VLOOKUP($A1052,'Hospitalisation Details'!$A:$Q,15,FALSE),"")</f>
        <v>R1011</v>
      </c>
      <c r="Q1052">
        <f>IFERROR(VLOOKUP($A1052,'Hospitalisation Details'!$A:$Q,8,FALSE),"")</f>
        <v>30</v>
      </c>
    </row>
    <row r="1053" spans="1:17" ht="15" x14ac:dyDescent="0.35">
      <c r="A1053" s="25" t="str">
        <f>'Customer Names'!A1946</f>
        <v>Id1945</v>
      </c>
      <c r="B1053" t="str">
        <f>IFERROR(VLOOKUP($A1053,'Customer Names'!$A:$F,3,FALSE),"")</f>
        <v>Furrer</v>
      </c>
      <c r="C1053" s="27">
        <f>IFERROR(VLOOKUP($A1053,'Medical Examinations'!$A:$O,2,FALSE),"")</f>
        <v>20.36</v>
      </c>
      <c r="D1053">
        <f>IFERROR(VLOOKUP($A1053,'Medical Examinations'!$A:$O,3,FALSE),"")</f>
        <v>4.49</v>
      </c>
      <c r="E1053" s="26" t="str">
        <f>IFERROR(VLOOKUP($A1053,'Medical Examinations'!$A:$O,4,FALSE),"")</f>
        <v>No</v>
      </c>
      <c r="F1053" t="str">
        <f>IFERROR(VLOOKUP($A1053,'Medical Examinations'!$A:$O,6,FALSE),"")</f>
        <v>No</v>
      </c>
      <c r="G1053" t="str">
        <f>IFERROR(VLOOKUP($A1053,'Medical Examinations'!$A:$O,7,FALSE),"")</f>
        <v>No</v>
      </c>
      <c r="H1053" s="28" t="str">
        <f>IFERROR(VLOOKUP($A1053,'Medical Examinations'!$A:$O,8,FALSE),"")</f>
        <v>0</v>
      </c>
      <c r="I1053" t="str">
        <f>IFERROR(VLOOKUP($A1053,'Medical Examinations'!$A:$O,10,FALSE),"")</f>
        <v>No</v>
      </c>
      <c r="J1053" t="str">
        <f>IFERROR(VLOOKUP($A1053,'Medical Examinations'!$A:$O,14,FALSE),"")</f>
        <v>Normal Weight</v>
      </c>
      <c r="K1053" t="str">
        <f>IFERROR(VLOOKUP($A1053,'Medical Examinations'!$A:$O,15,FALSE),"")</f>
        <v>Normal</v>
      </c>
      <c r="L1053" s="19" t="str">
        <f>IFERROR(VLOOKUP($A1053,'Hospitalisation Details'!$A:$Q,7,FALSE),"")</f>
        <v>8-Nov-1990</v>
      </c>
      <c r="M1053" s="20">
        <f>IFERROR(VLOOKUP($A1053,'Hospitalisation Details'!$A:$Q,10,FALSE),"")</f>
        <v>3653.29</v>
      </c>
      <c r="N1053" s="26" t="str">
        <f>IFERROR(VLOOKUP($A1053,'Hospitalisation Details'!$A:$Q,11,FALSE),"")</f>
        <v>tier - 2</v>
      </c>
      <c r="O1053" t="str">
        <f>IFERROR(VLOOKUP($A1053,'Hospitalisation Details'!$A:$Q,13,FALSE),"")</f>
        <v>tier - 3</v>
      </c>
      <c r="P1053" t="str">
        <f>IFERROR(VLOOKUP($A1053,'Hospitalisation Details'!$A:$Q,15,FALSE),"")</f>
        <v>R1011</v>
      </c>
      <c r="Q1053">
        <f>IFERROR(VLOOKUP($A1053,'Hospitalisation Details'!$A:$Q,8,FALSE),"")</f>
        <v>32</v>
      </c>
    </row>
    <row r="1054" spans="1:17" ht="15" x14ac:dyDescent="0.35">
      <c r="A1054" s="25" t="str">
        <f>'Customer Names'!A1947</f>
        <v>Id1946</v>
      </c>
      <c r="B1054" t="str">
        <f>IFERROR(VLOOKUP($A1054,'Customer Names'!$A:$F,3,FALSE),"")</f>
        <v>Konigs</v>
      </c>
      <c r="C1054" s="27">
        <f>IFERROR(VLOOKUP($A1054,'Medical Examinations'!$A:$O,2,FALSE),"")</f>
        <v>25.46</v>
      </c>
      <c r="D1054">
        <f>IFERROR(VLOOKUP($A1054,'Medical Examinations'!$A:$O,3,FALSE),"")</f>
        <v>4.1399999999999997</v>
      </c>
      <c r="E1054" s="26" t="str">
        <f>IFERROR(VLOOKUP($A1054,'Medical Examinations'!$A:$O,4,FALSE),"")</f>
        <v>No</v>
      </c>
      <c r="F1054" t="str">
        <f>IFERROR(VLOOKUP($A1054,'Medical Examinations'!$A:$O,6,FALSE),"")</f>
        <v>No</v>
      </c>
      <c r="G1054" t="str">
        <f>IFERROR(VLOOKUP($A1054,'Medical Examinations'!$A:$O,7,FALSE),"")</f>
        <v>No</v>
      </c>
      <c r="H1054" s="28">
        <f>IFERROR(VLOOKUP($A1054,'Medical Examinations'!$A:$O,8,FALSE),"")</f>
        <v>1</v>
      </c>
      <c r="I1054" t="str">
        <f>IFERROR(VLOOKUP($A1054,'Medical Examinations'!$A:$O,10,FALSE),"")</f>
        <v>No</v>
      </c>
      <c r="J1054" t="str">
        <f>IFERROR(VLOOKUP($A1054,'Medical Examinations'!$A:$O,14,FALSE),"")</f>
        <v>Over Weight</v>
      </c>
      <c r="K1054" t="str">
        <f>IFERROR(VLOOKUP($A1054,'Medical Examinations'!$A:$O,15,FALSE),"")</f>
        <v>Normal</v>
      </c>
      <c r="L1054" s="19" t="str">
        <f>IFERROR(VLOOKUP($A1054,'Hospitalisation Details'!$A:$Q,7,FALSE),"")</f>
        <v>17-Nov-1992</v>
      </c>
      <c r="M1054" s="20">
        <f>IFERROR(VLOOKUP($A1054,'Hospitalisation Details'!$A:$Q,10,FALSE),"")</f>
        <v>3645.09</v>
      </c>
      <c r="N1054" s="26" t="str">
        <f>IFERROR(VLOOKUP($A1054,'Hospitalisation Details'!$A:$Q,11,FALSE),"")</f>
        <v>tier - 1</v>
      </c>
      <c r="O1054" t="str">
        <f>IFERROR(VLOOKUP($A1054,'Hospitalisation Details'!$A:$Q,13,FALSE),"")</f>
        <v>tier - 2</v>
      </c>
      <c r="P1054" t="str">
        <f>IFERROR(VLOOKUP($A1054,'Hospitalisation Details'!$A:$Q,15,FALSE),"")</f>
        <v>R1014</v>
      </c>
      <c r="Q1054">
        <f>IFERROR(VLOOKUP($A1054,'Hospitalisation Details'!$A:$Q,8,FALSE),"")</f>
        <v>30</v>
      </c>
    </row>
    <row r="1055" spans="1:17" ht="15" x14ac:dyDescent="0.35">
      <c r="A1055" s="25" t="str">
        <f>'Customer Names'!A1948</f>
        <v>Id1947</v>
      </c>
      <c r="B1055" t="str">
        <f>IFERROR(VLOOKUP($A1055,'Customer Names'!$A:$F,3,FALSE),"")</f>
        <v>Tesdahl</v>
      </c>
      <c r="C1055" s="27">
        <f>IFERROR(VLOOKUP($A1055,'Medical Examinations'!$A:$O,2,FALSE),"")</f>
        <v>17.09</v>
      </c>
      <c r="D1055">
        <f>IFERROR(VLOOKUP($A1055,'Medical Examinations'!$A:$O,3,FALSE),"")</f>
        <v>5.8</v>
      </c>
      <c r="E1055" s="26" t="str">
        <f>IFERROR(VLOOKUP($A1055,'Medical Examinations'!$A:$O,4,FALSE),"")</f>
        <v>Yes</v>
      </c>
      <c r="F1055" t="str">
        <f>IFERROR(VLOOKUP($A1055,'Medical Examinations'!$A:$O,6,FALSE),"")</f>
        <v>No</v>
      </c>
      <c r="G1055" t="str">
        <f>IFERROR(VLOOKUP($A1055,'Medical Examinations'!$A:$O,7,FALSE),"")</f>
        <v>No</v>
      </c>
      <c r="H1055" s="28" t="str">
        <f>IFERROR(VLOOKUP($A1055,'Medical Examinations'!$A:$O,8,FALSE),"")</f>
        <v>0</v>
      </c>
      <c r="I1055" t="str">
        <f>IFERROR(VLOOKUP($A1055,'Medical Examinations'!$A:$O,10,FALSE),"")</f>
        <v>No</v>
      </c>
      <c r="J1055" t="str">
        <f>IFERROR(VLOOKUP($A1055,'Medical Examinations'!$A:$O,14,FALSE),"")</f>
        <v>Under Weight</v>
      </c>
      <c r="K1055" t="str">
        <f>IFERROR(VLOOKUP($A1055,'Medical Examinations'!$A:$O,15,FALSE),"")</f>
        <v>Prediabetes</v>
      </c>
      <c r="L1055" s="19" t="str">
        <f>IFERROR(VLOOKUP($A1055,'Hospitalisation Details'!$A:$Q,7,FALSE),"")</f>
        <v>14-Jun-1985</v>
      </c>
      <c r="M1055" s="20">
        <f>IFERROR(VLOOKUP($A1055,'Hospitalisation Details'!$A:$Q,10,FALSE),"")</f>
        <v>3622.13</v>
      </c>
      <c r="N1055" s="26" t="str">
        <f>IFERROR(VLOOKUP($A1055,'Hospitalisation Details'!$A:$Q,11,FALSE),"")</f>
        <v>tier - 2</v>
      </c>
      <c r="O1055" t="str">
        <f>IFERROR(VLOOKUP($A1055,'Hospitalisation Details'!$A:$Q,13,FALSE),"")</f>
        <v>tier - 1</v>
      </c>
      <c r="P1055" t="str">
        <f>IFERROR(VLOOKUP($A1055,'Hospitalisation Details'!$A:$Q,15,FALSE),"")</f>
        <v>R1013</v>
      </c>
      <c r="Q1055">
        <f>IFERROR(VLOOKUP($A1055,'Hospitalisation Details'!$A:$Q,8,FALSE),"")</f>
        <v>37</v>
      </c>
    </row>
    <row r="1056" spans="1:17" ht="15" x14ac:dyDescent="0.35">
      <c r="A1056" s="25" t="str">
        <f>'Customer Names'!A1949</f>
        <v>Id1948</v>
      </c>
      <c r="B1056" t="str">
        <f>IFERROR(VLOOKUP($A1056,'Customer Names'!$A:$F,3,FALSE),"")</f>
        <v>Engel</v>
      </c>
      <c r="C1056" s="27">
        <f>IFERROR(VLOOKUP($A1056,'Medical Examinations'!$A:$O,2,FALSE),"")</f>
        <v>20.83</v>
      </c>
      <c r="D1056">
        <f>IFERROR(VLOOKUP($A1056,'Medical Examinations'!$A:$O,3,FALSE),"")</f>
        <v>5.12</v>
      </c>
      <c r="E1056" s="26" t="str">
        <f>IFERROR(VLOOKUP($A1056,'Medical Examinations'!$A:$O,4,FALSE),"")</f>
        <v>No</v>
      </c>
      <c r="F1056" t="str">
        <f>IFERROR(VLOOKUP($A1056,'Medical Examinations'!$A:$O,6,FALSE),"")</f>
        <v>No</v>
      </c>
      <c r="G1056" t="str">
        <f>IFERROR(VLOOKUP($A1056,'Medical Examinations'!$A:$O,7,FALSE),"")</f>
        <v>No</v>
      </c>
      <c r="H1056" s="28" t="str">
        <f>IFERROR(VLOOKUP($A1056,'Medical Examinations'!$A:$O,8,FALSE),"")</f>
        <v>0</v>
      </c>
      <c r="I1056" t="str">
        <f>IFERROR(VLOOKUP($A1056,'Medical Examinations'!$A:$O,10,FALSE),"")</f>
        <v>No</v>
      </c>
      <c r="J1056" t="str">
        <f>IFERROR(VLOOKUP($A1056,'Medical Examinations'!$A:$O,14,FALSE),"")</f>
        <v>Normal Weight</v>
      </c>
      <c r="K1056" t="str">
        <f>IFERROR(VLOOKUP($A1056,'Medical Examinations'!$A:$O,15,FALSE),"")</f>
        <v>Normal</v>
      </c>
      <c r="L1056" s="19" t="str">
        <f>IFERROR(VLOOKUP($A1056,'Hospitalisation Details'!$A:$Q,7,FALSE),"")</f>
        <v>11-Oct-1990</v>
      </c>
      <c r="M1056" s="20">
        <f>IFERROR(VLOOKUP($A1056,'Hospitalisation Details'!$A:$Q,10,FALSE),"")</f>
        <v>3606.43</v>
      </c>
      <c r="N1056" s="26" t="str">
        <f>IFERROR(VLOOKUP($A1056,'Hospitalisation Details'!$A:$Q,11,FALSE),"")</f>
        <v>tier - 2</v>
      </c>
      <c r="O1056" t="str">
        <f>IFERROR(VLOOKUP($A1056,'Hospitalisation Details'!$A:$Q,13,FALSE),"")</f>
        <v>tier - 1</v>
      </c>
      <c r="P1056" t="str">
        <f>IFERROR(VLOOKUP($A1056,'Hospitalisation Details'!$A:$Q,15,FALSE),"")</f>
        <v>R1013</v>
      </c>
      <c r="Q1056">
        <f>IFERROR(VLOOKUP($A1056,'Hospitalisation Details'!$A:$Q,8,FALSE),"")</f>
        <v>32</v>
      </c>
    </row>
    <row r="1057" spans="1:17" ht="15" x14ac:dyDescent="0.35">
      <c r="A1057" s="25" t="str">
        <f>'Customer Names'!A1950</f>
        <v>Id1949</v>
      </c>
      <c r="B1057" t="str">
        <f>IFERROR(VLOOKUP($A1057,'Customer Names'!$A:$F,3,FALSE),"")</f>
        <v>Kuck</v>
      </c>
      <c r="C1057" s="27">
        <f>IFERROR(VLOOKUP($A1057,'Medical Examinations'!$A:$O,2,FALSE),"")</f>
        <v>18.920000000000002</v>
      </c>
      <c r="D1057">
        <f>IFERROR(VLOOKUP($A1057,'Medical Examinations'!$A:$O,3,FALSE),"")</f>
        <v>5.98</v>
      </c>
      <c r="E1057" s="26" t="str">
        <f>IFERROR(VLOOKUP($A1057,'Medical Examinations'!$A:$O,4,FALSE),"")</f>
        <v>Yes</v>
      </c>
      <c r="F1057" t="str">
        <f>IFERROR(VLOOKUP($A1057,'Medical Examinations'!$A:$O,6,FALSE),"")</f>
        <v>No</v>
      </c>
      <c r="G1057" t="str">
        <f>IFERROR(VLOOKUP($A1057,'Medical Examinations'!$A:$O,7,FALSE),"")</f>
        <v>No</v>
      </c>
      <c r="H1057" s="28">
        <f>IFERROR(VLOOKUP($A1057,'Medical Examinations'!$A:$O,8,FALSE),"")</f>
        <v>1</v>
      </c>
      <c r="I1057" t="str">
        <f>IFERROR(VLOOKUP($A1057,'Medical Examinations'!$A:$O,10,FALSE),"")</f>
        <v>No</v>
      </c>
      <c r="J1057" t="str">
        <f>IFERROR(VLOOKUP($A1057,'Medical Examinations'!$A:$O,14,FALSE),"")</f>
        <v>Normal Weight</v>
      </c>
      <c r="K1057" t="str">
        <f>IFERROR(VLOOKUP($A1057,'Medical Examinations'!$A:$O,15,FALSE),"")</f>
        <v>Prediabetes</v>
      </c>
      <c r="L1057" s="19" t="str">
        <f>IFERROR(VLOOKUP($A1057,'Hospitalisation Details'!$A:$Q,7,FALSE),"")</f>
        <v>4-Nov-1988</v>
      </c>
      <c r="M1057" s="20">
        <f>IFERROR(VLOOKUP($A1057,'Hospitalisation Details'!$A:$Q,10,FALSE),"")</f>
        <v>3603.6</v>
      </c>
      <c r="N1057" s="26" t="str">
        <f>IFERROR(VLOOKUP($A1057,'Hospitalisation Details'!$A:$Q,11,FALSE),"")</f>
        <v>tier - 2</v>
      </c>
      <c r="O1057" t="str">
        <f>IFERROR(VLOOKUP($A1057,'Hospitalisation Details'!$A:$Q,13,FALSE),"")</f>
        <v>tier - 1</v>
      </c>
      <c r="P1057" t="str">
        <f>IFERROR(VLOOKUP($A1057,'Hospitalisation Details'!$A:$Q,15,FALSE),"")</f>
        <v>R1013</v>
      </c>
      <c r="Q1057">
        <f>IFERROR(VLOOKUP($A1057,'Hospitalisation Details'!$A:$Q,8,FALSE),"")</f>
        <v>34</v>
      </c>
    </row>
    <row r="1058" spans="1:17" ht="15" x14ac:dyDescent="0.35">
      <c r="A1058" s="25" t="str">
        <f>'Customer Names'!A196</f>
        <v>Id195</v>
      </c>
      <c r="B1058" t="str">
        <f>IFERROR(VLOOKUP($A1058,'Customer Names'!$A:$F,3,FALSE),"")</f>
        <v>Klecker</v>
      </c>
      <c r="C1058" s="27">
        <f>IFERROR(VLOOKUP($A1058,'Medical Examinations'!$A:$O,2,FALSE),"")</f>
        <v>36.954999999999998</v>
      </c>
      <c r="D1058">
        <f>IFERROR(VLOOKUP($A1058,'Medical Examinations'!$A:$O,3,FALSE),"")</f>
        <v>5.84</v>
      </c>
      <c r="E1058" s="26" t="str">
        <f>IFERROR(VLOOKUP($A1058,'Medical Examinations'!$A:$O,4,FALSE),"")</f>
        <v>No</v>
      </c>
      <c r="F1058" t="str">
        <f>IFERROR(VLOOKUP($A1058,'Medical Examinations'!$A:$O,6,FALSE),"")</f>
        <v>No</v>
      </c>
      <c r="G1058" t="str">
        <f>IFERROR(VLOOKUP($A1058,'Medical Examinations'!$A:$O,7,FALSE),"")</f>
        <v>Yes</v>
      </c>
      <c r="H1058" s="28">
        <f>IFERROR(VLOOKUP($A1058,'Medical Examinations'!$A:$O,8,FALSE),"")</f>
        <v>1</v>
      </c>
      <c r="I1058" t="str">
        <f>IFERROR(VLOOKUP($A1058,'Medical Examinations'!$A:$O,10,FALSE),"")</f>
        <v>Yes</v>
      </c>
      <c r="J1058" t="str">
        <f>IFERROR(VLOOKUP($A1058,'Medical Examinations'!$A:$O,14,FALSE),"")</f>
        <v>Obesity</v>
      </c>
      <c r="K1058" t="str">
        <f>IFERROR(VLOOKUP($A1058,'Medical Examinations'!$A:$O,15,FALSE),"")</f>
        <v>Prediabetes</v>
      </c>
      <c r="L1058" s="19" t="str">
        <f>IFERROR(VLOOKUP($A1058,'Hospitalisation Details'!$A:$Q,7,FALSE),"")</f>
        <v>5-Sep-2003</v>
      </c>
      <c r="M1058" s="20">
        <f>IFERROR(VLOOKUP($A1058,'Hospitalisation Details'!$A:$Q,10,FALSE),"")</f>
        <v>36219.410000000003</v>
      </c>
      <c r="N1058" s="26" t="str">
        <f>IFERROR(VLOOKUP($A1058,'Hospitalisation Details'!$A:$Q,11,FALSE),"")</f>
        <v>tier - 1</v>
      </c>
      <c r="O1058" t="str">
        <f>IFERROR(VLOOKUP($A1058,'Hospitalisation Details'!$A:$Q,13,FALSE),"")</f>
        <v>tier - 1</v>
      </c>
      <c r="P1058" t="str">
        <f>IFERROR(VLOOKUP($A1058,'Hospitalisation Details'!$A:$Q,15,FALSE),"")</f>
        <v>R1012</v>
      </c>
      <c r="Q1058">
        <f>IFERROR(VLOOKUP($A1058,'Hospitalisation Details'!$A:$Q,8,FALSE),"")</f>
        <v>19</v>
      </c>
    </row>
    <row r="1059" spans="1:17" ht="15" x14ac:dyDescent="0.35">
      <c r="A1059" s="25" t="str">
        <f>'Customer Names'!A1951</f>
        <v>Id1950</v>
      </c>
      <c r="B1059" t="str">
        <f>IFERROR(VLOOKUP($A1059,'Customer Names'!$A:$F,3,FALSE),"")</f>
        <v>Dillon</v>
      </c>
      <c r="C1059" s="27">
        <f>IFERROR(VLOOKUP($A1059,'Medical Examinations'!$A:$O,2,FALSE),"")</f>
        <v>37.1</v>
      </c>
      <c r="D1059">
        <f>IFERROR(VLOOKUP($A1059,'Medical Examinations'!$A:$O,3,FALSE),"")</f>
        <v>5.46</v>
      </c>
      <c r="E1059" s="26" t="str">
        <f>IFERROR(VLOOKUP($A1059,'Medical Examinations'!$A:$O,4,FALSE),"")</f>
        <v>No</v>
      </c>
      <c r="F1059" t="str">
        <f>IFERROR(VLOOKUP($A1059,'Medical Examinations'!$A:$O,6,FALSE),"")</f>
        <v>No</v>
      </c>
      <c r="G1059" t="str">
        <f>IFERROR(VLOOKUP($A1059,'Medical Examinations'!$A:$O,7,FALSE),"")</f>
        <v>No</v>
      </c>
      <c r="H1059" s="28" t="str">
        <f>IFERROR(VLOOKUP($A1059,'Medical Examinations'!$A:$O,8,FALSE),"")</f>
        <v>0</v>
      </c>
      <c r="I1059" t="str">
        <f>IFERROR(VLOOKUP($A1059,'Medical Examinations'!$A:$O,10,FALSE),"")</f>
        <v>No</v>
      </c>
      <c r="J1059" t="str">
        <f>IFERROR(VLOOKUP($A1059,'Medical Examinations'!$A:$O,14,FALSE),"")</f>
        <v>Obesity</v>
      </c>
      <c r="K1059" t="str">
        <f>IFERROR(VLOOKUP($A1059,'Medical Examinations'!$A:$O,15,FALSE),"")</f>
        <v>Normal</v>
      </c>
      <c r="L1059" s="19" t="str">
        <f>IFERROR(VLOOKUP($A1059,'Hospitalisation Details'!$A:$Q,7,FALSE),"")</f>
        <v>12-Aug-1999</v>
      </c>
      <c r="M1059" s="20">
        <f>IFERROR(VLOOKUP($A1059,'Hospitalisation Details'!$A:$Q,10,FALSE),"")</f>
        <v>3597.6</v>
      </c>
      <c r="N1059" s="26" t="str">
        <f>IFERROR(VLOOKUP($A1059,'Hospitalisation Details'!$A:$Q,11,FALSE),"")</f>
        <v>tier - 2</v>
      </c>
      <c r="O1059" t="str">
        <f>IFERROR(VLOOKUP($A1059,'Hospitalisation Details'!$A:$Q,13,FALSE),"")</f>
        <v>tier - 2</v>
      </c>
      <c r="P1059" t="str">
        <f>IFERROR(VLOOKUP($A1059,'Hospitalisation Details'!$A:$Q,15,FALSE),"")</f>
        <v>R1011</v>
      </c>
      <c r="Q1059">
        <f>IFERROR(VLOOKUP($A1059,'Hospitalisation Details'!$A:$Q,8,FALSE),"")</f>
        <v>23</v>
      </c>
    </row>
    <row r="1060" spans="1:17" ht="15" x14ac:dyDescent="0.35">
      <c r="A1060" s="25" t="str">
        <f>'Customer Names'!A1952</f>
        <v>Id1951</v>
      </c>
      <c r="B1060" t="str">
        <f>IFERROR(VLOOKUP($A1060,'Customer Names'!$A:$F,3,FALSE),"")</f>
        <v>Neuschel</v>
      </c>
      <c r="C1060" s="27">
        <f>IFERROR(VLOOKUP($A1060,'Medical Examinations'!$A:$O,2,FALSE),"")</f>
        <v>22.515000000000001</v>
      </c>
      <c r="D1060">
        <f>IFERROR(VLOOKUP($A1060,'Medical Examinations'!$A:$O,3,FALSE),"")</f>
        <v>4.91</v>
      </c>
      <c r="E1060" s="26" t="str">
        <f>IFERROR(VLOOKUP($A1060,'Medical Examinations'!$A:$O,4,FALSE),"")</f>
        <v>Yes</v>
      </c>
      <c r="F1060" t="str">
        <f>IFERROR(VLOOKUP($A1060,'Medical Examinations'!$A:$O,6,FALSE),"")</f>
        <v>No</v>
      </c>
      <c r="G1060" t="str">
        <f>IFERROR(VLOOKUP($A1060,'Medical Examinations'!$A:$O,7,FALSE),"")</f>
        <v>Yes</v>
      </c>
      <c r="H1060" s="28">
        <f>IFERROR(VLOOKUP($A1060,'Medical Examinations'!$A:$O,8,FALSE),"")</f>
        <v>1</v>
      </c>
      <c r="I1060" t="str">
        <f>IFERROR(VLOOKUP($A1060,'Medical Examinations'!$A:$O,10,FALSE),"")</f>
        <v>No</v>
      </c>
      <c r="J1060" t="str">
        <f>IFERROR(VLOOKUP($A1060,'Medical Examinations'!$A:$O,14,FALSE),"")</f>
        <v>Normal Weight</v>
      </c>
      <c r="K1060" t="str">
        <f>IFERROR(VLOOKUP($A1060,'Medical Examinations'!$A:$O,15,FALSE),"")</f>
        <v>Normal</v>
      </c>
      <c r="L1060" s="19" t="str">
        <f>IFERROR(VLOOKUP($A1060,'Hospitalisation Details'!$A:$Q,7,FALSE),"")</f>
        <v>4-Nov-1997</v>
      </c>
      <c r="M1060" s="20">
        <f>IFERROR(VLOOKUP($A1060,'Hospitalisation Details'!$A:$Q,10,FALSE),"")</f>
        <v>3594.17</v>
      </c>
      <c r="N1060" s="26" t="str">
        <f>IFERROR(VLOOKUP($A1060,'Hospitalisation Details'!$A:$Q,11,FALSE),"")</f>
        <v>tier - 2</v>
      </c>
      <c r="O1060" t="str">
        <f>IFERROR(VLOOKUP($A1060,'Hospitalisation Details'!$A:$Q,13,FALSE),"")</f>
        <v>tier - 2</v>
      </c>
      <c r="P1060" t="str">
        <f>IFERROR(VLOOKUP($A1060,'Hospitalisation Details'!$A:$Q,15,FALSE),"")</f>
        <v>R1012</v>
      </c>
      <c r="Q1060">
        <f>IFERROR(VLOOKUP($A1060,'Hospitalisation Details'!$A:$Q,8,FALSE),"")</f>
        <v>25</v>
      </c>
    </row>
    <row r="1061" spans="1:17" ht="15" x14ac:dyDescent="0.35">
      <c r="A1061" s="25" t="str">
        <f>'Customer Names'!A1953</f>
        <v>Id1952</v>
      </c>
      <c r="B1061" t="str">
        <f>IFERROR(VLOOKUP($A1061,'Customer Names'!$A:$F,3,FALSE),"")</f>
        <v>Rosales Ramirez</v>
      </c>
      <c r="C1061" s="27">
        <f>IFERROR(VLOOKUP($A1061,'Medical Examinations'!$A:$O,2,FALSE),"")</f>
        <v>32.700000000000003</v>
      </c>
      <c r="D1061">
        <f>IFERROR(VLOOKUP($A1061,'Medical Examinations'!$A:$O,3,FALSE),"")</f>
        <v>4.66</v>
      </c>
      <c r="E1061" s="26" t="str">
        <f>IFERROR(VLOOKUP($A1061,'Medical Examinations'!$A:$O,4,FALSE),"")</f>
        <v>No</v>
      </c>
      <c r="F1061" t="str">
        <f>IFERROR(VLOOKUP($A1061,'Medical Examinations'!$A:$O,6,FALSE),"")</f>
        <v>No</v>
      </c>
      <c r="G1061" t="str">
        <f>IFERROR(VLOOKUP($A1061,'Medical Examinations'!$A:$O,7,FALSE),"")</f>
        <v>No</v>
      </c>
      <c r="H1061" s="28" t="str">
        <f>IFERROR(VLOOKUP($A1061,'Medical Examinations'!$A:$O,8,FALSE),"")</f>
        <v>0</v>
      </c>
      <c r="I1061" t="str">
        <f>IFERROR(VLOOKUP($A1061,'Medical Examinations'!$A:$O,10,FALSE),"")</f>
        <v>No</v>
      </c>
      <c r="J1061" t="str">
        <f>IFERROR(VLOOKUP($A1061,'Medical Examinations'!$A:$O,14,FALSE),"")</f>
        <v>Obesity</v>
      </c>
      <c r="K1061" t="str">
        <f>IFERROR(VLOOKUP($A1061,'Medical Examinations'!$A:$O,15,FALSE),"")</f>
        <v>Normal</v>
      </c>
      <c r="L1061" s="19" t="str">
        <f>IFERROR(VLOOKUP($A1061,'Hospitalisation Details'!$A:$Q,7,FALSE),"")</f>
        <v>6-Jun-1999</v>
      </c>
      <c r="M1061" s="20">
        <f>IFERROR(VLOOKUP($A1061,'Hospitalisation Details'!$A:$Q,10,FALSE),"")</f>
        <v>3591.48</v>
      </c>
      <c r="N1061" s="26" t="str">
        <f>IFERROR(VLOOKUP($A1061,'Hospitalisation Details'!$A:$Q,11,FALSE),"")</f>
        <v>tier - 2</v>
      </c>
      <c r="O1061" t="str">
        <f>IFERROR(VLOOKUP($A1061,'Hospitalisation Details'!$A:$Q,13,FALSE),"")</f>
        <v>tier - 3</v>
      </c>
      <c r="P1061" t="str">
        <f>IFERROR(VLOOKUP($A1061,'Hospitalisation Details'!$A:$Q,15,FALSE),"")</f>
        <v>R1011</v>
      </c>
      <c r="Q1061">
        <f>IFERROR(VLOOKUP($A1061,'Hospitalisation Details'!$A:$Q,8,FALSE),"")</f>
        <v>24</v>
      </c>
    </row>
    <row r="1062" spans="1:17" ht="15" x14ac:dyDescent="0.35">
      <c r="A1062" s="25" t="str">
        <f>'Customer Names'!A1954</f>
        <v>Id1953</v>
      </c>
      <c r="B1062" t="str">
        <f>IFERROR(VLOOKUP($A1062,'Customer Names'!$A:$F,3,FALSE),"")</f>
        <v>Marquez</v>
      </c>
      <c r="C1062" s="27">
        <f>IFERROR(VLOOKUP($A1062,'Medical Examinations'!$A:$O,2,FALSE),"")</f>
        <v>17.75</v>
      </c>
      <c r="D1062">
        <f>IFERROR(VLOOKUP($A1062,'Medical Examinations'!$A:$O,3,FALSE),"")</f>
        <v>6.8</v>
      </c>
      <c r="E1062" s="26" t="str">
        <f>IFERROR(VLOOKUP($A1062,'Medical Examinations'!$A:$O,4,FALSE),"")</f>
        <v>Yes</v>
      </c>
      <c r="F1062" t="str">
        <f>IFERROR(VLOOKUP($A1062,'Medical Examinations'!$A:$O,6,FALSE),"")</f>
        <v>No</v>
      </c>
      <c r="G1062" t="str">
        <f>IFERROR(VLOOKUP($A1062,'Medical Examinations'!$A:$O,7,FALSE),"")</f>
        <v>No</v>
      </c>
      <c r="H1062" s="28">
        <f>IFERROR(VLOOKUP($A1062,'Medical Examinations'!$A:$O,8,FALSE),"")</f>
        <v>1</v>
      </c>
      <c r="I1062" t="str">
        <f>IFERROR(VLOOKUP($A1062,'Medical Examinations'!$A:$O,10,FALSE),"")</f>
        <v>No</v>
      </c>
      <c r="J1062" t="str">
        <f>IFERROR(VLOOKUP($A1062,'Medical Examinations'!$A:$O,14,FALSE),"")</f>
        <v>Under Weight</v>
      </c>
      <c r="K1062" t="str">
        <f>IFERROR(VLOOKUP($A1062,'Medical Examinations'!$A:$O,15,FALSE),"")</f>
        <v>Diabetes</v>
      </c>
      <c r="L1062" s="19" t="str">
        <f>IFERROR(VLOOKUP($A1062,'Hospitalisation Details'!$A:$Q,7,FALSE),"")</f>
        <v>27-Dec-1986</v>
      </c>
      <c r="M1062" s="20">
        <f>IFERROR(VLOOKUP($A1062,'Hospitalisation Details'!$A:$Q,10,FALSE),"")</f>
        <v>3589.14</v>
      </c>
      <c r="N1062" s="26" t="str">
        <f>IFERROR(VLOOKUP($A1062,'Hospitalisation Details'!$A:$Q,11,FALSE),"")</f>
        <v>tier - 2</v>
      </c>
      <c r="O1062" t="str">
        <f>IFERROR(VLOOKUP($A1062,'Hospitalisation Details'!$A:$Q,13,FALSE),"")</f>
        <v>tier - 2</v>
      </c>
      <c r="P1062" t="str">
        <f>IFERROR(VLOOKUP($A1062,'Hospitalisation Details'!$A:$Q,15,FALSE),"")</f>
        <v>R1013</v>
      </c>
      <c r="Q1062">
        <f>IFERROR(VLOOKUP($A1062,'Hospitalisation Details'!$A:$Q,8,FALSE),"")</f>
        <v>36</v>
      </c>
    </row>
    <row r="1063" spans="1:17" ht="15" x14ac:dyDescent="0.35">
      <c r="A1063" s="25" t="str">
        <f>'Customer Names'!A1955</f>
        <v>Id1954</v>
      </c>
      <c r="B1063" t="str">
        <f>IFERROR(VLOOKUP($A1063,'Customer Names'!$A:$F,3,FALSE),"")</f>
        <v>Green</v>
      </c>
      <c r="C1063" s="27">
        <f>IFERROR(VLOOKUP($A1063,'Medical Examinations'!$A:$O,2,FALSE),"")</f>
        <v>33.630000000000003</v>
      </c>
      <c r="D1063">
        <f>IFERROR(VLOOKUP($A1063,'Medical Examinations'!$A:$O,3,FALSE),"")</f>
        <v>4.47</v>
      </c>
      <c r="E1063" s="26" t="str">
        <f>IFERROR(VLOOKUP($A1063,'Medical Examinations'!$A:$O,4,FALSE),"")</f>
        <v>Yes</v>
      </c>
      <c r="F1063" t="str">
        <f>IFERROR(VLOOKUP($A1063,'Medical Examinations'!$A:$O,6,FALSE),"")</f>
        <v>No</v>
      </c>
      <c r="G1063" t="str">
        <f>IFERROR(VLOOKUP($A1063,'Medical Examinations'!$A:$O,7,FALSE),"")</f>
        <v>No</v>
      </c>
      <c r="H1063" s="28" t="str">
        <f>IFERROR(VLOOKUP($A1063,'Medical Examinations'!$A:$O,8,FALSE),"")</f>
        <v>0</v>
      </c>
      <c r="I1063" t="str">
        <f>IFERROR(VLOOKUP($A1063,'Medical Examinations'!$A:$O,10,FALSE),"")</f>
        <v>No</v>
      </c>
      <c r="J1063" t="str">
        <f>IFERROR(VLOOKUP($A1063,'Medical Examinations'!$A:$O,14,FALSE),"")</f>
        <v>Obesity</v>
      </c>
      <c r="K1063" t="str">
        <f>IFERROR(VLOOKUP($A1063,'Medical Examinations'!$A:$O,15,FALSE),"")</f>
        <v>Normal</v>
      </c>
      <c r="L1063" s="19" t="str">
        <f>IFERROR(VLOOKUP($A1063,'Hospitalisation Details'!$A:$Q,7,FALSE),"")</f>
        <v>11-Nov-2001</v>
      </c>
      <c r="M1063" s="20">
        <f>IFERROR(VLOOKUP($A1063,'Hospitalisation Details'!$A:$Q,10,FALSE),"")</f>
        <v>3579.83</v>
      </c>
      <c r="N1063" s="26" t="str">
        <f>IFERROR(VLOOKUP($A1063,'Hospitalisation Details'!$A:$Q,11,FALSE),"")</f>
        <v>tier - 2</v>
      </c>
      <c r="O1063" t="str">
        <f>IFERROR(VLOOKUP($A1063,'Hospitalisation Details'!$A:$Q,13,FALSE),"")</f>
        <v>tier - 2</v>
      </c>
      <c r="P1063" t="str">
        <f>IFERROR(VLOOKUP($A1063,'Hospitalisation Details'!$A:$Q,15,FALSE),"")</f>
        <v>R1012</v>
      </c>
      <c r="Q1063">
        <f>IFERROR(VLOOKUP($A1063,'Hospitalisation Details'!$A:$Q,8,FALSE),"")</f>
        <v>21</v>
      </c>
    </row>
    <row r="1064" spans="1:17" ht="15" x14ac:dyDescent="0.35">
      <c r="A1064" s="25" t="str">
        <f>'Customer Names'!A1956</f>
        <v>Id1955</v>
      </c>
      <c r="B1064" t="str">
        <f>IFERROR(VLOOKUP($A1064,'Customer Names'!$A:$F,3,FALSE),"")</f>
        <v>Schubel</v>
      </c>
      <c r="C1064" s="27">
        <f>IFERROR(VLOOKUP($A1064,'Medical Examinations'!$A:$O,2,FALSE),"")</f>
        <v>34.799999999999997</v>
      </c>
      <c r="D1064">
        <f>IFERROR(VLOOKUP($A1064,'Medical Examinations'!$A:$O,3,FALSE),"")</f>
        <v>4.08</v>
      </c>
      <c r="E1064" s="26" t="str">
        <f>IFERROR(VLOOKUP($A1064,'Medical Examinations'!$A:$O,4,FALSE),"")</f>
        <v>Yes</v>
      </c>
      <c r="F1064" t="str">
        <f>IFERROR(VLOOKUP($A1064,'Medical Examinations'!$A:$O,6,FALSE),"")</f>
        <v>No</v>
      </c>
      <c r="G1064" t="str">
        <f>IFERROR(VLOOKUP($A1064,'Medical Examinations'!$A:$O,7,FALSE),"")</f>
        <v>No</v>
      </c>
      <c r="H1064" s="28">
        <f>IFERROR(VLOOKUP($A1064,'Medical Examinations'!$A:$O,8,FALSE),"")</f>
        <v>1</v>
      </c>
      <c r="I1064" t="str">
        <f>IFERROR(VLOOKUP($A1064,'Medical Examinations'!$A:$O,10,FALSE),"")</f>
        <v>No</v>
      </c>
      <c r="J1064" t="str">
        <f>IFERROR(VLOOKUP($A1064,'Medical Examinations'!$A:$O,14,FALSE),"")</f>
        <v>Obesity</v>
      </c>
      <c r="K1064" t="str">
        <f>IFERROR(VLOOKUP($A1064,'Medical Examinations'!$A:$O,15,FALSE),"")</f>
        <v>Normal</v>
      </c>
      <c r="L1064" s="19" t="str">
        <f>IFERROR(VLOOKUP($A1064,'Hospitalisation Details'!$A:$Q,7,FALSE),"")</f>
        <v>23-Aug-1995</v>
      </c>
      <c r="M1064" s="20">
        <f>IFERROR(VLOOKUP($A1064,'Hospitalisation Details'!$A:$Q,10,FALSE),"")</f>
        <v>3578</v>
      </c>
      <c r="N1064" s="26" t="str">
        <f>IFERROR(VLOOKUP($A1064,'Hospitalisation Details'!$A:$Q,11,FALSE),"")</f>
        <v>tier - 2</v>
      </c>
      <c r="O1064" t="str">
        <f>IFERROR(VLOOKUP($A1064,'Hospitalisation Details'!$A:$Q,13,FALSE),"")</f>
        <v>tier - 3</v>
      </c>
      <c r="P1064" t="str">
        <f>IFERROR(VLOOKUP($A1064,'Hospitalisation Details'!$A:$Q,15,FALSE),"")</f>
        <v>R1011</v>
      </c>
      <c r="Q1064">
        <f>IFERROR(VLOOKUP($A1064,'Hospitalisation Details'!$A:$Q,8,FALSE),"")</f>
        <v>27</v>
      </c>
    </row>
    <row r="1065" spans="1:17" ht="15" x14ac:dyDescent="0.35">
      <c r="A1065" s="25" t="str">
        <f>'Customer Names'!A1957</f>
        <v>Id1956</v>
      </c>
      <c r="B1065" t="str">
        <f>IFERROR(VLOOKUP($A1065,'Customer Names'!$A:$F,3,FALSE),"")</f>
        <v>Jimenez</v>
      </c>
      <c r="C1065" s="27">
        <f>IFERROR(VLOOKUP($A1065,'Medical Examinations'!$A:$O,2,FALSE),"")</f>
        <v>16.809999999999999</v>
      </c>
      <c r="D1065">
        <f>IFERROR(VLOOKUP($A1065,'Medical Examinations'!$A:$O,3,FALSE),"")</f>
        <v>5.51</v>
      </c>
      <c r="E1065" s="26" t="str">
        <f>IFERROR(VLOOKUP($A1065,'Medical Examinations'!$A:$O,4,FALSE),"")</f>
        <v>Yes</v>
      </c>
      <c r="F1065" t="str">
        <f>IFERROR(VLOOKUP($A1065,'Medical Examinations'!$A:$O,6,FALSE),"")</f>
        <v>No</v>
      </c>
      <c r="G1065" t="str">
        <f>IFERROR(VLOOKUP($A1065,'Medical Examinations'!$A:$O,7,FALSE),"")</f>
        <v>No</v>
      </c>
      <c r="H1065" s="28">
        <f>IFERROR(VLOOKUP($A1065,'Medical Examinations'!$A:$O,8,FALSE),"")</f>
        <v>1</v>
      </c>
      <c r="I1065" t="str">
        <f>IFERROR(VLOOKUP($A1065,'Medical Examinations'!$A:$O,10,FALSE),"")</f>
        <v>No</v>
      </c>
      <c r="J1065" t="str">
        <f>IFERROR(VLOOKUP($A1065,'Medical Examinations'!$A:$O,14,FALSE),"")</f>
        <v>Under Weight</v>
      </c>
      <c r="K1065" t="str">
        <f>IFERROR(VLOOKUP($A1065,'Medical Examinations'!$A:$O,15,FALSE),"")</f>
        <v>Normal</v>
      </c>
      <c r="L1065" s="19" t="str">
        <f>IFERROR(VLOOKUP($A1065,'Hospitalisation Details'!$A:$Q,7,FALSE),"")</f>
        <v>18-Aug-1988</v>
      </c>
      <c r="M1065" s="20">
        <f>IFERROR(VLOOKUP($A1065,'Hospitalisation Details'!$A:$Q,10,FALSE),"")</f>
        <v>3569.96</v>
      </c>
      <c r="N1065" s="26" t="str">
        <f>IFERROR(VLOOKUP($A1065,'Hospitalisation Details'!$A:$Q,11,FALSE),"")</f>
        <v>tier - 2</v>
      </c>
      <c r="O1065" t="str">
        <f>IFERROR(VLOOKUP($A1065,'Hospitalisation Details'!$A:$Q,13,FALSE),"")</f>
        <v>tier - 1</v>
      </c>
      <c r="P1065" t="str">
        <f>IFERROR(VLOOKUP($A1065,'Hospitalisation Details'!$A:$Q,15,FALSE),"")</f>
        <v>R1012</v>
      </c>
      <c r="Q1065">
        <f>IFERROR(VLOOKUP($A1065,'Hospitalisation Details'!$A:$Q,8,FALSE),"")</f>
        <v>34</v>
      </c>
    </row>
    <row r="1066" spans="1:17" ht="15" x14ac:dyDescent="0.35">
      <c r="A1066" s="25" t="str">
        <f>'Customer Names'!A1958</f>
        <v>Id1957</v>
      </c>
      <c r="B1066" t="str">
        <f>IFERROR(VLOOKUP($A1066,'Customer Names'!$A:$F,3,FALSE),"")</f>
        <v>Zimny-Schmitt</v>
      </c>
      <c r="C1066" s="27">
        <f>IFERROR(VLOOKUP($A1066,'Medical Examinations'!$A:$O,2,FALSE),"")</f>
        <v>16.690000000000001</v>
      </c>
      <c r="D1066">
        <f>IFERROR(VLOOKUP($A1066,'Medical Examinations'!$A:$O,3,FALSE),"")</f>
        <v>8.4</v>
      </c>
      <c r="E1066" s="26" t="str">
        <f>IFERROR(VLOOKUP($A1066,'Medical Examinations'!$A:$O,4,FALSE),"")</f>
        <v>Yes</v>
      </c>
      <c r="F1066" t="str">
        <f>IFERROR(VLOOKUP($A1066,'Medical Examinations'!$A:$O,6,FALSE),"")</f>
        <v>No</v>
      </c>
      <c r="G1066" t="str">
        <f>IFERROR(VLOOKUP($A1066,'Medical Examinations'!$A:$O,7,FALSE),"")</f>
        <v>No</v>
      </c>
      <c r="H1066" s="28" t="str">
        <f>IFERROR(VLOOKUP($A1066,'Medical Examinations'!$A:$O,8,FALSE),"")</f>
        <v>0</v>
      </c>
      <c r="I1066" t="str">
        <f>IFERROR(VLOOKUP($A1066,'Medical Examinations'!$A:$O,10,FALSE),"")</f>
        <v>No</v>
      </c>
      <c r="J1066" t="str">
        <f>IFERROR(VLOOKUP($A1066,'Medical Examinations'!$A:$O,14,FALSE),"")</f>
        <v>Under Weight</v>
      </c>
      <c r="K1066" t="str">
        <f>IFERROR(VLOOKUP($A1066,'Medical Examinations'!$A:$O,15,FALSE),"")</f>
        <v>Diabetes</v>
      </c>
      <c r="L1066" s="19" t="str">
        <f>IFERROR(VLOOKUP($A1066,'Hospitalisation Details'!$A:$Q,7,FALSE),"")</f>
        <v>10-Oct-1981</v>
      </c>
      <c r="M1066" s="20">
        <f>IFERROR(VLOOKUP($A1066,'Hospitalisation Details'!$A:$Q,10,FALSE),"")</f>
        <v>3562.87</v>
      </c>
      <c r="N1066" s="26" t="str">
        <f>IFERROR(VLOOKUP($A1066,'Hospitalisation Details'!$A:$Q,11,FALSE),"")</f>
        <v>tier - 2</v>
      </c>
      <c r="O1066" t="str">
        <f>IFERROR(VLOOKUP($A1066,'Hospitalisation Details'!$A:$Q,13,FALSE),"")</f>
        <v>tier - 1</v>
      </c>
      <c r="P1066" t="str">
        <f>IFERROR(VLOOKUP($A1066,'Hospitalisation Details'!$A:$Q,15,FALSE),"")</f>
        <v>R1013</v>
      </c>
      <c r="Q1066">
        <f>IFERROR(VLOOKUP($A1066,'Hospitalisation Details'!$A:$Q,8,FALSE),"")</f>
        <v>41</v>
      </c>
    </row>
    <row r="1067" spans="1:17" ht="15" x14ac:dyDescent="0.35">
      <c r="A1067" s="25" t="str">
        <f>'Customer Names'!A1959</f>
        <v>Id1958</v>
      </c>
      <c r="B1067" t="str">
        <f>IFERROR(VLOOKUP($A1067,'Customer Names'!$A:$F,3,FALSE),"")</f>
        <v>Hill</v>
      </c>
      <c r="C1067" s="27">
        <f>IFERROR(VLOOKUP($A1067,'Medical Examinations'!$A:$O,2,FALSE),"")</f>
        <v>23.21</v>
      </c>
      <c r="D1067">
        <f>IFERROR(VLOOKUP($A1067,'Medical Examinations'!$A:$O,3,FALSE),"")</f>
        <v>5.14</v>
      </c>
      <c r="E1067" s="26" t="str">
        <f>IFERROR(VLOOKUP($A1067,'Medical Examinations'!$A:$O,4,FALSE),"")</f>
        <v>Yes</v>
      </c>
      <c r="F1067" t="str">
        <f>IFERROR(VLOOKUP($A1067,'Medical Examinations'!$A:$O,6,FALSE),"")</f>
        <v>No</v>
      </c>
      <c r="G1067" t="str">
        <f>IFERROR(VLOOKUP($A1067,'Medical Examinations'!$A:$O,7,FALSE),"")</f>
        <v>No</v>
      </c>
      <c r="H1067" s="28">
        <f>IFERROR(VLOOKUP($A1067,'Medical Examinations'!$A:$O,8,FALSE),"")</f>
        <v>1</v>
      </c>
      <c r="I1067" t="str">
        <f>IFERROR(VLOOKUP($A1067,'Medical Examinations'!$A:$O,10,FALSE),"")</f>
        <v>No</v>
      </c>
      <c r="J1067" t="str">
        <f>IFERROR(VLOOKUP($A1067,'Medical Examinations'!$A:$O,14,FALSE),"")</f>
        <v>Normal Weight</v>
      </c>
      <c r="K1067" t="str">
        <f>IFERROR(VLOOKUP($A1067,'Medical Examinations'!$A:$O,15,FALSE),"")</f>
        <v>Normal</v>
      </c>
      <c r="L1067" s="19" t="str">
        <f>IFERROR(VLOOKUP($A1067,'Hospitalisation Details'!$A:$Q,7,FALSE),"")</f>
        <v>16-Jun-1995</v>
      </c>
      <c r="M1067" s="20">
        <f>IFERROR(VLOOKUP($A1067,'Hospitalisation Details'!$A:$Q,10,FALSE),"")</f>
        <v>3561.89</v>
      </c>
      <c r="N1067" s="26" t="str">
        <f>IFERROR(VLOOKUP($A1067,'Hospitalisation Details'!$A:$Q,11,FALSE),"")</f>
        <v>tier - 2</v>
      </c>
      <c r="O1067" t="str">
        <f>IFERROR(VLOOKUP($A1067,'Hospitalisation Details'!$A:$Q,13,FALSE),"")</f>
        <v>tier - 1</v>
      </c>
      <c r="P1067" t="str">
        <f>IFERROR(VLOOKUP($A1067,'Hospitalisation Details'!$A:$Q,15,FALSE),"")</f>
        <v>R1013</v>
      </c>
      <c r="Q1067">
        <f>IFERROR(VLOOKUP($A1067,'Hospitalisation Details'!$A:$Q,8,FALSE),"")</f>
        <v>27</v>
      </c>
    </row>
    <row r="1068" spans="1:17" ht="15" x14ac:dyDescent="0.35">
      <c r="A1068" s="25" t="str">
        <f>'Customer Names'!A1960</f>
        <v>Id1959</v>
      </c>
      <c r="B1068" t="str">
        <f>IFERROR(VLOOKUP($A1068,'Customer Names'!$A:$F,3,FALSE),"")</f>
        <v>Brohart</v>
      </c>
      <c r="C1068" s="27">
        <f>IFERROR(VLOOKUP($A1068,'Medical Examinations'!$A:$O,2,FALSE),"")</f>
        <v>25.175000000000001</v>
      </c>
      <c r="D1068">
        <f>IFERROR(VLOOKUP($A1068,'Medical Examinations'!$A:$O,3,FALSE),"")</f>
        <v>5.21</v>
      </c>
      <c r="E1068" s="26" t="str">
        <f>IFERROR(VLOOKUP($A1068,'Medical Examinations'!$A:$O,4,FALSE),"")</f>
        <v>Yes</v>
      </c>
      <c r="F1068" t="str">
        <f>IFERROR(VLOOKUP($A1068,'Medical Examinations'!$A:$O,6,FALSE),"")</f>
        <v>No</v>
      </c>
      <c r="G1068" t="str">
        <f>IFERROR(VLOOKUP($A1068,'Medical Examinations'!$A:$O,7,FALSE),"")</f>
        <v>No</v>
      </c>
      <c r="H1068" s="28">
        <f>IFERROR(VLOOKUP($A1068,'Medical Examinations'!$A:$O,8,FALSE),"")</f>
        <v>1</v>
      </c>
      <c r="I1068" t="str">
        <f>IFERROR(VLOOKUP($A1068,'Medical Examinations'!$A:$O,10,FALSE),"")</f>
        <v>No</v>
      </c>
      <c r="J1068" t="str">
        <f>IFERROR(VLOOKUP($A1068,'Medical Examinations'!$A:$O,14,FALSE),"")</f>
        <v>Over Weight</v>
      </c>
      <c r="K1068" t="str">
        <f>IFERROR(VLOOKUP($A1068,'Medical Examinations'!$A:$O,15,FALSE),"")</f>
        <v>Normal</v>
      </c>
      <c r="L1068" s="19" t="str">
        <f>IFERROR(VLOOKUP($A1068,'Hospitalisation Details'!$A:$Q,7,FALSE),"")</f>
        <v>9-Oct-1995</v>
      </c>
      <c r="M1068" s="20">
        <f>IFERROR(VLOOKUP($A1068,'Hospitalisation Details'!$A:$Q,10,FALSE),"")</f>
        <v>3558.62</v>
      </c>
      <c r="N1068" s="26" t="str">
        <f>IFERROR(VLOOKUP($A1068,'Hospitalisation Details'!$A:$Q,11,FALSE),"")</f>
        <v>tier - 2</v>
      </c>
      <c r="O1068" t="str">
        <f>IFERROR(VLOOKUP($A1068,'Hospitalisation Details'!$A:$Q,13,FALSE),"")</f>
        <v>tier - 3</v>
      </c>
      <c r="P1068" t="str">
        <f>IFERROR(VLOOKUP($A1068,'Hospitalisation Details'!$A:$Q,15,FALSE),"")</f>
        <v>R1024</v>
      </c>
      <c r="Q1068">
        <f>IFERROR(VLOOKUP($A1068,'Hospitalisation Details'!$A:$Q,8,FALSE),"")</f>
        <v>27</v>
      </c>
    </row>
    <row r="1069" spans="1:17" ht="15" x14ac:dyDescent="0.35">
      <c r="A1069" s="25" t="str">
        <f>'Customer Names'!A197</f>
        <v>Id196</v>
      </c>
      <c r="B1069" t="str">
        <f>IFERROR(VLOOKUP($A1069,'Customer Names'!$A:$F,3,FALSE),"")</f>
        <v>Cancre</v>
      </c>
      <c r="C1069" s="27">
        <f>IFERROR(VLOOKUP($A1069,'Medical Examinations'!$A:$O,2,FALSE),"")</f>
        <v>34.4</v>
      </c>
      <c r="D1069">
        <f>IFERROR(VLOOKUP($A1069,'Medical Examinations'!$A:$O,3,FALSE),"")</f>
        <v>4.9000000000000004</v>
      </c>
      <c r="E1069" s="26" t="str">
        <f>IFERROR(VLOOKUP($A1069,'Medical Examinations'!$A:$O,4,FALSE),"")</f>
        <v>No</v>
      </c>
      <c r="F1069" t="str">
        <f>IFERROR(VLOOKUP($A1069,'Medical Examinations'!$A:$O,6,FALSE),"")</f>
        <v>No</v>
      </c>
      <c r="G1069" t="str">
        <f>IFERROR(VLOOKUP($A1069,'Medical Examinations'!$A:$O,7,FALSE),"")</f>
        <v>Yes</v>
      </c>
      <c r="H1069" s="28">
        <f>IFERROR(VLOOKUP($A1069,'Medical Examinations'!$A:$O,8,FALSE),"")</f>
        <v>1</v>
      </c>
      <c r="I1069" t="str">
        <f>IFERROR(VLOOKUP($A1069,'Medical Examinations'!$A:$O,10,FALSE),"")</f>
        <v>Yes</v>
      </c>
      <c r="J1069" t="str">
        <f>IFERROR(VLOOKUP($A1069,'Medical Examinations'!$A:$O,14,FALSE),"")</f>
        <v>Obesity</v>
      </c>
      <c r="K1069" t="str">
        <f>IFERROR(VLOOKUP($A1069,'Medical Examinations'!$A:$O,15,FALSE),"")</f>
        <v>Normal</v>
      </c>
      <c r="L1069" s="19" t="str">
        <f>IFERROR(VLOOKUP($A1069,'Hospitalisation Details'!$A:$Q,7,FALSE),"")</f>
        <v>28-Dec-1993</v>
      </c>
      <c r="M1069" s="20">
        <f>IFERROR(VLOOKUP($A1069,'Hospitalisation Details'!$A:$Q,10,FALSE),"")</f>
        <v>36197.699999999997</v>
      </c>
      <c r="N1069" s="26" t="str">
        <f>IFERROR(VLOOKUP($A1069,'Hospitalisation Details'!$A:$Q,11,FALSE),"")</f>
        <v>tier - 1</v>
      </c>
      <c r="O1069" t="str">
        <f>IFERROR(VLOOKUP($A1069,'Hospitalisation Details'!$A:$Q,13,FALSE),"")</f>
        <v>tier - 3</v>
      </c>
      <c r="P1069" t="str">
        <f>IFERROR(VLOOKUP($A1069,'Hospitalisation Details'!$A:$Q,15,FALSE),"")</f>
        <v>R1011</v>
      </c>
      <c r="Q1069">
        <f>IFERROR(VLOOKUP($A1069,'Hospitalisation Details'!$A:$Q,8,FALSE),"")</f>
        <v>29</v>
      </c>
    </row>
    <row r="1070" spans="1:17" ht="15" x14ac:dyDescent="0.35">
      <c r="A1070" s="25" t="str">
        <f>'Customer Names'!A1961</f>
        <v>Id1960</v>
      </c>
      <c r="B1070" t="str">
        <f>IFERROR(VLOOKUP($A1070,'Customer Names'!$A:$F,3,FALSE),"")</f>
        <v>Ryan</v>
      </c>
      <c r="C1070" s="27">
        <f>IFERROR(VLOOKUP($A1070,'Medical Examinations'!$A:$O,2,FALSE),"")</f>
        <v>34.770000000000003</v>
      </c>
      <c r="D1070">
        <f>IFERROR(VLOOKUP($A1070,'Medical Examinations'!$A:$O,3,FALSE),"")</f>
        <v>6.23</v>
      </c>
      <c r="E1070" s="26" t="str">
        <f>IFERROR(VLOOKUP($A1070,'Medical Examinations'!$A:$O,4,FALSE),"")</f>
        <v>No</v>
      </c>
      <c r="F1070" t="str">
        <f>IFERROR(VLOOKUP($A1070,'Medical Examinations'!$A:$O,6,FALSE),"")</f>
        <v>No</v>
      </c>
      <c r="G1070" t="str">
        <f>IFERROR(VLOOKUP($A1070,'Medical Examinations'!$A:$O,7,FALSE),"")</f>
        <v>No</v>
      </c>
      <c r="H1070" s="28" t="str">
        <f>IFERROR(VLOOKUP($A1070,'Medical Examinations'!$A:$O,8,FALSE),"")</f>
        <v>0</v>
      </c>
      <c r="I1070" t="str">
        <f>IFERROR(VLOOKUP($A1070,'Medical Examinations'!$A:$O,10,FALSE),"")</f>
        <v>No</v>
      </c>
      <c r="J1070" t="str">
        <f>IFERROR(VLOOKUP($A1070,'Medical Examinations'!$A:$O,14,FALSE),"")</f>
        <v>Obesity</v>
      </c>
      <c r="K1070" t="str">
        <f>IFERROR(VLOOKUP($A1070,'Medical Examinations'!$A:$O,15,FALSE),"")</f>
        <v>Prediabetes</v>
      </c>
      <c r="L1070" s="19" t="str">
        <f>IFERROR(VLOOKUP($A1070,'Hospitalisation Details'!$A:$Q,7,FALSE),"")</f>
        <v>24-Sep-1994</v>
      </c>
      <c r="M1070" s="20">
        <f>IFERROR(VLOOKUP($A1070,'Hospitalisation Details'!$A:$Q,10,FALSE),"")</f>
        <v>3556.92</v>
      </c>
      <c r="N1070" s="26" t="str">
        <f>IFERROR(VLOOKUP($A1070,'Hospitalisation Details'!$A:$Q,11,FALSE),"")</f>
        <v>tier - 2</v>
      </c>
      <c r="O1070" t="str">
        <f>IFERROR(VLOOKUP($A1070,'Hospitalisation Details'!$A:$Q,13,FALSE),"")</f>
        <v>tier - 3</v>
      </c>
      <c r="P1070" t="str">
        <f>IFERROR(VLOOKUP($A1070,'Hospitalisation Details'!$A:$Q,15,FALSE),"")</f>
        <v>R1012</v>
      </c>
      <c r="Q1070">
        <f>IFERROR(VLOOKUP($A1070,'Hospitalisation Details'!$A:$Q,8,FALSE),"")</f>
        <v>28</v>
      </c>
    </row>
    <row r="1071" spans="1:17" ht="15" x14ac:dyDescent="0.35">
      <c r="A1071" s="25" t="str">
        <f>'Customer Names'!A1962</f>
        <v>Id1961</v>
      </c>
      <c r="B1071" t="str">
        <f>IFERROR(VLOOKUP($A1071,'Customer Names'!$A:$F,3,FALSE),"")</f>
        <v>Oka</v>
      </c>
      <c r="C1071" s="27">
        <f>IFERROR(VLOOKUP($A1071,'Medical Examinations'!$A:$O,2,FALSE),"")</f>
        <v>27.7</v>
      </c>
      <c r="D1071">
        <f>IFERROR(VLOOKUP($A1071,'Medical Examinations'!$A:$O,3,FALSE),"")</f>
        <v>5.6</v>
      </c>
      <c r="E1071" s="26" t="str">
        <f>IFERROR(VLOOKUP($A1071,'Medical Examinations'!$A:$O,4,FALSE),"")</f>
        <v>No</v>
      </c>
      <c r="F1071" t="str">
        <f>IFERROR(VLOOKUP($A1071,'Medical Examinations'!$A:$O,6,FALSE),"")</f>
        <v>No</v>
      </c>
      <c r="G1071" t="str">
        <f>IFERROR(VLOOKUP($A1071,'Medical Examinations'!$A:$O,7,FALSE),"")</f>
        <v>No</v>
      </c>
      <c r="H1071" s="28">
        <f>IFERROR(VLOOKUP($A1071,'Medical Examinations'!$A:$O,8,FALSE),"")</f>
        <v>1</v>
      </c>
      <c r="I1071" t="str">
        <f>IFERROR(VLOOKUP($A1071,'Medical Examinations'!$A:$O,10,FALSE),"")</f>
        <v>No</v>
      </c>
      <c r="J1071" t="str">
        <f>IFERROR(VLOOKUP($A1071,'Medical Examinations'!$A:$O,14,FALSE),"")</f>
        <v>Over Weight</v>
      </c>
      <c r="K1071" t="str">
        <f>IFERROR(VLOOKUP($A1071,'Medical Examinations'!$A:$O,15,FALSE),"")</f>
        <v>Normal</v>
      </c>
      <c r="L1071" s="19" t="str">
        <f>IFERROR(VLOOKUP($A1071,'Hospitalisation Details'!$A:$Q,7,FALSE),"")</f>
        <v>22-Dec-1992</v>
      </c>
      <c r="M1071" s="20">
        <f>IFERROR(VLOOKUP($A1071,'Hospitalisation Details'!$A:$Q,10,FALSE),"")</f>
        <v>3554.2</v>
      </c>
      <c r="N1071" s="26" t="str">
        <f>IFERROR(VLOOKUP($A1071,'Hospitalisation Details'!$A:$Q,11,FALSE),"")</f>
        <v>tier - 2</v>
      </c>
      <c r="O1071" t="str">
        <f>IFERROR(VLOOKUP($A1071,'Hospitalisation Details'!$A:$Q,13,FALSE),"")</f>
        <v>tier - 3</v>
      </c>
      <c r="P1071" t="str">
        <f>IFERROR(VLOOKUP($A1071,'Hospitalisation Details'!$A:$Q,15,FALSE),"")</f>
        <v>R1011</v>
      </c>
      <c r="Q1071">
        <f>IFERROR(VLOOKUP($A1071,'Hospitalisation Details'!$A:$Q,8,FALSE),"")</f>
        <v>30</v>
      </c>
    </row>
    <row r="1072" spans="1:17" ht="15" x14ac:dyDescent="0.35">
      <c r="A1072" s="25" t="str">
        <f>'Customer Names'!A1963</f>
        <v>Id1962</v>
      </c>
      <c r="B1072" t="str">
        <f>IFERROR(VLOOKUP($A1072,'Customer Names'!$A:$F,3,FALSE),"")</f>
        <v>Newman</v>
      </c>
      <c r="C1072" s="27">
        <f>IFERROR(VLOOKUP($A1072,'Medical Examinations'!$A:$O,2,FALSE),"")</f>
        <v>19.12</v>
      </c>
      <c r="D1072">
        <f>IFERROR(VLOOKUP($A1072,'Medical Examinations'!$A:$O,3,FALSE),"")</f>
        <v>4.72</v>
      </c>
      <c r="E1072" s="26" t="str">
        <f>IFERROR(VLOOKUP($A1072,'Medical Examinations'!$A:$O,4,FALSE),"")</f>
        <v>Yes</v>
      </c>
      <c r="F1072" t="str">
        <f>IFERROR(VLOOKUP($A1072,'Medical Examinations'!$A:$O,6,FALSE),"")</f>
        <v>No</v>
      </c>
      <c r="G1072" t="str">
        <f>IFERROR(VLOOKUP($A1072,'Medical Examinations'!$A:$O,7,FALSE),"")</f>
        <v>No</v>
      </c>
      <c r="H1072" s="28">
        <f>IFERROR(VLOOKUP($A1072,'Medical Examinations'!$A:$O,8,FALSE),"")</f>
        <v>1</v>
      </c>
      <c r="I1072" t="str">
        <f>IFERROR(VLOOKUP($A1072,'Medical Examinations'!$A:$O,10,FALSE),"")</f>
        <v>No</v>
      </c>
      <c r="J1072" t="str">
        <f>IFERROR(VLOOKUP($A1072,'Medical Examinations'!$A:$O,14,FALSE),"")</f>
        <v>Normal Weight</v>
      </c>
      <c r="K1072" t="str">
        <f>IFERROR(VLOOKUP($A1072,'Medical Examinations'!$A:$O,15,FALSE),"")</f>
        <v>Normal</v>
      </c>
      <c r="L1072" s="19" t="str">
        <f>IFERROR(VLOOKUP($A1072,'Hospitalisation Details'!$A:$Q,7,FALSE),"")</f>
        <v>15-Oct-1988</v>
      </c>
      <c r="M1072" s="20">
        <f>IFERROR(VLOOKUP($A1072,'Hospitalisation Details'!$A:$Q,10,FALSE),"")</f>
        <v>3540.12</v>
      </c>
      <c r="N1072" s="26" t="str">
        <f>IFERROR(VLOOKUP($A1072,'Hospitalisation Details'!$A:$Q,11,FALSE),"")</f>
        <v>tier - 2</v>
      </c>
      <c r="O1072" t="str">
        <f>IFERROR(VLOOKUP($A1072,'Hospitalisation Details'!$A:$Q,13,FALSE),"")</f>
        <v>tier - 1</v>
      </c>
      <c r="P1072" t="str">
        <f>IFERROR(VLOOKUP($A1072,'Hospitalisation Details'!$A:$Q,15,FALSE),"")</f>
        <v>R1013</v>
      </c>
      <c r="Q1072">
        <f>IFERROR(VLOOKUP($A1072,'Hospitalisation Details'!$A:$Q,8,FALSE),"")</f>
        <v>34</v>
      </c>
    </row>
    <row r="1073" spans="1:17" ht="15" x14ac:dyDescent="0.35">
      <c r="A1073" s="25" t="str">
        <f>'Customer Names'!A1964</f>
        <v>Id1963</v>
      </c>
      <c r="B1073" t="str">
        <f>IFERROR(VLOOKUP($A1073,'Customer Names'!$A:$F,3,FALSE),"")</f>
        <v>Metzger</v>
      </c>
      <c r="C1073" s="27">
        <f>IFERROR(VLOOKUP($A1073,'Medical Examinations'!$A:$O,2,FALSE),"")</f>
        <v>32.67</v>
      </c>
      <c r="D1073">
        <f>IFERROR(VLOOKUP($A1073,'Medical Examinations'!$A:$O,3,FALSE),"")</f>
        <v>4.67</v>
      </c>
      <c r="E1073" s="26" t="str">
        <f>IFERROR(VLOOKUP($A1073,'Medical Examinations'!$A:$O,4,FALSE),"")</f>
        <v>No</v>
      </c>
      <c r="F1073" t="str">
        <f>IFERROR(VLOOKUP($A1073,'Medical Examinations'!$A:$O,6,FALSE),"")</f>
        <v>No</v>
      </c>
      <c r="G1073" t="str">
        <f>IFERROR(VLOOKUP($A1073,'Medical Examinations'!$A:$O,7,FALSE),"")</f>
        <v>Yes</v>
      </c>
      <c r="H1073" s="28">
        <f>IFERROR(VLOOKUP($A1073,'Medical Examinations'!$A:$O,8,FALSE),"")</f>
        <v>1</v>
      </c>
      <c r="I1073" t="str">
        <f>IFERROR(VLOOKUP($A1073,'Medical Examinations'!$A:$O,10,FALSE),"")</f>
        <v>No</v>
      </c>
      <c r="J1073" t="str">
        <f>IFERROR(VLOOKUP($A1073,'Medical Examinations'!$A:$O,14,FALSE),"")</f>
        <v>Obesity</v>
      </c>
      <c r="K1073" t="str">
        <f>IFERROR(VLOOKUP($A1073,'Medical Examinations'!$A:$O,15,FALSE),"")</f>
        <v>Normal</v>
      </c>
      <c r="L1073" s="19" t="str">
        <f>IFERROR(VLOOKUP($A1073,'Hospitalisation Details'!$A:$Q,7,FALSE),"")</f>
        <v>24-Aug-2003</v>
      </c>
      <c r="M1073" s="20">
        <f>IFERROR(VLOOKUP($A1073,'Hospitalisation Details'!$A:$Q,10,FALSE),"")</f>
        <v>3538.9</v>
      </c>
      <c r="N1073" s="26" t="str">
        <f>IFERROR(VLOOKUP($A1073,'Hospitalisation Details'!$A:$Q,11,FALSE),"")</f>
        <v>tier - 2</v>
      </c>
      <c r="O1073" t="str">
        <f>IFERROR(VLOOKUP($A1073,'Hospitalisation Details'!$A:$Q,13,FALSE),"")</f>
        <v>tier - 2</v>
      </c>
      <c r="P1073" t="str">
        <f>IFERROR(VLOOKUP($A1073,'Hospitalisation Details'!$A:$Q,15,FALSE),"")</f>
        <v>R1012</v>
      </c>
      <c r="Q1073">
        <f>IFERROR(VLOOKUP($A1073,'Hospitalisation Details'!$A:$Q,8,FALSE),"")</f>
        <v>19</v>
      </c>
    </row>
    <row r="1074" spans="1:17" ht="15" x14ac:dyDescent="0.35">
      <c r="A1074" s="25" t="str">
        <f>'Customer Names'!A1965</f>
        <v>Id1964</v>
      </c>
      <c r="B1074" t="str">
        <f>IFERROR(VLOOKUP($A1074,'Customer Names'!$A:$F,3,FALSE),"")</f>
        <v>Gonzalez</v>
      </c>
      <c r="C1074" s="27">
        <f>IFERROR(VLOOKUP($A1074,'Medical Examinations'!$A:$O,2,FALSE),"")</f>
        <v>28.5</v>
      </c>
      <c r="D1074">
        <f>IFERROR(VLOOKUP($A1074,'Medical Examinations'!$A:$O,3,FALSE),"")</f>
        <v>6.11</v>
      </c>
      <c r="E1074" s="26" t="str">
        <f>IFERROR(VLOOKUP($A1074,'Medical Examinations'!$A:$O,4,FALSE),"")</f>
        <v>No</v>
      </c>
      <c r="F1074" t="str">
        <f>IFERROR(VLOOKUP($A1074,'Medical Examinations'!$A:$O,6,FALSE),"")</f>
        <v>No</v>
      </c>
      <c r="G1074" t="str">
        <f>IFERROR(VLOOKUP($A1074,'Medical Examinations'!$A:$O,7,FALSE),"")</f>
        <v>No</v>
      </c>
      <c r="H1074" s="28">
        <f>IFERROR(VLOOKUP($A1074,'Medical Examinations'!$A:$O,8,FALSE),"")</f>
        <v>1</v>
      </c>
      <c r="I1074" t="str">
        <f>IFERROR(VLOOKUP($A1074,'Medical Examinations'!$A:$O,10,FALSE),"")</f>
        <v>No</v>
      </c>
      <c r="J1074" t="str">
        <f>IFERROR(VLOOKUP($A1074,'Medical Examinations'!$A:$O,14,FALSE),"")</f>
        <v>Over Weight</v>
      </c>
      <c r="K1074" t="str">
        <f>IFERROR(VLOOKUP($A1074,'Medical Examinations'!$A:$O,15,FALSE),"")</f>
        <v>Prediabetes</v>
      </c>
      <c r="L1074" s="19" t="str">
        <f>IFERROR(VLOOKUP($A1074,'Hospitalisation Details'!$A:$Q,7,FALSE),"")</f>
        <v>16-Sep-1998</v>
      </c>
      <c r="M1074" s="20">
        <f>IFERROR(VLOOKUP($A1074,'Hospitalisation Details'!$A:$Q,10,FALSE),"")</f>
        <v>3537.7</v>
      </c>
      <c r="N1074" s="26" t="str">
        <f>IFERROR(VLOOKUP($A1074,'Hospitalisation Details'!$A:$Q,11,FALSE),"")</f>
        <v>tier - 3</v>
      </c>
      <c r="O1074" t="str">
        <f>IFERROR(VLOOKUP($A1074,'Hospitalisation Details'!$A:$Q,13,FALSE),"")</f>
        <v>tier - 3</v>
      </c>
      <c r="P1074" t="str">
        <f>IFERROR(VLOOKUP($A1074,'Hospitalisation Details'!$A:$Q,15,FALSE),"")</f>
        <v>R1012</v>
      </c>
      <c r="Q1074">
        <f>IFERROR(VLOOKUP($A1074,'Hospitalisation Details'!$A:$Q,8,FALSE),"")</f>
        <v>24</v>
      </c>
    </row>
    <row r="1075" spans="1:17" ht="15" x14ac:dyDescent="0.35">
      <c r="A1075" s="25" t="str">
        <f>'Customer Names'!A1966</f>
        <v>Id1965</v>
      </c>
      <c r="B1075" t="str">
        <f>IFERROR(VLOOKUP($A1075,'Customer Names'!$A:$F,3,FALSE),"")</f>
        <v>Vaughn</v>
      </c>
      <c r="C1075" s="27">
        <f>IFERROR(VLOOKUP($A1075,'Medical Examinations'!$A:$O,2,FALSE),"")</f>
        <v>39.270000000000003</v>
      </c>
      <c r="D1075">
        <f>IFERROR(VLOOKUP($A1075,'Medical Examinations'!$A:$O,3,FALSE),"")</f>
        <v>6.25</v>
      </c>
      <c r="E1075" s="26" t="str">
        <f>IFERROR(VLOOKUP($A1075,'Medical Examinations'!$A:$O,4,FALSE),"")</f>
        <v>No</v>
      </c>
      <c r="F1075" t="str">
        <f>IFERROR(VLOOKUP($A1075,'Medical Examinations'!$A:$O,6,FALSE),"")</f>
        <v>No</v>
      </c>
      <c r="G1075" t="str">
        <f>IFERROR(VLOOKUP($A1075,'Medical Examinations'!$A:$O,7,FALSE),"")</f>
        <v>No</v>
      </c>
      <c r="H1075" s="28" t="str">
        <f>IFERROR(VLOOKUP($A1075,'Medical Examinations'!$A:$O,8,FALSE),"")</f>
        <v>0</v>
      </c>
      <c r="I1075" t="str">
        <f>IFERROR(VLOOKUP($A1075,'Medical Examinations'!$A:$O,10,FALSE),"")</f>
        <v>No</v>
      </c>
      <c r="J1075" t="str">
        <f>IFERROR(VLOOKUP($A1075,'Medical Examinations'!$A:$O,14,FALSE),"")</f>
        <v>Obesity</v>
      </c>
      <c r="K1075" t="str">
        <f>IFERROR(VLOOKUP($A1075,'Medical Examinations'!$A:$O,15,FALSE),"")</f>
        <v>Prediabetes</v>
      </c>
      <c r="L1075" s="19" t="str">
        <f>IFERROR(VLOOKUP($A1075,'Hospitalisation Details'!$A:$Q,7,FALSE),"")</f>
        <v>22-Sep-1999</v>
      </c>
      <c r="M1075" s="20">
        <f>IFERROR(VLOOKUP($A1075,'Hospitalisation Details'!$A:$Q,10,FALSE),"")</f>
        <v>3500.61</v>
      </c>
      <c r="N1075" s="26" t="str">
        <f>IFERROR(VLOOKUP($A1075,'Hospitalisation Details'!$A:$Q,11,FALSE),"")</f>
        <v>tier - 2</v>
      </c>
      <c r="O1075" t="str">
        <f>IFERROR(VLOOKUP($A1075,'Hospitalisation Details'!$A:$Q,13,FALSE),"")</f>
        <v>tier - 2</v>
      </c>
      <c r="P1075" t="str">
        <f>IFERROR(VLOOKUP($A1075,'Hospitalisation Details'!$A:$Q,15,FALSE),"")</f>
        <v>R1013</v>
      </c>
      <c r="Q1075">
        <f>IFERROR(VLOOKUP($A1075,'Hospitalisation Details'!$A:$Q,8,FALSE),"")</f>
        <v>23</v>
      </c>
    </row>
    <row r="1076" spans="1:17" ht="15" x14ac:dyDescent="0.35">
      <c r="A1076" s="25" t="str">
        <f>'Customer Names'!A1967</f>
        <v>Id1966</v>
      </c>
      <c r="B1076" t="str">
        <f>IFERROR(VLOOKUP($A1076,'Customer Names'!$A:$F,3,FALSE),"")</f>
        <v>Clifford</v>
      </c>
      <c r="C1076" s="27">
        <f>IFERROR(VLOOKUP($A1076,'Medical Examinations'!$A:$O,2,FALSE),"")</f>
        <v>32.49</v>
      </c>
      <c r="D1076">
        <f>IFERROR(VLOOKUP($A1076,'Medical Examinations'!$A:$O,3,FALSE),"")</f>
        <v>4</v>
      </c>
      <c r="E1076" s="26" t="str">
        <f>IFERROR(VLOOKUP($A1076,'Medical Examinations'!$A:$O,4,FALSE),"")</f>
        <v>Yes</v>
      </c>
      <c r="F1076" t="str">
        <f>IFERROR(VLOOKUP($A1076,'Medical Examinations'!$A:$O,6,FALSE),"")</f>
        <v>No</v>
      </c>
      <c r="G1076" t="str">
        <f>IFERROR(VLOOKUP($A1076,'Medical Examinations'!$A:$O,7,FALSE),"")</f>
        <v>No</v>
      </c>
      <c r="H1076" s="28" t="str">
        <f>IFERROR(VLOOKUP($A1076,'Medical Examinations'!$A:$O,8,FALSE),"")</f>
        <v>0</v>
      </c>
      <c r="I1076" t="str">
        <f>IFERROR(VLOOKUP($A1076,'Medical Examinations'!$A:$O,10,FALSE),"")</f>
        <v>No</v>
      </c>
      <c r="J1076" t="str">
        <f>IFERROR(VLOOKUP($A1076,'Medical Examinations'!$A:$O,14,FALSE),"")</f>
        <v>Obesity</v>
      </c>
      <c r="K1076" t="str">
        <f>IFERROR(VLOOKUP($A1076,'Medical Examinations'!$A:$O,15,FALSE),"")</f>
        <v>Normal</v>
      </c>
      <c r="L1076" s="19" t="str">
        <f>IFERROR(VLOOKUP($A1076,'Hospitalisation Details'!$A:$Q,7,FALSE),"")</f>
        <v>18-Sep-1996</v>
      </c>
      <c r="M1076" s="20">
        <f>IFERROR(VLOOKUP($A1076,'Hospitalisation Details'!$A:$Q,10,FALSE),"")</f>
        <v>3490.55</v>
      </c>
      <c r="N1076" s="26" t="str">
        <f>IFERROR(VLOOKUP($A1076,'Hospitalisation Details'!$A:$Q,11,FALSE),"")</f>
        <v>tier - 1</v>
      </c>
      <c r="O1076" t="str">
        <f>IFERROR(VLOOKUP($A1076,'Hospitalisation Details'!$A:$Q,13,FALSE),"")</f>
        <v>tier - 2</v>
      </c>
      <c r="P1076" t="str">
        <f>IFERROR(VLOOKUP($A1076,'Hospitalisation Details'!$A:$Q,15,FALSE),"")</f>
        <v>R1015</v>
      </c>
      <c r="Q1076">
        <f>IFERROR(VLOOKUP($A1076,'Hospitalisation Details'!$A:$Q,8,FALSE),"")</f>
        <v>26</v>
      </c>
    </row>
    <row r="1077" spans="1:17" ht="15" x14ac:dyDescent="0.35">
      <c r="A1077" s="25" t="str">
        <f>'Customer Names'!A1968</f>
        <v>Id1967</v>
      </c>
      <c r="B1077" t="str">
        <f>IFERROR(VLOOKUP($A1077,'Customer Names'!$A:$F,3,FALSE),"")</f>
        <v>Petty</v>
      </c>
      <c r="C1077" s="27">
        <f>IFERROR(VLOOKUP($A1077,'Medical Examinations'!$A:$O,2,FALSE),"")</f>
        <v>23.7</v>
      </c>
      <c r="D1077">
        <f>IFERROR(VLOOKUP($A1077,'Medical Examinations'!$A:$O,3,FALSE),"")</f>
        <v>5.55</v>
      </c>
      <c r="E1077" s="26" t="str">
        <f>IFERROR(VLOOKUP($A1077,'Medical Examinations'!$A:$O,4,FALSE),"")</f>
        <v>Yes</v>
      </c>
      <c r="F1077" t="str">
        <f>IFERROR(VLOOKUP($A1077,'Medical Examinations'!$A:$O,6,FALSE),"")</f>
        <v>No</v>
      </c>
      <c r="G1077" t="str">
        <f>IFERROR(VLOOKUP($A1077,'Medical Examinations'!$A:$O,7,FALSE),"")</f>
        <v>No</v>
      </c>
      <c r="H1077" s="28" t="str">
        <f>IFERROR(VLOOKUP($A1077,'Medical Examinations'!$A:$O,8,FALSE),"")</f>
        <v>0</v>
      </c>
      <c r="I1077" t="str">
        <f>IFERROR(VLOOKUP($A1077,'Medical Examinations'!$A:$O,10,FALSE),"")</f>
        <v>No</v>
      </c>
      <c r="J1077" t="str">
        <f>IFERROR(VLOOKUP($A1077,'Medical Examinations'!$A:$O,14,FALSE),"")</f>
        <v>Normal Weight</v>
      </c>
      <c r="K1077" t="str">
        <f>IFERROR(VLOOKUP($A1077,'Medical Examinations'!$A:$O,15,FALSE),"")</f>
        <v>Normal</v>
      </c>
      <c r="L1077" s="19" t="str">
        <f>IFERROR(VLOOKUP($A1077,'Hospitalisation Details'!$A:$Q,7,FALSE),"")</f>
        <v>19-Sep-1996</v>
      </c>
      <c r="M1077" s="20">
        <f>IFERROR(VLOOKUP($A1077,'Hospitalisation Details'!$A:$Q,10,FALSE),"")</f>
        <v>3484.33</v>
      </c>
      <c r="N1077" s="26" t="str">
        <f>IFERROR(VLOOKUP($A1077,'Hospitalisation Details'!$A:$Q,11,FALSE),"")</f>
        <v>tier - 3</v>
      </c>
      <c r="O1077" t="str">
        <f>IFERROR(VLOOKUP($A1077,'Hospitalisation Details'!$A:$Q,13,FALSE),"")</f>
        <v>tier - 3</v>
      </c>
      <c r="P1077" t="str">
        <f>IFERROR(VLOOKUP($A1077,'Hospitalisation Details'!$A:$Q,15,FALSE),"")</f>
        <v>R1011</v>
      </c>
      <c r="Q1077">
        <f>IFERROR(VLOOKUP($A1077,'Hospitalisation Details'!$A:$Q,8,FALSE),"")</f>
        <v>26</v>
      </c>
    </row>
    <row r="1078" spans="1:17" ht="15" x14ac:dyDescent="0.35">
      <c r="A1078" s="25" t="str">
        <f>'Customer Names'!A1969</f>
        <v>Id1968</v>
      </c>
      <c r="B1078" t="str">
        <f>IFERROR(VLOOKUP($A1078,'Customer Names'!$A:$F,3,FALSE),"")</f>
        <v>Sanford</v>
      </c>
      <c r="C1078" s="27">
        <f>IFERROR(VLOOKUP($A1078,'Medical Examinations'!$A:$O,2,FALSE),"")</f>
        <v>30.4</v>
      </c>
      <c r="D1078">
        <f>IFERROR(VLOOKUP($A1078,'Medical Examinations'!$A:$O,3,FALSE),"")</f>
        <v>5.95</v>
      </c>
      <c r="E1078" s="26" t="str">
        <f>IFERROR(VLOOKUP($A1078,'Medical Examinations'!$A:$O,4,FALSE),"")</f>
        <v>No</v>
      </c>
      <c r="F1078" t="str">
        <f>IFERROR(VLOOKUP($A1078,'Medical Examinations'!$A:$O,6,FALSE),"")</f>
        <v>yes</v>
      </c>
      <c r="G1078" t="str">
        <f>IFERROR(VLOOKUP($A1078,'Medical Examinations'!$A:$O,7,FALSE),"")</f>
        <v>No</v>
      </c>
      <c r="H1078" s="28">
        <f>IFERROR(VLOOKUP($A1078,'Medical Examinations'!$A:$O,8,FALSE),"")</f>
        <v>1</v>
      </c>
      <c r="I1078" t="str">
        <f>IFERROR(VLOOKUP($A1078,'Medical Examinations'!$A:$O,10,FALSE),"")</f>
        <v>No</v>
      </c>
      <c r="J1078" t="str">
        <f>IFERROR(VLOOKUP($A1078,'Medical Examinations'!$A:$O,14,FALSE),"")</f>
        <v>Obesity</v>
      </c>
      <c r="K1078" t="str">
        <f>IFERROR(VLOOKUP($A1078,'Medical Examinations'!$A:$O,15,FALSE),"")</f>
        <v>Prediabetes</v>
      </c>
      <c r="L1078" s="19" t="str">
        <f>IFERROR(VLOOKUP($A1078,'Hospitalisation Details'!$A:$Q,7,FALSE),"")</f>
        <v>26-Jun-2004</v>
      </c>
      <c r="M1078" s="20">
        <f>IFERROR(VLOOKUP($A1078,'Hospitalisation Details'!$A:$Q,10,FALSE),"")</f>
        <v>3481.87</v>
      </c>
      <c r="N1078" s="26" t="str">
        <f>IFERROR(VLOOKUP($A1078,'Hospitalisation Details'!$A:$Q,11,FALSE),"")</f>
        <v>tier - 2</v>
      </c>
      <c r="O1078" t="str">
        <f>IFERROR(VLOOKUP($A1078,'Hospitalisation Details'!$A:$Q,13,FALSE),"")</f>
        <v>tier - 3</v>
      </c>
      <c r="P1078" t="str">
        <f>IFERROR(VLOOKUP($A1078,'Hospitalisation Details'!$A:$Q,15,FALSE),"")</f>
        <v>R1016</v>
      </c>
      <c r="Q1078">
        <f>IFERROR(VLOOKUP($A1078,'Hospitalisation Details'!$A:$Q,8,FALSE),"")</f>
        <v>18</v>
      </c>
    </row>
    <row r="1079" spans="1:17" ht="15" x14ac:dyDescent="0.35">
      <c r="A1079" s="25" t="str">
        <f>'Customer Names'!A1970</f>
        <v>Id1969</v>
      </c>
      <c r="B1079" t="str">
        <f>IFERROR(VLOOKUP($A1079,'Customer Names'!$A:$F,3,FALSE),"")</f>
        <v>Sprague</v>
      </c>
      <c r="C1079" s="27">
        <f>IFERROR(VLOOKUP($A1079,'Medical Examinations'!$A:$O,2,FALSE),"")</f>
        <v>38.94</v>
      </c>
      <c r="D1079">
        <f>IFERROR(VLOOKUP($A1079,'Medical Examinations'!$A:$O,3,FALSE),"")</f>
        <v>4.3600000000000003</v>
      </c>
      <c r="E1079" s="26" t="str">
        <f>IFERROR(VLOOKUP($A1079,'Medical Examinations'!$A:$O,4,FALSE),"")</f>
        <v>No</v>
      </c>
      <c r="F1079" t="str">
        <f>IFERROR(VLOOKUP($A1079,'Medical Examinations'!$A:$O,6,FALSE),"")</f>
        <v>No</v>
      </c>
      <c r="G1079" t="str">
        <f>IFERROR(VLOOKUP($A1079,'Medical Examinations'!$A:$O,7,FALSE),"")</f>
        <v>Yes</v>
      </c>
      <c r="H1079" s="28">
        <f>IFERROR(VLOOKUP($A1079,'Medical Examinations'!$A:$O,8,FALSE),"")</f>
        <v>1</v>
      </c>
      <c r="I1079" t="str">
        <f>IFERROR(VLOOKUP($A1079,'Medical Examinations'!$A:$O,10,FALSE),"")</f>
        <v>No</v>
      </c>
      <c r="J1079" t="str">
        <f>IFERROR(VLOOKUP($A1079,'Medical Examinations'!$A:$O,14,FALSE),"")</f>
        <v>Obesity</v>
      </c>
      <c r="K1079" t="str">
        <f>IFERROR(VLOOKUP($A1079,'Medical Examinations'!$A:$O,15,FALSE),"")</f>
        <v>Normal</v>
      </c>
      <c r="L1079" s="19" t="str">
        <f>IFERROR(VLOOKUP($A1079,'Hospitalisation Details'!$A:$Q,7,FALSE),"")</f>
        <v>12-Oct-1993</v>
      </c>
      <c r="M1079" s="20">
        <f>IFERROR(VLOOKUP($A1079,'Hospitalisation Details'!$A:$Q,10,FALSE),"")</f>
        <v>3471.41</v>
      </c>
      <c r="N1079" s="26" t="str">
        <f>IFERROR(VLOOKUP($A1079,'Hospitalisation Details'!$A:$Q,11,FALSE),"")</f>
        <v>tier - 2</v>
      </c>
      <c r="O1079" t="str">
        <f>IFERROR(VLOOKUP($A1079,'Hospitalisation Details'!$A:$Q,13,FALSE),"")</f>
        <v>tier - 2</v>
      </c>
      <c r="P1079" t="str">
        <f>IFERROR(VLOOKUP($A1079,'Hospitalisation Details'!$A:$Q,15,FALSE),"")</f>
        <v>R1013</v>
      </c>
      <c r="Q1079">
        <f>IFERROR(VLOOKUP($A1079,'Hospitalisation Details'!$A:$Q,8,FALSE),"")</f>
        <v>29</v>
      </c>
    </row>
    <row r="1080" spans="1:17" ht="15" x14ac:dyDescent="0.35">
      <c r="A1080" s="25" t="str">
        <f>'Customer Names'!A198</f>
        <v>Id197</v>
      </c>
      <c r="B1080" t="str">
        <f>IFERROR(VLOOKUP($A1080,'Customer Names'!$A:$F,3,FALSE),"")</f>
        <v>Denucci</v>
      </c>
      <c r="C1080" s="27">
        <f>IFERROR(VLOOKUP($A1080,'Medical Examinations'!$A:$O,2,FALSE),"")</f>
        <v>31.73</v>
      </c>
      <c r="D1080">
        <f>IFERROR(VLOOKUP($A1080,'Medical Examinations'!$A:$O,3,FALSE),"")</f>
        <v>4.3</v>
      </c>
      <c r="E1080" s="26" t="str">
        <f>IFERROR(VLOOKUP($A1080,'Medical Examinations'!$A:$O,4,FALSE),"")</f>
        <v>No</v>
      </c>
      <c r="F1080" t="str">
        <f>IFERROR(VLOOKUP($A1080,'Medical Examinations'!$A:$O,6,FALSE),"")</f>
        <v>No</v>
      </c>
      <c r="G1080" t="str">
        <f>IFERROR(VLOOKUP($A1080,'Medical Examinations'!$A:$O,7,FALSE),"")</f>
        <v>No</v>
      </c>
      <c r="H1080" s="28" t="str">
        <f>IFERROR(VLOOKUP($A1080,'Medical Examinations'!$A:$O,8,FALSE),"")</f>
        <v>0</v>
      </c>
      <c r="I1080" t="str">
        <f>IFERROR(VLOOKUP($A1080,'Medical Examinations'!$A:$O,10,FALSE),"")</f>
        <v>Yes</v>
      </c>
      <c r="J1080" t="str">
        <f>IFERROR(VLOOKUP($A1080,'Medical Examinations'!$A:$O,14,FALSE),"")</f>
        <v>Obesity</v>
      </c>
      <c r="K1080" t="str">
        <f>IFERROR(VLOOKUP($A1080,'Medical Examinations'!$A:$O,15,FALSE),"")</f>
        <v>Normal</v>
      </c>
      <c r="L1080" s="19" t="str">
        <f>IFERROR(VLOOKUP($A1080,'Hospitalisation Details'!$A:$Q,7,FALSE),"")</f>
        <v>1-Oct-1999</v>
      </c>
      <c r="M1080" s="20">
        <f>IFERROR(VLOOKUP($A1080,'Hospitalisation Details'!$A:$Q,10,FALSE),"")</f>
        <v>36189.1</v>
      </c>
      <c r="N1080" s="26" t="str">
        <f>IFERROR(VLOOKUP($A1080,'Hospitalisation Details'!$A:$Q,11,FALSE),"")</f>
        <v>tier - 1</v>
      </c>
      <c r="O1080" t="str">
        <f>IFERROR(VLOOKUP($A1080,'Hospitalisation Details'!$A:$Q,13,FALSE),"")</f>
        <v>tier - 3</v>
      </c>
      <c r="P1080" t="str">
        <f>IFERROR(VLOOKUP($A1080,'Hospitalisation Details'!$A:$Q,15,FALSE),"")</f>
        <v>R1016</v>
      </c>
      <c r="Q1080">
        <f>IFERROR(VLOOKUP($A1080,'Hospitalisation Details'!$A:$Q,8,FALSE),"")</f>
        <v>23</v>
      </c>
    </row>
    <row r="1081" spans="1:17" ht="15" x14ac:dyDescent="0.35">
      <c r="A1081" s="25" t="str">
        <f>'Customer Names'!A1971</f>
        <v>Id1970</v>
      </c>
      <c r="B1081" t="str">
        <f>IFERROR(VLOOKUP($A1081,'Customer Names'!$A:$F,3,FALSE),"")</f>
        <v>Lasseron</v>
      </c>
      <c r="C1081" s="27">
        <f>IFERROR(VLOOKUP($A1081,'Medical Examinations'!$A:$O,2,FALSE),"")</f>
        <v>31.02</v>
      </c>
      <c r="D1081">
        <f>IFERROR(VLOOKUP($A1081,'Medical Examinations'!$A:$O,3,FALSE),"")</f>
        <v>4.84</v>
      </c>
      <c r="E1081" s="26" t="str">
        <f>IFERROR(VLOOKUP($A1081,'Medical Examinations'!$A:$O,4,FALSE),"")</f>
        <v>No</v>
      </c>
      <c r="F1081" t="str">
        <f>IFERROR(VLOOKUP($A1081,'Medical Examinations'!$A:$O,6,FALSE),"")</f>
        <v>No</v>
      </c>
      <c r="G1081" t="str">
        <f>IFERROR(VLOOKUP($A1081,'Medical Examinations'!$A:$O,7,FALSE),"")</f>
        <v>Yes</v>
      </c>
      <c r="H1081" s="28">
        <f>IFERROR(VLOOKUP($A1081,'Medical Examinations'!$A:$O,8,FALSE),"")</f>
        <v>1</v>
      </c>
      <c r="I1081" t="str">
        <f>IFERROR(VLOOKUP($A1081,'Medical Examinations'!$A:$O,10,FALSE),"")</f>
        <v>No</v>
      </c>
      <c r="J1081" t="str">
        <f>IFERROR(VLOOKUP($A1081,'Medical Examinations'!$A:$O,14,FALSE),"")</f>
        <v>Obesity</v>
      </c>
      <c r="K1081" t="str">
        <f>IFERROR(VLOOKUP($A1081,'Medical Examinations'!$A:$O,15,FALSE),"")</f>
        <v>Normal</v>
      </c>
      <c r="L1081" s="19" t="str">
        <f>IFERROR(VLOOKUP($A1081,'Hospitalisation Details'!$A:$Q,7,FALSE),"")</f>
        <v>29-Jul-2003</v>
      </c>
      <c r="M1081" s="20">
        <f>IFERROR(VLOOKUP($A1081,'Hospitalisation Details'!$A:$Q,10,FALSE),"")</f>
        <v>3463.51</v>
      </c>
      <c r="N1081" s="26" t="str">
        <f>IFERROR(VLOOKUP($A1081,'Hospitalisation Details'!$A:$Q,11,FALSE),"")</f>
        <v>tier - 2</v>
      </c>
      <c r="O1081" t="str">
        <f>IFERROR(VLOOKUP($A1081,'Hospitalisation Details'!$A:$Q,13,FALSE),"")</f>
        <v>tier - 1</v>
      </c>
      <c r="P1081" t="str">
        <f>IFERROR(VLOOKUP($A1081,'Hospitalisation Details'!$A:$Q,15,FALSE),"")</f>
        <v>R1025</v>
      </c>
      <c r="Q1081">
        <f>IFERROR(VLOOKUP($A1081,'Hospitalisation Details'!$A:$Q,8,FALSE),"")</f>
        <v>19</v>
      </c>
    </row>
    <row r="1082" spans="1:17" ht="15" x14ac:dyDescent="0.35">
      <c r="A1082" s="25" t="str">
        <f>'Customer Names'!A1972</f>
        <v>Id1971</v>
      </c>
      <c r="B1082" t="str">
        <f>IFERROR(VLOOKUP($A1082,'Customer Names'!$A:$F,3,FALSE),"")</f>
        <v>Bushong</v>
      </c>
      <c r="C1082" s="27">
        <f>IFERROR(VLOOKUP($A1082,'Medical Examinations'!$A:$O,2,FALSE),"")</f>
        <v>17.5</v>
      </c>
      <c r="D1082">
        <f>IFERROR(VLOOKUP($A1082,'Medical Examinations'!$A:$O,3,FALSE),"")</f>
        <v>4.5599999999999996</v>
      </c>
      <c r="E1082" s="26" t="str">
        <f>IFERROR(VLOOKUP($A1082,'Medical Examinations'!$A:$O,4,FALSE),"")</f>
        <v>No</v>
      </c>
      <c r="F1082" t="str">
        <f>IFERROR(VLOOKUP($A1082,'Medical Examinations'!$A:$O,6,FALSE),"")</f>
        <v>No</v>
      </c>
      <c r="G1082" t="str">
        <f>IFERROR(VLOOKUP($A1082,'Medical Examinations'!$A:$O,7,FALSE),"")</f>
        <v>No</v>
      </c>
      <c r="H1082" s="28">
        <f>IFERROR(VLOOKUP($A1082,'Medical Examinations'!$A:$O,8,FALSE),"")</f>
        <v>1</v>
      </c>
      <c r="I1082" t="str">
        <f>IFERROR(VLOOKUP($A1082,'Medical Examinations'!$A:$O,10,FALSE),"")</f>
        <v>No</v>
      </c>
      <c r="J1082" t="str">
        <f>IFERROR(VLOOKUP($A1082,'Medical Examinations'!$A:$O,14,FALSE),"")</f>
        <v>Under Weight</v>
      </c>
      <c r="K1082" t="str">
        <f>IFERROR(VLOOKUP($A1082,'Medical Examinations'!$A:$O,15,FALSE),"")</f>
        <v>Normal</v>
      </c>
      <c r="L1082" s="19" t="str">
        <f>IFERROR(VLOOKUP($A1082,'Hospitalisation Details'!$A:$Q,7,FALSE),"")</f>
        <v>14-Sep-1987</v>
      </c>
      <c r="M1082" s="20">
        <f>IFERROR(VLOOKUP($A1082,'Hospitalisation Details'!$A:$Q,10,FALSE),"")</f>
        <v>3453.77</v>
      </c>
      <c r="N1082" s="26" t="str">
        <f>IFERROR(VLOOKUP($A1082,'Hospitalisation Details'!$A:$Q,11,FALSE),"")</f>
        <v>tier - 2</v>
      </c>
      <c r="O1082" t="str">
        <f>IFERROR(VLOOKUP($A1082,'Hospitalisation Details'!$A:$Q,13,FALSE),"")</f>
        <v>tier - 1</v>
      </c>
      <c r="P1082" t="str">
        <f>IFERROR(VLOOKUP($A1082,'Hospitalisation Details'!$A:$Q,15,FALSE),"")</f>
        <v>R1011</v>
      </c>
      <c r="Q1082">
        <f>IFERROR(VLOOKUP($A1082,'Hospitalisation Details'!$A:$Q,8,FALSE),"")</f>
        <v>35</v>
      </c>
    </row>
    <row r="1083" spans="1:17" ht="15" x14ac:dyDescent="0.35">
      <c r="A1083" s="25" t="str">
        <f>'Customer Names'!A1973</f>
        <v>Id1972</v>
      </c>
      <c r="B1083" t="str">
        <f>IFERROR(VLOOKUP($A1083,'Customer Names'!$A:$F,3,FALSE),"")</f>
        <v>Dennison</v>
      </c>
      <c r="C1083" s="27">
        <f>IFERROR(VLOOKUP($A1083,'Medical Examinations'!$A:$O,2,FALSE),"")</f>
        <v>34.799999999999997</v>
      </c>
      <c r="D1083">
        <f>IFERROR(VLOOKUP($A1083,'Medical Examinations'!$A:$O,3,FALSE),"")</f>
        <v>4.42</v>
      </c>
      <c r="E1083" s="26" t="str">
        <f>IFERROR(VLOOKUP($A1083,'Medical Examinations'!$A:$O,4,FALSE),"")</f>
        <v>Yes</v>
      </c>
      <c r="F1083" t="str">
        <f>IFERROR(VLOOKUP($A1083,'Medical Examinations'!$A:$O,6,FALSE),"")</f>
        <v>yes</v>
      </c>
      <c r="G1083" t="str">
        <f>IFERROR(VLOOKUP($A1083,'Medical Examinations'!$A:$O,7,FALSE),"")</f>
        <v>No</v>
      </c>
      <c r="H1083" s="28">
        <f>IFERROR(VLOOKUP($A1083,'Medical Examinations'!$A:$O,8,FALSE),"")</f>
        <v>2</v>
      </c>
      <c r="I1083" t="str">
        <f>IFERROR(VLOOKUP($A1083,'Medical Examinations'!$A:$O,10,FALSE),"")</f>
        <v>No</v>
      </c>
      <c r="J1083" t="str">
        <f>IFERROR(VLOOKUP($A1083,'Medical Examinations'!$A:$O,14,FALSE),"")</f>
        <v>Obesity</v>
      </c>
      <c r="K1083" t="str">
        <f>IFERROR(VLOOKUP($A1083,'Medical Examinations'!$A:$O,15,FALSE),"")</f>
        <v>Normal</v>
      </c>
      <c r="L1083" s="19" t="str">
        <f>IFERROR(VLOOKUP($A1083,'Hospitalisation Details'!$A:$Q,7,FALSE),"")</f>
        <v>20-Jun-2000</v>
      </c>
      <c r="M1083" s="20">
        <f>IFERROR(VLOOKUP($A1083,'Hospitalisation Details'!$A:$Q,10,FALSE),"")</f>
        <v>3443.06</v>
      </c>
      <c r="N1083" s="26" t="str">
        <f>IFERROR(VLOOKUP($A1083,'Hospitalisation Details'!$A:$Q,11,FALSE),"")</f>
        <v>tier - 2</v>
      </c>
      <c r="O1083" t="str">
        <f>IFERROR(VLOOKUP($A1083,'Hospitalisation Details'!$A:$Q,13,FALSE),"")</f>
        <v>tier - 1</v>
      </c>
      <c r="P1083" t="str">
        <f>IFERROR(VLOOKUP($A1083,'Hospitalisation Details'!$A:$Q,15,FALSE),"")</f>
        <v>R1011</v>
      </c>
      <c r="Q1083">
        <f>IFERROR(VLOOKUP($A1083,'Hospitalisation Details'!$A:$Q,8,FALSE),"")</f>
        <v>22</v>
      </c>
    </row>
    <row r="1084" spans="1:17" ht="15" x14ac:dyDescent="0.35">
      <c r="A1084" s="25" t="str">
        <f>'Customer Names'!A1974</f>
        <v>Id1973</v>
      </c>
      <c r="B1084" t="str">
        <f>IFERROR(VLOOKUP($A1084,'Customer Names'!$A:$F,3,FALSE),"")</f>
        <v>Lira</v>
      </c>
      <c r="C1084" s="27">
        <f>IFERROR(VLOOKUP($A1084,'Medical Examinations'!$A:$O,2,FALSE),"")</f>
        <v>17.3</v>
      </c>
      <c r="D1084">
        <f>IFERROR(VLOOKUP($A1084,'Medical Examinations'!$A:$O,3,FALSE),"")</f>
        <v>7.66</v>
      </c>
      <c r="E1084" s="26" t="str">
        <f>IFERROR(VLOOKUP($A1084,'Medical Examinations'!$A:$O,4,FALSE),"")</f>
        <v>Yes</v>
      </c>
      <c r="F1084" t="str">
        <f>IFERROR(VLOOKUP($A1084,'Medical Examinations'!$A:$O,6,FALSE),"")</f>
        <v>No</v>
      </c>
      <c r="G1084" t="str">
        <f>IFERROR(VLOOKUP($A1084,'Medical Examinations'!$A:$O,7,FALSE),"")</f>
        <v>No</v>
      </c>
      <c r="H1084" s="28">
        <f>IFERROR(VLOOKUP($A1084,'Medical Examinations'!$A:$O,8,FALSE),"")</f>
        <v>1</v>
      </c>
      <c r="I1084" t="str">
        <f>IFERROR(VLOOKUP($A1084,'Medical Examinations'!$A:$O,10,FALSE),"")</f>
        <v>No</v>
      </c>
      <c r="J1084" t="str">
        <f>IFERROR(VLOOKUP($A1084,'Medical Examinations'!$A:$O,14,FALSE),"")</f>
        <v>Under Weight</v>
      </c>
      <c r="K1084" t="str">
        <f>IFERROR(VLOOKUP($A1084,'Medical Examinations'!$A:$O,15,FALSE),"")</f>
        <v>Diabetes</v>
      </c>
      <c r="L1084" s="19" t="str">
        <f>IFERROR(VLOOKUP($A1084,'Hospitalisation Details'!$A:$Q,7,FALSE),"")</f>
        <v>27-Aug-1986</v>
      </c>
      <c r="M1084" s="20">
        <f>IFERROR(VLOOKUP($A1084,'Hospitalisation Details'!$A:$Q,10,FALSE),"")</f>
        <v>3436.5</v>
      </c>
      <c r="N1084" s="26" t="str">
        <f>IFERROR(VLOOKUP($A1084,'Hospitalisation Details'!$A:$Q,11,FALSE),"")</f>
        <v>tier - 2</v>
      </c>
      <c r="O1084" t="str">
        <f>IFERROR(VLOOKUP($A1084,'Hospitalisation Details'!$A:$Q,13,FALSE),"")</f>
        <v>tier - 1</v>
      </c>
      <c r="P1084" t="str">
        <f>IFERROR(VLOOKUP($A1084,'Hospitalisation Details'!$A:$Q,15,FALSE),"")</f>
        <v>R1013</v>
      </c>
      <c r="Q1084">
        <f>IFERROR(VLOOKUP($A1084,'Hospitalisation Details'!$A:$Q,8,FALSE),"")</f>
        <v>36</v>
      </c>
    </row>
    <row r="1085" spans="1:17" ht="15" x14ac:dyDescent="0.35">
      <c r="A1085" s="25" t="str">
        <f>'Customer Names'!A1975</f>
        <v>Id1974</v>
      </c>
      <c r="B1085" t="str">
        <f>IFERROR(VLOOKUP($A1085,'Customer Names'!$A:$F,3,FALSE),"")</f>
        <v>Nahigian</v>
      </c>
      <c r="C1085" s="27">
        <f>IFERROR(VLOOKUP($A1085,'Medical Examinations'!$A:$O,2,FALSE),"")</f>
        <v>32.25</v>
      </c>
      <c r="D1085">
        <f>IFERROR(VLOOKUP($A1085,'Medical Examinations'!$A:$O,3,FALSE),"")</f>
        <v>5.2</v>
      </c>
      <c r="E1085" s="26" t="str">
        <f>IFERROR(VLOOKUP($A1085,'Medical Examinations'!$A:$O,4,FALSE),"")</f>
        <v>Yes</v>
      </c>
      <c r="F1085" t="str">
        <f>IFERROR(VLOOKUP($A1085,'Medical Examinations'!$A:$O,6,FALSE),"")</f>
        <v>No</v>
      </c>
      <c r="G1085" t="str">
        <f>IFERROR(VLOOKUP($A1085,'Medical Examinations'!$A:$O,7,FALSE),"")</f>
        <v>No</v>
      </c>
      <c r="H1085" s="28" t="str">
        <f>IFERROR(VLOOKUP($A1085,'Medical Examinations'!$A:$O,8,FALSE),"")</f>
        <v>0</v>
      </c>
      <c r="I1085" t="str">
        <f>IFERROR(VLOOKUP($A1085,'Medical Examinations'!$A:$O,10,FALSE),"")</f>
        <v>No</v>
      </c>
      <c r="J1085" t="str">
        <f>IFERROR(VLOOKUP($A1085,'Medical Examinations'!$A:$O,14,FALSE),"")</f>
        <v>Obesity</v>
      </c>
      <c r="K1085" t="str">
        <f>IFERROR(VLOOKUP($A1085,'Medical Examinations'!$A:$O,15,FALSE),"")</f>
        <v>Normal</v>
      </c>
      <c r="L1085" s="19" t="str">
        <f>IFERROR(VLOOKUP($A1085,'Hospitalisation Details'!$A:$Q,7,FALSE),"")</f>
        <v>26-Dec-2001</v>
      </c>
      <c r="M1085" s="20">
        <f>IFERROR(VLOOKUP($A1085,'Hospitalisation Details'!$A:$Q,10,FALSE),"")</f>
        <v>3434.38</v>
      </c>
      <c r="N1085" s="26" t="str">
        <f>IFERROR(VLOOKUP($A1085,'Hospitalisation Details'!$A:$Q,11,FALSE),"")</f>
        <v>tier - 2</v>
      </c>
      <c r="O1085" t="str">
        <f>IFERROR(VLOOKUP($A1085,'Hospitalisation Details'!$A:$Q,13,FALSE),"")</f>
        <v>tier - 2</v>
      </c>
      <c r="P1085" t="str">
        <f>IFERROR(VLOOKUP($A1085,'Hospitalisation Details'!$A:$Q,15,FALSE),"")</f>
        <v>R1011</v>
      </c>
      <c r="Q1085">
        <f>IFERROR(VLOOKUP($A1085,'Hospitalisation Details'!$A:$Q,8,FALSE),"")</f>
        <v>21</v>
      </c>
    </row>
    <row r="1086" spans="1:17" ht="15" x14ac:dyDescent="0.35">
      <c r="A1086" s="25" t="str">
        <f>'Customer Names'!A1976</f>
        <v>Id1975</v>
      </c>
      <c r="B1086" t="str">
        <f>IFERROR(VLOOKUP($A1086,'Customer Names'!$A:$F,3,FALSE),"")</f>
        <v>Cackett</v>
      </c>
      <c r="C1086" s="27">
        <f>IFERROR(VLOOKUP($A1086,'Medical Examinations'!$A:$O,2,FALSE),"")</f>
        <v>42.4</v>
      </c>
      <c r="D1086">
        <f>IFERROR(VLOOKUP($A1086,'Medical Examinations'!$A:$O,3,FALSE),"")</f>
        <v>5.53</v>
      </c>
      <c r="E1086" s="26" t="str">
        <f>IFERROR(VLOOKUP($A1086,'Medical Examinations'!$A:$O,4,FALSE),"")</f>
        <v>Yes</v>
      </c>
      <c r="F1086" t="str">
        <f>IFERROR(VLOOKUP($A1086,'Medical Examinations'!$A:$O,6,FALSE),"")</f>
        <v>No</v>
      </c>
      <c r="G1086" t="str">
        <f>IFERROR(VLOOKUP($A1086,'Medical Examinations'!$A:$O,7,FALSE),"")</f>
        <v>No</v>
      </c>
      <c r="H1086" s="28" t="str">
        <f>IFERROR(VLOOKUP($A1086,'Medical Examinations'!$A:$O,8,FALSE),"")</f>
        <v>0</v>
      </c>
      <c r="I1086" t="str">
        <f>IFERROR(VLOOKUP($A1086,'Medical Examinations'!$A:$O,10,FALSE),"")</f>
        <v>No</v>
      </c>
      <c r="J1086" t="str">
        <f>IFERROR(VLOOKUP($A1086,'Medical Examinations'!$A:$O,14,FALSE),"")</f>
        <v>Obesity</v>
      </c>
      <c r="K1086" t="str">
        <f>IFERROR(VLOOKUP($A1086,'Medical Examinations'!$A:$O,15,FALSE),"")</f>
        <v>Normal</v>
      </c>
      <c r="L1086" s="19" t="str">
        <f>IFERROR(VLOOKUP($A1086,'Hospitalisation Details'!$A:$Q,7,FALSE),"")</f>
        <v>19-Dec-1996</v>
      </c>
      <c r="M1086" s="20">
        <f>IFERROR(VLOOKUP($A1086,'Hospitalisation Details'!$A:$Q,10,FALSE),"")</f>
        <v>3410.32</v>
      </c>
      <c r="N1086" s="26" t="str">
        <f>IFERROR(VLOOKUP($A1086,'Hospitalisation Details'!$A:$Q,11,FALSE),"")</f>
        <v>tier - 2</v>
      </c>
      <c r="O1086" t="str">
        <f>IFERROR(VLOOKUP($A1086,'Hospitalisation Details'!$A:$Q,13,FALSE),"")</f>
        <v>tier - 2</v>
      </c>
      <c r="P1086" t="str">
        <f>IFERROR(VLOOKUP($A1086,'Hospitalisation Details'!$A:$Q,15,FALSE),"")</f>
        <v>R1011</v>
      </c>
      <c r="Q1086">
        <f>IFERROR(VLOOKUP($A1086,'Hospitalisation Details'!$A:$Q,8,FALSE),"")</f>
        <v>26</v>
      </c>
    </row>
    <row r="1087" spans="1:17" ht="15" x14ac:dyDescent="0.35">
      <c r="A1087" s="25" t="str">
        <f>'Customer Names'!A1977</f>
        <v>Id1976</v>
      </c>
      <c r="B1087" t="str">
        <f>IFERROR(VLOOKUP($A1087,'Customer Names'!$A:$F,3,FALSE),"")</f>
        <v>Hunter-Galvan</v>
      </c>
      <c r="C1087" s="27">
        <f>IFERROR(VLOOKUP($A1087,'Medical Examinations'!$A:$O,2,FALSE),"")</f>
        <v>38.664999999999999</v>
      </c>
      <c r="D1087">
        <f>IFERROR(VLOOKUP($A1087,'Medical Examinations'!$A:$O,3,FALSE),"")</f>
        <v>4.8600000000000003</v>
      </c>
      <c r="E1087" s="26" t="str">
        <f>IFERROR(VLOOKUP($A1087,'Medical Examinations'!$A:$O,4,FALSE),"")</f>
        <v>No</v>
      </c>
      <c r="F1087" t="str">
        <f>IFERROR(VLOOKUP($A1087,'Medical Examinations'!$A:$O,6,FALSE),"")</f>
        <v>yes</v>
      </c>
      <c r="G1087" t="str">
        <f>IFERROR(VLOOKUP($A1087,'Medical Examinations'!$A:$O,7,FALSE),"")</f>
        <v>No</v>
      </c>
      <c r="H1087" s="28">
        <f>IFERROR(VLOOKUP($A1087,'Medical Examinations'!$A:$O,8,FALSE),"")</f>
        <v>1</v>
      </c>
      <c r="I1087" t="str">
        <f>IFERROR(VLOOKUP($A1087,'Medical Examinations'!$A:$O,10,FALSE),"")</f>
        <v>No</v>
      </c>
      <c r="J1087" t="str">
        <f>IFERROR(VLOOKUP($A1087,'Medical Examinations'!$A:$O,14,FALSE),"")</f>
        <v>Obesity</v>
      </c>
      <c r="K1087" t="str">
        <f>IFERROR(VLOOKUP($A1087,'Medical Examinations'!$A:$O,15,FALSE),"")</f>
        <v>Normal</v>
      </c>
      <c r="L1087" s="19" t="str">
        <f>IFERROR(VLOOKUP($A1087,'Hospitalisation Details'!$A:$Q,7,FALSE),"")</f>
        <v>16-Jul-2004</v>
      </c>
      <c r="M1087" s="20">
        <f>IFERROR(VLOOKUP($A1087,'Hospitalisation Details'!$A:$Q,10,FALSE),"")</f>
        <v>3393.36</v>
      </c>
      <c r="N1087" s="26" t="str">
        <f>IFERROR(VLOOKUP($A1087,'Hospitalisation Details'!$A:$Q,11,FALSE),"")</f>
        <v>tier - 2</v>
      </c>
      <c r="O1087" t="str">
        <f>IFERROR(VLOOKUP($A1087,'Hospitalisation Details'!$A:$Q,13,FALSE),"")</f>
        <v>tier - 2</v>
      </c>
      <c r="P1087" t="str">
        <f>IFERROR(VLOOKUP($A1087,'Hospitalisation Details'!$A:$Q,15,FALSE),"")</f>
        <v>R1023</v>
      </c>
      <c r="Q1087">
        <f>IFERROR(VLOOKUP($A1087,'Hospitalisation Details'!$A:$Q,8,FALSE),"")</f>
        <v>18</v>
      </c>
    </row>
    <row r="1088" spans="1:17" ht="15" x14ac:dyDescent="0.35">
      <c r="A1088" s="25" t="str">
        <f>'Customer Names'!A1978</f>
        <v>Id1977</v>
      </c>
      <c r="B1088" t="str">
        <f>IFERROR(VLOOKUP($A1088,'Customer Names'!$A:$F,3,FALSE),"")</f>
        <v>Pierret</v>
      </c>
      <c r="C1088" s="27">
        <f>IFERROR(VLOOKUP($A1088,'Medical Examinations'!$A:$O,2,FALSE),"")</f>
        <v>29.92</v>
      </c>
      <c r="D1088">
        <f>IFERROR(VLOOKUP($A1088,'Medical Examinations'!$A:$O,3,FALSE),"")</f>
        <v>5.49</v>
      </c>
      <c r="E1088" s="26" t="str">
        <f>IFERROR(VLOOKUP($A1088,'Medical Examinations'!$A:$O,4,FALSE),"")</f>
        <v>Yes</v>
      </c>
      <c r="F1088" t="str">
        <f>IFERROR(VLOOKUP($A1088,'Medical Examinations'!$A:$O,6,FALSE),"")</f>
        <v>No</v>
      </c>
      <c r="G1088" t="str">
        <f>IFERROR(VLOOKUP($A1088,'Medical Examinations'!$A:$O,7,FALSE),"")</f>
        <v>No</v>
      </c>
      <c r="H1088" s="28" t="str">
        <f>IFERROR(VLOOKUP($A1088,'Medical Examinations'!$A:$O,8,FALSE),"")</f>
        <v>0</v>
      </c>
      <c r="I1088" t="str">
        <f>IFERROR(VLOOKUP($A1088,'Medical Examinations'!$A:$O,10,FALSE),"")</f>
        <v>No</v>
      </c>
      <c r="J1088" t="str">
        <f>IFERROR(VLOOKUP($A1088,'Medical Examinations'!$A:$O,14,FALSE),"")</f>
        <v>Over Weight</v>
      </c>
      <c r="K1088" t="str">
        <f>IFERROR(VLOOKUP($A1088,'Medical Examinations'!$A:$O,15,FALSE),"")</f>
        <v>Normal</v>
      </c>
      <c r="L1088" s="19" t="str">
        <f>IFERROR(VLOOKUP($A1088,'Hospitalisation Details'!$A:$Q,7,FALSE),"")</f>
        <v>27-Oct-1996</v>
      </c>
      <c r="M1088" s="20">
        <f>IFERROR(VLOOKUP($A1088,'Hospitalisation Details'!$A:$Q,10,FALSE),"")</f>
        <v>3392.98</v>
      </c>
      <c r="N1088" s="26" t="str">
        <f>IFERROR(VLOOKUP($A1088,'Hospitalisation Details'!$A:$Q,11,FALSE),"")</f>
        <v>tier - 2</v>
      </c>
      <c r="O1088" t="str">
        <f>IFERROR(VLOOKUP($A1088,'Hospitalisation Details'!$A:$Q,13,FALSE),"")</f>
        <v>tier - 3</v>
      </c>
      <c r="P1088" t="str">
        <f>IFERROR(VLOOKUP($A1088,'Hospitalisation Details'!$A:$Q,15,FALSE),"")</f>
        <v>R1013</v>
      </c>
      <c r="Q1088">
        <f>IFERROR(VLOOKUP($A1088,'Hospitalisation Details'!$A:$Q,8,FALSE),"")</f>
        <v>26</v>
      </c>
    </row>
    <row r="1089" spans="1:17" ht="15" x14ac:dyDescent="0.35">
      <c r="A1089" s="25" t="str">
        <f>'Customer Names'!A1979</f>
        <v>Id1978</v>
      </c>
      <c r="B1089" t="str">
        <f>IFERROR(VLOOKUP($A1089,'Customer Names'!$A:$F,3,FALSE),"")</f>
        <v>White</v>
      </c>
      <c r="C1089" s="27">
        <f>IFERROR(VLOOKUP($A1089,'Medical Examinations'!$A:$O,2,FALSE),"")</f>
        <v>29.48</v>
      </c>
      <c r="D1089">
        <f>IFERROR(VLOOKUP($A1089,'Medical Examinations'!$A:$O,3,FALSE),"")</f>
        <v>4.09</v>
      </c>
      <c r="E1089" s="26" t="str">
        <f>IFERROR(VLOOKUP($A1089,'Medical Examinations'!$A:$O,4,FALSE),"")</f>
        <v>Yes</v>
      </c>
      <c r="F1089" t="str">
        <f>IFERROR(VLOOKUP($A1089,'Medical Examinations'!$A:$O,6,FALSE),"")</f>
        <v>No</v>
      </c>
      <c r="G1089" t="str">
        <f>IFERROR(VLOOKUP($A1089,'Medical Examinations'!$A:$O,7,FALSE),"")</f>
        <v>No</v>
      </c>
      <c r="H1089" s="28" t="str">
        <f>IFERROR(VLOOKUP($A1089,'Medical Examinations'!$A:$O,8,FALSE),"")</f>
        <v>0</v>
      </c>
      <c r="I1089" t="str">
        <f>IFERROR(VLOOKUP($A1089,'Medical Examinations'!$A:$O,10,FALSE),"")</f>
        <v>No</v>
      </c>
      <c r="J1089" t="str">
        <f>IFERROR(VLOOKUP($A1089,'Medical Examinations'!$A:$O,14,FALSE),"")</f>
        <v>Over Weight</v>
      </c>
      <c r="K1089" t="str">
        <f>IFERROR(VLOOKUP($A1089,'Medical Examinations'!$A:$O,15,FALSE),"")</f>
        <v>Normal</v>
      </c>
      <c r="L1089" s="19" t="str">
        <f>IFERROR(VLOOKUP($A1089,'Hospitalisation Details'!$A:$Q,7,FALSE),"")</f>
        <v>10-Aug-1996</v>
      </c>
      <c r="M1089" s="20">
        <f>IFERROR(VLOOKUP($A1089,'Hospitalisation Details'!$A:$Q,10,FALSE),"")</f>
        <v>3392.37</v>
      </c>
      <c r="N1089" s="26" t="str">
        <f>IFERROR(VLOOKUP($A1089,'Hospitalisation Details'!$A:$Q,11,FALSE),"")</f>
        <v>tier - 2</v>
      </c>
      <c r="O1089" t="str">
        <f>IFERROR(VLOOKUP($A1089,'Hospitalisation Details'!$A:$Q,13,FALSE),"")</f>
        <v>tier - 3</v>
      </c>
      <c r="P1089" t="str">
        <f>IFERROR(VLOOKUP($A1089,'Hospitalisation Details'!$A:$Q,15,FALSE),"")</f>
        <v>R1013</v>
      </c>
      <c r="Q1089">
        <f>IFERROR(VLOOKUP($A1089,'Hospitalisation Details'!$A:$Q,8,FALSE),"")</f>
        <v>26</v>
      </c>
    </row>
    <row r="1090" spans="1:17" ht="15" x14ac:dyDescent="0.35">
      <c r="A1090" s="25" t="str">
        <f>'Customer Names'!A1980</f>
        <v>Id1979</v>
      </c>
      <c r="B1090" t="str">
        <f>IFERROR(VLOOKUP($A1090,'Customer Names'!$A:$F,3,FALSE),"")</f>
        <v>O'Neil</v>
      </c>
      <c r="C1090" s="27">
        <f>IFERROR(VLOOKUP($A1090,'Medical Examinations'!$A:$O,2,FALSE),"")</f>
        <v>28.785</v>
      </c>
      <c r="D1090">
        <f>IFERROR(VLOOKUP($A1090,'Medical Examinations'!$A:$O,3,FALSE),"")</f>
        <v>4.3099999999999996</v>
      </c>
      <c r="E1090" s="26" t="str">
        <f>IFERROR(VLOOKUP($A1090,'Medical Examinations'!$A:$O,4,FALSE),"")</f>
        <v>Yes</v>
      </c>
      <c r="F1090" t="str">
        <f>IFERROR(VLOOKUP($A1090,'Medical Examinations'!$A:$O,6,FALSE),"")</f>
        <v>No</v>
      </c>
      <c r="G1090" t="str">
        <f>IFERROR(VLOOKUP($A1090,'Medical Examinations'!$A:$O,7,FALSE),"")</f>
        <v>No</v>
      </c>
      <c r="H1090" s="28" t="str">
        <f>IFERROR(VLOOKUP($A1090,'Medical Examinations'!$A:$O,8,FALSE),"")</f>
        <v>0</v>
      </c>
      <c r="I1090" t="str">
        <f>IFERROR(VLOOKUP($A1090,'Medical Examinations'!$A:$O,10,FALSE),"")</f>
        <v>No</v>
      </c>
      <c r="J1090" t="str">
        <f>IFERROR(VLOOKUP($A1090,'Medical Examinations'!$A:$O,14,FALSE),"")</f>
        <v>Over Weight</v>
      </c>
      <c r="K1090" t="str">
        <f>IFERROR(VLOOKUP($A1090,'Medical Examinations'!$A:$O,15,FALSE),"")</f>
        <v>Normal</v>
      </c>
      <c r="L1090" s="19" t="str">
        <f>IFERROR(VLOOKUP($A1090,'Hospitalisation Details'!$A:$Q,7,FALSE),"")</f>
        <v>13-Nov-1996</v>
      </c>
      <c r="M1090" s="20">
        <f>IFERROR(VLOOKUP($A1090,'Hospitalisation Details'!$A:$Q,10,FALSE),"")</f>
        <v>3385.4</v>
      </c>
      <c r="N1090" s="26" t="str">
        <f>IFERROR(VLOOKUP($A1090,'Hospitalisation Details'!$A:$Q,11,FALSE),"")</f>
        <v>tier - 2</v>
      </c>
      <c r="O1090" t="str">
        <f>IFERROR(VLOOKUP($A1090,'Hospitalisation Details'!$A:$Q,13,FALSE),"")</f>
        <v>tier - 2</v>
      </c>
      <c r="P1090" t="str">
        <f>IFERROR(VLOOKUP($A1090,'Hospitalisation Details'!$A:$Q,15,FALSE),"")</f>
        <v>R1024</v>
      </c>
      <c r="Q1090">
        <f>IFERROR(VLOOKUP($A1090,'Hospitalisation Details'!$A:$Q,8,FALSE),"")</f>
        <v>26</v>
      </c>
    </row>
    <row r="1091" spans="1:17" ht="15" x14ac:dyDescent="0.35">
      <c r="A1091" s="25" t="str">
        <f>'Customer Names'!A199</f>
        <v>Id198</v>
      </c>
      <c r="B1091" t="str">
        <f>IFERROR(VLOOKUP($A1091,'Customer Names'!$A:$F,3,FALSE),"")</f>
        <v>Saldana</v>
      </c>
      <c r="C1091" s="27">
        <f>IFERROR(VLOOKUP($A1091,'Medical Examinations'!$A:$O,2,FALSE),"")</f>
        <v>36.64</v>
      </c>
      <c r="D1091">
        <f>IFERROR(VLOOKUP($A1091,'Medical Examinations'!$A:$O,3,FALSE),"")</f>
        <v>11.34</v>
      </c>
      <c r="E1091" s="26" t="str">
        <f>IFERROR(VLOOKUP($A1091,'Medical Examinations'!$A:$O,4,FALSE),"")</f>
        <v>No</v>
      </c>
      <c r="F1091" t="str">
        <f>IFERROR(VLOOKUP($A1091,'Medical Examinations'!$A:$O,6,FALSE),"")</f>
        <v>No</v>
      </c>
      <c r="G1091" t="str">
        <f>IFERROR(VLOOKUP($A1091,'Medical Examinations'!$A:$O,7,FALSE),"")</f>
        <v>No</v>
      </c>
      <c r="H1091" s="28" t="str">
        <f>IFERROR(VLOOKUP($A1091,'Medical Examinations'!$A:$O,8,FALSE),"")</f>
        <v>0</v>
      </c>
      <c r="I1091" t="str">
        <f>IFERROR(VLOOKUP($A1091,'Medical Examinations'!$A:$O,10,FALSE),"")</f>
        <v>Yes</v>
      </c>
      <c r="J1091" t="str">
        <f>IFERROR(VLOOKUP($A1091,'Medical Examinations'!$A:$O,14,FALSE),"")</f>
        <v>Obesity</v>
      </c>
      <c r="K1091" t="str">
        <f>IFERROR(VLOOKUP($A1091,'Medical Examinations'!$A:$O,15,FALSE),"")</f>
        <v>Diabetes</v>
      </c>
      <c r="L1091" s="19" t="str">
        <f>IFERROR(VLOOKUP($A1091,'Hospitalisation Details'!$A:$Q,7,FALSE),"")</f>
        <v>6-Dec-1974</v>
      </c>
      <c r="M1091" s="20">
        <f>IFERROR(VLOOKUP($A1091,'Hospitalisation Details'!$A:$Q,10,FALSE),"")</f>
        <v>36182.870000000003</v>
      </c>
      <c r="N1091" s="26" t="str">
        <f>IFERROR(VLOOKUP($A1091,'Hospitalisation Details'!$A:$Q,11,FALSE),"")</f>
        <v>tier - 2</v>
      </c>
      <c r="O1091" t="str">
        <f>IFERROR(VLOOKUP($A1091,'Hospitalisation Details'!$A:$Q,13,FALSE),"")</f>
        <v>tier - 3</v>
      </c>
      <c r="P1091" t="str">
        <f>IFERROR(VLOOKUP($A1091,'Hospitalisation Details'!$A:$Q,15,FALSE),"")</f>
        <v>R1012</v>
      </c>
      <c r="Q1091">
        <f>IFERROR(VLOOKUP($A1091,'Hospitalisation Details'!$A:$Q,8,FALSE),"")</f>
        <v>48</v>
      </c>
    </row>
    <row r="1092" spans="1:17" ht="15" x14ac:dyDescent="0.35">
      <c r="A1092" s="25" t="str">
        <f>'Customer Names'!A1981</f>
        <v>Id1980</v>
      </c>
      <c r="B1092" t="str">
        <f>IFERROR(VLOOKUP($A1092,'Customer Names'!$A:$F,3,FALSE),"")</f>
        <v>Leitz</v>
      </c>
      <c r="C1092" s="27">
        <f>IFERROR(VLOOKUP($A1092,'Medical Examinations'!$A:$O,2,FALSE),"")</f>
        <v>19.8</v>
      </c>
      <c r="D1092">
        <f>IFERROR(VLOOKUP($A1092,'Medical Examinations'!$A:$O,3,FALSE),"")</f>
        <v>4</v>
      </c>
      <c r="E1092" s="26" t="str">
        <f>IFERROR(VLOOKUP($A1092,'Medical Examinations'!$A:$O,4,FALSE),"")</f>
        <v>Yes</v>
      </c>
      <c r="F1092" t="str">
        <f>IFERROR(VLOOKUP($A1092,'Medical Examinations'!$A:$O,6,FALSE),"")</f>
        <v>No</v>
      </c>
      <c r="G1092" t="str">
        <f>IFERROR(VLOOKUP($A1092,'Medical Examinations'!$A:$O,7,FALSE),"")</f>
        <v>No</v>
      </c>
      <c r="H1092" s="28" t="str">
        <f>IFERROR(VLOOKUP($A1092,'Medical Examinations'!$A:$O,8,FALSE),"")</f>
        <v>0</v>
      </c>
      <c r="I1092" t="str">
        <f>IFERROR(VLOOKUP($A1092,'Medical Examinations'!$A:$O,10,FALSE),"")</f>
        <v>No</v>
      </c>
      <c r="J1092" t="str">
        <f>IFERROR(VLOOKUP($A1092,'Medical Examinations'!$A:$O,14,FALSE),"")</f>
        <v>Normal Weight</v>
      </c>
      <c r="K1092" t="str">
        <f>IFERROR(VLOOKUP($A1092,'Medical Examinations'!$A:$O,15,FALSE),"")</f>
        <v>Normal</v>
      </c>
      <c r="L1092" s="19" t="str">
        <f>IFERROR(VLOOKUP($A1092,'Hospitalisation Details'!$A:$Q,7,FALSE),"")</f>
        <v>14-Dec-1996</v>
      </c>
      <c r="M1092" s="20">
        <f>IFERROR(VLOOKUP($A1092,'Hospitalisation Details'!$A:$Q,10,FALSE),"")</f>
        <v>3378.91</v>
      </c>
      <c r="N1092" s="26" t="str">
        <f>IFERROR(VLOOKUP($A1092,'Hospitalisation Details'!$A:$Q,11,FALSE),"")</f>
        <v>tier - 2</v>
      </c>
      <c r="O1092" t="str">
        <f>IFERROR(VLOOKUP($A1092,'Hospitalisation Details'!$A:$Q,13,FALSE),"")</f>
        <v>tier - 1</v>
      </c>
      <c r="P1092" t="str">
        <f>IFERROR(VLOOKUP($A1092,'Hospitalisation Details'!$A:$Q,15,FALSE),"")</f>
        <v>R1011</v>
      </c>
      <c r="Q1092">
        <f>IFERROR(VLOOKUP($A1092,'Hospitalisation Details'!$A:$Q,8,FALSE),"")</f>
        <v>26</v>
      </c>
    </row>
    <row r="1093" spans="1:17" ht="15" x14ac:dyDescent="0.35">
      <c r="A1093" s="25" t="str">
        <f>'Customer Names'!A1982</f>
        <v>Id1981</v>
      </c>
      <c r="B1093" t="str">
        <f>IFERROR(VLOOKUP($A1093,'Customer Names'!$A:$F,3,FALSE),"")</f>
        <v>Durfee</v>
      </c>
      <c r="C1093" s="27">
        <f>IFERROR(VLOOKUP($A1093,'Medical Examinations'!$A:$O,2,FALSE),"")</f>
        <v>35.53</v>
      </c>
      <c r="D1093">
        <f>IFERROR(VLOOKUP($A1093,'Medical Examinations'!$A:$O,3,FALSE),"")</f>
        <v>4.68</v>
      </c>
      <c r="E1093" s="26" t="str">
        <f>IFERROR(VLOOKUP($A1093,'Medical Examinations'!$A:$O,4,FALSE),"")</f>
        <v>No</v>
      </c>
      <c r="F1093" t="str">
        <f>IFERROR(VLOOKUP($A1093,'Medical Examinations'!$A:$O,6,FALSE),"")</f>
        <v>No</v>
      </c>
      <c r="G1093" t="str">
        <f>IFERROR(VLOOKUP($A1093,'Medical Examinations'!$A:$O,7,FALSE),"")</f>
        <v>Yes</v>
      </c>
      <c r="H1093" s="28">
        <f>IFERROR(VLOOKUP($A1093,'Medical Examinations'!$A:$O,8,FALSE),"")</f>
        <v>1</v>
      </c>
      <c r="I1093" t="str">
        <f>IFERROR(VLOOKUP($A1093,'Medical Examinations'!$A:$O,10,FALSE),"")</f>
        <v>No</v>
      </c>
      <c r="J1093" t="str">
        <f>IFERROR(VLOOKUP($A1093,'Medical Examinations'!$A:$O,14,FALSE),"")</f>
        <v>Obesity</v>
      </c>
      <c r="K1093" t="str">
        <f>IFERROR(VLOOKUP($A1093,'Medical Examinations'!$A:$O,15,FALSE),"")</f>
        <v>Normal</v>
      </c>
      <c r="L1093" s="19" t="str">
        <f>IFERROR(VLOOKUP($A1093,'Hospitalisation Details'!$A:$Q,7,FALSE),"")</f>
        <v>7-Oct-1993</v>
      </c>
      <c r="M1093" s="20">
        <f>IFERROR(VLOOKUP($A1093,'Hospitalisation Details'!$A:$Q,10,FALSE),"")</f>
        <v>3366.67</v>
      </c>
      <c r="N1093" s="26" t="str">
        <f>IFERROR(VLOOKUP($A1093,'Hospitalisation Details'!$A:$Q,11,FALSE),"")</f>
        <v>tier - 2</v>
      </c>
      <c r="O1093" t="str">
        <f>IFERROR(VLOOKUP($A1093,'Hospitalisation Details'!$A:$Q,13,FALSE),"")</f>
        <v>tier - 2</v>
      </c>
      <c r="P1093" t="str">
        <f>IFERROR(VLOOKUP($A1093,'Hospitalisation Details'!$A:$Q,15,FALSE),"")</f>
        <v>R1013</v>
      </c>
      <c r="Q1093">
        <f>IFERROR(VLOOKUP($A1093,'Hospitalisation Details'!$A:$Q,8,FALSE),"")</f>
        <v>29</v>
      </c>
    </row>
    <row r="1094" spans="1:17" ht="15" x14ac:dyDescent="0.35">
      <c r="A1094" s="25" t="str">
        <f>'Customer Names'!A1983</f>
        <v>Id1982</v>
      </c>
      <c r="B1094" t="str">
        <f>IFERROR(VLOOKUP($A1094,'Customer Names'!$A:$F,3,FALSE),"")</f>
        <v>Maylone</v>
      </c>
      <c r="C1094" s="27">
        <f>IFERROR(VLOOKUP($A1094,'Medical Examinations'!$A:$O,2,FALSE),"")</f>
        <v>21.47</v>
      </c>
      <c r="D1094">
        <f>IFERROR(VLOOKUP($A1094,'Medical Examinations'!$A:$O,3,FALSE),"")</f>
        <v>4.0199999999999996</v>
      </c>
      <c r="E1094" s="26" t="str">
        <f>IFERROR(VLOOKUP($A1094,'Medical Examinations'!$A:$O,4,FALSE),"")</f>
        <v>Yes</v>
      </c>
      <c r="F1094" t="str">
        <f>IFERROR(VLOOKUP($A1094,'Medical Examinations'!$A:$O,6,FALSE),"")</f>
        <v>No</v>
      </c>
      <c r="G1094" t="str">
        <f>IFERROR(VLOOKUP($A1094,'Medical Examinations'!$A:$O,7,FALSE),"")</f>
        <v>No</v>
      </c>
      <c r="H1094" s="28">
        <f>IFERROR(VLOOKUP($A1094,'Medical Examinations'!$A:$O,8,FALSE),"")</f>
        <v>1</v>
      </c>
      <c r="I1094" t="str">
        <f>IFERROR(VLOOKUP($A1094,'Medical Examinations'!$A:$O,10,FALSE),"")</f>
        <v>No</v>
      </c>
      <c r="J1094" t="str">
        <f>IFERROR(VLOOKUP($A1094,'Medical Examinations'!$A:$O,14,FALSE),"")</f>
        <v>Normal Weight</v>
      </c>
      <c r="K1094" t="str">
        <f>IFERROR(VLOOKUP($A1094,'Medical Examinations'!$A:$O,15,FALSE),"")</f>
        <v>Normal</v>
      </c>
      <c r="L1094" s="19" t="str">
        <f>IFERROR(VLOOKUP($A1094,'Hospitalisation Details'!$A:$Q,7,FALSE),"")</f>
        <v>23-Jun-1995</v>
      </c>
      <c r="M1094" s="20">
        <f>IFERROR(VLOOKUP($A1094,'Hospitalisation Details'!$A:$Q,10,FALSE),"")</f>
        <v>3353.47</v>
      </c>
      <c r="N1094" s="26" t="str">
        <f>IFERROR(VLOOKUP($A1094,'Hospitalisation Details'!$A:$Q,11,FALSE),"")</f>
        <v>tier - 2</v>
      </c>
      <c r="O1094" t="str">
        <f>IFERROR(VLOOKUP($A1094,'Hospitalisation Details'!$A:$Q,13,FALSE),"")</f>
        <v>tier - 3</v>
      </c>
      <c r="P1094" t="str">
        <f>IFERROR(VLOOKUP($A1094,'Hospitalisation Details'!$A:$Q,15,FALSE),"")</f>
        <v>R1012</v>
      </c>
      <c r="Q1094">
        <f>IFERROR(VLOOKUP($A1094,'Hospitalisation Details'!$A:$Q,8,FALSE),"")</f>
        <v>27</v>
      </c>
    </row>
    <row r="1095" spans="1:17" ht="15" x14ac:dyDescent="0.35">
      <c r="A1095" s="25" t="str">
        <f>'Customer Names'!A1984</f>
        <v>Id1983</v>
      </c>
      <c r="B1095" t="str">
        <f>IFERROR(VLOOKUP($A1095,'Customer Names'!$A:$F,3,FALSE),"")</f>
        <v>Reiland</v>
      </c>
      <c r="C1095" s="27">
        <f>IFERROR(VLOOKUP($A1095,'Medical Examinations'!$A:$O,2,FALSE),"")</f>
        <v>25.9</v>
      </c>
      <c r="D1095">
        <f>IFERROR(VLOOKUP($A1095,'Medical Examinations'!$A:$O,3,FALSE),"")</f>
        <v>5.12</v>
      </c>
      <c r="E1095" s="26" t="str">
        <f>IFERROR(VLOOKUP($A1095,'Medical Examinations'!$A:$O,4,FALSE),"")</f>
        <v>No</v>
      </c>
      <c r="F1095" t="str">
        <f>IFERROR(VLOOKUP($A1095,'Medical Examinations'!$A:$O,6,FALSE),"")</f>
        <v>No</v>
      </c>
      <c r="G1095" t="str">
        <f>IFERROR(VLOOKUP($A1095,'Medical Examinations'!$A:$O,7,FALSE),"")</f>
        <v>Yes</v>
      </c>
      <c r="H1095" s="28">
        <f>IFERROR(VLOOKUP($A1095,'Medical Examinations'!$A:$O,8,FALSE),"")</f>
        <v>1</v>
      </c>
      <c r="I1095" t="str">
        <f>IFERROR(VLOOKUP($A1095,'Medical Examinations'!$A:$O,10,FALSE),"")</f>
        <v>No</v>
      </c>
      <c r="J1095" t="str">
        <f>IFERROR(VLOOKUP($A1095,'Medical Examinations'!$A:$O,14,FALSE),"")</f>
        <v>Over Weight</v>
      </c>
      <c r="K1095" t="str">
        <f>IFERROR(VLOOKUP($A1095,'Medical Examinations'!$A:$O,15,FALSE),"")</f>
        <v>Normal</v>
      </c>
      <c r="L1095" s="19" t="str">
        <f>IFERROR(VLOOKUP($A1095,'Hospitalisation Details'!$A:$Q,7,FALSE),"")</f>
        <v>28-Oct-1993</v>
      </c>
      <c r="M1095" s="20">
        <f>IFERROR(VLOOKUP($A1095,'Hospitalisation Details'!$A:$Q,10,FALSE),"")</f>
        <v>3353.28</v>
      </c>
      <c r="N1095" s="26" t="str">
        <f>IFERROR(VLOOKUP($A1095,'Hospitalisation Details'!$A:$Q,11,FALSE),"")</f>
        <v>tier - 2</v>
      </c>
      <c r="O1095" t="str">
        <f>IFERROR(VLOOKUP($A1095,'Hospitalisation Details'!$A:$Q,13,FALSE),"")</f>
        <v>tier - 1</v>
      </c>
      <c r="P1095" t="str">
        <f>IFERROR(VLOOKUP($A1095,'Hospitalisation Details'!$A:$Q,15,FALSE),"")</f>
        <v>R1011</v>
      </c>
      <c r="Q1095">
        <f>IFERROR(VLOOKUP($A1095,'Hospitalisation Details'!$A:$Q,8,FALSE),"")</f>
        <v>29</v>
      </c>
    </row>
    <row r="1096" spans="1:17" ht="15" x14ac:dyDescent="0.35">
      <c r="A1096" s="25" t="str">
        <f>'Customer Names'!A1985</f>
        <v>Id1984</v>
      </c>
      <c r="B1096" t="str">
        <f>IFERROR(VLOOKUP($A1096,'Customer Names'!$A:$F,3,FALSE),"")</f>
        <v>Hu</v>
      </c>
      <c r="C1096" s="27">
        <f>IFERROR(VLOOKUP($A1096,'Medical Examinations'!$A:$O,2,FALSE),"")</f>
        <v>20.81</v>
      </c>
      <c r="D1096">
        <f>IFERROR(VLOOKUP($A1096,'Medical Examinations'!$A:$O,3,FALSE),"")</f>
        <v>5.52</v>
      </c>
      <c r="E1096" s="26" t="str">
        <f>IFERROR(VLOOKUP($A1096,'Medical Examinations'!$A:$O,4,FALSE),"")</f>
        <v>No</v>
      </c>
      <c r="F1096" t="str">
        <f>IFERROR(VLOOKUP($A1096,'Medical Examinations'!$A:$O,6,FALSE),"")</f>
        <v>No</v>
      </c>
      <c r="G1096" t="str">
        <f>IFERROR(VLOOKUP($A1096,'Medical Examinations'!$A:$O,7,FALSE),"")</f>
        <v>No</v>
      </c>
      <c r="H1096" s="28" t="str">
        <f>IFERROR(VLOOKUP($A1096,'Medical Examinations'!$A:$O,8,FALSE),"")</f>
        <v>0</v>
      </c>
      <c r="I1096" t="str">
        <f>IFERROR(VLOOKUP($A1096,'Medical Examinations'!$A:$O,10,FALSE),"")</f>
        <v>No</v>
      </c>
      <c r="J1096" t="str">
        <f>IFERROR(VLOOKUP($A1096,'Medical Examinations'!$A:$O,14,FALSE),"")</f>
        <v>Normal Weight</v>
      </c>
      <c r="K1096" t="str">
        <f>IFERROR(VLOOKUP($A1096,'Medical Examinations'!$A:$O,15,FALSE),"")</f>
        <v>Normal</v>
      </c>
      <c r="L1096" s="19" t="str">
        <f>IFERROR(VLOOKUP($A1096,'Hospitalisation Details'!$A:$Q,7,FALSE),"")</f>
        <v>1-Sep-1991</v>
      </c>
      <c r="M1096" s="20">
        <f>IFERROR(VLOOKUP($A1096,'Hospitalisation Details'!$A:$Q,10,FALSE),"")</f>
        <v>3342.79</v>
      </c>
      <c r="N1096" s="26" t="str">
        <f>IFERROR(VLOOKUP($A1096,'Hospitalisation Details'!$A:$Q,11,FALSE),"")</f>
        <v>tier - 2</v>
      </c>
      <c r="O1096" t="str">
        <f>IFERROR(VLOOKUP($A1096,'Hospitalisation Details'!$A:$Q,13,FALSE),"")</f>
        <v>tier - 1</v>
      </c>
      <c r="P1096" t="str">
        <f>IFERROR(VLOOKUP($A1096,'Hospitalisation Details'!$A:$Q,15,FALSE),"")</f>
        <v>R1013</v>
      </c>
      <c r="Q1096">
        <f>IFERROR(VLOOKUP($A1096,'Hospitalisation Details'!$A:$Q,8,FALSE),"")</f>
        <v>31</v>
      </c>
    </row>
    <row r="1097" spans="1:17" ht="15" x14ac:dyDescent="0.35">
      <c r="A1097" s="25" t="str">
        <f>'Customer Names'!A1986</f>
        <v>Id1985</v>
      </c>
      <c r="B1097" t="str">
        <f>IFERROR(VLOOKUP($A1097,'Customer Names'!$A:$F,3,FALSE),"")</f>
        <v>Lessek</v>
      </c>
      <c r="C1097" s="27">
        <f>IFERROR(VLOOKUP($A1097,'Medical Examinations'!$A:$O,2,FALSE),"")</f>
        <v>25.84</v>
      </c>
      <c r="D1097">
        <f>IFERROR(VLOOKUP($A1097,'Medical Examinations'!$A:$O,3,FALSE),"")</f>
        <v>5.81</v>
      </c>
      <c r="E1097" s="26" t="str">
        <f>IFERROR(VLOOKUP($A1097,'Medical Examinations'!$A:$O,4,FALSE),"")</f>
        <v>Yes</v>
      </c>
      <c r="F1097" t="str">
        <f>IFERROR(VLOOKUP($A1097,'Medical Examinations'!$A:$O,6,FALSE),"")</f>
        <v>No</v>
      </c>
      <c r="G1097" t="str">
        <f>IFERROR(VLOOKUP($A1097,'Medical Examinations'!$A:$O,7,FALSE),"")</f>
        <v>Yes</v>
      </c>
      <c r="H1097" s="28">
        <f>IFERROR(VLOOKUP($A1097,'Medical Examinations'!$A:$O,8,FALSE),"")</f>
        <v>1</v>
      </c>
      <c r="I1097" t="str">
        <f>IFERROR(VLOOKUP($A1097,'Medical Examinations'!$A:$O,10,FALSE),"")</f>
        <v>No</v>
      </c>
      <c r="J1097" t="str">
        <f>IFERROR(VLOOKUP($A1097,'Medical Examinations'!$A:$O,14,FALSE),"")</f>
        <v>Over Weight</v>
      </c>
      <c r="K1097" t="str">
        <f>IFERROR(VLOOKUP($A1097,'Medical Examinations'!$A:$O,15,FALSE),"")</f>
        <v>Prediabetes</v>
      </c>
      <c r="L1097" s="19" t="str">
        <f>IFERROR(VLOOKUP($A1097,'Hospitalisation Details'!$A:$Q,7,FALSE),"")</f>
        <v>20-Jun-1997</v>
      </c>
      <c r="M1097" s="20">
        <f>IFERROR(VLOOKUP($A1097,'Hospitalisation Details'!$A:$Q,10,FALSE),"")</f>
        <v>3309.79</v>
      </c>
      <c r="N1097" s="26" t="str">
        <f>IFERROR(VLOOKUP($A1097,'Hospitalisation Details'!$A:$Q,11,FALSE),"")</f>
        <v>tier - 3</v>
      </c>
      <c r="O1097" t="str">
        <f>IFERROR(VLOOKUP($A1097,'Hospitalisation Details'!$A:$Q,13,FALSE),"")</f>
        <v>tier - 3</v>
      </c>
      <c r="P1097" t="str">
        <f>IFERROR(VLOOKUP($A1097,'Hospitalisation Details'!$A:$Q,15,FALSE),"")</f>
        <v>R1017</v>
      </c>
      <c r="Q1097">
        <f>IFERROR(VLOOKUP($A1097,'Hospitalisation Details'!$A:$Q,8,FALSE),"")</f>
        <v>25</v>
      </c>
    </row>
    <row r="1098" spans="1:17" ht="15" x14ac:dyDescent="0.35">
      <c r="A1098" s="25" t="str">
        <f>'Customer Names'!A1987</f>
        <v>Id1986</v>
      </c>
      <c r="B1098" t="str">
        <f>IFERROR(VLOOKUP($A1098,'Customer Names'!$A:$F,3,FALSE),"")</f>
        <v>Colavincenzo</v>
      </c>
      <c r="C1098" s="27">
        <f>IFERROR(VLOOKUP($A1098,'Medical Examinations'!$A:$O,2,FALSE),"")</f>
        <v>30.95</v>
      </c>
      <c r="D1098">
        <f>IFERROR(VLOOKUP($A1098,'Medical Examinations'!$A:$O,3,FALSE),"")</f>
        <v>5.16</v>
      </c>
      <c r="E1098" s="26" t="str">
        <f>IFERROR(VLOOKUP($A1098,'Medical Examinations'!$A:$O,4,FALSE),"")</f>
        <v>No</v>
      </c>
      <c r="F1098" t="str">
        <f>IFERROR(VLOOKUP($A1098,'Medical Examinations'!$A:$O,6,FALSE),"")</f>
        <v>No</v>
      </c>
      <c r="G1098" t="str">
        <f>IFERROR(VLOOKUP($A1098,'Medical Examinations'!$A:$O,7,FALSE),"")</f>
        <v>Yes</v>
      </c>
      <c r="H1098" s="28">
        <f>IFERROR(VLOOKUP($A1098,'Medical Examinations'!$A:$O,8,FALSE),"")</f>
        <v>1</v>
      </c>
      <c r="I1098" t="str">
        <f>IFERROR(VLOOKUP($A1098,'Medical Examinations'!$A:$O,10,FALSE),"")</f>
        <v>No</v>
      </c>
      <c r="J1098" t="str">
        <f>IFERROR(VLOOKUP($A1098,'Medical Examinations'!$A:$O,14,FALSE),"")</f>
        <v>Obesity</v>
      </c>
      <c r="K1098" t="str">
        <f>IFERROR(VLOOKUP($A1098,'Medical Examinations'!$A:$O,15,FALSE),"")</f>
        <v>Normal</v>
      </c>
      <c r="L1098" s="19" t="str">
        <f>IFERROR(VLOOKUP($A1098,'Hospitalisation Details'!$A:$Q,7,FALSE),"")</f>
        <v>18-Nov-2003</v>
      </c>
      <c r="M1098" s="20">
        <f>IFERROR(VLOOKUP($A1098,'Hospitalisation Details'!$A:$Q,10,FALSE),"")</f>
        <v>3308.46</v>
      </c>
      <c r="N1098" s="26" t="str">
        <f>IFERROR(VLOOKUP($A1098,'Hospitalisation Details'!$A:$Q,11,FALSE),"")</f>
        <v>tier - 2</v>
      </c>
      <c r="O1098" t="str">
        <f>IFERROR(VLOOKUP($A1098,'Hospitalisation Details'!$A:$Q,13,FALSE),"")</f>
        <v>tier - 1</v>
      </c>
      <c r="P1098" t="str">
        <f>IFERROR(VLOOKUP($A1098,'Hospitalisation Details'!$A:$Q,15,FALSE),"")</f>
        <v>R1021</v>
      </c>
      <c r="Q1098">
        <f>IFERROR(VLOOKUP($A1098,'Hospitalisation Details'!$A:$Q,8,FALSE),"")</f>
        <v>19</v>
      </c>
    </row>
    <row r="1099" spans="1:17" ht="15" x14ac:dyDescent="0.35">
      <c r="A1099" s="25" t="str">
        <f>'Customer Names'!A1988</f>
        <v>Id1987</v>
      </c>
      <c r="B1099" t="str">
        <f>IFERROR(VLOOKUP($A1099,'Customer Names'!$A:$F,3,FALSE),"")</f>
        <v>Mendez-Karr</v>
      </c>
      <c r="C1099" s="27">
        <f>IFERROR(VLOOKUP($A1099,'Medical Examinations'!$A:$O,2,FALSE),"")</f>
        <v>30.54</v>
      </c>
      <c r="D1099">
        <f>IFERROR(VLOOKUP($A1099,'Medical Examinations'!$A:$O,3,FALSE),"")</f>
        <v>5</v>
      </c>
      <c r="E1099" s="26" t="str">
        <f>IFERROR(VLOOKUP($A1099,'Medical Examinations'!$A:$O,4,FALSE),"")</f>
        <v>No</v>
      </c>
      <c r="F1099" t="str">
        <f>IFERROR(VLOOKUP($A1099,'Medical Examinations'!$A:$O,6,FALSE),"")</f>
        <v>No</v>
      </c>
      <c r="G1099" t="str">
        <f>IFERROR(VLOOKUP($A1099,'Medical Examinations'!$A:$O,7,FALSE),"")</f>
        <v>Yes</v>
      </c>
      <c r="H1099" s="28">
        <f>IFERROR(VLOOKUP($A1099,'Medical Examinations'!$A:$O,8,FALSE),"")</f>
        <v>1</v>
      </c>
      <c r="I1099" t="str">
        <f>IFERROR(VLOOKUP($A1099,'Medical Examinations'!$A:$O,10,FALSE),"")</f>
        <v>No</v>
      </c>
      <c r="J1099" t="str">
        <f>IFERROR(VLOOKUP($A1099,'Medical Examinations'!$A:$O,14,FALSE),"")</f>
        <v>Obesity</v>
      </c>
      <c r="K1099" t="str">
        <f>IFERROR(VLOOKUP($A1099,'Medical Examinations'!$A:$O,15,FALSE),"")</f>
        <v>Normal</v>
      </c>
      <c r="L1099" s="19" t="str">
        <f>IFERROR(VLOOKUP($A1099,'Hospitalisation Details'!$A:$Q,7,FALSE),"")</f>
        <v>5-Dec-2003</v>
      </c>
      <c r="M1099" s="20">
        <f>IFERROR(VLOOKUP($A1099,'Hospitalisation Details'!$A:$Q,10,FALSE),"")</f>
        <v>3300.7</v>
      </c>
      <c r="N1099" s="26" t="str">
        <f>IFERROR(VLOOKUP($A1099,'Hospitalisation Details'!$A:$Q,11,FALSE),"")</f>
        <v>tier - 2</v>
      </c>
      <c r="O1099" t="str">
        <f>IFERROR(VLOOKUP($A1099,'Hospitalisation Details'!$A:$Q,13,FALSE),"")</f>
        <v>tier - 2</v>
      </c>
      <c r="P1099" t="str">
        <f>IFERROR(VLOOKUP($A1099,'Hospitalisation Details'!$A:$Q,15,FALSE),"")</f>
        <v>R1025</v>
      </c>
      <c r="Q1099">
        <f>IFERROR(VLOOKUP($A1099,'Hospitalisation Details'!$A:$Q,8,FALSE),"")</f>
        <v>19</v>
      </c>
    </row>
    <row r="1100" spans="1:17" ht="15" x14ac:dyDescent="0.35">
      <c r="A1100" s="25" t="str">
        <f>'Customer Names'!A1989</f>
        <v>Id1988</v>
      </c>
      <c r="B1100" t="str">
        <f>IFERROR(VLOOKUP($A1100,'Customer Names'!$A:$F,3,FALSE),"")</f>
        <v>Saulnier</v>
      </c>
      <c r="C1100" s="27">
        <f>IFERROR(VLOOKUP($A1100,'Medical Examinations'!$A:$O,2,FALSE),"")</f>
        <v>33.914999999999999</v>
      </c>
      <c r="D1100">
        <f>IFERROR(VLOOKUP($A1100,'Medical Examinations'!$A:$O,3,FALSE),"")</f>
        <v>5.84</v>
      </c>
      <c r="E1100" s="26" t="str">
        <f>IFERROR(VLOOKUP($A1100,'Medical Examinations'!$A:$O,4,FALSE),"")</f>
        <v>Yes</v>
      </c>
      <c r="F1100" t="str">
        <f>IFERROR(VLOOKUP($A1100,'Medical Examinations'!$A:$O,6,FALSE),"")</f>
        <v>No</v>
      </c>
      <c r="G1100" t="str">
        <f>IFERROR(VLOOKUP($A1100,'Medical Examinations'!$A:$O,7,FALSE),"")</f>
        <v>No</v>
      </c>
      <c r="H1100" s="28" t="str">
        <f>IFERROR(VLOOKUP($A1100,'Medical Examinations'!$A:$O,8,FALSE),"")</f>
        <v>0</v>
      </c>
      <c r="I1100" t="str">
        <f>IFERROR(VLOOKUP($A1100,'Medical Examinations'!$A:$O,10,FALSE),"")</f>
        <v>No</v>
      </c>
      <c r="J1100" t="str">
        <f>IFERROR(VLOOKUP($A1100,'Medical Examinations'!$A:$O,14,FALSE),"")</f>
        <v>Obesity</v>
      </c>
      <c r="K1100" t="str">
        <f>IFERROR(VLOOKUP($A1100,'Medical Examinations'!$A:$O,15,FALSE),"")</f>
        <v>Prediabetes</v>
      </c>
      <c r="L1100" s="19" t="str">
        <f>IFERROR(VLOOKUP($A1100,'Hospitalisation Details'!$A:$Q,7,FALSE),"")</f>
        <v>17-Nov-1996</v>
      </c>
      <c r="M1100" s="20">
        <f>IFERROR(VLOOKUP($A1100,'Hospitalisation Details'!$A:$Q,10,FALSE),"")</f>
        <v>3292.53</v>
      </c>
      <c r="N1100" s="26" t="str">
        <f>IFERROR(VLOOKUP($A1100,'Hospitalisation Details'!$A:$Q,11,FALSE),"")</f>
        <v>tier - 2</v>
      </c>
      <c r="O1100" t="str">
        <f>IFERROR(VLOOKUP($A1100,'Hospitalisation Details'!$A:$Q,13,FALSE),"")</f>
        <v>tier - 2</v>
      </c>
      <c r="P1100" t="str">
        <f>IFERROR(VLOOKUP($A1100,'Hospitalisation Details'!$A:$Q,15,FALSE),"")</f>
        <v>R1012</v>
      </c>
      <c r="Q1100">
        <f>IFERROR(VLOOKUP($A1100,'Hospitalisation Details'!$A:$Q,8,FALSE),"")</f>
        <v>26</v>
      </c>
    </row>
    <row r="1101" spans="1:17" ht="15" x14ac:dyDescent="0.35">
      <c r="A1101" s="25" t="str">
        <f>'Customer Names'!A1990</f>
        <v>Id1989</v>
      </c>
      <c r="B1101" t="str">
        <f>IFERROR(VLOOKUP($A1101,'Customer Names'!$A:$F,3,FALSE),"")</f>
        <v>Schoonover</v>
      </c>
      <c r="C1101" s="27">
        <f>IFERROR(VLOOKUP($A1101,'Medical Examinations'!$A:$O,2,FALSE),"")</f>
        <v>33.31</v>
      </c>
      <c r="D1101">
        <f>IFERROR(VLOOKUP($A1101,'Medical Examinations'!$A:$O,3,FALSE),"")</f>
        <v>4.1900000000000004</v>
      </c>
      <c r="E1101" s="26" t="str">
        <f>IFERROR(VLOOKUP($A1101,'Medical Examinations'!$A:$O,4,FALSE),"")</f>
        <v>No</v>
      </c>
      <c r="F1101" t="str">
        <f>IFERROR(VLOOKUP($A1101,'Medical Examinations'!$A:$O,6,FALSE),"")</f>
        <v>No</v>
      </c>
      <c r="G1101" t="str">
        <f>IFERROR(VLOOKUP($A1101,'Medical Examinations'!$A:$O,7,FALSE),"")</f>
        <v>Yes</v>
      </c>
      <c r="H1101" s="28">
        <f>IFERROR(VLOOKUP($A1101,'Medical Examinations'!$A:$O,8,FALSE),"")</f>
        <v>1</v>
      </c>
      <c r="I1101" t="str">
        <f>IFERROR(VLOOKUP($A1101,'Medical Examinations'!$A:$O,10,FALSE),"")</f>
        <v>No</v>
      </c>
      <c r="J1101" t="str">
        <f>IFERROR(VLOOKUP($A1101,'Medical Examinations'!$A:$O,14,FALSE),"")</f>
        <v>Obesity</v>
      </c>
      <c r="K1101" t="str">
        <f>IFERROR(VLOOKUP($A1101,'Medical Examinations'!$A:$O,15,FALSE),"")</f>
        <v>Normal</v>
      </c>
      <c r="L1101" s="19" t="str">
        <f>IFERROR(VLOOKUP($A1101,'Hospitalisation Details'!$A:$Q,7,FALSE),"")</f>
        <v>3-Jul-2003</v>
      </c>
      <c r="M1101" s="20">
        <f>IFERROR(VLOOKUP($A1101,'Hospitalisation Details'!$A:$Q,10,FALSE),"")</f>
        <v>3280.22</v>
      </c>
      <c r="N1101" s="26" t="str">
        <f>IFERROR(VLOOKUP($A1101,'Hospitalisation Details'!$A:$Q,11,FALSE),"")</f>
        <v>tier - 2</v>
      </c>
      <c r="O1101" t="str">
        <f>IFERROR(VLOOKUP($A1101,'Hospitalisation Details'!$A:$Q,13,FALSE),"")</f>
        <v>tier - 3</v>
      </c>
      <c r="P1101" t="str">
        <f>IFERROR(VLOOKUP($A1101,'Hospitalisation Details'!$A:$Q,15,FALSE),"")</f>
        <v>R1011</v>
      </c>
      <c r="Q1101">
        <f>IFERROR(VLOOKUP($A1101,'Hospitalisation Details'!$A:$Q,8,FALSE),"")</f>
        <v>19</v>
      </c>
    </row>
    <row r="1102" spans="1:17" ht="15" x14ac:dyDescent="0.35">
      <c r="A1102" s="25" t="str">
        <f>'Customer Names'!A200</f>
        <v>Id199</v>
      </c>
      <c r="B1102" t="str">
        <f>IFERROR(VLOOKUP($A1102,'Customer Names'!$A:$F,3,FALSE),"")</f>
        <v>Weinberg</v>
      </c>
      <c r="C1102" s="27">
        <f>IFERROR(VLOOKUP($A1102,'Medical Examinations'!$A:$O,2,FALSE),"")</f>
        <v>36.85</v>
      </c>
      <c r="D1102">
        <f>IFERROR(VLOOKUP($A1102,'Medical Examinations'!$A:$O,3,FALSE),"")</f>
        <v>5.88</v>
      </c>
      <c r="E1102" s="26" t="str">
        <f>IFERROR(VLOOKUP($A1102,'Medical Examinations'!$A:$O,4,FALSE),"")</f>
        <v>No</v>
      </c>
      <c r="F1102" t="str">
        <f>IFERROR(VLOOKUP($A1102,'Medical Examinations'!$A:$O,6,FALSE),"")</f>
        <v>yes</v>
      </c>
      <c r="G1102" t="str">
        <f>IFERROR(VLOOKUP($A1102,'Medical Examinations'!$A:$O,7,FALSE),"")</f>
        <v>No</v>
      </c>
      <c r="H1102" s="28">
        <f>IFERROR(VLOOKUP($A1102,'Medical Examinations'!$A:$O,8,FALSE),"")</f>
        <v>1</v>
      </c>
      <c r="I1102" t="str">
        <f>IFERROR(VLOOKUP($A1102,'Medical Examinations'!$A:$O,10,FALSE),"")</f>
        <v>Yes</v>
      </c>
      <c r="J1102" t="str">
        <f>IFERROR(VLOOKUP($A1102,'Medical Examinations'!$A:$O,14,FALSE),"")</f>
        <v>Obesity</v>
      </c>
      <c r="K1102" t="str">
        <f>IFERROR(VLOOKUP($A1102,'Medical Examinations'!$A:$O,15,FALSE),"")</f>
        <v>Prediabetes</v>
      </c>
      <c r="L1102" s="19" t="str">
        <f>IFERROR(VLOOKUP($A1102,'Hospitalisation Details'!$A:$Q,7,FALSE),"")</f>
        <v>30-Aug-2004</v>
      </c>
      <c r="M1102" s="20">
        <f>IFERROR(VLOOKUP($A1102,'Hospitalisation Details'!$A:$Q,10,FALSE),"")</f>
        <v>36149.480000000003</v>
      </c>
      <c r="N1102" s="26" t="str">
        <f>IFERROR(VLOOKUP($A1102,'Hospitalisation Details'!$A:$Q,11,FALSE),"")</f>
        <v>tier - 2</v>
      </c>
      <c r="O1102" t="str">
        <f>IFERROR(VLOOKUP($A1102,'Hospitalisation Details'!$A:$Q,13,FALSE),"")</f>
        <v>tier - 2</v>
      </c>
      <c r="P1102" t="str">
        <f>IFERROR(VLOOKUP($A1102,'Hospitalisation Details'!$A:$Q,15,FALSE),"")</f>
        <v>R1013</v>
      </c>
      <c r="Q1102">
        <f>IFERROR(VLOOKUP($A1102,'Hospitalisation Details'!$A:$Q,8,FALSE),"")</f>
        <v>18</v>
      </c>
    </row>
    <row r="1103" spans="1:17" ht="15" x14ac:dyDescent="0.35">
      <c r="A1103" s="25" t="str">
        <f>'Customer Names'!A1991</f>
        <v>Id1990</v>
      </c>
      <c r="B1103" t="str">
        <f>IFERROR(VLOOKUP($A1103,'Customer Names'!$A:$F,3,FALSE),"")</f>
        <v>Hass</v>
      </c>
      <c r="C1103" s="27">
        <f>IFERROR(VLOOKUP($A1103,'Medical Examinations'!$A:$O,2,FALSE),"")</f>
        <v>25.745000000000001</v>
      </c>
      <c r="D1103">
        <f>IFERROR(VLOOKUP($A1103,'Medical Examinations'!$A:$O,3,FALSE),"")</f>
        <v>4.62</v>
      </c>
      <c r="E1103" s="26" t="str">
        <f>IFERROR(VLOOKUP($A1103,'Medical Examinations'!$A:$O,4,FALSE),"")</f>
        <v>Yes</v>
      </c>
      <c r="F1103" t="str">
        <f>IFERROR(VLOOKUP($A1103,'Medical Examinations'!$A:$O,6,FALSE),"")</f>
        <v>No</v>
      </c>
      <c r="G1103" t="str">
        <f>IFERROR(VLOOKUP($A1103,'Medical Examinations'!$A:$O,7,FALSE),"")</f>
        <v>No</v>
      </c>
      <c r="H1103" s="28" t="str">
        <f>IFERROR(VLOOKUP($A1103,'Medical Examinations'!$A:$O,8,FALSE),"")</f>
        <v>0</v>
      </c>
      <c r="I1103" t="str">
        <f>IFERROR(VLOOKUP($A1103,'Medical Examinations'!$A:$O,10,FALSE),"")</f>
        <v>No</v>
      </c>
      <c r="J1103" t="str">
        <f>IFERROR(VLOOKUP($A1103,'Medical Examinations'!$A:$O,14,FALSE),"")</f>
        <v>Over Weight</v>
      </c>
      <c r="K1103" t="str">
        <f>IFERROR(VLOOKUP($A1103,'Medical Examinations'!$A:$O,15,FALSE),"")</f>
        <v>Normal</v>
      </c>
      <c r="L1103" s="19" t="str">
        <f>IFERROR(VLOOKUP($A1103,'Hospitalisation Details'!$A:$Q,7,FALSE),"")</f>
        <v>6-Oct-2001</v>
      </c>
      <c r="M1103" s="20">
        <f>IFERROR(VLOOKUP($A1103,'Hospitalisation Details'!$A:$Q,10,FALSE),"")</f>
        <v>3279.87</v>
      </c>
      <c r="N1103" s="26" t="str">
        <f>IFERROR(VLOOKUP($A1103,'Hospitalisation Details'!$A:$Q,11,FALSE),"")</f>
        <v>tier - 2</v>
      </c>
      <c r="O1103" t="str">
        <f>IFERROR(VLOOKUP($A1103,'Hospitalisation Details'!$A:$Q,13,FALSE),"")</f>
        <v>tier - 1</v>
      </c>
      <c r="P1103" t="str">
        <f>IFERROR(VLOOKUP($A1103,'Hospitalisation Details'!$A:$Q,15,FALSE),"")</f>
        <v>R1017</v>
      </c>
      <c r="Q1103">
        <f>IFERROR(VLOOKUP($A1103,'Hospitalisation Details'!$A:$Q,8,FALSE),"")</f>
        <v>21</v>
      </c>
    </row>
    <row r="1104" spans="1:17" ht="15" x14ac:dyDescent="0.35">
      <c r="A1104" s="25" t="str">
        <f>'Customer Names'!A1992</f>
        <v>Id1991</v>
      </c>
      <c r="B1104" t="str">
        <f>IFERROR(VLOOKUP($A1104,'Customer Names'!$A:$F,3,FALSE),"")</f>
        <v>Cadotte</v>
      </c>
      <c r="C1104" s="27">
        <f>IFERROR(VLOOKUP($A1104,'Medical Examinations'!$A:$O,2,FALSE),"")</f>
        <v>37.1</v>
      </c>
      <c r="D1104">
        <f>IFERROR(VLOOKUP($A1104,'Medical Examinations'!$A:$O,3,FALSE),"")</f>
        <v>6.24</v>
      </c>
      <c r="E1104" s="26" t="str">
        <f>IFERROR(VLOOKUP($A1104,'Medical Examinations'!$A:$O,4,FALSE),"")</f>
        <v>No</v>
      </c>
      <c r="F1104" t="str">
        <f>IFERROR(VLOOKUP($A1104,'Medical Examinations'!$A:$O,6,FALSE),"")</f>
        <v>No</v>
      </c>
      <c r="G1104" t="str">
        <f>IFERROR(VLOOKUP($A1104,'Medical Examinations'!$A:$O,7,FALSE),"")</f>
        <v>No</v>
      </c>
      <c r="H1104" s="28" t="str">
        <f>IFERROR(VLOOKUP($A1104,'Medical Examinations'!$A:$O,8,FALSE),"")</f>
        <v>0</v>
      </c>
      <c r="I1104" t="str">
        <f>IFERROR(VLOOKUP($A1104,'Medical Examinations'!$A:$O,10,FALSE),"")</f>
        <v>No</v>
      </c>
      <c r="J1104" t="str">
        <f>IFERROR(VLOOKUP($A1104,'Medical Examinations'!$A:$O,14,FALSE),"")</f>
        <v>Obesity</v>
      </c>
      <c r="K1104" t="str">
        <f>IFERROR(VLOOKUP($A1104,'Medical Examinations'!$A:$O,15,FALSE),"")</f>
        <v>Prediabetes</v>
      </c>
      <c r="L1104" s="19" t="str">
        <f>IFERROR(VLOOKUP($A1104,'Hospitalisation Details'!$A:$Q,7,FALSE),"")</f>
        <v>1-Jul-1994</v>
      </c>
      <c r="M1104" s="20">
        <f>IFERROR(VLOOKUP($A1104,'Hospitalisation Details'!$A:$Q,10,FALSE),"")</f>
        <v>3277.16</v>
      </c>
      <c r="N1104" s="26" t="str">
        <f>IFERROR(VLOOKUP($A1104,'Hospitalisation Details'!$A:$Q,11,FALSE),"")</f>
        <v>tier - 2</v>
      </c>
      <c r="O1104" t="str">
        <f>IFERROR(VLOOKUP($A1104,'Hospitalisation Details'!$A:$Q,13,FALSE),"")</f>
        <v>tier - 3</v>
      </c>
      <c r="P1104" t="str">
        <f>IFERROR(VLOOKUP($A1104,'Hospitalisation Details'!$A:$Q,15,FALSE),"")</f>
        <v>R1011</v>
      </c>
      <c r="Q1104">
        <f>IFERROR(VLOOKUP($A1104,'Hospitalisation Details'!$A:$Q,8,FALSE),"")</f>
        <v>28</v>
      </c>
    </row>
    <row r="1105" spans="1:17" ht="15" x14ac:dyDescent="0.35">
      <c r="A1105" s="25" t="str">
        <f>'Customer Names'!A1993</f>
        <v>Id1992</v>
      </c>
      <c r="B1105" t="str">
        <f>IFERROR(VLOOKUP($A1105,'Customer Names'!$A:$F,3,FALSE),"")</f>
        <v>Cacciapaglia</v>
      </c>
      <c r="C1105" s="27">
        <f>IFERROR(VLOOKUP($A1105,'Medical Examinations'!$A:$O,2,FALSE),"")</f>
        <v>35.435000000000002</v>
      </c>
      <c r="D1105">
        <f>IFERROR(VLOOKUP($A1105,'Medical Examinations'!$A:$O,3,FALSE),"")</f>
        <v>5.81</v>
      </c>
      <c r="E1105" s="26" t="str">
        <f>IFERROR(VLOOKUP($A1105,'Medical Examinations'!$A:$O,4,FALSE),"")</f>
        <v>No</v>
      </c>
      <c r="F1105" t="str">
        <f>IFERROR(VLOOKUP($A1105,'Medical Examinations'!$A:$O,6,FALSE),"")</f>
        <v>No</v>
      </c>
      <c r="G1105" t="str">
        <f>IFERROR(VLOOKUP($A1105,'Medical Examinations'!$A:$O,7,FALSE),"")</f>
        <v>No</v>
      </c>
      <c r="H1105" s="28" t="str">
        <f>IFERROR(VLOOKUP($A1105,'Medical Examinations'!$A:$O,8,FALSE),"")</f>
        <v>0</v>
      </c>
      <c r="I1105" t="str">
        <f>IFERROR(VLOOKUP($A1105,'Medical Examinations'!$A:$O,10,FALSE),"")</f>
        <v>No</v>
      </c>
      <c r="J1105" t="str">
        <f>IFERROR(VLOOKUP($A1105,'Medical Examinations'!$A:$O,14,FALSE),"")</f>
        <v>Obesity</v>
      </c>
      <c r="K1105" t="str">
        <f>IFERROR(VLOOKUP($A1105,'Medical Examinations'!$A:$O,15,FALSE),"")</f>
        <v>Prediabetes</v>
      </c>
      <c r="L1105" s="19" t="str">
        <f>IFERROR(VLOOKUP($A1105,'Hospitalisation Details'!$A:$Q,7,FALSE),"")</f>
        <v>2-Dec-1994</v>
      </c>
      <c r="M1105" s="20">
        <f>IFERROR(VLOOKUP($A1105,'Hospitalisation Details'!$A:$Q,10,FALSE),"")</f>
        <v>3268.85</v>
      </c>
      <c r="N1105" s="26" t="str">
        <f>IFERROR(VLOOKUP($A1105,'Hospitalisation Details'!$A:$Q,11,FALSE),"")</f>
        <v>tier - 3</v>
      </c>
      <c r="O1105" t="str">
        <f>IFERROR(VLOOKUP($A1105,'Hospitalisation Details'!$A:$Q,13,FALSE),"")</f>
        <v>tier - 1</v>
      </c>
      <c r="P1105" t="str">
        <f>IFERROR(VLOOKUP($A1105,'Hospitalisation Details'!$A:$Q,15,FALSE),"")</f>
        <v>R1016</v>
      </c>
      <c r="Q1105">
        <f>IFERROR(VLOOKUP($A1105,'Hospitalisation Details'!$A:$Q,8,FALSE),"")</f>
        <v>28</v>
      </c>
    </row>
    <row r="1106" spans="1:17" ht="15" x14ac:dyDescent="0.35">
      <c r="A1106" s="25" t="str">
        <f>'Customer Names'!A1994</f>
        <v>Id1993</v>
      </c>
      <c r="B1106" t="str">
        <f>IFERROR(VLOOKUP($A1106,'Customer Names'!$A:$F,3,FALSE),"")</f>
        <v>Mininger</v>
      </c>
      <c r="C1106" s="27">
        <f>IFERROR(VLOOKUP($A1106,'Medical Examinations'!$A:$O,2,FALSE),"")</f>
        <v>20.399999999999999</v>
      </c>
      <c r="D1106">
        <f>IFERROR(VLOOKUP($A1106,'Medical Examinations'!$A:$O,3,FALSE),"")</f>
        <v>4.83</v>
      </c>
      <c r="E1106" s="26" t="str">
        <f>IFERROR(VLOOKUP($A1106,'Medical Examinations'!$A:$O,4,FALSE),"")</f>
        <v>No</v>
      </c>
      <c r="F1106" t="str">
        <f>IFERROR(VLOOKUP($A1106,'Medical Examinations'!$A:$O,6,FALSE),"")</f>
        <v>No</v>
      </c>
      <c r="G1106" t="str">
        <f>IFERROR(VLOOKUP($A1106,'Medical Examinations'!$A:$O,7,FALSE),"")</f>
        <v>No</v>
      </c>
      <c r="H1106" s="28" t="str">
        <f>IFERROR(VLOOKUP($A1106,'Medical Examinations'!$A:$O,8,FALSE),"")</f>
        <v>0</v>
      </c>
      <c r="I1106" t="str">
        <f>IFERROR(VLOOKUP($A1106,'Medical Examinations'!$A:$O,10,FALSE),"")</f>
        <v>No</v>
      </c>
      <c r="J1106" t="str">
        <f>IFERROR(VLOOKUP($A1106,'Medical Examinations'!$A:$O,14,FALSE),"")</f>
        <v>Normal Weight</v>
      </c>
      <c r="K1106" t="str">
        <f>IFERROR(VLOOKUP($A1106,'Medical Examinations'!$A:$O,15,FALSE),"")</f>
        <v>Normal</v>
      </c>
      <c r="L1106" s="19" t="str">
        <f>IFERROR(VLOOKUP($A1106,'Hospitalisation Details'!$A:$Q,7,FALSE),"")</f>
        <v>13-Nov-1991</v>
      </c>
      <c r="M1106" s="20">
        <f>IFERROR(VLOOKUP($A1106,'Hospitalisation Details'!$A:$Q,10,FALSE),"")</f>
        <v>3260.2</v>
      </c>
      <c r="N1106" s="26" t="str">
        <f>IFERROR(VLOOKUP($A1106,'Hospitalisation Details'!$A:$Q,11,FALSE),"")</f>
        <v>tier - 3</v>
      </c>
      <c r="O1106" t="str">
        <f>IFERROR(VLOOKUP($A1106,'Hospitalisation Details'!$A:$Q,13,FALSE),"")</f>
        <v>tier - 2</v>
      </c>
      <c r="P1106" t="str">
        <f>IFERROR(VLOOKUP($A1106,'Hospitalisation Details'!$A:$Q,15,FALSE),"")</f>
        <v>R1011</v>
      </c>
      <c r="Q1106">
        <f>IFERROR(VLOOKUP($A1106,'Hospitalisation Details'!$A:$Q,8,FALSE),"")</f>
        <v>31</v>
      </c>
    </row>
    <row r="1107" spans="1:17" ht="15" x14ac:dyDescent="0.35">
      <c r="A1107" s="25" t="str">
        <f>'Customer Names'!A1995</f>
        <v>Id1994</v>
      </c>
      <c r="B1107" t="str">
        <f>IFERROR(VLOOKUP($A1107,'Customer Names'!$A:$F,3,FALSE),"")</f>
        <v>Mayo</v>
      </c>
      <c r="C1107" s="27">
        <f>IFERROR(VLOOKUP($A1107,'Medical Examinations'!$A:$O,2,FALSE),"")</f>
        <v>42.13</v>
      </c>
      <c r="D1107">
        <f>IFERROR(VLOOKUP($A1107,'Medical Examinations'!$A:$O,3,FALSE),"")</f>
        <v>5.72</v>
      </c>
      <c r="E1107" s="26" t="str">
        <f>IFERROR(VLOOKUP($A1107,'Medical Examinations'!$A:$O,4,FALSE),"")</f>
        <v>Yes</v>
      </c>
      <c r="F1107" t="str">
        <f>IFERROR(VLOOKUP($A1107,'Medical Examinations'!$A:$O,6,FALSE),"")</f>
        <v>No</v>
      </c>
      <c r="G1107" t="str">
        <f>IFERROR(VLOOKUP($A1107,'Medical Examinations'!$A:$O,7,FALSE),"")</f>
        <v>Yes</v>
      </c>
      <c r="H1107" s="28">
        <f>IFERROR(VLOOKUP($A1107,'Medical Examinations'!$A:$O,8,FALSE),"")</f>
        <v>1</v>
      </c>
      <c r="I1107" t="str">
        <f>IFERROR(VLOOKUP($A1107,'Medical Examinations'!$A:$O,10,FALSE),"")</f>
        <v>No</v>
      </c>
      <c r="J1107" t="str">
        <f>IFERROR(VLOOKUP($A1107,'Medical Examinations'!$A:$O,14,FALSE),"")</f>
        <v>Obesity</v>
      </c>
      <c r="K1107" t="str">
        <f>IFERROR(VLOOKUP($A1107,'Medical Examinations'!$A:$O,15,FALSE),"")</f>
        <v>Prediabetes</v>
      </c>
      <c r="L1107" s="19" t="str">
        <f>IFERROR(VLOOKUP($A1107,'Hospitalisation Details'!$A:$Q,7,FALSE),"")</f>
        <v>2-Sep-1997</v>
      </c>
      <c r="M1107" s="20">
        <f>IFERROR(VLOOKUP($A1107,'Hospitalisation Details'!$A:$Q,10,FALSE),"")</f>
        <v>3238.44</v>
      </c>
      <c r="N1107" s="26" t="str">
        <f>IFERROR(VLOOKUP($A1107,'Hospitalisation Details'!$A:$Q,11,FALSE),"")</f>
        <v>tier - 2</v>
      </c>
      <c r="O1107" t="str">
        <f>IFERROR(VLOOKUP($A1107,'Hospitalisation Details'!$A:$Q,13,FALSE),"")</f>
        <v>tier - 3</v>
      </c>
      <c r="P1107" t="str">
        <f>IFERROR(VLOOKUP($A1107,'Hospitalisation Details'!$A:$Q,15,FALSE),"")</f>
        <v>R1013</v>
      </c>
      <c r="Q1107">
        <f>IFERROR(VLOOKUP($A1107,'Hospitalisation Details'!$A:$Q,8,FALSE),"")</f>
        <v>25</v>
      </c>
    </row>
    <row r="1108" spans="1:17" ht="15" x14ac:dyDescent="0.35">
      <c r="A1108" s="25" t="str">
        <f>'Customer Names'!A1996</f>
        <v>Id1995</v>
      </c>
      <c r="B1108" t="str">
        <f>IFERROR(VLOOKUP($A1108,'Customer Names'!$A:$F,3,FALSE),"")</f>
        <v>Zicko</v>
      </c>
      <c r="C1108" s="27">
        <f>IFERROR(VLOOKUP($A1108,'Medical Examinations'!$A:$O,2,FALSE),"")</f>
        <v>33.99</v>
      </c>
      <c r="D1108">
        <f>IFERROR(VLOOKUP($A1108,'Medical Examinations'!$A:$O,3,FALSE),"")</f>
        <v>4.83</v>
      </c>
      <c r="E1108" s="26" t="str">
        <f>IFERROR(VLOOKUP($A1108,'Medical Examinations'!$A:$O,4,FALSE),"")</f>
        <v>Yes</v>
      </c>
      <c r="F1108" t="str">
        <f>IFERROR(VLOOKUP($A1108,'Medical Examinations'!$A:$O,6,FALSE),"")</f>
        <v>No</v>
      </c>
      <c r="G1108" t="str">
        <f>IFERROR(VLOOKUP($A1108,'Medical Examinations'!$A:$O,7,FALSE),"")</f>
        <v>Yes</v>
      </c>
      <c r="H1108" s="28">
        <f>IFERROR(VLOOKUP($A1108,'Medical Examinations'!$A:$O,8,FALSE),"")</f>
        <v>1</v>
      </c>
      <c r="I1108" t="str">
        <f>IFERROR(VLOOKUP($A1108,'Medical Examinations'!$A:$O,10,FALSE),"")</f>
        <v>No</v>
      </c>
      <c r="J1108" t="str">
        <f>IFERROR(VLOOKUP($A1108,'Medical Examinations'!$A:$O,14,FALSE),"")</f>
        <v>Obesity</v>
      </c>
      <c r="K1108" t="str">
        <f>IFERROR(VLOOKUP($A1108,'Medical Examinations'!$A:$O,15,FALSE),"")</f>
        <v>Normal</v>
      </c>
      <c r="L1108" s="19" t="str">
        <f>IFERROR(VLOOKUP($A1108,'Hospitalisation Details'!$A:$Q,7,FALSE),"")</f>
        <v>2-Aug-1997</v>
      </c>
      <c r="M1108" s="20">
        <f>IFERROR(VLOOKUP($A1108,'Hospitalisation Details'!$A:$Q,10,FALSE),"")</f>
        <v>3227.12</v>
      </c>
      <c r="N1108" s="26" t="str">
        <f>IFERROR(VLOOKUP($A1108,'Hospitalisation Details'!$A:$Q,11,FALSE),"")</f>
        <v>tier - 2</v>
      </c>
      <c r="O1108" t="str">
        <f>IFERROR(VLOOKUP($A1108,'Hospitalisation Details'!$A:$Q,13,FALSE),"")</f>
        <v>tier - 3</v>
      </c>
      <c r="P1108" t="str">
        <f>IFERROR(VLOOKUP($A1108,'Hospitalisation Details'!$A:$Q,15,FALSE),"")</f>
        <v>R1013</v>
      </c>
      <c r="Q1108">
        <f>IFERROR(VLOOKUP($A1108,'Hospitalisation Details'!$A:$Q,8,FALSE),"")</f>
        <v>25</v>
      </c>
    </row>
    <row r="1109" spans="1:17" ht="15" x14ac:dyDescent="0.35">
      <c r="A1109" s="25" t="str">
        <f>'Customer Names'!A1997</f>
        <v>Id1996</v>
      </c>
      <c r="B1109" t="str">
        <f>IFERROR(VLOOKUP($A1109,'Customer Names'!$A:$F,3,FALSE),"")</f>
        <v>Graham</v>
      </c>
      <c r="C1109" s="27">
        <f>IFERROR(VLOOKUP($A1109,'Medical Examinations'!$A:$O,2,FALSE),"")</f>
        <v>28.594999999999999</v>
      </c>
      <c r="D1109">
        <f>IFERROR(VLOOKUP($A1109,'Medical Examinations'!$A:$O,3,FALSE),"")</f>
        <v>4.1399999999999997</v>
      </c>
      <c r="E1109" s="26" t="str">
        <f>IFERROR(VLOOKUP($A1109,'Medical Examinations'!$A:$O,4,FALSE),"")</f>
        <v>Yes</v>
      </c>
      <c r="F1109" t="str">
        <f>IFERROR(VLOOKUP($A1109,'Medical Examinations'!$A:$O,6,FALSE),"")</f>
        <v>No</v>
      </c>
      <c r="G1109" t="str">
        <f>IFERROR(VLOOKUP($A1109,'Medical Examinations'!$A:$O,7,FALSE),"")</f>
        <v>Yes</v>
      </c>
      <c r="H1109" s="28">
        <f>IFERROR(VLOOKUP($A1109,'Medical Examinations'!$A:$O,8,FALSE),"")</f>
        <v>1</v>
      </c>
      <c r="I1109" t="str">
        <f>IFERROR(VLOOKUP($A1109,'Medical Examinations'!$A:$O,10,FALSE),"")</f>
        <v>No</v>
      </c>
      <c r="J1109" t="str">
        <f>IFERROR(VLOOKUP($A1109,'Medical Examinations'!$A:$O,14,FALSE),"")</f>
        <v>Over Weight</v>
      </c>
      <c r="K1109" t="str">
        <f>IFERROR(VLOOKUP($A1109,'Medical Examinations'!$A:$O,15,FALSE),"")</f>
        <v>Normal</v>
      </c>
      <c r="L1109" s="19" t="str">
        <f>IFERROR(VLOOKUP($A1109,'Hospitalisation Details'!$A:$Q,7,FALSE),"")</f>
        <v>6-Jul-1997</v>
      </c>
      <c r="M1109" s="20">
        <f>IFERROR(VLOOKUP($A1109,'Hospitalisation Details'!$A:$Q,10,FALSE),"")</f>
        <v>3213.62</v>
      </c>
      <c r="N1109" s="26" t="str">
        <f>IFERROR(VLOOKUP($A1109,'Hospitalisation Details'!$A:$Q,11,FALSE),"")</f>
        <v>tier - 2</v>
      </c>
      <c r="O1109" t="str">
        <f>IFERROR(VLOOKUP($A1109,'Hospitalisation Details'!$A:$Q,13,FALSE),"")</f>
        <v>tier - 2</v>
      </c>
      <c r="P1109" t="str">
        <f>IFERROR(VLOOKUP($A1109,'Hospitalisation Details'!$A:$Q,15,FALSE),"")</f>
        <v>R1024</v>
      </c>
      <c r="Q1109">
        <f>IFERROR(VLOOKUP($A1109,'Hospitalisation Details'!$A:$Q,8,FALSE),"")</f>
        <v>25</v>
      </c>
    </row>
    <row r="1110" spans="1:17" ht="15" x14ac:dyDescent="0.35">
      <c r="A1110" s="25" t="str">
        <f>'Customer Names'!A1998</f>
        <v>Id1997</v>
      </c>
      <c r="B1110" t="str">
        <f>IFERROR(VLOOKUP($A1110,'Customer Names'!$A:$F,3,FALSE),"")</f>
        <v>Boland</v>
      </c>
      <c r="C1110" s="27">
        <f>IFERROR(VLOOKUP($A1110,'Medical Examinations'!$A:$O,2,FALSE),"")</f>
        <v>20.8</v>
      </c>
      <c r="D1110">
        <f>IFERROR(VLOOKUP($A1110,'Medical Examinations'!$A:$O,3,FALSE),"")</f>
        <v>4.07</v>
      </c>
      <c r="E1110" s="26" t="str">
        <f>IFERROR(VLOOKUP($A1110,'Medical Examinations'!$A:$O,4,FALSE),"")</f>
        <v>Yes</v>
      </c>
      <c r="F1110" t="str">
        <f>IFERROR(VLOOKUP($A1110,'Medical Examinations'!$A:$O,6,FALSE),"")</f>
        <v>No</v>
      </c>
      <c r="G1110" t="str">
        <f>IFERROR(VLOOKUP($A1110,'Medical Examinations'!$A:$O,7,FALSE),"")</f>
        <v>Yes</v>
      </c>
      <c r="H1110" s="28">
        <f>IFERROR(VLOOKUP($A1110,'Medical Examinations'!$A:$O,8,FALSE),"")</f>
        <v>1</v>
      </c>
      <c r="I1110" t="str">
        <f>IFERROR(VLOOKUP($A1110,'Medical Examinations'!$A:$O,10,FALSE),"")</f>
        <v>No</v>
      </c>
      <c r="J1110" t="str">
        <f>IFERROR(VLOOKUP($A1110,'Medical Examinations'!$A:$O,14,FALSE),"")</f>
        <v>Normal Weight</v>
      </c>
      <c r="K1110" t="str">
        <f>IFERROR(VLOOKUP($A1110,'Medical Examinations'!$A:$O,15,FALSE),"")</f>
        <v>Normal</v>
      </c>
      <c r="L1110" s="19" t="str">
        <f>IFERROR(VLOOKUP($A1110,'Hospitalisation Details'!$A:$Q,7,FALSE),"")</f>
        <v>22-Dec-1997</v>
      </c>
      <c r="M1110" s="20">
        <f>IFERROR(VLOOKUP($A1110,'Hospitalisation Details'!$A:$Q,10,FALSE),"")</f>
        <v>3208.79</v>
      </c>
      <c r="N1110" s="26" t="str">
        <f>IFERROR(VLOOKUP($A1110,'Hospitalisation Details'!$A:$Q,11,FALSE),"")</f>
        <v>tier - 2</v>
      </c>
      <c r="O1110" t="str">
        <f>IFERROR(VLOOKUP($A1110,'Hospitalisation Details'!$A:$Q,13,FALSE),"")</f>
        <v>tier - 3</v>
      </c>
      <c r="P1110" t="str">
        <f>IFERROR(VLOOKUP($A1110,'Hospitalisation Details'!$A:$Q,15,FALSE),"")</f>
        <v>R1011</v>
      </c>
      <c r="Q1110">
        <f>IFERROR(VLOOKUP($A1110,'Hospitalisation Details'!$A:$Q,8,FALSE),"")</f>
        <v>25</v>
      </c>
    </row>
    <row r="1111" spans="1:17" ht="15" x14ac:dyDescent="0.35">
      <c r="A1111" s="25" t="str">
        <f>'Customer Names'!A1999</f>
        <v>Id1998</v>
      </c>
      <c r="B1111" t="str">
        <f>IFERROR(VLOOKUP($A1111,'Customer Names'!$A:$F,3,FALSE),"")</f>
        <v>Cupp</v>
      </c>
      <c r="C1111" s="27">
        <f>IFERROR(VLOOKUP($A1111,'Medical Examinations'!$A:$O,2,FALSE),"")</f>
        <v>23.465</v>
      </c>
      <c r="D1111">
        <f>IFERROR(VLOOKUP($A1111,'Medical Examinations'!$A:$O,3,FALSE),"")</f>
        <v>6.26</v>
      </c>
      <c r="E1111" s="26" t="str">
        <f>IFERROR(VLOOKUP($A1111,'Medical Examinations'!$A:$O,4,FALSE),"")</f>
        <v>Yes</v>
      </c>
      <c r="F1111" t="str">
        <f>IFERROR(VLOOKUP($A1111,'Medical Examinations'!$A:$O,6,FALSE),"")</f>
        <v>No</v>
      </c>
      <c r="G1111" t="str">
        <f>IFERROR(VLOOKUP($A1111,'Medical Examinations'!$A:$O,7,FALSE),"")</f>
        <v>Yes</v>
      </c>
      <c r="H1111" s="28">
        <f>IFERROR(VLOOKUP($A1111,'Medical Examinations'!$A:$O,8,FALSE),"")</f>
        <v>1</v>
      </c>
      <c r="I1111" t="str">
        <f>IFERROR(VLOOKUP($A1111,'Medical Examinations'!$A:$O,10,FALSE),"")</f>
        <v>No</v>
      </c>
      <c r="J1111" t="str">
        <f>IFERROR(VLOOKUP($A1111,'Medical Examinations'!$A:$O,14,FALSE),"")</f>
        <v>Normal Weight</v>
      </c>
      <c r="K1111" t="str">
        <f>IFERROR(VLOOKUP($A1111,'Medical Examinations'!$A:$O,15,FALSE),"")</f>
        <v>Prediabetes</v>
      </c>
      <c r="L1111" s="19" t="str">
        <f>IFERROR(VLOOKUP($A1111,'Hospitalisation Details'!$A:$Q,7,FALSE),"")</f>
        <v>5-Jul-1997</v>
      </c>
      <c r="M1111" s="20">
        <f>IFERROR(VLOOKUP($A1111,'Hospitalisation Details'!$A:$Q,10,FALSE),"")</f>
        <v>3206.49</v>
      </c>
      <c r="N1111" s="26" t="str">
        <f>IFERROR(VLOOKUP($A1111,'Hospitalisation Details'!$A:$Q,11,FALSE),"")</f>
        <v>tier - 2</v>
      </c>
      <c r="O1111" t="str">
        <f>IFERROR(VLOOKUP($A1111,'Hospitalisation Details'!$A:$Q,13,FALSE),"")</f>
        <v>tier - 3</v>
      </c>
      <c r="P1111" t="str">
        <f>IFERROR(VLOOKUP($A1111,'Hospitalisation Details'!$A:$Q,15,FALSE),"")</f>
        <v>R1024</v>
      </c>
      <c r="Q1111">
        <f>IFERROR(VLOOKUP($A1111,'Hospitalisation Details'!$A:$Q,8,FALSE),"")</f>
        <v>25</v>
      </c>
    </row>
    <row r="1112" spans="1:17" ht="15" x14ac:dyDescent="0.35">
      <c r="A1112" s="25" t="str">
        <f>'Customer Names'!A2000</f>
        <v>Id1999</v>
      </c>
      <c r="B1112" t="str">
        <f>IFERROR(VLOOKUP($A1112,'Customer Names'!$A:$F,3,FALSE),"")</f>
        <v>Shaw</v>
      </c>
      <c r="C1112" s="27">
        <f>IFERROR(VLOOKUP($A1112,'Medical Examinations'!$A:$O,2,FALSE),"")</f>
        <v>40.185000000000002</v>
      </c>
      <c r="D1112">
        <f>IFERROR(VLOOKUP($A1112,'Medical Examinations'!$A:$O,3,FALSE),"")</f>
        <v>5.88</v>
      </c>
      <c r="E1112" s="26" t="str">
        <f>IFERROR(VLOOKUP($A1112,'Medical Examinations'!$A:$O,4,FALSE),"")</f>
        <v>Yes</v>
      </c>
      <c r="F1112" t="str">
        <f>IFERROR(VLOOKUP($A1112,'Medical Examinations'!$A:$O,6,FALSE),"")</f>
        <v>No</v>
      </c>
      <c r="G1112" t="str">
        <f>IFERROR(VLOOKUP($A1112,'Medical Examinations'!$A:$O,7,FALSE),"")</f>
        <v>No</v>
      </c>
      <c r="H1112" s="28" t="str">
        <f>IFERROR(VLOOKUP($A1112,'Medical Examinations'!$A:$O,8,FALSE),"")</f>
        <v>0</v>
      </c>
      <c r="I1112" t="str">
        <f>IFERROR(VLOOKUP($A1112,'Medical Examinations'!$A:$O,10,FALSE),"")</f>
        <v>No</v>
      </c>
      <c r="J1112" t="str">
        <f>IFERROR(VLOOKUP($A1112,'Medical Examinations'!$A:$O,14,FALSE),"")</f>
        <v>Obesity</v>
      </c>
      <c r="K1112" t="str">
        <f>IFERROR(VLOOKUP($A1112,'Medical Examinations'!$A:$O,15,FALSE),"")</f>
        <v>Prediabetes</v>
      </c>
      <c r="L1112" s="19" t="str">
        <f>IFERROR(VLOOKUP($A1112,'Hospitalisation Details'!$A:$Q,7,FALSE),"")</f>
        <v>11-Oct-1996</v>
      </c>
      <c r="M1112" s="20">
        <f>IFERROR(VLOOKUP($A1112,'Hospitalisation Details'!$A:$Q,10,FALSE),"")</f>
        <v>3201.25</v>
      </c>
      <c r="N1112" s="26" t="str">
        <f>IFERROR(VLOOKUP($A1112,'Hospitalisation Details'!$A:$Q,11,FALSE),"")</f>
        <v>tier - 2</v>
      </c>
      <c r="O1112" t="str">
        <f>IFERROR(VLOOKUP($A1112,'Hospitalisation Details'!$A:$Q,13,FALSE),"")</f>
        <v>tier - 3</v>
      </c>
      <c r="P1112" t="str">
        <f>IFERROR(VLOOKUP($A1112,'Hospitalisation Details'!$A:$Q,15,FALSE),"")</f>
        <v>R1012</v>
      </c>
      <c r="Q1112">
        <f>IFERROR(VLOOKUP($A1112,'Hospitalisation Details'!$A:$Q,8,FALSE),"")</f>
        <v>26</v>
      </c>
    </row>
    <row r="1113" spans="1:17" ht="15" x14ac:dyDescent="0.35">
      <c r="A1113" s="25" t="str">
        <f>'Customer Names'!A3</f>
        <v>Id2</v>
      </c>
      <c r="B1113" t="str">
        <f>IFERROR(VLOOKUP($A1113,'Customer Names'!$A:$F,3,FALSE),"")</f>
        <v>Lehner</v>
      </c>
      <c r="C1113" s="27">
        <f>IFERROR(VLOOKUP($A1113,'Medical Examinations'!$A:$O,2,FALSE),"")</f>
        <v>30.36</v>
      </c>
      <c r="D1113">
        <f>IFERROR(VLOOKUP($A1113,'Medical Examinations'!$A:$O,3,FALSE),"")</f>
        <v>5.77</v>
      </c>
      <c r="E1113" s="26" t="str">
        <f>IFERROR(VLOOKUP($A1113,'Medical Examinations'!$A:$O,4,FALSE),"")</f>
        <v>No</v>
      </c>
      <c r="F1113" t="str">
        <f>IFERROR(VLOOKUP($A1113,'Medical Examinations'!$A:$O,6,FALSE),"")</f>
        <v>No</v>
      </c>
      <c r="G1113" t="str">
        <f>IFERROR(VLOOKUP($A1113,'Medical Examinations'!$A:$O,7,FALSE),"")</f>
        <v>No</v>
      </c>
      <c r="H1113" s="28" t="str">
        <f>IFERROR(VLOOKUP($A1113,'Medical Examinations'!$A:$O,8,FALSE),"")</f>
        <v>0</v>
      </c>
      <c r="I1113" t="str">
        <f>IFERROR(VLOOKUP($A1113,'Medical Examinations'!$A:$O,10,FALSE),"")</f>
        <v>Yes</v>
      </c>
      <c r="J1113" t="str">
        <f>IFERROR(VLOOKUP($A1113,'Medical Examinations'!$A:$O,14,FALSE),"")</f>
        <v>Obesity</v>
      </c>
      <c r="K1113" t="str">
        <f>IFERROR(VLOOKUP($A1113,'Medical Examinations'!$A:$O,15,FALSE),"")</f>
        <v>Prediabetes</v>
      </c>
      <c r="L1113" s="19" t="str">
        <f>IFERROR(VLOOKUP($A1113,'Hospitalisation Details'!$A:$Q,7,FALSE),"")</f>
        <v>8-Jun-1977</v>
      </c>
      <c r="M1113" s="20">
        <f>IFERROR(VLOOKUP($A1113,'Hospitalisation Details'!$A:$Q,10,FALSE),"")</f>
        <v>62592.87</v>
      </c>
      <c r="N1113" s="26" t="str">
        <f>IFERROR(VLOOKUP($A1113,'Hospitalisation Details'!$A:$Q,11,FALSE),"")</f>
        <v>tier - 2</v>
      </c>
      <c r="O1113" t="str">
        <f>IFERROR(VLOOKUP($A1113,'Hospitalisation Details'!$A:$Q,13,FALSE),"")</f>
        <v>tier - 3</v>
      </c>
      <c r="P1113" t="str">
        <f>IFERROR(VLOOKUP($A1113,'Hospitalisation Details'!$A:$Q,15,FALSE),"")</f>
        <v>R1013</v>
      </c>
      <c r="Q1113">
        <f>IFERROR(VLOOKUP($A1113,'Hospitalisation Details'!$A:$Q,8,FALSE),"")</f>
        <v>46</v>
      </c>
    </row>
    <row r="1114" spans="1:17" ht="15" x14ac:dyDescent="0.35">
      <c r="A1114" s="25" t="str">
        <f>'Customer Names'!A21</f>
        <v>Id20</v>
      </c>
      <c r="B1114" t="str">
        <f>IFERROR(VLOOKUP($A1114,'Customer Names'!$A:$F,3,FALSE),"")</f>
        <v>Flor</v>
      </c>
      <c r="C1114" s="27">
        <f>IFERROR(VLOOKUP($A1114,'Medical Examinations'!$A:$O,2,FALSE),"")</f>
        <v>42.9</v>
      </c>
      <c r="D1114">
        <f>IFERROR(VLOOKUP($A1114,'Medical Examinations'!$A:$O,3,FALSE),"")</f>
        <v>11.41</v>
      </c>
      <c r="E1114" s="26" t="str">
        <f>IFERROR(VLOOKUP($A1114,'Medical Examinations'!$A:$O,4,FALSE),"")</f>
        <v>No</v>
      </c>
      <c r="F1114" t="str">
        <f>IFERROR(VLOOKUP($A1114,'Medical Examinations'!$A:$O,6,FALSE),"")</f>
        <v>No</v>
      </c>
      <c r="G1114" t="str">
        <f>IFERROR(VLOOKUP($A1114,'Medical Examinations'!$A:$O,7,FALSE),"")</f>
        <v>No</v>
      </c>
      <c r="H1114" s="28" t="str">
        <f>IFERROR(VLOOKUP($A1114,'Medical Examinations'!$A:$O,8,FALSE),"")</f>
        <v>0</v>
      </c>
      <c r="I1114" t="str">
        <f>IFERROR(VLOOKUP($A1114,'Medical Examinations'!$A:$O,10,FALSE),"")</f>
        <v>Yes</v>
      </c>
      <c r="J1114" t="str">
        <f>IFERROR(VLOOKUP($A1114,'Medical Examinations'!$A:$O,14,FALSE),"")</f>
        <v>Obesity</v>
      </c>
      <c r="K1114" t="str">
        <f>IFERROR(VLOOKUP($A1114,'Medical Examinations'!$A:$O,15,FALSE),"")</f>
        <v>Diabetes</v>
      </c>
      <c r="L1114" s="19" t="str">
        <f>IFERROR(VLOOKUP($A1114,'Hospitalisation Details'!$A:$Q,7,FALSE),"")</f>
        <v>27-Sep-1971</v>
      </c>
      <c r="M1114" s="20">
        <f>IFERROR(VLOOKUP($A1114,'Hospitalisation Details'!$A:$Q,10,FALSE),"")</f>
        <v>47462.89</v>
      </c>
      <c r="N1114" s="26" t="str">
        <f>IFERROR(VLOOKUP($A1114,'Hospitalisation Details'!$A:$Q,11,FALSE),"")</f>
        <v>tier - 1</v>
      </c>
      <c r="O1114" t="str">
        <f>IFERROR(VLOOKUP($A1114,'Hospitalisation Details'!$A:$Q,13,FALSE),"")</f>
        <v>tier - 2</v>
      </c>
      <c r="P1114" t="str">
        <f>IFERROR(VLOOKUP($A1114,'Hospitalisation Details'!$A:$Q,15,FALSE),"")</f>
        <v>R1013</v>
      </c>
      <c r="Q1114">
        <f>IFERROR(VLOOKUP($A1114,'Hospitalisation Details'!$A:$Q,8,FALSE),"")</f>
        <v>51</v>
      </c>
    </row>
    <row r="1115" spans="1:17" ht="15" x14ac:dyDescent="0.35">
      <c r="A1115" s="25" t="str">
        <f>'Customer Names'!A201</f>
        <v>Id200</v>
      </c>
      <c r="B1115" t="str">
        <f>IFERROR(VLOOKUP($A1115,'Customer Names'!$A:$F,3,FALSE),"")</f>
        <v>Walsh</v>
      </c>
      <c r="C1115" s="27">
        <f>IFERROR(VLOOKUP($A1115,'Medical Examinations'!$A:$O,2,FALSE),"")</f>
        <v>33.33</v>
      </c>
      <c r="D1115">
        <f>IFERROR(VLOOKUP($A1115,'Medical Examinations'!$A:$O,3,FALSE),"")</f>
        <v>5.01</v>
      </c>
      <c r="E1115" s="26" t="str">
        <f>IFERROR(VLOOKUP($A1115,'Medical Examinations'!$A:$O,4,FALSE),"")</f>
        <v>Yes</v>
      </c>
      <c r="F1115" t="str">
        <f>IFERROR(VLOOKUP($A1115,'Medical Examinations'!$A:$O,6,FALSE),"")</f>
        <v>No</v>
      </c>
      <c r="G1115" t="str">
        <f>IFERROR(VLOOKUP($A1115,'Medical Examinations'!$A:$O,7,FALSE),"")</f>
        <v>Yes</v>
      </c>
      <c r="H1115" s="28">
        <f>IFERROR(VLOOKUP($A1115,'Medical Examinations'!$A:$O,8,FALSE),"")</f>
        <v>1</v>
      </c>
      <c r="I1115" t="str">
        <f>IFERROR(VLOOKUP($A1115,'Medical Examinations'!$A:$O,10,FALSE),"")</f>
        <v>Yes</v>
      </c>
      <c r="J1115" t="str">
        <f>IFERROR(VLOOKUP($A1115,'Medical Examinations'!$A:$O,14,FALSE),"")</f>
        <v>Obesity</v>
      </c>
      <c r="K1115" t="str">
        <f>IFERROR(VLOOKUP($A1115,'Medical Examinations'!$A:$O,15,FALSE),"")</f>
        <v>Normal</v>
      </c>
      <c r="L1115" s="19" t="str">
        <f>IFERROR(VLOOKUP($A1115,'Hospitalisation Details'!$A:$Q,7,FALSE),"")</f>
        <v>12-Jun-1997</v>
      </c>
      <c r="M1115" s="20">
        <f>IFERROR(VLOOKUP($A1115,'Hospitalisation Details'!$A:$Q,10,FALSE),"")</f>
        <v>36124.57</v>
      </c>
      <c r="N1115" s="26" t="str">
        <f>IFERROR(VLOOKUP($A1115,'Hospitalisation Details'!$A:$Q,11,FALSE),"")</f>
        <v>tier - 1</v>
      </c>
      <c r="O1115" t="str">
        <f>IFERROR(VLOOKUP($A1115,'Hospitalisation Details'!$A:$Q,13,FALSE),"")</f>
        <v>tier - 3</v>
      </c>
      <c r="P1115" t="str">
        <f>IFERROR(VLOOKUP($A1115,'Hospitalisation Details'!$A:$Q,15,FALSE),"")</f>
        <v>R1013</v>
      </c>
      <c r="Q1115">
        <f>IFERROR(VLOOKUP($A1115,'Hospitalisation Details'!$A:$Q,8,FALSE),"")</f>
        <v>25</v>
      </c>
    </row>
    <row r="1116" spans="1:17" ht="15" x14ac:dyDescent="0.35">
      <c r="A1116" s="25" t="str">
        <f>'Customer Names'!A2001</f>
        <v>Id2000</v>
      </c>
      <c r="B1116" t="str">
        <f>IFERROR(VLOOKUP($A1116,'Customer Names'!$A:$F,3,FALSE),"")</f>
        <v>Klassen</v>
      </c>
      <c r="C1116" s="27">
        <f>IFERROR(VLOOKUP($A1116,'Medical Examinations'!$A:$O,2,FALSE),"")</f>
        <v>21.89</v>
      </c>
      <c r="D1116">
        <f>IFERROR(VLOOKUP($A1116,'Medical Examinations'!$A:$O,3,FALSE),"")</f>
        <v>5.72</v>
      </c>
      <c r="E1116" s="26" t="str">
        <f>IFERROR(VLOOKUP($A1116,'Medical Examinations'!$A:$O,4,FALSE),"")</f>
        <v>Yes</v>
      </c>
      <c r="F1116" t="str">
        <f>IFERROR(VLOOKUP($A1116,'Medical Examinations'!$A:$O,6,FALSE),"")</f>
        <v>No</v>
      </c>
      <c r="G1116" t="str">
        <f>IFERROR(VLOOKUP($A1116,'Medical Examinations'!$A:$O,7,FALSE),"")</f>
        <v>No</v>
      </c>
      <c r="H1116" s="28" t="str">
        <f>IFERROR(VLOOKUP($A1116,'Medical Examinations'!$A:$O,8,FALSE),"")</f>
        <v>0</v>
      </c>
      <c r="I1116" t="str">
        <f>IFERROR(VLOOKUP($A1116,'Medical Examinations'!$A:$O,10,FALSE),"")</f>
        <v>No</v>
      </c>
      <c r="J1116" t="str">
        <f>IFERROR(VLOOKUP($A1116,'Medical Examinations'!$A:$O,14,FALSE),"")</f>
        <v>Normal Weight</v>
      </c>
      <c r="K1116" t="str">
        <f>IFERROR(VLOOKUP($A1116,'Medical Examinations'!$A:$O,15,FALSE),"")</f>
        <v>Prediabetes</v>
      </c>
      <c r="L1116" s="19" t="str">
        <f>IFERROR(VLOOKUP($A1116,'Hospitalisation Details'!$A:$Q,7,FALSE),"")</f>
        <v>2-Sep-2001</v>
      </c>
      <c r="M1116" s="20">
        <f>IFERROR(VLOOKUP($A1116,'Hospitalisation Details'!$A:$Q,10,FALSE),"")</f>
        <v>3180.51</v>
      </c>
      <c r="N1116" s="26" t="str">
        <f>IFERROR(VLOOKUP($A1116,'Hospitalisation Details'!$A:$Q,11,FALSE),"")</f>
        <v>tier - 2</v>
      </c>
      <c r="O1116" t="str">
        <f>IFERROR(VLOOKUP($A1116,'Hospitalisation Details'!$A:$Q,13,FALSE),"")</f>
        <v>tier - 2</v>
      </c>
      <c r="P1116" t="str">
        <f>IFERROR(VLOOKUP($A1116,'Hospitalisation Details'!$A:$Q,15,FALSE),"")</f>
        <v>R1013</v>
      </c>
      <c r="Q1116">
        <f>IFERROR(VLOOKUP($A1116,'Hospitalisation Details'!$A:$Q,8,FALSE),"")</f>
        <v>21</v>
      </c>
    </row>
    <row r="1117" spans="1:17" ht="15" x14ac:dyDescent="0.35">
      <c r="A1117" s="25" t="str">
        <f>'Customer Names'!A2002</f>
        <v>Id2001</v>
      </c>
      <c r="B1117" t="str">
        <f>IFERROR(VLOOKUP($A1117,'Customer Names'!$A:$F,3,FALSE),"")</f>
        <v>Musal</v>
      </c>
      <c r="C1117" s="27">
        <f>IFERROR(VLOOKUP($A1117,'Medical Examinations'!$A:$O,2,FALSE),"")</f>
        <v>29.34</v>
      </c>
      <c r="D1117">
        <f>IFERROR(VLOOKUP($A1117,'Medical Examinations'!$A:$O,3,FALSE),"")</f>
        <v>6.09</v>
      </c>
      <c r="E1117" s="26" t="str">
        <f>IFERROR(VLOOKUP($A1117,'Medical Examinations'!$A:$O,4,FALSE),"")</f>
        <v>Yes</v>
      </c>
      <c r="F1117" t="str">
        <f>IFERROR(VLOOKUP($A1117,'Medical Examinations'!$A:$O,6,FALSE),"")</f>
        <v>yes</v>
      </c>
      <c r="G1117" t="str">
        <f>IFERROR(VLOOKUP($A1117,'Medical Examinations'!$A:$O,7,FALSE),"")</f>
        <v>No</v>
      </c>
      <c r="H1117" s="28">
        <f>IFERROR(VLOOKUP($A1117,'Medical Examinations'!$A:$O,8,FALSE),"")</f>
        <v>2</v>
      </c>
      <c r="I1117" t="str">
        <f>IFERROR(VLOOKUP($A1117,'Medical Examinations'!$A:$O,10,FALSE),"")</f>
        <v>No</v>
      </c>
      <c r="J1117" t="str">
        <f>IFERROR(VLOOKUP($A1117,'Medical Examinations'!$A:$O,14,FALSE),"")</f>
        <v>Over Weight</v>
      </c>
      <c r="K1117" t="str">
        <f>IFERROR(VLOOKUP($A1117,'Medical Examinations'!$A:$O,15,FALSE),"")</f>
        <v>Prediabetes</v>
      </c>
      <c r="L1117" s="19" t="str">
        <f>IFERROR(VLOOKUP($A1117,'Hospitalisation Details'!$A:$Q,7,FALSE),"")</f>
        <v>23-Sep-2000</v>
      </c>
      <c r="M1117" s="20">
        <f>IFERROR(VLOOKUP($A1117,'Hospitalisation Details'!$A:$Q,10,FALSE),"")</f>
        <v>3179.96</v>
      </c>
      <c r="N1117" s="26" t="str">
        <f>IFERROR(VLOOKUP($A1117,'Hospitalisation Details'!$A:$Q,11,FALSE),"")</f>
        <v>tier - 2</v>
      </c>
      <c r="O1117" t="str">
        <f>IFERROR(VLOOKUP($A1117,'Hospitalisation Details'!$A:$Q,13,FALSE),"")</f>
        <v>tier - 2</v>
      </c>
      <c r="P1117" t="str">
        <f>IFERROR(VLOOKUP($A1117,'Hospitalisation Details'!$A:$Q,15,FALSE),"")</f>
        <v>R1012</v>
      </c>
      <c r="Q1117">
        <f>IFERROR(VLOOKUP($A1117,'Hospitalisation Details'!$A:$Q,8,FALSE),"")</f>
        <v>22</v>
      </c>
    </row>
    <row r="1118" spans="1:17" ht="15" x14ac:dyDescent="0.35">
      <c r="A1118" s="25" t="str">
        <f>'Customer Names'!A2003</f>
        <v>Id2002</v>
      </c>
      <c r="B1118" t="str">
        <f>IFERROR(VLOOKUP($A1118,'Customer Names'!$A:$F,3,FALSE),"")</f>
        <v>Kitayama</v>
      </c>
      <c r="C1118" s="27">
        <f>IFERROR(VLOOKUP($A1118,'Medical Examinations'!$A:$O,2,FALSE),"")</f>
        <v>22.61</v>
      </c>
      <c r="D1118">
        <f>IFERROR(VLOOKUP($A1118,'Medical Examinations'!$A:$O,3,FALSE),"")</f>
        <v>4.25</v>
      </c>
      <c r="E1118" s="26" t="str">
        <f>IFERROR(VLOOKUP($A1118,'Medical Examinations'!$A:$O,4,FALSE),"")</f>
        <v>Yes</v>
      </c>
      <c r="F1118" t="str">
        <f>IFERROR(VLOOKUP($A1118,'Medical Examinations'!$A:$O,6,FALSE),"")</f>
        <v>No</v>
      </c>
      <c r="G1118" t="str">
        <f>IFERROR(VLOOKUP($A1118,'Medical Examinations'!$A:$O,7,FALSE),"")</f>
        <v>No</v>
      </c>
      <c r="H1118" s="28" t="str">
        <f>IFERROR(VLOOKUP($A1118,'Medical Examinations'!$A:$O,8,FALSE),"")</f>
        <v>0</v>
      </c>
      <c r="I1118" t="str">
        <f>IFERROR(VLOOKUP($A1118,'Medical Examinations'!$A:$O,10,FALSE),"")</f>
        <v>No</v>
      </c>
      <c r="J1118" t="str">
        <f>IFERROR(VLOOKUP($A1118,'Medical Examinations'!$A:$O,14,FALSE),"")</f>
        <v>Normal Weight</v>
      </c>
      <c r="K1118" t="str">
        <f>IFERROR(VLOOKUP($A1118,'Medical Examinations'!$A:$O,15,FALSE),"")</f>
        <v>Normal</v>
      </c>
      <c r="L1118" s="19" t="str">
        <f>IFERROR(VLOOKUP($A1118,'Hospitalisation Details'!$A:$Q,7,FALSE),"")</f>
        <v>3-Jul-1996</v>
      </c>
      <c r="M1118" s="20">
        <f>IFERROR(VLOOKUP($A1118,'Hospitalisation Details'!$A:$Q,10,FALSE),"")</f>
        <v>3176.82</v>
      </c>
      <c r="N1118" s="26" t="str">
        <f>IFERROR(VLOOKUP($A1118,'Hospitalisation Details'!$A:$Q,11,FALSE),"")</f>
        <v>tier - 2</v>
      </c>
      <c r="O1118" t="str">
        <f>IFERROR(VLOOKUP($A1118,'Hospitalisation Details'!$A:$Q,13,FALSE),"")</f>
        <v>tier - 1</v>
      </c>
      <c r="P1118" t="str">
        <f>IFERROR(VLOOKUP($A1118,'Hospitalisation Details'!$A:$Q,15,FALSE),"")</f>
        <v>R1012</v>
      </c>
      <c r="Q1118">
        <f>IFERROR(VLOOKUP($A1118,'Hospitalisation Details'!$A:$Q,8,FALSE),"")</f>
        <v>26</v>
      </c>
    </row>
    <row r="1119" spans="1:17" ht="15" x14ac:dyDescent="0.35">
      <c r="A1119" s="25" t="str">
        <f>'Customer Names'!A2004</f>
        <v>Id2003</v>
      </c>
      <c r="B1119" t="str">
        <f>IFERROR(VLOOKUP($A1119,'Customer Names'!$A:$F,3,FALSE),"")</f>
        <v>Altman</v>
      </c>
      <c r="C1119" s="27">
        <f>IFERROR(VLOOKUP($A1119,'Medical Examinations'!$A:$O,2,FALSE),"")</f>
        <v>22.23</v>
      </c>
      <c r="D1119">
        <f>IFERROR(VLOOKUP($A1119,'Medical Examinations'!$A:$O,3,FALSE),"")</f>
        <v>6.09</v>
      </c>
      <c r="E1119" s="26" t="str">
        <f>IFERROR(VLOOKUP($A1119,'Medical Examinations'!$A:$O,4,FALSE),"")</f>
        <v>Yes</v>
      </c>
      <c r="F1119" t="str">
        <f>IFERROR(VLOOKUP($A1119,'Medical Examinations'!$A:$O,6,FALSE),"")</f>
        <v>No</v>
      </c>
      <c r="G1119" t="str">
        <f>IFERROR(VLOOKUP($A1119,'Medical Examinations'!$A:$O,7,FALSE),"")</f>
        <v>No</v>
      </c>
      <c r="H1119" s="28" t="str">
        <f>IFERROR(VLOOKUP($A1119,'Medical Examinations'!$A:$O,8,FALSE),"")</f>
        <v>0</v>
      </c>
      <c r="I1119" t="str">
        <f>IFERROR(VLOOKUP($A1119,'Medical Examinations'!$A:$O,10,FALSE),"")</f>
        <v>No</v>
      </c>
      <c r="J1119" t="str">
        <f>IFERROR(VLOOKUP($A1119,'Medical Examinations'!$A:$O,14,FALSE),"")</f>
        <v>Normal Weight</v>
      </c>
      <c r="K1119" t="str">
        <f>IFERROR(VLOOKUP($A1119,'Medical Examinations'!$A:$O,15,FALSE),"")</f>
        <v>Prediabetes</v>
      </c>
      <c r="L1119" s="19" t="str">
        <f>IFERROR(VLOOKUP($A1119,'Hospitalisation Details'!$A:$Q,7,FALSE),"")</f>
        <v>14-Aug-1996</v>
      </c>
      <c r="M1119" s="20">
        <f>IFERROR(VLOOKUP($A1119,'Hospitalisation Details'!$A:$Q,10,FALSE),"")</f>
        <v>3176.29</v>
      </c>
      <c r="N1119" s="26" t="str">
        <f>IFERROR(VLOOKUP($A1119,'Hospitalisation Details'!$A:$Q,11,FALSE),"")</f>
        <v>tier - 2</v>
      </c>
      <c r="O1119" t="str">
        <f>IFERROR(VLOOKUP($A1119,'Hospitalisation Details'!$A:$Q,13,FALSE),"")</f>
        <v>tier - 2</v>
      </c>
      <c r="P1119" t="str">
        <f>IFERROR(VLOOKUP($A1119,'Hospitalisation Details'!$A:$Q,15,FALSE),"")</f>
        <v>R1012</v>
      </c>
      <c r="Q1119">
        <f>IFERROR(VLOOKUP($A1119,'Hospitalisation Details'!$A:$Q,8,FALSE),"")</f>
        <v>26</v>
      </c>
    </row>
    <row r="1120" spans="1:17" ht="15" x14ac:dyDescent="0.35">
      <c r="A1120" s="25" t="str">
        <f>'Customer Names'!A2005</f>
        <v>Id2004</v>
      </c>
      <c r="B1120" t="str">
        <f>IFERROR(VLOOKUP($A1120,'Customer Names'!$A:$F,3,FALSE),"")</f>
        <v>Demchko</v>
      </c>
      <c r="C1120" s="27">
        <f>IFERROR(VLOOKUP($A1120,'Medical Examinations'!$A:$O,2,FALSE),"")</f>
        <v>33.4</v>
      </c>
      <c r="D1120">
        <f>IFERROR(VLOOKUP($A1120,'Medical Examinations'!$A:$O,3,FALSE),"")</f>
        <v>5.51</v>
      </c>
      <c r="E1120" s="26" t="str">
        <f>IFERROR(VLOOKUP($A1120,'Medical Examinations'!$A:$O,4,FALSE),"")</f>
        <v>No</v>
      </c>
      <c r="F1120" t="str">
        <f>IFERROR(VLOOKUP($A1120,'Medical Examinations'!$A:$O,6,FALSE),"")</f>
        <v>No</v>
      </c>
      <c r="G1120" t="str">
        <f>IFERROR(VLOOKUP($A1120,'Medical Examinations'!$A:$O,7,FALSE),"")</f>
        <v>No</v>
      </c>
      <c r="H1120" s="28" t="str">
        <f>IFERROR(VLOOKUP($A1120,'Medical Examinations'!$A:$O,8,FALSE),"")</f>
        <v>0</v>
      </c>
      <c r="I1120" t="str">
        <f>IFERROR(VLOOKUP($A1120,'Medical Examinations'!$A:$O,10,FALSE),"")</f>
        <v>No</v>
      </c>
      <c r="J1120" t="str">
        <f>IFERROR(VLOOKUP($A1120,'Medical Examinations'!$A:$O,14,FALSE),"")</f>
        <v>Obesity</v>
      </c>
      <c r="K1120" t="str">
        <f>IFERROR(VLOOKUP($A1120,'Medical Examinations'!$A:$O,15,FALSE),"")</f>
        <v>Normal</v>
      </c>
      <c r="L1120" s="19" t="str">
        <f>IFERROR(VLOOKUP($A1120,'Hospitalisation Details'!$A:$Q,7,FALSE),"")</f>
        <v>6-Jul-1994</v>
      </c>
      <c r="M1120" s="20">
        <f>IFERROR(VLOOKUP($A1120,'Hospitalisation Details'!$A:$Q,10,FALSE),"")</f>
        <v>3172.02</v>
      </c>
      <c r="N1120" s="26" t="str">
        <f>IFERROR(VLOOKUP($A1120,'Hospitalisation Details'!$A:$Q,11,FALSE),"")</f>
        <v>tier - 2</v>
      </c>
      <c r="O1120" t="str">
        <f>IFERROR(VLOOKUP($A1120,'Hospitalisation Details'!$A:$Q,13,FALSE),"")</f>
        <v>tier - 1</v>
      </c>
      <c r="P1120" t="str">
        <f>IFERROR(VLOOKUP($A1120,'Hospitalisation Details'!$A:$Q,15,FALSE),"")</f>
        <v>R1011</v>
      </c>
      <c r="Q1120">
        <f>IFERROR(VLOOKUP($A1120,'Hospitalisation Details'!$A:$Q,8,FALSE),"")</f>
        <v>28</v>
      </c>
    </row>
    <row r="1121" spans="1:17" ht="15" x14ac:dyDescent="0.35">
      <c r="A1121" s="25" t="str">
        <f>'Customer Names'!A2006</f>
        <v>Id2005</v>
      </c>
      <c r="B1121" t="str">
        <f>IFERROR(VLOOKUP($A1121,'Customer Names'!$A:$F,3,FALSE),"")</f>
        <v>Wild</v>
      </c>
      <c r="C1121" s="27">
        <f>IFERROR(VLOOKUP($A1121,'Medical Examinations'!$A:$O,2,FALSE),"")</f>
        <v>33.11</v>
      </c>
      <c r="D1121">
        <f>IFERROR(VLOOKUP($A1121,'Medical Examinations'!$A:$O,3,FALSE),"")</f>
        <v>5.63</v>
      </c>
      <c r="E1121" s="26" t="str">
        <f>IFERROR(VLOOKUP($A1121,'Medical Examinations'!$A:$O,4,FALSE),"")</f>
        <v>No</v>
      </c>
      <c r="F1121" t="str">
        <f>IFERROR(VLOOKUP($A1121,'Medical Examinations'!$A:$O,6,FALSE),"")</f>
        <v>No</v>
      </c>
      <c r="G1121" t="str">
        <f>IFERROR(VLOOKUP($A1121,'Medical Examinations'!$A:$O,7,FALSE),"")</f>
        <v>No</v>
      </c>
      <c r="H1121" s="28" t="str">
        <f>IFERROR(VLOOKUP($A1121,'Medical Examinations'!$A:$O,8,FALSE),"")</f>
        <v>0</v>
      </c>
      <c r="I1121" t="str">
        <f>IFERROR(VLOOKUP($A1121,'Medical Examinations'!$A:$O,10,FALSE),"")</f>
        <v>No</v>
      </c>
      <c r="J1121" t="str">
        <f>IFERROR(VLOOKUP($A1121,'Medical Examinations'!$A:$O,14,FALSE),"")</f>
        <v>Obesity</v>
      </c>
      <c r="K1121" t="str">
        <f>IFERROR(VLOOKUP($A1121,'Medical Examinations'!$A:$O,15,FALSE),"")</f>
        <v>Normal</v>
      </c>
      <c r="L1121" s="19" t="str">
        <f>IFERROR(VLOOKUP($A1121,'Hospitalisation Details'!$A:$Q,7,FALSE),"")</f>
        <v>25-Oct-1994</v>
      </c>
      <c r="M1121" s="20">
        <f>IFERROR(VLOOKUP($A1121,'Hospitalisation Details'!$A:$Q,10,FALSE),"")</f>
        <v>3171.61</v>
      </c>
      <c r="N1121" s="26" t="str">
        <f>IFERROR(VLOOKUP($A1121,'Hospitalisation Details'!$A:$Q,11,FALSE),"")</f>
        <v>tier - 2</v>
      </c>
      <c r="O1121" t="str">
        <f>IFERROR(VLOOKUP($A1121,'Hospitalisation Details'!$A:$Q,13,FALSE),"")</f>
        <v>tier - 3</v>
      </c>
      <c r="P1121" t="str">
        <f>IFERROR(VLOOKUP($A1121,'Hospitalisation Details'!$A:$Q,15,FALSE),"")</f>
        <v>R1013</v>
      </c>
      <c r="Q1121">
        <f>IFERROR(VLOOKUP($A1121,'Hospitalisation Details'!$A:$Q,8,FALSE),"")</f>
        <v>28</v>
      </c>
    </row>
    <row r="1122" spans="1:17" ht="15" x14ac:dyDescent="0.35">
      <c r="A1122" s="25" t="str">
        <f>'Customer Names'!A2007</f>
        <v>Id2006</v>
      </c>
      <c r="B1122" t="str">
        <f>IFERROR(VLOOKUP($A1122,'Customer Names'!$A:$F,3,FALSE),"")</f>
        <v>Betts</v>
      </c>
      <c r="C1122" s="27">
        <f>IFERROR(VLOOKUP($A1122,'Medical Examinations'!$A:$O,2,FALSE),"")</f>
        <v>16.815000000000001</v>
      </c>
      <c r="D1122">
        <f>IFERROR(VLOOKUP($A1122,'Medical Examinations'!$A:$O,3,FALSE),"")</f>
        <v>5.29</v>
      </c>
      <c r="E1122" s="26" t="str">
        <f>IFERROR(VLOOKUP($A1122,'Medical Examinations'!$A:$O,4,FALSE),"")</f>
        <v>Yes</v>
      </c>
      <c r="F1122" t="str">
        <f>IFERROR(VLOOKUP($A1122,'Medical Examinations'!$A:$O,6,FALSE),"")</f>
        <v>No</v>
      </c>
      <c r="G1122" t="str">
        <f>IFERROR(VLOOKUP($A1122,'Medical Examinations'!$A:$O,7,FALSE),"")</f>
        <v>No</v>
      </c>
      <c r="H1122" s="28" t="str">
        <f>IFERROR(VLOOKUP($A1122,'Medical Examinations'!$A:$O,8,FALSE),"")</f>
        <v>0</v>
      </c>
      <c r="I1122" t="str">
        <f>IFERROR(VLOOKUP($A1122,'Medical Examinations'!$A:$O,10,FALSE),"")</f>
        <v>No</v>
      </c>
      <c r="J1122" t="str">
        <f>IFERROR(VLOOKUP($A1122,'Medical Examinations'!$A:$O,14,FALSE),"")</f>
        <v>Under Weight</v>
      </c>
      <c r="K1122" t="str">
        <f>IFERROR(VLOOKUP($A1122,'Medical Examinations'!$A:$O,15,FALSE),"")</f>
        <v>Normal</v>
      </c>
      <c r="L1122" s="19" t="str">
        <f>IFERROR(VLOOKUP($A1122,'Hospitalisation Details'!$A:$Q,7,FALSE),"")</f>
        <v>29-Aug-2001</v>
      </c>
      <c r="M1122" s="20">
        <f>IFERROR(VLOOKUP($A1122,'Hospitalisation Details'!$A:$Q,10,FALSE),"")</f>
        <v>3167.46</v>
      </c>
      <c r="N1122" s="26" t="str">
        <f>IFERROR(VLOOKUP($A1122,'Hospitalisation Details'!$A:$Q,11,FALSE),"")</f>
        <v>tier - 2</v>
      </c>
      <c r="O1122" t="str">
        <f>IFERROR(VLOOKUP($A1122,'Hospitalisation Details'!$A:$Q,13,FALSE),"")</f>
        <v>tier - 3</v>
      </c>
      <c r="P1122" t="str">
        <f>IFERROR(VLOOKUP($A1122,'Hospitalisation Details'!$A:$Q,15,FALSE),"")</f>
        <v>R1024</v>
      </c>
      <c r="Q1122">
        <f>IFERROR(VLOOKUP($A1122,'Hospitalisation Details'!$A:$Q,8,FALSE),"")</f>
        <v>21</v>
      </c>
    </row>
    <row r="1123" spans="1:17" ht="15" x14ac:dyDescent="0.35">
      <c r="A1123" s="25" t="str">
        <f>'Customer Names'!A2008</f>
        <v>Id2007</v>
      </c>
      <c r="B1123" t="str">
        <f>IFERROR(VLOOKUP($A1123,'Customer Names'!$A:$F,3,FALSE),"")</f>
        <v>Martin</v>
      </c>
      <c r="C1123" s="27">
        <f>IFERROR(VLOOKUP($A1123,'Medical Examinations'!$A:$O,2,FALSE),"")</f>
        <v>25.61</v>
      </c>
      <c r="D1123">
        <f>IFERROR(VLOOKUP($A1123,'Medical Examinations'!$A:$O,3,FALSE),"")</f>
        <v>4</v>
      </c>
      <c r="E1123" s="26" t="str">
        <f>IFERROR(VLOOKUP($A1123,'Medical Examinations'!$A:$O,4,FALSE),"")</f>
        <v>No</v>
      </c>
      <c r="F1123" t="str">
        <f>IFERROR(VLOOKUP($A1123,'Medical Examinations'!$A:$O,6,FALSE),"")</f>
        <v>No</v>
      </c>
      <c r="G1123" t="str">
        <f>IFERROR(VLOOKUP($A1123,'Medical Examinations'!$A:$O,7,FALSE),"")</f>
        <v>Yes</v>
      </c>
      <c r="H1123" s="28">
        <f>IFERROR(VLOOKUP($A1123,'Medical Examinations'!$A:$O,8,FALSE),"")</f>
        <v>1</v>
      </c>
      <c r="I1123" t="str">
        <f>IFERROR(VLOOKUP($A1123,'Medical Examinations'!$A:$O,10,FALSE),"")</f>
        <v>No</v>
      </c>
      <c r="J1123" t="str">
        <f>IFERROR(VLOOKUP($A1123,'Medical Examinations'!$A:$O,14,FALSE),"")</f>
        <v>Over Weight</v>
      </c>
      <c r="K1123" t="str">
        <f>IFERROR(VLOOKUP($A1123,'Medical Examinations'!$A:$O,15,FALSE),"")</f>
        <v>Normal</v>
      </c>
      <c r="L1123" s="19" t="str">
        <f>IFERROR(VLOOKUP($A1123,'Hospitalisation Details'!$A:$Q,7,FALSE),"")</f>
        <v>25-Sep-1993</v>
      </c>
      <c r="M1123" s="20">
        <f>IFERROR(VLOOKUP($A1123,'Hospitalisation Details'!$A:$Q,10,FALSE),"")</f>
        <v>3162.02</v>
      </c>
      <c r="N1123" s="26" t="str">
        <f>IFERROR(VLOOKUP($A1123,'Hospitalisation Details'!$A:$Q,11,FALSE),"")</f>
        <v>tier - 2</v>
      </c>
      <c r="O1123" t="str">
        <f>IFERROR(VLOOKUP($A1123,'Hospitalisation Details'!$A:$Q,13,FALSE),"")</f>
        <v>tier - 3</v>
      </c>
      <c r="P1123" t="str">
        <f>IFERROR(VLOOKUP($A1123,'Hospitalisation Details'!$A:$Q,15,FALSE),"")</f>
        <v>R1013</v>
      </c>
      <c r="Q1123">
        <f>IFERROR(VLOOKUP($A1123,'Hospitalisation Details'!$A:$Q,8,FALSE),"")</f>
        <v>29</v>
      </c>
    </row>
    <row r="1124" spans="1:17" ht="15" x14ac:dyDescent="0.35">
      <c r="A1124" s="25" t="str">
        <f>'Customer Names'!A2009</f>
        <v>Id2008</v>
      </c>
      <c r="B1124" t="str">
        <f>IFERROR(VLOOKUP($A1124,'Customer Names'!$A:$F,3,FALSE),"")</f>
        <v>Vandeventer</v>
      </c>
      <c r="C1124" s="27">
        <f>IFERROR(VLOOKUP($A1124,'Medical Examinations'!$A:$O,2,FALSE),"")</f>
        <v>25.8</v>
      </c>
      <c r="D1124">
        <f>IFERROR(VLOOKUP($A1124,'Medical Examinations'!$A:$O,3,FALSE),"")</f>
        <v>5.49</v>
      </c>
      <c r="E1124" s="26" t="str">
        <f>IFERROR(VLOOKUP($A1124,'Medical Examinations'!$A:$O,4,FALSE),"")</f>
        <v>No</v>
      </c>
      <c r="F1124" t="str">
        <f>IFERROR(VLOOKUP($A1124,'Medical Examinations'!$A:$O,6,FALSE),"")</f>
        <v>No</v>
      </c>
      <c r="G1124" t="str">
        <f>IFERROR(VLOOKUP($A1124,'Medical Examinations'!$A:$O,7,FALSE),"")</f>
        <v>No</v>
      </c>
      <c r="H1124" s="28" t="str">
        <f>IFERROR(VLOOKUP($A1124,'Medical Examinations'!$A:$O,8,FALSE),"")</f>
        <v>0</v>
      </c>
      <c r="I1124" t="str">
        <f>IFERROR(VLOOKUP($A1124,'Medical Examinations'!$A:$O,10,FALSE),"")</f>
        <v>No</v>
      </c>
      <c r="J1124" t="str">
        <f>IFERROR(VLOOKUP($A1124,'Medical Examinations'!$A:$O,14,FALSE),"")</f>
        <v>Over Weight</v>
      </c>
      <c r="K1124" t="str">
        <f>IFERROR(VLOOKUP($A1124,'Medical Examinations'!$A:$O,15,FALSE),"")</f>
        <v>Normal</v>
      </c>
      <c r="L1124" s="19" t="str">
        <f>IFERROR(VLOOKUP($A1124,'Hospitalisation Details'!$A:$Q,7,FALSE),"")</f>
        <v>10-Jul-1994</v>
      </c>
      <c r="M1124" s="20">
        <f>IFERROR(VLOOKUP($A1124,'Hospitalisation Details'!$A:$Q,10,FALSE),"")</f>
        <v>3161.45</v>
      </c>
      <c r="N1124" s="26" t="str">
        <f>IFERROR(VLOOKUP($A1124,'Hospitalisation Details'!$A:$Q,11,FALSE),"")</f>
        <v>tier - 2</v>
      </c>
      <c r="O1124" t="str">
        <f>IFERROR(VLOOKUP($A1124,'Hospitalisation Details'!$A:$Q,13,FALSE),"")</f>
        <v>tier - 1</v>
      </c>
      <c r="P1124" t="str">
        <f>IFERROR(VLOOKUP($A1124,'Hospitalisation Details'!$A:$Q,15,FALSE),"")</f>
        <v>R1011</v>
      </c>
      <c r="Q1124">
        <f>IFERROR(VLOOKUP($A1124,'Hospitalisation Details'!$A:$Q,8,FALSE),"")</f>
        <v>28</v>
      </c>
    </row>
    <row r="1125" spans="1:17" ht="15" x14ac:dyDescent="0.35">
      <c r="A1125" s="25" t="str">
        <f>'Customer Names'!A2010</f>
        <v>Id2009</v>
      </c>
      <c r="B1125" t="str">
        <f>IFERROR(VLOOKUP($A1125,'Customer Names'!$A:$F,3,FALSE),"")</f>
        <v>Hirano</v>
      </c>
      <c r="C1125" s="27">
        <f>IFERROR(VLOOKUP($A1125,'Medical Examinations'!$A:$O,2,FALSE),"")</f>
        <v>27.39</v>
      </c>
      <c r="D1125">
        <f>IFERROR(VLOOKUP($A1125,'Medical Examinations'!$A:$O,3,FALSE),"")</f>
        <v>5.34</v>
      </c>
      <c r="E1125" s="26" t="str">
        <f>IFERROR(VLOOKUP($A1125,'Medical Examinations'!$A:$O,4,FALSE),"")</f>
        <v>No</v>
      </c>
      <c r="F1125" t="str">
        <f>IFERROR(VLOOKUP($A1125,'Medical Examinations'!$A:$O,6,FALSE),"")</f>
        <v>No</v>
      </c>
      <c r="G1125" t="str">
        <f>IFERROR(VLOOKUP($A1125,'Medical Examinations'!$A:$O,7,FALSE),"")</f>
        <v>No</v>
      </c>
      <c r="H1125" s="28" t="str">
        <f>IFERROR(VLOOKUP($A1125,'Medical Examinations'!$A:$O,8,FALSE),"")</f>
        <v>0</v>
      </c>
      <c r="I1125" t="str">
        <f>IFERROR(VLOOKUP($A1125,'Medical Examinations'!$A:$O,10,FALSE),"")</f>
        <v>No</v>
      </c>
      <c r="J1125" t="str">
        <f>IFERROR(VLOOKUP($A1125,'Medical Examinations'!$A:$O,14,FALSE),"")</f>
        <v>Over Weight</v>
      </c>
      <c r="K1125" t="str">
        <f>IFERROR(VLOOKUP($A1125,'Medical Examinations'!$A:$O,15,FALSE),"")</f>
        <v>Normal</v>
      </c>
      <c r="L1125" s="19" t="str">
        <f>IFERROR(VLOOKUP($A1125,'Hospitalisation Details'!$A:$Q,7,FALSE),"")</f>
        <v>25-Jun-1999</v>
      </c>
      <c r="M1125" s="20">
        <f>IFERROR(VLOOKUP($A1125,'Hospitalisation Details'!$A:$Q,10,FALSE),"")</f>
        <v>3128.35</v>
      </c>
      <c r="N1125" s="26" t="str">
        <f>IFERROR(VLOOKUP($A1125,'Hospitalisation Details'!$A:$Q,11,FALSE),"")</f>
        <v>tier - 2</v>
      </c>
      <c r="O1125" t="str">
        <f>IFERROR(VLOOKUP($A1125,'Hospitalisation Details'!$A:$Q,13,FALSE),"")</f>
        <v>tier - 3</v>
      </c>
      <c r="P1125" t="str">
        <f>IFERROR(VLOOKUP($A1125,'Hospitalisation Details'!$A:$Q,15,FALSE),"")</f>
        <v>R1021</v>
      </c>
      <c r="Q1125">
        <f>IFERROR(VLOOKUP($A1125,'Hospitalisation Details'!$A:$Q,8,FALSE),"")</f>
        <v>23</v>
      </c>
    </row>
    <row r="1126" spans="1:17" ht="15" x14ac:dyDescent="0.35">
      <c r="A1126" s="25" t="str">
        <f>'Customer Names'!A202</f>
        <v>Id201</v>
      </c>
      <c r="B1126" t="str">
        <f>IFERROR(VLOOKUP($A1126,'Customer Names'!$A:$F,3,FALSE),"")</f>
        <v>Pasten</v>
      </c>
      <c r="C1126" s="27">
        <f>IFERROR(VLOOKUP($A1126,'Medical Examinations'!$A:$O,2,FALSE),"")</f>
        <v>39.14</v>
      </c>
      <c r="D1126">
        <f>IFERROR(VLOOKUP($A1126,'Medical Examinations'!$A:$O,3,FALSE),"")</f>
        <v>4.4000000000000004</v>
      </c>
      <c r="E1126" s="26" t="str">
        <f>IFERROR(VLOOKUP($A1126,'Medical Examinations'!$A:$O,4,FALSE),"")</f>
        <v>No</v>
      </c>
      <c r="F1126" t="str">
        <f>IFERROR(VLOOKUP($A1126,'Medical Examinations'!$A:$O,6,FALSE),"")</f>
        <v>No</v>
      </c>
      <c r="G1126" t="str">
        <f>IFERROR(VLOOKUP($A1126,'Medical Examinations'!$A:$O,7,FALSE),"")</f>
        <v>Yes</v>
      </c>
      <c r="H1126" s="28">
        <f>IFERROR(VLOOKUP($A1126,'Medical Examinations'!$A:$O,8,FALSE),"")</f>
        <v>1</v>
      </c>
      <c r="I1126" t="str">
        <f>IFERROR(VLOOKUP($A1126,'Medical Examinations'!$A:$O,10,FALSE),"")</f>
        <v>Yes</v>
      </c>
      <c r="J1126" t="str">
        <f>IFERROR(VLOOKUP($A1126,'Medical Examinations'!$A:$O,14,FALSE),"")</f>
        <v>Obesity</v>
      </c>
      <c r="K1126" t="str">
        <f>IFERROR(VLOOKUP($A1126,'Medical Examinations'!$A:$O,15,FALSE),"")</f>
        <v>Normal</v>
      </c>
      <c r="L1126" s="19" t="str">
        <f>IFERROR(VLOOKUP($A1126,'Hospitalisation Details'!$A:$Q,7,FALSE),"")</f>
        <v>4-Nov-1979</v>
      </c>
      <c r="M1126" s="20">
        <f>IFERROR(VLOOKUP($A1126,'Hospitalisation Details'!$A:$Q,10,FALSE),"")</f>
        <v>36090.49</v>
      </c>
      <c r="N1126" s="26" t="str">
        <f>IFERROR(VLOOKUP($A1126,'Hospitalisation Details'!$A:$Q,11,FALSE),"")</f>
        <v>tier - 2</v>
      </c>
      <c r="O1126" t="str">
        <f>IFERROR(VLOOKUP($A1126,'Hospitalisation Details'!$A:$Q,13,FALSE),"")</f>
        <v>tier - 2</v>
      </c>
      <c r="P1126" t="str">
        <f>IFERROR(VLOOKUP($A1126,'Hospitalisation Details'!$A:$Q,15,FALSE),"")</f>
        <v>R1011</v>
      </c>
      <c r="Q1126">
        <f>IFERROR(VLOOKUP($A1126,'Hospitalisation Details'!$A:$Q,8,FALSE),"")</f>
        <v>43</v>
      </c>
    </row>
    <row r="1127" spans="1:17" ht="15" x14ac:dyDescent="0.35">
      <c r="A1127" s="25" t="str">
        <f>'Customer Names'!A2011</f>
        <v>Id2010</v>
      </c>
      <c r="B1127" t="str">
        <f>IFERROR(VLOOKUP($A1127,'Customer Names'!$A:$F,3,FALSE),"")</f>
        <v>Davi</v>
      </c>
      <c r="C1127" s="27">
        <f>IFERROR(VLOOKUP($A1127,'Medical Examinations'!$A:$O,2,FALSE),"")</f>
        <v>17.03</v>
      </c>
      <c r="D1127">
        <f>IFERROR(VLOOKUP($A1127,'Medical Examinations'!$A:$O,3,FALSE),"")</f>
        <v>4.12</v>
      </c>
      <c r="E1127" s="26" t="str">
        <f>IFERROR(VLOOKUP($A1127,'Medical Examinations'!$A:$O,4,FALSE),"")</f>
        <v>No</v>
      </c>
      <c r="F1127" t="str">
        <f>IFERROR(VLOOKUP($A1127,'Medical Examinations'!$A:$O,6,FALSE),"")</f>
        <v>No</v>
      </c>
      <c r="G1127" t="str">
        <f>IFERROR(VLOOKUP($A1127,'Medical Examinations'!$A:$O,7,FALSE),"")</f>
        <v>No</v>
      </c>
      <c r="H1127" s="28">
        <f>IFERROR(VLOOKUP($A1127,'Medical Examinations'!$A:$O,8,FALSE),"")</f>
        <v>1</v>
      </c>
      <c r="I1127" t="str">
        <f>IFERROR(VLOOKUP($A1127,'Medical Examinations'!$A:$O,10,FALSE),"")</f>
        <v>No</v>
      </c>
      <c r="J1127" t="str">
        <f>IFERROR(VLOOKUP($A1127,'Medical Examinations'!$A:$O,14,FALSE),"")</f>
        <v>Under Weight</v>
      </c>
      <c r="K1127" t="str">
        <f>IFERROR(VLOOKUP($A1127,'Medical Examinations'!$A:$O,15,FALSE),"")</f>
        <v>Normal</v>
      </c>
      <c r="L1127" s="19" t="str">
        <f>IFERROR(VLOOKUP($A1127,'Hospitalisation Details'!$A:$Q,7,FALSE),"")</f>
        <v>1-Aug-1987</v>
      </c>
      <c r="M1127" s="20">
        <f>IFERROR(VLOOKUP($A1127,'Hospitalisation Details'!$A:$Q,10,FALSE),"")</f>
        <v>3088.06</v>
      </c>
      <c r="N1127" s="26" t="str">
        <f>IFERROR(VLOOKUP($A1127,'Hospitalisation Details'!$A:$Q,11,FALSE),"")</f>
        <v>tier - 2</v>
      </c>
      <c r="O1127" t="str">
        <f>IFERROR(VLOOKUP($A1127,'Hospitalisation Details'!$A:$Q,13,FALSE),"")</f>
        <v>tier - 2</v>
      </c>
      <c r="P1127" t="str">
        <f>IFERROR(VLOOKUP($A1127,'Hospitalisation Details'!$A:$Q,15,FALSE),"")</f>
        <v>R1013</v>
      </c>
      <c r="Q1127">
        <f>IFERROR(VLOOKUP($A1127,'Hospitalisation Details'!$A:$Q,8,FALSE),"")</f>
        <v>35</v>
      </c>
    </row>
    <row r="1128" spans="1:17" ht="15" x14ac:dyDescent="0.35">
      <c r="A1128" s="25" t="str">
        <f>'Customer Names'!A2012</f>
        <v>Id2011</v>
      </c>
      <c r="B1128" t="str">
        <f>IFERROR(VLOOKUP($A1128,'Customer Names'!$A:$F,3,FALSE),"")</f>
        <v>Sloan</v>
      </c>
      <c r="C1128" s="27">
        <f>IFERROR(VLOOKUP($A1128,'Medical Examinations'!$A:$O,2,FALSE),"")</f>
        <v>23.75</v>
      </c>
      <c r="D1128">
        <f>IFERROR(VLOOKUP($A1128,'Medical Examinations'!$A:$O,3,FALSE),"")</f>
        <v>5.49</v>
      </c>
      <c r="E1128" s="26" t="str">
        <f>IFERROR(VLOOKUP($A1128,'Medical Examinations'!$A:$O,4,FALSE),"")</f>
        <v>Yes</v>
      </c>
      <c r="F1128" t="str">
        <f>IFERROR(VLOOKUP($A1128,'Medical Examinations'!$A:$O,6,FALSE),"")</f>
        <v>No</v>
      </c>
      <c r="G1128" t="str">
        <f>IFERROR(VLOOKUP($A1128,'Medical Examinations'!$A:$O,7,FALSE),"")</f>
        <v>No</v>
      </c>
      <c r="H1128" s="28" t="str">
        <f>IFERROR(VLOOKUP($A1128,'Medical Examinations'!$A:$O,8,FALSE),"")</f>
        <v>0</v>
      </c>
      <c r="I1128" t="str">
        <f>IFERROR(VLOOKUP($A1128,'Medical Examinations'!$A:$O,10,FALSE),"")</f>
        <v>No</v>
      </c>
      <c r="J1128" t="str">
        <f>IFERROR(VLOOKUP($A1128,'Medical Examinations'!$A:$O,14,FALSE),"")</f>
        <v>Normal Weight</v>
      </c>
      <c r="K1128" t="str">
        <f>IFERROR(VLOOKUP($A1128,'Medical Examinations'!$A:$O,15,FALSE),"")</f>
        <v>Normal</v>
      </c>
      <c r="L1128" s="19" t="str">
        <f>IFERROR(VLOOKUP($A1128,'Hospitalisation Details'!$A:$Q,7,FALSE),"")</f>
        <v>13-Oct-2001</v>
      </c>
      <c r="M1128" s="20">
        <f>IFERROR(VLOOKUP($A1128,'Hospitalisation Details'!$A:$Q,10,FALSE),"")</f>
        <v>3077.1</v>
      </c>
      <c r="N1128" s="26" t="str">
        <f>IFERROR(VLOOKUP($A1128,'Hospitalisation Details'!$A:$Q,11,FALSE),"")</f>
        <v>tier - 2</v>
      </c>
      <c r="O1128" t="str">
        <f>IFERROR(VLOOKUP($A1128,'Hospitalisation Details'!$A:$Q,13,FALSE),"")</f>
        <v>tier - 1</v>
      </c>
      <c r="P1128" t="str">
        <f>IFERROR(VLOOKUP($A1128,'Hospitalisation Details'!$A:$Q,15,FALSE),"")</f>
        <v>R1012</v>
      </c>
      <c r="Q1128">
        <f>IFERROR(VLOOKUP($A1128,'Hospitalisation Details'!$A:$Q,8,FALSE),"")</f>
        <v>21</v>
      </c>
    </row>
    <row r="1129" spans="1:17" ht="15" x14ac:dyDescent="0.35">
      <c r="A1129" s="25" t="str">
        <f>'Customer Names'!A2013</f>
        <v>Id2012</v>
      </c>
      <c r="B1129" t="str">
        <f>IFERROR(VLOOKUP($A1129,'Customer Names'!$A:$F,3,FALSE),"")</f>
        <v>Homich</v>
      </c>
      <c r="C1129" s="27">
        <f>IFERROR(VLOOKUP($A1129,'Medical Examinations'!$A:$O,2,FALSE),"")</f>
        <v>26.03</v>
      </c>
      <c r="D1129">
        <f>IFERROR(VLOOKUP($A1129,'Medical Examinations'!$A:$O,3,FALSE),"")</f>
        <v>5.1100000000000003</v>
      </c>
      <c r="E1129" s="26" t="str">
        <f>IFERROR(VLOOKUP($A1129,'Medical Examinations'!$A:$O,4,FALSE),"")</f>
        <v>Yes</v>
      </c>
      <c r="F1129" t="str">
        <f>IFERROR(VLOOKUP($A1129,'Medical Examinations'!$A:$O,6,FALSE),"")</f>
        <v>No</v>
      </c>
      <c r="G1129" t="str">
        <f>IFERROR(VLOOKUP($A1129,'Medical Examinations'!$A:$O,7,FALSE),"")</f>
        <v>No</v>
      </c>
      <c r="H1129" s="28">
        <f>IFERROR(VLOOKUP($A1129,'Medical Examinations'!$A:$O,8,FALSE),"")</f>
        <v>1</v>
      </c>
      <c r="I1129" t="str">
        <f>IFERROR(VLOOKUP($A1129,'Medical Examinations'!$A:$O,10,FALSE),"")</f>
        <v>No</v>
      </c>
      <c r="J1129" t="str">
        <f>IFERROR(VLOOKUP($A1129,'Medical Examinations'!$A:$O,14,FALSE),"")</f>
        <v>Over Weight</v>
      </c>
      <c r="K1129" t="str">
        <f>IFERROR(VLOOKUP($A1129,'Medical Examinations'!$A:$O,15,FALSE),"")</f>
        <v>Normal</v>
      </c>
      <c r="L1129" s="19" t="str">
        <f>IFERROR(VLOOKUP($A1129,'Hospitalisation Details'!$A:$Q,7,FALSE),"")</f>
        <v>10-Sep-1995</v>
      </c>
      <c r="M1129" s="20">
        <f>IFERROR(VLOOKUP($A1129,'Hospitalisation Details'!$A:$Q,10,FALSE),"")</f>
        <v>3070.81</v>
      </c>
      <c r="N1129" s="26" t="str">
        <f>IFERROR(VLOOKUP($A1129,'Hospitalisation Details'!$A:$Q,11,FALSE),"")</f>
        <v>tier - 3</v>
      </c>
      <c r="O1129" t="str">
        <f>IFERROR(VLOOKUP($A1129,'Hospitalisation Details'!$A:$Q,13,FALSE),"")</f>
        <v>tier - 1</v>
      </c>
      <c r="P1129" t="str">
        <f>IFERROR(VLOOKUP($A1129,'Hospitalisation Details'!$A:$Q,15,FALSE),"")</f>
        <v>R1017</v>
      </c>
      <c r="Q1129">
        <f>IFERROR(VLOOKUP($A1129,'Hospitalisation Details'!$A:$Q,8,FALSE),"")</f>
        <v>27</v>
      </c>
    </row>
    <row r="1130" spans="1:17" ht="15" x14ac:dyDescent="0.35">
      <c r="A1130" s="25" t="str">
        <f>'Customer Names'!A2014</f>
        <v>Id2013</v>
      </c>
      <c r="B1130" t="str">
        <f>IFERROR(VLOOKUP($A1130,'Customer Names'!$A:$F,3,FALSE),"")</f>
        <v>Bell</v>
      </c>
      <c r="C1130" s="27">
        <f>IFERROR(VLOOKUP($A1130,'Medical Examinations'!$A:$O,2,FALSE),"")</f>
        <v>16.079999999999998</v>
      </c>
      <c r="D1130">
        <f>IFERROR(VLOOKUP($A1130,'Medical Examinations'!$A:$O,3,FALSE),"")</f>
        <v>5.94</v>
      </c>
      <c r="E1130" s="26" t="str">
        <f>IFERROR(VLOOKUP($A1130,'Medical Examinations'!$A:$O,4,FALSE),"")</f>
        <v>No</v>
      </c>
      <c r="F1130" t="str">
        <f>IFERROR(VLOOKUP($A1130,'Medical Examinations'!$A:$O,6,FALSE),"")</f>
        <v>No</v>
      </c>
      <c r="G1130" t="str">
        <f>IFERROR(VLOOKUP($A1130,'Medical Examinations'!$A:$O,7,FALSE),"")</f>
        <v>No</v>
      </c>
      <c r="H1130" s="28" t="str">
        <f>IFERROR(VLOOKUP($A1130,'Medical Examinations'!$A:$O,8,FALSE),"")</f>
        <v>0</v>
      </c>
      <c r="I1130" t="str">
        <f>IFERROR(VLOOKUP($A1130,'Medical Examinations'!$A:$O,10,FALSE),"")</f>
        <v>No</v>
      </c>
      <c r="J1130" t="str">
        <f>IFERROR(VLOOKUP($A1130,'Medical Examinations'!$A:$O,14,FALSE),"")</f>
        <v>Under Weight</v>
      </c>
      <c r="K1130" t="str">
        <f>IFERROR(VLOOKUP($A1130,'Medical Examinations'!$A:$O,15,FALSE),"")</f>
        <v>Prediabetes</v>
      </c>
      <c r="L1130" s="19" t="str">
        <f>IFERROR(VLOOKUP($A1130,'Hospitalisation Details'!$A:$Q,7,FALSE),"")</f>
        <v>1-Oct-1989</v>
      </c>
      <c r="M1130" s="20">
        <f>IFERROR(VLOOKUP($A1130,'Hospitalisation Details'!$A:$Q,10,FALSE),"")</f>
        <v>3065.49</v>
      </c>
      <c r="N1130" s="26" t="str">
        <f>IFERROR(VLOOKUP($A1130,'Hospitalisation Details'!$A:$Q,11,FALSE),"")</f>
        <v>tier - 2</v>
      </c>
      <c r="O1130" t="str">
        <f>IFERROR(VLOOKUP($A1130,'Hospitalisation Details'!$A:$Q,13,FALSE),"")</f>
        <v>tier - 1</v>
      </c>
      <c r="P1130" t="str">
        <f>IFERROR(VLOOKUP($A1130,'Hospitalisation Details'!$A:$Q,15,FALSE),"")</f>
        <v>R1012</v>
      </c>
      <c r="Q1130">
        <f>IFERROR(VLOOKUP($A1130,'Hospitalisation Details'!$A:$Q,8,FALSE),"")</f>
        <v>33</v>
      </c>
    </row>
    <row r="1131" spans="1:17" ht="15" x14ac:dyDescent="0.35">
      <c r="A1131" s="25" t="str">
        <f>'Customer Names'!A2015</f>
        <v>Id2014</v>
      </c>
      <c r="B1131" t="str">
        <f>IFERROR(VLOOKUP($A1131,'Customer Names'!$A:$F,3,FALSE),"")</f>
        <v>Kristjansson</v>
      </c>
      <c r="C1131" s="27">
        <f>IFERROR(VLOOKUP($A1131,'Medical Examinations'!$A:$O,2,FALSE),"")</f>
        <v>30.875</v>
      </c>
      <c r="D1131">
        <f>IFERROR(VLOOKUP($A1131,'Medical Examinations'!$A:$O,3,FALSE),"")</f>
        <v>5.54</v>
      </c>
      <c r="E1131" s="26" t="str">
        <f>IFERROR(VLOOKUP($A1131,'Medical Examinations'!$A:$O,4,FALSE),"")</f>
        <v>No</v>
      </c>
      <c r="F1131" t="str">
        <f>IFERROR(VLOOKUP($A1131,'Medical Examinations'!$A:$O,6,FALSE),"")</f>
        <v>No</v>
      </c>
      <c r="G1131" t="str">
        <f>IFERROR(VLOOKUP($A1131,'Medical Examinations'!$A:$O,7,FALSE),"")</f>
        <v>No</v>
      </c>
      <c r="H1131" s="28" t="str">
        <f>IFERROR(VLOOKUP($A1131,'Medical Examinations'!$A:$O,8,FALSE),"")</f>
        <v>0</v>
      </c>
      <c r="I1131" t="str">
        <f>IFERROR(VLOOKUP($A1131,'Medical Examinations'!$A:$O,10,FALSE),"")</f>
        <v>No</v>
      </c>
      <c r="J1131" t="str">
        <f>IFERROR(VLOOKUP($A1131,'Medical Examinations'!$A:$O,14,FALSE),"")</f>
        <v>Obesity</v>
      </c>
      <c r="K1131" t="str">
        <f>IFERROR(VLOOKUP($A1131,'Medical Examinations'!$A:$O,15,FALSE),"")</f>
        <v>Normal</v>
      </c>
      <c r="L1131" s="19" t="str">
        <f>IFERROR(VLOOKUP($A1131,'Hospitalisation Details'!$A:$Q,7,FALSE),"")</f>
        <v>26-Sep-1994</v>
      </c>
      <c r="M1131" s="20">
        <f>IFERROR(VLOOKUP($A1131,'Hospitalisation Details'!$A:$Q,10,FALSE),"")</f>
        <v>3062.51</v>
      </c>
      <c r="N1131" s="26" t="str">
        <f>IFERROR(VLOOKUP($A1131,'Hospitalisation Details'!$A:$Q,11,FALSE),"")</f>
        <v>tier - 3</v>
      </c>
      <c r="O1131" t="str">
        <f>IFERROR(VLOOKUP($A1131,'Hospitalisation Details'!$A:$Q,13,FALSE),"")</f>
        <v>tier - 1</v>
      </c>
      <c r="P1131" t="str">
        <f>IFERROR(VLOOKUP($A1131,'Hospitalisation Details'!$A:$Q,15,FALSE),"")</f>
        <v>R1012</v>
      </c>
      <c r="Q1131">
        <f>IFERROR(VLOOKUP($A1131,'Hospitalisation Details'!$A:$Q,8,FALSE),"")</f>
        <v>28</v>
      </c>
    </row>
    <row r="1132" spans="1:17" ht="15" x14ac:dyDescent="0.35">
      <c r="A1132" s="25" t="str">
        <f>'Customer Names'!A2016</f>
        <v>Id2015</v>
      </c>
      <c r="B1132" t="str">
        <f>IFERROR(VLOOKUP($A1132,'Customer Names'!$A:$F,3,FALSE),"")</f>
        <v>Pitman</v>
      </c>
      <c r="C1132" s="27">
        <f>IFERROR(VLOOKUP($A1132,'Medical Examinations'!$A:$O,2,FALSE),"")</f>
        <v>31.79</v>
      </c>
      <c r="D1132">
        <f>IFERROR(VLOOKUP($A1132,'Medical Examinations'!$A:$O,3,FALSE),"")</f>
        <v>7.09</v>
      </c>
      <c r="E1132" s="26" t="str">
        <f>IFERROR(VLOOKUP($A1132,'Medical Examinations'!$A:$O,4,FALSE),"")</f>
        <v>No</v>
      </c>
      <c r="F1132" t="str">
        <f>IFERROR(VLOOKUP($A1132,'Medical Examinations'!$A:$O,6,FALSE),"")</f>
        <v>No</v>
      </c>
      <c r="G1132" t="str">
        <f>IFERROR(VLOOKUP($A1132,'Medical Examinations'!$A:$O,7,FALSE),"")</f>
        <v>No</v>
      </c>
      <c r="H1132" s="28" t="str">
        <f>IFERROR(VLOOKUP($A1132,'Medical Examinations'!$A:$O,8,FALSE),"")</f>
        <v>0</v>
      </c>
      <c r="I1132" t="str">
        <f>IFERROR(VLOOKUP($A1132,'Medical Examinations'!$A:$O,10,FALSE),"")</f>
        <v>No</v>
      </c>
      <c r="J1132" t="str">
        <f>IFERROR(VLOOKUP($A1132,'Medical Examinations'!$A:$O,14,FALSE),"")</f>
        <v>Obesity</v>
      </c>
      <c r="K1132" t="str">
        <f>IFERROR(VLOOKUP($A1132,'Medical Examinations'!$A:$O,15,FALSE),"")</f>
        <v>Diabetes</v>
      </c>
      <c r="L1132" s="19" t="str">
        <f>IFERROR(VLOOKUP($A1132,'Hospitalisation Details'!$A:$Q,7,FALSE),"")</f>
        <v>21-Jun-2002</v>
      </c>
      <c r="M1132" s="20">
        <f>IFERROR(VLOOKUP($A1132,'Hospitalisation Details'!$A:$Q,10,FALSE),"")</f>
        <v>3056.39</v>
      </c>
      <c r="N1132" s="26" t="str">
        <f>IFERROR(VLOOKUP($A1132,'Hospitalisation Details'!$A:$Q,11,FALSE),"")</f>
        <v>tier - 2</v>
      </c>
      <c r="O1132" t="str">
        <f>IFERROR(VLOOKUP($A1132,'Hospitalisation Details'!$A:$Q,13,FALSE),"")</f>
        <v>tier - 3</v>
      </c>
      <c r="P1132" t="str">
        <f>IFERROR(VLOOKUP($A1132,'Hospitalisation Details'!$A:$Q,15,FALSE),"")</f>
        <v>R1013</v>
      </c>
      <c r="Q1132">
        <f>IFERROR(VLOOKUP($A1132,'Hospitalisation Details'!$A:$Q,8,FALSE),"")</f>
        <v>20</v>
      </c>
    </row>
    <row r="1133" spans="1:17" ht="15" x14ac:dyDescent="0.35">
      <c r="A1133" s="25" t="str">
        <f>'Customer Names'!A2017</f>
        <v>Id2016</v>
      </c>
      <c r="B1133" t="str">
        <f>IFERROR(VLOOKUP($A1133,'Customer Names'!$A:$F,3,FALSE),"")</f>
        <v>Curley</v>
      </c>
      <c r="C1133" s="27">
        <f>IFERROR(VLOOKUP($A1133,'Medical Examinations'!$A:$O,2,FALSE),"")</f>
        <v>28.48</v>
      </c>
      <c r="D1133">
        <f>IFERROR(VLOOKUP($A1133,'Medical Examinations'!$A:$O,3,FALSE),"")</f>
        <v>6.22</v>
      </c>
      <c r="E1133" s="26" t="str">
        <f>IFERROR(VLOOKUP($A1133,'Medical Examinations'!$A:$O,4,FALSE),"")</f>
        <v>Yes</v>
      </c>
      <c r="F1133" t="str">
        <f>IFERROR(VLOOKUP($A1133,'Medical Examinations'!$A:$O,6,FALSE),"")</f>
        <v>No</v>
      </c>
      <c r="G1133" t="str">
        <f>IFERROR(VLOOKUP($A1133,'Medical Examinations'!$A:$O,7,FALSE),"")</f>
        <v>Yes</v>
      </c>
      <c r="H1133" s="28">
        <f>IFERROR(VLOOKUP($A1133,'Medical Examinations'!$A:$O,8,FALSE),"")</f>
        <v>1</v>
      </c>
      <c r="I1133" t="str">
        <f>IFERROR(VLOOKUP($A1133,'Medical Examinations'!$A:$O,10,FALSE),"")</f>
        <v>No</v>
      </c>
      <c r="J1133" t="str">
        <f>IFERROR(VLOOKUP($A1133,'Medical Examinations'!$A:$O,14,FALSE),"")</f>
        <v>Over Weight</v>
      </c>
      <c r="K1133" t="str">
        <f>IFERROR(VLOOKUP($A1133,'Medical Examinations'!$A:$O,15,FALSE),"")</f>
        <v>Prediabetes</v>
      </c>
      <c r="L1133" s="19" t="str">
        <f>IFERROR(VLOOKUP($A1133,'Hospitalisation Details'!$A:$Q,7,FALSE),"")</f>
        <v>22-Dec-1997</v>
      </c>
      <c r="M1133" s="20">
        <f>IFERROR(VLOOKUP($A1133,'Hospitalisation Details'!$A:$Q,10,FALSE),"")</f>
        <v>3051.73</v>
      </c>
      <c r="N1133" s="26" t="str">
        <f>IFERROR(VLOOKUP($A1133,'Hospitalisation Details'!$A:$Q,11,FALSE),"")</f>
        <v>tier - 2</v>
      </c>
      <c r="O1133" t="str">
        <f>IFERROR(VLOOKUP($A1133,'Hospitalisation Details'!$A:$Q,13,FALSE),"")</f>
        <v>tier - 2</v>
      </c>
      <c r="P1133" t="str">
        <f>IFERROR(VLOOKUP($A1133,'Hospitalisation Details'!$A:$Q,15,FALSE),"")</f>
        <v>R1011</v>
      </c>
      <c r="Q1133">
        <f>IFERROR(VLOOKUP($A1133,'Hospitalisation Details'!$A:$Q,8,FALSE),"")</f>
        <v>25</v>
      </c>
    </row>
    <row r="1134" spans="1:17" ht="15" x14ac:dyDescent="0.35">
      <c r="A1134" s="25" t="str">
        <f>'Customer Names'!A2018</f>
        <v>Id2017</v>
      </c>
      <c r="B1134" t="str">
        <f>IFERROR(VLOOKUP($A1134,'Customer Names'!$A:$F,3,FALSE),"")</f>
        <v>Zimmer</v>
      </c>
      <c r="C1134" s="27">
        <f>IFERROR(VLOOKUP($A1134,'Medical Examinations'!$A:$O,2,FALSE),"")</f>
        <v>26.6</v>
      </c>
      <c r="D1134">
        <f>IFERROR(VLOOKUP($A1134,'Medical Examinations'!$A:$O,3,FALSE),"")</f>
        <v>4.33</v>
      </c>
      <c r="E1134" s="26" t="str">
        <f>IFERROR(VLOOKUP($A1134,'Medical Examinations'!$A:$O,4,FALSE),"")</f>
        <v>No</v>
      </c>
      <c r="F1134" t="str">
        <f>IFERROR(VLOOKUP($A1134,'Medical Examinations'!$A:$O,6,FALSE),"")</f>
        <v>No</v>
      </c>
      <c r="G1134" t="str">
        <f>IFERROR(VLOOKUP($A1134,'Medical Examinations'!$A:$O,7,FALSE),"")</f>
        <v>No</v>
      </c>
      <c r="H1134" s="28">
        <f>IFERROR(VLOOKUP($A1134,'Medical Examinations'!$A:$O,8,FALSE),"")</f>
        <v>1</v>
      </c>
      <c r="I1134" t="str">
        <f>IFERROR(VLOOKUP($A1134,'Medical Examinations'!$A:$O,10,FALSE),"")</f>
        <v>No</v>
      </c>
      <c r="J1134" t="str">
        <f>IFERROR(VLOOKUP($A1134,'Medical Examinations'!$A:$O,14,FALSE),"")</f>
        <v>Over Weight</v>
      </c>
      <c r="K1134" t="str">
        <f>IFERROR(VLOOKUP($A1134,'Medical Examinations'!$A:$O,15,FALSE),"")</f>
        <v>Normal</v>
      </c>
      <c r="L1134" s="19" t="str">
        <f>IFERROR(VLOOKUP($A1134,'Hospitalisation Details'!$A:$Q,7,FALSE),"")</f>
        <v>9-Aug-1998</v>
      </c>
      <c r="M1134" s="20">
        <f>IFERROR(VLOOKUP($A1134,'Hospitalisation Details'!$A:$Q,10,FALSE),"")</f>
        <v>3046.06</v>
      </c>
      <c r="N1134" s="26" t="str">
        <f>IFERROR(VLOOKUP($A1134,'Hospitalisation Details'!$A:$Q,11,FALSE),"")</f>
        <v>tier - 2</v>
      </c>
      <c r="O1134" t="str">
        <f>IFERROR(VLOOKUP($A1134,'Hospitalisation Details'!$A:$Q,13,FALSE),"")</f>
        <v>tier - 1</v>
      </c>
      <c r="P1134" t="str">
        <f>IFERROR(VLOOKUP($A1134,'Hospitalisation Details'!$A:$Q,15,FALSE),"")</f>
        <v>R1023</v>
      </c>
      <c r="Q1134">
        <f>IFERROR(VLOOKUP($A1134,'Hospitalisation Details'!$A:$Q,8,FALSE),"")</f>
        <v>24</v>
      </c>
    </row>
    <row r="1135" spans="1:17" ht="15" x14ac:dyDescent="0.35">
      <c r="A1135" s="25" t="str">
        <f>'Customer Names'!A2019</f>
        <v>Id2018</v>
      </c>
      <c r="B1135" t="str">
        <f>IFERROR(VLOOKUP($A1135,'Customer Names'!$A:$F,3,FALSE),"")</f>
        <v>Granski</v>
      </c>
      <c r="C1135" s="27">
        <f>IFERROR(VLOOKUP($A1135,'Medical Examinations'!$A:$O,2,FALSE),"")</f>
        <v>25.27</v>
      </c>
      <c r="D1135">
        <f>IFERROR(VLOOKUP($A1135,'Medical Examinations'!$A:$O,3,FALSE),"")</f>
        <v>5.83</v>
      </c>
      <c r="E1135" s="26" t="str">
        <f>IFERROR(VLOOKUP($A1135,'Medical Examinations'!$A:$O,4,FALSE),"")</f>
        <v>No</v>
      </c>
      <c r="F1135" t="str">
        <f>IFERROR(VLOOKUP($A1135,'Medical Examinations'!$A:$O,6,FALSE),"")</f>
        <v>No</v>
      </c>
      <c r="G1135" t="str">
        <f>IFERROR(VLOOKUP($A1135,'Medical Examinations'!$A:$O,7,FALSE),"")</f>
        <v>No</v>
      </c>
      <c r="H1135" s="28">
        <f>IFERROR(VLOOKUP($A1135,'Medical Examinations'!$A:$O,8,FALSE),"")</f>
        <v>1</v>
      </c>
      <c r="I1135" t="str">
        <f>IFERROR(VLOOKUP($A1135,'Medical Examinations'!$A:$O,10,FALSE),"")</f>
        <v>No</v>
      </c>
      <c r="J1135" t="str">
        <f>IFERROR(VLOOKUP($A1135,'Medical Examinations'!$A:$O,14,FALSE),"")</f>
        <v>Over Weight</v>
      </c>
      <c r="K1135" t="str">
        <f>IFERROR(VLOOKUP($A1135,'Medical Examinations'!$A:$O,15,FALSE),"")</f>
        <v>Prediabetes</v>
      </c>
      <c r="L1135" s="19" t="str">
        <f>IFERROR(VLOOKUP($A1135,'Hospitalisation Details'!$A:$Q,7,FALSE),"")</f>
        <v>15-Sep-1998</v>
      </c>
      <c r="M1135" s="20">
        <f>IFERROR(VLOOKUP($A1135,'Hospitalisation Details'!$A:$Q,10,FALSE),"")</f>
        <v>3044.21</v>
      </c>
      <c r="N1135" s="26" t="str">
        <f>IFERROR(VLOOKUP($A1135,'Hospitalisation Details'!$A:$Q,11,FALSE),"")</f>
        <v>tier - 2</v>
      </c>
      <c r="O1135" t="str">
        <f>IFERROR(VLOOKUP($A1135,'Hospitalisation Details'!$A:$Q,13,FALSE),"")</f>
        <v>tier - 3</v>
      </c>
      <c r="P1135" t="str">
        <f>IFERROR(VLOOKUP($A1135,'Hospitalisation Details'!$A:$Q,15,FALSE),"")</f>
        <v>R1024</v>
      </c>
      <c r="Q1135">
        <f>IFERROR(VLOOKUP($A1135,'Hospitalisation Details'!$A:$Q,8,FALSE),"")</f>
        <v>24</v>
      </c>
    </row>
    <row r="1136" spans="1:17" ht="15" x14ac:dyDescent="0.35">
      <c r="A1136" s="25" t="str">
        <f>'Customer Names'!A2020</f>
        <v>Id2019</v>
      </c>
      <c r="B1136" t="str">
        <f>IFERROR(VLOOKUP($A1136,'Customer Names'!$A:$F,3,FALSE),"")</f>
        <v>Dunn</v>
      </c>
      <c r="C1136" s="27">
        <f>IFERROR(VLOOKUP($A1136,'Medical Examinations'!$A:$O,2,FALSE),"")</f>
        <v>34.484999999999999</v>
      </c>
      <c r="D1136">
        <f>IFERROR(VLOOKUP($A1136,'Medical Examinations'!$A:$O,3,FALSE),"")</f>
        <v>4.7</v>
      </c>
      <c r="E1136" s="26" t="str">
        <f>IFERROR(VLOOKUP($A1136,'Medical Examinations'!$A:$O,4,FALSE),"")</f>
        <v>Yes</v>
      </c>
      <c r="F1136" t="str">
        <f>IFERROR(VLOOKUP($A1136,'Medical Examinations'!$A:$O,6,FALSE),"")</f>
        <v>No</v>
      </c>
      <c r="G1136" t="str">
        <f>IFERROR(VLOOKUP($A1136,'Medical Examinations'!$A:$O,7,FALSE),"")</f>
        <v>Yes</v>
      </c>
      <c r="H1136" s="28">
        <f>IFERROR(VLOOKUP($A1136,'Medical Examinations'!$A:$O,8,FALSE),"")</f>
        <v>1</v>
      </c>
      <c r="I1136" t="str">
        <f>IFERROR(VLOOKUP($A1136,'Medical Examinations'!$A:$O,10,FALSE),"")</f>
        <v>No</v>
      </c>
      <c r="J1136" t="str">
        <f>IFERROR(VLOOKUP($A1136,'Medical Examinations'!$A:$O,14,FALSE),"")</f>
        <v>Obesity</v>
      </c>
      <c r="K1136" t="str">
        <f>IFERROR(VLOOKUP($A1136,'Medical Examinations'!$A:$O,15,FALSE),"")</f>
        <v>Normal</v>
      </c>
      <c r="L1136" s="19" t="str">
        <f>IFERROR(VLOOKUP($A1136,'Hospitalisation Details'!$A:$Q,7,FALSE),"")</f>
        <v>19-Dec-1997</v>
      </c>
      <c r="M1136" s="20">
        <f>IFERROR(VLOOKUP($A1136,'Hospitalisation Details'!$A:$Q,10,FALSE),"")</f>
        <v>3021.81</v>
      </c>
      <c r="N1136" s="26" t="str">
        <f>IFERROR(VLOOKUP($A1136,'Hospitalisation Details'!$A:$Q,11,FALSE),"")</f>
        <v>tier - 2</v>
      </c>
      <c r="O1136" t="str">
        <f>IFERROR(VLOOKUP($A1136,'Hospitalisation Details'!$A:$Q,13,FALSE),"")</f>
        <v>tier - 3</v>
      </c>
      <c r="P1136" t="str">
        <f>IFERROR(VLOOKUP($A1136,'Hospitalisation Details'!$A:$Q,15,FALSE),"")</f>
        <v>R1012</v>
      </c>
      <c r="Q1136">
        <f>IFERROR(VLOOKUP($A1136,'Hospitalisation Details'!$A:$Q,8,FALSE),"")</f>
        <v>25</v>
      </c>
    </row>
    <row r="1137" spans="1:17" ht="15" x14ac:dyDescent="0.35">
      <c r="A1137" s="25" t="str">
        <f>'Customer Names'!A203</f>
        <v>Id202</v>
      </c>
      <c r="B1137" t="str">
        <f>IFERROR(VLOOKUP($A1137,'Customer Names'!$A:$F,3,FALSE),"")</f>
        <v>LaBelle</v>
      </c>
      <c r="C1137" s="27">
        <f>IFERROR(VLOOKUP($A1137,'Medical Examinations'!$A:$O,2,FALSE),"")</f>
        <v>32.9</v>
      </c>
      <c r="D1137">
        <f>IFERROR(VLOOKUP($A1137,'Medical Examinations'!$A:$O,3,FALSE),"")</f>
        <v>6.26</v>
      </c>
      <c r="E1137" s="26" t="str">
        <f>IFERROR(VLOOKUP($A1137,'Medical Examinations'!$A:$O,4,FALSE),"")</f>
        <v>Yes</v>
      </c>
      <c r="F1137" t="str">
        <f>IFERROR(VLOOKUP($A1137,'Medical Examinations'!$A:$O,6,FALSE),"")</f>
        <v>No</v>
      </c>
      <c r="G1137" t="str">
        <f>IFERROR(VLOOKUP($A1137,'Medical Examinations'!$A:$O,7,FALSE),"")</f>
        <v>No</v>
      </c>
      <c r="H1137" s="28" t="str">
        <f>IFERROR(VLOOKUP($A1137,'Medical Examinations'!$A:$O,8,FALSE),"")</f>
        <v>0</v>
      </c>
      <c r="I1137" t="str">
        <f>IFERROR(VLOOKUP($A1137,'Medical Examinations'!$A:$O,10,FALSE),"")</f>
        <v>Yes</v>
      </c>
      <c r="J1137" t="str">
        <f>IFERROR(VLOOKUP($A1137,'Medical Examinations'!$A:$O,14,FALSE),"")</f>
        <v>Obesity</v>
      </c>
      <c r="K1137" t="str">
        <f>IFERROR(VLOOKUP($A1137,'Medical Examinations'!$A:$O,15,FALSE),"")</f>
        <v>Prediabetes</v>
      </c>
      <c r="L1137" s="19" t="str">
        <f>IFERROR(VLOOKUP($A1137,'Hospitalisation Details'!$A:$Q,7,FALSE),"")</f>
        <v>20-Aug-1996</v>
      </c>
      <c r="M1137" s="20">
        <f>IFERROR(VLOOKUP($A1137,'Hospitalisation Details'!$A:$Q,10,FALSE),"")</f>
        <v>36085.22</v>
      </c>
      <c r="N1137" s="26" t="str">
        <f>IFERROR(VLOOKUP($A1137,'Hospitalisation Details'!$A:$Q,11,FALSE),"")</f>
        <v>tier - 1</v>
      </c>
      <c r="O1137" t="str">
        <f>IFERROR(VLOOKUP($A1137,'Hospitalisation Details'!$A:$Q,13,FALSE),"")</f>
        <v>tier - 1</v>
      </c>
      <c r="P1137" t="str">
        <f>IFERROR(VLOOKUP($A1137,'Hospitalisation Details'!$A:$Q,15,FALSE),"")</f>
        <v>R1011</v>
      </c>
      <c r="Q1137">
        <f>IFERROR(VLOOKUP($A1137,'Hospitalisation Details'!$A:$Q,8,FALSE),"")</f>
        <v>26</v>
      </c>
    </row>
    <row r="1138" spans="1:17" ht="15" x14ac:dyDescent="0.35">
      <c r="A1138" s="25" t="str">
        <f>'Customer Names'!A2021</f>
        <v>Id2020</v>
      </c>
      <c r="B1138" t="str">
        <f>IFERROR(VLOOKUP($A1138,'Customer Names'!$A:$F,3,FALSE),"")</f>
        <v>Regina</v>
      </c>
      <c r="C1138" s="27">
        <f>IFERROR(VLOOKUP($A1138,'Medical Examinations'!$A:$O,2,FALSE),"")</f>
        <v>15.57</v>
      </c>
      <c r="D1138">
        <f>IFERROR(VLOOKUP($A1138,'Medical Examinations'!$A:$O,3,FALSE),"")</f>
        <v>4.07</v>
      </c>
      <c r="E1138" s="26" t="str">
        <f>IFERROR(VLOOKUP($A1138,'Medical Examinations'!$A:$O,4,FALSE),"")</f>
        <v>Yes</v>
      </c>
      <c r="F1138" t="str">
        <f>IFERROR(VLOOKUP($A1138,'Medical Examinations'!$A:$O,6,FALSE),"")</f>
        <v>No</v>
      </c>
      <c r="G1138" t="str">
        <f>IFERROR(VLOOKUP($A1138,'Medical Examinations'!$A:$O,7,FALSE),"")</f>
        <v>No</v>
      </c>
      <c r="H1138" s="28">
        <f>IFERROR(VLOOKUP($A1138,'Medical Examinations'!$A:$O,8,FALSE),"")</f>
        <v>1</v>
      </c>
      <c r="I1138" t="str">
        <f>IFERROR(VLOOKUP($A1138,'Medical Examinations'!$A:$O,10,FALSE),"")</f>
        <v>No</v>
      </c>
      <c r="J1138" t="str">
        <f>IFERROR(VLOOKUP($A1138,'Medical Examinations'!$A:$O,14,FALSE),"")</f>
        <v>Under Weight</v>
      </c>
      <c r="K1138" t="str">
        <f>IFERROR(VLOOKUP($A1138,'Medical Examinations'!$A:$O,15,FALSE),"")</f>
        <v>Normal</v>
      </c>
      <c r="L1138" s="19" t="str">
        <f>IFERROR(VLOOKUP($A1138,'Hospitalisation Details'!$A:$Q,7,FALSE),"")</f>
        <v>28-Sep-1988</v>
      </c>
      <c r="M1138" s="20">
        <f>IFERROR(VLOOKUP($A1138,'Hospitalisation Details'!$A:$Q,10,FALSE),"")</f>
        <v>3018.04</v>
      </c>
      <c r="N1138" s="26" t="str">
        <f>IFERROR(VLOOKUP($A1138,'Hospitalisation Details'!$A:$Q,11,FALSE),"")</f>
        <v>tier - 2</v>
      </c>
      <c r="O1138" t="str">
        <f>IFERROR(VLOOKUP($A1138,'Hospitalisation Details'!$A:$Q,13,FALSE),"")</f>
        <v>tier - 2</v>
      </c>
      <c r="P1138" t="str">
        <f>IFERROR(VLOOKUP($A1138,'Hospitalisation Details'!$A:$Q,15,FALSE),"")</f>
        <v>R1012</v>
      </c>
      <c r="Q1138">
        <f>IFERROR(VLOOKUP($A1138,'Hospitalisation Details'!$A:$Q,8,FALSE),"")</f>
        <v>34</v>
      </c>
    </row>
    <row r="1139" spans="1:17" ht="15" x14ac:dyDescent="0.35">
      <c r="A1139" s="25" t="str">
        <f>'Customer Names'!A2022</f>
        <v>Id2021</v>
      </c>
      <c r="B1139" t="str">
        <f>IFERROR(VLOOKUP($A1139,'Customer Names'!$A:$F,3,FALSE),"")</f>
        <v>O'Connor</v>
      </c>
      <c r="C1139" s="27">
        <f>IFERROR(VLOOKUP($A1139,'Medical Examinations'!$A:$O,2,FALSE),"")</f>
        <v>30.36</v>
      </c>
      <c r="D1139">
        <f>IFERROR(VLOOKUP($A1139,'Medical Examinations'!$A:$O,3,FALSE),"")</f>
        <v>9.39</v>
      </c>
      <c r="E1139" s="26" t="str">
        <f>IFERROR(VLOOKUP($A1139,'Medical Examinations'!$A:$O,4,FALSE),"")</f>
        <v>No</v>
      </c>
      <c r="F1139" t="str">
        <f>IFERROR(VLOOKUP($A1139,'Medical Examinations'!$A:$O,6,FALSE),"")</f>
        <v>No</v>
      </c>
      <c r="G1139" t="str">
        <f>IFERROR(VLOOKUP($A1139,'Medical Examinations'!$A:$O,7,FALSE),"")</f>
        <v>No</v>
      </c>
      <c r="H1139" s="28" t="str">
        <f>IFERROR(VLOOKUP($A1139,'Medical Examinations'!$A:$O,8,FALSE),"")</f>
        <v>0</v>
      </c>
      <c r="I1139" t="str">
        <f>IFERROR(VLOOKUP($A1139,'Medical Examinations'!$A:$O,10,FALSE),"")</f>
        <v>No</v>
      </c>
      <c r="J1139" t="str">
        <f>IFERROR(VLOOKUP($A1139,'Medical Examinations'!$A:$O,14,FALSE),"")</f>
        <v>Obesity</v>
      </c>
      <c r="K1139" t="str">
        <f>IFERROR(VLOOKUP($A1139,'Medical Examinations'!$A:$O,15,FALSE),"")</f>
        <v>Diabetes</v>
      </c>
      <c r="L1139" s="19" t="str">
        <f>IFERROR(VLOOKUP($A1139,'Hospitalisation Details'!$A:$Q,7,FALSE),"")</f>
        <v>15-Dec-2002</v>
      </c>
      <c r="M1139" s="20">
        <f>IFERROR(VLOOKUP($A1139,'Hospitalisation Details'!$A:$Q,10,FALSE),"")</f>
        <v>3012.22</v>
      </c>
      <c r="N1139" s="26" t="str">
        <f>IFERROR(VLOOKUP($A1139,'Hospitalisation Details'!$A:$Q,11,FALSE),"")</f>
        <v>tier - 2</v>
      </c>
      <c r="O1139" t="str">
        <f>IFERROR(VLOOKUP($A1139,'Hospitalisation Details'!$A:$Q,13,FALSE),"")</f>
        <v>tier - 3</v>
      </c>
      <c r="P1139" t="str">
        <f>IFERROR(VLOOKUP($A1139,'Hospitalisation Details'!$A:$Q,15,FALSE),"")</f>
        <v>R1012</v>
      </c>
      <c r="Q1139">
        <f>IFERROR(VLOOKUP($A1139,'Hospitalisation Details'!$A:$Q,8,FALSE),"")</f>
        <v>20</v>
      </c>
    </row>
    <row r="1140" spans="1:17" ht="15" x14ac:dyDescent="0.35">
      <c r="A1140" s="25" t="str">
        <f>'Customer Names'!A2023</f>
        <v>Id2022</v>
      </c>
      <c r="B1140" t="str">
        <f>IFERROR(VLOOKUP($A1140,'Customer Names'!$A:$F,3,FALSE),"")</f>
        <v>Howe</v>
      </c>
      <c r="C1140" s="27">
        <f>IFERROR(VLOOKUP($A1140,'Medical Examinations'!$A:$O,2,FALSE),"")</f>
        <v>19.37</v>
      </c>
      <c r="D1140">
        <f>IFERROR(VLOOKUP($A1140,'Medical Examinations'!$A:$O,3,FALSE),"")</f>
        <v>4.18</v>
      </c>
      <c r="E1140" s="26" t="str">
        <f>IFERROR(VLOOKUP($A1140,'Medical Examinations'!$A:$O,4,FALSE),"")</f>
        <v>No</v>
      </c>
      <c r="F1140" t="str">
        <f>IFERROR(VLOOKUP($A1140,'Medical Examinations'!$A:$O,6,FALSE),"")</f>
        <v>No</v>
      </c>
      <c r="G1140" t="str">
        <f>IFERROR(VLOOKUP($A1140,'Medical Examinations'!$A:$O,7,FALSE),"")</f>
        <v>No</v>
      </c>
      <c r="H1140" s="28" t="str">
        <f>IFERROR(VLOOKUP($A1140,'Medical Examinations'!$A:$O,8,FALSE),"")</f>
        <v>0</v>
      </c>
      <c r="I1140" t="str">
        <f>IFERROR(VLOOKUP($A1140,'Medical Examinations'!$A:$O,10,FALSE),"")</f>
        <v>No</v>
      </c>
      <c r="J1140" t="str">
        <f>IFERROR(VLOOKUP($A1140,'Medical Examinations'!$A:$O,14,FALSE),"")</f>
        <v>Normal Weight</v>
      </c>
      <c r="K1140" t="str">
        <f>IFERROR(VLOOKUP($A1140,'Medical Examinations'!$A:$O,15,FALSE),"")</f>
        <v>Normal</v>
      </c>
      <c r="L1140" s="19" t="str">
        <f>IFERROR(VLOOKUP($A1140,'Hospitalisation Details'!$A:$Q,7,FALSE),"")</f>
        <v>20-Nov-1991</v>
      </c>
      <c r="M1140" s="20">
        <f>IFERROR(VLOOKUP($A1140,'Hospitalisation Details'!$A:$Q,10,FALSE),"")</f>
        <v>2985.67</v>
      </c>
      <c r="N1140" s="26" t="str">
        <f>IFERROR(VLOOKUP($A1140,'Hospitalisation Details'!$A:$Q,11,FALSE),"")</f>
        <v>tier - 2</v>
      </c>
      <c r="O1140" t="str">
        <f>IFERROR(VLOOKUP($A1140,'Hospitalisation Details'!$A:$Q,13,FALSE),"")</f>
        <v>tier - 2</v>
      </c>
      <c r="P1140" t="str">
        <f>IFERROR(VLOOKUP($A1140,'Hospitalisation Details'!$A:$Q,15,FALSE),"")</f>
        <v>R1013</v>
      </c>
      <c r="Q1140">
        <f>IFERROR(VLOOKUP($A1140,'Hospitalisation Details'!$A:$Q,8,FALSE),"")</f>
        <v>31</v>
      </c>
    </row>
    <row r="1141" spans="1:17" ht="15" x14ac:dyDescent="0.35">
      <c r="A1141" s="25" t="str">
        <f>'Customer Names'!A2024</f>
        <v>Id2023</v>
      </c>
      <c r="B1141" t="str">
        <f>IFERROR(VLOOKUP($A1141,'Customer Names'!$A:$F,3,FALSE),"")</f>
        <v>Atwater</v>
      </c>
      <c r="C1141" s="27">
        <f>IFERROR(VLOOKUP($A1141,'Medical Examinations'!$A:$O,2,FALSE),"")</f>
        <v>16.71</v>
      </c>
      <c r="D1141">
        <f>IFERROR(VLOOKUP($A1141,'Medical Examinations'!$A:$O,3,FALSE),"")</f>
        <v>4.18</v>
      </c>
      <c r="E1141" s="26" t="str">
        <f>IFERROR(VLOOKUP($A1141,'Medical Examinations'!$A:$O,4,FALSE),"")</f>
        <v>No</v>
      </c>
      <c r="F1141" t="str">
        <f>IFERROR(VLOOKUP($A1141,'Medical Examinations'!$A:$O,6,FALSE),"")</f>
        <v>No</v>
      </c>
      <c r="G1141" t="str">
        <f>IFERROR(VLOOKUP($A1141,'Medical Examinations'!$A:$O,7,FALSE),"")</f>
        <v>No</v>
      </c>
      <c r="H1141" s="28">
        <f>IFERROR(VLOOKUP($A1141,'Medical Examinations'!$A:$O,8,FALSE),"")</f>
        <v>1</v>
      </c>
      <c r="I1141" t="str">
        <f>IFERROR(VLOOKUP($A1141,'Medical Examinations'!$A:$O,10,FALSE),"")</f>
        <v>No</v>
      </c>
      <c r="J1141" t="str">
        <f>IFERROR(VLOOKUP($A1141,'Medical Examinations'!$A:$O,14,FALSE),"")</f>
        <v>Under Weight</v>
      </c>
      <c r="K1141" t="str">
        <f>IFERROR(VLOOKUP($A1141,'Medical Examinations'!$A:$O,15,FALSE),"")</f>
        <v>Normal</v>
      </c>
      <c r="L1141" s="19" t="str">
        <f>IFERROR(VLOOKUP($A1141,'Hospitalisation Details'!$A:$Q,7,FALSE),"")</f>
        <v>18-Jun-1987</v>
      </c>
      <c r="M1141" s="20">
        <f>IFERROR(VLOOKUP($A1141,'Hospitalisation Details'!$A:$Q,10,FALSE),"")</f>
        <v>2979.52</v>
      </c>
      <c r="N1141" s="26" t="str">
        <f>IFERROR(VLOOKUP($A1141,'Hospitalisation Details'!$A:$Q,11,FALSE),"")</f>
        <v>tier - 2</v>
      </c>
      <c r="O1141" t="str">
        <f>IFERROR(VLOOKUP($A1141,'Hospitalisation Details'!$A:$Q,13,FALSE),"")</f>
        <v>tier - 3</v>
      </c>
      <c r="P1141" t="str">
        <f>IFERROR(VLOOKUP($A1141,'Hospitalisation Details'!$A:$Q,15,FALSE),"")</f>
        <v>R1013</v>
      </c>
      <c r="Q1141">
        <f>IFERROR(VLOOKUP($A1141,'Hospitalisation Details'!$A:$Q,8,FALSE),"")</f>
        <v>35</v>
      </c>
    </row>
    <row r="1142" spans="1:17" ht="15" x14ac:dyDescent="0.35">
      <c r="A1142" s="25" t="str">
        <f>'Customer Names'!A2025</f>
        <v>Id2024</v>
      </c>
      <c r="B1142" t="str">
        <f>IFERROR(VLOOKUP($A1142,'Customer Names'!$A:$F,3,FALSE),"")</f>
        <v>Gurganus</v>
      </c>
      <c r="C1142" s="27">
        <f>IFERROR(VLOOKUP($A1142,'Medical Examinations'!$A:$O,2,FALSE),"")</f>
        <v>24.1</v>
      </c>
      <c r="D1142">
        <f>IFERROR(VLOOKUP($A1142,'Medical Examinations'!$A:$O,3,FALSE),"")</f>
        <v>4.4000000000000004</v>
      </c>
      <c r="E1142" s="26" t="str">
        <f>IFERROR(VLOOKUP($A1142,'Medical Examinations'!$A:$O,4,FALSE),"")</f>
        <v>Yes</v>
      </c>
      <c r="F1142" t="str">
        <f>IFERROR(VLOOKUP($A1142,'Medical Examinations'!$A:$O,6,FALSE),"")</f>
        <v>No</v>
      </c>
      <c r="G1142" t="str">
        <f>IFERROR(VLOOKUP($A1142,'Medical Examinations'!$A:$O,7,FALSE),"")</f>
        <v>No</v>
      </c>
      <c r="H1142" s="28">
        <f>IFERROR(VLOOKUP($A1142,'Medical Examinations'!$A:$O,8,FALSE),"")</f>
        <v>1</v>
      </c>
      <c r="I1142" t="str">
        <f>IFERROR(VLOOKUP($A1142,'Medical Examinations'!$A:$O,10,FALSE),"")</f>
        <v>No</v>
      </c>
      <c r="J1142" t="str">
        <f>IFERROR(VLOOKUP($A1142,'Medical Examinations'!$A:$O,14,FALSE),"")</f>
        <v>Normal Weight</v>
      </c>
      <c r="K1142" t="str">
        <f>IFERROR(VLOOKUP($A1142,'Medical Examinations'!$A:$O,15,FALSE),"")</f>
        <v>Normal</v>
      </c>
      <c r="L1142" s="19" t="str">
        <f>IFERROR(VLOOKUP($A1142,'Hospitalisation Details'!$A:$Q,7,FALSE),"")</f>
        <v>24-Sep-1995</v>
      </c>
      <c r="M1142" s="20">
        <f>IFERROR(VLOOKUP($A1142,'Hospitalisation Details'!$A:$Q,10,FALSE),"")</f>
        <v>2974.13</v>
      </c>
      <c r="N1142" s="26" t="str">
        <f>IFERROR(VLOOKUP($A1142,'Hospitalisation Details'!$A:$Q,11,FALSE),"")</f>
        <v>tier - 2</v>
      </c>
      <c r="O1142" t="str">
        <f>IFERROR(VLOOKUP($A1142,'Hospitalisation Details'!$A:$Q,13,FALSE),"")</f>
        <v>tier - 1</v>
      </c>
      <c r="P1142" t="str">
        <f>IFERROR(VLOOKUP($A1142,'Hospitalisation Details'!$A:$Q,15,FALSE),"")</f>
        <v>R1011</v>
      </c>
      <c r="Q1142">
        <f>IFERROR(VLOOKUP($A1142,'Hospitalisation Details'!$A:$Q,8,FALSE),"")</f>
        <v>27</v>
      </c>
    </row>
    <row r="1143" spans="1:17" ht="15" x14ac:dyDescent="0.35">
      <c r="A1143" s="25" t="str">
        <f>'Customer Names'!A2026</f>
        <v>Id2025</v>
      </c>
      <c r="B1143" t="str">
        <f>IFERROR(VLOOKUP($A1143,'Customer Names'!$A:$F,3,FALSE),"")</f>
        <v>Holden</v>
      </c>
      <c r="C1143" s="27">
        <f>IFERROR(VLOOKUP($A1143,'Medical Examinations'!$A:$O,2,FALSE),"")</f>
        <v>29.77</v>
      </c>
      <c r="D1143">
        <f>IFERROR(VLOOKUP($A1143,'Medical Examinations'!$A:$O,3,FALSE),"")</f>
        <v>9.9</v>
      </c>
      <c r="E1143" s="26" t="str">
        <f>IFERROR(VLOOKUP($A1143,'Medical Examinations'!$A:$O,4,FALSE),"")</f>
        <v>No</v>
      </c>
      <c r="F1143" t="str">
        <f>IFERROR(VLOOKUP($A1143,'Medical Examinations'!$A:$O,6,FALSE),"")</f>
        <v>No</v>
      </c>
      <c r="G1143" t="str">
        <f>IFERROR(VLOOKUP($A1143,'Medical Examinations'!$A:$O,7,FALSE),"")</f>
        <v>No</v>
      </c>
      <c r="H1143" s="28" t="str">
        <f>IFERROR(VLOOKUP($A1143,'Medical Examinations'!$A:$O,8,FALSE),"")</f>
        <v>0</v>
      </c>
      <c r="I1143" t="str">
        <f>IFERROR(VLOOKUP($A1143,'Medical Examinations'!$A:$O,10,FALSE),"")</f>
        <v>No</v>
      </c>
      <c r="J1143" t="str">
        <f>IFERROR(VLOOKUP($A1143,'Medical Examinations'!$A:$O,14,FALSE),"")</f>
        <v>Over Weight</v>
      </c>
      <c r="K1143" t="str">
        <f>IFERROR(VLOOKUP($A1143,'Medical Examinations'!$A:$O,15,FALSE),"")</f>
        <v>Diabetes</v>
      </c>
      <c r="L1143" s="19" t="str">
        <f>IFERROR(VLOOKUP($A1143,'Hospitalisation Details'!$A:$Q,7,FALSE),"")</f>
        <v>30-Sep-2002</v>
      </c>
      <c r="M1143" s="20">
        <f>IFERROR(VLOOKUP($A1143,'Hospitalisation Details'!$A:$Q,10,FALSE),"")</f>
        <v>2943.41</v>
      </c>
      <c r="N1143" s="26" t="str">
        <f>IFERROR(VLOOKUP($A1143,'Hospitalisation Details'!$A:$Q,11,FALSE),"")</f>
        <v>tier - 2</v>
      </c>
      <c r="O1143" t="str">
        <f>IFERROR(VLOOKUP($A1143,'Hospitalisation Details'!$A:$Q,13,FALSE),"")</f>
        <v>tier - 3</v>
      </c>
      <c r="P1143" t="str">
        <f>IFERROR(VLOOKUP($A1143,'Hospitalisation Details'!$A:$Q,15,FALSE),"")</f>
        <v>R1012</v>
      </c>
      <c r="Q1143">
        <f>IFERROR(VLOOKUP($A1143,'Hospitalisation Details'!$A:$Q,8,FALSE),"")</f>
        <v>20</v>
      </c>
    </row>
    <row r="1144" spans="1:17" ht="15" x14ac:dyDescent="0.35">
      <c r="A1144" s="25" t="str">
        <f>'Customer Names'!A2027</f>
        <v>Id2026</v>
      </c>
      <c r="B1144" t="str">
        <f>IFERROR(VLOOKUP($A1144,'Customer Names'!$A:$F,3,FALSE),"")</f>
        <v>Parton</v>
      </c>
      <c r="C1144" s="27">
        <f>IFERROR(VLOOKUP($A1144,'Medical Examinations'!$A:$O,2,FALSE),"")</f>
        <v>46.53</v>
      </c>
      <c r="D1144">
        <f>IFERROR(VLOOKUP($A1144,'Medical Examinations'!$A:$O,3,FALSE),"")</f>
        <v>4.84</v>
      </c>
      <c r="E1144" s="26" t="str">
        <f>IFERROR(VLOOKUP($A1144,'Medical Examinations'!$A:$O,4,FALSE),"")</f>
        <v>Yes</v>
      </c>
      <c r="F1144" t="str">
        <f>IFERROR(VLOOKUP($A1144,'Medical Examinations'!$A:$O,6,FALSE),"")</f>
        <v>No</v>
      </c>
      <c r="G1144" t="str">
        <f>IFERROR(VLOOKUP($A1144,'Medical Examinations'!$A:$O,7,FALSE),"")</f>
        <v>No</v>
      </c>
      <c r="H1144" s="28" t="str">
        <f>IFERROR(VLOOKUP($A1144,'Medical Examinations'!$A:$O,8,FALSE),"")</f>
        <v>0</v>
      </c>
      <c r="I1144" t="str">
        <f>IFERROR(VLOOKUP($A1144,'Medical Examinations'!$A:$O,10,FALSE),"")</f>
        <v>No</v>
      </c>
      <c r="J1144" t="str">
        <f>IFERROR(VLOOKUP($A1144,'Medical Examinations'!$A:$O,14,FALSE),"")</f>
        <v>Obesity</v>
      </c>
      <c r="K1144" t="str">
        <f>IFERROR(VLOOKUP($A1144,'Medical Examinations'!$A:$O,15,FALSE),"")</f>
        <v>Normal</v>
      </c>
      <c r="L1144" s="19" t="str">
        <f>IFERROR(VLOOKUP($A1144,'Hospitalisation Details'!$A:$Q,7,FALSE),"")</f>
        <v>30-Jun-1996</v>
      </c>
      <c r="M1144" s="20">
        <f>IFERROR(VLOOKUP($A1144,'Hospitalisation Details'!$A:$Q,10,FALSE),"")</f>
        <v>2927.06</v>
      </c>
      <c r="N1144" s="26" t="str">
        <f>IFERROR(VLOOKUP($A1144,'Hospitalisation Details'!$A:$Q,11,FALSE),"")</f>
        <v>tier - 2</v>
      </c>
      <c r="O1144" t="str">
        <f>IFERROR(VLOOKUP($A1144,'Hospitalisation Details'!$A:$Q,13,FALSE),"")</f>
        <v>tier - 2</v>
      </c>
      <c r="P1144" t="str">
        <f>IFERROR(VLOOKUP($A1144,'Hospitalisation Details'!$A:$Q,15,FALSE),"")</f>
        <v>R1013</v>
      </c>
      <c r="Q1144">
        <f>IFERROR(VLOOKUP($A1144,'Hospitalisation Details'!$A:$Q,8,FALSE),"")</f>
        <v>26</v>
      </c>
    </row>
    <row r="1145" spans="1:17" ht="15" x14ac:dyDescent="0.35">
      <c r="A1145" s="25" t="str">
        <f>'Customer Names'!A2028</f>
        <v>Id2027</v>
      </c>
      <c r="B1145" t="str">
        <f>IFERROR(VLOOKUP($A1145,'Customer Names'!$A:$F,3,FALSE),"")</f>
        <v>Downs</v>
      </c>
      <c r="C1145" s="27">
        <f>IFERROR(VLOOKUP($A1145,'Medical Examinations'!$A:$O,2,FALSE),"")</f>
        <v>23.4</v>
      </c>
      <c r="D1145">
        <f>IFERROR(VLOOKUP($A1145,'Medical Examinations'!$A:$O,3,FALSE),"")</f>
        <v>5.53</v>
      </c>
      <c r="E1145" s="26" t="str">
        <f>IFERROR(VLOOKUP($A1145,'Medical Examinations'!$A:$O,4,FALSE),"")</f>
        <v>No</v>
      </c>
      <c r="F1145" t="str">
        <f>IFERROR(VLOOKUP($A1145,'Medical Examinations'!$A:$O,6,FALSE),"")</f>
        <v>No</v>
      </c>
      <c r="G1145" t="str">
        <f>IFERROR(VLOOKUP($A1145,'Medical Examinations'!$A:$O,7,FALSE),"")</f>
        <v>Yes</v>
      </c>
      <c r="H1145" s="28">
        <f>IFERROR(VLOOKUP($A1145,'Medical Examinations'!$A:$O,8,FALSE),"")</f>
        <v>1</v>
      </c>
      <c r="I1145" t="str">
        <f>IFERROR(VLOOKUP($A1145,'Medical Examinations'!$A:$O,10,FALSE),"")</f>
        <v>No</v>
      </c>
      <c r="J1145" t="str">
        <f>IFERROR(VLOOKUP($A1145,'Medical Examinations'!$A:$O,14,FALSE),"")</f>
        <v>Normal Weight</v>
      </c>
      <c r="K1145" t="str">
        <f>IFERROR(VLOOKUP($A1145,'Medical Examinations'!$A:$O,15,FALSE),"")</f>
        <v>Normal</v>
      </c>
      <c r="L1145" s="19" t="str">
        <f>IFERROR(VLOOKUP($A1145,'Hospitalisation Details'!$A:$Q,7,FALSE),"")</f>
        <v>5-Jun-2003</v>
      </c>
      <c r="M1145" s="20">
        <f>IFERROR(VLOOKUP($A1145,'Hospitalisation Details'!$A:$Q,10,FALSE),"")</f>
        <v>2913.57</v>
      </c>
      <c r="N1145" s="26" t="str">
        <f>IFERROR(VLOOKUP($A1145,'Hospitalisation Details'!$A:$Q,11,FALSE),"")</f>
        <v>tier - 2</v>
      </c>
      <c r="O1145" t="str">
        <f>IFERROR(VLOOKUP($A1145,'Hospitalisation Details'!$A:$Q,13,FALSE),"")</f>
        <v>tier - 2</v>
      </c>
      <c r="P1145" t="str">
        <f>IFERROR(VLOOKUP($A1145,'Hospitalisation Details'!$A:$Q,15,FALSE),"")</f>
        <v>R1011</v>
      </c>
      <c r="Q1145">
        <f>IFERROR(VLOOKUP($A1145,'Hospitalisation Details'!$A:$Q,8,FALSE),"")</f>
        <v>20</v>
      </c>
    </row>
    <row r="1146" spans="1:17" ht="15" x14ac:dyDescent="0.35">
      <c r="A1146" s="25" t="str">
        <f>'Customer Names'!A2029</f>
        <v>Id2028</v>
      </c>
      <c r="B1146" t="str">
        <f>IFERROR(VLOOKUP($A1146,'Customer Names'!$A:$F,3,FALSE),"")</f>
        <v>Dent</v>
      </c>
      <c r="C1146" s="27">
        <f>IFERROR(VLOOKUP($A1146,'Medical Examinations'!$A:$O,2,FALSE),"")</f>
        <v>30</v>
      </c>
      <c r="D1146">
        <f>IFERROR(VLOOKUP($A1146,'Medical Examinations'!$A:$O,3,FALSE),"")</f>
        <v>4.33</v>
      </c>
      <c r="E1146" s="26" t="str">
        <f>IFERROR(VLOOKUP($A1146,'Medical Examinations'!$A:$O,4,FALSE),"")</f>
        <v>Yes</v>
      </c>
      <c r="F1146" t="str">
        <f>IFERROR(VLOOKUP($A1146,'Medical Examinations'!$A:$O,6,FALSE),"")</f>
        <v>No</v>
      </c>
      <c r="G1146" t="str">
        <f>IFERROR(VLOOKUP($A1146,'Medical Examinations'!$A:$O,7,FALSE),"")</f>
        <v>No</v>
      </c>
      <c r="H1146" s="28" t="str">
        <f>IFERROR(VLOOKUP($A1146,'Medical Examinations'!$A:$O,8,FALSE),"")</f>
        <v>0</v>
      </c>
      <c r="I1146" t="str">
        <f>IFERROR(VLOOKUP($A1146,'Medical Examinations'!$A:$O,10,FALSE),"")</f>
        <v>No</v>
      </c>
      <c r="J1146" t="str">
        <f>IFERROR(VLOOKUP($A1146,'Medical Examinations'!$A:$O,14,FALSE),"")</f>
        <v>Obesity</v>
      </c>
      <c r="K1146" t="str">
        <f>IFERROR(VLOOKUP($A1146,'Medical Examinations'!$A:$O,15,FALSE),"")</f>
        <v>Normal</v>
      </c>
      <c r="L1146" s="19" t="str">
        <f>IFERROR(VLOOKUP($A1146,'Hospitalisation Details'!$A:$Q,7,FALSE),"")</f>
        <v>13-Jun-1996</v>
      </c>
      <c r="M1146" s="20">
        <f>IFERROR(VLOOKUP($A1146,'Hospitalisation Details'!$A:$Q,10,FALSE),"")</f>
        <v>2904.09</v>
      </c>
      <c r="N1146" s="26" t="str">
        <f>IFERROR(VLOOKUP($A1146,'Hospitalisation Details'!$A:$Q,11,FALSE),"")</f>
        <v>tier - 2</v>
      </c>
      <c r="O1146" t="str">
        <f>IFERROR(VLOOKUP($A1146,'Hospitalisation Details'!$A:$Q,13,FALSE),"")</f>
        <v>tier - 2</v>
      </c>
      <c r="P1146" t="str">
        <f>IFERROR(VLOOKUP($A1146,'Hospitalisation Details'!$A:$Q,15,FALSE),"")</f>
        <v>R1011</v>
      </c>
      <c r="Q1146">
        <f>IFERROR(VLOOKUP($A1146,'Hospitalisation Details'!$A:$Q,8,FALSE),"")</f>
        <v>26</v>
      </c>
    </row>
    <row r="1147" spans="1:17" ht="15" x14ac:dyDescent="0.35">
      <c r="A1147" s="25" t="str">
        <f>'Customer Names'!A2030</f>
        <v>Id2029</v>
      </c>
      <c r="B1147" t="str">
        <f>IFERROR(VLOOKUP($A1147,'Customer Names'!$A:$F,3,FALSE),"")</f>
        <v>Ranti</v>
      </c>
      <c r="C1147" s="27">
        <f>IFERROR(VLOOKUP($A1147,'Medical Examinations'!$A:$O,2,FALSE),"")</f>
        <v>29.15</v>
      </c>
      <c r="D1147">
        <f>IFERROR(VLOOKUP($A1147,'Medical Examinations'!$A:$O,3,FALSE),"")</f>
        <v>4.91</v>
      </c>
      <c r="E1147" s="26" t="str">
        <f>IFERROR(VLOOKUP($A1147,'Medical Examinations'!$A:$O,4,FALSE),"")</f>
        <v>Yes</v>
      </c>
      <c r="F1147" t="str">
        <f>IFERROR(VLOOKUP($A1147,'Medical Examinations'!$A:$O,6,FALSE),"")</f>
        <v>No</v>
      </c>
      <c r="G1147" t="str">
        <f>IFERROR(VLOOKUP($A1147,'Medical Examinations'!$A:$O,7,FALSE),"")</f>
        <v>No</v>
      </c>
      <c r="H1147" s="28" t="str">
        <f>IFERROR(VLOOKUP($A1147,'Medical Examinations'!$A:$O,8,FALSE),"")</f>
        <v>0</v>
      </c>
      <c r="I1147" t="str">
        <f>IFERROR(VLOOKUP($A1147,'Medical Examinations'!$A:$O,10,FALSE),"")</f>
        <v>No</v>
      </c>
      <c r="J1147" t="str">
        <f>IFERROR(VLOOKUP($A1147,'Medical Examinations'!$A:$O,14,FALSE),"")</f>
        <v>Over Weight</v>
      </c>
      <c r="K1147" t="str">
        <f>IFERROR(VLOOKUP($A1147,'Medical Examinations'!$A:$O,15,FALSE),"")</f>
        <v>Normal</v>
      </c>
      <c r="L1147" s="19" t="str">
        <f>IFERROR(VLOOKUP($A1147,'Hospitalisation Details'!$A:$Q,7,FALSE),"")</f>
        <v>24-Oct-1996</v>
      </c>
      <c r="M1147" s="20">
        <f>IFERROR(VLOOKUP($A1147,'Hospitalisation Details'!$A:$Q,10,FALSE),"")</f>
        <v>2902.91</v>
      </c>
      <c r="N1147" s="26" t="str">
        <f>IFERROR(VLOOKUP($A1147,'Hospitalisation Details'!$A:$Q,11,FALSE),"")</f>
        <v>tier - 2</v>
      </c>
      <c r="O1147" t="str">
        <f>IFERROR(VLOOKUP($A1147,'Hospitalisation Details'!$A:$Q,13,FALSE),"")</f>
        <v>tier - 2</v>
      </c>
      <c r="P1147" t="str">
        <f>IFERROR(VLOOKUP($A1147,'Hospitalisation Details'!$A:$Q,15,FALSE),"")</f>
        <v>R1013</v>
      </c>
      <c r="Q1147">
        <f>IFERROR(VLOOKUP($A1147,'Hospitalisation Details'!$A:$Q,8,FALSE),"")</f>
        <v>26</v>
      </c>
    </row>
    <row r="1148" spans="1:17" ht="15" x14ac:dyDescent="0.35">
      <c r="A1148" s="25" t="str">
        <f>'Customer Names'!A204</f>
        <v>Id203</v>
      </c>
      <c r="B1148" t="str">
        <f>IFERROR(VLOOKUP($A1148,'Customer Names'!$A:$F,3,FALSE),"")</f>
        <v>Guzman</v>
      </c>
      <c r="C1148" s="27">
        <f>IFERROR(VLOOKUP($A1148,'Medical Examinations'!$A:$O,2,FALSE),"")</f>
        <v>29.78</v>
      </c>
      <c r="D1148">
        <f>IFERROR(VLOOKUP($A1148,'Medical Examinations'!$A:$O,3,FALSE),"")</f>
        <v>10.27</v>
      </c>
      <c r="E1148" s="26" t="str">
        <f>IFERROR(VLOOKUP($A1148,'Medical Examinations'!$A:$O,4,FALSE),"")</f>
        <v>Yes</v>
      </c>
      <c r="F1148" t="str">
        <f>IFERROR(VLOOKUP($A1148,'Medical Examinations'!$A:$O,6,FALSE),"")</f>
        <v>No</v>
      </c>
      <c r="G1148" t="str">
        <f>IFERROR(VLOOKUP($A1148,'Medical Examinations'!$A:$O,7,FALSE),"")</f>
        <v>Yes</v>
      </c>
      <c r="H1148" s="28">
        <f>IFERROR(VLOOKUP($A1148,'Medical Examinations'!$A:$O,8,FALSE),"")</f>
        <v>1</v>
      </c>
      <c r="I1148" t="str">
        <f>IFERROR(VLOOKUP($A1148,'Medical Examinations'!$A:$O,10,FALSE),"")</f>
        <v>Yes</v>
      </c>
      <c r="J1148" t="str">
        <f>IFERROR(VLOOKUP($A1148,'Medical Examinations'!$A:$O,14,FALSE),"")</f>
        <v>Over Weight</v>
      </c>
      <c r="K1148" t="str">
        <f>IFERROR(VLOOKUP($A1148,'Medical Examinations'!$A:$O,15,FALSE),"")</f>
        <v>Diabetes</v>
      </c>
      <c r="L1148" s="19" t="str">
        <f>IFERROR(VLOOKUP($A1148,'Hospitalisation Details'!$A:$Q,7,FALSE),"")</f>
        <v>22-Jul-1963</v>
      </c>
      <c r="M1148" s="20">
        <f>IFERROR(VLOOKUP($A1148,'Hospitalisation Details'!$A:$Q,10,FALSE),"")</f>
        <v>36074.339999999997</v>
      </c>
      <c r="N1148" s="26" t="str">
        <f>IFERROR(VLOOKUP($A1148,'Hospitalisation Details'!$A:$Q,11,FALSE),"")</f>
        <v>tier - 2</v>
      </c>
      <c r="O1148" t="str">
        <f>IFERROR(VLOOKUP($A1148,'Hospitalisation Details'!$A:$Q,13,FALSE),"")</f>
        <v>tier - 1</v>
      </c>
      <c r="P1148" t="str">
        <f>IFERROR(VLOOKUP($A1148,'Hospitalisation Details'!$A:$Q,15,FALSE),"")</f>
        <v>R1011</v>
      </c>
      <c r="Q1148">
        <f>IFERROR(VLOOKUP($A1148,'Hospitalisation Details'!$A:$Q,8,FALSE),"")</f>
        <v>59</v>
      </c>
    </row>
    <row r="1149" spans="1:17" ht="15" x14ac:dyDescent="0.35">
      <c r="A1149" s="25" t="str">
        <f>'Customer Names'!A2031</f>
        <v>Id2030</v>
      </c>
      <c r="B1149" t="str">
        <f>IFERROR(VLOOKUP($A1149,'Customer Names'!$A:$F,3,FALSE),"")</f>
        <v>Ishaq</v>
      </c>
      <c r="C1149" s="27">
        <f>IFERROR(VLOOKUP($A1149,'Medical Examinations'!$A:$O,2,FALSE),"")</f>
        <v>34.865000000000002</v>
      </c>
      <c r="D1149">
        <f>IFERROR(VLOOKUP($A1149,'Medical Examinations'!$A:$O,3,FALSE),"")</f>
        <v>4.8</v>
      </c>
      <c r="E1149" s="26" t="str">
        <f>IFERROR(VLOOKUP($A1149,'Medical Examinations'!$A:$O,4,FALSE),"")</f>
        <v>No</v>
      </c>
      <c r="F1149" t="str">
        <f>IFERROR(VLOOKUP($A1149,'Medical Examinations'!$A:$O,6,FALSE),"")</f>
        <v>No</v>
      </c>
      <c r="G1149" t="str">
        <f>IFERROR(VLOOKUP($A1149,'Medical Examinations'!$A:$O,7,FALSE),"")</f>
        <v>No</v>
      </c>
      <c r="H1149" s="28" t="str">
        <f>IFERROR(VLOOKUP($A1149,'Medical Examinations'!$A:$O,8,FALSE),"")</f>
        <v>0</v>
      </c>
      <c r="I1149" t="str">
        <f>IFERROR(VLOOKUP($A1149,'Medical Examinations'!$A:$O,10,FALSE),"")</f>
        <v>No</v>
      </c>
      <c r="J1149" t="str">
        <f>IFERROR(VLOOKUP($A1149,'Medical Examinations'!$A:$O,14,FALSE),"")</f>
        <v>Obesity</v>
      </c>
      <c r="K1149" t="str">
        <f>IFERROR(VLOOKUP($A1149,'Medical Examinations'!$A:$O,15,FALSE),"")</f>
        <v>Normal</v>
      </c>
      <c r="L1149" s="19" t="str">
        <f>IFERROR(VLOOKUP($A1149,'Hospitalisation Details'!$A:$Q,7,FALSE),"")</f>
        <v>1-Nov-1999</v>
      </c>
      <c r="M1149" s="20">
        <f>IFERROR(VLOOKUP($A1149,'Hospitalisation Details'!$A:$Q,10,FALSE),"")</f>
        <v>2899.49</v>
      </c>
      <c r="N1149" s="26" t="str">
        <f>IFERROR(VLOOKUP($A1149,'Hospitalisation Details'!$A:$Q,11,FALSE),"")</f>
        <v>tier - 2</v>
      </c>
      <c r="O1149" t="str">
        <f>IFERROR(VLOOKUP($A1149,'Hospitalisation Details'!$A:$Q,13,FALSE),"")</f>
        <v>tier - 2</v>
      </c>
      <c r="P1149" t="str">
        <f>IFERROR(VLOOKUP($A1149,'Hospitalisation Details'!$A:$Q,15,FALSE),"")</f>
        <v>R1024</v>
      </c>
      <c r="Q1149">
        <f>IFERROR(VLOOKUP($A1149,'Hospitalisation Details'!$A:$Q,8,FALSE),"")</f>
        <v>23</v>
      </c>
    </row>
    <row r="1150" spans="1:17" ht="15" x14ac:dyDescent="0.35">
      <c r="A1150" s="25" t="str">
        <f>'Customer Names'!A2032</f>
        <v>Id2031</v>
      </c>
      <c r="B1150" t="str">
        <f>IFERROR(VLOOKUP($A1150,'Customer Names'!$A:$F,3,FALSE),"")</f>
        <v>Wiles</v>
      </c>
      <c r="C1150" s="27">
        <f>IFERROR(VLOOKUP($A1150,'Medical Examinations'!$A:$O,2,FALSE),"")</f>
        <v>28.12</v>
      </c>
      <c r="D1150">
        <f>IFERROR(VLOOKUP($A1150,'Medical Examinations'!$A:$O,3,FALSE),"")</f>
        <v>5.55</v>
      </c>
      <c r="E1150" s="26" t="str">
        <f>IFERROR(VLOOKUP($A1150,'Medical Examinations'!$A:$O,4,FALSE),"")</f>
        <v>Yes</v>
      </c>
      <c r="F1150" t="str">
        <f>IFERROR(VLOOKUP($A1150,'Medical Examinations'!$A:$O,6,FALSE),"")</f>
        <v>yes</v>
      </c>
      <c r="G1150" t="str">
        <f>IFERROR(VLOOKUP($A1150,'Medical Examinations'!$A:$O,7,FALSE),"")</f>
        <v>No</v>
      </c>
      <c r="H1150" s="28">
        <f>IFERROR(VLOOKUP($A1150,'Medical Examinations'!$A:$O,8,FALSE),"")</f>
        <v>2</v>
      </c>
      <c r="I1150" t="str">
        <f>IFERROR(VLOOKUP($A1150,'Medical Examinations'!$A:$O,10,FALSE),"")</f>
        <v>No</v>
      </c>
      <c r="J1150" t="str">
        <f>IFERROR(VLOOKUP($A1150,'Medical Examinations'!$A:$O,14,FALSE),"")</f>
        <v>Over Weight</v>
      </c>
      <c r="K1150" t="str">
        <f>IFERROR(VLOOKUP($A1150,'Medical Examinations'!$A:$O,15,FALSE),"")</f>
        <v>Normal</v>
      </c>
      <c r="L1150" s="19" t="str">
        <f>IFERROR(VLOOKUP($A1150,'Hospitalisation Details'!$A:$Q,7,FALSE),"")</f>
        <v>14-Jul-2000</v>
      </c>
      <c r="M1150" s="20">
        <f>IFERROR(VLOOKUP($A1150,'Hospitalisation Details'!$A:$Q,10,FALSE),"")</f>
        <v>2897.46</v>
      </c>
      <c r="N1150" s="26" t="str">
        <f>IFERROR(VLOOKUP($A1150,'Hospitalisation Details'!$A:$Q,11,FALSE),"")</f>
        <v>tier - 2</v>
      </c>
      <c r="O1150" t="str">
        <f>IFERROR(VLOOKUP($A1150,'Hospitalisation Details'!$A:$Q,13,FALSE),"")</f>
        <v>tier - 1</v>
      </c>
      <c r="P1150" t="str">
        <f>IFERROR(VLOOKUP($A1150,'Hospitalisation Details'!$A:$Q,15,FALSE),"")</f>
        <v>R1012</v>
      </c>
      <c r="Q1150">
        <f>IFERROR(VLOOKUP($A1150,'Hospitalisation Details'!$A:$Q,8,FALSE),"")</f>
        <v>22</v>
      </c>
    </row>
    <row r="1151" spans="1:17" ht="15" x14ac:dyDescent="0.35">
      <c r="A1151" s="25" t="str">
        <f>'Customer Names'!A2033</f>
        <v>Id2032</v>
      </c>
      <c r="B1151" t="str">
        <f>IFERROR(VLOOKUP($A1151,'Customer Names'!$A:$F,3,FALSE),"")</f>
        <v>Roberts</v>
      </c>
      <c r="C1151" s="27">
        <f>IFERROR(VLOOKUP($A1151,'Medical Examinations'!$A:$O,2,FALSE),"")</f>
        <v>29.45</v>
      </c>
      <c r="D1151">
        <f>IFERROR(VLOOKUP($A1151,'Medical Examinations'!$A:$O,3,FALSE),"")</f>
        <v>5.24</v>
      </c>
      <c r="E1151" s="26" t="str">
        <f>IFERROR(VLOOKUP($A1151,'Medical Examinations'!$A:$O,4,FALSE),"")</f>
        <v>Yes</v>
      </c>
      <c r="F1151" t="str">
        <f>IFERROR(VLOOKUP($A1151,'Medical Examinations'!$A:$O,6,FALSE),"")</f>
        <v>No</v>
      </c>
      <c r="G1151" t="str">
        <f>IFERROR(VLOOKUP($A1151,'Medical Examinations'!$A:$O,7,FALSE),"")</f>
        <v>No</v>
      </c>
      <c r="H1151" s="28" t="str">
        <f>IFERROR(VLOOKUP($A1151,'Medical Examinations'!$A:$O,8,FALSE),"")</f>
        <v>0</v>
      </c>
      <c r="I1151" t="str">
        <f>IFERROR(VLOOKUP($A1151,'Medical Examinations'!$A:$O,10,FALSE),"")</f>
        <v>No</v>
      </c>
      <c r="J1151" t="str">
        <f>IFERROR(VLOOKUP($A1151,'Medical Examinations'!$A:$O,14,FALSE),"")</f>
        <v>Over Weight</v>
      </c>
      <c r="K1151" t="str">
        <f>IFERROR(VLOOKUP($A1151,'Medical Examinations'!$A:$O,15,FALSE),"")</f>
        <v>Normal</v>
      </c>
      <c r="L1151" s="19" t="str">
        <f>IFERROR(VLOOKUP($A1151,'Hospitalisation Details'!$A:$Q,7,FALSE),"")</f>
        <v>21-Jun-1996</v>
      </c>
      <c r="M1151" s="20">
        <f>IFERROR(VLOOKUP($A1151,'Hospitalisation Details'!$A:$Q,10,FALSE),"")</f>
        <v>2897.32</v>
      </c>
      <c r="N1151" s="26" t="str">
        <f>IFERROR(VLOOKUP($A1151,'Hospitalisation Details'!$A:$Q,11,FALSE),"")</f>
        <v>tier - 3</v>
      </c>
      <c r="O1151" t="str">
        <f>IFERROR(VLOOKUP($A1151,'Hospitalisation Details'!$A:$Q,13,FALSE),"")</f>
        <v>tier - 3</v>
      </c>
      <c r="P1151" t="str">
        <f>IFERROR(VLOOKUP($A1151,'Hospitalisation Details'!$A:$Q,15,FALSE),"")</f>
        <v>R1016</v>
      </c>
      <c r="Q1151">
        <f>IFERROR(VLOOKUP($A1151,'Hospitalisation Details'!$A:$Q,8,FALSE),"")</f>
        <v>26</v>
      </c>
    </row>
    <row r="1152" spans="1:17" ht="15" x14ac:dyDescent="0.35">
      <c r="A1152" s="25" t="str">
        <f>'Customer Names'!A2034</f>
        <v>Id2033</v>
      </c>
      <c r="B1152" t="str">
        <f>IFERROR(VLOOKUP($A1152,'Customer Names'!$A:$F,3,FALSE),"")</f>
        <v>Serafini</v>
      </c>
      <c r="C1152" s="27">
        <f>IFERROR(VLOOKUP($A1152,'Medical Examinations'!$A:$O,2,FALSE),"")</f>
        <v>27.94</v>
      </c>
      <c r="D1152">
        <f>IFERROR(VLOOKUP($A1152,'Medical Examinations'!$A:$O,3,FALSE),"")</f>
        <v>6.08</v>
      </c>
      <c r="E1152" s="26" t="str">
        <f>IFERROR(VLOOKUP($A1152,'Medical Examinations'!$A:$O,4,FALSE),"")</f>
        <v>No</v>
      </c>
      <c r="F1152" t="str">
        <f>IFERROR(VLOOKUP($A1152,'Medical Examinations'!$A:$O,6,FALSE),"")</f>
        <v>No</v>
      </c>
      <c r="G1152" t="str">
        <f>IFERROR(VLOOKUP($A1152,'Medical Examinations'!$A:$O,7,FALSE),"")</f>
        <v>Yes</v>
      </c>
      <c r="H1152" s="28">
        <f>IFERROR(VLOOKUP($A1152,'Medical Examinations'!$A:$O,8,FALSE),"")</f>
        <v>1</v>
      </c>
      <c r="I1152" t="str">
        <f>IFERROR(VLOOKUP($A1152,'Medical Examinations'!$A:$O,10,FALSE),"")</f>
        <v>No</v>
      </c>
      <c r="J1152" t="str">
        <f>IFERROR(VLOOKUP($A1152,'Medical Examinations'!$A:$O,14,FALSE),"")</f>
        <v>Over Weight</v>
      </c>
      <c r="K1152" t="str">
        <f>IFERROR(VLOOKUP($A1152,'Medical Examinations'!$A:$O,15,FALSE),"")</f>
        <v>Prediabetes</v>
      </c>
      <c r="L1152" s="19" t="str">
        <f>IFERROR(VLOOKUP($A1152,'Hospitalisation Details'!$A:$Q,7,FALSE),"")</f>
        <v>12-Aug-1993</v>
      </c>
      <c r="M1152" s="20">
        <f>IFERROR(VLOOKUP($A1152,'Hospitalisation Details'!$A:$Q,10,FALSE),"")</f>
        <v>2867.12</v>
      </c>
      <c r="N1152" s="26" t="str">
        <f>IFERROR(VLOOKUP($A1152,'Hospitalisation Details'!$A:$Q,11,FALSE),"")</f>
        <v>tier - 1</v>
      </c>
      <c r="O1152" t="str">
        <f>IFERROR(VLOOKUP($A1152,'Hospitalisation Details'!$A:$Q,13,FALSE),"")</f>
        <v>tier - 3</v>
      </c>
      <c r="P1152" t="str">
        <f>IFERROR(VLOOKUP($A1152,'Hospitalisation Details'!$A:$Q,15,FALSE),"")</f>
        <v>R1013</v>
      </c>
      <c r="Q1152">
        <f>IFERROR(VLOOKUP($A1152,'Hospitalisation Details'!$A:$Q,8,FALSE),"")</f>
        <v>29</v>
      </c>
    </row>
    <row r="1153" spans="1:17" ht="15" x14ac:dyDescent="0.35">
      <c r="A1153" s="25" t="str">
        <f>'Customer Names'!A2035</f>
        <v>Id2034</v>
      </c>
      <c r="B1153" t="str">
        <f>IFERROR(VLOOKUP($A1153,'Customer Names'!$A:$F,3,FALSE),"")</f>
        <v>Button</v>
      </c>
      <c r="C1153" s="27">
        <f>IFERROR(VLOOKUP($A1153,'Medical Examinations'!$A:$O,2,FALSE),"")</f>
        <v>27.2</v>
      </c>
      <c r="D1153">
        <f>IFERROR(VLOOKUP($A1153,'Medical Examinations'!$A:$O,3,FALSE),"")</f>
        <v>5.83</v>
      </c>
      <c r="E1153" s="26" t="str">
        <f>IFERROR(VLOOKUP($A1153,'Medical Examinations'!$A:$O,4,FALSE),"")</f>
        <v>No</v>
      </c>
      <c r="F1153" t="str">
        <f>IFERROR(VLOOKUP($A1153,'Medical Examinations'!$A:$O,6,FALSE),"")</f>
        <v>No</v>
      </c>
      <c r="G1153" t="str">
        <f>IFERROR(VLOOKUP($A1153,'Medical Examinations'!$A:$O,7,FALSE),"")</f>
        <v>Yes</v>
      </c>
      <c r="H1153" s="28">
        <f>IFERROR(VLOOKUP($A1153,'Medical Examinations'!$A:$O,8,FALSE),"")</f>
        <v>1</v>
      </c>
      <c r="I1153" t="str">
        <f>IFERROR(VLOOKUP($A1153,'Medical Examinations'!$A:$O,10,FALSE),"")</f>
        <v>No</v>
      </c>
      <c r="J1153" t="str">
        <f>IFERROR(VLOOKUP($A1153,'Medical Examinations'!$A:$O,14,FALSE),"")</f>
        <v>Over Weight</v>
      </c>
      <c r="K1153" t="str">
        <f>IFERROR(VLOOKUP($A1153,'Medical Examinations'!$A:$O,15,FALSE),"")</f>
        <v>Prediabetes</v>
      </c>
      <c r="L1153" s="19" t="str">
        <f>IFERROR(VLOOKUP($A1153,'Hospitalisation Details'!$A:$Q,7,FALSE),"")</f>
        <v>1-Nov-1993</v>
      </c>
      <c r="M1153" s="20">
        <f>IFERROR(VLOOKUP($A1153,'Hospitalisation Details'!$A:$Q,10,FALSE),"")</f>
        <v>2866.09</v>
      </c>
      <c r="N1153" s="26" t="str">
        <f>IFERROR(VLOOKUP($A1153,'Hospitalisation Details'!$A:$Q,11,FALSE),"")</f>
        <v>tier - 3</v>
      </c>
      <c r="O1153" t="str">
        <f>IFERROR(VLOOKUP($A1153,'Hospitalisation Details'!$A:$Q,13,FALSE),"")</f>
        <v>tier - 3</v>
      </c>
      <c r="P1153" t="str">
        <f>IFERROR(VLOOKUP($A1153,'Hospitalisation Details'!$A:$Q,15,FALSE),"")</f>
        <v>R1011</v>
      </c>
      <c r="Q1153">
        <f>IFERROR(VLOOKUP($A1153,'Hospitalisation Details'!$A:$Q,8,FALSE),"")</f>
        <v>29</v>
      </c>
    </row>
    <row r="1154" spans="1:17" ht="15" x14ac:dyDescent="0.35">
      <c r="A1154" s="25" t="str">
        <f>'Customer Names'!A2036</f>
        <v>Id2035</v>
      </c>
      <c r="B1154" t="str">
        <f>IFERROR(VLOOKUP($A1154,'Customer Names'!$A:$F,3,FALSE),"")</f>
        <v>Gaal</v>
      </c>
      <c r="C1154" s="27">
        <f>IFERROR(VLOOKUP($A1154,'Medical Examinations'!$A:$O,2,FALSE),"")</f>
        <v>33.344999999999999</v>
      </c>
      <c r="D1154">
        <f>IFERROR(VLOOKUP($A1154,'Medical Examinations'!$A:$O,3,FALSE),"")</f>
        <v>4.29</v>
      </c>
      <c r="E1154" s="26" t="str">
        <f>IFERROR(VLOOKUP($A1154,'Medical Examinations'!$A:$O,4,FALSE),"")</f>
        <v>No</v>
      </c>
      <c r="F1154" t="str">
        <f>IFERROR(VLOOKUP($A1154,'Medical Examinations'!$A:$O,6,FALSE),"")</f>
        <v>No</v>
      </c>
      <c r="G1154" t="str">
        <f>IFERROR(VLOOKUP($A1154,'Medical Examinations'!$A:$O,7,FALSE),"")</f>
        <v>No</v>
      </c>
      <c r="H1154" s="28">
        <f>IFERROR(VLOOKUP($A1154,'Medical Examinations'!$A:$O,8,FALSE),"")</f>
        <v>1</v>
      </c>
      <c r="I1154" t="str">
        <f>IFERROR(VLOOKUP($A1154,'Medical Examinations'!$A:$O,10,FALSE),"")</f>
        <v>No</v>
      </c>
      <c r="J1154" t="str">
        <f>IFERROR(VLOOKUP($A1154,'Medical Examinations'!$A:$O,14,FALSE),"")</f>
        <v>Obesity</v>
      </c>
      <c r="K1154" t="str">
        <f>IFERROR(VLOOKUP($A1154,'Medical Examinations'!$A:$O,15,FALSE),"")</f>
        <v>Normal</v>
      </c>
      <c r="L1154" s="19" t="str">
        <f>IFERROR(VLOOKUP($A1154,'Hospitalisation Details'!$A:$Q,7,FALSE),"")</f>
        <v>4-Sep-1998</v>
      </c>
      <c r="M1154" s="20">
        <f>IFERROR(VLOOKUP($A1154,'Hospitalisation Details'!$A:$Q,10,FALSE),"")</f>
        <v>2855.44</v>
      </c>
      <c r="N1154" s="26" t="str">
        <f>IFERROR(VLOOKUP($A1154,'Hospitalisation Details'!$A:$Q,11,FALSE),"")</f>
        <v>tier - 2</v>
      </c>
      <c r="O1154" t="str">
        <f>IFERROR(VLOOKUP($A1154,'Hospitalisation Details'!$A:$Q,13,FALSE),"")</f>
        <v>tier - 3</v>
      </c>
      <c r="P1154" t="str">
        <f>IFERROR(VLOOKUP($A1154,'Hospitalisation Details'!$A:$Q,15,FALSE),"")</f>
        <v>R1012</v>
      </c>
      <c r="Q1154">
        <f>IFERROR(VLOOKUP($A1154,'Hospitalisation Details'!$A:$Q,8,FALSE),"")</f>
        <v>24</v>
      </c>
    </row>
    <row r="1155" spans="1:17" ht="15" x14ac:dyDescent="0.35">
      <c r="A1155" s="25" t="str">
        <f>'Customer Names'!A2037</f>
        <v>Id2036</v>
      </c>
      <c r="B1155" t="str">
        <f>IFERROR(VLOOKUP($A1155,'Customer Names'!$A:$F,3,FALSE),"")</f>
        <v>Liptak</v>
      </c>
      <c r="C1155" s="27">
        <f>IFERROR(VLOOKUP($A1155,'Medical Examinations'!$A:$O,2,FALSE),"")</f>
        <v>29.925000000000001</v>
      </c>
      <c r="D1155">
        <f>IFERROR(VLOOKUP($A1155,'Medical Examinations'!$A:$O,3,FALSE),"")</f>
        <v>5.3</v>
      </c>
      <c r="E1155" s="26" t="str">
        <f>IFERROR(VLOOKUP($A1155,'Medical Examinations'!$A:$O,4,FALSE),"")</f>
        <v>No</v>
      </c>
      <c r="F1155" t="str">
        <f>IFERROR(VLOOKUP($A1155,'Medical Examinations'!$A:$O,6,FALSE),"")</f>
        <v>No</v>
      </c>
      <c r="G1155" t="str">
        <f>IFERROR(VLOOKUP($A1155,'Medical Examinations'!$A:$O,7,FALSE),"")</f>
        <v>No</v>
      </c>
      <c r="H1155" s="28">
        <f>IFERROR(VLOOKUP($A1155,'Medical Examinations'!$A:$O,8,FALSE),"")</f>
        <v>1</v>
      </c>
      <c r="I1155" t="str">
        <f>IFERROR(VLOOKUP($A1155,'Medical Examinations'!$A:$O,10,FALSE),"")</f>
        <v>No</v>
      </c>
      <c r="J1155" t="str">
        <f>IFERROR(VLOOKUP($A1155,'Medical Examinations'!$A:$O,14,FALSE),"")</f>
        <v>Over Weight</v>
      </c>
      <c r="K1155" t="str">
        <f>IFERROR(VLOOKUP($A1155,'Medical Examinations'!$A:$O,15,FALSE),"")</f>
        <v>Normal</v>
      </c>
      <c r="L1155" s="19" t="str">
        <f>IFERROR(VLOOKUP($A1155,'Hospitalisation Details'!$A:$Q,7,FALSE),"")</f>
        <v>17-Jun-1998</v>
      </c>
      <c r="M1155" s="20">
        <f>IFERROR(VLOOKUP($A1155,'Hospitalisation Details'!$A:$Q,10,FALSE),"")</f>
        <v>2850.68</v>
      </c>
      <c r="N1155" s="26" t="str">
        <f>IFERROR(VLOOKUP($A1155,'Hospitalisation Details'!$A:$Q,11,FALSE),"")</f>
        <v>tier - 2</v>
      </c>
      <c r="O1155" t="str">
        <f>IFERROR(VLOOKUP($A1155,'Hospitalisation Details'!$A:$Q,13,FALSE),"")</f>
        <v>tier - 3</v>
      </c>
      <c r="P1155" t="str">
        <f>IFERROR(VLOOKUP($A1155,'Hospitalisation Details'!$A:$Q,15,FALSE),"")</f>
        <v>R1012</v>
      </c>
      <c r="Q1155">
        <f>IFERROR(VLOOKUP($A1155,'Hospitalisation Details'!$A:$Q,8,FALSE),"")</f>
        <v>24</v>
      </c>
    </row>
    <row r="1156" spans="1:17" ht="15" x14ac:dyDescent="0.35">
      <c r="A1156" s="25" t="str">
        <f>'Customer Names'!A2038</f>
        <v>Id2037</v>
      </c>
      <c r="B1156" t="str">
        <f>IFERROR(VLOOKUP($A1156,'Customer Names'!$A:$F,3,FALSE),"")</f>
        <v>Kellam</v>
      </c>
      <c r="C1156" s="27">
        <f>IFERROR(VLOOKUP($A1156,'Medical Examinations'!$A:$O,2,FALSE),"")</f>
        <v>24.225000000000001</v>
      </c>
      <c r="D1156">
        <f>IFERROR(VLOOKUP($A1156,'Medical Examinations'!$A:$O,3,FALSE),"")</f>
        <v>4.42</v>
      </c>
      <c r="E1156" s="26" t="str">
        <f>IFERROR(VLOOKUP($A1156,'Medical Examinations'!$A:$O,4,FALSE),"")</f>
        <v>No</v>
      </c>
      <c r="F1156" t="str">
        <f>IFERROR(VLOOKUP($A1156,'Medical Examinations'!$A:$O,6,FALSE),"")</f>
        <v>No</v>
      </c>
      <c r="G1156" t="str">
        <f>IFERROR(VLOOKUP($A1156,'Medical Examinations'!$A:$O,7,FALSE),"")</f>
        <v>No</v>
      </c>
      <c r="H1156" s="28">
        <f>IFERROR(VLOOKUP($A1156,'Medical Examinations'!$A:$O,8,FALSE),"")</f>
        <v>1</v>
      </c>
      <c r="I1156" t="str">
        <f>IFERROR(VLOOKUP($A1156,'Medical Examinations'!$A:$O,10,FALSE),"")</f>
        <v>No</v>
      </c>
      <c r="J1156" t="str">
        <f>IFERROR(VLOOKUP($A1156,'Medical Examinations'!$A:$O,14,FALSE),"")</f>
        <v>Normal Weight</v>
      </c>
      <c r="K1156" t="str">
        <f>IFERROR(VLOOKUP($A1156,'Medical Examinations'!$A:$O,15,FALSE),"")</f>
        <v>Normal</v>
      </c>
      <c r="L1156" s="19" t="str">
        <f>IFERROR(VLOOKUP($A1156,'Hospitalisation Details'!$A:$Q,7,FALSE),"")</f>
        <v>15-Nov-1998</v>
      </c>
      <c r="M1156" s="20">
        <f>IFERROR(VLOOKUP($A1156,'Hospitalisation Details'!$A:$Q,10,FALSE),"")</f>
        <v>2842.76</v>
      </c>
      <c r="N1156" s="26" t="str">
        <f>IFERROR(VLOOKUP($A1156,'Hospitalisation Details'!$A:$Q,11,FALSE),"")</f>
        <v>tier - 2</v>
      </c>
      <c r="O1156" t="str">
        <f>IFERROR(VLOOKUP($A1156,'Hospitalisation Details'!$A:$Q,13,FALSE),"")</f>
        <v>tier - 3</v>
      </c>
      <c r="P1156" t="str">
        <f>IFERROR(VLOOKUP($A1156,'Hospitalisation Details'!$A:$Q,15,FALSE),"")</f>
        <v>R1012</v>
      </c>
      <c r="Q1156">
        <f>IFERROR(VLOOKUP($A1156,'Hospitalisation Details'!$A:$Q,8,FALSE),"")</f>
        <v>24</v>
      </c>
    </row>
    <row r="1157" spans="1:17" ht="15" x14ac:dyDescent="0.35">
      <c r="A1157" s="25" t="str">
        <f>'Customer Names'!A2039</f>
        <v>Id2038</v>
      </c>
      <c r="B1157" t="str">
        <f>IFERROR(VLOOKUP($A1157,'Customer Names'!$A:$F,3,FALSE),"")</f>
        <v>Gordon</v>
      </c>
      <c r="C1157" s="27">
        <f>IFERROR(VLOOKUP($A1157,'Medical Examinations'!$A:$O,2,FALSE),"")</f>
        <v>29.68</v>
      </c>
      <c r="D1157">
        <f>IFERROR(VLOOKUP($A1157,'Medical Examinations'!$A:$O,3,FALSE),"")</f>
        <v>5.68</v>
      </c>
      <c r="E1157" s="26" t="str">
        <f>IFERROR(VLOOKUP($A1157,'Medical Examinations'!$A:$O,4,FALSE),"")</f>
        <v>No</v>
      </c>
      <c r="F1157" t="str">
        <f>IFERROR(VLOOKUP($A1157,'Medical Examinations'!$A:$O,6,FALSE),"")</f>
        <v>yes</v>
      </c>
      <c r="G1157" t="str">
        <f>IFERROR(VLOOKUP($A1157,'Medical Examinations'!$A:$O,7,FALSE),"")</f>
        <v>No</v>
      </c>
      <c r="H1157" s="28">
        <f>IFERROR(VLOOKUP($A1157,'Medical Examinations'!$A:$O,8,FALSE),"")</f>
        <v>1</v>
      </c>
      <c r="I1157" t="str">
        <f>IFERROR(VLOOKUP($A1157,'Medical Examinations'!$A:$O,10,FALSE),"")</f>
        <v>No</v>
      </c>
      <c r="J1157" t="str">
        <f>IFERROR(VLOOKUP($A1157,'Medical Examinations'!$A:$O,14,FALSE),"")</f>
        <v>Over Weight</v>
      </c>
      <c r="K1157" t="str">
        <f>IFERROR(VLOOKUP($A1157,'Medical Examinations'!$A:$O,15,FALSE),"")</f>
        <v>Normal</v>
      </c>
      <c r="L1157" s="19" t="str">
        <f>IFERROR(VLOOKUP($A1157,'Hospitalisation Details'!$A:$Q,7,FALSE),"")</f>
        <v>1-Oct-2000</v>
      </c>
      <c r="M1157" s="20">
        <f>IFERROR(VLOOKUP($A1157,'Hospitalisation Details'!$A:$Q,10,FALSE),"")</f>
        <v>2819.51</v>
      </c>
      <c r="N1157" s="26" t="str">
        <f>IFERROR(VLOOKUP($A1157,'Hospitalisation Details'!$A:$Q,11,FALSE),"")</f>
        <v>tier - 2</v>
      </c>
      <c r="O1157" t="str">
        <f>IFERROR(VLOOKUP($A1157,'Hospitalisation Details'!$A:$Q,13,FALSE),"")</f>
        <v>tier - 3</v>
      </c>
      <c r="P1157" t="str">
        <f>IFERROR(VLOOKUP($A1157,'Hospitalisation Details'!$A:$Q,15,FALSE),"")</f>
        <v>R1011</v>
      </c>
      <c r="Q1157">
        <f>IFERROR(VLOOKUP($A1157,'Hospitalisation Details'!$A:$Q,8,FALSE),"")</f>
        <v>22</v>
      </c>
    </row>
    <row r="1158" spans="1:17" ht="15" x14ac:dyDescent="0.35">
      <c r="A1158" s="25" t="str">
        <f>'Customer Names'!A2040</f>
        <v>Id2039</v>
      </c>
      <c r="B1158" t="str">
        <f>IFERROR(VLOOKUP($A1158,'Customer Names'!$A:$F,3,FALSE),"")</f>
        <v>Hyland</v>
      </c>
      <c r="C1158" s="27">
        <f>IFERROR(VLOOKUP($A1158,'Medical Examinations'!$A:$O,2,FALSE),"")</f>
        <v>20.614999999999998</v>
      </c>
      <c r="D1158">
        <f>IFERROR(VLOOKUP($A1158,'Medical Examinations'!$A:$O,3,FALSE),"")</f>
        <v>6.05</v>
      </c>
      <c r="E1158" s="26" t="str">
        <f>IFERROR(VLOOKUP($A1158,'Medical Examinations'!$A:$O,4,FALSE),"")</f>
        <v>No</v>
      </c>
      <c r="F1158" t="str">
        <f>IFERROR(VLOOKUP($A1158,'Medical Examinations'!$A:$O,6,FALSE),"")</f>
        <v>No</v>
      </c>
      <c r="G1158" t="str">
        <f>IFERROR(VLOOKUP($A1158,'Medical Examinations'!$A:$O,7,FALSE),"")</f>
        <v>Yes</v>
      </c>
      <c r="H1158" s="28">
        <f>IFERROR(VLOOKUP($A1158,'Medical Examinations'!$A:$O,8,FALSE),"")</f>
        <v>1</v>
      </c>
      <c r="I1158" t="str">
        <f>IFERROR(VLOOKUP($A1158,'Medical Examinations'!$A:$O,10,FALSE),"")</f>
        <v>No</v>
      </c>
      <c r="J1158" t="str">
        <f>IFERROR(VLOOKUP($A1158,'Medical Examinations'!$A:$O,14,FALSE),"")</f>
        <v>Normal Weight</v>
      </c>
      <c r="K1158" t="str">
        <f>IFERROR(VLOOKUP($A1158,'Medical Examinations'!$A:$O,15,FALSE),"")</f>
        <v>Prediabetes</v>
      </c>
      <c r="L1158" s="19" t="str">
        <f>IFERROR(VLOOKUP($A1158,'Hospitalisation Details'!$A:$Q,7,FALSE),"")</f>
        <v>23-Sep-2003</v>
      </c>
      <c r="M1158" s="20">
        <f>IFERROR(VLOOKUP($A1158,'Hospitalisation Details'!$A:$Q,10,FALSE),"")</f>
        <v>2803.7</v>
      </c>
      <c r="N1158" s="26" t="str">
        <f>IFERROR(VLOOKUP($A1158,'Hospitalisation Details'!$A:$Q,11,FALSE),"")</f>
        <v>tier - 2</v>
      </c>
      <c r="O1158" t="str">
        <f>IFERROR(VLOOKUP($A1158,'Hospitalisation Details'!$A:$Q,13,FALSE),"")</f>
        <v>tier - 1</v>
      </c>
      <c r="P1158" t="str">
        <f>IFERROR(VLOOKUP($A1158,'Hospitalisation Details'!$A:$Q,15,FALSE),"")</f>
        <v>R1012</v>
      </c>
      <c r="Q1158">
        <f>IFERROR(VLOOKUP($A1158,'Hospitalisation Details'!$A:$Q,8,FALSE),"")</f>
        <v>19</v>
      </c>
    </row>
    <row r="1159" spans="1:17" ht="15" x14ac:dyDescent="0.35">
      <c r="A1159" s="25" t="str">
        <f>'Customer Names'!A205</f>
        <v>Id204</v>
      </c>
      <c r="B1159" t="str">
        <f>IFERROR(VLOOKUP($A1159,'Customer Names'!$A:$F,3,FALSE),"")</f>
        <v>Turnbull</v>
      </c>
      <c r="C1159" s="27">
        <f>IFERROR(VLOOKUP($A1159,'Medical Examinations'!$A:$O,2,FALSE),"")</f>
        <v>32.78</v>
      </c>
      <c r="D1159">
        <f>IFERROR(VLOOKUP($A1159,'Medical Examinations'!$A:$O,3,FALSE),"")</f>
        <v>5.27</v>
      </c>
      <c r="E1159" s="26" t="str">
        <f>IFERROR(VLOOKUP($A1159,'Medical Examinations'!$A:$O,4,FALSE),"")</f>
        <v>No</v>
      </c>
      <c r="F1159" t="str">
        <f>IFERROR(VLOOKUP($A1159,'Medical Examinations'!$A:$O,6,FALSE),"")</f>
        <v>No</v>
      </c>
      <c r="G1159" t="str">
        <f>IFERROR(VLOOKUP($A1159,'Medical Examinations'!$A:$O,7,FALSE),"")</f>
        <v>No</v>
      </c>
      <c r="H1159" s="28" t="str">
        <f>IFERROR(VLOOKUP($A1159,'Medical Examinations'!$A:$O,8,FALSE),"")</f>
        <v>0</v>
      </c>
      <c r="I1159" t="str">
        <f>IFERROR(VLOOKUP($A1159,'Medical Examinations'!$A:$O,10,FALSE),"")</f>
        <v>Yes</v>
      </c>
      <c r="J1159" t="str">
        <f>IFERROR(VLOOKUP($A1159,'Medical Examinations'!$A:$O,14,FALSE),"")</f>
        <v>Obesity</v>
      </c>
      <c r="K1159" t="str">
        <f>IFERROR(VLOOKUP($A1159,'Medical Examinations'!$A:$O,15,FALSE),"")</f>
        <v>Normal</v>
      </c>
      <c r="L1159" s="19" t="str">
        <f>IFERROR(VLOOKUP($A1159,'Hospitalisation Details'!$A:$Q,7,FALSE),"")</f>
        <v>4-Sep-1999</v>
      </c>
      <c r="M1159" s="20">
        <f>IFERROR(VLOOKUP($A1159,'Hospitalisation Details'!$A:$Q,10,FALSE),"")</f>
        <v>36021.01</v>
      </c>
      <c r="N1159" s="26" t="str">
        <f>IFERROR(VLOOKUP($A1159,'Hospitalisation Details'!$A:$Q,11,FALSE),"")</f>
        <v>tier - 2</v>
      </c>
      <c r="O1159" t="str">
        <f>IFERROR(VLOOKUP($A1159,'Hospitalisation Details'!$A:$Q,13,FALSE),"")</f>
        <v>tier - 3</v>
      </c>
      <c r="P1159" t="str">
        <f>IFERROR(VLOOKUP($A1159,'Hospitalisation Details'!$A:$Q,15,FALSE),"")</f>
        <v>R1013</v>
      </c>
      <c r="Q1159">
        <f>IFERROR(VLOOKUP($A1159,'Hospitalisation Details'!$A:$Q,8,FALSE),"")</f>
        <v>23</v>
      </c>
    </row>
    <row r="1160" spans="1:17" ht="15" x14ac:dyDescent="0.35">
      <c r="A1160" s="25" t="str">
        <f>'Customer Names'!A2041</f>
        <v>Id2040</v>
      </c>
      <c r="B1160" t="str">
        <f>IFERROR(VLOOKUP($A1160,'Customer Names'!$A:$F,3,FALSE),"")</f>
        <v>Wagoner</v>
      </c>
      <c r="C1160" s="27">
        <f>IFERROR(VLOOKUP($A1160,'Medical Examinations'!$A:$O,2,FALSE),"")</f>
        <v>32.119999999999997</v>
      </c>
      <c r="D1160">
        <f>IFERROR(VLOOKUP($A1160,'Medical Examinations'!$A:$O,3,FALSE),"")</f>
        <v>5.33</v>
      </c>
      <c r="E1160" s="26" t="str">
        <f>IFERROR(VLOOKUP($A1160,'Medical Examinations'!$A:$O,4,FALSE),"")</f>
        <v>No</v>
      </c>
      <c r="F1160" t="str">
        <f>IFERROR(VLOOKUP($A1160,'Medical Examinations'!$A:$O,6,FALSE),"")</f>
        <v>yes</v>
      </c>
      <c r="G1160" t="str">
        <f>IFERROR(VLOOKUP($A1160,'Medical Examinations'!$A:$O,7,FALSE),"")</f>
        <v>No</v>
      </c>
      <c r="H1160" s="28">
        <f>IFERROR(VLOOKUP($A1160,'Medical Examinations'!$A:$O,8,FALSE),"")</f>
        <v>1</v>
      </c>
      <c r="I1160" t="str">
        <f>IFERROR(VLOOKUP($A1160,'Medical Examinations'!$A:$O,10,FALSE),"")</f>
        <v>No</v>
      </c>
      <c r="J1160" t="str">
        <f>IFERROR(VLOOKUP($A1160,'Medical Examinations'!$A:$O,14,FALSE),"")</f>
        <v>Obesity</v>
      </c>
      <c r="K1160" t="str">
        <f>IFERROR(VLOOKUP($A1160,'Medical Examinations'!$A:$O,15,FALSE),"")</f>
        <v>Normal</v>
      </c>
      <c r="L1160" s="19" t="str">
        <f>IFERROR(VLOOKUP($A1160,'Hospitalisation Details'!$A:$Q,7,FALSE),"")</f>
        <v>4-Aug-2004</v>
      </c>
      <c r="M1160" s="20">
        <f>IFERROR(VLOOKUP($A1160,'Hospitalisation Details'!$A:$Q,10,FALSE),"")</f>
        <v>2801.26</v>
      </c>
      <c r="N1160" s="26" t="str">
        <f>IFERROR(VLOOKUP($A1160,'Hospitalisation Details'!$A:$Q,11,FALSE),"")</f>
        <v>tier - 2</v>
      </c>
      <c r="O1160" t="str">
        <f>IFERROR(VLOOKUP($A1160,'Hospitalisation Details'!$A:$Q,13,FALSE),"")</f>
        <v>tier - 3</v>
      </c>
      <c r="P1160" t="str">
        <f>IFERROR(VLOOKUP($A1160,'Hospitalisation Details'!$A:$Q,15,FALSE),"")</f>
        <v>R1013</v>
      </c>
      <c r="Q1160">
        <f>IFERROR(VLOOKUP($A1160,'Hospitalisation Details'!$A:$Q,8,FALSE),"")</f>
        <v>18</v>
      </c>
    </row>
    <row r="1161" spans="1:17" ht="15" x14ac:dyDescent="0.35">
      <c r="A1161" s="25" t="str">
        <f>'Customer Names'!A2042</f>
        <v>Id2041</v>
      </c>
      <c r="B1161" t="str">
        <f>IFERROR(VLOOKUP($A1161,'Customer Names'!$A:$F,3,FALSE),"")</f>
        <v>Thomas</v>
      </c>
      <c r="C1161" s="27">
        <f>IFERROR(VLOOKUP($A1161,'Medical Examinations'!$A:$O,2,FALSE),"")</f>
        <v>27.36</v>
      </c>
      <c r="D1161">
        <f>IFERROR(VLOOKUP($A1161,'Medical Examinations'!$A:$O,3,FALSE),"")</f>
        <v>6.22</v>
      </c>
      <c r="E1161" s="26" t="str">
        <f>IFERROR(VLOOKUP($A1161,'Medical Examinations'!$A:$O,4,FALSE),"")</f>
        <v>No</v>
      </c>
      <c r="F1161" t="str">
        <f>IFERROR(VLOOKUP($A1161,'Medical Examinations'!$A:$O,6,FALSE),"")</f>
        <v>No</v>
      </c>
      <c r="G1161" t="str">
        <f>IFERROR(VLOOKUP($A1161,'Medical Examinations'!$A:$O,7,FALSE),"")</f>
        <v>No</v>
      </c>
      <c r="H1161" s="28" t="str">
        <f>IFERROR(VLOOKUP($A1161,'Medical Examinations'!$A:$O,8,FALSE),"")</f>
        <v>0</v>
      </c>
      <c r="I1161" t="str">
        <f>IFERROR(VLOOKUP($A1161,'Medical Examinations'!$A:$O,10,FALSE),"")</f>
        <v>No</v>
      </c>
      <c r="J1161" t="str">
        <f>IFERROR(VLOOKUP($A1161,'Medical Examinations'!$A:$O,14,FALSE),"")</f>
        <v>Over Weight</v>
      </c>
      <c r="K1161" t="str">
        <f>IFERROR(VLOOKUP($A1161,'Medical Examinations'!$A:$O,15,FALSE),"")</f>
        <v>Prediabetes</v>
      </c>
      <c r="L1161" s="19" t="str">
        <f>IFERROR(VLOOKUP($A1161,'Hospitalisation Details'!$A:$Q,7,FALSE),"")</f>
        <v>24-Dec-1999</v>
      </c>
      <c r="M1161" s="20">
        <f>IFERROR(VLOOKUP($A1161,'Hospitalisation Details'!$A:$Q,10,FALSE),"")</f>
        <v>2789.06</v>
      </c>
      <c r="N1161" s="26" t="str">
        <f>IFERROR(VLOOKUP($A1161,'Hospitalisation Details'!$A:$Q,11,FALSE),"")</f>
        <v>tier - 2</v>
      </c>
      <c r="O1161" t="str">
        <f>IFERROR(VLOOKUP($A1161,'Hospitalisation Details'!$A:$Q,13,FALSE),"")</f>
        <v>tier - 3</v>
      </c>
      <c r="P1161" t="str">
        <f>IFERROR(VLOOKUP($A1161,'Hospitalisation Details'!$A:$Q,15,FALSE),"")</f>
        <v>R1012</v>
      </c>
      <c r="Q1161">
        <f>IFERROR(VLOOKUP($A1161,'Hospitalisation Details'!$A:$Q,8,FALSE),"")</f>
        <v>23</v>
      </c>
    </row>
    <row r="1162" spans="1:17" ht="15" x14ac:dyDescent="0.35">
      <c r="A1162" s="25" t="str">
        <f>'Customer Names'!A2043</f>
        <v>Id2042</v>
      </c>
      <c r="B1162" t="str">
        <f>IFERROR(VLOOKUP($A1162,'Customer Names'!$A:$F,3,FALSE),"")</f>
        <v>Goffi</v>
      </c>
      <c r="C1162" s="27">
        <f>IFERROR(VLOOKUP($A1162,'Medical Examinations'!$A:$O,2,FALSE),"")</f>
        <v>17.385000000000002</v>
      </c>
      <c r="D1162">
        <f>IFERROR(VLOOKUP($A1162,'Medical Examinations'!$A:$O,3,FALSE),"")</f>
        <v>5.84</v>
      </c>
      <c r="E1162" s="26" t="str">
        <f>IFERROR(VLOOKUP($A1162,'Medical Examinations'!$A:$O,4,FALSE),"")</f>
        <v>No</v>
      </c>
      <c r="F1162" t="str">
        <f>IFERROR(VLOOKUP($A1162,'Medical Examinations'!$A:$O,6,FALSE),"")</f>
        <v>No</v>
      </c>
      <c r="G1162" t="str">
        <f>IFERROR(VLOOKUP($A1162,'Medical Examinations'!$A:$O,7,FALSE),"")</f>
        <v>No</v>
      </c>
      <c r="H1162" s="28" t="str">
        <f>IFERROR(VLOOKUP($A1162,'Medical Examinations'!$A:$O,8,FALSE),"")</f>
        <v>0</v>
      </c>
      <c r="I1162" t="str">
        <f>IFERROR(VLOOKUP($A1162,'Medical Examinations'!$A:$O,10,FALSE),"")</f>
        <v>No</v>
      </c>
      <c r="J1162" t="str">
        <f>IFERROR(VLOOKUP($A1162,'Medical Examinations'!$A:$O,14,FALSE),"")</f>
        <v>Under Weight</v>
      </c>
      <c r="K1162" t="str">
        <f>IFERROR(VLOOKUP($A1162,'Medical Examinations'!$A:$O,15,FALSE),"")</f>
        <v>Prediabetes</v>
      </c>
      <c r="L1162" s="19" t="str">
        <f>IFERROR(VLOOKUP($A1162,'Hospitalisation Details'!$A:$Q,7,FALSE),"")</f>
        <v>29-Aug-1999</v>
      </c>
      <c r="M1162" s="20">
        <f>IFERROR(VLOOKUP($A1162,'Hospitalisation Details'!$A:$Q,10,FALSE),"")</f>
        <v>2775.19</v>
      </c>
      <c r="N1162" s="26" t="str">
        <f>IFERROR(VLOOKUP($A1162,'Hospitalisation Details'!$A:$Q,11,FALSE),"")</f>
        <v>tier - 2</v>
      </c>
      <c r="O1162" t="str">
        <f>IFERROR(VLOOKUP($A1162,'Hospitalisation Details'!$A:$Q,13,FALSE),"")</f>
        <v>tier - 1</v>
      </c>
      <c r="P1162" t="str">
        <f>IFERROR(VLOOKUP($A1162,'Hospitalisation Details'!$A:$Q,15,FALSE),"")</f>
        <v>R1012</v>
      </c>
      <c r="Q1162">
        <f>IFERROR(VLOOKUP($A1162,'Hospitalisation Details'!$A:$Q,8,FALSE),"")</f>
        <v>23</v>
      </c>
    </row>
    <row r="1163" spans="1:17" ht="15" x14ac:dyDescent="0.35">
      <c r="A1163" s="25" t="str">
        <f>'Customer Names'!A2044</f>
        <v>Id2043</v>
      </c>
      <c r="B1163" t="str">
        <f>IFERROR(VLOOKUP($A1163,'Customer Names'!$A:$F,3,FALSE),"")</f>
        <v>Salovaara</v>
      </c>
      <c r="C1163" s="27">
        <f>IFERROR(VLOOKUP($A1163,'Medical Examinations'!$A:$O,2,FALSE),"")</f>
        <v>30.13</v>
      </c>
      <c r="D1163">
        <f>IFERROR(VLOOKUP($A1163,'Medical Examinations'!$A:$O,3,FALSE),"")</f>
        <v>5.71</v>
      </c>
      <c r="E1163" s="26" t="str">
        <f>IFERROR(VLOOKUP($A1163,'Medical Examinations'!$A:$O,4,FALSE),"")</f>
        <v>No</v>
      </c>
      <c r="F1163" t="str">
        <f>IFERROR(VLOOKUP($A1163,'Medical Examinations'!$A:$O,6,FALSE),"")</f>
        <v>yes</v>
      </c>
      <c r="G1163" t="str">
        <f>IFERROR(VLOOKUP($A1163,'Medical Examinations'!$A:$O,7,FALSE),"")</f>
        <v>No</v>
      </c>
      <c r="H1163" s="28">
        <f>IFERROR(VLOOKUP($A1163,'Medical Examinations'!$A:$O,8,FALSE),"")</f>
        <v>1</v>
      </c>
      <c r="I1163" t="str">
        <f>IFERROR(VLOOKUP($A1163,'Medical Examinations'!$A:$O,10,FALSE),"")</f>
        <v>No</v>
      </c>
      <c r="J1163" t="str">
        <f>IFERROR(VLOOKUP($A1163,'Medical Examinations'!$A:$O,14,FALSE),"")</f>
        <v>Obesity</v>
      </c>
      <c r="K1163" t="str">
        <f>IFERROR(VLOOKUP($A1163,'Medical Examinations'!$A:$O,15,FALSE),"")</f>
        <v>Prediabetes</v>
      </c>
      <c r="L1163" s="19" t="str">
        <f>IFERROR(VLOOKUP($A1163,'Hospitalisation Details'!$A:$Q,7,FALSE),"")</f>
        <v>14-Nov-2004</v>
      </c>
      <c r="M1163" s="20">
        <f>IFERROR(VLOOKUP($A1163,'Hospitalisation Details'!$A:$Q,10,FALSE),"")</f>
        <v>2773.46</v>
      </c>
      <c r="N1163" s="26" t="str">
        <f>IFERROR(VLOOKUP($A1163,'Hospitalisation Details'!$A:$Q,11,FALSE),"")</f>
        <v>tier - 2</v>
      </c>
      <c r="O1163" t="str">
        <f>IFERROR(VLOOKUP($A1163,'Hospitalisation Details'!$A:$Q,13,FALSE),"")</f>
        <v>tier - 1</v>
      </c>
      <c r="P1163" t="str">
        <f>IFERROR(VLOOKUP($A1163,'Hospitalisation Details'!$A:$Q,15,FALSE),"")</f>
        <v>R1021</v>
      </c>
      <c r="Q1163">
        <f>IFERROR(VLOOKUP($A1163,'Hospitalisation Details'!$A:$Q,8,FALSE),"")</f>
        <v>18</v>
      </c>
    </row>
    <row r="1164" spans="1:17" ht="15" x14ac:dyDescent="0.35">
      <c r="A1164" s="25" t="str">
        <f>'Customer Names'!A2045</f>
        <v>Id2044</v>
      </c>
      <c r="B1164" t="str">
        <f>IFERROR(VLOOKUP($A1164,'Customer Names'!$A:$F,3,FALSE),"")</f>
        <v>Reid</v>
      </c>
      <c r="C1164" s="27">
        <f>IFERROR(VLOOKUP($A1164,'Medical Examinations'!$A:$O,2,FALSE),"")</f>
        <v>25.44</v>
      </c>
      <c r="D1164">
        <f>IFERROR(VLOOKUP($A1164,'Medical Examinations'!$A:$O,3,FALSE),"")</f>
        <v>6.04</v>
      </c>
      <c r="E1164" s="26" t="str">
        <f>IFERROR(VLOOKUP($A1164,'Medical Examinations'!$A:$O,4,FALSE),"")</f>
        <v>Yes</v>
      </c>
      <c r="F1164" t="str">
        <f>IFERROR(VLOOKUP($A1164,'Medical Examinations'!$A:$O,6,FALSE),"")</f>
        <v>No</v>
      </c>
      <c r="G1164" t="str">
        <f>IFERROR(VLOOKUP($A1164,'Medical Examinations'!$A:$O,7,FALSE),"")</f>
        <v>Yes</v>
      </c>
      <c r="H1164" s="28">
        <f>IFERROR(VLOOKUP($A1164,'Medical Examinations'!$A:$O,8,FALSE),"")</f>
        <v>1</v>
      </c>
      <c r="I1164" t="str">
        <f>IFERROR(VLOOKUP($A1164,'Medical Examinations'!$A:$O,10,FALSE),"")</f>
        <v>No</v>
      </c>
      <c r="J1164" t="str">
        <f>IFERROR(VLOOKUP($A1164,'Medical Examinations'!$A:$O,14,FALSE),"")</f>
        <v>Over Weight</v>
      </c>
      <c r="K1164" t="str">
        <f>IFERROR(VLOOKUP($A1164,'Medical Examinations'!$A:$O,15,FALSE),"")</f>
        <v>Prediabetes</v>
      </c>
      <c r="L1164" s="19" t="str">
        <f>IFERROR(VLOOKUP($A1164,'Hospitalisation Details'!$A:$Q,7,FALSE),"")</f>
        <v>10-Aug-1997</v>
      </c>
      <c r="M1164" s="20">
        <f>IFERROR(VLOOKUP($A1164,'Hospitalisation Details'!$A:$Q,10,FALSE),"")</f>
        <v>2758.99</v>
      </c>
      <c r="N1164" s="26" t="str">
        <f>IFERROR(VLOOKUP($A1164,'Hospitalisation Details'!$A:$Q,11,FALSE),"")</f>
        <v>tier - 2</v>
      </c>
      <c r="O1164" t="str">
        <f>IFERROR(VLOOKUP($A1164,'Hospitalisation Details'!$A:$Q,13,FALSE),"")</f>
        <v>tier - 1</v>
      </c>
      <c r="P1164" t="str">
        <f>IFERROR(VLOOKUP($A1164,'Hospitalisation Details'!$A:$Q,15,FALSE),"")</f>
        <v>R1012</v>
      </c>
      <c r="Q1164">
        <f>IFERROR(VLOOKUP($A1164,'Hospitalisation Details'!$A:$Q,8,FALSE),"")</f>
        <v>25</v>
      </c>
    </row>
    <row r="1165" spans="1:17" ht="15" x14ac:dyDescent="0.35">
      <c r="A1165" s="25" t="str">
        <f>'Customer Names'!A2046</f>
        <v>Id2045</v>
      </c>
      <c r="B1165" t="str">
        <f>IFERROR(VLOOKUP($A1165,'Customer Names'!$A:$F,3,FALSE),"")</f>
        <v>Allan</v>
      </c>
      <c r="C1165" s="27">
        <f>IFERROR(VLOOKUP($A1165,'Medical Examinations'!$A:$O,2,FALSE),"")</f>
        <v>39.805</v>
      </c>
      <c r="D1165">
        <f>IFERROR(VLOOKUP($A1165,'Medical Examinations'!$A:$O,3,FALSE),"")</f>
        <v>4.38</v>
      </c>
      <c r="E1165" s="26" t="str">
        <f>IFERROR(VLOOKUP($A1165,'Medical Examinations'!$A:$O,4,FALSE),"")</f>
        <v>No</v>
      </c>
      <c r="F1165" t="str">
        <f>IFERROR(VLOOKUP($A1165,'Medical Examinations'!$A:$O,6,FALSE),"")</f>
        <v>yes</v>
      </c>
      <c r="G1165" t="str">
        <f>IFERROR(VLOOKUP($A1165,'Medical Examinations'!$A:$O,7,FALSE),"")</f>
        <v>No</v>
      </c>
      <c r="H1165" s="28">
        <f>IFERROR(VLOOKUP($A1165,'Medical Examinations'!$A:$O,8,FALSE),"")</f>
        <v>1</v>
      </c>
      <c r="I1165" t="str">
        <f>IFERROR(VLOOKUP($A1165,'Medical Examinations'!$A:$O,10,FALSE),"")</f>
        <v>No</v>
      </c>
      <c r="J1165" t="str">
        <f>IFERROR(VLOOKUP($A1165,'Medical Examinations'!$A:$O,14,FALSE),"")</f>
        <v>Obesity</v>
      </c>
      <c r="K1165" t="str">
        <f>IFERROR(VLOOKUP($A1165,'Medical Examinations'!$A:$O,15,FALSE),"")</f>
        <v>Normal</v>
      </c>
      <c r="L1165" s="19" t="str">
        <f>IFERROR(VLOOKUP($A1165,'Hospitalisation Details'!$A:$Q,7,FALSE),"")</f>
        <v>11-Oct-2000</v>
      </c>
      <c r="M1165" s="20">
        <f>IFERROR(VLOOKUP($A1165,'Hospitalisation Details'!$A:$Q,10,FALSE),"")</f>
        <v>2755.02</v>
      </c>
      <c r="N1165" s="26" t="str">
        <f>IFERROR(VLOOKUP($A1165,'Hospitalisation Details'!$A:$Q,11,FALSE),"")</f>
        <v>tier - 2</v>
      </c>
      <c r="O1165" t="str">
        <f>IFERROR(VLOOKUP($A1165,'Hospitalisation Details'!$A:$Q,13,FALSE),"")</f>
        <v>tier - 1</v>
      </c>
      <c r="P1165" t="str">
        <f>IFERROR(VLOOKUP($A1165,'Hospitalisation Details'!$A:$Q,15,FALSE),"")</f>
        <v>R1024</v>
      </c>
      <c r="Q1165">
        <f>IFERROR(VLOOKUP($A1165,'Hospitalisation Details'!$A:$Q,8,FALSE),"")</f>
        <v>22</v>
      </c>
    </row>
    <row r="1166" spans="1:17" ht="15" x14ac:dyDescent="0.35">
      <c r="A1166" s="25" t="str">
        <f>'Customer Names'!A2047</f>
        <v>Id2046</v>
      </c>
      <c r="B1166" t="str">
        <f>IFERROR(VLOOKUP($A1166,'Customer Names'!$A:$F,3,FALSE),"")</f>
        <v>McLaughlin</v>
      </c>
      <c r="C1166" s="27">
        <f>IFERROR(VLOOKUP($A1166,'Medical Examinations'!$A:$O,2,FALSE),"")</f>
        <v>30.4</v>
      </c>
      <c r="D1166">
        <f>IFERROR(VLOOKUP($A1166,'Medical Examinations'!$A:$O,3,FALSE),"")</f>
        <v>5.56</v>
      </c>
      <c r="E1166" s="26" t="str">
        <f>IFERROR(VLOOKUP($A1166,'Medical Examinations'!$A:$O,4,FALSE),"")</f>
        <v>Yes</v>
      </c>
      <c r="F1166" t="str">
        <f>IFERROR(VLOOKUP($A1166,'Medical Examinations'!$A:$O,6,FALSE),"")</f>
        <v>yes</v>
      </c>
      <c r="G1166" t="str">
        <f>IFERROR(VLOOKUP($A1166,'Medical Examinations'!$A:$O,7,FALSE),"")</f>
        <v>No</v>
      </c>
      <c r="H1166" s="28">
        <f>IFERROR(VLOOKUP($A1166,'Medical Examinations'!$A:$O,8,FALSE),"")</f>
        <v>1</v>
      </c>
      <c r="I1166" t="str">
        <f>IFERROR(VLOOKUP($A1166,'Medical Examinations'!$A:$O,10,FALSE),"")</f>
        <v>No</v>
      </c>
      <c r="J1166" t="str">
        <f>IFERROR(VLOOKUP($A1166,'Medical Examinations'!$A:$O,14,FALSE),"")</f>
        <v>Obesity</v>
      </c>
      <c r="K1166" t="str">
        <f>IFERROR(VLOOKUP($A1166,'Medical Examinations'!$A:$O,15,FALSE),"")</f>
        <v>Normal</v>
      </c>
      <c r="L1166" s="19" t="str">
        <f>IFERROR(VLOOKUP($A1166,'Hospitalisation Details'!$A:$Q,7,FALSE),"")</f>
        <v>3-Oct-2000</v>
      </c>
      <c r="M1166" s="20">
        <f>IFERROR(VLOOKUP($A1166,'Hospitalisation Details'!$A:$Q,10,FALSE),"")</f>
        <v>2741.95</v>
      </c>
      <c r="N1166" s="26" t="str">
        <f>IFERROR(VLOOKUP($A1166,'Hospitalisation Details'!$A:$Q,11,FALSE),"")</f>
        <v>tier - 2</v>
      </c>
      <c r="O1166" t="str">
        <f>IFERROR(VLOOKUP($A1166,'Hospitalisation Details'!$A:$Q,13,FALSE),"")</f>
        <v>tier - 3</v>
      </c>
      <c r="P1166" t="str">
        <f>IFERROR(VLOOKUP($A1166,'Hospitalisation Details'!$A:$Q,15,FALSE),"")</f>
        <v>R1024</v>
      </c>
      <c r="Q1166">
        <f>IFERROR(VLOOKUP($A1166,'Hospitalisation Details'!$A:$Q,8,FALSE),"")</f>
        <v>22</v>
      </c>
    </row>
    <row r="1167" spans="1:17" ht="15" x14ac:dyDescent="0.35">
      <c r="A1167" s="25" t="str">
        <f>'Customer Names'!A2048</f>
        <v>Id2047</v>
      </c>
      <c r="B1167" t="str">
        <f>IFERROR(VLOOKUP($A1167,'Customer Names'!$A:$F,3,FALSE),"")</f>
        <v>Lee</v>
      </c>
      <c r="C1167" s="27">
        <f>IFERROR(VLOOKUP($A1167,'Medical Examinations'!$A:$O,2,FALSE),"")</f>
        <v>23.18</v>
      </c>
      <c r="D1167">
        <f>IFERROR(VLOOKUP($A1167,'Medical Examinations'!$A:$O,3,FALSE),"")</f>
        <v>4.24</v>
      </c>
      <c r="E1167" s="26" t="str">
        <f>IFERROR(VLOOKUP($A1167,'Medical Examinations'!$A:$O,4,FALSE),"")</f>
        <v>No</v>
      </c>
      <c r="F1167" t="str">
        <f>IFERROR(VLOOKUP($A1167,'Medical Examinations'!$A:$O,6,FALSE),"")</f>
        <v>yes</v>
      </c>
      <c r="G1167" t="str">
        <f>IFERROR(VLOOKUP($A1167,'Medical Examinations'!$A:$O,7,FALSE),"")</f>
        <v>No</v>
      </c>
      <c r="H1167" s="28">
        <f>IFERROR(VLOOKUP($A1167,'Medical Examinations'!$A:$O,8,FALSE),"")</f>
        <v>1</v>
      </c>
      <c r="I1167" t="str">
        <f>IFERROR(VLOOKUP($A1167,'Medical Examinations'!$A:$O,10,FALSE),"")</f>
        <v>No</v>
      </c>
      <c r="J1167" t="str">
        <f>IFERROR(VLOOKUP($A1167,'Medical Examinations'!$A:$O,14,FALSE),"")</f>
        <v>Normal Weight</v>
      </c>
      <c r="K1167" t="str">
        <f>IFERROR(VLOOKUP($A1167,'Medical Examinations'!$A:$O,15,FALSE),"")</f>
        <v>Normal</v>
      </c>
      <c r="L1167" s="19" t="str">
        <f>IFERROR(VLOOKUP($A1167,'Hospitalisation Details'!$A:$Q,7,FALSE),"")</f>
        <v>17-Dec-2000</v>
      </c>
      <c r="M1167" s="20">
        <f>IFERROR(VLOOKUP($A1167,'Hospitalisation Details'!$A:$Q,10,FALSE),"")</f>
        <v>2731.91</v>
      </c>
      <c r="N1167" s="26" t="str">
        <f>IFERROR(VLOOKUP($A1167,'Hospitalisation Details'!$A:$Q,11,FALSE),"")</f>
        <v>tier - 2</v>
      </c>
      <c r="O1167" t="str">
        <f>IFERROR(VLOOKUP($A1167,'Hospitalisation Details'!$A:$Q,13,FALSE),"")</f>
        <v>tier - 3</v>
      </c>
      <c r="P1167" t="str">
        <f>IFERROR(VLOOKUP($A1167,'Hospitalisation Details'!$A:$Q,15,FALSE),"")</f>
        <v>R1024</v>
      </c>
      <c r="Q1167">
        <f>IFERROR(VLOOKUP($A1167,'Hospitalisation Details'!$A:$Q,8,FALSE),"")</f>
        <v>22</v>
      </c>
    </row>
    <row r="1168" spans="1:17" ht="15" x14ac:dyDescent="0.35">
      <c r="A1168" s="25" t="str">
        <f>'Customer Names'!A2049</f>
        <v>Id2048</v>
      </c>
      <c r="B1168" t="str">
        <f>IFERROR(VLOOKUP($A1168,'Customer Names'!$A:$F,3,FALSE),"")</f>
        <v>Tang</v>
      </c>
      <c r="C1168" s="27">
        <f>IFERROR(VLOOKUP($A1168,'Medical Examinations'!$A:$O,2,FALSE),"")</f>
        <v>39.615000000000002</v>
      </c>
      <c r="D1168">
        <f>IFERROR(VLOOKUP($A1168,'Medical Examinations'!$A:$O,3,FALSE),"")</f>
        <v>6.32</v>
      </c>
      <c r="E1168" s="26" t="str">
        <f>IFERROR(VLOOKUP($A1168,'Medical Examinations'!$A:$O,4,FALSE),"")</f>
        <v>No</v>
      </c>
      <c r="F1168" t="str">
        <f>IFERROR(VLOOKUP($A1168,'Medical Examinations'!$A:$O,6,FALSE),"")</f>
        <v>No</v>
      </c>
      <c r="G1168" t="str">
        <f>IFERROR(VLOOKUP($A1168,'Medical Examinations'!$A:$O,7,FALSE),"")</f>
        <v>Yes</v>
      </c>
      <c r="H1168" s="28">
        <f>IFERROR(VLOOKUP($A1168,'Medical Examinations'!$A:$O,8,FALSE),"")</f>
        <v>1</v>
      </c>
      <c r="I1168" t="str">
        <f>IFERROR(VLOOKUP($A1168,'Medical Examinations'!$A:$O,10,FALSE),"")</f>
        <v>No</v>
      </c>
      <c r="J1168" t="str">
        <f>IFERROR(VLOOKUP($A1168,'Medical Examinations'!$A:$O,14,FALSE),"")</f>
        <v>Obesity</v>
      </c>
      <c r="K1168" t="str">
        <f>IFERROR(VLOOKUP($A1168,'Medical Examinations'!$A:$O,15,FALSE),"")</f>
        <v>Prediabetes</v>
      </c>
      <c r="L1168" s="19" t="str">
        <f>IFERROR(VLOOKUP($A1168,'Hospitalisation Details'!$A:$Q,7,FALSE),"")</f>
        <v>3-Dec-2003</v>
      </c>
      <c r="M1168" s="20">
        <f>IFERROR(VLOOKUP($A1168,'Hospitalisation Details'!$A:$Q,10,FALSE),"")</f>
        <v>2730.11</v>
      </c>
      <c r="N1168" s="26" t="str">
        <f>IFERROR(VLOOKUP($A1168,'Hospitalisation Details'!$A:$Q,11,FALSE),"")</f>
        <v>tier - 2</v>
      </c>
      <c r="O1168" t="str">
        <f>IFERROR(VLOOKUP($A1168,'Hospitalisation Details'!$A:$Q,13,FALSE),"")</f>
        <v>tier - 3</v>
      </c>
      <c r="P1168" t="str">
        <f>IFERROR(VLOOKUP($A1168,'Hospitalisation Details'!$A:$Q,15,FALSE),"")</f>
        <v>R1012</v>
      </c>
      <c r="Q1168">
        <f>IFERROR(VLOOKUP($A1168,'Hospitalisation Details'!$A:$Q,8,FALSE),"")</f>
        <v>19</v>
      </c>
    </row>
    <row r="1169" spans="1:17" ht="15" x14ac:dyDescent="0.35">
      <c r="A1169" s="25" t="str">
        <f>'Customer Names'!A2050</f>
        <v>Id2049</v>
      </c>
      <c r="B1169" t="str">
        <f>IFERROR(VLOOKUP($A1169,'Customer Names'!$A:$F,3,FALSE),"")</f>
        <v>Kennedy</v>
      </c>
      <c r="C1169" s="27">
        <f>IFERROR(VLOOKUP($A1169,'Medical Examinations'!$A:$O,2,FALSE),"")</f>
        <v>30.59</v>
      </c>
      <c r="D1169">
        <f>IFERROR(VLOOKUP($A1169,'Medical Examinations'!$A:$O,3,FALSE),"")</f>
        <v>6.3</v>
      </c>
      <c r="E1169" s="26" t="str">
        <f>IFERROR(VLOOKUP($A1169,'Medical Examinations'!$A:$O,4,FALSE),"")</f>
        <v>Yes</v>
      </c>
      <c r="F1169" t="str">
        <f>IFERROR(VLOOKUP($A1169,'Medical Examinations'!$A:$O,6,FALSE),"")</f>
        <v>No</v>
      </c>
      <c r="G1169" t="str">
        <f>IFERROR(VLOOKUP($A1169,'Medical Examinations'!$A:$O,7,FALSE),"")</f>
        <v>Yes</v>
      </c>
      <c r="H1169" s="28">
        <f>IFERROR(VLOOKUP($A1169,'Medical Examinations'!$A:$O,8,FALSE),"")</f>
        <v>1</v>
      </c>
      <c r="I1169" t="str">
        <f>IFERROR(VLOOKUP($A1169,'Medical Examinations'!$A:$O,10,FALSE),"")</f>
        <v>No</v>
      </c>
      <c r="J1169" t="str">
        <f>IFERROR(VLOOKUP($A1169,'Medical Examinations'!$A:$O,14,FALSE),"")</f>
        <v>Obesity</v>
      </c>
      <c r="K1169" t="str">
        <f>IFERROR(VLOOKUP($A1169,'Medical Examinations'!$A:$O,15,FALSE),"")</f>
        <v>Prediabetes</v>
      </c>
      <c r="L1169" s="19" t="str">
        <f>IFERROR(VLOOKUP($A1169,'Hospitalisation Details'!$A:$Q,7,FALSE),"")</f>
        <v>6-Oct-1997</v>
      </c>
      <c r="M1169" s="20">
        <f>IFERROR(VLOOKUP($A1169,'Hospitalisation Details'!$A:$Q,10,FALSE),"")</f>
        <v>2727.4</v>
      </c>
      <c r="N1169" s="26" t="str">
        <f>IFERROR(VLOOKUP($A1169,'Hospitalisation Details'!$A:$Q,11,FALSE),"")</f>
        <v>tier - 3</v>
      </c>
      <c r="O1169" t="str">
        <f>IFERROR(VLOOKUP($A1169,'Hospitalisation Details'!$A:$Q,13,FALSE),"")</f>
        <v>tier - 3</v>
      </c>
      <c r="P1169" t="str">
        <f>IFERROR(VLOOKUP($A1169,'Hospitalisation Details'!$A:$Q,15,FALSE),"")</f>
        <v>R1016</v>
      </c>
      <c r="Q1169">
        <f>IFERROR(VLOOKUP($A1169,'Hospitalisation Details'!$A:$Q,8,FALSE),"")</f>
        <v>25</v>
      </c>
    </row>
    <row r="1170" spans="1:17" ht="15" x14ac:dyDescent="0.35">
      <c r="A1170" s="25" t="str">
        <f>'Customer Names'!A206</f>
        <v>Id205</v>
      </c>
      <c r="B1170" t="str">
        <f>IFERROR(VLOOKUP($A1170,'Customer Names'!$A:$F,3,FALSE),"")</f>
        <v>Aguero</v>
      </c>
      <c r="C1170" s="27">
        <f>IFERROR(VLOOKUP($A1170,'Medical Examinations'!$A:$O,2,FALSE),"")</f>
        <v>41.65</v>
      </c>
      <c r="D1170">
        <f>IFERROR(VLOOKUP($A1170,'Medical Examinations'!$A:$O,3,FALSE),"")</f>
        <v>10.73</v>
      </c>
      <c r="E1170" s="26" t="str">
        <f>IFERROR(VLOOKUP($A1170,'Medical Examinations'!$A:$O,4,FALSE),"")</f>
        <v>Yes</v>
      </c>
      <c r="F1170" t="str">
        <f>IFERROR(VLOOKUP($A1170,'Medical Examinations'!$A:$O,6,FALSE),"")</f>
        <v>No</v>
      </c>
      <c r="G1170" t="str">
        <f>IFERROR(VLOOKUP($A1170,'Medical Examinations'!$A:$O,7,FALSE),"")</f>
        <v>No</v>
      </c>
      <c r="H1170" s="28" t="str">
        <f>IFERROR(VLOOKUP($A1170,'Medical Examinations'!$A:$O,8,FALSE),"")</f>
        <v>0</v>
      </c>
      <c r="I1170" t="str">
        <f>IFERROR(VLOOKUP($A1170,'Medical Examinations'!$A:$O,10,FALSE),"")</f>
        <v>Yes</v>
      </c>
      <c r="J1170" t="str">
        <f>IFERROR(VLOOKUP($A1170,'Medical Examinations'!$A:$O,14,FALSE),"")</f>
        <v>Obesity</v>
      </c>
      <c r="K1170" t="str">
        <f>IFERROR(VLOOKUP($A1170,'Medical Examinations'!$A:$O,15,FALSE),"")</f>
        <v>Diabetes</v>
      </c>
      <c r="L1170" s="19" t="str">
        <f>IFERROR(VLOOKUP($A1170,'Hospitalisation Details'!$A:$Q,7,FALSE),"")</f>
        <v>22-Nov-1981</v>
      </c>
      <c r="M1170" s="20">
        <f>IFERROR(VLOOKUP($A1170,'Hospitalisation Details'!$A:$Q,10,FALSE),"")</f>
        <v>35952.65</v>
      </c>
      <c r="N1170" s="26" t="str">
        <f>IFERROR(VLOOKUP($A1170,'Hospitalisation Details'!$A:$Q,11,FALSE),"")</f>
        <v>tier - 1</v>
      </c>
      <c r="O1170" t="str">
        <f>IFERROR(VLOOKUP($A1170,'Hospitalisation Details'!$A:$Q,13,FALSE),"")</f>
        <v>tier - 3</v>
      </c>
      <c r="P1170" t="str">
        <f>IFERROR(VLOOKUP($A1170,'Hospitalisation Details'!$A:$Q,15,FALSE),"")</f>
        <v>R1011</v>
      </c>
      <c r="Q1170">
        <f>IFERROR(VLOOKUP($A1170,'Hospitalisation Details'!$A:$Q,8,FALSE),"")</f>
        <v>41</v>
      </c>
    </row>
    <row r="1171" spans="1:17" ht="15" x14ac:dyDescent="0.35">
      <c r="A1171" s="25" t="str">
        <f>'Customer Names'!A2051</f>
        <v>Id2050</v>
      </c>
      <c r="B1171" t="str">
        <f>IFERROR(VLOOKUP($A1171,'Customer Names'!$A:$F,3,FALSE),"")</f>
        <v>Condon</v>
      </c>
      <c r="C1171" s="27">
        <f>IFERROR(VLOOKUP($A1171,'Medical Examinations'!$A:$O,2,FALSE),"")</f>
        <v>16.72</v>
      </c>
      <c r="D1171">
        <f>IFERROR(VLOOKUP($A1171,'Medical Examinations'!$A:$O,3,FALSE),"")</f>
        <v>4.38</v>
      </c>
      <c r="E1171" s="26" t="str">
        <f>IFERROR(VLOOKUP($A1171,'Medical Examinations'!$A:$O,4,FALSE),"")</f>
        <v>Yes</v>
      </c>
      <c r="F1171" t="str">
        <f>IFERROR(VLOOKUP($A1171,'Medical Examinations'!$A:$O,6,FALSE),"")</f>
        <v>No</v>
      </c>
      <c r="G1171" t="str">
        <f>IFERROR(VLOOKUP($A1171,'Medical Examinations'!$A:$O,7,FALSE),"")</f>
        <v>No</v>
      </c>
      <c r="H1171" s="28">
        <f>IFERROR(VLOOKUP($A1171,'Medical Examinations'!$A:$O,8,FALSE),"")</f>
        <v>1</v>
      </c>
      <c r="I1171" t="str">
        <f>IFERROR(VLOOKUP($A1171,'Medical Examinations'!$A:$O,10,FALSE),"")</f>
        <v>No</v>
      </c>
      <c r="J1171" t="str">
        <f>IFERROR(VLOOKUP($A1171,'Medical Examinations'!$A:$O,14,FALSE),"")</f>
        <v>Under Weight</v>
      </c>
      <c r="K1171" t="str">
        <f>IFERROR(VLOOKUP($A1171,'Medical Examinations'!$A:$O,15,FALSE),"")</f>
        <v>Normal</v>
      </c>
      <c r="L1171" s="19" t="str">
        <f>IFERROR(VLOOKUP($A1171,'Hospitalisation Details'!$A:$Q,7,FALSE),"")</f>
        <v>20-Aug-1988</v>
      </c>
      <c r="M1171" s="20">
        <f>IFERROR(VLOOKUP($A1171,'Hospitalisation Details'!$A:$Q,10,FALSE),"")</f>
        <v>2726.06</v>
      </c>
      <c r="N1171" s="26" t="str">
        <f>IFERROR(VLOOKUP($A1171,'Hospitalisation Details'!$A:$Q,11,FALSE),"")</f>
        <v>tier - 2</v>
      </c>
      <c r="O1171" t="str">
        <f>IFERROR(VLOOKUP($A1171,'Hospitalisation Details'!$A:$Q,13,FALSE),"")</f>
        <v>tier - 2</v>
      </c>
      <c r="P1171" t="str">
        <f>IFERROR(VLOOKUP($A1171,'Hospitalisation Details'!$A:$Q,15,FALSE),"")</f>
        <v>R1013</v>
      </c>
      <c r="Q1171">
        <f>IFERROR(VLOOKUP($A1171,'Hospitalisation Details'!$A:$Q,8,FALSE),"")</f>
        <v>34</v>
      </c>
    </row>
    <row r="1172" spans="1:17" ht="15" x14ac:dyDescent="0.35">
      <c r="A1172" s="25" t="str">
        <f>'Customer Names'!A2052</f>
        <v>Id2051</v>
      </c>
      <c r="B1172" t="str">
        <f>IFERROR(VLOOKUP($A1172,'Customer Names'!$A:$F,3,FALSE),"")</f>
        <v>Chepkwony</v>
      </c>
      <c r="C1172" s="27">
        <f>IFERROR(VLOOKUP($A1172,'Medical Examinations'!$A:$O,2,FALSE),"")</f>
        <v>26.22</v>
      </c>
      <c r="D1172">
        <f>IFERROR(VLOOKUP($A1172,'Medical Examinations'!$A:$O,3,FALSE),"")</f>
        <v>4.6500000000000004</v>
      </c>
      <c r="E1172" s="26" t="str">
        <f>IFERROR(VLOOKUP($A1172,'Medical Examinations'!$A:$O,4,FALSE),"")</f>
        <v>Yes</v>
      </c>
      <c r="F1172" t="str">
        <f>IFERROR(VLOOKUP($A1172,'Medical Examinations'!$A:$O,6,FALSE),"")</f>
        <v>No</v>
      </c>
      <c r="G1172" t="str">
        <f>IFERROR(VLOOKUP($A1172,'Medical Examinations'!$A:$O,7,FALSE),"")</f>
        <v>Yes</v>
      </c>
      <c r="H1172" s="28">
        <f>IFERROR(VLOOKUP($A1172,'Medical Examinations'!$A:$O,8,FALSE),"")</f>
        <v>1</v>
      </c>
      <c r="I1172" t="str">
        <f>IFERROR(VLOOKUP($A1172,'Medical Examinations'!$A:$O,10,FALSE),"")</f>
        <v>No</v>
      </c>
      <c r="J1172" t="str">
        <f>IFERROR(VLOOKUP($A1172,'Medical Examinations'!$A:$O,14,FALSE),"")</f>
        <v>Over Weight</v>
      </c>
      <c r="K1172" t="str">
        <f>IFERROR(VLOOKUP($A1172,'Medical Examinations'!$A:$O,15,FALSE),"")</f>
        <v>Normal</v>
      </c>
      <c r="L1172" s="19" t="str">
        <f>IFERROR(VLOOKUP($A1172,'Hospitalisation Details'!$A:$Q,7,FALSE),"")</f>
        <v>30-Oct-1997</v>
      </c>
      <c r="M1172" s="20">
        <f>IFERROR(VLOOKUP($A1172,'Hospitalisation Details'!$A:$Q,10,FALSE),"")</f>
        <v>2721.32</v>
      </c>
      <c r="N1172" s="26" t="str">
        <f>IFERROR(VLOOKUP($A1172,'Hospitalisation Details'!$A:$Q,11,FALSE),"")</f>
        <v>tier - 1</v>
      </c>
      <c r="O1172" t="str">
        <f>IFERROR(VLOOKUP($A1172,'Hospitalisation Details'!$A:$Q,13,FALSE),"")</f>
        <v>tier - 3</v>
      </c>
      <c r="P1172" t="str">
        <f>IFERROR(VLOOKUP($A1172,'Hospitalisation Details'!$A:$Q,15,FALSE),"")</f>
        <v>R1014</v>
      </c>
      <c r="Q1172">
        <f>IFERROR(VLOOKUP($A1172,'Hospitalisation Details'!$A:$Q,8,FALSE),"")</f>
        <v>25</v>
      </c>
    </row>
    <row r="1173" spans="1:17" ht="15" x14ac:dyDescent="0.35">
      <c r="A1173" s="25" t="str">
        <f>'Customer Names'!A2053</f>
        <v>Id2052</v>
      </c>
      <c r="B1173" t="str">
        <f>IFERROR(VLOOKUP($A1173,'Customer Names'!$A:$F,3,FALSE),"")</f>
        <v>Rodriguez</v>
      </c>
      <c r="C1173" s="27">
        <f>IFERROR(VLOOKUP($A1173,'Medical Examinations'!$A:$O,2,FALSE),"")</f>
        <v>31.824999999999999</v>
      </c>
      <c r="D1173">
        <f>IFERROR(VLOOKUP($A1173,'Medical Examinations'!$A:$O,3,FALSE),"")</f>
        <v>4.7</v>
      </c>
      <c r="E1173" s="26" t="str">
        <f>IFERROR(VLOOKUP($A1173,'Medical Examinations'!$A:$O,4,FALSE),"")</f>
        <v>No</v>
      </c>
      <c r="F1173" t="str">
        <f>IFERROR(VLOOKUP($A1173,'Medical Examinations'!$A:$O,6,FALSE),"")</f>
        <v>No</v>
      </c>
      <c r="G1173" t="str">
        <f>IFERROR(VLOOKUP($A1173,'Medical Examinations'!$A:$O,7,FALSE),"")</f>
        <v>Yes</v>
      </c>
      <c r="H1173" s="28">
        <f>IFERROR(VLOOKUP($A1173,'Medical Examinations'!$A:$O,8,FALSE),"")</f>
        <v>1</v>
      </c>
      <c r="I1173" t="str">
        <f>IFERROR(VLOOKUP($A1173,'Medical Examinations'!$A:$O,10,FALSE),"")</f>
        <v>No</v>
      </c>
      <c r="J1173" t="str">
        <f>IFERROR(VLOOKUP($A1173,'Medical Examinations'!$A:$O,14,FALSE),"")</f>
        <v>Obesity</v>
      </c>
      <c r="K1173" t="str">
        <f>IFERROR(VLOOKUP($A1173,'Medical Examinations'!$A:$O,15,FALSE),"")</f>
        <v>Normal</v>
      </c>
      <c r="L1173" s="19" t="str">
        <f>IFERROR(VLOOKUP($A1173,'Hospitalisation Details'!$A:$Q,7,FALSE),"")</f>
        <v>6-Aug-2003</v>
      </c>
      <c r="M1173" s="20">
        <f>IFERROR(VLOOKUP($A1173,'Hospitalisation Details'!$A:$Q,10,FALSE),"")</f>
        <v>2719.28</v>
      </c>
      <c r="N1173" s="26" t="str">
        <f>IFERROR(VLOOKUP($A1173,'Hospitalisation Details'!$A:$Q,11,FALSE),"")</f>
        <v>tier - 2</v>
      </c>
      <c r="O1173" t="str">
        <f>IFERROR(VLOOKUP($A1173,'Hospitalisation Details'!$A:$Q,13,FALSE),"")</f>
        <v>tier - 2</v>
      </c>
      <c r="P1173" t="str">
        <f>IFERROR(VLOOKUP($A1173,'Hospitalisation Details'!$A:$Q,15,FALSE),"")</f>
        <v>R1012</v>
      </c>
      <c r="Q1173">
        <f>IFERROR(VLOOKUP($A1173,'Hospitalisation Details'!$A:$Q,8,FALSE),"")</f>
        <v>19</v>
      </c>
    </row>
    <row r="1174" spans="1:17" ht="15" x14ac:dyDescent="0.35">
      <c r="A1174" s="25" t="str">
        <f>'Customer Names'!A2054</f>
        <v>Id2053</v>
      </c>
      <c r="B1174" t="str">
        <f>IFERROR(VLOOKUP($A1174,'Customer Names'!$A:$F,3,FALSE),"")</f>
        <v>Szynkarczuk</v>
      </c>
      <c r="C1174" s="27">
        <f>IFERROR(VLOOKUP($A1174,'Medical Examinations'!$A:$O,2,FALSE),"")</f>
        <v>25.745000000000001</v>
      </c>
      <c r="D1174">
        <f>IFERROR(VLOOKUP($A1174,'Medical Examinations'!$A:$O,3,FALSE),"")</f>
        <v>4.34</v>
      </c>
      <c r="E1174" s="26" t="str">
        <f>IFERROR(VLOOKUP($A1174,'Medical Examinations'!$A:$O,4,FALSE),"")</f>
        <v>No</v>
      </c>
      <c r="F1174" t="str">
        <f>IFERROR(VLOOKUP($A1174,'Medical Examinations'!$A:$O,6,FALSE),"")</f>
        <v>No</v>
      </c>
      <c r="G1174" t="str">
        <f>IFERROR(VLOOKUP($A1174,'Medical Examinations'!$A:$O,7,FALSE),"")</f>
        <v>Yes</v>
      </c>
      <c r="H1174" s="28">
        <f>IFERROR(VLOOKUP($A1174,'Medical Examinations'!$A:$O,8,FALSE),"")</f>
        <v>1</v>
      </c>
      <c r="I1174" t="str">
        <f>IFERROR(VLOOKUP($A1174,'Medical Examinations'!$A:$O,10,FALSE),"")</f>
        <v>No</v>
      </c>
      <c r="J1174" t="str">
        <f>IFERROR(VLOOKUP($A1174,'Medical Examinations'!$A:$O,14,FALSE),"")</f>
        <v>Over Weight</v>
      </c>
      <c r="K1174" t="str">
        <f>IFERROR(VLOOKUP($A1174,'Medical Examinations'!$A:$O,15,FALSE),"")</f>
        <v>Normal</v>
      </c>
      <c r="L1174" s="19" t="str">
        <f>IFERROR(VLOOKUP($A1174,'Hospitalisation Details'!$A:$Q,7,FALSE),"")</f>
        <v>1-Dec-2003</v>
      </c>
      <c r="M1174" s="20">
        <f>IFERROR(VLOOKUP($A1174,'Hospitalisation Details'!$A:$Q,10,FALSE),"")</f>
        <v>2710.83</v>
      </c>
      <c r="N1174" s="26" t="str">
        <f>IFERROR(VLOOKUP($A1174,'Hospitalisation Details'!$A:$Q,11,FALSE),"")</f>
        <v>tier - 2</v>
      </c>
      <c r="O1174" t="str">
        <f>IFERROR(VLOOKUP($A1174,'Hospitalisation Details'!$A:$Q,13,FALSE),"")</f>
        <v>tier - 3</v>
      </c>
      <c r="P1174" t="str">
        <f>IFERROR(VLOOKUP($A1174,'Hospitalisation Details'!$A:$Q,15,FALSE),"")</f>
        <v>R1012</v>
      </c>
      <c r="Q1174">
        <f>IFERROR(VLOOKUP($A1174,'Hospitalisation Details'!$A:$Q,8,FALSE),"")</f>
        <v>19</v>
      </c>
    </row>
    <row r="1175" spans="1:17" ht="15" x14ac:dyDescent="0.35">
      <c r="A1175" s="25" t="str">
        <f>'Customer Names'!A2055</f>
        <v>Id2054</v>
      </c>
      <c r="B1175" t="str">
        <f>IFERROR(VLOOKUP($A1175,'Customer Names'!$A:$F,3,FALSE),"")</f>
        <v>Brill</v>
      </c>
      <c r="C1175" s="27">
        <f>IFERROR(VLOOKUP($A1175,'Medical Examinations'!$A:$O,2,FALSE),"")</f>
        <v>24.605</v>
      </c>
      <c r="D1175">
        <f>IFERROR(VLOOKUP($A1175,'Medical Examinations'!$A:$O,3,FALSE),"")</f>
        <v>5.62</v>
      </c>
      <c r="E1175" s="26" t="str">
        <f>IFERROR(VLOOKUP($A1175,'Medical Examinations'!$A:$O,4,FALSE),"")</f>
        <v>No</v>
      </c>
      <c r="F1175" t="str">
        <f>IFERROR(VLOOKUP($A1175,'Medical Examinations'!$A:$O,6,FALSE),"")</f>
        <v>No</v>
      </c>
      <c r="G1175" t="str">
        <f>IFERROR(VLOOKUP($A1175,'Medical Examinations'!$A:$O,7,FALSE),"")</f>
        <v>Yes</v>
      </c>
      <c r="H1175" s="28">
        <f>IFERROR(VLOOKUP($A1175,'Medical Examinations'!$A:$O,8,FALSE),"")</f>
        <v>1</v>
      </c>
      <c r="I1175" t="str">
        <f>IFERROR(VLOOKUP($A1175,'Medical Examinations'!$A:$O,10,FALSE),"")</f>
        <v>No</v>
      </c>
      <c r="J1175" t="str">
        <f>IFERROR(VLOOKUP($A1175,'Medical Examinations'!$A:$O,14,FALSE),"")</f>
        <v>Normal Weight</v>
      </c>
      <c r="K1175" t="str">
        <f>IFERROR(VLOOKUP($A1175,'Medical Examinations'!$A:$O,15,FALSE),"")</f>
        <v>Normal</v>
      </c>
      <c r="L1175" s="19" t="str">
        <f>IFERROR(VLOOKUP($A1175,'Hospitalisation Details'!$A:$Q,7,FALSE),"")</f>
        <v>21-Nov-2003</v>
      </c>
      <c r="M1175" s="20">
        <f>IFERROR(VLOOKUP($A1175,'Hospitalisation Details'!$A:$Q,10,FALSE),"")</f>
        <v>2709.24</v>
      </c>
      <c r="N1175" s="26" t="str">
        <f>IFERROR(VLOOKUP($A1175,'Hospitalisation Details'!$A:$Q,11,FALSE),"")</f>
        <v>tier - 2</v>
      </c>
      <c r="O1175" t="str">
        <f>IFERROR(VLOOKUP($A1175,'Hospitalisation Details'!$A:$Q,13,FALSE),"")</f>
        <v>tier - 2</v>
      </c>
      <c r="P1175" t="str">
        <f>IFERROR(VLOOKUP($A1175,'Hospitalisation Details'!$A:$Q,15,FALSE),"")</f>
        <v>R1012</v>
      </c>
      <c r="Q1175">
        <f>IFERROR(VLOOKUP($A1175,'Hospitalisation Details'!$A:$Q,8,FALSE),"")</f>
        <v>19</v>
      </c>
    </row>
    <row r="1176" spans="1:17" ht="15" x14ac:dyDescent="0.35">
      <c r="A1176" s="25" t="str">
        <f>'Customer Names'!A2056</f>
        <v>Id2055</v>
      </c>
      <c r="B1176" t="str">
        <f>IFERROR(VLOOKUP($A1176,'Customer Names'!$A:$F,3,FALSE),"")</f>
        <v>Adams</v>
      </c>
      <c r="C1176" s="27">
        <f>IFERROR(VLOOKUP($A1176,'Medical Examinations'!$A:$O,2,FALSE),"")</f>
        <v>24.51</v>
      </c>
      <c r="D1176">
        <f>IFERROR(VLOOKUP($A1176,'Medical Examinations'!$A:$O,3,FALSE),"")</f>
        <v>4.24</v>
      </c>
      <c r="E1176" s="26" t="str">
        <f>IFERROR(VLOOKUP($A1176,'Medical Examinations'!$A:$O,4,FALSE),"")</f>
        <v>No</v>
      </c>
      <c r="F1176" t="str">
        <f>IFERROR(VLOOKUP($A1176,'Medical Examinations'!$A:$O,6,FALSE),"")</f>
        <v>No</v>
      </c>
      <c r="G1176" t="str">
        <f>IFERROR(VLOOKUP($A1176,'Medical Examinations'!$A:$O,7,FALSE),"")</f>
        <v>Yes</v>
      </c>
      <c r="H1176" s="28">
        <f>IFERROR(VLOOKUP($A1176,'Medical Examinations'!$A:$O,8,FALSE),"")</f>
        <v>1</v>
      </c>
      <c r="I1176" t="str">
        <f>IFERROR(VLOOKUP($A1176,'Medical Examinations'!$A:$O,10,FALSE),"")</f>
        <v>No</v>
      </c>
      <c r="J1176" t="str">
        <f>IFERROR(VLOOKUP($A1176,'Medical Examinations'!$A:$O,14,FALSE),"")</f>
        <v>Normal Weight</v>
      </c>
      <c r="K1176" t="str">
        <f>IFERROR(VLOOKUP($A1176,'Medical Examinations'!$A:$O,15,FALSE),"")</f>
        <v>Normal</v>
      </c>
      <c r="L1176" s="19" t="str">
        <f>IFERROR(VLOOKUP($A1176,'Hospitalisation Details'!$A:$Q,7,FALSE),"")</f>
        <v>17-Jul-2003</v>
      </c>
      <c r="M1176" s="20">
        <f>IFERROR(VLOOKUP($A1176,'Hospitalisation Details'!$A:$Q,10,FALSE),"")</f>
        <v>2709.11</v>
      </c>
      <c r="N1176" s="26" t="str">
        <f>IFERROR(VLOOKUP($A1176,'Hospitalisation Details'!$A:$Q,11,FALSE),"")</f>
        <v>tier - 2</v>
      </c>
      <c r="O1176" t="str">
        <f>IFERROR(VLOOKUP($A1176,'Hospitalisation Details'!$A:$Q,13,FALSE),"")</f>
        <v>tier - 2</v>
      </c>
      <c r="P1176" t="str">
        <f>IFERROR(VLOOKUP($A1176,'Hospitalisation Details'!$A:$Q,15,FALSE),"")</f>
        <v>R1012</v>
      </c>
      <c r="Q1176">
        <f>IFERROR(VLOOKUP($A1176,'Hospitalisation Details'!$A:$Q,8,FALSE),"")</f>
        <v>19</v>
      </c>
    </row>
    <row r="1177" spans="1:17" ht="15" x14ac:dyDescent="0.35">
      <c r="A1177" s="25" t="str">
        <f>'Customer Names'!A2057</f>
        <v>Id2056</v>
      </c>
      <c r="B1177" t="str">
        <f>IFERROR(VLOOKUP($A1177,'Customer Names'!$A:$F,3,FALSE),"")</f>
        <v>Nunn</v>
      </c>
      <c r="C1177" s="27">
        <f>IFERROR(VLOOKUP($A1177,'Medical Examinations'!$A:$O,2,FALSE),"")</f>
        <v>31.065000000000001</v>
      </c>
      <c r="D1177">
        <f>IFERROR(VLOOKUP($A1177,'Medical Examinations'!$A:$O,3,FALSE),"")</f>
        <v>4.57</v>
      </c>
      <c r="E1177" s="26" t="str">
        <f>IFERROR(VLOOKUP($A1177,'Medical Examinations'!$A:$O,4,FALSE),"")</f>
        <v>Yes</v>
      </c>
      <c r="F1177" t="str">
        <f>IFERROR(VLOOKUP($A1177,'Medical Examinations'!$A:$O,6,FALSE),"")</f>
        <v>No</v>
      </c>
      <c r="G1177" t="str">
        <f>IFERROR(VLOOKUP($A1177,'Medical Examinations'!$A:$O,7,FALSE),"")</f>
        <v>No</v>
      </c>
      <c r="H1177" s="28" t="str">
        <f>IFERROR(VLOOKUP($A1177,'Medical Examinations'!$A:$O,8,FALSE),"")</f>
        <v>0</v>
      </c>
      <c r="I1177" t="str">
        <f>IFERROR(VLOOKUP($A1177,'Medical Examinations'!$A:$O,10,FALSE),"")</f>
        <v>No</v>
      </c>
      <c r="J1177" t="str">
        <f>IFERROR(VLOOKUP($A1177,'Medical Examinations'!$A:$O,14,FALSE),"")</f>
        <v>Obesity</v>
      </c>
      <c r="K1177" t="str">
        <f>IFERROR(VLOOKUP($A1177,'Medical Examinations'!$A:$O,15,FALSE),"")</f>
        <v>Normal</v>
      </c>
      <c r="L1177" s="19" t="str">
        <f>IFERROR(VLOOKUP($A1177,'Hospitalisation Details'!$A:$Q,7,FALSE),"")</f>
        <v>13-Jun-1996</v>
      </c>
      <c r="M1177" s="20">
        <f>IFERROR(VLOOKUP($A1177,'Hospitalisation Details'!$A:$Q,10,FALSE),"")</f>
        <v>2699.57</v>
      </c>
      <c r="N1177" s="26" t="str">
        <f>IFERROR(VLOOKUP($A1177,'Hospitalisation Details'!$A:$Q,11,FALSE),"")</f>
        <v>tier - 2</v>
      </c>
      <c r="O1177" t="str">
        <f>IFERROR(VLOOKUP($A1177,'Hospitalisation Details'!$A:$Q,13,FALSE),"")</f>
        <v>tier - 1</v>
      </c>
      <c r="P1177" t="str">
        <f>IFERROR(VLOOKUP($A1177,'Hospitalisation Details'!$A:$Q,15,FALSE),"")</f>
        <v>R1012</v>
      </c>
      <c r="Q1177">
        <f>IFERROR(VLOOKUP($A1177,'Hospitalisation Details'!$A:$Q,8,FALSE),"")</f>
        <v>26</v>
      </c>
    </row>
    <row r="1178" spans="1:17" ht="15" x14ac:dyDescent="0.35">
      <c r="A1178" s="25" t="str">
        <f>'Customer Names'!A2058</f>
        <v>Id2057</v>
      </c>
      <c r="B1178" t="str">
        <f>IFERROR(VLOOKUP($A1178,'Customer Names'!$A:$F,3,FALSE),"")</f>
        <v>Blair</v>
      </c>
      <c r="C1178" s="27">
        <f>IFERROR(VLOOKUP($A1178,'Medical Examinations'!$A:$O,2,FALSE),"")</f>
        <v>28.12</v>
      </c>
      <c r="D1178">
        <f>IFERROR(VLOOKUP($A1178,'Medical Examinations'!$A:$O,3,FALSE),"")</f>
        <v>5.05</v>
      </c>
      <c r="E1178" s="26" t="str">
        <f>IFERROR(VLOOKUP($A1178,'Medical Examinations'!$A:$O,4,FALSE),"")</f>
        <v>No</v>
      </c>
      <c r="F1178" t="str">
        <f>IFERROR(VLOOKUP($A1178,'Medical Examinations'!$A:$O,6,FALSE),"")</f>
        <v>No</v>
      </c>
      <c r="G1178" t="str">
        <f>IFERROR(VLOOKUP($A1178,'Medical Examinations'!$A:$O,7,FALSE),"")</f>
        <v>No</v>
      </c>
      <c r="H1178" s="28" t="str">
        <f>IFERROR(VLOOKUP($A1178,'Medical Examinations'!$A:$O,8,FALSE),"")</f>
        <v>0</v>
      </c>
      <c r="I1178" t="str">
        <f>IFERROR(VLOOKUP($A1178,'Medical Examinations'!$A:$O,10,FALSE),"")</f>
        <v>No</v>
      </c>
      <c r="J1178" t="str">
        <f>IFERROR(VLOOKUP($A1178,'Medical Examinations'!$A:$O,14,FALSE),"")</f>
        <v>Over Weight</v>
      </c>
      <c r="K1178" t="str">
        <f>IFERROR(VLOOKUP($A1178,'Medical Examinations'!$A:$O,15,FALSE),"")</f>
        <v>Normal</v>
      </c>
      <c r="L1178" s="19" t="str">
        <f>IFERROR(VLOOKUP($A1178,'Hospitalisation Details'!$A:$Q,7,FALSE),"")</f>
        <v>11-Jun-1999</v>
      </c>
      <c r="M1178" s="20">
        <f>IFERROR(VLOOKUP($A1178,'Hospitalisation Details'!$A:$Q,10,FALSE),"")</f>
        <v>2690.11</v>
      </c>
      <c r="N1178" s="26" t="str">
        <f>IFERROR(VLOOKUP($A1178,'Hospitalisation Details'!$A:$Q,11,FALSE),"")</f>
        <v>tier - 2</v>
      </c>
      <c r="O1178" t="str">
        <f>IFERROR(VLOOKUP($A1178,'Hospitalisation Details'!$A:$Q,13,FALSE),"")</f>
        <v>tier - 2</v>
      </c>
      <c r="P1178" t="str">
        <f>IFERROR(VLOOKUP($A1178,'Hospitalisation Details'!$A:$Q,15,FALSE),"")</f>
        <v>R1012</v>
      </c>
      <c r="Q1178">
        <f>IFERROR(VLOOKUP($A1178,'Hospitalisation Details'!$A:$Q,8,FALSE),"")</f>
        <v>23</v>
      </c>
    </row>
    <row r="1179" spans="1:17" ht="15" x14ac:dyDescent="0.35">
      <c r="A1179" s="25" t="str">
        <f>'Customer Names'!A2059</f>
        <v>Id2058</v>
      </c>
      <c r="B1179" t="str">
        <f>IFERROR(VLOOKUP($A1179,'Customer Names'!$A:$F,3,FALSE),"")</f>
        <v>Sharkey</v>
      </c>
      <c r="C1179" s="27">
        <f>IFERROR(VLOOKUP($A1179,'Medical Examinations'!$A:$O,2,FALSE),"")</f>
        <v>38.06</v>
      </c>
      <c r="D1179">
        <f>IFERROR(VLOOKUP($A1179,'Medical Examinations'!$A:$O,3,FALSE),"")</f>
        <v>6.16</v>
      </c>
      <c r="E1179" s="26" t="str">
        <f>IFERROR(VLOOKUP($A1179,'Medical Examinations'!$A:$O,4,FALSE),"")</f>
        <v>No</v>
      </c>
      <c r="F1179" t="str">
        <f>IFERROR(VLOOKUP($A1179,'Medical Examinations'!$A:$O,6,FALSE),"")</f>
        <v>No</v>
      </c>
      <c r="G1179" t="str">
        <f>IFERROR(VLOOKUP($A1179,'Medical Examinations'!$A:$O,7,FALSE),"")</f>
        <v>No</v>
      </c>
      <c r="H1179" s="28" t="str">
        <f>IFERROR(VLOOKUP($A1179,'Medical Examinations'!$A:$O,8,FALSE),"")</f>
        <v>0</v>
      </c>
      <c r="I1179" t="str">
        <f>IFERROR(VLOOKUP($A1179,'Medical Examinations'!$A:$O,10,FALSE),"")</f>
        <v>No</v>
      </c>
      <c r="J1179" t="str">
        <f>IFERROR(VLOOKUP($A1179,'Medical Examinations'!$A:$O,14,FALSE),"")</f>
        <v>Obesity</v>
      </c>
      <c r="K1179" t="str">
        <f>IFERROR(VLOOKUP($A1179,'Medical Examinations'!$A:$O,15,FALSE),"")</f>
        <v>Prediabetes</v>
      </c>
      <c r="L1179" s="19" t="str">
        <f>IFERROR(VLOOKUP($A1179,'Hospitalisation Details'!$A:$Q,7,FALSE),"")</f>
        <v>2-Oct-1994</v>
      </c>
      <c r="M1179" s="20">
        <f>IFERROR(VLOOKUP($A1179,'Hospitalisation Details'!$A:$Q,10,FALSE),"")</f>
        <v>2689.5</v>
      </c>
      <c r="N1179" s="26" t="str">
        <f>IFERROR(VLOOKUP($A1179,'Hospitalisation Details'!$A:$Q,11,FALSE),"")</f>
        <v>tier - 3</v>
      </c>
      <c r="O1179" t="str">
        <f>IFERROR(VLOOKUP($A1179,'Hospitalisation Details'!$A:$Q,13,FALSE),"")</f>
        <v>tier - 2</v>
      </c>
      <c r="P1179" t="str">
        <f>IFERROR(VLOOKUP($A1179,'Hospitalisation Details'!$A:$Q,15,FALSE),"")</f>
        <v>R1013</v>
      </c>
      <c r="Q1179">
        <f>IFERROR(VLOOKUP($A1179,'Hospitalisation Details'!$A:$Q,8,FALSE),"")</f>
        <v>28</v>
      </c>
    </row>
    <row r="1180" spans="1:17" ht="15" x14ac:dyDescent="0.35">
      <c r="A1180" s="25" t="str">
        <f>'Customer Names'!A2060</f>
        <v>Id2059</v>
      </c>
      <c r="B1180" t="str">
        <f>IFERROR(VLOOKUP($A1180,'Customer Names'!$A:$F,3,FALSE),"")</f>
        <v>Scalard</v>
      </c>
      <c r="C1180" s="27">
        <f>IFERROR(VLOOKUP($A1180,'Medical Examinations'!$A:$O,2,FALSE),"")</f>
        <v>24.96</v>
      </c>
      <c r="D1180">
        <f>IFERROR(VLOOKUP($A1180,'Medical Examinations'!$A:$O,3,FALSE),"")</f>
        <v>4.57</v>
      </c>
      <c r="E1180" s="26" t="str">
        <f>IFERROR(VLOOKUP($A1180,'Medical Examinations'!$A:$O,4,FALSE),"")</f>
        <v>No</v>
      </c>
      <c r="F1180" t="str">
        <f>IFERROR(VLOOKUP($A1180,'Medical Examinations'!$A:$O,6,FALSE),"")</f>
        <v>No</v>
      </c>
      <c r="G1180" t="str">
        <f>IFERROR(VLOOKUP($A1180,'Medical Examinations'!$A:$O,7,FALSE),"")</f>
        <v>No</v>
      </c>
      <c r="H1180" s="28" t="str">
        <f>IFERROR(VLOOKUP($A1180,'Medical Examinations'!$A:$O,8,FALSE),"")</f>
        <v>0</v>
      </c>
      <c r="I1180" t="str">
        <f>IFERROR(VLOOKUP($A1180,'Medical Examinations'!$A:$O,10,FALSE),"")</f>
        <v>No</v>
      </c>
      <c r="J1180" t="str">
        <f>IFERROR(VLOOKUP($A1180,'Medical Examinations'!$A:$O,14,FALSE),"")</f>
        <v>Normal Weight</v>
      </c>
      <c r="K1180" t="str">
        <f>IFERROR(VLOOKUP($A1180,'Medical Examinations'!$A:$O,15,FALSE),"")</f>
        <v>Normal</v>
      </c>
      <c r="L1180" s="19" t="str">
        <f>IFERROR(VLOOKUP($A1180,'Hospitalisation Details'!$A:$Q,7,FALSE),"")</f>
        <v>17-Sep-1994</v>
      </c>
      <c r="M1180" s="20">
        <f>IFERROR(VLOOKUP($A1180,'Hospitalisation Details'!$A:$Q,10,FALSE),"")</f>
        <v>2684.69</v>
      </c>
      <c r="N1180" s="26" t="str">
        <f>IFERROR(VLOOKUP($A1180,'Hospitalisation Details'!$A:$Q,11,FALSE),"")</f>
        <v>tier - 2</v>
      </c>
      <c r="O1180" t="str">
        <f>IFERROR(VLOOKUP($A1180,'Hospitalisation Details'!$A:$Q,13,FALSE),"")</f>
        <v>tier - 2</v>
      </c>
      <c r="P1180" t="str">
        <f>IFERROR(VLOOKUP($A1180,'Hospitalisation Details'!$A:$Q,15,FALSE),"")</f>
        <v>R1013</v>
      </c>
      <c r="Q1180">
        <f>IFERROR(VLOOKUP($A1180,'Hospitalisation Details'!$A:$Q,8,FALSE),"")</f>
        <v>28</v>
      </c>
    </row>
    <row r="1181" spans="1:17" ht="15" x14ac:dyDescent="0.35">
      <c r="A1181" s="25" t="str">
        <f>'Customer Names'!A207</f>
        <v>Id206</v>
      </c>
      <c r="B1181" t="str">
        <f>IFERROR(VLOOKUP($A1181,'Customer Names'!$A:$F,3,FALSE),"")</f>
        <v>Woodward</v>
      </c>
      <c r="C1181" s="27">
        <f>IFERROR(VLOOKUP($A1181,'Medical Examinations'!$A:$O,2,FALSE),"")</f>
        <v>50.79</v>
      </c>
      <c r="D1181">
        <f>IFERROR(VLOOKUP($A1181,'Medical Examinations'!$A:$O,3,FALSE),"")</f>
        <v>4.45</v>
      </c>
      <c r="E1181" s="26" t="str">
        <f>IFERROR(VLOOKUP($A1181,'Medical Examinations'!$A:$O,4,FALSE),"")</f>
        <v>No</v>
      </c>
      <c r="F1181" t="str">
        <f>IFERROR(VLOOKUP($A1181,'Medical Examinations'!$A:$O,6,FALSE),"")</f>
        <v>No</v>
      </c>
      <c r="G1181" t="str">
        <f>IFERROR(VLOOKUP($A1181,'Medical Examinations'!$A:$O,7,FALSE),"")</f>
        <v>No</v>
      </c>
      <c r="H1181" s="28">
        <f>IFERROR(VLOOKUP($A1181,'Medical Examinations'!$A:$O,8,FALSE),"")</f>
        <v>1</v>
      </c>
      <c r="I1181" t="str">
        <f>IFERROR(VLOOKUP($A1181,'Medical Examinations'!$A:$O,10,FALSE),"")</f>
        <v>Yes</v>
      </c>
      <c r="J1181" t="str">
        <f>IFERROR(VLOOKUP($A1181,'Medical Examinations'!$A:$O,14,FALSE),"")</f>
        <v>Obesity</v>
      </c>
      <c r="K1181" t="str">
        <f>IFERROR(VLOOKUP($A1181,'Medical Examinations'!$A:$O,15,FALSE),"")</f>
        <v>Normal</v>
      </c>
      <c r="L1181" s="19" t="str">
        <f>IFERROR(VLOOKUP($A1181,'Hospitalisation Details'!$A:$Q,7,FALSE),"")</f>
        <v>18-Jun-1992</v>
      </c>
      <c r="M1181" s="20">
        <f>IFERROR(VLOOKUP($A1181,'Hospitalisation Details'!$A:$Q,10,FALSE),"")</f>
        <v>35883.269999999997</v>
      </c>
      <c r="N1181" s="26" t="str">
        <f>IFERROR(VLOOKUP($A1181,'Hospitalisation Details'!$A:$Q,11,FALSE),"")</f>
        <v>tier - 2</v>
      </c>
      <c r="O1181" t="str">
        <f>IFERROR(VLOOKUP($A1181,'Hospitalisation Details'!$A:$Q,13,FALSE),"")</f>
        <v>tier - 1</v>
      </c>
      <c r="P1181" t="str">
        <f>IFERROR(VLOOKUP($A1181,'Hospitalisation Details'!$A:$Q,15,FALSE),"")</f>
        <v>R1011</v>
      </c>
      <c r="Q1181">
        <f>IFERROR(VLOOKUP($A1181,'Hospitalisation Details'!$A:$Q,8,FALSE),"")</f>
        <v>30</v>
      </c>
    </row>
    <row r="1182" spans="1:17" ht="15" x14ac:dyDescent="0.35">
      <c r="A1182" s="25" t="str">
        <f>'Customer Names'!A2061</f>
        <v>Id2060</v>
      </c>
      <c r="B1182" t="str">
        <f>IFERROR(VLOOKUP($A1182,'Customer Names'!$A:$F,3,FALSE),"")</f>
        <v>Burget</v>
      </c>
      <c r="C1182" s="27">
        <f>IFERROR(VLOOKUP($A1182,'Medical Examinations'!$A:$O,2,FALSE),"")</f>
        <v>17.670000000000002</v>
      </c>
      <c r="D1182">
        <f>IFERROR(VLOOKUP($A1182,'Medical Examinations'!$A:$O,3,FALSE),"")</f>
        <v>5.53</v>
      </c>
      <c r="E1182" s="26" t="str">
        <f>IFERROR(VLOOKUP($A1182,'Medical Examinations'!$A:$O,4,FALSE),"")</f>
        <v>Yes</v>
      </c>
      <c r="F1182" t="str">
        <f>IFERROR(VLOOKUP($A1182,'Medical Examinations'!$A:$O,6,FALSE),"")</f>
        <v>No</v>
      </c>
      <c r="G1182" t="str">
        <f>IFERROR(VLOOKUP($A1182,'Medical Examinations'!$A:$O,7,FALSE),"")</f>
        <v>No</v>
      </c>
      <c r="H1182" s="28" t="str">
        <f>IFERROR(VLOOKUP($A1182,'Medical Examinations'!$A:$O,8,FALSE),"")</f>
        <v>0</v>
      </c>
      <c r="I1182" t="str">
        <f>IFERROR(VLOOKUP($A1182,'Medical Examinations'!$A:$O,10,FALSE),"")</f>
        <v>No</v>
      </c>
      <c r="J1182" t="str">
        <f>IFERROR(VLOOKUP($A1182,'Medical Examinations'!$A:$O,14,FALSE),"")</f>
        <v>Under Weight</v>
      </c>
      <c r="K1182" t="str">
        <f>IFERROR(VLOOKUP($A1182,'Medical Examinations'!$A:$O,15,FALSE),"")</f>
        <v>Normal</v>
      </c>
      <c r="L1182" s="19" t="str">
        <f>IFERROR(VLOOKUP($A1182,'Hospitalisation Details'!$A:$Q,7,FALSE),"")</f>
        <v>5-Aug-1996</v>
      </c>
      <c r="M1182" s="20">
        <f>IFERROR(VLOOKUP($A1182,'Hospitalisation Details'!$A:$Q,10,FALSE),"")</f>
        <v>2680.95</v>
      </c>
      <c r="N1182" s="26" t="str">
        <f>IFERROR(VLOOKUP($A1182,'Hospitalisation Details'!$A:$Q,11,FALSE),"")</f>
        <v>tier - 3</v>
      </c>
      <c r="O1182" t="str">
        <f>IFERROR(VLOOKUP($A1182,'Hospitalisation Details'!$A:$Q,13,FALSE),"")</f>
        <v>tier - 2</v>
      </c>
      <c r="P1182" t="str">
        <f>IFERROR(VLOOKUP($A1182,'Hospitalisation Details'!$A:$Q,15,FALSE),"")</f>
        <v>R1012</v>
      </c>
      <c r="Q1182">
        <f>IFERROR(VLOOKUP($A1182,'Hospitalisation Details'!$A:$Q,8,FALSE),"")</f>
        <v>26</v>
      </c>
    </row>
    <row r="1183" spans="1:17" ht="15" x14ac:dyDescent="0.35">
      <c r="A1183" s="25" t="str">
        <f>'Customer Names'!A2062</f>
        <v>Id2061</v>
      </c>
      <c r="B1183" t="str">
        <f>IFERROR(VLOOKUP($A1183,'Customer Names'!$A:$F,3,FALSE),"")</f>
        <v>English</v>
      </c>
      <c r="C1183" s="27">
        <f>IFERROR(VLOOKUP($A1183,'Medical Examinations'!$A:$O,2,FALSE),"")</f>
        <v>31.35</v>
      </c>
      <c r="D1183">
        <f>IFERROR(VLOOKUP($A1183,'Medical Examinations'!$A:$O,3,FALSE),"")</f>
        <v>5.84</v>
      </c>
      <c r="E1183" s="26" t="str">
        <f>IFERROR(VLOOKUP($A1183,'Medical Examinations'!$A:$O,4,FALSE),"")</f>
        <v>No</v>
      </c>
      <c r="F1183" t="str">
        <f>IFERROR(VLOOKUP($A1183,'Medical Examinations'!$A:$O,6,FALSE),"")</f>
        <v>yes</v>
      </c>
      <c r="G1183" t="str">
        <f>IFERROR(VLOOKUP($A1183,'Medical Examinations'!$A:$O,7,FALSE),"")</f>
        <v>No</v>
      </c>
      <c r="H1183" s="28">
        <f>IFERROR(VLOOKUP($A1183,'Medical Examinations'!$A:$O,8,FALSE),"")</f>
        <v>1</v>
      </c>
      <c r="I1183" t="str">
        <f>IFERROR(VLOOKUP($A1183,'Medical Examinations'!$A:$O,10,FALSE),"")</f>
        <v>No</v>
      </c>
      <c r="J1183" t="str">
        <f>IFERROR(VLOOKUP($A1183,'Medical Examinations'!$A:$O,14,FALSE),"")</f>
        <v>Obesity</v>
      </c>
      <c r="K1183" t="str">
        <f>IFERROR(VLOOKUP($A1183,'Medical Examinations'!$A:$O,15,FALSE),"")</f>
        <v>Prediabetes</v>
      </c>
      <c r="L1183" s="19" t="str">
        <f>IFERROR(VLOOKUP($A1183,'Hospitalisation Details'!$A:$Q,7,FALSE),"")</f>
        <v>9-Dec-2000</v>
      </c>
      <c r="M1183" s="20">
        <f>IFERROR(VLOOKUP($A1183,'Hospitalisation Details'!$A:$Q,10,FALSE),"")</f>
        <v>2643.27</v>
      </c>
      <c r="N1183" s="26" t="str">
        <f>IFERROR(VLOOKUP($A1183,'Hospitalisation Details'!$A:$Q,11,FALSE),"")</f>
        <v>tier - 2</v>
      </c>
      <c r="O1183" t="str">
        <f>IFERROR(VLOOKUP($A1183,'Hospitalisation Details'!$A:$Q,13,FALSE),"")</f>
        <v>tier - 1</v>
      </c>
      <c r="P1183" t="str">
        <f>IFERROR(VLOOKUP($A1183,'Hospitalisation Details'!$A:$Q,15,FALSE),"")</f>
        <v>R1012</v>
      </c>
      <c r="Q1183">
        <f>IFERROR(VLOOKUP($A1183,'Hospitalisation Details'!$A:$Q,8,FALSE),"")</f>
        <v>22</v>
      </c>
    </row>
    <row r="1184" spans="1:17" ht="15" x14ac:dyDescent="0.35">
      <c r="A1184" s="25" t="str">
        <f>'Customer Names'!A2063</f>
        <v>Id2062</v>
      </c>
      <c r="B1184" t="str">
        <f>IFERROR(VLOOKUP($A1184,'Customer Names'!$A:$F,3,FALSE),"")</f>
        <v>Hampton</v>
      </c>
      <c r="C1184" s="27">
        <f>IFERROR(VLOOKUP($A1184,'Medical Examinations'!$A:$O,2,FALSE),"")</f>
        <v>28.31</v>
      </c>
      <c r="D1184">
        <f>IFERROR(VLOOKUP($A1184,'Medical Examinations'!$A:$O,3,FALSE),"")</f>
        <v>6.41</v>
      </c>
      <c r="E1184" s="26" t="str">
        <f>IFERROR(VLOOKUP($A1184,'Medical Examinations'!$A:$O,4,FALSE),"")</f>
        <v>No</v>
      </c>
      <c r="F1184" t="str">
        <f>IFERROR(VLOOKUP($A1184,'Medical Examinations'!$A:$O,6,FALSE),"")</f>
        <v>yes</v>
      </c>
      <c r="G1184" t="str">
        <f>IFERROR(VLOOKUP($A1184,'Medical Examinations'!$A:$O,7,FALSE),"")</f>
        <v>No</v>
      </c>
      <c r="H1184" s="28">
        <f>IFERROR(VLOOKUP($A1184,'Medical Examinations'!$A:$O,8,FALSE),"")</f>
        <v>1</v>
      </c>
      <c r="I1184" t="str">
        <f>IFERROR(VLOOKUP($A1184,'Medical Examinations'!$A:$O,10,FALSE),"")</f>
        <v>No</v>
      </c>
      <c r="J1184" t="str">
        <f>IFERROR(VLOOKUP($A1184,'Medical Examinations'!$A:$O,14,FALSE),"")</f>
        <v>Over Weight</v>
      </c>
      <c r="K1184" t="str">
        <f>IFERROR(VLOOKUP($A1184,'Medical Examinations'!$A:$O,15,FALSE),"")</f>
        <v>Prediabetes</v>
      </c>
      <c r="L1184" s="19" t="str">
        <f>IFERROR(VLOOKUP($A1184,'Hospitalisation Details'!$A:$Q,7,FALSE),"")</f>
        <v>24-Jun-2000</v>
      </c>
      <c r="M1184" s="20">
        <f>IFERROR(VLOOKUP($A1184,'Hospitalisation Details'!$A:$Q,10,FALSE),"")</f>
        <v>2639.04</v>
      </c>
      <c r="N1184" s="26" t="str">
        <f>IFERROR(VLOOKUP($A1184,'Hospitalisation Details'!$A:$Q,11,FALSE),"")</f>
        <v>tier - 2</v>
      </c>
      <c r="O1184" t="str">
        <f>IFERROR(VLOOKUP($A1184,'Hospitalisation Details'!$A:$Q,13,FALSE),"")</f>
        <v>tier - 2</v>
      </c>
      <c r="P1184" t="str">
        <f>IFERROR(VLOOKUP($A1184,'Hospitalisation Details'!$A:$Q,15,FALSE),"")</f>
        <v>R1012</v>
      </c>
      <c r="Q1184">
        <f>IFERROR(VLOOKUP($A1184,'Hospitalisation Details'!$A:$Q,8,FALSE),"")</f>
        <v>22</v>
      </c>
    </row>
    <row r="1185" spans="1:17" ht="15" x14ac:dyDescent="0.35">
      <c r="A1185" s="25" t="str">
        <f>'Customer Names'!A2064</f>
        <v>Id2063</v>
      </c>
      <c r="B1185" t="str">
        <f>IFERROR(VLOOKUP($A1185,'Customer Names'!$A:$F,3,FALSE),"")</f>
        <v>Flynn</v>
      </c>
      <c r="C1185" s="27">
        <f>IFERROR(VLOOKUP($A1185,'Medical Examinations'!$A:$O,2,FALSE),"")</f>
        <v>30.3</v>
      </c>
      <c r="D1185">
        <f>IFERROR(VLOOKUP($A1185,'Medical Examinations'!$A:$O,3,FALSE),"")</f>
        <v>4.7300000000000004</v>
      </c>
      <c r="E1185" s="26" t="str">
        <f>IFERROR(VLOOKUP($A1185,'Medical Examinations'!$A:$O,4,FALSE),"")</f>
        <v>Yes</v>
      </c>
      <c r="F1185" t="str">
        <f>IFERROR(VLOOKUP($A1185,'Medical Examinations'!$A:$O,6,FALSE),"")</f>
        <v>No</v>
      </c>
      <c r="G1185" t="str">
        <f>IFERROR(VLOOKUP($A1185,'Medical Examinations'!$A:$O,7,FALSE),"")</f>
        <v>Yes</v>
      </c>
      <c r="H1185" s="28">
        <f>IFERROR(VLOOKUP($A1185,'Medical Examinations'!$A:$O,8,FALSE),"")</f>
        <v>1</v>
      </c>
      <c r="I1185" t="str">
        <f>IFERROR(VLOOKUP($A1185,'Medical Examinations'!$A:$O,10,FALSE),"")</f>
        <v>No</v>
      </c>
      <c r="J1185" t="str">
        <f>IFERROR(VLOOKUP($A1185,'Medical Examinations'!$A:$O,14,FALSE),"")</f>
        <v>Obesity</v>
      </c>
      <c r="K1185" t="str">
        <f>IFERROR(VLOOKUP($A1185,'Medical Examinations'!$A:$O,15,FALSE),"")</f>
        <v>Normal</v>
      </c>
      <c r="L1185" s="19" t="str">
        <f>IFERROR(VLOOKUP($A1185,'Hospitalisation Details'!$A:$Q,7,FALSE),"")</f>
        <v>26-Aug-1997</v>
      </c>
      <c r="M1185" s="20">
        <f>IFERROR(VLOOKUP($A1185,'Hospitalisation Details'!$A:$Q,10,FALSE),"")</f>
        <v>2632.99</v>
      </c>
      <c r="N1185" s="26" t="str">
        <f>IFERROR(VLOOKUP($A1185,'Hospitalisation Details'!$A:$Q,11,FALSE),"")</f>
        <v>tier - 2</v>
      </c>
      <c r="O1185" t="str">
        <f>IFERROR(VLOOKUP($A1185,'Hospitalisation Details'!$A:$Q,13,FALSE),"")</f>
        <v>tier - 1</v>
      </c>
      <c r="P1185" t="str">
        <f>IFERROR(VLOOKUP($A1185,'Hospitalisation Details'!$A:$Q,15,FALSE),"")</f>
        <v>R1011</v>
      </c>
      <c r="Q1185">
        <f>IFERROR(VLOOKUP($A1185,'Hospitalisation Details'!$A:$Q,8,FALSE),"")</f>
        <v>25</v>
      </c>
    </row>
    <row r="1186" spans="1:17" ht="15" x14ac:dyDescent="0.35">
      <c r="A1186" s="25" t="str">
        <f>'Customer Names'!A2065</f>
        <v>Id2064</v>
      </c>
      <c r="B1186" t="str">
        <f>IFERROR(VLOOKUP($A1186,'Customer Names'!$A:$F,3,FALSE),"")</f>
        <v>Knast</v>
      </c>
      <c r="C1186" s="27">
        <f>IFERROR(VLOOKUP($A1186,'Medical Examinations'!$A:$O,2,FALSE),"")</f>
        <v>26.4</v>
      </c>
      <c r="D1186">
        <f>IFERROR(VLOOKUP($A1186,'Medical Examinations'!$A:$O,3,FALSE),"")</f>
        <v>6.22</v>
      </c>
      <c r="E1186" s="26" t="str">
        <f>IFERROR(VLOOKUP($A1186,'Medical Examinations'!$A:$O,4,FALSE),"")</f>
        <v>Yes</v>
      </c>
      <c r="F1186" t="str">
        <f>IFERROR(VLOOKUP($A1186,'Medical Examinations'!$A:$O,6,FALSE),"")</f>
        <v>No</v>
      </c>
      <c r="G1186" t="str">
        <f>IFERROR(VLOOKUP($A1186,'Medical Examinations'!$A:$O,7,FALSE),"")</f>
        <v>No</v>
      </c>
      <c r="H1186" s="28" t="str">
        <f>IFERROR(VLOOKUP($A1186,'Medical Examinations'!$A:$O,8,FALSE),"")</f>
        <v>0</v>
      </c>
      <c r="I1186" t="str">
        <f>IFERROR(VLOOKUP($A1186,'Medical Examinations'!$A:$O,10,FALSE),"")</f>
        <v>No</v>
      </c>
      <c r="J1186" t="str">
        <f>IFERROR(VLOOKUP($A1186,'Medical Examinations'!$A:$O,14,FALSE),"")</f>
        <v>Over Weight</v>
      </c>
      <c r="K1186" t="str">
        <f>IFERROR(VLOOKUP($A1186,'Medical Examinations'!$A:$O,15,FALSE),"")</f>
        <v>Prediabetes</v>
      </c>
      <c r="L1186" s="19" t="str">
        <f>IFERROR(VLOOKUP($A1186,'Hospitalisation Details'!$A:$Q,7,FALSE),"")</f>
        <v>26-Aug-2001</v>
      </c>
      <c r="M1186" s="20">
        <f>IFERROR(VLOOKUP($A1186,'Hospitalisation Details'!$A:$Q,10,FALSE),"")</f>
        <v>2597.7800000000002</v>
      </c>
      <c r="N1186" s="26" t="str">
        <f>IFERROR(VLOOKUP($A1186,'Hospitalisation Details'!$A:$Q,11,FALSE),"")</f>
        <v>tier - 2</v>
      </c>
      <c r="O1186" t="str">
        <f>IFERROR(VLOOKUP($A1186,'Hospitalisation Details'!$A:$Q,13,FALSE),"")</f>
        <v>tier - 1</v>
      </c>
      <c r="P1186" t="str">
        <f>IFERROR(VLOOKUP($A1186,'Hospitalisation Details'!$A:$Q,15,FALSE),"")</f>
        <v>R1011</v>
      </c>
      <c r="Q1186">
        <f>IFERROR(VLOOKUP($A1186,'Hospitalisation Details'!$A:$Q,8,FALSE),"")</f>
        <v>21</v>
      </c>
    </row>
    <row r="1187" spans="1:17" ht="15" x14ac:dyDescent="0.35">
      <c r="A1187" s="25" t="str">
        <f>'Customer Names'!A2066</f>
        <v>Id2065</v>
      </c>
      <c r="B1187" t="str">
        <f>IFERROR(VLOOKUP($A1187,'Customer Names'!$A:$F,3,FALSE),"")</f>
        <v>Lucas</v>
      </c>
      <c r="C1187" s="27">
        <f>IFERROR(VLOOKUP($A1187,'Medical Examinations'!$A:$O,2,FALSE),"")</f>
        <v>22.135000000000002</v>
      </c>
      <c r="D1187">
        <f>IFERROR(VLOOKUP($A1187,'Medical Examinations'!$A:$O,3,FALSE),"")</f>
        <v>4.46</v>
      </c>
      <c r="E1187" s="26" t="str">
        <f>IFERROR(VLOOKUP($A1187,'Medical Examinations'!$A:$O,4,FALSE),"")</f>
        <v>Yes</v>
      </c>
      <c r="F1187" t="str">
        <f>IFERROR(VLOOKUP($A1187,'Medical Examinations'!$A:$O,6,FALSE),"")</f>
        <v>No</v>
      </c>
      <c r="G1187" t="str">
        <f>IFERROR(VLOOKUP($A1187,'Medical Examinations'!$A:$O,7,FALSE),"")</f>
        <v>No</v>
      </c>
      <c r="H1187" s="28" t="str">
        <f>IFERROR(VLOOKUP($A1187,'Medical Examinations'!$A:$O,8,FALSE),"")</f>
        <v>0</v>
      </c>
      <c r="I1187" t="str">
        <f>IFERROR(VLOOKUP($A1187,'Medical Examinations'!$A:$O,10,FALSE),"")</f>
        <v>No</v>
      </c>
      <c r="J1187" t="str">
        <f>IFERROR(VLOOKUP($A1187,'Medical Examinations'!$A:$O,14,FALSE),"")</f>
        <v>Normal Weight</v>
      </c>
      <c r="K1187" t="str">
        <f>IFERROR(VLOOKUP($A1187,'Medical Examinations'!$A:$O,15,FALSE),"")</f>
        <v>Normal</v>
      </c>
      <c r="L1187" s="19" t="str">
        <f>IFERROR(VLOOKUP($A1187,'Hospitalisation Details'!$A:$Q,7,FALSE),"")</f>
        <v>28-Jul-2001</v>
      </c>
      <c r="M1187" s="20">
        <f>IFERROR(VLOOKUP($A1187,'Hospitalisation Details'!$A:$Q,10,FALSE),"")</f>
        <v>2585.85</v>
      </c>
      <c r="N1187" s="26" t="str">
        <f>IFERROR(VLOOKUP($A1187,'Hospitalisation Details'!$A:$Q,11,FALSE),"")</f>
        <v>tier - 2</v>
      </c>
      <c r="O1187" t="str">
        <f>IFERROR(VLOOKUP($A1187,'Hospitalisation Details'!$A:$Q,13,FALSE),"")</f>
        <v>tier - 2</v>
      </c>
      <c r="P1187" t="str">
        <f>IFERROR(VLOOKUP($A1187,'Hospitalisation Details'!$A:$Q,15,FALSE),"")</f>
        <v>R1024</v>
      </c>
      <c r="Q1187">
        <f>IFERROR(VLOOKUP($A1187,'Hospitalisation Details'!$A:$Q,8,FALSE),"")</f>
        <v>21</v>
      </c>
    </row>
    <row r="1188" spans="1:17" ht="15" x14ac:dyDescent="0.35">
      <c r="A1188" s="25" t="str">
        <f>'Customer Names'!A2067</f>
        <v>Id2066</v>
      </c>
      <c r="B1188" t="str">
        <f>IFERROR(VLOOKUP($A1188,'Customer Names'!$A:$F,3,FALSE),"")</f>
        <v>Thomas</v>
      </c>
      <c r="C1188" s="27">
        <f>IFERROR(VLOOKUP($A1188,'Medical Examinations'!$A:$O,2,FALSE),"")</f>
        <v>17.399999999999999</v>
      </c>
      <c r="D1188">
        <f>IFERROR(VLOOKUP($A1188,'Medical Examinations'!$A:$O,3,FALSE),"")</f>
        <v>4.5</v>
      </c>
      <c r="E1188" s="26" t="str">
        <f>IFERROR(VLOOKUP($A1188,'Medical Examinations'!$A:$O,4,FALSE),"")</f>
        <v>Yes</v>
      </c>
      <c r="F1188" t="str">
        <f>IFERROR(VLOOKUP($A1188,'Medical Examinations'!$A:$O,6,FALSE),"")</f>
        <v>No</v>
      </c>
      <c r="G1188" t="str">
        <f>IFERROR(VLOOKUP($A1188,'Medical Examinations'!$A:$O,7,FALSE),"")</f>
        <v>No</v>
      </c>
      <c r="H1188" s="28" t="str">
        <f>IFERROR(VLOOKUP($A1188,'Medical Examinations'!$A:$O,8,FALSE),"")</f>
        <v>0</v>
      </c>
      <c r="I1188" t="str">
        <f>IFERROR(VLOOKUP($A1188,'Medical Examinations'!$A:$O,10,FALSE),"")</f>
        <v>No</v>
      </c>
      <c r="J1188" t="str">
        <f>IFERROR(VLOOKUP($A1188,'Medical Examinations'!$A:$O,14,FALSE),"")</f>
        <v>Under Weight</v>
      </c>
      <c r="K1188" t="str">
        <f>IFERROR(VLOOKUP($A1188,'Medical Examinations'!$A:$O,15,FALSE),"")</f>
        <v>Normal</v>
      </c>
      <c r="L1188" s="19" t="str">
        <f>IFERROR(VLOOKUP($A1188,'Hospitalisation Details'!$A:$Q,7,FALSE),"")</f>
        <v>15-Oct-2001</v>
      </c>
      <c r="M1188" s="20">
        <f>IFERROR(VLOOKUP($A1188,'Hospitalisation Details'!$A:$Q,10,FALSE),"")</f>
        <v>2585.27</v>
      </c>
      <c r="N1188" s="26" t="str">
        <f>IFERROR(VLOOKUP($A1188,'Hospitalisation Details'!$A:$Q,11,FALSE),"")</f>
        <v>tier - 2</v>
      </c>
      <c r="O1188" t="str">
        <f>IFERROR(VLOOKUP($A1188,'Hospitalisation Details'!$A:$Q,13,FALSE),"")</f>
        <v>tier - 3</v>
      </c>
      <c r="P1188" t="str">
        <f>IFERROR(VLOOKUP($A1188,'Hospitalisation Details'!$A:$Q,15,FALSE),"")</f>
        <v>R1011</v>
      </c>
      <c r="Q1188">
        <f>IFERROR(VLOOKUP($A1188,'Hospitalisation Details'!$A:$Q,8,FALSE),"")</f>
        <v>21</v>
      </c>
    </row>
    <row r="1189" spans="1:17" ht="15" x14ac:dyDescent="0.35">
      <c r="A1189" s="25" t="str">
        <f>'Customer Names'!A2068</f>
        <v>Id2067</v>
      </c>
      <c r="B1189" t="str">
        <f>IFERROR(VLOOKUP($A1189,'Customer Names'!$A:$F,3,FALSE),"")</f>
        <v>Cherewatti</v>
      </c>
      <c r="C1189" s="27">
        <f>IFERROR(VLOOKUP($A1189,'Medical Examinations'!$A:$O,2,FALSE),"")</f>
        <v>28.06</v>
      </c>
      <c r="D1189">
        <f>IFERROR(VLOOKUP($A1189,'Medical Examinations'!$A:$O,3,FALSE),"")</f>
        <v>8.93</v>
      </c>
      <c r="E1189" s="26" t="str">
        <f>IFERROR(VLOOKUP($A1189,'Medical Examinations'!$A:$O,4,FALSE),"")</f>
        <v>No</v>
      </c>
      <c r="F1189" t="str">
        <f>IFERROR(VLOOKUP($A1189,'Medical Examinations'!$A:$O,6,FALSE),"")</f>
        <v>No</v>
      </c>
      <c r="G1189" t="str">
        <f>IFERROR(VLOOKUP($A1189,'Medical Examinations'!$A:$O,7,FALSE),"")</f>
        <v>No</v>
      </c>
      <c r="H1189" s="28" t="str">
        <f>IFERROR(VLOOKUP($A1189,'Medical Examinations'!$A:$O,8,FALSE),"")</f>
        <v>0</v>
      </c>
      <c r="I1189" t="str">
        <f>IFERROR(VLOOKUP($A1189,'Medical Examinations'!$A:$O,10,FALSE),"")</f>
        <v>No</v>
      </c>
      <c r="J1189" t="str">
        <f>IFERROR(VLOOKUP($A1189,'Medical Examinations'!$A:$O,14,FALSE),"")</f>
        <v>Over Weight</v>
      </c>
      <c r="K1189" t="str">
        <f>IFERROR(VLOOKUP($A1189,'Medical Examinations'!$A:$O,15,FALSE),"")</f>
        <v>Diabetes</v>
      </c>
      <c r="L1189" s="19" t="str">
        <f>IFERROR(VLOOKUP($A1189,'Hospitalisation Details'!$A:$Q,7,FALSE),"")</f>
        <v>20-Jul-2002</v>
      </c>
      <c r="M1189" s="20">
        <f>IFERROR(VLOOKUP($A1189,'Hospitalisation Details'!$A:$Q,10,FALSE),"")</f>
        <v>2585.04</v>
      </c>
      <c r="N1189" s="26" t="str">
        <f>IFERROR(VLOOKUP($A1189,'Hospitalisation Details'!$A:$Q,11,FALSE),"")</f>
        <v>tier - 2</v>
      </c>
      <c r="O1189" t="str">
        <f>IFERROR(VLOOKUP($A1189,'Hospitalisation Details'!$A:$Q,13,FALSE),"")</f>
        <v>tier - 2</v>
      </c>
      <c r="P1189" t="str">
        <f>IFERROR(VLOOKUP($A1189,'Hospitalisation Details'!$A:$Q,15,FALSE),"")</f>
        <v>R1021</v>
      </c>
      <c r="Q1189">
        <f>IFERROR(VLOOKUP($A1189,'Hospitalisation Details'!$A:$Q,8,FALSE),"")</f>
        <v>20</v>
      </c>
    </row>
    <row r="1190" spans="1:17" ht="15" x14ac:dyDescent="0.35">
      <c r="A1190" s="25" t="str">
        <f>'Customer Names'!A2069</f>
        <v>Id2068</v>
      </c>
      <c r="B1190" t="str">
        <f>IFERROR(VLOOKUP($A1190,'Customer Names'!$A:$F,3,FALSE),"")</f>
        <v>Olle</v>
      </c>
      <c r="C1190" s="27">
        <f>IFERROR(VLOOKUP($A1190,'Medical Examinations'!$A:$O,2,FALSE),"")</f>
        <v>31.13</v>
      </c>
      <c r="D1190">
        <f>IFERROR(VLOOKUP($A1190,'Medical Examinations'!$A:$O,3,FALSE),"")</f>
        <v>11.02</v>
      </c>
      <c r="E1190" s="26" t="str">
        <f>IFERROR(VLOOKUP($A1190,'Medical Examinations'!$A:$O,4,FALSE),"")</f>
        <v>No</v>
      </c>
      <c r="F1190" t="str">
        <f>IFERROR(VLOOKUP($A1190,'Medical Examinations'!$A:$O,6,FALSE),"")</f>
        <v>No</v>
      </c>
      <c r="G1190" t="str">
        <f>IFERROR(VLOOKUP($A1190,'Medical Examinations'!$A:$O,7,FALSE),"")</f>
        <v>No</v>
      </c>
      <c r="H1190" s="28" t="str">
        <f>IFERROR(VLOOKUP($A1190,'Medical Examinations'!$A:$O,8,FALSE),"")</f>
        <v>0</v>
      </c>
      <c r="I1190" t="str">
        <f>IFERROR(VLOOKUP($A1190,'Medical Examinations'!$A:$O,10,FALSE),"")</f>
        <v>No</v>
      </c>
      <c r="J1190" t="str">
        <f>IFERROR(VLOOKUP($A1190,'Medical Examinations'!$A:$O,14,FALSE),"")</f>
        <v>Obesity</v>
      </c>
      <c r="K1190" t="str">
        <f>IFERROR(VLOOKUP($A1190,'Medical Examinations'!$A:$O,15,FALSE),"")</f>
        <v>Diabetes</v>
      </c>
      <c r="L1190" s="19" t="str">
        <f>IFERROR(VLOOKUP($A1190,'Hospitalisation Details'!$A:$Q,7,FALSE),"")</f>
        <v>11-Oct-2002</v>
      </c>
      <c r="M1190" s="20">
        <f>IFERROR(VLOOKUP($A1190,'Hospitalisation Details'!$A:$Q,10,FALSE),"")</f>
        <v>2566.4699999999998</v>
      </c>
      <c r="N1190" s="26" t="str">
        <f>IFERROR(VLOOKUP($A1190,'Hospitalisation Details'!$A:$Q,11,FALSE),"")</f>
        <v>tier - 2</v>
      </c>
      <c r="O1190" t="str">
        <f>IFERROR(VLOOKUP($A1190,'Hospitalisation Details'!$A:$Q,13,FALSE),"")</f>
        <v>tier - 3</v>
      </c>
      <c r="P1190" t="str">
        <f>IFERROR(VLOOKUP($A1190,'Hospitalisation Details'!$A:$Q,15,FALSE),"")</f>
        <v>R1013</v>
      </c>
      <c r="Q1190">
        <f>IFERROR(VLOOKUP($A1190,'Hospitalisation Details'!$A:$Q,8,FALSE),"")</f>
        <v>20</v>
      </c>
    </row>
    <row r="1191" spans="1:17" ht="15" x14ac:dyDescent="0.35">
      <c r="A1191" s="25" t="str">
        <f>'Customer Names'!A2070</f>
        <v>Id2069</v>
      </c>
      <c r="B1191" t="str">
        <f>IFERROR(VLOOKUP($A1191,'Customer Names'!$A:$F,3,FALSE),"")</f>
        <v>Hamsi</v>
      </c>
      <c r="C1191" s="27">
        <f>IFERROR(VLOOKUP($A1191,'Medical Examinations'!$A:$O,2,FALSE),"")</f>
        <v>18.46</v>
      </c>
      <c r="D1191">
        <f>IFERROR(VLOOKUP($A1191,'Medical Examinations'!$A:$O,3,FALSE),"")</f>
        <v>5.25</v>
      </c>
      <c r="E1191" s="26" t="str">
        <f>IFERROR(VLOOKUP($A1191,'Medical Examinations'!$A:$O,4,FALSE),"")</f>
        <v>No</v>
      </c>
      <c r="F1191" t="str">
        <f>IFERROR(VLOOKUP($A1191,'Medical Examinations'!$A:$O,6,FALSE),"")</f>
        <v>No</v>
      </c>
      <c r="G1191" t="str">
        <f>IFERROR(VLOOKUP($A1191,'Medical Examinations'!$A:$O,7,FALSE),"")</f>
        <v>No</v>
      </c>
      <c r="H1191" s="28" t="str">
        <f>IFERROR(VLOOKUP($A1191,'Medical Examinations'!$A:$O,8,FALSE),"")</f>
        <v>0</v>
      </c>
      <c r="I1191" t="str">
        <f>IFERROR(VLOOKUP($A1191,'Medical Examinations'!$A:$O,10,FALSE),"")</f>
        <v>No</v>
      </c>
      <c r="J1191" t="str">
        <f>IFERROR(VLOOKUP($A1191,'Medical Examinations'!$A:$O,14,FALSE),"")</f>
        <v>Under Weight</v>
      </c>
      <c r="K1191" t="str">
        <f>IFERROR(VLOOKUP($A1191,'Medical Examinations'!$A:$O,15,FALSE),"")</f>
        <v>Normal</v>
      </c>
      <c r="L1191" s="19" t="str">
        <f>IFERROR(VLOOKUP($A1191,'Hospitalisation Details'!$A:$Q,7,FALSE),"")</f>
        <v>17-Nov-1991</v>
      </c>
      <c r="M1191" s="20">
        <f>IFERROR(VLOOKUP($A1191,'Hospitalisation Details'!$A:$Q,10,FALSE),"")</f>
        <v>2545.6799999999998</v>
      </c>
      <c r="N1191" s="26" t="str">
        <f>IFERROR(VLOOKUP($A1191,'Hospitalisation Details'!$A:$Q,11,FALSE),"")</f>
        <v>tier - 2</v>
      </c>
      <c r="O1191" t="str">
        <f>IFERROR(VLOOKUP($A1191,'Hospitalisation Details'!$A:$Q,13,FALSE),"")</f>
        <v>tier - 1</v>
      </c>
      <c r="P1191" t="str">
        <f>IFERROR(VLOOKUP($A1191,'Hospitalisation Details'!$A:$Q,15,FALSE),"")</f>
        <v>R1013</v>
      </c>
      <c r="Q1191">
        <f>IFERROR(VLOOKUP($A1191,'Hospitalisation Details'!$A:$Q,8,FALSE),"")</f>
        <v>31</v>
      </c>
    </row>
    <row r="1192" spans="1:17" ht="15" x14ac:dyDescent="0.35">
      <c r="A1192" s="25" t="str">
        <f>'Customer Names'!A208</f>
        <v>Id207</v>
      </c>
      <c r="B1192" t="str">
        <f>IFERROR(VLOOKUP($A1192,'Customer Names'!$A:$F,3,FALSE),"")</f>
        <v>McElroy</v>
      </c>
      <c r="C1192" s="27">
        <f>IFERROR(VLOOKUP($A1192,'Medical Examinations'!$A:$O,2,FALSE),"")</f>
        <v>35.43</v>
      </c>
      <c r="D1192">
        <f>IFERROR(VLOOKUP($A1192,'Medical Examinations'!$A:$O,3,FALSE),"")</f>
        <v>5.25</v>
      </c>
      <c r="E1192" s="26" t="str">
        <f>IFERROR(VLOOKUP($A1192,'Medical Examinations'!$A:$O,4,FALSE),"")</f>
        <v>Yes</v>
      </c>
      <c r="F1192" t="str">
        <f>IFERROR(VLOOKUP($A1192,'Medical Examinations'!$A:$O,6,FALSE),"")</f>
        <v>No</v>
      </c>
      <c r="G1192" t="str">
        <f>IFERROR(VLOOKUP($A1192,'Medical Examinations'!$A:$O,7,FALSE),"")</f>
        <v>No</v>
      </c>
      <c r="H1192" s="28" t="str">
        <f>IFERROR(VLOOKUP($A1192,'Medical Examinations'!$A:$O,8,FALSE),"")</f>
        <v>0</v>
      </c>
      <c r="I1192" t="str">
        <f>IFERROR(VLOOKUP($A1192,'Medical Examinations'!$A:$O,10,FALSE),"")</f>
        <v>Yes</v>
      </c>
      <c r="J1192" t="str">
        <f>IFERROR(VLOOKUP($A1192,'Medical Examinations'!$A:$O,14,FALSE),"")</f>
        <v>Obesity</v>
      </c>
      <c r="K1192" t="str">
        <f>IFERROR(VLOOKUP($A1192,'Medical Examinations'!$A:$O,15,FALSE),"")</f>
        <v>Normal</v>
      </c>
      <c r="L1192" s="19" t="str">
        <f>IFERROR(VLOOKUP($A1192,'Hospitalisation Details'!$A:$Q,7,FALSE),"")</f>
        <v>4-Oct-1976</v>
      </c>
      <c r="M1192" s="20">
        <f>IFERROR(VLOOKUP($A1192,'Hospitalisation Details'!$A:$Q,10,FALSE),"")</f>
        <v>35733.96</v>
      </c>
      <c r="N1192" s="26" t="str">
        <f>IFERROR(VLOOKUP($A1192,'Hospitalisation Details'!$A:$Q,11,FALSE),"")</f>
        <v>tier - 2</v>
      </c>
      <c r="O1192" t="str">
        <f>IFERROR(VLOOKUP($A1192,'Hospitalisation Details'!$A:$Q,13,FALSE),"")</f>
        <v>tier - 2</v>
      </c>
      <c r="P1192" t="str">
        <f>IFERROR(VLOOKUP($A1192,'Hospitalisation Details'!$A:$Q,15,FALSE),"")</f>
        <v>R1011</v>
      </c>
      <c r="Q1192">
        <f>IFERROR(VLOOKUP($A1192,'Hospitalisation Details'!$A:$Q,8,FALSE),"")</f>
        <v>46</v>
      </c>
    </row>
    <row r="1193" spans="1:17" ht="15" x14ac:dyDescent="0.35">
      <c r="A1193" s="25" t="str">
        <f>'Customer Names'!A2071</f>
        <v>Id2070</v>
      </c>
      <c r="B1193" t="str">
        <f>IFERROR(VLOOKUP($A1193,'Customer Names'!$A:$F,3,FALSE),"")</f>
        <v>Finnegan</v>
      </c>
      <c r="C1193" s="27">
        <f>IFERROR(VLOOKUP($A1193,'Medical Examinations'!$A:$O,2,FALSE),"")</f>
        <v>17.3</v>
      </c>
      <c r="D1193">
        <f>IFERROR(VLOOKUP($A1193,'Medical Examinations'!$A:$O,3,FALSE),"")</f>
        <v>4.75</v>
      </c>
      <c r="E1193" s="26" t="str">
        <f>IFERROR(VLOOKUP($A1193,'Medical Examinations'!$A:$O,4,FALSE),"")</f>
        <v>No</v>
      </c>
      <c r="F1193" t="str">
        <f>IFERROR(VLOOKUP($A1193,'Medical Examinations'!$A:$O,6,FALSE),"")</f>
        <v>No</v>
      </c>
      <c r="G1193" t="str">
        <f>IFERROR(VLOOKUP($A1193,'Medical Examinations'!$A:$O,7,FALSE),"")</f>
        <v>No</v>
      </c>
      <c r="H1193" s="28" t="str">
        <f>IFERROR(VLOOKUP($A1193,'Medical Examinations'!$A:$O,8,FALSE),"")</f>
        <v>0</v>
      </c>
      <c r="I1193" t="str">
        <f>IFERROR(VLOOKUP($A1193,'Medical Examinations'!$A:$O,10,FALSE),"")</f>
        <v>No</v>
      </c>
      <c r="J1193" t="str">
        <f>IFERROR(VLOOKUP($A1193,'Medical Examinations'!$A:$O,14,FALSE),"")</f>
        <v>Under Weight</v>
      </c>
      <c r="K1193" t="str">
        <f>IFERROR(VLOOKUP($A1193,'Medical Examinations'!$A:$O,15,FALSE),"")</f>
        <v>Normal</v>
      </c>
      <c r="L1193" s="19" t="str">
        <f>IFERROR(VLOOKUP($A1193,'Hospitalisation Details'!$A:$Q,7,FALSE),"")</f>
        <v>1-Oct-1990</v>
      </c>
      <c r="M1193" s="20">
        <f>IFERROR(VLOOKUP($A1193,'Hospitalisation Details'!$A:$Q,10,FALSE),"")</f>
        <v>2540.39</v>
      </c>
      <c r="N1193" s="26" t="str">
        <f>IFERROR(VLOOKUP($A1193,'Hospitalisation Details'!$A:$Q,11,FALSE),"")</f>
        <v>tier - 2</v>
      </c>
      <c r="O1193" t="str">
        <f>IFERROR(VLOOKUP($A1193,'Hospitalisation Details'!$A:$Q,13,FALSE),"")</f>
        <v>tier - 2</v>
      </c>
      <c r="P1193" t="str">
        <f>IFERROR(VLOOKUP($A1193,'Hospitalisation Details'!$A:$Q,15,FALSE),"")</f>
        <v>R1013</v>
      </c>
      <c r="Q1193">
        <f>IFERROR(VLOOKUP($A1193,'Hospitalisation Details'!$A:$Q,8,FALSE),"")</f>
        <v>32</v>
      </c>
    </row>
    <row r="1194" spans="1:17" ht="15" x14ac:dyDescent="0.35">
      <c r="A1194" s="25" t="str">
        <f>'Customer Names'!A2072</f>
        <v>Id2071</v>
      </c>
      <c r="B1194" t="str">
        <f>IFERROR(VLOOKUP($A1194,'Customer Names'!$A:$F,3,FALSE),"")</f>
        <v>Walsh</v>
      </c>
      <c r="C1194" s="27">
        <f>IFERROR(VLOOKUP($A1194,'Medical Examinations'!$A:$O,2,FALSE),"")</f>
        <v>35.625</v>
      </c>
      <c r="D1194">
        <f>IFERROR(VLOOKUP($A1194,'Medical Examinations'!$A:$O,3,FALSE),"")</f>
        <v>4.68</v>
      </c>
      <c r="E1194" s="26" t="str">
        <f>IFERROR(VLOOKUP($A1194,'Medical Examinations'!$A:$O,4,FALSE),"")</f>
        <v>Yes</v>
      </c>
      <c r="F1194" t="str">
        <f>IFERROR(VLOOKUP($A1194,'Medical Examinations'!$A:$O,6,FALSE),"")</f>
        <v>No</v>
      </c>
      <c r="G1194" t="str">
        <f>IFERROR(VLOOKUP($A1194,'Medical Examinations'!$A:$O,7,FALSE),"")</f>
        <v>Yes</v>
      </c>
      <c r="H1194" s="28">
        <f>IFERROR(VLOOKUP($A1194,'Medical Examinations'!$A:$O,8,FALSE),"")</f>
        <v>1</v>
      </c>
      <c r="I1194" t="str">
        <f>IFERROR(VLOOKUP($A1194,'Medical Examinations'!$A:$O,10,FALSE),"")</f>
        <v>No</v>
      </c>
      <c r="J1194" t="str">
        <f>IFERROR(VLOOKUP($A1194,'Medical Examinations'!$A:$O,14,FALSE),"")</f>
        <v>Obesity</v>
      </c>
      <c r="K1194" t="str">
        <f>IFERROR(VLOOKUP($A1194,'Medical Examinations'!$A:$O,15,FALSE),"")</f>
        <v>Normal</v>
      </c>
      <c r="L1194" s="19" t="str">
        <f>IFERROR(VLOOKUP($A1194,'Hospitalisation Details'!$A:$Q,7,FALSE),"")</f>
        <v>28-Jul-1997</v>
      </c>
      <c r="M1194" s="20">
        <f>IFERROR(VLOOKUP($A1194,'Hospitalisation Details'!$A:$Q,10,FALSE),"")</f>
        <v>2534.39</v>
      </c>
      <c r="N1194" s="26" t="str">
        <f>IFERROR(VLOOKUP($A1194,'Hospitalisation Details'!$A:$Q,11,FALSE),"")</f>
        <v>tier - 3</v>
      </c>
      <c r="O1194" t="str">
        <f>IFERROR(VLOOKUP($A1194,'Hospitalisation Details'!$A:$Q,13,FALSE),"")</f>
        <v>tier - 3</v>
      </c>
      <c r="P1194" t="str">
        <f>IFERROR(VLOOKUP($A1194,'Hospitalisation Details'!$A:$Q,15,FALSE),"")</f>
        <v>R1012</v>
      </c>
      <c r="Q1194">
        <f>IFERROR(VLOOKUP($A1194,'Hospitalisation Details'!$A:$Q,8,FALSE),"")</f>
        <v>25</v>
      </c>
    </row>
    <row r="1195" spans="1:17" ht="15" x14ac:dyDescent="0.35">
      <c r="A1195" s="25" t="str">
        <f>'Customer Names'!A2073</f>
        <v>Id2072</v>
      </c>
      <c r="B1195" t="str">
        <f>IFERROR(VLOOKUP($A1195,'Customer Names'!$A:$F,3,FALSE),"")</f>
        <v>Villa</v>
      </c>
      <c r="C1195" s="27">
        <f>IFERROR(VLOOKUP($A1195,'Medical Examinations'!$A:$O,2,FALSE),"")</f>
        <v>20.234999999999999</v>
      </c>
      <c r="D1195">
        <f>IFERROR(VLOOKUP($A1195,'Medical Examinations'!$A:$O,3,FALSE),"")</f>
        <v>6.17</v>
      </c>
      <c r="E1195" s="26" t="str">
        <f>IFERROR(VLOOKUP($A1195,'Medical Examinations'!$A:$O,4,FALSE),"")</f>
        <v>Yes</v>
      </c>
      <c r="F1195" t="str">
        <f>IFERROR(VLOOKUP($A1195,'Medical Examinations'!$A:$O,6,FALSE),"")</f>
        <v>yes</v>
      </c>
      <c r="G1195" t="str">
        <f>IFERROR(VLOOKUP($A1195,'Medical Examinations'!$A:$O,7,FALSE),"")</f>
        <v>No</v>
      </c>
      <c r="H1195" s="28">
        <f>IFERROR(VLOOKUP($A1195,'Medical Examinations'!$A:$O,8,FALSE),"")</f>
        <v>2</v>
      </c>
      <c r="I1195" t="str">
        <f>IFERROR(VLOOKUP($A1195,'Medical Examinations'!$A:$O,10,FALSE),"")</f>
        <v>No</v>
      </c>
      <c r="J1195" t="str">
        <f>IFERROR(VLOOKUP($A1195,'Medical Examinations'!$A:$O,14,FALSE),"")</f>
        <v>Normal Weight</v>
      </c>
      <c r="K1195" t="str">
        <f>IFERROR(VLOOKUP($A1195,'Medical Examinations'!$A:$O,15,FALSE),"")</f>
        <v>Prediabetes</v>
      </c>
      <c r="L1195" s="19" t="str">
        <f>IFERROR(VLOOKUP($A1195,'Hospitalisation Details'!$A:$Q,7,FALSE),"")</f>
        <v>25-Aug-2000</v>
      </c>
      <c r="M1195" s="20">
        <f>IFERROR(VLOOKUP($A1195,'Hospitalisation Details'!$A:$Q,10,FALSE),"")</f>
        <v>2527.8200000000002</v>
      </c>
      <c r="N1195" s="26" t="str">
        <f>IFERROR(VLOOKUP($A1195,'Hospitalisation Details'!$A:$Q,11,FALSE),"")</f>
        <v>tier - 2</v>
      </c>
      <c r="O1195" t="str">
        <f>IFERROR(VLOOKUP($A1195,'Hospitalisation Details'!$A:$Q,13,FALSE),"")</f>
        <v>tier - 3</v>
      </c>
      <c r="P1195" t="str">
        <f>IFERROR(VLOOKUP($A1195,'Hospitalisation Details'!$A:$Q,15,FALSE),"")</f>
        <v>R1012</v>
      </c>
      <c r="Q1195">
        <f>IFERROR(VLOOKUP($A1195,'Hospitalisation Details'!$A:$Q,8,FALSE),"")</f>
        <v>22</v>
      </c>
    </row>
    <row r="1196" spans="1:17" ht="15" x14ac:dyDescent="0.35">
      <c r="A1196" s="25" t="str">
        <f>'Customer Names'!A2074</f>
        <v>Id2073</v>
      </c>
      <c r="B1196" t="str">
        <f>IFERROR(VLOOKUP($A1196,'Customer Names'!$A:$F,3,FALSE),"")</f>
        <v>Cable</v>
      </c>
      <c r="C1196" s="27">
        <f>IFERROR(VLOOKUP($A1196,'Medical Examinations'!$A:$O,2,FALSE),"")</f>
        <v>27.55</v>
      </c>
      <c r="D1196">
        <f>IFERROR(VLOOKUP($A1196,'Medical Examinations'!$A:$O,3,FALSE),"")</f>
        <v>4.5599999999999996</v>
      </c>
      <c r="E1196" s="26" t="str">
        <f>IFERROR(VLOOKUP($A1196,'Medical Examinations'!$A:$O,4,FALSE),"")</f>
        <v>Yes</v>
      </c>
      <c r="F1196" t="str">
        <f>IFERROR(VLOOKUP($A1196,'Medical Examinations'!$A:$O,6,FALSE),"")</f>
        <v>No</v>
      </c>
      <c r="G1196" t="str">
        <f>IFERROR(VLOOKUP($A1196,'Medical Examinations'!$A:$O,7,FALSE),"")</f>
        <v>Yes</v>
      </c>
      <c r="H1196" s="28">
        <f>IFERROR(VLOOKUP($A1196,'Medical Examinations'!$A:$O,8,FALSE),"")</f>
        <v>1</v>
      </c>
      <c r="I1196" t="str">
        <f>IFERROR(VLOOKUP($A1196,'Medical Examinations'!$A:$O,10,FALSE),"")</f>
        <v>No</v>
      </c>
      <c r="J1196" t="str">
        <f>IFERROR(VLOOKUP($A1196,'Medical Examinations'!$A:$O,14,FALSE),"")</f>
        <v>Over Weight</v>
      </c>
      <c r="K1196" t="str">
        <f>IFERROR(VLOOKUP($A1196,'Medical Examinations'!$A:$O,15,FALSE),"")</f>
        <v>Normal</v>
      </c>
      <c r="L1196" s="19" t="str">
        <f>IFERROR(VLOOKUP($A1196,'Hospitalisation Details'!$A:$Q,7,FALSE),"")</f>
        <v>2-Nov-1997</v>
      </c>
      <c r="M1196" s="20">
        <f>IFERROR(VLOOKUP($A1196,'Hospitalisation Details'!$A:$Q,10,FALSE),"")</f>
        <v>2523.17</v>
      </c>
      <c r="N1196" s="26" t="str">
        <f>IFERROR(VLOOKUP($A1196,'Hospitalisation Details'!$A:$Q,11,FALSE),"")</f>
        <v>tier - 3</v>
      </c>
      <c r="O1196" t="str">
        <f>IFERROR(VLOOKUP($A1196,'Hospitalisation Details'!$A:$Q,13,FALSE),"")</f>
        <v>tier - 1</v>
      </c>
      <c r="P1196" t="str">
        <f>IFERROR(VLOOKUP($A1196,'Hospitalisation Details'!$A:$Q,15,FALSE),"")</f>
        <v>R1012</v>
      </c>
      <c r="Q1196">
        <f>IFERROR(VLOOKUP($A1196,'Hospitalisation Details'!$A:$Q,8,FALSE),"")</f>
        <v>25</v>
      </c>
    </row>
    <row r="1197" spans="1:17" ht="15" x14ac:dyDescent="0.35">
      <c r="A1197" s="25" t="str">
        <f>'Customer Names'!A2075</f>
        <v>Id2074</v>
      </c>
      <c r="B1197" t="str">
        <f>IFERROR(VLOOKUP($A1197,'Customer Names'!$A:$F,3,FALSE),"")</f>
        <v>Eiring</v>
      </c>
      <c r="C1197" s="27">
        <f>IFERROR(VLOOKUP($A1197,'Medical Examinations'!$A:$O,2,FALSE),"")</f>
        <v>17.97</v>
      </c>
      <c r="D1197">
        <f>IFERROR(VLOOKUP($A1197,'Medical Examinations'!$A:$O,3,FALSE),"")</f>
        <v>6.3</v>
      </c>
      <c r="E1197" s="26" t="str">
        <f>IFERROR(VLOOKUP($A1197,'Medical Examinations'!$A:$O,4,FALSE),"")</f>
        <v>No</v>
      </c>
      <c r="F1197" t="str">
        <f>IFERROR(VLOOKUP($A1197,'Medical Examinations'!$A:$O,6,FALSE),"")</f>
        <v>No</v>
      </c>
      <c r="G1197" t="str">
        <f>IFERROR(VLOOKUP($A1197,'Medical Examinations'!$A:$O,7,FALSE),"")</f>
        <v>No</v>
      </c>
      <c r="H1197" s="28" t="str">
        <f>IFERROR(VLOOKUP($A1197,'Medical Examinations'!$A:$O,8,FALSE),"")</f>
        <v>0</v>
      </c>
      <c r="I1197" t="str">
        <f>IFERROR(VLOOKUP($A1197,'Medical Examinations'!$A:$O,10,FALSE),"")</f>
        <v>No</v>
      </c>
      <c r="J1197" t="str">
        <f>IFERROR(VLOOKUP($A1197,'Medical Examinations'!$A:$O,14,FALSE),"")</f>
        <v>Under Weight</v>
      </c>
      <c r="K1197" t="str">
        <f>IFERROR(VLOOKUP($A1197,'Medical Examinations'!$A:$O,15,FALSE),"")</f>
        <v>Prediabetes</v>
      </c>
      <c r="L1197" s="19" t="str">
        <f>IFERROR(VLOOKUP($A1197,'Hospitalisation Details'!$A:$Q,7,FALSE),"")</f>
        <v>5-Aug-1991</v>
      </c>
      <c r="M1197" s="20">
        <f>IFERROR(VLOOKUP($A1197,'Hospitalisation Details'!$A:$Q,10,FALSE),"")</f>
        <v>2510.79</v>
      </c>
      <c r="N1197" s="26" t="str">
        <f>IFERROR(VLOOKUP($A1197,'Hospitalisation Details'!$A:$Q,11,FALSE),"")</f>
        <v>tier - 2</v>
      </c>
      <c r="O1197" t="str">
        <f>IFERROR(VLOOKUP($A1197,'Hospitalisation Details'!$A:$Q,13,FALSE),"")</f>
        <v>tier - 1</v>
      </c>
      <c r="P1197" t="str">
        <f>IFERROR(VLOOKUP($A1197,'Hospitalisation Details'!$A:$Q,15,FALSE),"")</f>
        <v>R1013</v>
      </c>
      <c r="Q1197">
        <f>IFERROR(VLOOKUP($A1197,'Hospitalisation Details'!$A:$Q,8,FALSE),"")</f>
        <v>31</v>
      </c>
    </row>
    <row r="1198" spans="1:17" ht="15" x14ac:dyDescent="0.35">
      <c r="A1198" s="25" t="str">
        <f>'Customer Names'!A2076</f>
        <v>Id2075</v>
      </c>
      <c r="B1198" t="str">
        <f>IFERROR(VLOOKUP($A1198,'Customer Names'!$A:$F,3,FALSE),"")</f>
        <v>Connor</v>
      </c>
      <c r="C1198" s="27">
        <f>IFERROR(VLOOKUP($A1198,'Medical Examinations'!$A:$O,2,FALSE),"")</f>
        <v>29.98</v>
      </c>
      <c r="D1198">
        <f>IFERROR(VLOOKUP($A1198,'Medical Examinations'!$A:$O,3,FALSE),"")</f>
        <v>6.03</v>
      </c>
      <c r="E1198" s="26" t="str">
        <f>IFERROR(VLOOKUP($A1198,'Medical Examinations'!$A:$O,4,FALSE),"")</f>
        <v>No</v>
      </c>
      <c r="F1198" t="str">
        <f>IFERROR(VLOOKUP($A1198,'Medical Examinations'!$A:$O,6,FALSE),"")</f>
        <v>yes</v>
      </c>
      <c r="G1198" t="str">
        <f>IFERROR(VLOOKUP($A1198,'Medical Examinations'!$A:$O,7,FALSE),"")</f>
        <v>No</v>
      </c>
      <c r="H1198" s="28">
        <f>IFERROR(VLOOKUP($A1198,'Medical Examinations'!$A:$O,8,FALSE),"")</f>
        <v>1</v>
      </c>
      <c r="I1198" t="str">
        <f>IFERROR(VLOOKUP($A1198,'Medical Examinations'!$A:$O,10,FALSE),"")</f>
        <v>No</v>
      </c>
      <c r="J1198" t="str">
        <f>IFERROR(VLOOKUP($A1198,'Medical Examinations'!$A:$O,14,FALSE),"")</f>
        <v>Over Weight</v>
      </c>
      <c r="K1198" t="str">
        <f>IFERROR(VLOOKUP($A1198,'Medical Examinations'!$A:$O,15,FALSE),"")</f>
        <v>Prediabetes</v>
      </c>
      <c r="L1198" s="19" t="str">
        <f>IFERROR(VLOOKUP($A1198,'Hospitalisation Details'!$A:$Q,7,FALSE),"")</f>
        <v>6-Sep-2004</v>
      </c>
      <c r="M1198" s="20">
        <f>IFERROR(VLOOKUP($A1198,'Hospitalisation Details'!$A:$Q,10,FALSE),"")</f>
        <v>2500.9299999999998</v>
      </c>
      <c r="N1198" s="26" t="str">
        <f>IFERROR(VLOOKUP($A1198,'Hospitalisation Details'!$A:$Q,11,FALSE),"")</f>
        <v>tier - 2</v>
      </c>
      <c r="O1198" t="str">
        <f>IFERROR(VLOOKUP($A1198,'Hospitalisation Details'!$A:$Q,13,FALSE),"")</f>
        <v>tier - 2</v>
      </c>
      <c r="P1198" t="str">
        <f>IFERROR(VLOOKUP($A1198,'Hospitalisation Details'!$A:$Q,15,FALSE),"")</f>
        <v>R1012</v>
      </c>
      <c r="Q1198">
        <f>IFERROR(VLOOKUP($A1198,'Hospitalisation Details'!$A:$Q,8,FALSE),"")</f>
        <v>18</v>
      </c>
    </row>
    <row r="1199" spans="1:17" ht="15" x14ac:dyDescent="0.35">
      <c r="A1199" s="25" t="str">
        <f>'Customer Names'!A2077</f>
        <v>Id2076</v>
      </c>
      <c r="B1199" t="str">
        <f>IFERROR(VLOOKUP($A1199,'Customer Names'!$A:$F,3,FALSE),"")</f>
        <v>Friedman</v>
      </c>
      <c r="C1199" s="27">
        <f>IFERROR(VLOOKUP($A1199,'Medical Examinations'!$A:$O,2,FALSE),"")</f>
        <v>33.659999999999997</v>
      </c>
      <c r="D1199">
        <f>IFERROR(VLOOKUP($A1199,'Medical Examinations'!$A:$O,3,FALSE),"")</f>
        <v>4.2</v>
      </c>
      <c r="E1199" s="26" t="str">
        <f>IFERROR(VLOOKUP($A1199,'Medical Examinations'!$A:$O,4,FALSE),"")</f>
        <v>Yes</v>
      </c>
      <c r="F1199" t="str">
        <f>IFERROR(VLOOKUP($A1199,'Medical Examinations'!$A:$O,6,FALSE),"")</f>
        <v>No</v>
      </c>
      <c r="G1199" t="str">
        <f>IFERROR(VLOOKUP($A1199,'Medical Examinations'!$A:$O,7,FALSE),"")</f>
        <v>No</v>
      </c>
      <c r="H1199" s="28">
        <f>IFERROR(VLOOKUP($A1199,'Medical Examinations'!$A:$O,8,FALSE),"")</f>
        <v>1</v>
      </c>
      <c r="I1199" t="str">
        <f>IFERROR(VLOOKUP($A1199,'Medical Examinations'!$A:$O,10,FALSE),"")</f>
        <v>No</v>
      </c>
      <c r="J1199" t="str">
        <f>IFERROR(VLOOKUP($A1199,'Medical Examinations'!$A:$O,14,FALSE),"")</f>
        <v>Obesity</v>
      </c>
      <c r="K1199" t="str">
        <f>IFERROR(VLOOKUP($A1199,'Medical Examinations'!$A:$O,15,FALSE),"")</f>
        <v>Normal</v>
      </c>
      <c r="L1199" s="19" t="str">
        <f>IFERROR(VLOOKUP($A1199,'Hospitalisation Details'!$A:$Q,7,FALSE),"")</f>
        <v>15-Oct-1995</v>
      </c>
      <c r="M1199" s="20">
        <f>IFERROR(VLOOKUP($A1199,'Hospitalisation Details'!$A:$Q,10,FALSE),"")</f>
        <v>2498.41</v>
      </c>
      <c r="N1199" s="26" t="str">
        <f>IFERROR(VLOOKUP($A1199,'Hospitalisation Details'!$A:$Q,11,FALSE),"")</f>
        <v>tier - 3</v>
      </c>
      <c r="O1199" t="str">
        <f>IFERROR(VLOOKUP($A1199,'Hospitalisation Details'!$A:$Q,13,FALSE),"")</f>
        <v>tier - 3</v>
      </c>
      <c r="P1199" t="str">
        <f>IFERROR(VLOOKUP($A1199,'Hospitalisation Details'!$A:$Q,15,FALSE),"")</f>
        <v>R1013</v>
      </c>
      <c r="Q1199">
        <f>IFERROR(VLOOKUP($A1199,'Hospitalisation Details'!$A:$Q,8,FALSE),"")</f>
        <v>27</v>
      </c>
    </row>
    <row r="1200" spans="1:17" ht="15" x14ac:dyDescent="0.35">
      <c r="A1200" s="25" t="str">
        <f>'Customer Names'!A2078</f>
        <v>Id2077</v>
      </c>
      <c r="B1200" t="str">
        <f>IFERROR(VLOOKUP($A1200,'Customer Names'!$A:$F,3,FALSE),"")</f>
        <v>Croker</v>
      </c>
      <c r="C1200" s="27">
        <f>IFERROR(VLOOKUP($A1200,'Medical Examinations'!$A:$O,2,FALSE),"")</f>
        <v>32.67</v>
      </c>
      <c r="D1200">
        <f>IFERROR(VLOOKUP($A1200,'Medical Examinations'!$A:$O,3,FALSE),"")</f>
        <v>5.61</v>
      </c>
      <c r="E1200" s="26" t="str">
        <f>IFERROR(VLOOKUP($A1200,'Medical Examinations'!$A:$O,4,FALSE),"")</f>
        <v>Yes</v>
      </c>
      <c r="F1200" t="str">
        <f>IFERROR(VLOOKUP($A1200,'Medical Examinations'!$A:$O,6,FALSE),"")</f>
        <v>No</v>
      </c>
      <c r="G1200" t="str">
        <f>IFERROR(VLOOKUP($A1200,'Medical Examinations'!$A:$O,7,FALSE),"")</f>
        <v>No</v>
      </c>
      <c r="H1200" s="28">
        <f>IFERROR(VLOOKUP($A1200,'Medical Examinations'!$A:$O,8,FALSE),"")</f>
        <v>1</v>
      </c>
      <c r="I1200" t="str">
        <f>IFERROR(VLOOKUP($A1200,'Medical Examinations'!$A:$O,10,FALSE),"")</f>
        <v>No</v>
      </c>
      <c r="J1200" t="str">
        <f>IFERROR(VLOOKUP($A1200,'Medical Examinations'!$A:$O,14,FALSE),"")</f>
        <v>Obesity</v>
      </c>
      <c r="K1200" t="str">
        <f>IFERROR(VLOOKUP($A1200,'Medical Examinations'!$A:$O,15,FALSE),"")</f>
        <v>Normal</v>
      </c>
      <c r="L1200" s="19" t="str">
        <f>IFERROR(VLOOKUP($A1200,'Hospitalisation Details'!$A:$Q,7,FALSE),"")</f>
        <v>9-Jul-1995</v>
      </c>
      <c r="M1200" s="20">
        <f>IFERROR(VLOOKUP($A1200,'Hospitalisation Details'!$A:$Q,10,FALSE),"")</f>
        <v>2497.04</v>
      </c>
      <c r="N1200" s="26" t="str">
        <f>IFERROR(VLOOKUP($A1200,'Hospitalisation Details'!$A:$Q,11,FALSE),"")</f>
        <v>tier - 3</v>
      </c>
      <c r="O1200" t="str">
        <f>IFERROR(VLOOKUP($A1200,'Hospitalisation Details'!$A:$Q,13,FALSE),"")</f>
        <v>tier - 3</v>
      </c>
      <c r="P1200" t="str">
        <f>IFERROR(VLOOKUP($A1200,'Hospitalisation Details'!$A:$Q,15,FALSE),"")</f>
        <v>R1013</v>
      </c>
      <c r="Q1200">
        <f>IFERROR(VLOOKUP($A1200,'Hospitalisation Details'!$A:$Q,8,FALSE),"")</f>
        <v>27</v>
      </c>
    </row>
    <row r="1201" spans="1:17" ht="15" x14ac:dyDescent="0.35">
      <c r="A1201" s="25" t="str">
        <f>'Customer Names'!A2079</f>
        <v>Id2078</v>
      </c>
      <c r="B1201" t="str">
        <f>IFERROR(VLOOKUP($A1201,'Customer Names'!$A:$F,3,FALSE),"")</f>
        <v>Beganics</v>
      </c>
      <c r="C1201" s="27">
        <f>IFERROR(VLOOKUP($A1201,'Medical Examinations'!$A:$O,2,FALSE),"")</f>
        <v>30.5</v>
      </c>
      <c r="D1201">
        <f>IFERROR(VLOOKUP($A1201,'Medical Examinations'!$A:$O,3,FALSE),"")</f>
        <v>5.88</v>
      </c>
      <c r="E1201" s="26" t="str">
        <f>IFERROR(VLOOKUP($A1201,'Medical Examinations'!$A:$O,4,FALSE),"")</f>
        <v>Yes</v>
      </c>
      <c r="F1201" t="str">
        <f>IFERROR(VLOOKUP($A1201,'Medical Examinations'!$A:$O,6,FALSE),"")</f>
        <v>No</v>
      </c>
      <c r="G1201" t="str">
        <f>IFERROR(VLOOKUP($A1201,'Medical Examinations'!$A:$O,7,FALSE),"")</f>
        <v>No</v>
      </c>
      <c r="H1201" s="28">
        <f>IFERROR(VLOOKUP($A1201,'Medical Examinations'!$A:$O,8,FALSE),"")</f>
        <v>1</v>
      </c>
      <c r="I1201" t="str">
        <f>IFERROR(VLOOKUP($A1201,'Medical Examinations'!$A:$O,10,FALSE),"")</f>
        <v>No</v>
      </c>
      <c r="J1201" t="str">
        <f>IFERROR(VLOOKUP($A1201,'Medical Examinations'!$A:$O,14,FALSE),"")</f>
        <v>Obesity</v>
      </c>
      <c r="K1201" t="str">
        <f>IFERROR(VLOOKUP($A1201,'Medical Examinations'!$A:$O,15,FALSE),"")</f>
        <v>Prediabetes</v>
      </c>
      <c r="L1201" s="19" t="str">
        <f>IFERROR(VLOOKUP($A1201,'Hospitalisation Details'!$A:$Q,7,FALSE),"")</f>
        <v>14-Oct-1995</v>
      </c>
      <c r="M1201" s="20">
        <f>IFERROR(VLOOKUP($A1201,'Hospitalisation Details'!$A:$Q,10,FALSE),"")</f>
        <v>2494.02</v>
      </c>
      <c r="N1201" s="26" t="str">
        <f>IFERROR(VLOOKUP($A1201,'Hospitalisation Details'!$A:$Q,11,FALSE),"")</f>
        <v>tier - 3</v>
      </c>
      <c r="O1201" t="str">
        <f>IFERROR(VLOOKUP($A1201,'Hospitalisation Details'!$A:$Q,13,FALSE),"")</f>
        <v>tier - 1</v>
      </c>
      <c r="P1201" t="str">
        <f>IFERROR(VLOOKUP($A1201,'Hospitalisation Details'!$A:$Q,15,FALSE),"")</f>
        <v>R1011</v>
      </c>
      <c r="Q1201">
        <f>IFERROR(VLOOKUP($A1201,'Hospitalisation Details'!$A:$Q,8,FALSE),"")</f>
        <v>27</v>
      </c>
    </row>
    <row r="1202" spans="1:17" ht="15" x14ac:dyDescent="0.35">
      <c r="A1202" s="25" t="str">
        <f>'Customer Names'!A2080</f>
        <v>Id2079</v>
      </c>
      <c r="B1202" t="str">
        <f>IFERROR(VLOOKUP($A1202,'Customer Names'!$A:$F,3,FALSE),"")</f>
        <v>Huberty</v>
      </c>
      <c r="C1202" s="27">
        <f>IFERROR(VLOOKUP($A1202,'Medical Examinations'!$A:$O,2,FALSE),"")</f>
        <v>23.1</v>
      </c>
      <c r="D1202">
        <f>IFERROR(VLOOKUP($A1202,'Medical Examinations'!$A:$O,3,FALSE),"")</f>
        <v>5.92</v>
      </c>
      <c r="E1202" s="26" t="str">
        <f>IFERROR(VLOOKUP($A1202,'Medical Examinations'!$A:$O,4,FALSE),"")</f>
        <v>Yes</v>
      </c>
      <c r="F1202" t="str">
        <f>IFERROR(VLOOKUP($A1202,'Medical Examinations'!$A:$O,6,FALSE),"")</f>
        <v>No</v>
      </c>
      <c r="G1202" t="str">
        <f>IFERROR(VLOOKUP($A1202,'Medical Examinations'!$A:$O,7,FALSE),"")</f>
        <v>No</v>
      </c>
      <c r="H1202" s="28">
        <f>IFERROR(VLOOKUP($A1202,'Medical Examinations'!$A:$O,8,FALSE),"")</f>
        <v>1</v>
      </c>
      <c r="I1202" t="str">
        <f>IFERROR(VLOOKUP($A1202,'Medical Examinations'!$A:$O,10,FALSE),"")</f>
        <v>No</v>
      </c>
      <c r="J1202" t="str">
        <f>IFERROR(VLOOKUP($A1202,'Medical Examinations'!$A:$O,14,FALSE),"")</f>
        <v>Normal Weight</v>
      </c>
      <c r="K1202" t="str">
        <f>IFERROR(VLOOKUP($A1202,'Medical Examinations'!$A:$O,15,FALSE),"")</f>
        <v>Prediabetes</v>
      </c>
      <c r="L1202" s="19" t="str">
        <f>IFERROR(VLOOKUP($A1202,'Hospitalisation Details'!$A:$Q,7,FALSE),"")</f>
        <v>6-Nov-1995</v>
      </c>
      <c r="M1202" s="20">
        <f>IFERROR(VLOOKUP($A1202,'Hospitalisation Details'!$A:$Q,10,FALSE),"")</f>
        <v>2483.7399999999998</v>
      </c>
      <c r="N1202" s="26" t="str">
        <f>IFERROR(VLOOKUP($A1202,'Hospitalisation Details'!$A:$Q,11,FALSE),"")</f>
        <v>tier - 3</v>
      </c>
      <c r="O1202" t="str">
        <f>IFERROR(VLOOKUP($A1202,'Hospitalisation Details'!$A:$Q,13,FALSE),"")</f>
        <v>tier - 2</v>
      </c>
      <c r="P1202" t="str">
        <f>IFERROR(VLOOKUP($A1202,'Hospitalisation Details'!$A:$Q,15,FALSE),"")</f>
        <v>R1013</v>
      </c>
      <c r="Q1202">
        <f>IFERROR(VLOOKUP($A1202,'Hospitalisation Details'!$A:$Q,8,FALSE),"")</f>
        <v>27</v>
      </c>
    </row>
    <row r="1203" spans="1:17" ht="15" x14ac:dyDescent="0.35">
      <c r="A1203" s="25" t="str">
        <f>'Customer Names'!A209</f>
        <v>Id208</v>
      </c>
      <c r="B1203" t="str">
        <f>IFERROR(VLOOKUP($A1203,'Customer Names'!$A:$F,3,FALSE),"")</f>
        <v>Lopez</v>
      </c>
      <c r="C1203" s="27">
        <f>IFERROR(VLOOKUP($A1203,'Medical Examinations'!$A:$O,2,FALSE),"")</f>
        <v>35.25</v>
      </c>
      <c r="D1203">
        <f>IFERROR(VLOOKUP($A1203,'Medical Examinations'!$A:$O,3,FALSE),"")</f>
        <v>9.51</v>
      </c>
      <c r="E1203" s="26" t="str">
        <f>IFERROR(VLOOKUP($A1203,'Medical Examinations'!$A:$O,4,FALSE),"")</f>
        <v>No</v>
      </c>
      <c r="F1203" t="str">
        <f>IFERROR(VLOOKUP($A1203,'Medical Examinations'!$A:$O,6,FALSE),"")</f>
        <v>No</v>
      </c>
      <c r="G1203" t="str">
        <f>IFERROR(VLOOKUP($A1203,'Medical Examinations'!$A:$O,7,FALSE),"")</f>
        <v>No</v>
      </c>
      <c r="H1203" s="28" t="str">
        <f>IFERROR(VLOOKUP($A1203,'Medical Examinations'!$A:$O,8,FALSE),"")</f>
        <v>0</v>
      </c>
      <c r="I1203" t="str">
        <f>IFERROR(VLOOKUP($A1203,'Medical Examinations'!$A:$O,10,FALSE),"")</f>
        <v>Yes</v>
      </c>
      <c r="J1203" t="str">
        <f>IFERROR(VLOOKUP($A1203,'Medical Examinations'!$A:$O,14,FALSE),"")</f>
        <v>Obesity</v>
      </c>
      <c r="K1203" t="str">
        <f>IFERROR(VLOOKUP($A1203,'Medical Examinations'!$A:$O,15,FALSE),"")</f>
        <v>Diabetes</v>
      </c>
      <c r="L1203" s="19" t="str">
        <f>IFERROR(VLOOKUP($A1203,'Hospitalisation Details'!$A:$Q,7,FALSE),"")</f>
        <v>15-Jul-1974</v>
      </c>
      <c r="M1203" s="20">
        <f>IFERROR(VLOOKUP($A1203,'Hospitalisation Details'!$A:$Q,10,FALSE),"")</f>
        <v>35711.39</v>
      </c>
      <c r="N1203" s="26" t="str">
        <f>IFERROR(VLOOKUP($A1203,'Hospitalisation Details'!$A:$Q,11,FALSE),"")</f>
        <v>tier - 2</v>
      </c>
      <c r="O1203" t="str">
        <f>IFERROR(VLOOKUP($A1203,'Hospitalisation Details'!$A:$Q,13,FALSE),"")</f>
        <v>tier - 3</v>
      </c>
      <c r="P1203" t="str">
        <f>IFERROR(VLOOKUP($A1203,'Hospitalisation Details'!$A:$Q,15,FALSE),"")</f>
        <v>R1012</v>
      </c>
      <c r="Q1203">
        <f>IFERROR(VLOOKUP($A1203,'Hospitalisation Details'!$A:$Q,8,FALSE),"")</f>
        <v>48</v>
      </c>
    </row>
    <row r="1204" spans="1:17" ht="15" x14ac:dyDescent="0.35">
      <c r="A1204" s="25" t="str">
        <f>'Customer Names'!A2081</f>
        <v>Id2080</v>
      </c>
      <c r="B1204" t="str">
        <f>IFERROR(VLOOKUP($A1204,'Customer Names'!$A:$F,3,FALSE),"")</f>
        <v>Jacobs</v>
      </c>
      <c r="C1204" s="27">
        <f>IFERROR(VLOOKUP($A1204,'Medical Examinations'!$A:$O,2,FALSE),"")</f>
        <v>39.49</v>
      </c>
      <c r="D1204">
        <f>IFERROR(VLOOKUP($A1204,'Medical Examinations'!$A:$O,3,FALSE),"")</f>
        <v>4.8099999999999996</v>
      </c>
      <c r="E1204" s="26" t="str">
        <f>IFERROR(VLOOKUP($A1204,'Medical Examinations'!$A:$O,4,FALSE),"")</f>
        <v>No</v>
      </c>
      <c r="F1204" t="str">
        <f>IFERROR(VLOOKUP($A1204,'Medical Examinations'!$A:$O,6,FALSE),"")</f>
        <v>No</v>
      </c>
      <c r="G1204" t="str">
        <f>IFERROR(VLOOKUP($A1204,'Medical Examinations'!$A:$O,7,FALSE),"")</f>
        <v>No</v>
      </c>
      <c r="H1204" s="28">
        <f>IFERROR(VLOOKUP($A1204,'Medical Examinations'!$A:$O,8,FALSE),"")</f>
        <v>1</v>
      </c>
      <c r="I1204" t="str">
        <f>IFERROR(VLOOKUP($A1204,'Medical Examinations'!$A:$O,10,FALSE),"")</f>
        <v>No</v>
      </c>
      <c r="J1204" t="str">
        <f>IFERROR(VLOOKUP($A1204,'Medical Examinations'!$A:$O,14,FALSE),"")</f>
        <v>Obesity</v>
      </c>
      <c r="K1204" t="str">
        <f>IFERROR(VLOOKUP($A1204,'Medical Examinations'!$A:$O,15,FALSE),"")</f>
        <v>Normal</v>
      </c>
      <c r="L1204" s="19" t="str">
        <f>IFERROR(VLOOKUP($A1204,'Hospitalisation Details'!$A:$Q,7,FALSE),"")</f>
        <v>20-Jun-1998</v>
      </c>
      <c r="M1204" s="20">
        <f>IFERROR(VLOOKUP($A1204,'Hospitalisation Details'!$A:$Q,10,FALSE),"")</f>
        <v>2480.98</v>
      </c>
      <c r="N1204" s="26" t="str">
        <f>IFERROR(VLOOKUP($A1204,'Hospitalisation Details'!$A:$Q,11,FALSE),"")</f>
        <v>tier - 2</v>
      </c>
      <c r="O1204" t="str">
        <f>IFERROR(VLOOKUP($A1204,'Hospitalisation Details'!$A:$Q,13,FALSE),"")</f>
        <v>tier - 2</v>
      </c>
      <c r="P1204" t="str">
        <f>IFERROR(VLOOKUP($A1204,'Hospitalisation Details'!$A:$Q,15,FALSE),"")</f>
        <v>R1013</v>
      </c>
      <c r="Q1204">
        <f>IFERROR(VLOOKUP($A1204,'Hospitalisation Details'!$A:$Q,8,FALSE),"")</f>
        <v>24</v>
      </c>
    </row>
    <row r="1205" spans="1:17" ht="15" x14ac:dyDescent="0.35">
      <c r="A1205" s="25" t="str">
        <f>'Customer Names'!A2082</f>
        <v>Id2081</v>
      </c>
      <c r="B1205" t="str">
        <f>IFERROR(VLOOKUP($A1205,'Customer Names'!$A:$F,3,FALSE),"")</f>
        <v>Hazlehurst</v>
      </c>
      <c r="C1205" s="27">
        <f>IFERROR(VLOOKUP($A1205,'Medical Examinations'!$A:$O,2,FALSE),"")</f>
        <v>33.99</v>
      </c>
      <c r="D1205">
        <f>IFERROR(VLOOKUP($A1205,'Medical Examinations'!$A:$O,3,FALSE),"")</f>
        <v>4.55</v>
      </c>
      <c r="E1205" s="26" t="str">
        <f>IFERROR(VLOOKUP($A1205,'Medical Examinations'!$A:$O,4,FALSE),"")</f>
        <v>No</v>
      </c>
      <c r="F1205" t="str">
        <f>IFERROR(VLOOKUP($A1205,'Medical Examinations'!$A:$O,6,FALSE),"")</f>
        <v>No</v>
      </c>
      <c r="G1205" t="str">
        <f>IFERROR(VLOOKUP($A1205,'Medical Examinations'!$A:$O,7,FALSE),"")</f>
        <v>No</v>
      </c>
      <c r="H1205" s="28">
        <f>IFERROR(VLOOKUP($A1205,'Medical Examinations'!$A:$O,8,FALSE),"")</f>
        <v>1</v>
      </c>
      <c r="I1205" t="str">
        <f>IFERROR(VLOOKUP($A1205,'Medical Examinations'!$A:$O,10,FALSE),"")</f>
        <v>No</v>
      </c>
      <c r="J1205" t="str">
        <f>IFERROR(VLOOKUP($A1205,'Medical Examinations'!$A:$O,14,FALSE),"")</f>
        <v>Obesity</v>
      </c>
      <c r="K1205" t="str">
        <f>IFERROR(VLOOKUP($A1205,'Medical Examinations'!$A:$O,15,FALSE),"")</f>
        <v>Normal</v>
      </c>
      <c r="L1205" s="19" t="str">
        <f>IFERROR(VLOOKUP($A1205,'Hospitalisation Details'!$A:$Q,7,FALSE),"")</f>
        <v>2-Jul-1998</v>
      </c>
      <c r="M1205" s="20">
        <f>IFERROR(VLOOKUP($A1205,'Hospitalisation Details'!$A:$Q,10,FALSE),"")</f>
        <v>2473.33</v>
      </c>
      <c r="N1205" s="26" t="str">
        <f>IFERROR(VLOOKUP($A1205,'Hospitalisation Details'!$A:$Q,11,FALSE),"")</f>
        <v>tier - 2</v>
      </c>
      <c r="O1205" t="str">
        <f>IFERROR(VLOOKUP($A1205,'Hospitalisation Details'!$A:$Q,13,FALSE),"")</f>
        <v>tier - 3</v>
      </c>
      <c r="P1205" t="str">
        <f>IFERROR(VLOOKUP($A1205,'Hospitalisation Details'!$A:$Q,15,FALSE),"")</f>
        <v>R1013</v>
      </c>
      <c r="Q1205">
        <f>IFERROR(VLOOKUP($A1205,'Hospitalisation Details'!$A:$Q,8,FALSE),"")</f>
        <v>24</v>
      </c>
    </row>
    <row r="1206" spans="1:17" ht="15" x14ac:dyDescent="0.35">
      <c r="A1206" s="25" t="str">
        <f>'Customer Names'!A2083</f>
        <v>Id2082</v>
      </c>
      <c r="B1206" t="str">
        <f>IFERROR(VLOOKUP($A1206,'Customer Names'!$A:$F,3,FALSE),"")</f>
        <v>Marin</v>
      </c>
      <c r="C1206" s="27">
        <f>IFERROR(VLOOKUP($A1206,'Medical Examinations'!$A:$O,2,FALSE),"")</f>
        <v>27.72</v>
      </c>
      <c r="D1206">
        <f>IFERROR(VLOOKUP($A1206,'Medical Examinations'!$A:$O,3,FALSE),"")</f>
        <v>6.43</v>
      </c>
      <c r="E1206" s="26" t="str">
        <f>IFERROR(VLOOKUP($A1206,'Medical Examinations'!$A:$O,4,FALSE),"")</f>
        <v>No</v>
      </c>
      <c r="F1206" t="str">
        <f>IFERROR(VLOOKUP($A1206,'Medical Examinations'!$A:$O,6,FALSE),"")</f>
        <v>No</v>
      </c>
      <c r="G1206" t="str">
        <f>IFERROR(VLOOKUP($A1206,'Medical Examinations'!$A:$O,7,FALSE),"")</f>
        <v>No</v>
      </c>
      <c r="H1206" s="28">
        <f>IFERROR(VLOOKUP($A1206,'Medical Examinations'!$A:$O,8,FALSE),"")</f>
        <v>1</v>
      </c>
      <c r="I1206" t="str">
        <f>IFERROR(VLOOKUP($A1206,'Medical Examinations'!$A:$O,10,FALSE),"")</f>
        <v>No</v>
      </c>
      <c r="J1206" t="str">
        <f>IFERROR(VLOOKUP($A1206,'Medical Examinations'!$A:$O,14,FALSE),"")</f>
        <v>Over Weight</v>
      </c>
      <c r="K1206" t="str">
        <f>IFERROR(VLOOKUP($A1206,'Medical Examinations'!$A:$O,15,FALSE),"")</f>
        <v>Prediabetes</v>
      </c>
      <c r="L1206" s="19" t="str">
        <f>IFERROR(VLOOKUP($A1206,'Hospitalisation Details'!$A:$Q,7,FALSE),"")</f>
        <v>17-Aug-1998</v>
      </c>
      <c r="M1206" s="20">
        <f>IFERROR(VLOOKUP($A1206,'Hospitalisation Details'!$A:$Q,10,FALSE),"")</f>
        <v>2464.62</v>
      </c>
      <c r="N1206" s="26" t="str">
        <f>IFERROR(VLOOKUP($A1206,'Hospitalisation Details'!$A:$Q,11,FALSE),"")</f>
        <v>tier - 2</v>
      </c>
      <c r="O1206" t="str">
        <f>IFERROR(VLOOKUP($A1206,'Hospitalisation Details'!$A:$Q,13,FALSE),"")</f>
        <v>tier - 3</v>
      </c>
      <c r="P1206" t="str">
        <f>IFERROR(VLOOKUP($A1206,'Hospitalisation Details'!$A:$Q,15,FALSE),"")</f>
        <v>R1013</v>
      </c>
      <c r="Q1206">
        <f>IFERROR(VLOOKUP($A1206,'Hospitalisation Details'!$A:$Q,8,FALSE),"")</f>
        <v>24</v>
      </c>
    </row>
    <row r="1207" spans="1:17" ht="15" x14ac:dyDescent="0.35">
      <c r="A1207" s="25" t="str">
        <f>'Customer Names'!A2084</f>
        <v>Id2083</v>
      </c>
      <c r="B1207" t="str">
        <f>IFERROR(VLOOKUP($A1207,'Customer Names'!$A:$F,3,FALSE),"")</f>
        <v>Dear</v>
      </c>
      <c r="C1207" s="27">
        <f>IFERROR(VLOOKUP($A1207,'Medical Examinations'!$A:$O,2,FALSE),"")</f>
        <v>30.59</v>
      </c>
      <c r="D1207">
        <f>IFERROR(VLOOKUP($A1207,'Medical Examinations'!$A:$O,3,FALSE),"")</f>
        <v>11.62</v>
      </c>
      <c r="E1207" s="26" t="str">
        <f>IFERROR(VLOOKUP($A1207,'Medical Examinations'!$A:$O,4,FALSE),"")</f>
        <v>No</v>
      </c>
      <c r="F1207" t="str">
        <f>IFERROR(VLOOKUP($A1207,'Medical Examinations'!$A:$O,6,FALSE),"")</f>
        <v>No</v>
      </c>
      <c r="G1207" t="str">
        <f>IFERROR(VLOOKUP($A1207,'Medical Examinations'!$A:$O,7,FALSE),"")</f>
        <v>No</v>
      </c>
      <c r="H1207" s="28" t="str">
        <f>IFERROR(VLOOKUP($A1207,'Medical Examinations'!$A:$O,8,FALSE),"")</f>
        <v>0</v>
      </c>
      <c r="I1207" t="str">
        <f>IFERROR(VLOOKUP($A1207,'Medical Examinations'!$A:$O,10,FALSE),"")</f>
        <v>No</v>
      </c>
      <c r="J1207" t="str">
        <f>IFERROR(VLOOKUP($A1207,'Medical Examinations'!$A:$O,14,FALSE),"")</f>
        <v>Obesity</v>
      </c>
      <c r="K1207" t="str">
        <f>IFERROR(VLOOKUP($A1207,'Medical Examinations'!$A:$O,15,FALSE),"")</f>
        <v>Diabetes</v>
      </c>
      <c r="L1207" s="19" t="str">
        <f>IFERROR(VLOOKUP($A1207,'Hospitalisation Details'!$A:$Q,7,FALSE),"")</f>
        <v>11-Jul-2002</v>
      </c>
      <c r="M1207" s="20">
        <f>IFERROR(VLOOKUP($A1207,'Hospitalisation Details'!$A:$Q,10,FALSE),"")</f>
        <v>2459.7199999999998</v>
      </c>
      <c r="N1207" s="26" t="str">
        <f>IFERROR(VLOOKUP($A1207,'Hospitalisation Details'!$A:$Q,11,FALSE),"")</f>
        <v>tier - 2</v>
      </c>
      <c r="O1207" t="str">
        <f>IFERROR(VLOOKUP($A1207,'Hospitalisation Details'!$A:$Q,13,FALSE),"")</f>
        <v>tier - 2</v>
      </c>
      <c r="P1207" t="str">
        <f>IFERROR(VLOOKUP($A1207,'Hospitalisation Details'!$A:$Q,15,FALSE),"")</f>
        <v>R1024</v>
      </c>
      <c r="Q1207">
        <f>IFERROR(VLOOKUP($A1207,'Hospitalisation Details'!$A:$Q,8,FALSE),"")</f>
        <v>20</v>
      </c>
    </row>
    <row r="1208" spans="1:17" ht="15" x14ac:dyDescent="0.35">
      <c r="A1208" s="25" t="str">
        <f>'Customer Names'!A2085</f>
        <v>Id2084</v>
      </c>
      <c r="B1208" t="str">
        <f>IFERROR(VLOOKUP($A1208,'Customer Names'!$A:$F,3,FALSE),"")</f>
        <v>Lederer</v>
      </c>
      <c r="C1208" s="27">
        <f>IFERROR(VLOOKUP($A1208,'Medical Examinations'!$A:$O,2,FALSE),"")</f>
        <v>22.6</v>
      </c>
      <c r="D1208">
        <f>IFERROR(VLOOKUP($A1208,'Medical Examinations'!$A:$O,3,FALSE),"")</f>
        <v>6.04</v>
      </c>
      <c r="E1208" s="26" t="str">
        <f>IFERROR(VLOOKUP($A1208,'Medical Examinations'!$A:$O,4,FALSE),"")</f>
        <v>No</v>
      </c>
      <c r="F1208" t="str">
        <f>IFERROR(VLOOKUP($A1208,'Medical Examinations'!$A:$O,6,FALSE),"")</f>
        <v>No</v>
      </c>
      <c r="G1208" t="str">
        <f>IFERROR(VLOOKUP($A1208,'Medical Examinations'!$A:$O,7,FALSE),"")</f>
        <v>No</v>
      </c>
      <c r="H1208" s="28">
        <f>IFERROR(VLOOKUP($A1208,'Medical Examinations'!$A:$O,8,FALSE),"")</f>
        <v>1</v>
      </c>
      <c r="I1208" t="str">
        <f>IFERROR(VLOOKUP($A1208,'Medical Examinations'!$A:$O,10,FALSE),"")</f>
        <v>No</v>
      </c>
      <c r="J1208" t="str">
        <f>IFERROR(VLOOKUP($A1208,'Medical Examinations'!$A:$O,14,FALSE),"")</f>
        <v>Normal Weight</v>
      </c>
      <c r="K1208" t="str">
        <f>IFERROR(VLOOKUP($A1208,'Medical Examinations'!$A:$O,15,FALSE),"")</f>
        <v>Prediabetes</v>
      </c>
      <c r="L1208" s="19" t="str">
        <f>IFERROR(VLOOKUP($A1208,'Hospitalisation Details'!$A:$Q,7,FALSE),"")</f>
        <v>19-Nov-1998</v>
      </c>
      <c r="M1208" s="20">
        <f>IFERROR(VLOOKUP($A1208,'Hospitalisation Details'!$A:$Q,10,FALSE),"")</f>
        <v>2457.5</v>
      </c>
      <c r="N1208" s="26" t="str">
        <f>IFERROR(VLOOKUP($A1208,'Hospitalisation Details'!$A:$Q,11,FALSE),"")</f>
        <v>tier - 2</v>
      </c>
      <c r="O1208" t="str">
        <f>IFERROR(VLOOKUP($A1208,'Hospitalisation Details'!$A:$Q,13,FALSE),"")</f>
        <v>tier - 1</v>
      </c>
      <c r="P1208" t="str">
        <f>IFERROR(VLOOKUP($A1208,'Hospitalisation Details'!$A:$Q,15,FALSE),"")</f>
        <v>R1011</v>
      </c>
      <c r="Q1208">
        <f>IFERROR(VLOOKUP($A1208,'Hospitalisation Details'!$A:$Q,8,FALSE),"")</f>
        <v>24</v>
      </c>
    </row>
    <row r="1209" spans="1:17" ht="15" x14ac:dyDescent="0.35">
      <c r="A1209" s="25" t="str">
        <f>'Customer Names'!A2086</f>
        <v>Id2085</v>
      </c>
      <c r="B1209" t="str">
        <f>IFERROR(VLOOKUP($A1209,'Customer Names'!$A:$F,3,FALSE),"")</f>
        <v>Robson</v>
      </c>
      <c r="C1209" s="27">
        <f>IFERROR(VLOOKUP($A1209,'Medical Examinations'!$A:$O,2,FALSE),"")</f>
        <v>28.785</v>
      </c>
      <c r="D1209">
        <f>IFERROR(VLOOKUP($A1209,'Medical Examinations'!$A:$O,3,FALSE),"")</f>
        <v>8.82</v>
      </c>
      <c r="E1209" s="26" t="str">
        <f>IFERROR(VLOOKUP($A1209,'Medical Examinations'!$A:$O,4,FALSE),"")</f>
        <v>No</v>
      </c>
      <c r="F1209" t="str">
        <f>IFERROR(VLOOKUP($A1209,'Medical Examinations'!$A:$O,6,FALSE),"")</f>
        <v>No</v>
      </c>
      <c r="G1209" t="str">
        <f>IFERROR(VLOOKUP($A1209,'Medical Examinations'!$A:$O,7,FALSE),"")</f>
        <v>No</v>
      </c>
      <c r="H1209" s="28" t="str">
        <f>IFERROR(VLOOKUP($A1209,'Medical Examinations'!$A:$O,8,FALSE),"")</f>
        <v>0</v>
      </c>
      <c r="I1209" t="str">
        <f>IFERROR(VLOOKUP($A1209,'Medical Examinations'!$A:$O,10,FALSE),"")</f>
        <v>No</v>
      </c>
      <c r="J1209" t="str">
        <f>IFERROR(VLOOKUP($A1209,'Medical Examinations'!$A:$O,14,FALSE),"")</f>
        <v>Over Weight</v>
      </c>
      <c r="K1209" t="str">
        <f>IFERROR(VLOOKUP($A1209,'Medical Examinations'!$A:$O,15,FALSE),"")</f>
        <v>Diabetes</v>
      </c>
      <c r="L1209" s="19" t="str">
        <f>IFERROR(VLOOKUP($A1209,'Hospitalisation Details'!$A:$Q,7,FALSE),"")</f>
        <v>29-Jul-2002</v>
      </c>
      <c r="M1209" s="20">
        <f>IFERROR(VLOOKUP($A1209,'Hospitalisation Details'!$A:$Q,10,FALSE),"")</f>
        <v>2457.21</v>
      </c>
      <c r="N1209" s="26" t="str">
        <f>IFERROR(VLOOKUP($A1209,'Hospitalisation Details'!$A:$Q,11,FALSE),"")</f>
        <v>tier - 2</v>
      </c>
      <c r="O1209" t="str">
        <f>IFERROR(VLOOKUP($A1209,'Hospitalisation Details'!$A:$Q,13,FALSE),"")</f>
        <v>tier - 1</v>
      </c>
      <c r="P1209" t="str">
        <f>IFERROR(VLOOKUP($A1209,'Hospitalisation Details'!$A:$Q,15,FALSE),"")</f>
        <v>R1024</v>
      </c>
      <c r="Q1209">
        <f>IFERROR(VLOOKUP($A1209,'Hospitalisation Details'!$A:$Q,8,FALSE),"")</f>
        <v>20</v>
      </c>
    </row>
    <row r="1210" spans="1:17" ht="15" x14ac:dyDescent="0.35">
      <c r="A1210" s="25" t="str">
        <f>'Customer Names'!A2087</f>
        <v>Id2086</v>
      </c>
      <c r="B1210" t="str">
        <f>IFERROR(VLOOKUP($A1210,'Customer Names'!$A:$F,3,FALSE),"")</f>
        <v>Galvan</v>
      </c>
      <c r="C1210" s="27">
        <f>IFERROR(VLOOKUP($A1210,'Medical Examinations'!$A:$O,2,FALSE),"")</f>
        <v>50.38</v>
      </c>
      <c r="D1210">
        <f>IFERROR(VLOOKUP($A1210,'Medical Examinations'!$A:$O,3,FALSE),"")</f>
        <v>5.8</v>
      </c>
      <c r="E1210" s="26" t="str">
        <f>IFERROR(VLOOKUP($A1210,'Medical Examinations'!$A:$O,4,FALSE),"")</f>
        <v>No</v>
      </c>
      <c r="F1210" t="str">
        <f>IFERROR(VLOOKUP($A1210,'Medical Examinations'!$A:$O,6,FALSE),"")</f>
        <v>No</v>
      </c>
      <c r="G1210" t="str">
        <f>IFERROR(VLOOKUP($A1210,'Medical Examinations'!$A:$O,7,FALSE),"")</f>
        <v>No</v>
      </c>
      <c r="H1210" s="28" t="str">
        <f>IFERROR(VLOOKUP($A1210,'Medical Examinations'!$A:$O,8,FALSE),"")</f>
        <v>0</v>
      </c>
      <c r="I1210" t="str">
        <f>IFERROR(VLOOKUP($A1210,'Medical Examinations'!$A:$O,10,FALSE),"")</f>
        <v>No</v>
      </c>
      <c r="J1210" t="str">
        <f>IFERROR(VLOOKUP($A1210,'Medical Examinations'!$A:$O,14,FALSE),"")</f>
        <v>Obesity</v>
      </c>
      <c r="K1210" t="str">
        <f>IFERROR(VLOOKUP($A1210,'Medical Examinations'!$A:$O,15,FALSE),"")</f>
        <v>Prediabetes</v>
      </c>
      <c r="L1210" s="19" t="str">
        <f>IFERROR(VLOOKUP($A1210,'Hospitalisation Details'!$A:$Q,7,FALSE),"")</f>
        <v>21-Nov-1999</v>
      </c>
      <c r="M1210" s="20">
        <f>IFERROR(VLOOKUP($A1210,'Hospitalisation Details'!$A:$Q,10,FALSE),"")</f>
        <v>2438.06</v>
      </c>
      <c r="N1210" s="26" t="str">
        <f>IFERROR(VLOOKUP($A1210,'Hospitalisation Details'!$A:$Q,11,FALSE),"")</f>
        <v>tier - 2</v>
      </c>
      <c r="O1210" t="str">
        <f>IFERROR(VLOOKUP($A1210,'Hospitalisation Details'!$A:$Q,13,FALSE),"")</f>
        <v>tier - 2</v>
      </c>
      <c r="P1210" t="str">
        <f>IFERROR(VLOOKUP($A1210,'Hospitalisation Details'!$A:$Q,15,FALSE),"")</f>
        <v>R1013</v>
      </c>
      <c r="Q1210">
        <f>IFERROR(VLOOKUP($A1210,'Hospitalisation Details'!$A:$Q,8,FALSE),"")</f>
        <v>23</v>
      </c>
    </row>
    <row r="1211" spans="1:17" ht="15" x14ac:dyDescent="0.35">
      <c r="A1211" s="25" t="str">
        <f>'Customer Names'!A2088</f>
        <v>Id2087</v>
      </c>
      <c r="B1211" t="str">
        <f>IFERROR(VLOOKUP($A1211,'Customer Names'!$A:$F,3,FALSE),"")</f>
        <v>Walsh</v>
      </c>
      <c r="C1211" s="27">
        <f>IFERROR(VLOOKUP($A1211,'Medical Examinations'!$A:$O,2,FALSE),"")</f>
        <v>35.200000000000003</v>
      </c>
      <c r="D1211">
        <f>IFERROR(VLOOKUP($A1211,'Medical Examinations'!$A:$O,3,FALSE),"")</f>
        <v>4.28</v>
      </c>
      <c r="E1211" s="26" t="str">
        <f>IFERROR(VLOOKUP($A1211,'Medical Examinations'!$A:$O,4,FALSE),"")</f>
        <v>No</v>
      </c>
      <c r="F1211" t="str">
        <f>IFERROR(VLOOKUP($A1211,'Medical Examinations'!$A:$O,6,FALSE),"")</f>
        <v>No</v>
      </c>
      <c r="G1211" t="str">
        <f>IFERROR(VLOOKUP($A1211,'Medical Examinations'!$A:$O,7,FALSE),"")</f>
        <v>No</v>
      </c>
      <c r="H1211" s="28" t="str">
        <f>IFERROR(VLOOKUP($A1211,'Medical Examinations'!$A:$O,8,FALSE),"")</f>
        <v>0</v>
      </c>
      <c r="I1211" t="str">
        <f>IFERROR(VLOOKUP($A1211,'Medical Examinations'!$A:$O,10,FALSE),"")</f>
        <v>No</v>
      </c>
      <c r="J1211" t="str">
        <f>IFERROR(VLOOKUP($A1211,'Medical Examinations'!$A:$O,14,FALSE),"")</f>
        <v>Obesity</v>
      </c>
      <c r="K1211" t="str">
        <f>IFERROR(VLOOKUP($A1211,'Medical Examinations'!$A:$O,15,FALSE),"")</f>
        <v>Normal</v>
      </c>
      <c r="L1211" s="19" t="str">
        <f>IFERROR(VLOOKUP($A1211,'Hospitalisation Details'!$A:$Q,7,FALSE),"")</f>
        <v>12-Nov-1999</v>
      </c>
      <c r="M1211" s="20">
        <f>IFERROR(VLOOKUP($A1211,'Hospitalisation Details'!$A:$Q,10,FALSE),"")</f>
        <v>2416.96</v>
      </c>
      <c r="N1211" s="26" t="str">
        <f>IFERROR(VLOOKUP($A1211,'Hospitalisation Details'!$A:$Q,11,FALSE),"")</f>
        <v>tier - 2</v>
      </c>
      <c r="O1211" t="str">
        <f>IFERROR(VLOOKUP($A1211,'Hospitalisation Details'!$A:$Q,13,FALSE),"")</f>
        <v>tier - 2</v>
      </c>
      <c r="P1211" t="str">
        <f>IFERROR(VLOOKUP($A1211,'Hospitalisation Details'!$A:$Q,15,FALSE),"")</f>
        <v>R1011</v>
      </c>
      <c r="Q1211">
        <f>IFERROR(VLOOKUP($A1211,'Hospitalisation Details'!$A:$Q,8,FALSE),"")</f>
        <v>23</v>
      </c>
    </row>
    <row r="1212" spans="1:17" ht="15" x14ac:dyDescent="0.35">
      <c r="A1212" s="25" t="str">
        <f>'Customer Names'!A2089</f>
        <v>Id2088</v>
      </c>
      <c r="B1212" t="str">
        <f>IFERROR(VLOOKUP($A1212,'Customer Names'!$A:$F,3,FALSE),"")</f>
        <v>Teeuwen</v>
      </c>
      <c r="C1212" s="27">
        <f>IFERROR(VLOOKUP($A1212,'Medical Examinations'!$A:$O,2,FALSE),"")</f>
        <v>35.72</v>
      </c>
      <c r="D1212">
        <f>IFERROR(VLOOKUP($A1212,'Medical Examinations'!$A:$O,3,FALSE),"")</f>
        <v>5.5</v>
      </c>
      <c r="E1212" s="26" t="str">
        <f>IFERROR(VLOOKUP($A1212,'Medical Examinations'!$A:$O,4,FALSE),"")</f>
        <v>Yes</v>
      </c>
      <c r="F1212" t="str">
        <f>IFERROR(VLOOKUP($A1212,'Medical Examinations'!$A:$O,6,FALSE),"")</f>
        <v>No</v>
      </c>
      <c r="G1212" t="str">
        <f>IFERROR(VLOOKUP($A1212,'Medical Examinations'!$A:$O,7,FALSE),"")</f>
        <v>No</v>
      </c>
      <c r="H1212" s="28" t="str">
        <f>IFERROR(VLOOKUP($A1212,'Medical Examinations'!$A:$O,8,FALSE),"")</f>
        <v>0</v>
      </c>
      <c r="I1212" t="str">
        <f>IFERROR(VLOOKUP($A1212,'Medical Examinations'!$A:$O,10,FALSE),"")</f>
        <v>No</v>
      </c>
      <c r="J1212" t="str">
        <f>IFERROR(VLOOKUP($A1212,'Medical Examinations'!$A:$O,14,FALSE),"")</f>
        <v>Obesity</v>
      </c>
      <c r="K1212" t="str">
        <f>IFERROR(VLOOKUP($A1212,'Medical Examinations'!$A:$O,15,FALSE),"")</f>
        <v>Normal</v>
      </c>
      <c r="L1212" s="19" t="str">
        <f>IFERROR(VLOOKUP($A1212,'Hospitalisation Details'!$A:$Q,7,FALSE),"")</f>
        <v>3-Jun-2001</v>
      </c>
      <c r="M1212" s="20">
        <f>IFERROR(VLOOKUP($A1212,'Hospitalisation Details'!$A:$Q,10,FALSE),"")</f>
        <v>2404.73</v>
      </c>
      <c r="N1212" s="26" t="str">
        <f>IFERROR(VLOOKUP($A1212,'Hospitalisation Details'!$A:$Q,11,FALSE),"")</f>
        <v>tier - 2</v>
      </c>
      <c r="O1212" t="str">
        <f>IFERROR(VLOOKUP($A1212,'Hospitalisation Details'!$A:$Q,13,FALSE),"")</f>
        <v>tier - 3</v>
      </c>
      <c r="P1212" t="str">
        <f>IFERROR(VLOOKUP($A1212,'Hospitalisation Details'!$A:$Q,15,FALSE),"")</f>
        <v>R1012</v>
      </c>
      <c r="Q1212">
        <f>IFERROR(VLOOKUP($A1212,'Hospitalisation Details'!$A:$Q,8,FALSE),"")</f>
        <v>22</v>
      </c>
    </row>
    <row r="1213" spans="1:17" ht="15" x14ac:dyDescent="0.35">
      <c r="A1213" s="25" t="str">
        <f>'Customer Names'!A2090</f>
        <v>Id2089</v>
      </c>
      <c r="B1213" t="str">
        <f>IFERROR(VLOOKUP($A1213,'Customer Names'!$A:$F,3,FALSE),"")</f>
        <v>List</v>
      </c>
      <c r="C1213" s="27">
        <f>IFERROR(VLOOKUP($A1213,'Medical Examinations'!$A:$O,2,FALSE),"")</f>
        <v>24.51</v>
      </c>
      <c r="D1213">
        <f>IFERROR(VLOOKUP($A1213,'Medical Examinations'!$A:$O,3,FALSE),"")</f>
        <v>4.6900000000000004</v>
      </c>
      <c r="E1213" s="26" t="str">
        <f>IFERROR(VLOOKUP($A1213,'Medical Examinations'!$A:$O,4,FALSE),"")</f>
        <v>No</v>
      </c>
      <c r="F1213" t="str">
        <f>IFERROR(VLOOKUP($A1213,'Medical Examinations'!$A:$O,6,FALSE),"")</f>
        <v>No</v>
      </c>
      <c r="G1213" t="str">
        <f>IFERROR(VLOOKUP($A1213,'Medical Examinations'!$A:$O,7,FALSE),"")</f>
        <v>No</v>
      </c>
      <c r="H1213" s="28" t="str">
        <f>IFERROR(VLOOKUP($A1213,'Medical Examinations'!$A:$O,8,FALSE),"")</f>
        <v>0</v>
      </c>
      <c r="I1213" t="str">
        <f>IFERROR(VLOOKUP($A1213,'Medical Examinations'!$A:$O,10,FALSE),"")</f>
        <v>No</v>
      </c>
      <c r="J1213" t="str">
        <f>IFERROR(VLOOKUP($A1213,'Medical Examinations'!$A:$O,14,FALSE),"")</f>
        <v>Normal Weight</v>
      </c>
      <c r="K1213" t="str">
        <f>IFERROR(VLOOKUP($A1213,'Medical Examinations'!$A:$O,15,FALSE),"")</f>
        <v>Normal</v>
      </c>
      <c r="L1213" s="19" t="str">
        <f>IFERROR(VLOOKUP($A1213,'Hospitalisation Details'!$A:$Q,7,FALSE),"")</f>
        <v>10-Aug-1999</v>
      </c>
      <c r="M1213" s="20">
        <f>IFERROR(VLOOKUP($A1213,'Hospitalisation Details'!$A:$Q,10,FALSE),"")</f>
        <v>2396.1</v>
      </c>
      <c r="N1213" s="26" t="str">
        <f>IFERROR(VLOOKUP($A1213,'Hospitalisation Details'!$A:$Q,11,FALSE),"")</f>
        <v>tier - 2</v>
      </c>
      <c r="O1213" t="str">
        <f>IFERROR(VLOOKUP($A1213,'Hospitalisation Details'!$A:$Q,13,FALSE),"")</f>
        <v>tier - 1</v>
      </c>
      <c r="P1213" t="str">
        <f>IFERROR(VLOOKUP($A1213,'Hospitalisation Details'!$A:$Q,15,FALSE),"")</f>
        <v>R1019</v>
      </c>
      <c r="Q1213">
        <f>IFERROR(VLOOKUP($A1213,'Hospitalisation Details'!$A:$Q,8,FALSE),"")</f>
        <v>23</v>
      </c>
    </row>
    <row r="1214" spans="1:17" ht="15" x14ac:dyDescent="0.35">
      <c r="A1214" s="25" t="str">
        <f>'Customer Names'!A210</f>
        <v>Id209</v>
      </c>
      <c r="B1214" t="str">
        <f>IFERROR(VLOOKUP($A1214,'Customer Names'!$A:$F,3,FALSE),"")</f>
        <v>Cardosi</v>
      </c>
      <c r="C1214" s="27">
        <f>IFERROR(VLOOKUP($A1214,'Medical Examinations'!$A:$O,2,FALSE),"")</f>
        <v>36.85</v>
      </c>
      <c r="D1214">
        <f>IFERROR(VLOOKUP($A1214,'Medical Examinations'!$A:$O,3,FALSE),"")</f>
        <v>11.12</v>
      </c>
      <c r="E1214" s="26" t="str">
        <f>IFERROR(VLOOKUP($A1214,'Medical Examinations'!$A:$O,4,FALSE),"")</f>
        <v>No</v>
      </c>
      <c r="F1214" t="str">
        <f>IFERROR(VLOOKUP($A1214,'Medical Examinations'!$A:$O,6,FALSE),"")</f>
        <v>No</v>
      </c>
      <c r="G1214" t="str">
        <f>IFERROR(VLOOKUP($A1214,'Medical Examinations'!$A:$O,7,FALSE),"")</f>
        <v>No</v>
      </c>
      <c r="H1214" s="28" t="str">
        <f>IFERROR(VLOOKUP($A1214,'Medical Examinations'!$A:$O,8,FALSE),"")</f>
        <v>0</v>
      </c>
      <c r="I1214" t="str">
        <f>IFERROR(VLOOKUP($A1214,'Medical Examinations'!$A:$O,10,FALSE),"")</f>
        <v>Yes</v>
      </c>
      <c r="J1214" t="str">
        <f>IFERROR(VLOOKUP($A1214,'Medical Examinations'!$A:$O,14,FALSE),"")</f>
        <v>Obesity</v>
      </c>
      <c r="K1214" t="str">
        <f>IFERROR(VLOOKUP($A1214,'Medical Examinations'!$A:$O,15,FALSE),"")</f>
        <v>Diabetes</v>
      </c>
      <c r="L1214" s="19" t="str">
        <f>IFERROR(VLOOKUP($A1214,'Hospitalisation Details'!$A:$Q,7,FALSE),"")</f>
        <v>19-Dec-1978</v>
      </c>
      <c r="M1214" s="20">
        <f>IFERROR(VLOOKUP($A1214,'Hospitalisation Details'!$A:$Q,10,FALSE),"")</f>
        <v>35701.9</v>
      </c>
      <c r="N1214" s="26" t="str">
        <f>IFERROR(VLOOKUP($A1214,'Hospitalisation Details'!$A:$Q,11,FALSE),"")</f>
        <v>tier - 2</v>
      </c>
      <c r="O1214" t="str">
        <f>IFERROR(VLOOKUP($A1214,'Hospitalisation Details'!$A:$Q,13,FALSE),"")</f>
        <v>tier - 1</v>
      </c>
      <c r="P1214" t="str">
        <f>IFERROR(VLOOKUP($A1214,'Hospitalisation Details'!$A:$Q,15,FALSE),"")</f>
        <v>R1011</v>
      </c>
      <c r="Q1214">
        <f>IFERROR(VLOOKUP($A1214,'Hospitalisation Details'!$A:$Q,8,FALSE),"")</f>
        <v>44</v>
      </c>
    </row>
    <row r="1215" spans="1:17" ht="15" x14ac:dyDescent="0.35">
      <c r="A1215" s="25" t="str">
        <f>'Customer Names'!A2091</f>
        <v>Id2090</v>
      </c>
      <c r="B1215" t="str">
        <f>IFERROR(VLOOKUP($A1215,'Customer Names'!$A:$F,3,FALSE),"")</f>
        <v>Shafar</v>
      </c>
      <c r="C1215" s="27">
        <f>IFERROR(VLOOKUP($A1215,'Medical Examinations'!$A:$O,2,FALSE),"")</f>
        <v>23.844999999999999</v>
      </c>
      <c r="D1215">
        <f>IFERROR(VLOOKUP($A1215,'Medical Examinations'!$A:$O,3,FALSE),"")</f>
        <v>4.43</v>
      </c>
      <c r="E1215" s="26" t="str">
        <f>IFERROR(VLOOKUP($A1215,'Medical Examinations'!$A:$O,4,FALSE),"")</f>
        <v>No</v>
      </c>
      <c r="F1215" t="str">
        <f>IFERROR(VLOOKUP($A1215,'Medical Examinations'!$A:$O,6,FALSE),"")</f>
        <v>No</v>
      </c>
      <c r="G1215" t="str">
        <f>IFERROR(VLOOKUP($A1215,'Medical Examinations'!$A:$O,7,FALSE),"")</f>
        <v>No</v>
      </c>
      <c r="H1215" s="28" t="str">
        <f>IFERROR(VLOOKUP($A1215,'Medical Examinations'!$A:$O,8,FALSE),"")</f>
        <v>0</v>
      </c>
      <c r="I1215" t="str">
        <f>IFERROR(VLOOKUP($A1215,'Medical Examinations'!$A:$O,10,FALSE),"")</f>
        <v>No</v>
      </c>
      <c r="J1215" t="str">
        <f>IFERROR(VLOOKUP($A1215,'Medical Examinations'!$A:$O,14,FALSE),"")</f>
        <v>Normal Weight</v>
      </c>
      <c r="K1215" t="str">
        <f>IFERROR(VLOOKUP($A1215,'Medical Examinations'!$A:$O,15,FALSE),"")</f>
        <v>Normal</v>
      </c>
      <c r="L1215" s="19" t="str">
        <f>IFERROR(VLOOKUP($A1215,'Hospitalisation Details'!$A:$Q,7,FALSE),"")</f>
        <v>17-Dec-1999</v>
      </c>
      <c r="M1215" s="20">
        <f>IFERROR(VLOOKUP($A1215,'Hospitalisation Details'!$A:$Q,10,FALSE),"")</f>
        <v>2395.17</v>
      </c>
      <c r="N1215" s="26" t="str">
        <f>IFERROR(VLOOKUP($A1215,'Hospitalisation Details'!$A:$Q,11,FALSE),"")</f>
        <v>tier - 2</v>
      </c>
      <c r="O1215" t="str">
        <f>IFERROR(VLOOKUP($A1215,'Hospitalisation Details'!$A:$Q,13,FALSE),"")</f>
        <v>tier - 1</v>
      </c>
      <c r="P1215" t="str">
        <f>IFERROR(VLOOKUP($A1215,'Hospitalisation Details'!$A:$Q,15,FALSE),"")</f>
        <v>R1014</v>
      </c>
      <c r="Q1215">
        <f>IFERROR(VLOOKUP($A1215,'Hospitalisation Details'!$A:$Q,8,FALSE),"")</f>
        <v>23</v>
      </c>
    </row>
    <row r="1216" spans="1:17" ht="15" x14ac:dyDescent="0.35">
      <c r="A1216" s="25" t="str">
        <f>'Customer Names'!A2092</f>
        <v>Id2091</v>
      </c>
      <c r="B1216" t="str">
        <f>IFERROR(VLOOKUP($A1216,'Customer Names'!$A:$F,3,FALSE),"")</f>
        <v>Copenhaver</v>
      </c>
      <c r="C1216" s="27">
        <f>IFERROR(VLOOKUP($A1216,'Medical Examinations'!$A:$O,2,FALSE),"")</f>
        <v>15.68</v>
      </c>
      <c r="D1216">
        <f>IFERROR(VLOOKUP($A1216,'Medical Examinations'!$A:$O,3,FALSE),"")</f>
        <v>6.16</v>
      </c>
      <c r="E1216" s="26" t="str">
        <f>IFERROR(VLOOKUP($A1216,'Medical Examinations'!$A:$O,4,FALSE),"")</f>
        <v>Yes</v>
      </c>
      <c r="F1216" t="str">
        <f>IFERROR(VLOOKUP($A1216,'Medical Examinations'!$A:$O,6,FALSE),"")</f>
        <v>No</v>
      </c>
      <c r="G1216" t="str">
        <f>IFERROR(VLOOKUP($A1216,'Medical Examinations'!$A:$O,7,FALSE),"")</f>
        <v>No</v>
      </c>
      <c r="H1216" s="28">
        <f>IFERROR(VLOOKUP($A1216,'Medical Examinations'!$A:$O,8,FALSE),"")</f>
        <v>1</v>
      </c>
      <c r="I1216" t="str">
        <f>IFERROR(VLOOKUP($A1216,'Medical Examinations'!$A:$O,10,FALSE),"")</f>
        <v>No</v>
      </c>
      <c r="J1216" t="str">
        <f>IFERROR(VLOOKUP($A1216,'Medical Examinations'!$A:$O,14,FALSE),"")</f>
        <v>Under Weight</v>
      </c>
      <c r="K1216" t="str">
        <f>IFERROR(VLOOKUP($A1216,'Medical Examinations'!$A:$O,15,FALSE),"")</f>
        <v>Prediabetes</v>
      </c>
      <c r="L1216" s="19" t="str">
        <f>IFERROR(VLOOKUP($A1216,'Hospitalisation Details'!$A:$Q,7,FALSE),"")</f>
        <v>12-Dec-1988</v>
      </c>
      <c r="M1216" s="20">
        <f>IFERROR(VLOOKUP($A1216,'Hospitalisation Details'!$A:$Q,10,FALSE),"")</f>
        <v>2373.3000000000002</v>
      </c>
      <c r="N1216" s="26" t="str">
        <f>IFERROR(VLOOKUP($A1216,'Hospitalisation Details'!$A:$Q,11,FALSE),"")</f>
        <v>tier - 2</v>
      </c>
      <c r="O1216" t="str">
        <f>IFERROR(VLOOKUP($A1216,'Hospitalisation Details'!$A:$Q,13,FALSE),"")</f>
        <v>tier - 2</v>
      </c>
      <c r="P1216" t="str">
        <f>IFERROR(VLOOKUP($A1216,'Hospitalisation Details'!$A:$Q,15,FALSE),"")</f>
        <v>R1013</v>
      </c>
      <c r="Q1216">
        <f>IFERROR(VLOOKUP($A1216,'Hospitalisation Details'!$A:$Q,8,FALSE),"")</f>
        <v>34</v>
      </c>
    </row>
    <row r="1217" spans="1:17" ht="15" x14ac:dyDescent="0.35">
      <c r="A1217" s="25" t="str">
        <f>'Customer Names'!A2093</f>
        <v>Id2092</v>
      </c>
      <c r="B1217" t="str">
        <f>IFERROR(VLOOKUP($A1217,'Customer Names'!$A:$F,3,FALSE),"")</f>
        <v>Stump</v>
      </c>
      <c r="C1217" s="27">
        <f>IFERROR(VLOOKUP($A1217,'Medical Examinations'!$A:$O,2,FALSE),"")</f>
        <v>32.395000000000003</v>
      </c>
      <c r="D1217">
        <f>IFERROR(VLOOKUP($A1217,'Medical Examinations'!$A:$O,3,FALSE),"")</f>
        <v>6.66</v>
      </c>
      <c r="E1217" s="26" t="str">
        <f>IFERROR(VLOOKUP($A1217,'Medical Examinations'!$A:$O,4,FALSE),"")</f>
        <v>No</v>
      </c>
      <c r="F1217" t="str">
        <f>IFERROR(VLOOKUP($A1217,'Medical Examinations'!$A:$O,6,FALSE),"")</f>
        <v>No</v>
      </c>
      <c r="G1217" t="str">
        <f>IFERROR(VLOOKUP($A1217,'Medical Examinations'!$A:$O,7,FALSE),"")</f>
        <v>No</v>
      </c>
      <c r="H1217" s="28" t="str">
        <f>IFERROR(VLOOKUP($A1217,'Medical Examinations'!$A:$O,8,FALSE),"")</f>
        <v>0</v>
      </c>
      <c r="I1217" t="str">
        <f>IFERROR(VLOOKUP($A1217,'Medical Examinations'!$A:$O,10,FALSE),"")</f>
        <v>No</v>
      </c>
      <c r="J1217" t="str">
        <f>IFERROR(VLOOKUP($A1217,'Medical Examinations'!$A:$O,14,FALSE),"")</f>
        <v>Obesity</v>
      </c>
      <c r="K1217" t="str">
        <f>IFERROR(VLOOKUP($A1217,'Medical Examinations'!$A:$O,15,FALSE),"")</f>
        <v>Diabetes</v>
      </c>
      <c r="L1217" s="19" t="str">
        <f>IFERROR(VLOOKUP($A1217,'Hospitalisation Details'!$A:$Q,7,FALSE),"")</f>
        <v>5-Nov-2002</v>
      </c>
      <c r="M1217" s="20">
        <f>IFERROR(VLOOKUP($A1217,'Hospitalisation Details'!$A:$Q,10,FALSE),"")</f>
        <v>2362.23</v>
      </c>
      <c r="N1217" s="26" t="str">
        <f>IFERROR(VLOOKUP($A1217,'Hospitalisation Details'!$A:$Q,11,FALSE),"")</f>
        <v>tier - 2</v>
      </c>
      <c r="O1217" t="str">
        <f>IFERROR(VLOOKUP($A1217,'Hospitalisation Details'!$A:$Q,13,FALSE),"")</f>
        <v>tier - 1</v>
      </c>
      <c r="P1217" t="str">
        <f>IFERROR(VLOOKUP($A1217,'Hospitalisation Details'!$A:$Q,15,FALSE),"")</f>
        <v>R1012</v>
      </c>
      <c r="Q1217">
        <f>IFERROR(VLOOKUP($A1217,'Hospitalisation Details'!$A:$Q,8,FALSE),"")</f>
        <v>20</v>
      </c>
    </row>
    <row r="1218" spans="1:17" ht="15" x14ac:dyDescent="0.35">
      <c r="A1218" s="25" t="str">
        <f>'Customer Names'!A2094</f>
        <v>Id2093</v>
      </c>
      <c r="B1218" t="str">
        <f>IFERROR(VLOOKUP($A1218,'Customer Names'!$A:$F,3,FALSE),"")</f>
        <v>Wehrman</v>
      </c>
      <c r="C1218" s="27">
        <f>IFERROR(VLOOKUP($A1218,'Medical Examinations'!$A:$O,2,FALSE),"")</f>
        <v>23.655000000000001</v>
      </c>
      <c r="D1218">
        <f>IFERROR(VLOOKUP($A1218,'Medical Examinations'!$A:$O,3,FALSE),"")</f>
        <v>5.92</v>
      </c>
      <c r="E1218" s="26" t="str">
        <f>IFERROR(VLOOKUP($A1218,'Medical Examinations'!$A:$O,4,FALSE),"")</f>
        <v>No</v>
      </c>
      <c r="F1218" t="str">
        <f>IFERROR(VLOOKUP($A1218,'Medical Examinations'!$A:$O,6,FALSE),"")</f>
        <v>No</v>
      </c>
      <c r="G1218" t="str">
        <f>IFERROR(VLOOKUP($A1218,'Medical Examinations'!$A:$O,7,FALSE),"")</f>
        <v>No</v>
      </c>
      <c r="H1218" s="28">
        <f>IFERROR(VLOOKUP($A1218,'Medical Examinations'!$A:$O,8,FALSE),"")</f>
        <v>1</v>
      </c>
      <c r="I1218" t="str">
        <f>IFERROR(VLOOKUP($A1218,'Medical Examinations'!$A:$O,10,FALSE),"")</f>
        <v>No</v>
      </c>
      <c r="J1218" t="str">
        <f>IFERROR(VLOOKUP($A1218,'Medical Examinations'!$A:$O,14,FALSE),"")</f>
        <v>Normal Weight</v>
      </c>
      <c r="K1218" t="str">
        <f>IFERROR(VLOOKUP($A1218,'Medical Examinations'!$A:$O,15,FALSE),"")</f>
        <v>Prediabetes</v>
      </c>
      <c r="L1218" s="19" t="str">
        <f>IFERROR(VLOOKUP($A1218,'Hospitalisation Details'!$A:$Q,7,FALSE),"")</f>
        <v>21-Oct-1998</v>
      </c>
      <c r="M1218" s="20">
        <f>IFERROR(VLOOKUP($A1218,'Hospitalisation Details'!$A:$Q,10,FALSE),"")</f>
        <v>2352.9699999999998</v>
      </c>
      <c r="N1218" s="26" t="str">
        <f>IFERROR(VLOOKUP($A1218,'Hospitalisation Details'!$A:$Q,11,FALSE),"")</f>
        <v>tier - 3</v>
      </c>
      <c r="O1218" t="str">
        <f>IFERROR(VLOOKUP($A1218,'Hospitalisation Details'!$A:$Q,13,FALSE),"")</f>
        <v>tier - 3</v>
      </c>
      <c r="P1218" t="str">
        <f>IFERROR(VLOOKUP($A1218,'Hospitalisation Details'!$A:$Q,15,FALSE),"")</f>
        <v>R1012</v>
      </c>
      <c r="Q1218">
        <f>IFERROR(VLOOKUP($A1218,'Hospitalisation Details'!$A:$Q,8,FALSE),"")</f>
        <v>24</v>
      </c>
    </row>
    <row r="1219" spans="1:17" ht="15" x14ac:dyDescent="0.35">
      <c r="A1219" s="25" t="str">
        <f>'Customer Names'!A2095</f>
        <v>Id2094</v>
      </c>
      <c r="B1219" t="str">
        <f>IFERROR(VLOOKUP($A1219,'Customer Names'!$A:$F,3,FALSE),"")</f>
        <v>Sischo</v>
      </c>
      <c r="C1219" s="27">
        <f>IFERROR(VLOOKUP($A1219,'Medical Examinations'!$A:$O,2,FALSE),"")</f>
        <v>28.4</v>
      </c>
      <c r="D1219">
        <f>IFERROR(VLOOKUP($A1219,'Medical Examinations'!$A:$O,3,FALSE),"")</f>
        <v>5.97</v>
      </c>
      <c r="E1219" s="26" t="str">
        <f>IFERROR(VLOOKUP($A1219,'Medical Examinations'!$A:$O,4,FALSE),"")</f>
        <v>No</v>
      </c>
      <c r="F1219" t="str">
        <f>IFERROR(VLOOKUP($A1219,'Medical Examinations'!$A:$O,6,FALSE),"")</f>
        <v>No</v>
      </c>
      <c r="G1219" t="str">
        <f>IFERROR(VLOOKUP($A1219,'Medical Examinations'!$A:$O,7,FALSE),"")</f>
        <v>Yes</v>
      </c>
      <c r="H1219" s="28">
        <f>IFERROR(VLOOKUP($A1219,'Medical Examinations'!$A:$O,8,FALSE),"")</f>
        <v>1</v>
      </c>
      <c r="I1219" t="str">
        <f>IFERROR(VLOOKUP($A1219,'Medical Examinations'!$A:$O,10,FALSE),"")</f>
        <v>No</v>
      </c>
      <c r="J1219" t="str">
        <f>IFERROR(VLOOKUP($A1219,'Medical Examinations'!$A:$O,14,FALSE),"")</f>
        <v>Over Weight</v>
      </c>
      <c r="K1219" t="str">
        <f>IFERROR(VLOOKUP($A1219,'Medical Examinations'!$A:$O,15,FALSE),"")</f>
        <v>Prediabetes</v>
      </c>
      <c r="L1219" s="19" t="str">
        <f>IFERROR(VLOOKUP($A1219,'Hospitalisation Details'!$A:$Q,7,FALSE),"")</f>
        <v>18-Nov-2003</v>
      </c>
      <c r="M1219" s="20">
        <f>IFERROR(VLOOKUP($A1219,'Hospitalisation Details'!$A:$Q,10,FALSE),"")</f>
        <v>2331.52</v>
      </c>
      <c r="N1219" s="26" t="str">
        <f>IFERROR(VLOOKUP($A1219,'Hospitalisation Details'!$A:$Q,11,FALSE),"")</f>
        <v>tier - 2</v>
      </c>
      <c r="O1219" t="str">
        <f>IFERROR(VLOOKUP($A1219,'Hospitalisation Details'!$A:$Q,13,FALSE),"")</f>
        <v>tier - 3</v>
      </c>
      <c r="P1219" t="str">
        <f>IFERROR(VLOOKUP($A1219,'Hospitalisation Details'!$A:$Q,15,FALSE),"")</f>
        <v>R1011</v>
      </c>
      <c r="Q1219">
        <f>IFERROR(VLOOKUP($A1219,'Hospitalisation Details'!$A:$Q,8,FALSE),"")</f>
        <v>19</v>
      </c>
    </row>
    <row r="1220" spans="1:17" ht="15" x14ac:dyDescent="0.35">
      <c r="A1220" s="25" t="str">
        <f>'Customer Names'!A2096</f>
        <v>Id2095</v>
      </c>
      <c r="B1220" t="str">
        <f>IFERROR(VLOOKUP($A1220,'Customer Names'!$A:$F,3,FALSE),"")</f>
        <v>Fonti</v>
      </c>
      <c r="C1220" s="27">
        <f>IFERROR(VLOOKUP($A1220,'Medical Examinations'!$A:$O,2,FALSE),"")</f>
        <v>35.42</v>
      </c>
      <c r="D1220">
        <f>IFERROR(VLOOKUP($A1220,'Medical Examinations'!$A:$O,3,FALSE),"")</f>
        <v>4.6399999999999997</v>
      </c>
      <c r="E1220" s="26" t="str">
        <f>IFERROR(VLOOKUP($A1220,'Medical Examinations'!$A:$O,4,FALSE),"")</f>
        <v>Yes</v>
      </c>
      <c r="F1220" t="str">
        <f>IFERROR(VLOOKUP($A1220,'Medical Examinations'!$A:$O,6,FALSE),"")</f>
        <v>No</v>
      </c>
      <c r="G1220" t="str">
        <f>IFERROR(VLOOKUP($A1220,'Medical Examinations'!$A:$O,7,FALSE),"")</f>
        <v>No</v>
      </c>
      <c r="H1220" s="28" t="str">
        <f>IFERROR(VLOOKUP($A1220,'Medical Examinations'!$A:$O,8,FALSE),"")</f>
        <v>0</v>
      </c>
      <c r="I1220" t="str">
        <f>IFERROR(VLOOKUP($A1220,'Medical Examinations'!$A:$O,10,FALSE),"")</f>
        <v>No</v>
      </c>
      <c r="J1220" t="str">
        <f>IFERROR(VLOOKUP($A1220,'Medical Examinations'!$A:$O,14,FALSE),"")</f>
        <v>Obesity</v>
      </c>
      <c r="K1220" t="str">
        <f>IFERROR(VLOOKUP($A1220,'Medical Examinations'!$A:$O,15,FALSE),"")</f>
        <v>Normal</v>
      </c>
      <c r="L1220" s="19" t="str">
        <f>IFERROR(VLOOKUP($A1220,'Hospitalisation Details'!$A:$Q,7,FALSE),"")</f>
        <v>17-Dec-1996</v>
      </c>
      <c r="M1220" s="20">
        <f>IFERROR(VLOOKUP($A1220,'Hospitalisation Details'!$A:$Q,10,FALSE),"")</f>
        <v>2322.62</v>
      </c>
      <c r="N1220" s="26" t="str">
        <f>IFERROR(VLOOKUP($A1220,'Hospitalisation Details'!$A:$Q,11,FALSE),"")</f>
        <v>tier - 2</v>
      </c>
      <c r="O1220" t="str">
        <f>IFERROR(VLOOKUP($A1220,'Hospitalisation Details'!$A:$Q,13,FALSE),"")</f>
        <v>tier - 1</v>
      </c>
      <c r="P1220" t="str">
        <f>IFERROR(VLOOKUP($A1220,'Hospitalisation Details'!$A:$Q,15,FALSE),"")</f>
        <v>R1013</v>
      </c>
      <c r="Q1220">
        <f>IFERROR(VLOOKUP($A1220,'Hospitalisation Details'!$A:$Q,8,FALSE),"")</f>
        <v>26</v>
      </c>
    </row>
    <row r="1221" spans="1:17" ht="15" x14ac:dyDescent="0.35">
      <c r="A1221" s="25" t="str">
        <f>'Customer Names'!A2097</f>
        <v>Id2096</v>
      </c>
      <c r="B1221" t="str">
        <f>IFERROR(VLOOKUP($A1221,'Customer Names'!$A:$F,3,FALSE),"")</f>
        <v>Merlis</v>
      </c>
      <c r="C1221" s="27">
        <f>IFERROR(VLOOKUP($A1221,'Medical Examinations'!$A:$O,2,FALSE),"")</f>
        <v>26.18</v>
      </c>
      <c r="D1221">
        <f>IFERROR(VLOOKUP($A1221,'Medical Examinations'!$A:$O,3,FALSE),"")</f>
        <v>6.12</v>
      </c>
      <c r="E1221" s="26" t="str">
        <f>IFERROR(VLOOKUP($A1221,'Medical Examinations'!$A:$O,4,FALSE),"")</f>
        <v>No</v>
      </c>
      <c r="F1221" t="str">
        <f>IFERROR(VLOOKUP($A1221,'Medical Examinations'!$A:$O,6,FALSE),"")</f>
        <v>yes</v>
      </c>
      <c r="G1221" t="str">
        <f>IFERROR(VLOOKUP($A1221,'Medical Examinations'!$A:$O,7,FALSE),"")</f>
        <v>No</v>
      </c>
      <c r="H1221" s="28">
        <f>IFERROR(VLOOKUP($A1221,'Medical Examinations'!$A:$O,8,FALSE),"")</f>
        <v>1</v>
      </c>
      <c r="I1221" t="str">
        <f>IFERROR(VLOOKUP($A1221,'Medical Examinations'!$A:$O,10,FALSE),"")</f>
        <v>No</v>
      </c>
      <c r="J1221" t="str">
        <f>IFERROR(VLOOKUP($A1221,'Medical Examinations'!$A:$O,14,FALSE),"")</f>
        <v>Over Weight</v>
      </c>
      <c r="K1221" t="str">
        <f>IFERROR(VLOOKUP($A1221,'Medical Examinations'!$A:$O,15,FALSE),"")</f>
        <v>Prediabetes</v>
      </c>
      <c r="L1221" s="19" t="str">
        <f>IFERROR(VLOOKUP($A1221,'Hospitalisation Details'!$A:$Q,7,FALSE),"")</f>
        <v>6-Sep-2004</v>
      </c>
      <c r="M1221" s="20">
        <f>IFERROR(VLOOKUP($A1221,'Hospitalisation Details'!$A:$Q,10,FALSE),"")</f>
        <v>2304</v>
      </c>
      <c r="N1221" s="26" t="str">
        <f>IFERROR(VLOOKUP($A1221,'Hospitalisation Details'!$A:$Q,11,FALSE),"")</f>
        <v>tier - 2</v>
      </c>
      <c r="O1221" t="str">
        <f>IFERROR(VLOOKUP($A1221,'Hospitalisation Details'!$A:$Q,13,FALSE),"")</f>
        <v>tier - 3</v>
      </c>
      <c r="P1221" t="str">
        <f>IFERROR(VLOOKUP($A1221,'Hospitalisation Details'!$A:$Q,15,FALSE),"")</f>
        <v>R1013</v>
      </c>
      <c r="Q1221">
        <f>IFERROR(VLOOKUP($A1221,'Hospitalisation Details'!$A:$Q,8,FALSE),"")</f>
        <v>18</v>
      </c>
    </row>
    <row r="1222" spans="1:17" ht="15" x14ac:dyDescent="0.35">
      <c r="A1222" s="25" t="str">
        <f>'Customer Names'!A2098</f>
        <v>Id2097</v>
      </c>
      <c r="B1222" t="str">
        <f>IFERROR(VLOOKUP($A1222,'Customer Names'!$A:$F,3,FALSE),"")</f>
        <v>Hasegawa</v>
      </c>
      <c r="C1222" s="27">
        <f>IFERROR(VLOOKUP($A1222,'Medical Examinations'!$A:$O,2,FALSE),"")</f>
        <v>20.8</v>
      </c>
      <c r="D1222">
        <f>IFERROR(VLOOKUP($A1222,'Medical Examinations'!$A:$O,3,FALSE),"")</f>
        <v>4.87</v>
      </c>
      <c r="E1222" s="26" t="str">
        <f>IFERROR(VLOOKUP($A1222,'Medical Examinations'!$A:$O,4,FALSE),"")</f>
        <v>Yes</v>
      </c>
      <c r="F1222" t="str">
        <f>IFERROR(VLOOKUP($A1222,'Medical Examinations'!$A:$O,6,FALSE),"")</f>
        <v>No</v>
      </c>
      <c r="G1222" t="str">
        <f>IFERROR(VLOOKUP($A1222,'Medical Examinations'!$A:$O,7,FALSE),"")</f>
        <v>No</v>
      </c>
      <c r="H1222" s="28" t="str">
        <f>IFERROR(VLOOKUP($A1222,'Medical Examinations'!$A:$O,8,FALSE),"")</f>
        <v>0</v>
      </c>
      <c r="I1222" t="str">
        <f>IFERROR(VLOOKUP($A1222,'Medical Examinations'!$A:$O,10,FALSE),"")</f>
        <v>No</v>
      </c>
      <c r="J1222" t="str">
        <f>IFERROR(VLOOKUP($A1222,'Medical Examinations'!$A:$O,14,FALSE),"")</f>
        <v>Normal Weight</v>
      </c>
      <c r="K1222" t="str">
        <f>IFERROR(VLOOKUP($A1222,'Medical Examinations'!$A:$O,15,FALSE),"")</f>
        <v>Normal</v>
      </c>
      <c r="L1222" s="19" t="str">
        <f>IFERROR(VLOOKUP($A1222,'Hospitalisation Details'!$A:$Q,7,FALSE),"")</f>
        <v>28-Nov-1996</v>
      </c>
      <c r="M1222" s="20">
        <f>IFERROR(VLOOKUP($A1222,'Hospitalisation Details'!$A:$Q,10,FALSE),"")</f>
        <v>2302.3000000000002</v>
      </c>
      <c r="N1222" s="26" t="str">
        <f>IFERROR(VLOOKUP($A1222,'Hospitalisation Details'!$A:$Q,11,FALSE),"")</f>
        <v>tier - 1</v>
      </c>
      <c r="O1222" t="str">
        <f>IFERROR(VLOOKUP($A1222,'Hospitalisation Details'!$A:$Q,13,FALSE),"")</f>
        <v>tier - 2</v>
      </c>
      <c r="P1222" t="str">
        <f>IFERROR(VLOOKUP($A1222,'Hospitalisation Details'!$A:$Q,15,FALSE),"")</f>
        <v>R1011</v>
      </c>
      <c r="Q1222">
        <f>IFERROR(VLOOKUP($A1222,'Hospitalisation Details'!$A:$Q,8,FALSE),"")</f>
        <v>26</v>
      </c>
    </row>
    <row r="1223" spans="1:17" ht="15" x14ac:dyDescent="0.35">
      <c r="A1223" s="25" t="str">
        <f>'Customer Names'!A2099</f>
        <v>Id2098</v>
      </c>
      <c r="B1223" t="str">
        <f>IFERROR(VLOOKUP($A1223,'Customer Names'!$A:$F,3,FALSE),"")</f>
        <v>Haselden</v>
      </c>
      <c r="C1223" s="27">
        <f>IFERROR(VLOOKUP($A1223,'Medical Examinations'!$A:$O,2,FALSE),"")</f>
        <v>15.82</v>
      </c>
      <c r="D1223">
        <f>IFERROR(VLOOKUP($A1223,'Medical Examinations'!$A:$O,3,FALSE),"")</f>
        <v>4.5999999999999996</v>
      </c>
      <c r="E1223" s="26" t="str">
        <f>IFERROR(VLOOKUP($A1223,'Medical Examinations'!$A:$O,4,FALSE),"")</f>
        <v>No</v>
      </c>
      <c r="F1223" t="str">
        <f>IFERROR(VLOOKUP($A1223,'Medical Examinations'!$A:$O,6,FALSE),"")</f>
        <v>No</v>
      </c>
      <c r="G1223" t="str">
        <f>IFERROR(VLOOKUP($A1223,'Medical Examinations'!$A:$O,7,FALSE),"")</f>
        <v>No</v>
      </c>
      <c r="H1223" s="28" t="str">
        <f>IFERROR(VLOOKUP($A1223,'Medical Examinations'!$A:$O,8,FALSE),"")</f>
        <v>0</v>
      </c>
      <c r="I1223" t="str">
        <f>IFERROR(VLOOKUP($A1223,'Medical Examinations'!$A:$O,10,FALSE),"")</f>
        <v>No</v>
      </c>
      <c r="J1223" t="str">
        <f>IFERROR(VLOOKUP($A1223,'Medical Examinations'!$A:$O,14,FALSE),"")</f>
        <v>Under Weight</v>
      </c>
      <c r="K1223" t="str">
        <f>IFERROR(VLOOKUP($A1223,'Medical Examinations'!$A:$O,15,FALSE),"")</f>
        <v>Normal</v>
      </c>
      <c r="L1223" s="19" t="str">
        <f>IFERROR(VLOOKUP($A1223,'Hospitalisation Details'!$A:$Q,7,FALSE),"")</f>
        <v>5-Oct-1989</v>
      </c>
      <c r="M1223" s="20">
        <f>IFERROR(VLOOKUP($A1223,'Hospitalisation Details'!$A:$Q,10,FALSE),"")</f>
        <v>2295.2399999999998</v>
      </c>
      <c r="N1223" s="26" t="str">
        <f>IFERROR(VLOOKUP($A1223,'Hospitalisation Details'!$A:$Q,11,FALSE),"")</f>
        <v>tier - 2</v>
      </c>
      <c r="O1223" t="str">
        <f>IFERROR(VLOOKUP($A1223,'Hospitalisation Details'!$A:$Q,13,FALSE),"")</f>
        <v>tier - 1</v>
      </c>
      <c r="P1223" t="str">
        <f>IFERROR(VLOOKUP($A1223,'Hospitalisation Details'!$A:$Q,15,FALSE),"")</f>
        <v>R1013</v>
      </c>
      <c r="Q1223">
        <f>IFERROR(VLOOKUP($A1223,'Hospitalisation Details'!$A:$Q,8,FALSE),"")</f>
        <v>33</v>
      </c>
    </row>
    <row r="1224" spans="1:17" ht="15" x14ac:dyDescent="0.35">
      <c r="A1224" s="25" t="str">
        <f>'Customer Names'!A2100</f>
        <v>Id2099</v>
      </c>
      <c r="B1224" t="str">
        <f>IFERROR(VLOOKUP($A1224,'Customer Names'!$A:$F,3,FALSE),"")</f>
        <v>Simonson</v>
      </c>
      <c r="C1224" s="27">
        <f>IFERROR(VLOOKUP($A1224,'Medical Examinations'!$A:$O,2,FALSE),"")</f>
        <v>17.670000000000002</v>
      </c>
      <c r="D1224">
        <f>IFERROR(VLOOKUP($A1224,'Medical Examinations'!$A:$O,3,FALSE),"")</f>
        <v>4.78</v>
      </c>
      <c r="E1224" s="26" t="str">
        <f>IFERROR(VLOOKUP($A1224,'Medical Examinations'!$A:$O,4,FALSE),"")</f>
        <v>No</v>
      </c>
      <c r="F1224" t="str">
        <f>IFERROR(VLOOKUP($A1224,'Medical Examinations'!$A:$O,6,FALSE),"")</f>
        <v>No</v>
      </c>
      <c r="G1224" t="str">
        <f>IFERROR(VLOOKUP($A1224,'Medical Examinations'!$A:$O,7,FALSE),"")</f>
        <v>No</v>
      </c>
      <c r="H1224" s="28" t="str">
        <f>IFERROR(VLOOKUP($A1224,'Medical Examinations'!$A:$O,8,FALSE),"")</f>
        <v>0</v>
      </c>
      <c r="I1224" t="str">
        <f>IFERROR(VLOOKUP($A1224,'Medical Examinations'!$A:$O,10,FALSE),"")</f>
        <v>No</v>
      </c>
      <c r="J1224" t="str">
        <f>IFERROR(VLOOKUP($A1224,'Medical Examinations'!$A:$O,14,FALSE),"")</f>
        <v>Under Weight</v>
      </c>
      <c r="K1224" t="str">
        <f>IFERROR(VLOOKUP($A1224,'Medical Examinations'!$A:$O,15,FALSE),"")</f>
        <v>Normal</v>
      </c>
      <c r="L1224" s="19" t="str">
        <f>IFERROR(VLOOKUP($A1224,'Hospitalisation Details'!$A:$Q,7,FALSE),"")</f>
        <v>16-Jun-1991</v>
      </c>
      <c r="M1224" s="20">
        <f>IFERROR(VLOOKUP($A1224,'Hospitalisation Details'!$A:$Q,10,FALSE),"")</f>
        <v>2277.7199999999998</v>
      </c>
      <c r="N1224" s="26" t="str">
        <f>IFERROR(VLOOKUP($A1224,'Hospitalisation Details'!$A:$Q,11,FALSE),"")</f>
        <v>tier - 2</v>
      </c>
      <c r="O1224" t="str">
        <f>IFERROR(VLOOKUP($A1224,'Hospitalisation Details'!$A:$Q,13,FALSE),"")</f>
        <v>tier - 1</v>
      </c>
      <c r="P1224" t="str">
        <f>IFERROR(VLOOKUP($A1224,'Hospitalisation Details'!$A:$Q,15,FALSE),"")</f>
        <v>R1013</v>
      </c>
      <c r="Q1224">
        <f>IFERROR(VLOOKUP($A1224,'Hospitalisation Details'!$A:$Q,8,FALSE),"")</f>
        <v>31</v>
      </c>
    </row>
    <row r="1225" spans="1:17" ht="15" x14ac:dyDescent="0.35">
      <c r="A1225" s="25" t="str">
        <f>'Customer Names'!A22</f>
        <v>Id21</v>
      </c>
      <c r="B1225" t="str">
        <f>IFERROR(VLOOKUP($A1225,'Customer Names'!$A:$F,3,FALSE),"")</f>
        <v>Fennon</v>
      </c>
      <c r="C1225" s="27">
        <f>IFERROR(VLOOKUP($A1225,'Medical Examinations'!$A:$O,2,FALSE),"")</f>
        <v>36.299999999999997</v>
      </c>
      <c r="D1225">
        <f>IFERROR(VLOOKUP($A1225,'Medical Examinations'!$A:$O,3,FALSE),"")</f>
        <v>11.5</v>
      </c>
      <c r="E1225" s="26" t="str">
        <f>IFERROR(VLOOKUP($A1225,'Medical Examinations'!$A:$O,4,FALSE),"")</f>
        <v>Yes</v>
      </c>
      <c r="F1225" t="str">
        <f>IFERROR(VLOOKUP($A1225,'Medical Examinations'!$A:$O,6,FALSE),"")</f>
        <v>No</v>
      </c>
      <c r="G1225" t="str">
        <f>IFERROR(VLOOKUP($A1225,'Medical Examinations'!$A:$O,7,FALSE),"")</f>
        <v>No</v>
      </c>
      <c r="H1225" s="28">
        <f>IFERROR(VLOOKUP($A1225,'Medical Examinations'!$A:$O,8,FALSE),"")</f>
        <v>2</v>
      </c>
      <c r="I1225" t="str">
        <f>IFERROR(VLOOKUP($A1225,'Medical Examinations'!$A:$O,10,FALSE),"")</f>
        <v>Yes</v>
      </c>
      <c r="J1225" t="str">
        <f>IFERROR(VLOOKUP($A1225,'Medical Examinations'!$A:$O,14,FALSE),"")</f>
        <v>Obesity</v>
      </c>
      <c r="K1225" t="str">
        <f>IFERROR(VLOOKUP($A1225,'Medical Examinations'!$A:$O,15,FALSE),"")</f>
        <v>Diabetes</v>
      </c>
      <c r="L1225" s="19" t="str">
        <f>IFERROR(VLOOKUP($A1225,'Hospitalisation Details'!$A:$Q,7,FALSE),"")</f>
        <v>13-Jun-1961</v>
      </c>
      <c r="M1225" s="20">
        <f>IFERROR(VLOOKUP($A1225,'Hospitalisation Details'!$A:$Q,10,FALSE),"")</f>
        <v>47403.88</v>
      </c>
      <c r="N1225" s="26" t="str">
        <f>IFERROR(VLOOKUP($A1225,'Hospitalisation Details'!$A:$Q,11,FALSE),"")</f>
        <v>tier - 1</v>
      </c>
      <c r="O1225" t="str">
        <f>IFERROR(VLOOKUP($A1225,'Hospitalisation Details'!$A:$Q,13,FALSE),"")</f>
        <v>tier - 3</v>
      </c>
      <c r="P1225" t="str">
        <f>IFERROR(VLOOKUP($A1225,'Hospitalisation Details'!$A:$Q,15,FALSE),"")</f>
        <v>R1011</v>
      </c>
      <c r="Q1225">
        <f>IFERROR(VLOOKUP($A1225,'Hospitalisation Details'!$A:$Q,8,FALSE),"")</f>
        <v>61</v>
      </c>
    </row>
    <row r="1226" spans="1:17" ht="15" x14ac:dyDescent="0.35">
      <c r="A1226" s="25" t="str">
        <f>'Customer Names'!A211</f>
        <v>Id210</v>
      </c>
      <c r="B1226" t="str">
        <f>IFERROR(VLOOKUP($A1226,'Customer Names'!$A:$F,3,FALSE),"")</f>
        <v>Looney</v>
      </c>
      <c r="C1226" s="27">
        <f>IFERROR(VLOOKUP($A1226,'Medical Examinations'!$A:$O,2,FALSE),"")</f>
        <v>31.02</v>
      </c>
      <c r="D1226">
        <f>IFERROR(VLOOKUP($A1226,'Medical Examinations'!$A:$O,3,FALSE),"")</f>
        <v>4.5599999999999996</v>
      </c>
      <c r="E1226" s="26" t="str">
        <f>IFERROR(VLOOKUP($A1226,'Medical Examinations'!$A:$O,4,FALSE),"")</f>
        <v>No</v>
      </c>
      <c r="F1226" t="str">
        <f>IFERROR(VLOOKUP($A1226,'Medical Examinations'!$A:$O,6,FALSE),"")</f>
        <v>yes</v>
      </c>
      <c r="G1226" t="str">
        <f>IFERROR(VLOOKUP($A1226,'Medical Examinations'!$A:$O,7,FALSE),"")</f>
        <v>No</v>
      </c>
      <c r="H1226" s="28">
        <f>IFERROR(VLOOKUP($A1226,'Medical Examinations'!$A:$O,8,FALSE),"")</f>
        <v>1</v>
      </c>
      <c r="I1226" t="str">
        <f>IFERROR(VLOOKUP($A1226,'Medical Examinations'!$A:$O,10,FALSE),"")</f>
        <v>Yes</v>
      </c>
      <c r="J1226" t="str">
        <f>IFERROR(VLOOKUP($A1226,'Medical Examinations'!$A:$O,14,FALSE),"")</f>
        <v>Obesity</v>
      </c>
      <c r="K1226" t="str">
        <f>IFERROR(VLOOKUP($A1226,'Medical Examinations'!$A:$O,15,FALSE),"")</f>
        <v>Normal</v>
      </c>
      <c r="L1226" s="19" t="str">
        <f>IFERROR(VLOOKUP($A1226,'Hospitalisation Details'!$A:$Q,7,FALSE),"")</f>
        <v>17-Dec-2000</v>
      </c>
      <c r="M1226" s="20">
        <f>IFERROR(VLOOKUP($A1226,'Hospitalisation Details'!$A:$Q,10,FALSE),"")</f>
        <v>35595.589999999997</v>
      </c>
      <c r="N1226" s="26" t="str">
        <f>IFERROR(VLOOKUP($A1226,'Hospitalisation Details'!$A:$Q,11,FALSE),"")</f>
        <v>tier - 2</v>
      </c>
      <c r="O1226" t="str">
        <f>IFERROR(VLOOKUP($A1226,'Hospitalisation Details'!$A:$Q,13,FALSE),"")</f>
        <v>tier - 3</v>
      </c>
      <c r="P1226" t="str">
        <f>IFERROR(VLOOKUP($A1226,'Hospitalisation Details'!$A:$Q,15,FALSE),"")</f>
        <v>R1013</v>
      </c>
      <c r="Q1226">
        <f>IFERROR(VLOOKUP($A1226,'Hospitalisation Details'!$A:$Q,8,FALSE),"")</f>
        <v>22</v>
      </c>
    </row>
    <row r="1227" spans="1:17" ht="15" x14ac:dyDescent="0.35">
      <c r="A1227" s="25" t="str">
        <f>'Customer Names'!A2101</f>
        <v>Id2100</v>
      </c>
      <c r="B1227" t="str">
        <f>IFERROR(VLOOKUP($A1227,'Customer Names'!$A:$F,3,FALSE),"")</f>
        <v>Montag</v>
      </c>
      <c r="C1227" s="27">
        <f>IFERROR(VLOOKUP($A1227,'Medical Examinations'!$A:$O,2,FALSE),"")</f>
        <v>31.92</v>
      </c>
      <c r="D1227">
        <f>IFERROR(VLOOKUP($A1227,'Medical Examinations'!$A:$O,3,FALSE),"")</f>
        <v>11.05</v>
      </c>
      <c r="E1227" s="26" t="str">
        <f>IFERROR(VLOOKUP($A1227,'Medical Examinations'!$A:$O,4,FALSE),"")</f>
        <v>No</v>
      </c>
      <c r="F1227" t="str">
        <f>IFERROR(VLOOKUP($A1227,'Medical Examinations'!$A:$O,6,FALSE),"")</f>
        <v>No</v>
      </c>
      <c r="G1227" t="str">
        <f>IFERROR(VLOOKUP($A1227,'Medical Examinations'!$A:$O,7,FALSE),"")</f>
        <v>No</v>
      </c>
      <c r="H1227" s="28" t="str">
        <f>IFERROR(VLOOKUP($A1227,'Medical Examinations'!$A:$O,8,FALSE),"")</f>
        <v>0</v>
      </c>
      <c r="I1227" t="str">
        <f>IFERROR(VLOOKUP($A1227,'Medical Examinations'!$A:$O,10,FALSE),"")</f>
        <v>No</v>
      </c>
      <c r="J1227" t="str">
        <f>IFERROR(VLOOKUP($A1227,'Medical Examinations'!$A:$O,14,FALSE),"")</f>
        <v>Obesity</v>
      </c>
      <c r="K1227" t="str">
        <f>IFERROR(VLOOKUP($A1227,'Medical Examinations'!$A:$O,15,FALSE),"")</f>
        <v>Diabetes</v>
      </c>
      <c r="L1227" s="19" t="str">
        <f>IFERROR(VLOOKUP($A1227,'Hospitalisation Details'!$A:$Q,7,FALSE),"")</f>
        <v>12-Nov-2002</v>
      </c>
      <c r="M1227" s="20">
        <f>IFERROR(VLOOKUP($A1227,'Hospitalisation Details'!$A:$Q,10,FALSE),"")</f>
        <v>2261.5700000000002</v>
      </c>
      <c r="N1227" s="26" t="str">
        <f>IFERROR(VLOOKUP($A1227,'Hospitalisation Details'!$A:$Q,11,FALSE),"")</f>
        <v>tier - 2</v>
      </c>
      <c r="O1227" t="str">
        <f>IFERROR(VLOOKUP($A1227,'Hospitalisation Details'!$A:$Q,13,FALSE),"")</f>
        <v>tier - 1</v>
      </c>
      <c r="P1227" t="str">
        <f>IFERROR(VLOOKUP($A1227,'Hospitalisation Details'!$A:$Q,15,FALSE),"")</f>
        <v>R1012</v>
      </c>
      <c r="Q1227">
        <f>IFERROR(VLOOKUP($A1227,'Hospitalisation Details'!$A:$Q,8,FALSE),"")</f>
        <v>20</v>
      </c>
    </row>
    <row r="1228" spans="1:17" ht="15" x14ac:dyDescent="0.35">
      <c r="A1228" s="25" t="str">
        <f>'Customer Names'!A2102</f>
        <v>Id2101</v>
      </c>
      <c r="B1228" t="str">
        <f>IFERROR(VLOOKUP($A1228,'Customer Names'!$A:$F,3,FALSE),"")</f>
        <v>Deroian</v>
      </c>
      <c r="C1228" s="27">
        <f>IFERROR(VLOOKUP($A1228,'Medical Examinations'!$A:$O,2,FALSE),"")</f>
        <v>28.975000000000001</v>
      </c>
      <c r="D1228">
        <f>IFERROR(VLOOKUP($A1228,'Medical Examinations'!$A:$O,3,FALSE),"")</f>
        <v>7.62</v>
      </c>
      <c r="E1228" s="26" t="str">
        <f>IFERROR(VLOOKUP($A1228,'Medical Examinations'!$A:$O,4,FALSE),"")</f>
        <v>No</v>
      </c>
      <c r="F1228" t="str">
        <f>IFERROR(VLOOKUP($A1228,'Medical Examinations'!$A:$O,6,FALSE),"")</f>
        <v>No</v>
      </c>
      <c r="G1228" t="str">
        <f>IFERROR(VLOOKUP($A1228,'Medical Examinations'!$A:$O,7,FALSE),"")</f>
        <v>No</v>
      </c>
      <c r="H1228" s="28" t="str">
        <f>IFERROR(VLOOKUP($A1228,'Medical Examinations'!$A:$O,8,FALSE),"")</f>
        <v>0</v>
      </c>
      <c r="I1228" t="str">
        <f>IFERROR(VLOOKUP($A1228,'Medical Examinations'!$A:$O,10,FALSE),"")</f>
        <v>No</v>
      </c>
      <c r="J1228" t="str">
        <f>IFERROR(VLOOKUP($A1228,'Medical Examinations'!$A:$O,14,FALSE),"")</f>
        <v>Over Weight</v>
      </c>
      <c r="K1228" t="str">
        <f>IFERROR(VLOOKUP($A1228,'Medical Examinations'!$A:$O,15,FALSE),"")</f>
        <v>Diabetes</v>
      </c>
      <c r="L1228" s="19" t="str">
        <f>IFERROR(VLOOKUP($A1228,'Hospitalisation Details'!$A:$Q,7,FALSE),"")</f>
        <v>15-Jul-2002</v>
      </c>
      <c r="M1228" s="20">
        <f>IFERROR(VLOOKUP($A1228,'Hospitalisation Details'!$A:$Q,10,FALSE),"")</f>
        <v>2257.48</v>
      </c>
      <c r="N1228" s="26" t="str">
        <f>IFERROR(VLOOKUP($A1228,'Hospitalisation Details'!$A:$Q,11,FALSE),"")</f>
        <v>tier - 2</v>
      </c>
      <c r="O1228" t="str">
        <f>IFERROR(VLOOKUP($A1228,'Hospitalisation Details'!$A:$Q,13,FALSE),"")</f>
        <v>tier - 1</v>
      </c>
      <c r="P1228" t="str">
        <f>IFERROR(VLOOKUP($A1228,'Hospitalisation Details'!$A:$Q,15,FALSE),"")</f>
        <v>R1012</v>
      </c>
      <c r="Q1228">
        <f>IFERROR(VLOOKUP($A1228,'Hospitalisation Details'!$A:$Q,8,FALSE),"")</f>
        <v>20</v>
      </c>
    </row>
    <row r="1229" spans="1:17" ht="15" x14ac:dyDescent="0.35">
      <c r="A1229" s="25" t="str">
        <f>'Customer Names'!A2103</f>
        <v>Id2102</v>
      </c>
      <c r="B1229" t="str">
        <f>IFERROR(VLOOKUP($A1229,'Customer Names'!$A:$F,3,FALSE),"")</f>
        <v>Goetz</v>
      </c>
      <c r="C1229" s="27">
        <f>IFERROR(VLOOKUP($A1229,'Medical Examinations'!$A:$O,2,FALSE),"")</f>
        <v>31.73</v>
      </c>
      <c r="D1229">
        <f>IFERROR(VLOOKUP($A1229,'Medical Examinations'!$A:$O,3,FALSE),"")</f>
        <v>4.78</v>
      </c>
      <c r="E1229" s="26" t="str">
        <f>IFERROR(VLOOKUP($A1229,'Medical Examinations'!$A:$O,4,FALSE),"")</f>
        <v>Yes</v>
      </c>
      <c r="F1229" t="str">
        <f>IFERROR(VLOOKUP($A1229,'Medical Examinations'!$A:$O,6,FALSE),"")</f>
        <v>yes</v>
      </c>
      <c r="G1229" t="str">
        <f>IFERROR(VLOOKUP($A1229,'Medical Examinations'!$A:$O,7,FALSE),"")</f>
        <v>No</v>
      </c>
      <c r="H1229" s="28">
        <f>IFERROR(VLOOKUP($A1229,'Medical Examinations'!$A:$O,8,FALSE),"")</f>
        <v>2</v>
      </c>
      <c r="I1229" t="str">
        <f>IFERROR(VLOOKUP($A1229,'Medical Examinations'!$A:$O,10,FALSE),"")</f>
        <v>No</v>
      </c>
      <c r="J1229" t="str">
        <f>IFERROR(VLOOKUP($A1229,'Medical Examinations'!$A:$O,14,FALSE),"")</f>
        <v>Obesity</v>
      </c>
      <c r="K1229" t="str">
        <f>IFERROR(VLOOKUP($A1229,'Medical Examinations'!$A:$O,15,FALSE),"")</f>
        <v>Normal</v>
      </c>
      <c r="L1229" s="19" t="str">
        <f>IFERROR(VLOOKUP($A1229,'Hospitalisation Details'!$A:$Q,7,FALSE),"")</f>
        <v>11-Dec-2000</v>
      </c>
      <c r="M1229" s="20">
        <f>IFERROR(VLOOKUP($A1229,'Hospitalisation Details'!$A:$Q,10,FALSE),"")</f>
        <v>2254.8000000000002</v>
      </c>
      <c r="N1229" s="26" t="str">
        <f>IFERROR(VLOOKUP($A1229,'Hospitalisation Details'!$A:$Q,11,FALSE),"")</f>
        <v>tier - 2</v>
      </c>
      <c r="O1229" t="str">
        <f>IFERROR(VLOOKUP($A1229,'Hospitalisation Details'!$A:$Q,13,FALSE),"")</f>
        <v>tier - 3</v>
      </c>
      <c r="P1229" t="str">
        <f>IFERROR(VLOOKUP($A1229,'Hospitalisation Details'!$A:$Q,15,FALSE),"")</f>
        <v>R1016</v>
      </c>
      <c r="Q1229">
        <f>IFERROR(VLOOKUP($A1229,'Hospitalisation Details'!$A:$Q,8,FALSE),"")</f>
        <v>22</v>
      </c>
    </row>
    <row r="1230" spans="1:17" ht="15" x14ac:dyDescent="0.35">
      <c r="A1230" s="25" t="str">
        <f>'Customer Names'!A2104</f>
        <v>Id2103</v>
      </c>
      <c r="B1230" t="str">
        <f>IFERROR(VLOOKUP($A1230,'Customer Names'!$A:$F,3,FALSE),"")</f>
        <v>Brady</v>
      </c>
      <c r="C1230" s="27">
        <f>IFERROR(VLOOKUP($A1230,'Medical Examinations'!$A:$O,2,FALSE),"")</f>
        <v>28.88</v>
      </c>
      <c r="D1230">
        <f>IFERROR(VLOOKUP($A1230,'Medical Examinations'!$A:$O,3,FALSE),"")</f>
        <v>6.09</v>
      </c>
      <c r="E1230" s="26" t="str">
        <f>IFERROR(VLOOKUP($A1230,'Medical Examinations'!$A:$O,4,FALSE),"")</f>
        <v>Yes</v>
      </c>
      <c r="F1230" t="str">
        <f>IFERROR(VLOOKUP($A1230,'Medical Examinations'!$A:$O,6,FALSE),"")</f>
        <v>yes</v>
      </c>
      <c r="G1230" t="str">
        <f>IFERROR(VLOOKUP($A1230,'Medical Examinations'!$A:$O,7,FALSE),"")</f>
        <v>No</v>
      </c>
      <c r="H1230" s="28">
        <f>IFERROR(VLOOKUP($A1230,'Medical Examinations'!$A:$O,8,FALSE),"")</f>
        <v>2</v>
      </c>
      <c r="I1230" t="str">
        <f>IFERROR(VLOOKUP($A1230,'Medical Examinations'!$A:$O,10,FALSE),"")</f>
        <v>No</v>
      </c>
      <c r="J1230" t="str">
        <f>IFERROR(VLOOKUP($A1230,'Medical Examinations'!$A:$O,14,FALSE),"")</f>
        <v>Over Weight</v>
      </c>
      <c r="K1230" t="str">
        <f>IFERROR(VLOOKUP($A1230,'Medical Examinations'!$A:$O,15,FALSE),"")</f>
        <v>Prediabetes</v>
      </c>
      <c r="L1230" s="19" t="str">
        <f>IFERROR(VLOOKUP($A1230,'Hospitalisation Details'!$A:$Q,7,FALSE),"")</f>
        <v>30-Jun-2000</v>
      </c>
      <c r="M1230" s="20">
        <f>IFERROR(VLOOKUP($A1230,'Hospitalisation Details'!$A:$Q,10,FALSE),"")</f>
        <v>2250.84</v>
      </c>
      <c r="N1230" s="26" t="str">
        <f>IFERROR(VLOOKUP($A1230,'Hospitalisation Details'!$A:$Q,11,FALSE),"")</f>
        <v>tier - 2</v>
      </c>
      <c r="O1230" t="str">
        <f>IFERROR(VLOOKUP($A1230,'Hospitalisation Details'!$A:$Q,13,FALSE),"")</f>
        <v>tier - 2</v>
      </c>
      <c r="P1230" t="str">
        <f>IFERROR(VLOOKUP($A1230,'Hospitalisation Details'!$A:$Q,15,FALSE),"")</f>
        <v>R1018</v>
      </c>
      <c r="Q1230">
        <f>IFERROR(VLOOKUP($A1230,'Hospitalisation Details'!$A:$Q,8,FALSE),"")</f>
        <v>22</v>
      </c>
    </row>
    <row r="1231" spans="1:17" ht="15" x14ac:dyDescent="0.35">
      <c r="A1231" s="25" t="str">
        <f>'Customer Names'!A2105</f>
        <v>Id2104</v>
      </c>
      <c r="B1231" t="str">
        <f>IFERROR(VLOOKUP($A1231,'Customer Names'!$A:$F,3,FALSE),"")</f>
        <v>Moran</v>
      </c>
      <c r="C1231" s="27">
        <f>IFERROR(VLOOKUP($A1231,'Medical Examinations'!$A:$O,2,FALSE),"")</f>
        <v>25.555</v>
      </c>
      <c r="D1231">
        <f>IFERROR(VLOOKUP($A1231,'Medical Examinations'!$A:$O,3,FALSE),"")</f>
        <v>5.1100000000000003</v>
      </c>
      <c r="E1231" s="26" t="str">
        <f>IFERROR(VLOOKUP($A1231,'Medical Examinations'!$A:$O,4,FALSE),"")</f>
        <v>No</v>
      </c>
      <c r="F1231" t="str">
        <f>IFERROR(VLOOKUP($A1231,'Medical Examinations'!$A:$O,6,FALSE),"")</f>
        <v>No</v>
      </c>
      <c r="G1231" t="str">
        <f>IFERROR(VLOOKUP($A1231,'Medical Examinations'!$A:$O,7,FALSE),"")</f>
        <v>Yes</v>
      </c>
      <c r="H1231" s="28">
        <f>IFERROR(VLOOKUP($A1231,'Medical Examinations'!$A:$O,8,FALSE),"")</f>
        <v>1</v>
      </c>
      <c r="I1231" t="str">
        <f>IFERROR(VLOOKUP($A1231,'Medical Examinations'!$A:$O,10,FALSE),"")</f>
        <v>No</v>
      </c>
      <c r="J1231" t="str">
        <f>IFERROR(VLOOKUP($A1231,'Medical Examinations'!$A:$O,14,FALSE),"")</f>
        <v>Over Weight</v>
      </c>
      <c r="K1231" t="str">
        <f>IFERROR(VLOOKUP($A1231,'Medical Examinations'!$A:$O,15,FALSE),"")</f>
        <v>Normal</v>
      </c>
      <c r="L1231" s="19" t="str">
        <f>IFERROR(VLOOKUP($A1231,'Hospitalisation Details'!$A:$Q,7,FALSE),"")</f>
        <v>10-Dec-2003</v>
      </c>
      <c r="M1231" s="20">
        <f>IFERROR(VLOOKUP($A1231,'Hospitalisation Details'!$A:$Q,10,FALSE),"")</f>
        <v>2221.56</v>
      </c>
      <c r="N1231" s="26" t="str">
        <f>IFERROR(VLOOKUP($A1231,'Hospitalisation Details'!$A:$Q,11,FALSE),"")</f>
        <v>tier - 2</v>
      </c>
      <c r="O1231" t="str">
        <f>IFERROR(VLOOKUP($A1231,'Hospitalisation Details'!$A:$Q,13,FALSE),"")</f>
        <v>tier - 3</v>
      </c>
      <c r="P1231" t="str">
        <f>IFERROR(VLOOKUP($A1231,'Hospitalisation Details'!$A:$Q,15,FALSE),"")</f>
        <v>R1012</v>
      </c>
      <c r="Q1231">
        <f>IFERROR(VLOOKUP($A1231,'Hospitalisation Details'!$A:$Q,8,FALSE),"")</f>
        <v>19</v>
      </c>
    </row>
    <row r="1232" spans="1:17" ht="15" x14ac:dyDescent="0.35">
      <c r="A1232" s="25" t="str">
        <f>'Customer Names'!A2106</f>
        <v>Id2105</v>
      </c>
      <c r="B1232" t="str">
        <f>IFERROR(VLOOKUP($A1232,'Customer Names'!$A:$F,3,FALSE),"")</f>
        <v>Strickler</v>
      </c>
      <c r="C1232" s="27">
        <f>IFERROR(VLOOKUP($A1232,'Medical Examinations'!$A:$O,2,FALSE),"")</f>
        <v>37.29</v>
      </c>
      <c r="D1232">
        <f>IFERROR(VLOOKUP($A1232,'Medical Examinations'!$A:$O,3,FALSE),"")</f>
        <v>4.46</v>
      </c>
      <c r="E1232" s="26" t="str">
        <f>IFERROR(VLOOKUP($A1232,'Medical Examinations'!$A:$O,4,FALSE),"")</f>
        <v>No</v>
      </c>
      <c r="F1232" t="str">
        <f>IFERROR(VLOOKUP($A1232,'Medical Examinations'!$A:$O,6,FALSE),"")</f>
        <v>yes</v>
      </c>
      <c r="G1232" t="str">
        <f>IFERROR(VLOOKUP($A1232,'Medical Examinations'!$A:$O,7,FALSE),"")</f>
        <v>No</v>
      </c>
      <c r="H1232" s="28">
        <f>IFERROR(VLOOKUP($A1232,'Medical Examinations'!$A:$O,8,FALSE),"")</f>
        <v>1</v>
      </c>
      <c r="I1232" t="str">
        <f>IFERROR(VLOOKUP($A1232,'Medical Examinations'!$A:$O,10,FALSE),"")</f>
        <v>No</v>
      </c>
      <c r="J1232" t="str">
        <f>IFERROR(VLOOKUP($A1232,'Medical Examinations'!$A:$O,14,FALSE),"")</f>
        <v>Obesity</v>
      </c>
      <c r="K1232" t="str">
        <f>IFERROR(VLOOKUP($A1232,'Medical Examinations'!$A:$O,15,FALSE),"")</f>
        <v>Normal</v>
      </c>
      <c r="L1232" s="19" t="str">
        <f>IFERROR(VLOOKUP($A1232,'Hospitalisation Details'!$A:$Q,7,FALSE),"")</f>
        <v>12-Dec-2004</v>
      </c>
      <c r="M1232" s="20">
        <f>IFERROR(VLOOKUP($A1232,'Hospitalisation Details'!$A:$Q,10,FALSE),"")</f>
        <v>2219.4499999999998</v>
      </c>
      <c r="N1232" s="26" t="str">
        <f>IFERROR(VLOOKUP($A1232,'Hospitalisation Details'!$A:$Q,11,FALSE),"")</f>
        <v>tier - 2</v>
      </c>
      <c r="O1232" t="str">
        <f>IFERROR(VLOOKUP($A1232,'Hospitalisation Details'!$A:$Q,13,FALSE),"")</f>
        <v>tier - 1</v>
      </c>
      <c r="P1232" t="str">
        <f>IFERROR(VLOOKUP($A1232,'Hospitalisation Details'!$A:$Q,15,FALSE),"")</f>
        <v>R1013</v>
      </c>
      <c r="Q1232">
        <f>IFERROR(VLOOKUP($A1232,'Hospitalisation Details'!$A:$Q,8,FALSE),"")</f>
        <v>18</v>
      </c>
    </row>
    <row r="1233" spans="1:17" ht="15" x14ac:dyDescent="0.35">
      <c r="A1233" s="25" t="str">
        <f>'Customer Names'!A2107</f>
        <v>Id2106</v>
      </c>
      <c r="B1233" t="str">
        <f>IFERROR(VLOOKUP($A1233,'Customer Names'!$A:$F,3,FALSE),"")</f>
        <v>Simone</v>
      </c>
      <c r="C1233" s="27">
        <f>IFERROR(VLOOKUP($A1233,'Medical Examinations'!$A:$O,2,FALSE),"")</f>
        <v>40.28</v>
      </c>
      <c r="D1233">
        <f>IFERROR(VLOOKUP($A1233,'Medical Examinations'!$A:$O,3,FALSE),"")</f>
        <v>6.11</v>
      </c>
      <c r="E1233" s="26" t="str">
        <f>IFERROR(VLOOKUP($A1233,'Medical Examinations'!$A:$O,4,FALSE),"")</f>
        <v>No</v>
      </c>
      <c r="F1233" t="str">
        <f>IFERROR(VLOOKUP($A1233,'Medical Examinations'!$A:$O,6,FALSE),"")</f>
        <v>yes</v>
      </c>
      <c r="G1233" t="str">
        <f>IFERROR(VLOOKUP($A1233,'Medical Examinations'!$A:$O,7,FALSE),"")</f>
        <v>No</v>
      </c>
      <c r="H1233" s="28">
        <f>IFERROR(VLOOKUP($A1233,'Medical Examinations'!$A:$O,8,FALSE),"")</f>
        <v>1</v>
      </c>
      <c r="I1233" t="str">
        <f>IFERROR(VLOOKUP($A1233,'Medical Examinations'!$A:$O,10,FALSE),"")</f>
        <v>No</v>
      </c>
      <c r="J1233" t="str">
        <f>IFERROR(VLOOKUP($A1233,'Medical Examinations'!$A:$O,14,FALSE),"")</f>
        <v>Obesity</v>
      </c>
      <c r="K1233" t="str">
        <f>IFERROR(VLOOKUP($A1233,'Medical Examinations'!$A:$O,15,FALSE),"")</f>
        <v>Prediabetes</v>
      </c>
      <c r="L1233" s="19" t="str">
        <f>IFERROR(VLOOKUP($A1233,'Hospitalisation Details'!$A:$Q,7,FALSE),"")</f>
        <v>25-Sep-2004</v>
      </c>
      <c r="M1233" s="20">
        <f>IFERROR(VLOOKUP($A1233,'Hospitalisation Details'!$A:$Q,10,FALSE),"")</f>
        <v>2217.6</v>
      </c>
      <c r="N1233" s="26" t="str">
        <f>IFERROR(VLOOKUP($A1233,'Hospitalisation Details'!$A:$Q,11,FALSE),"")</f>
        <v>tier - 2</v>
      </c>
      <c r="O1233" t="str">
        <f>IFERROR(VLOOKUP($A1233,'Hospitalisation Details'!$A:$Q,13,FALSE),"")</f>
        <v>tier - 1</v>
      </c>
      <c r="P1233" t="str">
        <f>IFERROR(VLOOKUP($A1233,'Hospitalisation Details'!$A:$Q,15,FALSE),"")</f>
        <v>R1024</v>
      </c>
      <c r="Q1233">
        <f>IFERROR(VLOOKUP($A1233,'Hospitalisation Details'!$A:$Q,8,FALSE),"")</f>
        <v>18</v>
      </c>
    </row>
    <row r="1234" spans="1:17" ht="15" x14ac:dyDescent="0.35">
      <c r="A1234" s="25" t="str">
        <f>'Customer Names'!A2108</f>
        <v>Id2107</v>
      </c>
      <c r="B1234" t="str">
        <f>IFERROR(VLOOKUP($A1234,'Customer Names'!$A:$F,3,FALSE),"")</f>
        <v>Von Rock</v>
      </c>
      <c r="C1234" s="27">
        <f>IFERROR(VLOOKUP($A1234,'Medical Examinations'!$A:$O,2,FALSE),"")</f>
        <v>40.185000000000002</v>
      </c>
      <c r="D1234">
        <f>IFERROR(VLOOKUP($A1234,'Medical Examinations'!$A:$O,3,FALSE),"")</f>
        <v>4.66</v>
      </c>
      <c r="E1234" s="26" t="str">
        <f>IFERROR(VLOOKUP($A1234,'Medical Examinations'!$A:$O,4,FALSE),"")</f>
        <v>No</v>
      </c>
      <c r="F1234" t="str">
        <f>IFERROR(VLOOKUP($A1234,'Medical Examinations'!$A:$O,6,FALSE),"")</f>
        <v>yes</v>
      </c>
      <c r="G1234" t="str">
        <f>IFERROR(VLOOKUP($A1234,'Medical Examinations'!$A:$O,7,FALSE),"")</f>
        <v>No</v>
      </c>
      <c r="H1234" s="28">
        <f>IFERROR(VLOOKUP($A1234,'Medical Examinations'!$A:$O,8,FALSE),"")</f>
        <v>1</v>
      </c>
      <c r="I1234" t="str">
        <f>IFERROR(VLOOKUP($A1234,'Medical Examinations'!$A:$O,10,FALSE),"")</f>
        <v>No</v>
      </c>
      <c r="J1234" t="str">
        <f>IFERROR(VLOOKUP($A1234,'Medical Examinations'!$A:$O,14,FALSE),"")</f>
        <v>Obesity</v>
      </c>
      <c r="K1234" t="str">
        <f>IFERROR(VLOOKUP($A1234,'Medical Examinations'!$A:$O,15,FALSE),"")</f>
        <v>Normal</v>
      </c>
      <c r="L1234" s="19" t="str">
        <f>IFERROR(VLOOKUP($A1234,'Hospitalisation Details'!$A:$Q,7,FALSE),"")</f>
        <v>13-Jun-2004</v>
      </c>
      <c r="M1234" s="20">
        <f>IFERROR(VLOOKUP($A1234,'Hospitalisation Details'!$A:$Q,10,FALSE),"")</f>
        <v>2217.4699999999998</v>
      </c>
      <c r="N1234" s="26" t="str">
        <f>IFERROR(VLOOKUP($A1234,'Hospitalisation Details'!$A:$Q,11,FALSE),"")</f>
        <v>tier - 2</v>
      </c>
      <c r="O1234" t="str">
        <f>IFERROR(VLOOKUP($A1234,'Hospitalisation Details'!$A:$Q,13,FALSE),"")</f>
        <v>tier - 1</v>
      </c>
      <c r="P1234" t="str">
        <f>IFERROR(VLOOKUP($A1234,'Hospitalisation Details'!$A:$Q,15,FALSE),"")</f>
        <v>R1024</v>
      </c>
      <c r="Q1234">
        <f>IFERROR(VLOOKUP($A1234,'Hospitalisation Details'!$A:$Q,8,FALSE),"")</f>
        <v>18</v>
      </c>
    </row>
    <row r="1235" spans="1:17" ht="15" x14ac:dyDescent="0.35">
      <c r="A1235" s="25" t="str">
        <f>'Customer Names'!A2109</f>
        <v>Id2108</v>
      </c>
      <c r="B1235" t="str">
        <f>IFERROR(VLOOKUP($A1235,'Customer Names'!$A:$F,3,FALSE),"")</f>
        <v>Woodard</v>
      </c>
      <c r="C1235" s="27">
        <f>IFERROR(VLOOKUP($A1235,'Medical Examinations'!$A:$O,2,FALSE),"")</f>
        <v>23.57</v>
      </c>
      <c r="D1235">
        <f>IFERROR(VLOOKUP($A1235,'Medical Examinations'!$A:$O,3,FALSE),"")</f>
        <v>6.14</v>
      </c>
      <c r="E1235" s="26" t="str">
        <f>IFERROR(VLOOKUP($A1235,'Medical Examinations'!$A:$O,4,FALSE),"")</f>
        <v>No</v>
      </c>
      <c r="F1235" t="str">
        <f>IFERROR(VLOOKUP($A1235,'Medical Examinations'!$A:$O,6,FALSE),"")</f>
        <v>No</v>
      </c>
      <c r="G1235" t="str">
        <f>IFERROR(VLOOKUP($A1235,'Medical Examinations'!$A:$O,7,FALSE),"")</f>
        <v>No</v>
      </c>
      <c r="H1235" s="28" t="str">
        <f>IFERROR(VLOOKUP($A1235,'Medical Examinations'!$A:$O,8,FALSE),"")</f>
        <v>0</v>
      </c>
      <c r="I1235" t="str">
        <f>IFERROR(VLOOKUP($A1235,'Medical Examinations'!$A:$O,10,FALSE),"")</f>
        <v>No</v>
      </c>
      <c r="J1235" t="str">
        <f>IFERROR(VLOOKUP($A1235,'Medical Examinations'!$A:$O,14,FALSE),"")</f>
        <v>Normal Weight</v>
      </c>
      <c r="K1235" t="str">
        <f>IFERROR(VLOOKUP($A1235,'Medical Examinations'!$A:$O,15,FALSE),"")</f>
        <v>Prediabetes</v>
      </c>
      <c r="L1235" s="19" t="str">
        <f>IFERROR(VLOOKUP($A1235,'Hospitalisation Details'!$A:$Q,7,FALSE),"")</f>
        <v>17-Nov-1994</v>
      </c>
      <c r="M1235" s="20">
        <f>IFERROR(VLOOKUP($A1235,'Hospitalisation Details'!$A:$Q,10,FALSE),"")</f>
        <v>2213.21</v>
      </c>
      <c r="N1235" s="26" t="str">
        <f>IFERROR(VLOOKUP($A1235,'Hospitalisation Details'!$A:$Q,11,FALSE),"")</f>
        <v>tier - 2</v>
      </c>
      <c r="O1235" t="str">
        <f>IFERROR(VLOOKUP($A1235,'Hospitalisation Details'!$A:$Q,13,FALSE),"")</f>
        <v>tier - 2</v>
      </c>
      <c r="P1235" t="str">
        <f>IFERROR(VLOOKUP($A1235,'Hospitalisation Details'!$A:$Q,15,FALSE),"")</f>
        <v>R1013</v>
      </c>
      <c r="Q1235">
        <f>IFERROR(VLOOKUP($A1235,'Hospitalisation Details'!$A:$Q,8,FALSE),"")</f>
        <v>28</v>
      </c>
    </row>
    <row r="1236" spans="1:17" ht="15" x14ac:dyDescent="0.35">
      <c r="A1236" s="25" t="str">
        <f>'Customer Names'!A2110</f>
        <v>Id2109</v>
      </c>
      <c r="B1236" t="str">
        <f>IFERROR(VLOOKUP($A1236,'Customer Names'!$A:$F,3,FALSE),"")</f>
        <v>Li</v>
      </c>
      <c r="C1236" s="27">
        <f>IFERROR(VLOOKUP($A1236,'Medical Examinations'!$A:$O,2,FALSE),"")</f>
        <v>35.625</v>
      </c>
      <c r="D1236">
        <f>IFERROR(VLOOKUP($A1236,'Medical Examinations'!$A:$O,3,FALSE),"")</f>
        <v>6.21</v>
      </c>
      <c r="E1236" s="26" t="str">
        <f>IFERROR(VLOOKUP($A1236,'Medical Examinations'!$A:$O,4,FALSE),"")</f>
        <v>No</v>
      </c>
      <c r="F1236" t="str">
        <f>IFERROR(VLOOKUP($A1236,'Medical Examinations'!$A:$O,6,FALSE),"")</f>
        <v>yes</v>
      </c>
      <c r="G1236" t="str">
        <f>IFERROR(VLOOKUP($A1236,'Medical Examinations'!$A:$O,7,FALSE),"")</f>
        <v>No</v>
      </c>
      <c r="H1236" s="28">
        <f>IFERROR(VLOOKUP($A1236,'Medical Examinations'!$A:$O,8,FALSE),"")</f>
        <v>1</v>
      </c>
      <c r="I1236" t="str">
        <f>IFERROR(VLOOKUP($A1236,'Medical Examinations'!$A:$O,10,FALSE),"")</f>
        <v>No</v>
      </c>
      <c r="J1236" t="str">
        <f>IFERROR(VLOOKUP($A1236,'Medical Examinations'!$A:$O,14,FALSE),"")</f>
        <v>Obesity</v>
      </c>
      <c r="K1236" t="str">
        <f>IFERROR(VLOOKUP($A1236,'Medical Examinations'!$A:$O,15,FALSE),"")</f>
        <v>Prediabetes</v>
      </c>
      <c r="L1236" s="19" t="str">
        <f>IFERROR(VLOOKUP($A1236,'Hospitalisation Details'!$A:$Q,7,FALSE),"")</f>
        <v>27-Jul-2004</v>
      </c>
      <c r="M1236" s="20">
        <f>IFERROR(VLOOKUP($A1236,'Hospitalisation Details'!$A:$Q,10,FALSE),"")</f>
        <v>2211.13</v>
      </c>
      <c r="N1236" s="26" t="str">
        <f>IFERROR(VLOOKUP($A1236,'Hospitalisation Details'!$A:$Q,11,FALSE),"")</f>
        <v>tier - 2</v>
      </c>
      <c r="O1236" t="str">
        <f>IFERROR(VLOOKUP($A1236,'Hospitalisation Details'!$A:$Q,13,FALSE),"")</f>
        <v>tier - 2</v>
      </c>
      <c r="P1236" t="str">
        <f>IFERROR(VLOOKUP($A1236,'Hospitalisation Details'!$A:$Q,15,FALSE),"")</f>
        <v>R1024</v>
      </c>
      <c r="Q1236">
        <f>IFERROR(VLOOKUP($A1236,'Hospitalisation Details'!$A:$Q,8,FALSE),"")</f>
        <v>18</v>
      </c>
    </row>
    <row r="1237" spans="1:17" ht="15" x14ac:dyDescent="0.35">
      <c r="A1237" s="25" t="str">
        <f>'Customer Names'!A212</f>
        <v>Id211</v>
      </c>
      <c r="B1237" t="str">
        <f>IFERROR(VLOOKUP($A1237,'Customer Names'!$A:$F,3,FALSE),"")</f>
        <v>Zyryanov</v>
      </c>
      <c r="C1237" s="27">
        <f>IFERROR(VLOOKUP($A1237,'Medical Examinations'!$A:$O,2,FALSE),"")</f>
        <v>35.6</v>
      </c>
      <c r="D1237">
        <f>IFERROR(VLOOKUP($A1237,'Medical Examinations'!$A:$O,3,FALSE),"")</f>
        <v>4.0199999999999996</v>
      </c>
      <c r="E1237" s="26" t="str">
        <f>IFERROR(VLOOKUP($A1237,'Medical Examinations'!$A:$O,4,FALSE),"")</f>
        <v>Yes</v>
      </c>
      <c r="F1237" t="str">
        <f>IFERROR(VLOOKUP($A1237,'Medical Examinations'!$A:$O,6,FALSE),"")</f>
        <v>yes</v>
      </c>
      <c r="G1237" t="str">
        <f>IFERROR(VLOOKUP($A1237,'Medical Examinations'!$A:$O,7,FALSE),"")</f>
        <v>No</v>
      </c>
      <c r="H1237" s="28">
        <f>IFERROR(VLOOKUP($A1237,'Medical Examinations'!$A:$O,8,FALSE),"")</f>
        <v>2</v>
      </c>
      <c r="I1237" t="str">
        <f>IFERROR(VLOOKUP($A1237,'Medical Examinations'!$A:$O,10,FALSE),"")</f>
        <v>Yes</v>
      </c>
      <c r="J1237" t="str">
        <f>IFERROR(VLOOKUP($A1237,'Medical Examinations'!$A:$O,14,FALSE),"")</f>
        <v>Obesity</v>
      </c>
      <c r="K1237" t="str">
        <f>IFERROR(VLOOKUP($A1237,'Medical Examinations'!$A:$O,15,FALSE),"")</f>
        <v>Normal</v>
      </c>
      <c r="L1237" s="19" t="str">
        <f>IFERROR(VLOOKUP($A1237,'Hospitalisation Details'!$A:$Q,7,FALSE),"")</f>
        <v>19-Nov-2000</v>
      </c>
      <c r="M1237" s="20">
        <f>IFERROR(VLOOKUP($A1237,'Hospitalisation Details'!$A:$Q,10,FALSE),"")</f>
        <v>35585.58</v>
      </c>
      <c r="N1237" s="26" t="str">
        <f>IFERROR(VLOOKUP($A1237,'Hospitalisation Details'!$A:$Q,11,FALSE),"")</f>
        <v>tier - 2</v>
      </c>
      <c r="O1237" t="str">
        <f>IFERROR(VLOOKUP($A1237,'Hospitalisation Details'!$A:$Q,13,FALSE),"")</f>
        <v>tier - 3</v>
      </c>
      <c r="P1237" t="str">
        <f>IFERROR(VLOOKUP($A1237,'Hospitalisation Details'!$A:$Q,15,FALSE),"")</f>
        <v>R1011</v>
      </c>
      <c r="Q1237">
        <f>IFERROR(VLOOKUP($A1237,'Hospitalisation Details'!$A:$Q,8,FALSE),"")</f>
        <v>22</v>
      </c>
    </row>
    <row r="1238" spans="1:17" ht="15" x14ac:dyDescent="0.35">
      <c r="A1238" s="25" t="str">
        <f>'Customer Names'!A2111</f>
        <v>Id2110</v>
      </c>
      <c r="B1238" t="str">
        <f>IFERROR(VLOOKUP($A1238,'Customer Names'!$A:$F,3,FALSE),"")</f>
        <v>Sinda</v>
      </c>
      <c r="C1238" s="27">
        <f>IFERROR(VLOOKUP($A1238,'Medical Examinations'!$A:$O,2,FALSE),"")</f>
        <v>33.155000000000001</v>
      </c>
      <c r="D1238">
        <f>IFERROR(VLOOKUP($A1238,'Medical Examinations'!$A:$O,3,FALSE),"")</f>
        <v>4.5999999999999996</v>
      </c>
      <c r="E1238" s="26" t="str">
        <f>IFERROR(VLOOKUP($A1238,'Medical Examinations'!$A:$O,4,FALSE),"")</f>
        <v>No</v>
      </c>
      <c r="F1238" t="str">
        <f>IFERROR(VLOOKUP($A1238,'Medical Examinations'!$A:$O,6,FALSE),"")</f>
        <v>yes</v>
      </c>
      <c r="G1238" t="str">
        <f>IFERROR(VLOOKUP($A1238,'Medical Examinations'!$A:$O,7,FALSE),"")</f>
        <v>No</v>
      </c>
      <c r="H1238" s="28">
        <f>IFERROR(VLOOKUP($A1238,'Medical Examinations'!$A:$O,8,FALSE),"")</f>
        <v>1</v>
      </c>
      <c r="I1238" t="str">
        <f>IFERROR(VLOOKUP($A1238,'Medical Examinations'!$A:$O,10,FALSE),"")</f>
        <v>No</v>
      </c>
      <c r="J1238" t="str">
        <f>IFERROR(VLOOKUP($A1238,'Medical Examinations'!$A:$O,14,FALSE),"")</f>
        <v>Obesity</v>
      </c>
      <c r="K1238" t="str">
        <f>IFERROR(VLOOKUP($A1238,'Medical Examinations'!$A:$O,15,FALSE),"")</f>
        <v>Normal</v>
      </c>
      <c r="L1238" s="19" t="str">
        <f>IFERROR(VLOOKUP($A1238,'Hospitalisation Details'!$A:$Q,7,FALSE),"")</f>
        <v>6-Aug-2004</v>
      </c>
      <c r="M1238" s="20">
        <f>IFERROR(VLOOKUP($A1238,'Hospitalisation Details'!$A:$Q,10,FALSE),"")</f>
        <v>2207.6999999999998</v>
      </c>
      <c r="N1238" s="26" t="str">
        <f>IFERROR(VLOOKUP($A1238,'Hospitalisation Details'!$A:$Q,11,FALSE),"")</f>
        <v>tier - 2</v>
      </c>
      <c r="O1238" t="str">
        <f>IFERROR(VLOOKUP($A1238,'Hospitalisation Details'!$A:$Q,13,FALSE),"")</f>
        <v>tier - 2</v>
      </c>
      <c r="P1238" t="str">
        <f>IFERROR(VLOOKUP($A1238,'Hospitalisation Details'!$A:$Q,15,FALSE),"")</f>
        <v>R1024</v>
      </c>
      <c r="Q1238">
        <f>IFERROR(VLOOKUP($A1238,'Hospitalisation Details'!$A:$Q,8,FALSE),"")</f>
        <v>18</v>
      </c>
    </row>
    <row r="1239" spans="1:17" ht="15" x14ac:dyDescent="0.35">
      <c r="A1239" s="25" t="str">
        <f>'Customer Names'!A2112</f>
        <v>Id2111</v>
      </c>
      <c r="B1239" t="str">
        <f>IFERROR(VLOOKUP($A1239,'Customer Names'!$A:$F,3,FALSE),"")</f>
        <v>Rydland</v>
      </c>
      <c r="C1239" s="27">
        <f>IFERROR(VLOOKUP($A1239,'Medical Examinations'!$A:$O,2,FALSE),"")</f>
        <v>31.92</v>
      </c>
      <c r="D1239">
        <f>IFERROR(VLOOKUP($A1239,'Medical Examinations'!$A:$O,3,FALSE),"")</f>
        <v>5.04</v>
      </c>
      <c r="E1239" s="26" t="str">
        <f>IFERROR(VLOOKUP($A1239,'Medical Examinations'!$A:$O,4,FALSE),"")</f>
        <v>No</v>
      </c>
      <c r="F1239" t="str">
        <f>IFERROR(VLOOKUP($A1239,'Medical Examinations'!$A:$O,6,FALSE),"")</f>
        <v>yes</v>
      </c>
      <c r="G1239" t="str">
        <f>IFERROR(VLOOKUP($A1239,'Medical Examinations'!$A:$O,7,FALSE),"")</f>
        <v>No</v>
      </c>
      <c r="H1239" s="28">
        <f>IFERROR(VLOOKUP($A1239,'Medical Examinations'!$A:$O,8,FALSE),"")</f>
        <v>1</v>
      </c>
      <c r="I1239" t="str">
        <f>IFERROR(VLOOKUP($A1239,'Medical Examinations'!$A:$O,10,FALSE),"")</f>
        <v>No</v>
      </c>
      <c r="J1239" t="str">
        <f>IFERROR(VLOOKUP($A1239,'Medical Examinations'!$A:$O,14,FALSE),"")</f>
        <v>Obesity</v>
      </c>
      <c r="K1239" t="str">
        <f>IFERROR(VLOOKUP($A1239,'Medical Examinations'!$A:$O,15,FALSE),"")</f>
        <v>Normal</v>
      </c>
      <c r="L1239" s="19" t="str">
        <f>IFERROR(VLOOKUP($A1239,'Hospitalisation Details'!$A:$Q,7,FALSE),"")</f>
        <v>13-Nov-2004</v>
      </c>
      <c r="M1239" s="20">
        <f>IFERROR(VLOOKUP($A1239,'Hospitalisation Details'!$A:$Q,10,FALSE),"")</f>
        <v>2205.98</v>
      </c>
      <c r="N1239" s="26" t="str">
        <f>IFERROR(VLOOKUP($A1239,'Hospitalisation Details'!$A:$Q,11,FALSE),"")</f>
        <v>tier - 2</v>
      </c>
      <c r="O1239" t="str">
        <f>IFERROR(VLOOKUP($A1239,'Hospitalisation Details'!$A:$Q,13,FALSE),"")</f>
        <v>tier - 3</v>
      </c>
      <c r="P1239" t="str">
        <f>IFERROR(VLOOKUP($A1239,'Hospitalisation Details'!$A:$Q,15,FALSE),"")</f>
        <v>R1024</v>
      </c>
      <c r="Q1239">
        <f>IFERROR(VLOOKUP($A1239,'Hospitalisation Details'!$A:$Q,8,FALSE),"")</f>
        <v>18</v>
      </c>
    </row>
    <row r="1240" spans="1:17" ht="15" x14ac:dyDescent="0.35">
      <c r="A1240" s="25" t="str">
        <f>'Customer Names'!A2113</f>
        <v>Id2112</v>
      </c>
      <c r="B1240" t="str">
        <f>IFERROR(VLOOKUP($A1240,'Customer Names'!$A:$F,3,FALSE),"")</f>
        <v>Vespa</v>
      </c>
      <c r="C1240" s="27">
        <f>IFERROR(VLOOKUP($A1240,'Medical Examinations'!$A:$O,2,FALSE),"")</f>
        <v>30.305</v>
      </c>
      <c r="D1240">
        <f>IFERROR(VLOOKUP($A1240,'Medical Examinations'!$A:$O,3,FALSE),"")</f>
        <v>5.08</v>
      </c>
      <c r="E1240" s="26" t="str">
        <f>IFERROR(VLOOKUP($A1240,'Medical Examinations'!$A:$O,4,FALSE),"")</f>
        <v>No</v>
      </c>
      <c r="F1240" t="str">
        <f>IFERROR(VLOOKUP($A1240,'Medical Examinations'!$A:$O,6,FALSE),"")</f>
        <v>yes</v>
      </c>
      <c r="G1240" t="str">
        <f>IFERROR(VLOOKUP($A1240,'Medical Examinations'!$A:$O,7,FALSE),"")</f>
        <v>No</v>
      </c>
      <c r="H1240" s="28">
        <f>IFERROR(VLOOKUP($A1240,'Medical Examinations'!$A:$O,8,FALSE),"")</f>
        <v>1</v>
      </c>
      <c r="I1240" t="str">
        <f>IFERROR(VLOOKUP($A1240,'Medical Examinations'!$A:$O,10,FALSE),"")</f>
        <v>No</v>
      </c>
      <c r="J1240" t="str">
        <f>IFERROR(VLOOKUP($A1240,'Medical Examinations'!$A:$O,14,FALSE),"")</f>
        <v>Obesity</v>
      </c>
      <c r="K1240" t="str">
        <f>IFERROR(VLOOKUP($A1240,'Medical Examinations'!$A:$O,15,FALSE),"")</f>
        <v>Normal</v>
      </c>
      <c r="L1240" s="19" t="str">
        <f>IFERROR(VLOOKUP($A1240,'Hospitalisation Details'!$A:$Q,7,FALSE),"")</f>
        <v>28-Oct-2004</v>
      </c>
      <c r="M1240" s="20">
        <f>IFERROR(VLOOKUP($A1240,'Hospitalisation Details'!$A:$Q,10,FALSE),"")</f>
        <v>2203.7399999999998</v>
      </c>
      <c r="N1240" s="26" t="str">
        <f>IFERROR(VLOOKUP($A1240,'Hospitalisation Details'!$A:$Q,11,FALSE),"")</f>
        <v>tier - 2</v>
      </c>
      <c r="O1240" t="str">
        <f>IFERROR(VLOOKUP($A1240,'Hospitalisation Details'!$A:$Q,13,FALSE),"")</f>
        <v>tier - 2</v>
      </c>
      <c r="P1240" t="str">
        <f>IFERROR(VLOOKUP($A1240,'Hospitalisation Details'!$A:$Q,15,FALSE),"")</f>
        <v>R1024</v>
      </c>
      <c r="Q1240">
        <f>IFERROR(VLOOKUP($A1240,'Hospitalisation Details'!$A:$Q,8,FALSE),"")</f>
        <v>18</v>
      </c>
    </row>
    <row r="1241" spans="1:17" ht="15" x14ac:dyDescent="0.35">
      <c r="A1241" s="25" t="str">
        <f>'Customer Names'!A2114</f>
        <v>Id2113</v>
      </c>
      <c r="B1241" t="str">
        <f>IFERROR(VLOOKUP($A1241,'Customer Names'!$A:$F,3,FALSE),"")</f>
        <v>Meadows</v>
      </c>
      <c r="C1241" s="27">
        <f>IFERROR(VLOOKUP($A1241,'Medical Examinations'!$A:$O,2,FALSE),"")</f>
        <v>30.114999999999998</v>
      </c>
      <c r="D1241">
        <f>IFERROR(VLOOKUP($A1241,'Medical Examinations'!$A:$O,3,FALSE),"")</f>
        <v>4.38</v>
      </c>
      <c r="E1241" s="26" t="str">
        <f>IFERROR(VLOOKUP($A1241,'Medical Examinations'!$A:$O,4,FALSE),"")</f>
        <v>No</v>
      </c>
      <c r="F1241" t="str">
        <f>IFERROR(VLOOKUP($A1241,'Medical Examinations'!$A:$O,6,FALSE),"")</f>
        <v>yes</v>
      </c>
      <c r="G1241" t="str">
        <f>IFERROR(VLOOKUP($A1241,'Medical Examinations'!$A:$O,7,FALSE),"")</f>
        <v>No</v>
      </c>
      <c r="H1241" s="28">
        <f>IFERROR(VLOOKUP($A1241,'Medical Examinations'!$A:$O,8,FALSE),"")</f>
        <v>1</v>
      </c>
      <c r="I1241" t="str">
        <f>IFERROR(VLOOKUP($A1241,'Medical Examinations'!$A:$O,10,FALSE),"")</f>
        <v>No</v>
      </c>
      <c r="J1241" t="str">
        <f>IFERROR(VLOOKUP($A1241,'Medical Examinations'!$A:$O,14,FALSE),"")</f>
        <v>Obesity</v>
      </c>
      <c r="K1241" t="str">
        <f>IFERROR(VLOOKUP($A1241,'Medical Examinations'!$A:$O,15,FALSE),"")</f>
        <v>Normal</v>
      </c>
      <c r="L1241" s="19" t="str">
        <f>IFERROR(VLOOKUP($A1241,'Hospitalisation Details'!$A:$Q,7,FALSE),"")</f>
        <v>6-Aug-2004</v>
      </c>
      <c r="M1241" s="20">
        <f>IFERROR(VLOOKUP($A1241,'Hospitalisation Details'!$A:$Q,10,FALSE),"")</f>
        <v>2203.4699999999998</v>
      </c>
      <c r="N1241" s="26" t="str">
        <f>IFERROR(VLOOKUP($A1241,'Hospitalisation Details'!$A:$Q,11,FALSE),"")</f>
        <v>tier - 2</v>
      </c>
      <c r="O1241" t="str">
        <f>IFERROR(VLOOKUP($A1241,'Hospitalisation Details'!$A:$Q,13,FALSE),"")</f>
        <v>tier - 2</v>
      </c>
      <c r="P1241" t="str">
        <f>IFERROR(VLOOKUP($A1241,'Hospitalisation Details'!$A:$Q,15,FALSE),"")</f>
        <v>R1024</v>
      </c>
      <c r="Q1241">
        <f>IFERROR(VLOOKUP($A1241,'Hospitalisation Details'!$A:$Q,8,FALSE),"")</f>
        <v>18</v>
      </c>
    </row>
    <row r="1242" spans="1:17" ht="15" x14ac:dyDescent="0.35">
      <c r="A1242" s="25" t="str">
        <f>'Customer Names'!A2115</f>
        <v>Id2114</v>
      </c>
      <c r="B1242" t="str">
        <f>IFERROR(VLOOKUP($A1242,'Customer Names'!$A:$F,3,FALSE),"")</f>
        <v>Toppen</v>
      </c>
      <c r="C1242" s="27">
        <f>IFERROR(VLOOKUP($A1242,'Medical Examinations'!$A:$O,2,FALSE),"")</f>
        <v>24.09</v>
      </c>
      <c r="D1242">
        <f>IFERROR(VLOOKUP($A1242,'Medical Examinations'!$A:$O,3,FALSE),"")</f>
        <v>4.79</v>
      </c>
      <c r="E1242" s="26" t="str">
        <f>IFERROR(VLOOKUP($A1242,'Medical Examinations'!$A:$O,4,FALSE),"")</f>
        <v>No</v>
      </c>
      <c r="F1242" t="str">
        <f>IFERROR(VLOOKUP($A1242,'Medical Examinations'!$A:$O,6,FALSE),"")</f>
        <v>yes</v>
      </c>
      <c r="G1242" t="str">
        <f>IFERROR(VLOOKUP($A1242,'Medical Examinations'!$A:$O,7,FALSE),"")</f>
        <v>No</v>
      </c>
      <c r="H1242" s="28">
        <f>IFERROR(VLOOKUP($A1242,'Medical Examinations'!$A:$O,8,FALSE),"")</f>
        <v>1</v>
      </c>
      <c r="I1242" t="str">
        <f>IFERROR(VLOOKUP($A1242,'Medical Examinations'!$A:$O,10,FALSE),"")</f>
        <v>No</v>
      </c>
      <c r="J1242" t="str">
        <f>IFERROR(VLOOKUP($A1242,'Medical Examinations'!$A:$O,14,FALSE),"")</f>
        <v>Normal Weight</v>
      </c>
      <c r="K1242" t="str">
        <f>IFERROR(VLOOKUP($A1242,'Medical Examinations'!$A:$O,15,FALSE),"")</f>
        <v>Normal</v>
      </c>
      <c r="L1242" s="19" t="str">
        <f>IFERROR(VLOOKUP($A1242,'Hospitalisation Details'!$A:$Q,7,FALSE),"")</f>
        <v>27-Jul-2004</v>
      </c>
      <c r="M1242" s="20">
        <f>IFERROR(VLOOKUP($A1242,'Hospitalisation Details'!$A:$Q,10,FALSE),"")</f>
        <v>2201.1</v>
      </c>
      <c r="N1242" s="26" t="str">
        <f>IFERROR(VLOOKUP($A1242,'Hospitalisation Details'!$A:$Q,11,FALSE),"")</f>
        <v>tier - 2</v>
      </c>
      <c r="O1242" t="str">
        <f>IFERROR(VLOOKUP($A1242,'Hospitalisation Details'!$A:$Q,13,FALSE),"")</f>
        <v>tier - 3</v>
      </c>
      <c r="P1242" t="str">
        <f>IFERROR(VLOOKUP($A1242,'Hospitalisation Details'!$A:$Q,15,FALSE),"")</f>
        <v>R1013</v>
      </c>
      <c r="Q1242">
        <f>IFERROR(VLOOKUP($A1242,'Hospitalisation Details'!$A:$Q,8,FALSE),"")</f>
        <v>18</v>
      </c>
    </row>
    <row r="1243" spans="1:17" ht="15" x14ac:dyDescent="0.35">
      <c r="A1243" s="25" t="str">
        <f>'Customer Names'!A2116</f>
        <v>Id2115</v>
      </c>
      <c r="B1243" t="str">
        <f>IFERROR(VLOOKUP($A1243,'Customer Names'!$A:$F,3,FALSE),"")</f>
        <v>Ermer</v>
      </c>
      <c r="C1243" s="27">
        <f>IFERROR(VLOOKUP($A1243,'Medical Examinations'!$A:$O,2,FALSE),"")</f>
        <v>28.215</v>
      </c>
      <c r="D1243">
        <f>IFERROR(VLOOKUP($A1243,'Medical Examinations'!$A:$O,3,FALSE),"")</f>
        <v>4.21</v>
      </c>
      <c r="E1243" s="26" t="str">
        <f>IFERROR(VLOOKUP($A1243,'Medical Examinations'!$A:$O,4,FALSE),"")</f>
        <v>No</v>
      </c>
      <c r="F1243" t="str">
        <f>IFERROR(VLOOKUP($A1243,'Medical Examinations'!$A:$O,6,FALSE),"")</f>
        <v>yes</v>
      </c>
      <c r="G1243" t="str">
        <f>IFERROR(VLOOKUP($A1243,'Medical Examinations'!$A:$O,7,FALSE),"")</f>
        <v>No</v>
      </c>
      <c r="H1243" s="28">
        <f>IFERROR(VLOOKUP($A1243,'Medical Examinations'!$A:$O,8,FALSE),"")</f>
        <v>1</v>
      </c>
      <c r="I1243" t="str">
        <f>IFERROR(VLOOKUP($A1243,'Medical Examinations'!$A:$O,10,FALSE),"")</f>
        <v>No</v>
      </c>
      <c r="J1243" t="str">
        <f>IFERROR(VLOOKUP($A1243,'Medical Examinations'!$A:$O,14,FALSE),"")</f>
        <v>Over Weight</v>
      </c>
      <c r="K1243" t="str">
        <f>IFERROR(VLOOKUP($A1243,'Medical Examinations'!$A:$O,15,FALSE),"")</f>
        <v>Normal</v>
      </c>
      <c r="L1243" s="19" t="str">
        <f>IFERROR(VLOOKUP($A1243,'Hospitalisation Details'!$A:$Q,7,FALSE),"")</f>
        <v>12-Sep-2004</v>
      </c>
      <c r="M1243" s="20">
        <f>IFERROR(VLOOKUP($A1243,'Hospitalisation Details'!$A:$Q,10,FALSE),"")</f>
        <v>2200.83</v>
      </c>
      <c r="N1243" s="26" t="str">
        <f>IFERROR(VLOOKUP($A1243,'Hospitalisation Details'!$A:$Q,11,FALSE),"")</f>
        <v>tier - 2</v>
      </c>
      <c r="O1243" t="str">
        <f>IFERROR(VLOOKUP($A1243,'Hospitalisation Details'!$A:$Q,13,FALSE),"")</f>
        <v>tier - 2</v>
      </c>
      <c r="P1243" t="str">
        <f>IFERROR(VLOOKUP($A1243,'Hospitalisation Details'!$A:$Q,15,FALSE),"")</f>
        <v>R1024</v>
      </c>
      <c r="Q1243">
        <f>IFERROR(VLOOKUP($A1243,'Hospitalisation Details'!$A:$Q,8,FALSE),"")</f>
        <v>18</v>
      </c>
    </row>
    <row r="1244" spans="1:17" ht="15" x14ac:dyDescent="0.35">
      <c r="A1244" s="25" t="str">
        <f>'Customer Names'!A2117</f>
        <v>Id2116</v>
      </c>
      <c r="B1244" t="str">
        <f>IFERROR(VLOOKUP($A1244,'Customer Names'!$A:$F,3,FALSE),"")</f>
        <v>Dionne</v>
      </c>
      <c r="C1244" s="27">
        <f>IFERROR(VLOOKUP($A1244,'Medical Examinations'!$A:$O,2,FALSE),"")</f>
        <v>26.315000000000001</v>
      </c>
      <c r="D1244">
        <f>IFERROR(VLOOKUP($A1244,'Medical Examinations'!$A:$O,3,FALSE),"")</f>
        <v>5.47</v>
      </c>
      <c r="E1244" s="26" t="str">
        <f>IFERROR(VLOOKUP($A1244,'Medical Examinations'!$A:$O,4,FALSE),"")</f>
        <v>No</v>
      </c>
      <c r="F1244" t="str">
        <f>IFERROR(VLOOKUP($A1244,'Medical Examinations'!$A:$O,6,FALSE),"")</f>
        <v>yes</v>
      </c>
      <c r="G1244" t="str">
        <f>IFERROR(VLOOKUP($A1244,'Medical Examinations'!$A:$O,7,FALSE),"")</f>
        <v>No</v>
      </c>
      <c r="H1244" s="28">
        <f>IFERROR(VLOOKUP($A1244,'Medical Examinations'!$A:$O,8,FALSE),"")</f>
        <v>1</v>
      </c>
      <c r="I1244" t="str">
        <f>IFERROR(VLOOKUP($A1244,'Medical Examinations'!$A:$O,10,FALSE),"")</f>
        <v>No</v>
      </c>
      <c r="J1244" t="str">
        <f>IFERROR(VLOOKUP($A1244,'Medical Examinations'!$A:$O,14,FALSE),"")</f>
        <v>Over Weight</v>
      </c>
      <c r="K1244" t="str">
        <f>IFERROR(VLOOKUP($A1244,'Medical Examinations'!$A:$O,15,FALSE),"")</f>
        <v>Normal</v>
      </c>
      <c r="L1244" s="19" t="str">
        <f>IFERROR(VLOOKUP($A1244,'Hospitalisation Details'!$A:$Q,7,FALSE),"")</f>
        <v>3-Sep-2004</v>
      </c>
      <c r="M1244" s="20">
        <f>IFERROR(VLOOKUP($A1244,'Hospitalisation Details'!$A:$Q,10,FALSE),"")</f>
        <v>2198.19</v>
      </c>
      <c r="N1244" s="26" t="str">
        <f>IFERROR(VLOOKUP($A1244,'Hospitalisation Details'!$A:$Q,11,FALSE),"")</f>
        <v>tier - 2</v>
      </c>
      <c r="O1244" t="str">
        <f>IFERROR(VLOOKUP($A1244,'Hospitalisation Details'!$A:$Q,13,FALSE),"")</f>
        <v>tier - 1</v>
      </c>
      <c r="P1244" t="str">
        <f>IFERROR(VLOOKUP($A1244,'Hospitalisation Details'!$A:$Q,15,FALSE),"")</f>
        <v>R1023</v>
      </c>
      <c r="Q1244">
        <f>IFERROR(VLOOKUP($A1244,'Hospitalisation Details'!$A:$Q,8,FALSE),"")</f>
        <v>18</v>
      </c>
    </row>
    <row r="1245" spans="1:17" ht="15" x14ac:dyDescent="0.35">
      <c r="A1245" s="25" t="str">
        <f>'Customer Names'!A2118</f>
        <v>Id2117</v>
      </c>
      <c r="B1245" t="str">
        <f>IFERROR(VLOOKUP($A1245,'Customer Names'!$A:$F,3,FALSE),"")</f>
        <v>Stasulli</v>
      </c>
      <c r="C1245" s="27">
        <f>IFERROR(VLOOKUP($A1245,'Medical Examinations'!$A:$O,2,FALSE),"")</f>
        <v>25.08</v>
      </c>
      <c r="D1245">
        <f>IFERROR(VLOOKUP($A1245,'Medical Examinations'!$A:$O,3,FALSE),"")</f>
        <v>5.09</v>
      </c>
      <c r="E1245" s="26" t="str">
        <f>IFERROR(VLOOKUP($A1245,'Medical Examinations'!$A:$O,4,FALSE),"")</f>
        <v>No</v>
      </c>
      <c r="F1245" t="str">
        <f>IFERROR(VLOOKUP($A1245,'Medical Examinations'!$A:$O,6,FALSE),"")</f>
        <v>yes</v>
      </c>
      <c r="G1245" t="str">
        <f>IFERROR(VLOOKUP($A1245,'Medical Examinations'!$A:$O,7,FALSE),"")</f>
        <v>No</v>
      </c>
      <c r="H1245" s="28">
        <f>IFERROR(VLOOKUP($A1245,'Medical Examinations'!$A:$O,8,FALSE),"")</f>
        <v>1</v>
      </c>
      <c r="I1245" t="str">
        <f>IFERROR(VLOOKUP($A1245,'Medical Examinations'!$A:$O,10,FALSE),"")</f>
        <v>No</v>
      </c>
      <c r="J1245" t="str">
        <f>IFERROR(VLOOKUP($A1245,'Medical Examinations'!$A:$O,14,FALSE),"")</f>
        <v>Over Weight</v>
      </c>
      <c r="K1245" t="str">
        <f>IFERROR(VLOOKUP($A1245,'Medical Examinations'!$A:$O,15,FALSE),"")</f>
        <v>Normal</v>
      </c>
      <c r="L1245" s="19" t="str">
        <f>IFERROR(VLOOKUP($A1245,'Hospitalisation Details'!$A:$Q,7,FALSE),"")</f>
        <v>7-Dec-2004</v>
      </c>
      <c r="M1245" s="20">
        <f>IFERROR(VLOOKUP($A1245,'Hospitalisation Details'!$A:$Q,10,FALSE),"")</f>
        <v>2196.4699999999998</v>
      </c>
      <c r="N1245" s="26" t="str">
        <f>IFERROR(VLOOKUP($A1245,'Hospitalisation Details'!$A:$Q,11,FALSE),"")</f>
        <v>tier - 2</v>
      </c>
      <c r="O1245" t="str">
        <f>IFERROR(VLOOKUP($A1245,'Hospitalisation Details'!$A:$Q,13,FALSE),"")</f>
        <v>tier - 3</v>
      </c>
      <c r="P1245" t="str">
        <f>IFERROR(VLOOKUP($A1245,'Hospitalisation Details'!$A:$Q,15,FALSE),"")</f>
        <v>R1024</v>
      </c>
      <c r="Q1245">
        <f>IFERROR(VLOOKUP($A1245,'Hospitalisation Details'!$A:$Q,8,FALSE),"")</f>
        <v>18</v>
      </c>
    </row>
    <row r="1246" spans="1:17" ht="15" x14ac:dyDescent="0.35">
      <c r="A1246" s="25" t="str">
        <f>'Customer Names'!A2119</f>
        <v>Id2118</v>
      </c>
      <c r="B1246" t="str">
        <f>IFERROR(VLOOKUP($A1246,'Customer Names'!$A:$F,3,FALSE),"")</f>
        <v>Duran</v>
      </c>
      <c r="C1246" s="27">
        <f>IFERROR(VLOOKUP($A1246,'Medical Examinations'!$A:$O,2,FALSE),"")</f>
        <v>15.41</v>
      </c>
      <c r="D1246">
        <f>IFERROR(VLOOKUP($A1246,'Medical Examinations'!$A:$O,3,FALSE),"")</f>
        <v>5.08</v>
      </c>
      <c r="E1246" s="26" t="str">
        <f>IFERROR(VLOOKUP($A1246,'Medical Examinations'!$A:$O,4,FALSE),"")</f>
        <v>No</v>
      </c>
      <c r="F1246" t="str">
        <f>IFERROR(VLOOKUP($A1246,'Medical Examinations'!$A:$O,6,FALSE),"")</f>
        <v>No</v>
      </c>
      <c r="G1246" t="str">
        <f>IFERROR(VLOOKUP($A1246,'Medical Examinations'!$A:$O,7,FALSE),"")</f>
        <v>No</v>
      </c>
      <c r="H1246" s="28" t="str">
        <f>IFERROR(VLOOKUP($A1246,'Medical Examinations'!$A:$O,8,FALSE),"")</f>
        <v>0</v>
      </c>
      <c r="I1246" t="str">
        <f>IFERROR(VLOOKUP($A1246,'Medical Examinations'!$A:$O,10,FALSE),"")</f>
        <v>No</v>
      </c>
      <c r="J1246" t="str">
        <f>IFERROR(VLOOKUP($A1246,'Medical Examinations'!$A:$O,14,FALSE),"")</f>
        <v>Under Weight</v>
      </c>
      <c r="K1246" t="str">
        <f>IFERROR(VLOOKUP($A1246,'Medical Examinations'!$A:$O,15,FALSE),"")</f>
        <v>Normal</v>
      </c>
      <c r="L1246" s="19" t="str">
        <f>IFERROR(VLOOKUP($A1246,'Hospitalisation Details'!$A:$Q,7,FALSE),"")</f>
        <v>16-Dec-1991</v>
      </c>
      <c r="M1246" s="20">
        <f>IFERROR(VLOOKUP($A1246,'Hospitalisation Details'!$A:$Q,10,FALSE),"")</f>
        <v>2193.1999999999998</v>
      </c>
      <c r="N1246" s="26" t="str">
        <f>IFERROR(VLOOKUP($A1246,'Hospitalisation Details'!$A:$Q,11,FALSE),"")</f>
        <v>tier - 2</v>
      </c>
      <c r="O1246" t="str">
        <f>IFERROR(VLOOKUP($A1246,'Hospitalisation Details'!$A:$Q,13,FALSE),"")</f>
        <v>tier - 2</v>
      </c>
      <c r="P1246" t="str">
        <f>IFERROR(VLOOKUP($A1246,'Hospitalisation Details'!$A:$Q,15,FALSE),"")</f>
        <v>R1012</v>
      </c>
      <c r="Q1246">
        <f>IFERROR(VLOOKUP($A1246,'Hospitalisation Details'!$A:$Q,8,FALSE),"")</f>
        <v>31</v>
      </c>
    </row>
    <row r="1247" spans="1:17" ht="15" x14ac:dyDescent="0.35">
      <c r="A1247" s="25" t="str">
        <f>'Customer Names'!A2120</f>
        <v>Id2119</v>
      </c>
      <c r="B1247" t="str">
        <f>IFERROR(VLOOKUP($A1247,'Customer Names'!$A:$F,3,FALSE),"")</f>
        <v>Klundt</v>
      </c>
      <c r="C1247" s="27">
        <f>IFERROR(VLOOKUP($A1247,'Medical Examinations'!$A:$O,2,FALSE),"")</f>
        <v>23.83</v>
      </c>
      <c r="D1247">
        <f>IFERROR(VLOOKUP($A1247,'Medical Examinations'!$A:$O,3,FALSE),"")</f>
        <v>5.68</v>
      </c>
      <c r="E1247" s="26" t="str">
        <f>IFERROR(VLOOKUP($A1247,'Medical Examinations'!$A:$O,4,FALSE),"")</f>
        <v>No</v>
      </c>
      <c r="F1247" t="str">
        <f>IFERROR(VLOOKUP($A1247,'Medical Examinations'!$A:$O,6,FALSE),"")</f>
        <v>No</v>
      </c>
      <c r="G1247" t="str">
        <f>IFERROR(VLOOKUP($A1247,'Medical Examinations'!$A:$O,7,FALSE),"")</f>
        <v>No</v>
      </c>
      <c r="H1247" s="28" t="str">
        <f>IFERROR(VLOOKUP($A1247,'Medical Examinations'!$A:$O,8,FALSE),"")</f>
        <v>0</v>
      </c>
      <c r="I1247" t="str">
        <f>IFERROR(VLOOKUP($A1247,'Medical Examinations'!$A:$O,10,FALSE),"")</f>
        <v>No</v>
      </c>
      <c r="J1247" t="str">
        <f>IFERROR(VLOOKUP($A1247,'Medical Examinations'!$A:$O,14,FALSE),"")</f>
        <v>Normal Weight</v>
      </c>
      <c r="K1247" t="str">
        <f>IFERROR(VLOOKUP($A1247,'Medical Examinations'!$A:$O,15,FALSE),"")</f>
        <v>Normal</v>
      </c>
      <c r="L1247" s="19" t="str">
        <f>IFERROR(VLOOKUP($A1247,'Hospitalisation Details'!$A:$Q,7,FALSE),"")</f>
        <v>27-Sep-1994</v>
      </c>
      <c r="M1247" s="20">
        <f>IFERROR(VLOOKUP($A1247,'Hospitalisation Details'!$A:$Q,10,FALSE),"")</f>
        <v>2170.08</v>
      </c>
      <c r="N1247" s="26" t="str">
        <f>IFERROR(VLOOKUP($A1247,'Hospitalisation Details'!$A:$Q,11,FALSE),"")</f>
        <v>tier - 2</v>
      </c>
      <c r="O1247" t="str">
        <f>IFERROR(VLOOKUP($A1247,'Hospitalisation Details'!$A:$Q,13,FALSE),"")</f>
        <v>tier - 2</v>
      </c>
      <c r="P1247" t="str">
        <f>IFERROR(VLOOKUP($A1247,'Hospitalisation Details'!$A:$Q,15,FALSE),"")</f>
        <v>R1013</v>
      </c>
      <c r="Q1247">
        <f>IFERROR(VLOOKUP($A1247,'Hospitalisation Details'!$A:$Q,8,FALSE),"")</f>
        <v>28</v>
      </c>
    </row>
    <row r="1248" spans="1:17" ht="15" x14ac:dyDescent="0.35">
      <c r="A1248" s="25" t="str">
        <f>'Customer Names'!A213</f>
        <v>Id212</v>
      </c>
      <c r="B1248" t="str">
        <f>IFERROR(VLOOKUP($A1248,'Customer Names'!$A:$F,3,FALSE),"")</f>
        <v>Gavin</v>
      </c>
      <c r="C1248" s="27">
        <f>IFERROR(VLOOKUP($A1248,'Medical Examinations'!$A:$O,2,FALSE),"")</f>
        <v>34.39</v>
      </c>
      <c r="D1248">
        <f>IFERROR(VLOOKUP($A1248,'Medical Examinations'!$A:$O,3,FALSE),"")</f>
        <v>8.7200000000000006</v>
      </c>
      <c r="E1248" s="26" t="str">
        <f>IFERROR(VLOOKUP($A1248,'Medical Examinations'!$A:$O,4,FALSE),"")</f>
        <v>No</v>
      </c>
      <c r="F1248" t="str">
        <f>IFERROR(VLOOKUP($A1248,'Medical Examinations'!$A:$O,6,FALSE),"")</f>
        <v>No</v>
      </c>
      <c r="G1248" t="str">
        <f>IFERROR(VLOOKUP($A1248,'Medical Examinations'!$A:$O,7,FALSE),"")</f>
        <v>No</v>
      </c>
      <c r="H1248" s="28" t="str">
        <f>IFERROR(VLOOKUP($A1248,'Medical Examinations'!$A:$O,8,FALSE),"")</f>
        <v>0</v>
      </c>
      <c r="I1248" t="str">
        <f>IFERROR(VLOOKUP($A1248,'Medical Examinations'!$A:$O,10,FALSE),"")</f>
        <v>Yes</v>
      </c>
      <c r="J1248" t="str">
        <f>IFERROR(VLOOKUP($A1248,'Medical Examinations'!$A:$O,14,FALSE),"")</f>
        <v>Obesity</v>
      </c>
      <c r="K1248" t="str">
        <f>IFERROR(VLOOKUP($A1248,'Medical Examinations'!$A:$O,15,FALSE),"")</f>
        <v>Diabetes</v>
      </c>
      <c r="L1248" s="19" t="str">
        <f>IFERROR(VLOOKUP($A1248,'Hospitalisation Details'!$A:$Q,7,FALSE),"")</f>
        <v>10-Aug-1971</v>
      </c>
      <c r="M1248" s="20">
        <f>IFERROR(VLOOKUP($A1248,'Hospitalisation Details'!$A:$Q,10,FALSE),"")</f>
        <v>35583.17</v>
      </c>
      <c r="N1248" s="26" t="str">
        <f>IFERROR(VLOOKUP($A1248,'Hospitalisation Details'!$A:$Q,11,FALSE),"")</f>
        <v>tier - 1</v>
      </c>
      <c r="O1248" t="str">
        <f>IFERROR(VLOOKUP($A1248,'Hospitalisation Details'!$A:$Q,13,FALSE),"")</f>
        <v>tier - 3</v>
      </c>
      <c r="P1248" t="str">
        <f>IFERROR(VLOOKUP($A1248,'Hospitalisation Details'!$A:$Q,15,FALSE),"")</f>
        <v>R1011</v>
      </c>
      <c r="Q1248">
        <f>IFERROR(VLOOKUP($A1248,'Hospitalisation Details'!$A:$Q,8,FALSE),"")</f>
        <v>51</v>
      </c>
    </row>
    <row r="1249" spans="1:17" ht="15" x14ac:dyDescent="0.35">
      <c r="A1249" s="25" t="str">
        <f>'Customer Names'!A2121</f>
        <v>Id2120</v>
      </c>
      <c r="B1249" t="str">
        <f>IFERROR(VLOOKUP($A1249,'Customer Names'!$A:$F,3,FALSE),"")</f>
        <v>Waters</v>
      </c>
      <c r="C1249" s="27">
        <f>IFERROR(VLOOKUP($A1249,'Medical Examinations'!$A:$O,2,FALSE),"")</f>
        <v>36</v>
      </c>
      <c r="D1249">
        <f>IFERROR(VLOOKUP($A1249,'Medical Examinations'!$A:$O,3,FALSE),"")</f>
        <v>4.66</v>
      </c>
      <c r="E1249" s="26" t="str">
        <f>IFERROR(VLOOKUP($A1249,'Medical Examinations'!$A:$O,4,FALSE),"")</f>
        <v>No</v>
      </c>
      <c r="F1249" t="str">
        <f>IFERROR(VLOOKUP($A1249,'Medical Examinations'!$A:$O,6,FALSE),"")</f>
        <v>yes</v>
      </c>
      <c r="G1249" t="str">
        <f>IFERROR(VLOOKUP($A1249,'Medical Examinations'!$A:$O,7,FALSE),"")</f>
        <v>No</v>
      </c>
      <c r="H1249" s="28">
        <f>IFERROR(VLOOKUP($A1249,'Medical Examinations'!$A:$O,8,FALSE),"")</f>
        <v>1</v>
      </c>
      <c r="I1249" t="str">
        <f>IFERROR(VLOOKUP($A1249,'Medical Examinations'!$A:$O,10,FALSE),"")</f>
        <v>No</v>
      </c>
      <c r="J1249" t="str">
        <f>IFERROR(VLOOKUP($A1249,'Medical Examinations'!$A:$O,14,FALSE),"")</f>
        <v>Obesity</v>
      </c>
      <c r="K1249" t="str">
        <f>IFERROR(VLOOKUP($A1249,'Medical Examinations'!$A:$O,15,FALSE),"")</f>
        <v>Normal</v>
      </c>
      <c r="L1249" s="19" t="str">
        <f>IFERROR(VLOOKUP($A1249,'Hospitalisation Details'!$A:$Q,7,FALSE),"")</f>
        <v>23-Aug-2000</v>
      </c>
      <c r="M1249" s="20">
        <f>IFERROR(VLOOKUP($A1249,'Hospitalisation Details'!$A:$Q,10,FALSE),"")</f>
        <v>2166.73</v>
      </c>
      <c r="N1249" s="26" t="str">
        <f>IFERROR(VLOOKUP($A1249,'Hospitalisation Details'!$A:$Q,11,FALSE),"")</f>
        <v>tier - 2</v>
      </c>
      <c r="O1249" t="str">
        <f>IFERROR(VLOOKUP($A1249,'Hospitalisation Details'!$A:$Q,13,FALSE),"")</f>
        <v>tier - 2</v>
      </c>
      <c r="P1249" t="str">
        <f>IFERROR(VLOOKUP($A1249,'Hospitalisation Details'!$A:$Q,15,FALSE),"")</f>
        <v>R1011</v>
      </c>
      <c r="Q1249">
        <f>IFERROR(VLOOKUP($A1249,'Hospitalisation Details'!$A:$Q,8,FALSE),"")</f>
        <v>22</v>
      </c>
    </row>
    <row r="1250" spans="1:17" ht="15" x14ac:dyDescent="0.35">
      <c r="A1250" s="25" t="str">
        <f>'Customer Names'!A2122</f>
        <v>Id2121</v>
      </c>
      <c r="B1250" t="str">
        <f>IFERROR(VLOOKUP($A1250,'Customer Names'!$A:$F,3,FALSE),"")</f>
        <v>Rusk</v>
      </c>
      <c r="C1250" s="27">
        <f>IFERROR(VLOOKUP($A1250,'Medical Examinations'!$A:$O,2,FALSE),"")</f>
        <v>28.82</v>
      </c>
      <c r="D1250">
        <f>IFERROR(VLOOKUP($A1250,'Medical Examinations'!$A:$O,3,FALSE),"")</f>
        <v>5.59</v>
      </c>
      <c r="E1250" s="26" t="str">
        <f>IFERROR(VLOOKUP($A1250,'Medical Examinations'!$A:$O,4,FALSE),"")</f>
        <v>No</v>
      </c>
      <c r="F1250" t="str">
        <f>IFERROR(VLOOKUP($A1250,'Medical Examinations'!$A:$O,6,FALSE),"")</f>
        <v>yes</v>
      </c>
      <c r="G1250" t="str">
        <f>IFERROR(VLOOKUP($A1250,'Medical Examinations'!$A:$O,7,FALSE),"")</f>
        <v>No</v>
      </c>
      <c r="H1250" s="28">
        <f>IFERROR(VLOOKUP($A1250,'Medical Examinations'!$A:$O,8,FALSE),"")</f>
        <v>1</v>
      </c>
      <c r="I1250" t="str">
        <f>IFERROR(VLOOKUP($A1250,'Medical Examinations'!$A:$O,10,FALSE),"")</f>
        <v>No</v>
      </c>
      <c r="J1250" t="str">
        <f>IFERROR(VLOOKUP($A1250,'Medical Examinations'!$A:$O,14,FALSE),"")</f>
        <v>Over Weight</v>
      </c>
      <c r="K1250" t="str">
        <f>IFERROR(VLOOKUP($A1250,'Medical Examinations'!$A:$O,15,FALSE),"")</f>
        <v>Normal</v>
      </c>
      <c r="L1250" s="19" t="str">
        <f>IFERROR(VLOOKUP($A1250,'Hospitalisation Details'!$A:$Q,7,FALSE),"")</f>
        <v>10-Dec-2000</v>
      </c>
      <c r="M1250" s="20">
        <f>IFERROR(VLOOKUP($A1250,'Hospitalisation Details'!$A:$Q,10,FALSE),"")</f>
        <v>2156.75</v>
      </c>
      <c r="N1250" s="26" t="str">
        <f>IFERROR(VLOOKUP($A1250,'Hospitalisation Details'!$A:$Q,11,FALSE),"")</f>
        <v>tier - 2</v>
      </c>
      <c r="O1250" t="str">
        <f>IFERROR(VLOOKUP($A1250,'Hospitalisation Details'!$A:$Q,13,FALSE),"")</f>
        <v>tier - 2</v>
      </c>
      <c r="P1250" t="str">
        <f>IFERROR(VLOOKUP($A1250,'Hospitalisation Details'!$A:$Q,15,FALSE),"")</f>
        <v>R1013</v>
      </c>
      <c r="Q1250">
        <f>IFERROR(VLOOKUP($A1250,'Hospitalisation Details'!$A:$Q,8,FALSE),"")</f>
        <v>22</v>
      </c>
    </row>
    <row r="1251" spans="1:17" ht="15" x14ac:dyDescent="0.35">
      <c r="A1251" s="25" t="str">
        <f>'Customer Names'!A2123</f>
        <v>Id2122</v>
      </c>
      <c r="B1251" t="str">
        <f>IFERROR(VLOOKUP($A1251,'Customer Names'!$A:$F,3,FALSE),"")</f>
        <v>Gersbach</v>
      </c>
      <c r="C1251" s="27">
        <f>IFERROR(VLOOKUP($A1251,'Medical Examinations'!$A:$O,2,FALSE),"")</f>
        <v>28.05</v>
      </c>
      <c r="D1251">
        <f>IFERROR(VLOOKUP($A1251,'Medical Examinations'!$A:$O,3,FALSE),"")</f>
        <v>6.2</v>
      </c>
      <c r="E1251" s="26" t="str">
        <f>IFERROR(VLOOKUP($A1251,'Medical Examinations'!$A:$O,4,FALSE),"")</f>
        <v>No</v>
      </c>
      <c r="F1251" t="str">
        <f>IFERROR(VLOOKUP($A1251,'Medical Examinations'!$A:$O,6,FALSE),"")</f>
        <v>yes</v>
      </c>
      <c r="G1251" t="str">
        <f>IFERROR(VLOOKUP($A1251,'Medical Examinations'!$A:$O,7,FALSE),"")</f>
        <v>No</v>
      </c>
      <c r="H1251" s="28">
        <f>IFERROR(VLOOKUP($A1251,'Medical Examinations'!$A:$O,8,FALSE),"")</f>
        <v>1</v>
      </c>
      <c r="I1251" t="str">
        <f>IFERROR(VLOOKUP($A1251,'Medical Examinations'!$A:$O,10,FALSE),"")</f>
        <v>No</v>
      </c>
      <c r="J1251" t="str">
        <f>IFERROR(VLOOKUP($A1251,'Medical Examinations'!$A:$O,14,FALSE),"")</f>
        <v>Over Weight</v>
      </c>
      <c r="K1251" t="str">
        <f>IFERROR(VLOOKUP($A1251,'Medical Examinations'!$A:$O,15,FALSE),"")</f>
        <v>Prediabetes</v>
      </c>
      <c r="L1251" s="19" t="str">
        <f>IFERROR(VLOOKUP($A1251,'Hospitalisation Details'!$A:$Q,7,FALSE),"")</f>
        <v>29-Nov-2000</v>
      </c>
      <c r="M1251" s="20">
        <f>IFERROR(VLOOKUP($A1251,'Hospitalisation Details'!$A:$Q,10,FALSE),"")</f>
        <v>2155.6799999999998</v>
      </c>
      <c r="N1251" s="26" t="str">
        <f>IFERROR(VLOOKUP($A1251,'Hospitalisation Details'!$A:$Q,11,FALSE),"")</f>
        <v>tier - 2</v>
      </c>
      <c r="O1251" t="str">
        <f>IFERROR(VLOOKUP($A1251,'Hospitalisation Details'!$A:$Q,13,FALSE),"")</f>
        <v>tier - 3</v>
      </c>
      <c r="P1251" t="str">
        <f>IFERROR(VLOOKUP($A1251,'Hospitalisation Details'!$A:$Q,15,FALSE),"")</f>
        <v>R1013</v>
      </c>
      <c r="Q1251">
        <f>IFERROR(VLOOKUP($A1251,'Hospitalisation Details'!$A:$Q,8,FALSE),"")</f>
        <v>22</v>
      </c>
    </row>
    <row r="1252" spans="1:17" ht="15" x14ac:dyDescent="0.35">
      <c r="A1252" s="25" t="str">
        <f>'Customer Names'!A2124</f>
        <v>Id2123</v>
      </c>
      <c r="B1252" t="str">
        <f>IFERROR(VLOOKUP($A1252,'Customer Names'!$A:$F,3,FALSE),"")</f>
        <v>Taylor-Watson</v>
      </c>
      <c r="C1252" s="27">
        <f>IFERROR(VLOOKUP($A1252,'Medical Examinations'!$A:$O,2,FALSE),"")</f>
        <v>27.1</v>
      </c>
      <c r="D1252">
        <f>IFERROR(VLOOKUP($A1252,'Medical Examinations'!$A:$O,3,FALSE),"")</f>
        <v>4.45</v>
      </c>
      <c r="E1252" s="26" t="str">
        <f>IFERROR(VLOOKUP($A1252,'Medical Examinations'!$A:$O,4,FALSE),"")</f>
        <v>No</v>
      </c>
      <c r="F1252" t="str">
        <f>IFERROR(VLOOKUP($A1252,'Medical Examinations'!$A:$O,6,FALSE),"")</f>
        <v>yes</v>
      </c>
      <c r="G1252" t="str">
        <f>IFERROR(VLOOKUP($A1252,'Medical Examinations'!$A:$O,7,FALSE),"")</f>
        <v>No</v>
      </c>
      <c r="H1252" s="28">
        <f>IFERROR(VLOOKUP($A1252,'Medical Examinations'!$A:$O,8,FALSE),"")</f>
        <v>1</v>
      </c>
      <c r="I1252" t="str">
        <f>IFERROR(VLOOKUP($A1252,'Medical Examinations'!$A:$O,10,FALSE),"")</f>
        <v>No</v>
      </c>
      <c r="J1252" t="str">
        <f>IFERROR(VLOOKUP($A1252,'Medical Examinations'!$A:$O,14,FALSE),"")</f>
        <v>Over Weight</v>
      </c>
      <c r="K1252" t="str">
        <f>IFERROR(VLOOKUP($A1252,'Medical Examinations'!$A:$O,15,FALSE),"")</f>
        <v>Normal</v>
      </c>
      <c r="L1252" s="19" t="str">
        <f>IFERROR(VLOOKUP($A1252,'Hospitalisation Details'!$A:$Q,7,FALSE),"")</f>
        <v>22-Oct-2000</v>
      </c>
      <c r="M1252" s="20">
        <f>IFERROR(VLOOKUP($A1252,'Hospitalisation Details'!$A:$Q,10,FALSE),"")</f>
        <v>2154.36</v>
      </c>
      <c r="N1252" s="26" t="str">
        <f>IFERROR(VLOOKUP($A1252,'Hospitalisation Details'!$A:$Q,11,FALSE),"")</f>
        <v>tier - 2</v>
      </c>
      <c r="O1252" t="str">
        <f>IFERROR(VLOOKUP($A1252,'Hospitalisation Details'!$A:$Q,13,FALSE),"")</f>
        <v>tier - 2</v>
      </c>
      <c r="P1252" t="str">
        <f>IFERROR(VLOOKUP($A1252,'Hospitalisation Details'!$A:$Q,15,FALSE),"")</f>
        <v>R1011</v>
      </c>
      <c r="Q1252">
        <f>IFERROR(VLOOKUP($A1252,'Hospitalisation Details'!$A:$Q,8,FALSE),"")</f>
        <v>22</v>
      </c>
    </row>
    <row r="1253" spans="1:17" ht="15" x14ac:dyDescent="0.35">
      <c r="A1253" s="25" t="str">
        <f>'Customer Names'!A2125</f>
        <v>Id2124</v>
      </c>
      <c r="B1253" t="str">
        <f>IFERROR(VLOOKUP($A1253,'Customer Names'!$A:$F,3,FALSE),"")</f>
        <v>Crawford</v>
      </c>
      <c r="C1253" s="27">
        <f>IFERROR(VLOOKUP($A1253,'Medical Examinations'!$A:$O,2,FALSE),"")</f>
        <v>24.3</v>
      </c>
      <c r="D1253">
        <f>IFERROR(VLOOKUP($A1253,'Medical Examinations'!$A:$O,3,FALSE),"")</f>
        <v>6.1</v>
      </c>
      <c r="E1253" s="26" t="str">
        <f>IFERROR(VLOOKUP($A1253,'Medical Examinations'!$A:$O,4,FALSE),"")</f>
        <v>Yes</v>
      </c>
      <c r="F1253" t="str">
        <f>IFERROR(VLOOKUP($A1253,'Medical Examinations'!$A:$O,6,FALSE),"")</f>
        <v>yes</v>
      </c>
      <c r="G1253" t="str">
        <f>IFERROR(VLOOKUP($A1253,'Medical Examinations'!$A:$O,7,FALSE),"")</f>
        <v>No</v>
      </c>
      <c r="H1253" s="28">
        <f>IFERROR(VLOOKUP($A1253,'Medical Examinations'!$A:$O,8,FALSE),"")</f>
        <v>1</v>
      </c>
      <c r="I1253" t="str">
        <f>IFERROR(VLOOKUP($A1253,'Medical Examinations'!$A:$O,10,FALSE),"")</f>
        <v>No</v>
      </c>
      <c r="J1253" t="str">
        <f>IFERROR(VLOOKUP($A1253,'Medical Examinations'!$A:$O,14,FALSE),"")</f>
        <v>Normal Weight</v>
      </c>
      <c r="K1253" t="str">
        <f>IFERROR(VLOOKUP($A1253,'Medical Examinations'!$A:$O,15,FALSE),"")</f>
        <v>Prediabetes</v>
      </c>
      <c r="L1253" s="19" t="str">
        <f>IFERROR(VLOOKUP($A1253,'Hospitalisation Details'!$A:$Q,7,FALSE),"")</f>
        <v>27-Dec-2000</v>
      </c>
      <c r="M1253" s="20">
        <f>IFERROR(VLOOKUP($A1253,'Hospitalisation Details'!$A:$Q,10,FALSE),"")</f>
        <v>2150.4699999999998</v>
      </c>
      <c r="N1253" s="26" t="str">
        <f>IFERROR(VLOOKUP($A1253,'Hospitalisation Details'!$A:$Q,11,FALSE),"")</f>
        <v>tier - 2</v>
      </c>
      <c r="O1253" t="str">
        <f>IFERROR(VLOOKUP($A1253,'Hospitalisation Details'!$A:$Q,13,FALSE),"")</f>
        <v>tier - 3</v>
      </c>
      <c r="P1253" t="str">
        <f>IFERROR(VLOOKUP($A1253,'Hospitalisation Details'!$A:$Q,15,FALSE),"")</f>
        <v>R1011</v>
      </c>
      <c r="Q1253">
        <f>IFERROR(VLOOKUP($A1253,'Hospitalisation Details'!$A:$Q,8,FALSE),"")</f>
        <v>22</v>
      </c>
    </row>
    <row r="1254" spans="1:17" ht="15" x14ac:dyDescent="0.35">
      <c r="A1254" s="25" t="str">
        <f>'Customer Names'!A2126</f>
        <v>Id2125</v>
      </c>
      <c r="B1254" t="str">
        <f>IFERROR(VLOOKUP($A1254,'Customer Names'!$A:$F,3,FALSE),"")</f>
        <v>Levitsky</v>
      </c>
      <c r="C1254" s="27">
        <f>IFERROR(VLOOKUP($A1254,'Medical Examinations'!$A:$O,2,FALSE),"")</f>
        <v>30.72</v>
      </c>
      <c r="D1254">
        <f>IFERROR(VLOOKUP($A1254,'Medical Examinations'!$A:$O,3,FALSE),"")</f>
        <v>6.06</v>
      </c>
      <c r="E1254" s="26" t="str">
        <f>IFERROR(VLOOKUP($A1254,'Medical Examinations'!$A:$O,4,FALSE),"")</f>
        <v>No</v>
      </c>
      <c r="F1254" t="str">
        <f>IFERROR(VLOOKUP($A1254,'Medical Examinations'!$A:$O,6,FALSE),"")</f>
        <v>yes</v>
      </c>
      <c r="G1254" t="str">
        <f>IFERROR(VLOOKUP($A1254,'Medical Examinations'!$A:$O,7,FALSE),"")</f>
        <v>No</v>
      </c>
      <c r="H1254" s="28">
        <f>IFERROR(VLOOKUP($A1254,'Medical Examinations'!$A:$O,8,FALSE),"")</f>
        <v>1</v>
      </c>
      <c r="I1254" t="str">
        <f>IFERROR(VLOOKUP($A1254,'Medical Examinations'!$A:$O,10,FALSE),"")</f>
        <v>No</v>
      </c>
      <c r="J1254" t="str">
        <f>IFERROR(VLOOKUP($A1254,'Medical Examinations'!$A:$O,14,FALSE),"")</f>
        <v>Obesity</v>
      </c>
      <c r="K1254" t="str">
        <f>IFERROR(VLOOKUP($A1254,'Medical Examinations'!$A:$O,15,FALSE),"")</f>
        <v>Prediabetes</v>
      </c>
      <c r="L1254" s="19" t="str">
        <f>IFERROR(VLOOKUP($A1254,'Hospitalisation Details'!$A:$Q,7,FALSE),"")</f>
        <v>4-Oct-2004</v>
      </c>
      <c r="M1254" s="20">
        <f>IFERROR(VLOOKUP($A1254,'Hospitalisation Details'!$A:$Q,10,FALSE),"")</f>
        <v>2144.85</v>
      </c>
      <c r="N1254" s="26" t="str">
        <f>IFERROR(VLOOKUP($A1254,'Hospitalisation Details'!$A:$Q,11,FALSE),"")</f>
        <v>tier - 2</v>
      </c>
      <c r="O1254" t="str">
        <f>IFERROR(VLOOKUP($A1254,'Hospitalisation Details'!$A:$Q,13,FALSE),"")</f>
        <v>tier - 1</v>
      </c>
      <c r="P1254" t="str">
        <f>IFERROR(VLOOKUP($A1254,'Hospitalisation Details'!$A:$Q,15,FALSE),"")</f>
        <v>R1011</v>
      </c>
      <c r="Q1254">
        <f>IFERROR(VLOOKUP($A1254,'Hospitalisation Details'!$A:$Q,8,FALSE),"")</f>
        <v>18</v>
      </c>
    </row>
    <row r="1255" spans="1:17" ht="15" x14ac:dyDescent="0.35">
      <c r="A1255" s="25" t="str">
        <f>'Customer Names'!A2127</f>
        <v>Id2126</v>
      </c>
      <c r="B1255" t="str">
        <f>IFERROR(VLOOKUP($A1255,'Customer Names'!$A:$F,3,FALSE),"")</f>
        <v>Carroll</v>
      </c>
      <c r="C1255" s="27">
        <f>IFERROR(VLOOKUP($A1255,'Medical Examinations'!$A:$O,2,FALSE),"")</f>
        <v>37.43</v>
      </c>
      <c r="D1255">
        <f>IFERROR(VLOOKUP($A1255,'Medical Examinations'!$A:$O,3,FALSE),"")</f>
        <v>4.5599999999999996</v>
      </c>
      <c r="E1255" s="26" t="str">
        <f>IFERROR(VLOOKUP($A1255,'Medical Examinations'!$A:$O,4,FALSE),"")</f>
        <v>No</v>
      </c>
      <c r="F1255" t="str">
        <f>IFERROR(VLOOKUP($A1255,'Medical Examinations'!$A:$O,6,FALSE),"")</f>
        <v>No</v>
      </c>
      <c r="G1255" t="str">
        <f>IFERROR(VLOOKUP($A1255,'Medical Examinations'!$A:$O,7,FALSE),"")</f>
        <v>Yes</v>
      </c>
      <c r="H1255" s="28">
        <f>IFERROR(VLOOKUP($A1255,'Medical Examinations'!$A:$O,8,FALSE),"")</f>
        <v>1</v>
      </c>
      <c r="I1255" t="str">
        <f>IFERROR(VLOOKUP($A1255,'Medical Examinations'!$A:$O,10,FALSE),"")</f>
        <v>No</v>
      </c>
      <c r="J1255" t="str">
        <f>IFERROR(VLOOKUP($A1255,'Medical Examinations'!$A:$O,14,FALSE),"")</f>
        <v>Obesity</v>
      </c>
      <c r="K1255" t="str">
        <f>IFERROR(VLOOKUP($A1255,'Medical Examinations'!$A:$O,15,FALSE),"")</f>
        <v>Normal</v>
      </c>
      <c r="L1255" s="19" t="str">
        <f>IFERROR(VLOOKUP($A1255,'Hospitalisation Details'!$A:$Q,7,FALSE),"")</f>
        <v>19-Aug-2003</v>
      </c>
      <c r="M1255" s="20">
        <f>IFERROR(VLOOKUP($A1255,'Hospitalisation Details'!$A:$Q,10,FALSE),"")</f>
        <v>2138.0700000000002</v>
      </c>
      <c r="N1255" s="26" t="str">
        <f>IFERROR(VLOOKUP($A1255,'Hospitalisation Details'!$A:$Q,11,FALSE),"")</f>
        <v>tier - 2</v>
      </c>
      <c r="O1255" t="str">
        <f>IFERROR(VLOOKUP($A1255,'Hospitalisation Details'!$A:$Q,13,FALSE),"")</f>
        <v>tier - 1</v>
      </c>
      <c r="P1255" t="str">
        <f>IFERROR(VLOOKUP($A1255,'Hospitalisation Details'!$A:$Q,15,FALSE),"")</f>
        <v>R1012</v>
      </c>
      <c r="Q1255">
        <f>IFERROR(VLOOKUP($A1255,'Hospitalisation Details'!$A:$Q,8,FALSE),"")</f>
        <v>19</v>
      </c>
    </row>
    <row r="1256" spans="1:17" ht="15" x14ac:dyDescent="0.35">
      <c r="A1256" s="25" t="str">
        <f>'Customer Names'!A2128</f>
        <v>Id2127</v>
      </c>
      <c r="B1256" t="str">
        <f>IFERROR(VLOOKUP($A1256,'Customer Names'!$A:$F,3,FALSE),"")</f>
        <v>Campos</v>
      </c>
      <c r="C1256" s="27">
        <f>IFERROR(VLOOKUP($A1256,'Medical Examinations'!$A:$O,2,FALSE),"")</f>
        <v>25.74</v>
      </c>
      <c r="D1256">
        <f>IFERROR(VLOOKUP($A1256,'Medical Examinations'!$A:$O,3,FALSE),"")</f>
        <v>6.41</v>
      </c>
      <c r="E1256" s="26" t="str">
        <f>IFERROR(VLOOKUP($A1256,'Medical Examinations'!$A:$O,4,FALSE),"")</f>
        <v>Yes</v>
      </c>
      <c r="F1256" t="str">
        <f>IFERROR(VLOOKUP($A1256,'Medical Examinations'!$A:$O,6,FALSE),"")</f>
        <v>No</v>
      </c>
      <c r="G1256" t="str">
        <f>IFERROR(VLOOKUP($A1256,'Medical Examinations'!$A:$O,7,FALSE),"")</f>
        <v>Yes</v>
      </c>
      <c r="H1256" s="28">
        <f>IFERROR(VLOOKUP($A1256,'Medical Examinations'!$A:$O,8,FALSE),"")</f>
        <v>1</v>
      </c>
      <c r="I1256" t="str">
        <f>IFERROR(VLOOKUP($A1256,'Medical Examinations'!$A:$O,10,FALSE),"")</f>
        <v>No</v>
      </c>
      <c r="J1256" t="str">
        <f>IFERROR(VLOOKUP($A1256,'Medical Examinations'!$A:$O,14,FALSE),"")</f>
        <v>Over Weight</v>
      </c>
      <c r="K1256" t="str">
        <f>IFERROR(VLOOKUP($A1256,'Medical Examinations'!$A:$O,15,FALSE),"")</f>
        <v>Prediabetes</v>
      </c>
      <c r="L1256" s="19" t="str">
        <f>IFERROR(VLOOKUP($A1256,'Hospitalisation Details'!$A:$Q,7,FALSE),"")</f>
        <v>3-Sep-1997</v>
      </c>
      <c r="M1256" s="20">
        <f>IFERROR(VLOOKUP($A1256,'Hospitalisation Details'!$A:$Q,10,FALSE),"")</f>
        <v>2137.65</v>
      </c>
      <c r="N1256" s="26" t="str">
        <f>IFERROR(VLOOKUP($A1256,'Hospitalisation Details'!$A:$Q,11,FALSE),"")</f>
        <v>tier - 3</v>
      </c>
      <c r="O1256" t="str">
        <f>IFERROR(VLOOKUP($A1256,'Hospitalisation Details'!$A:$Q,13,FALSE),"")</f>
        <v>tier - 1</v>
      </c>
      <c r="P1256" t="str">
        <f>IFERROR(VLOOKUP($A1256,'Hospitalisation Details'!$A:$Q,15,FALSE),"")</f>
        <v>R1013</v>
      </c>
      <c r="Q1256">
        <f>IFERROR(VLOOKUP($A1256,'Hospitalisation Details'!$A:$Q,8,FALSE),"")</f>
        <v>25</v>
      </c>
    </row>
    <row r="1257" spans="1:17" ht="15" x14ac:dyDescent="0.35">
      <c r="A1257" s="25" t="str">
        <f>'Customer Names'!A2129</f>
        <v>Id2128</v>
      </c>
      <c r="B1257" t="str">
        <f>IFERROR(VLOOKUP($A1257,'Customer Names'!$A:$F,3,FALSE),"")</f>
        <v>Flajslik</v>
      </c>
      <c r="C1257" s="27">
        <f>IFERROR(VLOOKUP($A1257,'Medical Examinations'!$A:$O,2,FALSE),"")</f>
        <v>36.575000000000003</v>
      </c>
      <c r="D1257">
        <f>IFERROR(VLOOKUP($A1257,'Medical Examinations'!$A:$O,3,FALSE),"")</f>
        <v>5.57</v>
      </c>
      <c r="E1257" s="26" t="str">
        <f>IFERROR(VLOOKUP($A1257,'Medical Examinations'!$A:$O,4,FALSE),"")</f>
        <v>No</v>
      </c>
      <c r="F1257" t="str">
        <f>IFERROR(VLOOKUP($A1257,'Medical Examinations'!$A:$O,6,FALSE),"")</f>
        <v>No</v>
      </c>
      <c r="G1257" t="str">
        <f>IFERROR(VLOOKUP($A1257,'Medical Examinations'!$A:$O,7,FALSE),"")</f>
        <v>Yes</v>
      </c>
      <c r="H1257" s="28">
        <f>IFERROR(VLOOKUP($A1257,'Medical Examinations'!$A:$O,8,FALSE),"")</f>
        <v>1</v>
      </c>
      <c r="I1257" t="str">
        <f>IFERROR(VLOOKUP($A1257,'Medical Examinations'!$A:$O,10,FALSE),"")</f>
        <v>No</v>
      </c>
      <c r="J1257" t="str">
        <f>IFERROR(VLOOKUP($A1257,'Medical Examinations'!$A:$O,14,FALSE),"")</f>
        <v>Obesity</v>
      </c>
      <c r="K1257" t="str">
        <f>IFERROR(VLOOKUP($A1257,'Medical Examinations'!$A:$O,15,FALSE),"")</f>
        <v>Normal</v>
      </c>
      <c r="L1257" s="19" t="str">
        <f>IFERROR(VLOOKUP($A1257,'Hospitalisation Details'!$A:$Q,7,FALSE),"")</f>
        <v>26-Sep-2003</v>
      </c>
      <c r="M1257" s="20">
        <f>IFERROR(VLOOKUP($A1257,'Hospitalisation Details'!$A:$Q,10,FALSE),"")</f>
        <v>2136.88</v>
      </c>
      <c r="N1257" s="26" t="str">
        <f>IFERROR(VLOOKUP($A1257,'Hospitalisation Details'!$A:$Q,11,FALSE),"")</f>
        <v>tier - 2</v>
      </c>
      <c r="O1257" t="str">
        <f>IFERROR(VLOOKUP($A1257,'Hospitalisation Details'!$A:$Q,13,FALSE),"")</f>
        <v>tier - 2</v>
      </c>
      <c r="P1257" t="str">
        <f>IFERROR(VLOOKUP($A1257,'Hospitalisation Details'!$A:$Q,15,FALSE),"")</f>
        <v>R1012</v>
      </c>
      <c r="Q1257">
        <f>IFERROR(VLOOKUP($A1257,'Hospitalisation Details'!$A:$Q,8,FALSE),"")</f>
        <v>19</v>
      </c>
    </row>
    <row r="1258" spans="1:17" ht="15" x14ac:dyDescent="0.35">
      <c r="A1258" s="25" t="str">
        <f>'Customer Names'!A2130</f>
        <v>Id2129</v>
      </c>
      <c r="B1258" t="str">
        <f>IFERROR(VLOOKUP($A1258,'Customer Names'!$A:$F,3,FALSE),"")</f>
        <v>Chua</v>
      </c>
      <c r="C1258" s="27">
        <f>IFERROR(VLOOKUP($A1258,'Medical Examinations'!$A:$O,2,FALSE),"")</f>
        <v>35.15</v>
      </c>
      <c r="D1258">
        <f>IFERROR(VLOOKUP($A1258,'Medical Examinations'!$A:$O,3,FALSE),"")</f>
        <v>5.47</v>
      </c>
      <c r="E1258" s="26" t="str">
        <f>IFERROR(VLOOKUP($A1258,'Medical Examinations'!$A:$O,4,FALSE),"")</f>
        <v>No</v>
      </c>
      <c r="F1258" t="str">
        <f>IFERROR(VLOOKUP($A1258,'Medical Examinations'!$A:$O,6,FALSE),"")</f>
        <v>No</v>
      </c>
      <c r="G1258" t="str">
        <f>IFERROR(VLOOKUP($A1258,'Medical Examinations'!$A:$O,7,FALSE),"")</f>
        <v>Yes</v>
      </c>
      <c r="H1258" s="28">
        <f>IFERROR(VLOOKUP($A1258,'Medical Examinations'!$A:$O,8,FALSE),"")</f>
        <v>1</v>
      </c>
      <c r="I1258" t="str">
        <f>IFERROR(VLOOKUP($A1258,'Medical Examinations'!$A:$O,10,FALSE),"")</f>
        <v>No</v>
      </c>
      <c r="J1258" t="str">
        <f>IFERROR(VLOOKUP($A1258,'Medical Examinations'!$A:$O,14,FALSE),"")</f>
        <v>Obesity</v>
      </c>
      <c r="K1258" t="str">
        <f>IFERROR(VLOOKUP($A1258,'Medical Examinations'!$A:$O,15,FALSE),"")</f>
        <v>Normal</v>
      </c>
      <c r="L1258" s="19" t="str">
        <f>IFERROR(VLOOKUP($A1258,'Hospitalisation Details'!$A:$Q,7,FALSE),"")</f>
        <v>1-Sep-2003</v>
      </c>
      <c r="M1258" s="20">
        <f>IFERROR(VLOOKUP($A1258,'Hospitalisation Details'!$A:$Q,10,FALSE),"")</f>
        <v>2134.9</v>
      </c>
      <c r="N1258" s="26" t="str">
        <f>IFERROR(VLOOKUP($A1258,'Hospitalisation Details'!$A:$Q,11,FALSE),"")</f>
        <v>tier - 2</v>
      </c>
      <c r="O1258" t="str">
        <f>IFERROR(VLOOKUP($A1258,'Hospitalisation Details'!$A:$Q,13,FALSE),"")</f>
        <v>tier - 3</v>
      </c>
      <c r="P1258" t="str">
        <f>IFERROR(VLOOKUP($A1258,'Hospitalisation Details'!$A:$Q,15,FALSE),"")</f>
        <v>R1012</v>
      </c>
      <c r="Q1258">
        <f>IFERROR(VLOOKUP($A1258,'Hospitalisation Details'!$A:$Q,8,FALSE),"")</f>
        <v>19</v>
      </c>
    </row>
    <row r="1259" spans="1:17" ht="15" x14ac:dyDescent="0.35">
      <c r="A1259" s="25" t="str">
        <f>'Customer Names'!A214</f>
        <v>Id213</v>
      </c>
      <c r="B1259" t="str">
        <f>IFERROR(VLOOKUP($A1259,'Customer Names'!$A:$F,3,FALSE),"")</f>
        <v>Littlefield</v>
      </c>
      <c r="C1259" s="27">
        <f>IFERROR(VLOOKUP($A1259,'Medical Examinations'!$A:$O,2,FALSE),"")</f>
        <v>29.06</v>
      </c>
      <c r="D1259">
        <f>IFERROR(VLOOKUP($A1259,'Medical Examinations'!$A:$O,3,FALSE),"")</f>
        <v>6.25</v>
      </c>
      <c r="E1259" s="26" t="str">
        <f>IFERROR(VLOOKUP($A1259,'Medical Examinations'!$A:$O,4,FALSE),"")</f>
        <v>Yes</v>
      </c>
      <c r="F1259" t="str">
        <f>IFERROR(VLOOKUP($A1259,'Medical Examinations'!$A:$O,6,FALSE),"")</f>
        <v>No</v>
      </c>
      <c r="G1259" t="str">
        <f>IFERROR(VLOOKUP($A1259,'Medical Examinations'!$A:$O,7,FALSE),"")</f>
        <v>No</v>
      </c>
      <c r="H1259" s="28">
        <f>IFERROR(VLOOKUP($A1259,'Medical Examinations'!$A:$O,8,FALSE),"")</f>
        <v>1</v>
      </c>
      <c r="I1259" t="str">
        <f>IFERROR(VLOOKUP($A1259,'Medical Examinations'!$A:$O,10,FALSE),"")</f>
        <v>Yes</v>
      </c>
      <c r="J1259" t="str">
        <f>IFERROR(VLOOKUP($A1259,'Medical Examinations'!$A:$O,14,FALSE),"")</f>
        <v>Over Weight</v>
      </c>
      <c r="K1259" t="str">
        <f>IFERROR(VLOOKUP($A1259,'Medical Examinations'!$A:$O,15,FALSE),"")</f>
        <v>Prediabetes</v>
      </c>
      <c r="L1259" s="19" t="str">
        <f>IFERROR(VLOOKUP($A1259,'Hospitalisation Details'!$A:$Q,7,FALSE),"")</f>
        <v>29-Aug-1964</v>
      </c>
      <c r="M1259" s="20">
        <f>IFERROR(VLOOKUP($A1259,'Hospitalisation Details'!$A:$Q,10,FALSE),"")</f>
        <v>35573.26</v>
      </c>
      <c r="N1259" s="26" t="str">
        <f>IFERROR(VLOOKUP($A1259,'Hospitalisation Details'!$A:$Q,11,FALSE),"")</f>
        <v>tier - 2</v>
      </c>
      <c r="O1259" t="str">
        <f>IFERROR(VLOOKUP($A1259,'Hospitalisation Details'!$A:$Q,13,FALSE),"")</f>
        <v>tier - 1</v>
      </c>
      <c r="P1259" t="str">
        <f>IFERROR(VLOOKUP($A1259,'Hospitalisation Details'!$A:$Q,15,FALSE),"")</f>
        <v>R1011</v>
      </c>
      <c r="Q1259">
        <f>IFERROR(VLOOKUP($A1259,'Hospitalisation Details'!$A:$Q,8,FALSE),"")</f>
        <v>58</v>
      </c>
    </row>
    <row r="1260" spans="1:17" ht="15" x14ac:dyDescent="0.35">
      <c r="A1260" s="25" t="str">
        <f>'Customer Names'!A2131</f>
        <v>Id2130</v>
      </c>
      <c r="B1260" t="str">
        <f>IFERROR(VLOOKUP($A1260,'Customer Names'!$A:$F,3,FALSE),"")</f>
        <v>Wiltse</v>
      </c>
      <c r="C1260" s="27">
        <f>IFERROR(VLOOKUP($A1260,'Medical Examinations'!$A:$O,2,FALSE),"")</f>
        <v>32.11</v>
      </c>
      <c r="D1260">
        <f>IFERROR(VLOOKUP($A1260,'Medical Examinations'!$A:$O,3,FALSE),"")</f>
        <v>4.43</v>
      </c>
      <c r="E1260" s="26" t="str">
        <f>IFERROR(VLOOKUP($A1260,'Medical Examinations'!$A:$O,4,FALSE),"")</f>
        <v>No</v>
      </c>
      <c r="F1260" t="str">
        <f>IFERROR(VLOOKUP($A1260,'Medical Examinations'!$A:$O,6,FALSE),"")</f>
        <v>No</v>
      </c>
      <c r="G1260" t="str">
        <f>IFERROR(VLOOKUP($A1260,'Medical Examinations'!$A:$O,7,FALSE),"")</f>
        <v>Yes</v>
      </c>
      <c r="H1260" s="28">
        <f>IFERROR(VLOOKUP($A1260,'Medical Examinations'!$A:$O,8,FALSE),"")</f>
        <v>1</v>
      </c>
      <c r="I1260" t="str">
        <f>IFERROR(VLOOKUP($A1260,'Medical Examinations'!$A:$O,10,FALSE),"")</f>
        <v>No</v>
      </c>
      <c r="J1260" t="str">
        <f>IFERROR(VLOOKUP($A1260,'Medical Examinations'!$A:$O,14,FALSE),"")</f>
        <v>Obesity</v>
      </c>
      <c r="K1260" t="str">
        <f>IFERROR(VLOOKUP($A1260,'Medical Examinations'!$A:$O,15,FALSE),"")</f>
        <v>Normal</v>
      </c>
      <c r="L1260" s="19" t="str">
        <f>IFERROR(VLOOKUP($A1260,'Hospitalisation Details'!$A:$Q,7,FALSE),"")</f>
        <v>22-Dec-2003</v>
      </c>
      <c r="M1260" s="20">
        <f>IFERROR(VLOOKUP($A1260,'Hospitalisation Details'!$A:$Q,10,FALSE),"")</f>
        <v>2130.6799999999998</v>
      </c>
      <c r="N1260" s="26" t="str">
        <f>IFERROR(VLOOKUP($A1260,'Hospitalisation Details'!$A:$Q,11,FALSE),"")</f>
        <v>tier - 2</v>
      </c>
      <c r="O1260" t="str">
        <f>IFERROR(VLOOKUP($A1260,'Hospitalisation Details'!$A:$Q,13,FALSE),"")</f>
        <v>tier - 3</v>
      </c>
      <c r="P1260" t="str">
        <f>IFERROR(VLOOKUP($A1260,'Hospitalisation Details'!$A:$Q,15,FALSE),"")</f>
        <v>R1012</v>
      </c>
      <c r="Q1260">
        <f>IFERROR(VLOOKUP($A1260,'Hospitalisation Details'!$A:$Q,8,FALSE),"")</f>
        <v>19</v>
      </c>
    </row>
    <row r="1261" spans="1:17" ht="15" x14ac:dyDescent="0.35">
      <c r="A1261" s="25" t="str">
        <f>'Customer Names'!A2132</f>
        <v>Id2131</v>
      </c>
      <c r="B1261" t="str">
        <f>IFERROR(VLOOKUP($A1261,'Customer Names'!$A:$F,3,FALSE),"")</f>
        <v>Fisher</v>
      </c>
      <c r="C1261" s="27">
        <f>IFERROR(VLOOKUP($A1261,'Medical Examinations'!$A:$O,2,FALSE),"")</f>
        <v>30.495000000000001</v>
      </c>
      <c r="D1261">
        <f>IFERROR(VLOOKUP($A1261,'Medical Examinations'!$A:$O,3,FALSE),"")</f>
        <v>4.95</v>
      </c>
      <c r="E1261" s="26" t="str">
        <f>IFERROR(VLOOKUP($A1261,'Medical Examinations'!$A:$O,4,FALSE),"")</f>
        <v>No</v>
      </c>
      <c r="F1261" t="str">
        <f>IFERROR(VLOOKUP($A1261,'Medical Examinations'!$A:$O,6,FALSE),"")</f>
        <v>No</v>
      </c>
      <c r="G1261" t="str">
        <f>IFERROR(VLOOKUP($A1261,'Medical Examinations'!$A:$O,7,FALSE),"")</f>
        <v>Yes</v>
      </c>
      <c r="H1261" s="28">
        <f>IFERROR(VLOOKUP($A1261,'Medical Examinations'!$A:$O,8,FALSE),"")</f>
        <v>1</v>
      </c>
      <c r="I1261" t="str">
        <f>IFERROR(VLOOKUP($A1261,'Medical Examinations'!$A:$O,10,FALSE),"")</f>
        <v>No</v>
      </c>
      <c r="J1261" t="str">
        <f>IFERROR(VLOOKUP($A1261,'Medical Examinations'!$A:$O,14,FALSE),"")</f>
        <v>Obesity</v>
      </c>
      <c r="K1261" t="str">
        <f>IFERROR(VLOOKUP($A1261,'Medical Examinations'!$A:$O,15,FALSE),"")</f>
        <v>Normal</v>
      </c>
      <c r="L1261" s="19" t="str">
        <f>IFERROR(VLOOKUP($A1261,'Hospitalisation Details'!$A:$Q,7,FALSE),"")</f>
        <v>30-Aug-2003</v>
      </c>
      <c r="M1261" s="20">
        <f>IFERROR(VLOOKUP($A1261,'Hospitalisation Details'!$A:$Q,10,FALSE),"")</f>
        <v>2128.4299999999998</v>
      </c>
      <c r="N1261" s="26" t="str">
        <f>IFERROR(VLOOKUP($A1261,'Hospitalisation Details'!$A:$Q,11,FALSE),"")</f>
        <v>tier - 2</v>
      </c>
      <c r="O1261" t="str">
        <f>IFERROR(VLOOKUP($A1261,'Hospitalisation Details'!$A:$Q,13,FALSE),"")</f>
        <v>tier - 1</v>
      </c>
      <c r="P1261" t="str">
        <f>IFERROR(VLOOKUP($A1261,'Hospitalisation Details'!$A:$Q,15,FALSE),"")</f>
        <v>R1012</v>
      </c>
      <c r="Q1261">
        <f>IFERROR(VLOOKUP($A1261,'Hospitalisation Details'!$A:$Q,8,FALSE),"")</f>
        <v>19</v>
      </c>
    </row>
    <row r="1262" spans="1:17" ht="15" x14ac:dyDescent="0.35">
      <c r="A1262" s="25" t="str">
        <f>'Customer Names'!A2133</f>
        <v>Id2132</v>
      </c>
      <c r="B1262" t="str">
        <f>IFERROR(VLOOKUP($A1262,'Customer Names'!$A:$F,3,FALSE),"")</f>
        <v>Wilzbacher</v>
      </c>
      <c r="C1262" s="27">
        <f>IFERROR(VLOOKUP($A1262,'Medical Examinations'!$A:$O,2,FALSE),"")</f>
        <v>29.24</v>
      </c>
      <c r="D1262">
        <f>IFERROR(VLOOKUP($A1262,'Medical Examinations'!$A:$O,3,FALSE),"")</f>
        <v>4.04</v>
      </c>
      <c r="E1262" s="26" t="str">
        <f>IFERROR(VLOOKUP($A1262,'Medical Examinations'!$A:$O,4,FALSE),"")</f>
        <v>No</v>
      </c>
      <c r="F1262" t="str">
        <f>IFERROR(VLOOKUP($A1262,'Medical Examinations'!$A:$O,6,FALSE),"")</f>
        <v>yes</v>
      </c>
      <c r="G1262" t="str">
        <f>IFERROR(VLOOKUP($A1262,'Medical Examinations'!$A:$O,7,FALSE),"")</f>
        <v>No</v>
      </c>
      <c r="H1262" s="28">
        <f>IFERROR(VLOOKUP($A1262,'Medical Examinations'!$A:$O,8,FALSE),"")</f>
        <v>1</v>
      </c>
      <c r="I1262" t="str">
        <f>IFERROR(VLOOKUP($A1262,'Medical Examinations'!$A:$O,10,FALSE),"")</f>
        <v>No</v>
      </c>
      <c r="J1262" t="str">
        <f>IFERROR(VLOOKUP($A1262,'Medical Examinations'!$A:$O,14,FALSE),"")</f>
        <v>Over Weight</v>
      </c>
      <c r="K1262" t="str">
        <f>IFERROR(VLOOKUP($A1262,'Medical Examinations'!$A:$O,15,FALSE),"")</f>
        <v>Normal</v>
      </c>
      <c r="L1262" s="19" t="str">
        <f>IFERROR(VLOOKUP($A1262,'Hospitalisation Details'!$A:$Q,7,FALSE),"")</f>
        <v>4-Nov-2004</v>
      </c>
      <c r="M1262" s="20">
        <f>IFERROR(VLOOKUP($A1262,'Hospitalisation Details'!$A:$Q,10,FALSE),"")</f>
        <v>2118.61</v>
      </c>
      <c r="N1262" s="26" t="str">
        <f>IFERROR(VLOOKUP($A1262,'Hospitalisation Details'!$A:$Q,11,FALSE),"")</f>
        <v>tier - 2</v>
      </c>
      <c r="O1262" t="str">
        <f>IFERROR(VLOOKUP($A1262,'Hospitalisation Details'!$A:$Q,13,FALSE),"")</f>
        <v>tier - 1</v>
      </c>
      <c r="P1262" t="str">
        <f>IFERROR(VLOOKUP($A1262,'Hospitalisation Details'!$A:$Q,15,FALSE),"")</f>
        <v>R1012</v>
      </c>
      <c r="Q1262">
        <f>IFERROR(VLOOKUP($A1262,'Hospitalisation Details'!$A:$Q,8,FALSE),"")</f>
        <v>18</v>
      </c>
    </row>
    <row r="1263" spans="1:17" ht="15" x14ac:dyDescent="0.35">
      <c r="A1263" s="25" t="str">
        <f>'Customer Names'!A2134</f>
        <v>Id2133</v>
      </c>
      <c r="B1263" t="str">
        <f>IFERROR(VLOOKUP($A1263,'Customer Names'!$A:$F,3,FALSE),"")</f>
        <v>Thayer</v>
      </c>
      <c r="C1263" s="27">
        <f>IFERROR(VLOOKUP($A1263,'Medical Examinations'!$A:$O,2,FALSE),"")</f>
        <v>22.515000000000001</v>
      </c>
      <c r="D1263">
        <f>IFERROR(VLOOKUP($A1263,'Medical Examinations'!$A:$O,3,FALSE),"")</f>
        <v>5.93</v>
      </c>
      <c r="E1263" s="26" t="str">
        <f>IFERROR(VLOOKUP($A1263,'Medical Examinations'!$A:$O,4,FALSE),"")</f>
        <v>No</v>
      </c>
      <c r="F1263" t="str">
        <f>IFERROR(VLOOKUP($A1263,'Medical Examinations'!$A:$O,6,FALSE),"")</f>
        <v>No</v>
      </c>
      <c r="G1263" t="str">
        <f>IFERROR(VLOOKUP($A1263,'Medical Examinations'!$A:$O,7,FALSE),"")</f>
        <v>Yes</v>
      </c>
      <c r="H1263" s="28">
        <f>IFERROR(VLOOKUP($A1263,'Medical Examinations'!$A:$O,8,FALSE),"")</f>
        <v>1</v>
      </c>
      <c r="I1263" t="str">
        <f>IFERROR(VLOOKUP($A1263,'Medical Examinations'!$A:$O,10,FALSE),"")</f>
        <v>No</v>
      </c>
      <c r="J1263" t="str">
        <f>IFERROR(VLOOKUP($A1263,'Medical Examinations'!$A:$O,14,FALSE),"")</f>
        <v>Normal Weight</v>
      </c>
      <c r="K1263" t="str">
        <f>IFERROR(VLOOKUP($A1263,'Medical Examinations'!$A:$O,15,FALSE),"")</f>
        <v>Prediabetes</v>
      </c>
      <c r="L1263" s="19" t="str">
        <f>IFERROR(VLOOKUP($A1263,'Hospitalisation Details'!$A:$Q,7,FALSE),"")</f>
        <v>30-Sep-2003</v>
      </c>
      <c r="M1263" s="20">
        <f>IFERROR(VLOOKUP($A1263,'Hospitalisation Details'!$A:$Q,10,FALSE),"")</f>
        <v>2117.34</v>
      </c>
      <c r="N1263" s="26" t="str">
        <f>IFERROR(VLOOKUP($A1263,'Hospitalisation Details'!$A:$Q,11,FALSE),"")</f>
        <v>tier - 2</v>
      </c>
      <c r="O1263" t="str">
        <f>IFERROR(VLOOKUP($A1263,'Hospitalisation Details'!$A:$Q,13,FALSE),"")</f>
        <v>tier - 3</v>
      </c>
      <c r="P1263" t="str">
        <f>IFERROR(VLOOKUP($A1263,'Hospitalisation Details'!$A:$Q,15,FALSE),"")</f>
        <v>R1012</v>
      </c>
      <c r="Q1263">
        <f>IFERROR(VLOOKUP($A1263,'Hospitalisation Details'!$A:$Q,8,FALSE),"")</f>
        <v>19</v>
      </c>
    </row>
    <row r="1264" spans="1:17" ht="15" x14ac:dyDescent="0.35">
      <c r="A1264" s="25" t="str">
        <f>'Customer Names'!A2135</f>
        <v>Id2134</v>
      </c>
      <c r="B1264" t="str">
        <f>IFERROR(VLOOKUP($A1264,'Customer Names'!$A:$F,3,FALSE),"")</f>
        <v>Brosseau</v>
      </c>
      <c r="C1264" s="27">
        <f>IFERROR(VLOOKUP($A1264,'Medical Examinations'!$A:$O,2,FALSE),"")</f>
        <v>15.65</v>
      </c>
      <c r="D1264">
        <f>IFERROR(VLOOKUP($A1264,'Medical Examinations'!$A:$O,3,FALSE),"")</f>
        <v>4.2300000000000004</v>
      </c>
      <c r="E1264" s="26" t="str">
        <f>IFERROR(VLOOKUP($A1264,'Medical Examinations'!$A:$O,4,FALSE),"")</f>
        <v>No</v>
      </c>
      <c r="F1264" t="str">
        <f>IFERROR(VLOOKUP($A1264,'Medical Examinations'!$A:$O,6,FALSE),"")</f>
        <v>No</v>
      </c>
      <c r="G1264" t="str">
        <f>IFERROR(VLOOKUP($A1264,'Medical Examinations'!$A:$O,7,FALSE),"")</f>
        <v>No</v>
      </c>
      <c r="H1264" s="28" t="str">
        <f>IFERROR(VLOOKUP($A1264,'Medical Examinations'!$A:$O,8,FALSE),"")</f>
        <v>0</v>
      </c>
      <c r="I1264" t="str">
        <f>IFERROR(VLOOKUP($A1264,'Medical Examinations'!$A:$O,10,FALSE),"")</f>
        <v>No</v>
      </c>
      <c r="J1264" t="str">
        <f>IFERROR(VLOOKUP($A1264,'Medical Examinations'!$A:$O,14,FALSE),"")</f>
        <v>Under Weight</v>
      </c>
      <c r="K1264" t="str">
        <f>IFERROR(VLOOKUP($A1264,'Medical Examinations'!$A:$O,15,FALSE),"")</f>
        <v>Normal</v>
      </c>
      <c r="L1264" s="19" t="str">
        <f>IFERROR(VLOOKUP($A1264,'Hospitalisation Details'!$A:$Q,7,FALSE),"")</f>
        <v>21-Jul-1989</v>
      </c>
      <c r="M1264" s="20">
        <f>IFERROR(VLOOKUP($A1264,'Hospitalisation Details'!$A:$Q,10,FALSE),"")</f>
        <v>2106.2600000000002</v>
      </c>
      <c r="N1264" s="26" t="str">
        <f>IFERROR(VLOOKUP($A1264,'Hospitalisation Details'!$A:$Q,11,FALSE),"")</f>
        <v>tier - 2</v>
      </c>
      <c r="O1264" t="str">
        <f>IFERROR(VLOOKUP($A1264,'Hospitalisation Details'!$A:$Q,13,FALSE),"")</f>
        <v>tier - 2</v>
      </c>
      <c r="P1264" t="str">
        <f>IFERROR(VLOOKUP($A1264,'Hospitalisation Details'!$A:$Q,15,FALSE),"")</f>
        <v>R1013</v>
      </c>
      <c r="Q1264">
        <f>IFERROR(VLOOKUP($A1264,'Hospitalisation Details'!$A:$Q,8,FALSE),"")</f>
        <v>33</v>
      </c>
    </row>
    <row r="1265" spans="1:17" ht="15" x14ac:dyDescent="0.35">
      <c r="A1265" s="25" t="str">
        <f>'Customer Names'!A2136</f>
        <v>Id2135</v>
      </c>
      <c r="B1265" t="str">
        <f>IFERROR(VLOOKUP($A1265,'Customer Names'!$A:$F,3,FALSE),"")</f>
        <v>Phares</v>
      </c>
      <c r="C1265" s="27">
        <f>IFERROR(VLOOKUP($A1265,'Medical Examinations'!$A:$O,2,FALSE),"")</f>
        <v>27.36</v>
      </c>
      <c r="D1265">
        <f>IFERROR(VLOOKUP($A1265,'Medical Examinations'!$A:$O,3,FALSE),"")</f>
        <v>5.59</v>
      </c>
      <c r="E1265" s="26" t="str">
        <f>IFERROR(VLOOKUP($A1265,'Medical Examinations'!$A:$O,4,FALSE),"")</f>
        <v>Yes</v>
      </c>
      <c r="F1265" t="str">
        <f>IFERROR(VLOOKUP($A1265,'Medical Examinations'!$A:$O,6,FALSE),"")</f>
        <v>No</v>
      </c>
      <c r="G1265" t="str">
        <f>IFERROR(VLOOKUP($A1265,'Medical Examinations'!$A:$O,7,FALSE),"")</f>
        <v>No</v>
      </c>
      <c r="H1265" s="28" t="str">
        <f>IFERROR(VLOOKUP($A1265,'Medical Examinations'!$A:$O,8,FALSE),"")</f>
        <v>0</v>
      </c>
      <c r="I1265" t="str">
        <f>IFERROR(VLOOKUP($A1265,'Medical Examinations'!$A:$O,10,FALSE),"")</f>
        <v>No</v>
      </c>
      <c r="J1265" t="str">
        <f>IFERROR(VLOOKUP($A1265,'Medical Examinations'!$A:$O,14,FALSE),"")</f>
        <v>Over Weight</v>
      </c>
      <c r="K1265" t="str">
        <f>IFERROR(VLOOKUP($A1265,'Medical Examinations'!$A:$O,15,FALSE),"")</f>
        <v>Normal</v>
      </c>
      <c r="L1265" s="19" t="str">
        <f>IFERROR(VLOOKUP($A1265,'Hospitalisation Details'!$A:$Q,7,FALSE),"")</f>
        <v>28-Nov-2001</v>
      </c>
      <c r="M1265" s="20">
        <f>IFERROR(VLOOKUP($A1265,'Hospitalisation Details'!$A:$Q,10,FALSE),"")</f>
        <v>2104.11</v>
      </c>
      <c r="N1265" s="26" t="str">
        <f>IFERROR(VLOOKUP($A1265,'Hospitalisation Details'!$A:$Q,11,FALSE),"")</f>
        <v>tier - 2</v>
      </c>
      <c r="O1265" t="str">
        <f>IFERROR(VLOOKUP($A1265,'Hospitalisation Details'!$A:$Q,13,FALSE),"")</f>
        <v>tier - 1</v>
      </c>
      <c r="P1265" t="str">
        <f>IFERROR(VLOOKUP($A1265,'Hospitalisation Details'!$A:$Q,15,FALSE),"")</f>
        <v>R1016</v>
      </c>
      <c r="Q1265">
        <f>IFERROR(VLOOKUP($A1265,'Hospitalisation Details'!$A:$Q,8,FALSE),"")</f>
        <v>21</v>
      </c>
    </row>
    <row r="1266" spans="1:17" ht="15" x14ac:dyDescent="0.35">
      <c r="A1266" s="25" t="str">
        <f>'Customer Names'!A2137</f>
        <v>Id2136</v>
      </c>
      <c r="B1266" t="str">
        <f>IFERROR(VLOOKUP($A1266,'Customer Names'!$A:$F,3,FALSE),"")</f>
        <v>Curley</v>
      </c>
      <c r="C1266" s="27">
        <f>IFERROR(VLOOKUP($A1266,'Medical Examinations'!$A:$O,2,FALSE),"")</f>
        <v>22.3</v>
      </c>
      <c r="D1266">
        <f>IFERROR(VLOOKUP($A1266,'Medical Examinations'!$A:$O,3,FALSE),"")</f>
        <v>4.8899999999999997</v>
      </c>
      <c r="E1266" s="26" t="str">
        <f>IFERROR(VLOOKUP($A1266,'Medical Examinations'!$A:$O,4,FALSE),"")</f>
        <v>Yes</v>
      </c>
      <c r="F1266" t="str">
        <f>IFERROR(VLOOKUP($A1266,'Medical Examinations'!$A:$O,6,FALSE),"")</f>
        <v>No</v>
      </c>
      <c r="G1266" t="str">
        <f>IFERROR(VLOOKUP($A1266,'Medical Examinations'!$A:$O,7,FALSE),"")</f>
        <v>No</v>
      </c>
      <c r="H1266" s="28" t="str">
        <f>IFERROR(VLOOKUP($A1266,'Medical Examinations'!$A:$O,8,FALSE),"")</f>
        <v>0</v>
      </c>
      <c r="I1266" t="str">
        <f>IFERROR(VLOOKUP($A1266,'Medical Examinations'!$A:$O,10,FALSE),"")</f>
        <v>No</v>
      </c>
      <c r="J1266" t="str">
        <f>IFERROR(VLOOKUP($A1266,'Medical Examinations'!$A:$O,14,FALSE),"")</f>
        <v>Normal Weight</v>
      </c>
      <c r="K1266" t="str">
        <f>IFERROR(VLOOKUP($A1266,'Medical Examinations'!$A:$O,15,FALSE),"")</f>
        <v>Normal</v>
      </c>
      <c r="L1266" s="19" t="str">
        <f>IFERROR(VLOOKUP($A1266,'Hospitalisation Details'!$A:$Q,7,FALSE),"")</f>
        <v>22-Jun-2001</v>
      </c>
      <c r="M1266" s="20">
        <f>IFERROR(VLOOKUP($A1266,'Hospitalisation Details'!$A:$Q,10,FALSE),"")</f>
        <v>2103.08</v>
      </c>
      <c r="N1266" s="26" t="str">
        <f>IFERROR(VLOOKUP($A1266,'Hospitalisation Details'!$A:$Q,11,FALSE),"")</f>
        <v>tier - 3</v>
      </c>
      <c r="O1266" t="str">
        <f>IFERROR(VLOOKUP($A1266,'Hospitalisation Details'!$A:$Q,13,FALSE),"")</f>
        <v>tier - 2</v>
      </c>
      <c r="P1266" t="str">
        <f>IFERROR(VLOOKUP($A1266,'Hospitalisation Details'!$A:$Q,15,FALSE),"")</f>
        <v>R1011</v>
      </c>
      <c r="Q1266">
        <f>IFERROR(VLOOKUP($A1266,'Hospitalisation Details'!$A:$Q,8,FALSE),"")</f>
        <v>21</v>
      </c>
    </row>
    <row r="1267" spans="1:17" ht="15" x14ac:dyDescent="0.35">
      <c r="A1267" s="25" t="str">
        <f>'Customer Names'!A2138</f>
        <v>Id2137</v>
      </c>
      <c r="B1267" t="str">
        <f>IFERROR(VLOOKUP($A1267,'Customer Names'!$A:$F,3,FALSE),"")</f>
        <v>Johnston</v>
      </c>
      <c r="C1267" s="27">
        <f>IFERROR(VLOOKUP($A1267,'Medical Examinations'!$A:$O,2,FALSE),"")</f>
        <v>26.03</v>
      </c>
      <c r="D1267">
        <f>IFERROR(VLOOKUP($A1267,'Medical Examinations'!$A:$O,3,FALSE),"")</f>
        <v>5.81</v>
      </c>
      <c r="E1267" s="26" t="str">
        <f>IFERROR(VLOOKUP($A1267,'Medical Examinations'!$A:$O,4,FALSE),"")</f>
        <v>Yes</v>
      </c>
      <c r="F1267" t="str">
        <f>IFERROR(VLOOKUP($A1267,'Medical Examinations'!$A:$O,6,FALSE),"")</f>
        <v>No</v>
      </c>
      <c r="G1267" t="str">
        <f>IFERROR(VLOOKUP($A1267,'Medical Examinations'!$A:$O,7,FALSE),"")</f>
        <v>No</v>
      </c>
      <c r="H1267" s="28" t="str">
        <f>IFERROR(VLOOKUP($A1267,'Medical Examinations'!$A:$O,8,FALSE),"")</f>
        <v>0</v>
      </c>
      <c r="I1267" t="str">
        <f>IFERROR(VLOOKUP($A1267,'Medical Examinations'!$A:$O,10,FALSE),"")</f>
        <v>No</v>
      </c>
      <c r="J1267" t="str">
        <f>IFERROR(VLOOKUP($A1267,'Medical Examinations'!$A:$O,14,FALSE),"")</f>
        <v>Over Weight</v>
      </c>
      <c r="K1267" t="str">
        <f>IFERROR(VLOOKUP($A1267,'Medical Examinations'!$A:$O,15,FALSE),"")</f>
        <v>Prediabetes</v>
      </c>
      <c r="L1267" s="19" t="str">
        <f>IFERROR(VLOOKUP($A1267,'Hospitalisation Details'!$A:$Q,7,FALSE),"")</f>
        <v>14-Aug-2001</v>
      </c>
      <c r="M1267" s="20">
        <f>IFERROR(VLOOKUP($A1267,'Hospitalisation Details'!$A:$Q,10,FALSE),"")</f>
        <v>2102.2600000000002</v>
      </c>
      <c r="N1267" s="26" t="str">
        <f>IFERROR(VLOOKUP($A1267,'Hospitalisation Details'!$A:$Q,11,FALSE),"")</f>
        <v>tier - 3</v>
      </c>
      <c r="O1267" t="str">
        <f>IFERROR(VLOOKUP($A1267,'Hospitalisation Details'!$A:$Q,13,FALSE),"")</f>
        <v>tier - 2</v>
      </c>
      <c r="P1267" t="str">
        <f>IFERROR(VLOOKUP($A1267,'Hospitalisation Details'!$A:$Q,15,FALSE),"")</f>
        <v>R1019</v>
      </c>
      <c r="Q1267">
        <f>IFERROR(VLOOKUP($A1267,'Hospitalisation Details'!$A:$Q,8,FALSE),"")</f>
        <v>21</v>
      </c>
    </row>
    <row r="1268" spans="1:17" ht="15" x14ac:dyDescent="0.35">
      <c r="A1268" s="25" t="str">
        <f>'Customer Names'!A2139</f>
        <v>Id2138</v>
      </c>
      <c r="B1268" t="str">
        <f>IFERROR(VLOOKUP($A1268,'Customer Names'!$A:$F,3,FALSE),"")</f>
        <v>Padula</v>
      </c>
      <c r="C1268" s="27">
        <f>IFERROR(VLOOKUP($A1268,'Medical Examinations'!$A:$O,2,FALSE),"")</f>
        <v>27.74</v>
      </c>
      <c r="D1268">
        <f>IFERROR(VLOOKUP($A1268,'Medical Examinations'!$A:$O,3,FALSE),"")</f>
        <v>4.29</v>
      </c>
      <c r="E1268" s="26" t="str">
        <f>IFERROR(VLOOKUP($A1268,'Medical Examinations'!$A:$O,4,FALSE),"")</f>
        <v>No</v>
      </c>
      <c r="F1268" t="str">
        <f>IFERROR(VLOOKUP($A1268,'Medical Examinations'!$A:$O,6,FALSE),"")</f>
        <v>yes</v>
      </c>
      <c r="G1268" t="str">
        <f>IFERROR(VLOOKUP($A1268,'Medical Examinations'!$A:$O,7,FALSE),"")</f>
        <v>No</v>
      </c>
      <c r="H1268" s="28">
        <f>IFERROR(VLOOKUP($A1268,'Medical Examinations'!$A:$O,8,FALSE),"")</f>
        <v>1</v>
      </c>
      <c r="I1268" t="str">
        <f>IFERROR(VLOOKUP($A1268,'Medical Examinations'!$A:$O,10,FALSE),"")</f>
        <v>No</v>
      </c>
      <c r="J1268" t="str">
        <f>IFERROR(VLOOKUP($A1268,'Medical Examinations'!$A:$O,14,FALSE),"")</f>
        <v>Over Weight</v>
      </c>
      <c r="K1268" t="str">
        <f>IFERROR(VLOOKUP($A1268,'Medical Examinations'!$A:$O,15,FALSE),"")</f>
        <v>Normal</v>
      </c>
      <c r="L1268" s="19" t="str">
        <f>IFERROR(VLOOKUP($A1268,'Hospitalisation Details'!$A:$Q,7,FALSE),"")</f>
        <v>12-Jun-2004</v>
      </c>
      <c r="M1268" s="20">
        <f>IFERROR(VLOOKUP($A1268,'Hospitalisation Details'!$A:$Q,10,FALSE),"")</f>
        <v>2094.1</v>
      </c>
      <c r="N1268" s="26" t="str">
        <f>IFERROR(VLOOKUP($A1268,'Hospitalisation Details'!$A:$Q,11,FALSE),"")</f>
        <v>tier - 3</v>
      </c>
      <c r="O1268" t="str">
        <f>IFERROR(VLOOKUP($A1268,'Hospitalisation Details'!$A:$Q,13,FALSE),"")</f>
        <v>tier - 2</v>
      </c>
      <c r="P1268" t="str">
        <f>IFERROR(VLOOKUP($A1268,'Hospitalisation Details'!$A:$Q,15,FALSE),"")</f>
        <v>R1025</v>
      </c>
      <c r="Q1268">
        <f>IFERROR(VLOOKUP($A1268,'Hospitalisation Details'!$A:$Q,8,FALSE),"")</f>
        <v>18</v>
      </c>
    </row>
    <row r="1269" spans="1:17" ht="15" x14ac:dyDescent="0.35">
      <c r="A1269" s="25" t="str">
        <f>'Customer Names'!A2140</f>
        <v>Id2139</v>
      </c>
      <c r="B1269" t="str">
        <f>IFERROR(VLOOKUP($A1269,'Customer Names'!$A:$F,3,FALSE),"")</f>
        <v>Gamirov</v>
      </c>
      <c r="C1269" s="27">
        <f>IFERROR(VLOOKUP($A1269,'Medical Examinations'!$A:$O,2,FALSE),"")</f>
        <v>32.11</v>
      </c>
      <c r="D1269">
        <f>IFERROR(VLOOKUP($A1269,'Medical Examinations'!$A:$O,3,FALSE),"")</f>
        <v>4.03</v>
      </c>
      <c r="E1269" s="26" t="str">
        <f>IFERROR(VLOOKUP($A1269,'Medical Examinations'!$A:$O,4,FALSE),"")</f>
        <v>Yes</v>
      </c>
      <c r="F1269" t="str">
        <f>IFERROR(VLOOKUP($A1269,'Medical Examinations'!$A:$O,6,FALSE),"")</f>
        <v>yes</v>
      </c>
      <c r="G1269" t="str">
        <f>IFERROR(VLOOKUP($A1269,'Medical Examinations'!$A:$O,7,FALSE),"")</f>
        <v>No</v>
      </c>
      <c r="H1269" s="28">
        <f>IFERROR(VLOOKUP($A1269,'Medical Examinations'!$A:$O,8,FALSE),"")</f>
        <v>2</v>
      </c>
      <c r="I1269" t="str">
        <f>IFERROR(VLOOKUP($A1269,'Medical Examinations'!$A:$O,10,FALSE),"")</f>
        <v>No</v>
      </c>
      <c r="J1269" t="str">
        <f>IFERROR(VLOOKUP($A1269,'Medical Examinations'!$A:$O,14,FALSE),"")</f>
        <v>Obesity</v>
      </c>
      <c r="K1269" t="str">
        <f>IFERROR(VLOOKUP($A1269,'Medical Examinations'!$A:$O,15,FALSE),"")</f>
        <v>Normal</v>
      </c>
      <c r="L1269" s="19" t="str">
        <f>IFERROR(VLOOKUP($A1269,'Hospitalisation Details'!$A:$Q,7,FALSE),"")</f>
        <v>26-Jul-2000</v>
      </c>
      <c r="M1269" s="20">
        <f>IFERROR(VLOOKUP($A1269,'Hospitalisation Details'!$A:$Q,10,FALSE),"")</f>
        <v>2055.3200000000002</v>
      </c>
      <c r="N1269" s="26" t="str">
        <f>IFERROR(VLOOKUP($A1269,'Hospitalisation Details'!$A:$Q,11,FALSE),"")</f>
        <v>tier - 3</v>
      </c>
      <c r="O1269" t="str">
        <f>IFERROR(VLOOKUP($A1269,'Hospitalisation Details'!$A:$Q,13,FALSE),"")</f>
        <v>tier - 3</v>
      </c>
      <c r="P1269" t="str">
        <f>IFERROR(VLOOKUP($A1269,'Hospitalisation Details'!$A:$Q,15,FALSE),"")</f>
        <v>R1012</v>
      </c>
      <c r="Q1269">
        <f>IFERROR(VLOOKUP($A1269,'Hospitalisation Details'!$A:$Q,8,FALSE),"")</f>
        <v>22</v>
      </c>
    </row>
    <row r="1270" spans="1:17" ht="15" x14ac:dyDescent="0.35">
      <c r="A1270" s="25" t="str">
        <f>'Customer Names'!A215</f>
        <v>Id214</v>
      </c>
      <c r="B1270" t="str">
        <f>IFERROR(VLOOKUP($A1270,'Customer Names'!$A:$F,3,FALSE),"")</f>
        <v>Shearer</v>
      </c>
      <c r="C1270" s="27">
        <f>IFERROR(VLOOKUP($A1270,'Medical Examinations'!$A:$O,2,FALSE),"")</f>
        <v>35.799999999999997</v>
      </c>
      <c r="D1270">
        <f>IFERROR(VLOOKUP($A1270,'Medical Examinations'!$A:$O,3,FALSE),"")</f>
        <v>7.32</v>
      </c>
      <c r="E1270" s="26" t="str">
        <f>IFERROR(VLOOKUP($A1270,'Medical Examinations'!$A:$O,4,FALSE),"")</f>
        <v>No</v>
      </c>
      <c r="F1270" t="str">
        <f>IFERROR(VLOOKUP($A1270,'Medical Examinations'!$A:$O,6,FALSE),"")</f>
        <v>No</v>
      </c>
      <c r="G1270" t="str">
        <f>IFERROR(VLOOKUP($A1270,'Medical Examinations'!$A:$O,7,FALSE),"")</f>
        <v>No</v>
      </c>
      <c r="H1270" s="28">
        <f>IFERROR(VLOOKUP($A1270,'Medical Examinations'!$A:$O,8,FALSE),"")</f>
        <v>2</v>
      </c>
      <c r="I1270" t="str">
        <f>IFERROR(VLOOKUP($A1270,'Medical Examinations'!$A:$O,10,FALSE),"")</f>
        <v>Yes</v>
      </c>
      <c r="J1270" t="str">
        <f>IFERROR(VLOOKUP($A1270,'Medical Examinations'!$A:$O,14,FALSE),"")</f>
        <v>Obesity</v>
      </c>
      <c r="K1270" t="str">
        <f>IFERROR(VLOOKUP($A1270,'Medical Examinations'!$A:$O,15,FALSE),"")</f>
        <v>Diabetes</v>
      </c>
      <c r="L1270" s="19" t="str">
        <f>IFERROR(VLOOKUP($A1270,'Hospitalisation Details'!$A:$Q,7,FALSE),"")</f>
        <v>27-Oct-1973</v>
      </c>
      <c r="M1270" s="20">
        <f>IFERROR(VLOOKUP($A1270,'Hospitalisation Details'!$A:$Q,10,FALSE),"")</f>
        <v>35547.72</v>
      </c>
      <c r="N1270" s="26" t="str">
        <f>IFERROR(VLOOKUP($A1270,'Hospitalisation Details'!$A:$Q,11,FALSE),"")</f>
        <v>tier - 1</v>
      </c>
      <c r="O1270" t="str">
        <f>IFERROR(VLOOKUP($A1270,'Hospitalisation Details'!$A:$Q,13,FALSE),"")</f>
        <v>tier - 1</v>
      </c>
      <c r="P1270" t="str">
        <f>IFERROR(VLOOKUP($A1270,'Hospitalisation Details'!$A:$Q,15,FALSE),"")</f>
        <v>R1011</v>
      </c>
      <c r="Q1270">
        <f>IFERROR(VLOOKUP($A1270,'Hospitalisation Details'!$A:$Q,8,FALSE),"")</f>
        <v>49</v>
      </c>
    </row>
    <row r="1271" spans="1:17" ht="15" x14ac:dyDescent="0.35">
      <c r="A1271" s="25" t="str">
        <f>'Customer Names'!A2141</f>
        <v>Id2140</v>
      </c>
      <c r="B1271" t="str">
        <f>IFERROR(VLOOKUP($A1271,'Customer Names'!$A:$F,3,FALSE),"")</f>
        <v>Briot</v>
      </c>
      <c r="C1271" s="27">
        <f>IFERROR(VLOOKUP($A1271,'Medical Examinations'!$A:$O,2,FALSE),"")</f>
        <v>25.175000000000001</v>
      </c>
      <c r="D1271">
        <f>IFERROR(VLOOKUP($A1271,'Medical Examinations'!$A:$O,3,FALSE),"")</f>
        <v>6.29</v>
      </c>
      <c r="E1271" s="26" t="str">
        <f>IFERROR(VLOOKUP($A1271,'Medical Examinations'!$A:$O,4,FALSE),"")</f>
        <v>Yes</v>
      </c>
      <c r="F1271" t="str">
        <f>IFERROR(VLOOKUP($A1271,'Medical Examinations'!$A:$O,6,FALSE),"")</f>
        <v>yes</v>
      </c>
      <c r="G1271" t="str">
        <f>IFERROR(VLOOKUP($A1271,'Medical Examinations'!$A:$O,7,FALSE),"")</f>
        <v>No</v>
      </c>
      <c r="H1271" s="28">
        <f>IFERROR(VLOOKUP($A1271,'Medical Examinations'!$A:$O,8,FALSE),"")</f>
        <v>2</v>
      </c>
      <c r="I1271" t="str">
        <f>IFERROR(VLOOKUP($A1271,'Medical Examinations'!$A:$O,10,FALSE),"")</f>
        <v>No</v>
      </c>
      <c r="J1271" t="str">
        <f>IFERROR(VLOOKUP($A1271,'Medical Examinations'!$A:$O,14,FALSE),"")</f>
        <v>Over Weight</v>
      </c>
      <c r="K1271" t="str">
        <f>IFERROR(VLOOKUP($A1271,'Medical Examinations'!$A:$O,15,FALSE),"")</f>
        <v>Prediabetes</v>
      </c>
      <c r="L1271" s="19" t="str">
        <f>IFERROR(VLOOKUP($A1271,'Hospitalisation Details'!$A:$Q,7,FALSE),"")</f>
        <v>2-Sep-2000</v>
      </c>
      <c r="M1271" s="20">
        <f>IFERROR(VLOOKUP($A1271,'Hospitalisation Details'!$A:$Q,10,FALSE),"")</f>
        <v>2045.69</v>
      </c>
      <c r="N1271" s="26" t="str">
        <f>IFERROR(VLOOKUP($A1271,'Hospitalisation Details'!$A:$Q,11,FALSE),"")</f>
        <v>tier - 3</v>
      </c>
      <c r="O1271" t="str">
        <f>IFERROR(VLOOKUP($A1271,'Hospitalisation Details'!$A:$Q,13,FALSE),"")</f>
        <v>tier - 3</v>
      </c>
      <c r="P1271" t="str">
        <f>IFERROR(VLOOKUP($A1271,'Hospitalisation Details'!$A:$Q,15,FALSE),"")</f>
        <v>R1012</v>
      </c>
      <c r="Q1271">
        <f>IFERROR(VLOOKUP($A1271,'Hospitalisation Details'!$A:$Q,8,FALSE),"")</f>
        <v>22</v>
      </c>
    </row>
    <row r="1272" spans="1:17" ht="15" x14ac:dyDescent="0.35">
      <c r="A1272" s="25" t="str">
        <f>'Customer Names'!A2142</f>
        <v>Id2141</v>
      </c>
      <c r="B1272" t="str">
        <f>IFERROR(VLOOKUP($A1272,'Customer Names'!$A:$F,3,FALSE),"")</f>
        <v>De Hueck</v>
      </c>
      <c r="C1272" s="27">
        <f>IFERROR(VLOOKUP($A1272,'Medical Examinations'!$A:$O,2,FALSE),"")</f>
        <v>39.49</v>
      </c>
      <c r="D1272">
        <f>IFERROR(VLOOKUP($A1272,'Medical Examinations'!$A:$O,3,FALSE),"")</f>
        <v>4.4800000000000004</v>
      </c>
      <c r="E1272" s="26" t="str">
        <f>IFERROR(VLOOKUP($A1272,'Medical Examinations'!$A:$O,4,FALSE),"")</f>
        <v>Yes</v>
      </c>
      <c r="F1272" t="str">
        <f>IFERROR(VLOOKUP($A1272,'Medical Examinations'!$A:$O,6,FALSE),"")</f>
        <v>No</v>
      </c>
      <c r="G1272" t="str">
        <f>IFERROR(VLOOKUP($A1272,'Medical Examinations'!$A:$O,7,FALSE),"")</f>
        <v>No</v>
      </c>
      <c r="H1272" s="28" t="str">
        <f>IFERROR(VLOOKUP($A1272,'Medical Examinations'!$A:$O,8,FALSE),"")</f>
        <v>0</v>
      </c>
      <c r="I1272" t="str">
        <f>IFERROR(VLOOKUP($A1272,'Medical Examinations'!$A:$O,10,FALSE),"")</f>
        <v>No</v>
      </c>
      <c r="J1272" t="str">
        <f>IFERROR(VLOOKUP($A1272,'Medical Examinations'!$A:$O,14,FALSE),"")</f>
        <v>Obesity</v>
      </c>
      <c r="K1272" t="str">
        <f>IFERROR(VLOOKUP($A1272,'Medical Examinations'!$A:$O,15,FALSE),"")</f>
        <v>Normal</v>
      </c>
      <c r="L1272" s="19" t="str">
        <f>IFERROR(VLOOKUP($A1272,'Hospitalisation Details'!$A:$Q,7,FALSE),"")</f>
        <v>4-Aug-2001</v>
      </c>
      <c r="M1272" s="20">
        <f>IFERROR(VLOOKUP($A1272,'Hospitalisation Details'!$A:$Q,10,FALSE),"")</f>
        <v>2026.97</v>
      </c>
      <c r="N1272" s="26" t="str">
        <f>IFERROR(VLOOKUP($A1272,'Hospitalisation Details'!$A:$Q,11,FALSE),"")</f>
        <v>tier - 3</v>
      </c>
      <c r="O1272" t="str">
        <f>IFERROR(VLOOKUP($A1272,'Hospitalisation Details'!$A:$Q,13,FALSE),"")</f>
        <v>tier - 2</v>
      </c>
      <c r="P1272" t="str">
        <f>IFERROR(VLOOKUP($A1272,'Hospitalisation Details'!$A:$Q,15,FALSE),"")</f>
        <v>R1013</v>
      </c>
      <c r="Q1272">
        <f>IFERROR(VLOOKUP($A1272,'Hospitalisation Details'!$A:$Q,8,FALSE),"")</f>
        <v>21</v>
      </c>
    </row>
    <row r="1273" spans="1:17" ht="15" x14ac:dyDescent="0.35">
      <c r="A1273" s="25" t="str">
        <f>'Customer Names'!A2143</f>
        <v>Id2142</v>
      </c>
      <c r="B1273" t="str">
        <f>IFERROR(VLOOKUP($A1273,'Customer Names'!$A:$F,3,FALSE),"")</f>
        <v>Putt</v>
      </c>
      <c r="C1273" s="27">
        <f>IFERROR(VLOOKUP($A1273,'Medical Examinations'!$A:$O,2,FALSE),"")</f>
        <v>34.869999999999997</v>
      </c>
      <c r="D1273">
        <f>IFERROR(VLOOKUP($A1273,'Medical Examinations'!$A:$O,3,FALSE),"")</f>
        <v>5.51</v>
      </c>
      <c r="E1273" s="26" t="str">
        <f>IFERROR(VLOOKUP($A1273,'Medical Examinations'!$A:$O,4,FALSE),"")</f>
        <v>Yes</v>
      </c>
      <c r="F1273" t="str">
        <f>IFERROR(VLOOKUP($A1273,'Medical Examinations'!$A:$O,6,FALSE),"")</f>
        <v>No</v>
      </c>
      <c r="G1273" t="str">
        <f>IFERROR(VLOOKUP($A1273,'Medical Examinations'!$A:$O,7,FALSE),"")</f>
        <v>No</v>
      </c>
      <c r="H1273" s="28" t="str">
        <f>IFERROR(VLOOKUP($A1273,'Medical Examinations'!$A:$O,8,FALSE),"")</f>
        <v>0</v>
      </c>
      <c r="I1273" t="str">
        <f>IFERROR(VLOOKUP($A1273,'Medical Examinations'!$A:$O,10,FALSE),"")</f>
        <v>No</v>
      </c>
      <c r="J1273" t="str">
        <f>IFERROR(VLOOKUP($A1273,'Medical Examinations'!$A:$O,14,FALSE),"")</f>
        <v>Obesity</v>
      </c>
      <c r="K1273" t="str">
        <f>IFERROR(VLOOKUP($A1273,'Medical Examinations'!$A:$O,15,FALSE),"")</f>
        <v>Normal</v>
      </c>
      <c r="L1273" s="19" t="str">
        <f>IFERROR(VLOOKUP($A1273,'Hospitalisation Details'!$A:$Q,7,FALSE),"")</f>
        <v>6-Sep-2001</v>
      </c>
      <c r="M1273" s="20">
        <f>IFERROR(VLOOKUP($A1273,'Hospitalisation Details'!$A:$Q,10,FALSE),"")</f>
        <v>2020.55</v>
      </c>
      <c r="N1273" s="26" t="str">
        <f>IFERROR(VLOOKUP($A1273,'Hospitalisation Details'!$A:$Q,11,FALSE),"")</f>
        <v>tier - 3</v>
      </c>
      <c r="O1273" t="str">
        <f>IFERROR(VLOOKUP($A1273,'Hospitalisation Details'!$A:$Q,13,FALSE),"")</f>
        <v>tier - 2</v>
      </c>
      <c r="P1273" t="str">
        <f>IFERROR(VLOOKUP($A1273,'Hospitalisation Details'!$A:$Q,15,FALSE),"")</f>
        <v>R1013</v>
      </c>
      <c r="Q1273">
        <f>IFERROR(VLOOKUP($A1273,'Hospitalisation Details'!$A:$Q,8,FALSE),"")</f>
        <v>21</v>
      </c>
    </row>
    <row r="1274" spans="1:17" ht="15" x14ac:dyDescent="0.35">
      <c r="A1274" s="25" t="str">
        <f>'Customer Names'!A2144</f>
        <v>Id2143</v>
      </c>
      <c r="B1274" t="str">
        <f>IFERROR(VLOOKUP($A1274,'Customer Names'!$A:$F,3,FALSE),"")</f>
        <v>Deiman</v>
      </c>
      <c r="C1274" s="27">
        <f>IFERROR(VLOOKUP($A1274,'Medical Examinations'!$A:$O,2,FALSE),"")</f>
        <v>34.6</v>
      </c>
      <c r="D1274">
        <f>IFERROR(VLOOKUP($A1274,'Medical Examinations'!$A:$O,3,FALSE),"")</f>
        <v>4.5</v>
      </c>
      <c r="E1274" s="26" t="str">
        <f>IFERROR(VLOOKUP($A1274,'Medical Examinations'!$A:$O,4,FALSE),"")</f>
        <v>Yes</v>
      </c>
      <c r="F1274" t="str">
        <f>IFERROR(VLOOKUP($A1274,'Medical Examinations'!$A:$O,6,FALSE),"")</f>
        <v>No</v>
      </c>
      <c r="G1274" t="str">
        <f>IFERROR(VLOOKUP($A1274,'Medical Examinations'!$A:$O,7,FALSE),"")</f>
        <v>No</v>
      </c>
      <c r="H1274" s="28" t="str">
        <f>IFERROR(VLOOKUP($A1274,'Medical Examinations'!$A:$O,8,FALSE),"")</f>
        <v>0</v>
      </c>
      <c r="I1274" t="str">
        <f>IFERROR(VLOOKUP($A1274,'Medical Examinations'!$A:$O,10,FALSE),"")</f>
        <v>No</v>
      </c>
      <c r="J1274" t="str">
        <f>IFERROR(VLOOKUP($A1274,'Medical Examinations'!$A:$O,14,FALSE),"")</f>
        <v>Obesity</v>
      </c>
      <c r="K1274" t="str">
        <f>IFERROR(VLOOKUP($A1274,'Medical Examinations'!$A:$O,15,FALSE),"")</f>
        <v>Normal</v>
      </c>
      <c r="L1274" s="19" t="str">
        <f>IFERROR(VLOOKUP($A1274,'Hospitalisation Details'!$A:$Q,7,FALSE),"")</f>
        <v>1-Jul-2001</v>
      </c>
      <c r="M1274" s="20">
        <f>IFERROR(VLOOKUP($A1274,'Hospitalisation Details'!$A:$Q,10,FALSE),"")</f>
        <v>2020.18</v>
      </c>
      <c r="N1274" s="26" t="str">
        <f>IFERROR(VLOOKUP($A1274,'Hospitalisation Details'!$A:$Q,11,FALSE),"")</f>
        <v>tier - 3</v>
      </c>
      <c r="O1274" t="str">
        <f>IFERROR(VLOOKUP($A1274,'Hospitalisation Details'!$A:$Q,13,FALSE),"")</f>
        <v>tier - 1</v>
      </c>
      <c r="P1274" t="str">
        <f>IFERROR(VLOOKUP($A1274,'Hospitalisation Details'!$A:$Q,15,FALSE),"")</f>
        <v>R1011</v>
      </c>
      <c r="Q1274">
        <f>IFERROR(VLOOKUP($A1274,'Hospitalisation Details'!$A:$Q,8,FALSE),"")</f>
        <v>21</v>
      </c>
    </row>
    <row r="1275" spans="1:17" ht="15" x14ac:dyDescent="0.35">
      <c r="A1275" s="25" t="str">
        <f>'Customer Names'!A2145</f>
        <v>Id2144</v>
      </c>
      <c r="B1275" t="str">
        <f>IFERROR(VLOOKUP($A1275,'Customer Names'!$A:$F,3,FALSE),"")</f>
        <v>Bonanni</v>
      </c>
      <c r="C1275" s="27">
        <f>IFERROR(VLOOKUP($A1275,'Medical Examinations'!$A:$O,2,FALSE),"")</f>
        <v>25.8</v>
      </c>
      <c r="D1275">
        <f>IFERROR(VLOOKUP($A1275,'Medical Examinations'!$A:$O,3,FALSE),"")</f>
        <v>6.29</v>
      </c>
      <c r="E1275" s="26" t="str">
        <f>IFERROR(VLOOKUP($A1275,'Medical Examinations'!$A:$O,4,FALSE),"")</f>
        <v>Yes</v>
      </c>
      <c r="F1275" t="str">
        <f>IFERROR(VLOOKUP($A1275,'Medical Examinations'!$A:$O,6,FALSE),"")</f>
        <v>No</v>
      </c>
      <c r="G1275" t="str">
        <f>IFERROR(VLOOKUP($A1275,'Medical Examinations'!$A:$O,7,FALSE),"")</f>
        <v>No</v>
      </c>
      <c r="H1275" s="28" t="str">
        <f>IFERROR(VLOOKUP($A1275,'Medical Examinations'!$A:$O,8,FALSE),"")</f>
        <v>0</v>
      </c>
      <c r="I1275" t="str">
        <f>IFERROR(VLOOKUP($A1275,'Medical Examinations'!$A:$O,10,FALSE),"")</f>
        <v>No</v>
      </c>
      <c r="J1275" t="str">
        <f>IFERROR(VLOOKUP($A1275,'Medical Examinations'!$A:$O,14,FALSE),"")</f>
        <v>Over Weight</v>
      </c>
      <c r="K1275" t="str">
        <f>IFERROR(VLOOKUP($A1275,'Medical Examinations'!$A:$O,15,FALSE),"")</f>
        <v>Prediabetes</v>
      </c>
      <c r="L1275" s="19" t="str">
        <f>IFERROR(VLOOKUP($A1275,'Hospitalisation Details'!$A:$Q,7,FALSE),"")</f>
        <v>14-Aug-2001</v>
      </c>
      <c r="M1275" s="20">
        <f>IFERROR(VLOOKUP($A1275,'Hospitalisation Details'!$A:$Q,10,FALSE),"")</f>
        <v>2007.95</v>
      </c>
      <c r="N1275" s="26" t="str">
        <f>IFERROR(VLOOKUP($A1275,'Hospitalisation Details'!$A:$Q,11,FALSE),"")</f>
        <v>tier - 3</v>
      </c>
      <c r="O1275" t="str">
        <f>IFERROR(VLOOKUP($A1275,'Hospitalisation Details'!$A:$Q,13,FALSE),"")</f>
        <v>tier - 2</v>
      </c>
      <c r="P1275" t="str">
        <f>IFERROR(VLOOKUP($A1275,'Hospitalisation Details'!$A:$Q,15,FALSE),"")</f>
        <v>R1011</v>
      </c>
      <c r="Q1275">
        <f>IFERROR(VLOOKUP($A1275,'Hospitalisation Details'!$A:$Q,8,FALSE),"")</f>
        <v>21</v>
      </c>
    </row>
    <row r="1276" spans="1:17" ht="15" x14ac:dyDescent="0.35">
      <c r="A1276" s="25" t="str">
        <f>'Customer Names'!A2146</f>
        <v>Id2145</v>
      </c>
      <c r="B1276" t="str">
        <f>IFERROR(VLOOKUP($A1276,'Customer Names'!$A:$F,3,FALSE),"")</f>
        <v>Stein</v>
      </c>
      <c r="C1276" s="27">
        <f>IFERROR(VLOOKUP($A1276,'Medical Examinations'!$A:$O,2,FALSE),"")</f>
        <v>35.86</v>
      </c>
      <c r="D1276">
        <f>IFERROR(VLOOKUP($A1276,'Medical Examinations'!$A:$O,3,FALSE),"")</f>
        <v>4.33</v>
      </c>
      <c r="E1276" s="26" t="str">
        <f>IFERROR(VLOOKUP($A1276,'Medical Examinations'!$A:$O,4,FALSE),"")</f>
        <v>No</v>
      </c>
      <c r="F1276" t="str">
        <f>IFERROR(VLOOKUP($A1276,'Medical Examinations'!$A:$O,6,FALSE),"")</f>
        <v>No</v>
      </c>
      <c r="G1276" t="str">
        <f>IFERROR(VLOOKUP($A1276,'Medical Examinations'!$A:$O,7,FALSE),"")</f>
        <v>No</v>
      </c>
      <c r="H1276" s="28">
        <f>IFERROR(VLOOKUP($A1276,'Medical Examinations'!$A:$O,8,FALSE),"")</f>
        <v>1</v>
      </c>
      <c r="I1276" t="str">
        <f>IFERROR(VLOOKUP($A1276,'Medical Examinations'!$A:$O,10,FALSE),"")</f>
        <v>No</v>
      </c>
      <c r="J1276" t="str">
        <f>IFERROR(VLOOKUP($A1276,'Medical Examinations'!$A:$O,14,FALSE),"")</f>
        <v>Obesity</v>
      </c>
      <c r="K1276" t="str">
        <f>IFERROR(VLOOKUP($A1276,'Medical Examinations'!$A:$O,15,FALSE),"")</f>
        <v>Normal</v>
      </c>
      <c r="L1276" s="19" t="str">
        <f>IFERROR(VLOOKUP($A1276,'Hospitalisation Details'!$A:$Q,7,FALSE),"")</f>
        <v>14-Sep-1998</v>
      </c>
      <c r="M1276" s="20">
        <f>IFERROR(VLOOKUP($A1276,'Hospitalisation Details'!$A:$Q,10,FALSE),"")</f>
        <v>1986.93</v>
      </c>
      <c r="N1276" s="26" t="str">
        <f>IFERROR(VLOOKUP($A1276,'Hospitalisation Details'!$A:$Q,11,FALSE),"")</f>
        <v>tier - 3</v>
      </c>
      <c r="O1276" t="str">
        <f>IFERROR(VLOOKUP($A1276,'Hospitalisation Details'!$A:$Q,13,FALSE),"")</f>
        <v>tier - 2</v>
      </c>
      <c r="P1276" t="str">
        <f>IFERROR(VLOOKUP($A1276,'Hospitalisation Details'!$A:$Q,15,FALSE),"")</f>
        <v>R1013</v>
      </c>
      <c r="Q1276">
        <f>IFERROR(VLOOKUP($A1276,'Hospitalisation Details'!$A:$Q,8,FALSE),"")</f>
        <v>24</v>
      </c>
    </row>
    <row r="1277" spans="1:17" ht="15" x14ac:dyDescent="0.35">
      <c r="A1277" s="25" t="str">
        <f>'Customer Names'!A2147</f>
        <v>Id2146</v>
      </c>
      <c r="B1277" t="str">
        <f>IFERROR(VLOOKUP($A1277,'Customer Names'!$A:$F,3,FALSE),"")</f>
        <v>Laumann</v>
      </c>
      <c r="C1277" s="27">
        <f>IFERROR(VLOOKUP($A1277,'Medical Examinations'!$A:$O,2,FALSE),"")</f>
        <v>40.47</v>
      </c>
      <c r="D1277">
        <f>IFERROR(VLOOKUP($A1277,'Medical Examinations'!$A:$O,3,FALSE),"")</f>
        <v>11.15</v>
      </c>
      <c r="E1277" s="26" t="str">
        <f>IFERROR(VLOOKUP($A1277,'Medical Examinations'!$A:$O,4,FALSE),"")</f>
        <v>No</v>
      </c>
      <c r="F1277" t="str">
        <f>IFERROR(VLOOKUP($A1277,'Medical Examinations'!$A:$O,6,FALSE),"")</f>
        <v>No</v>
      </c>
      <c r="G1277" t="str">
        <f>IFERROR(VLOOKUP($A1277,'Medical Examinations'!$A:$O,7,FALSE),"")</f>
        <v>No</v>
      </c>
      <c r="H1277" s="28" t="str">
        <f>IFERROR(VLOOKUP($A1277,'Medical Examinations'!$A:$O,8,FALSE),"")</f>
        <v>0</v>
      </c>
      <c r="I1277" t="str">
        <f>IFERROR(VLOOKUP($A1277,'Medical Examinations'!$A:$O,10,FALSE),"")</f>
        <v>No</v>
      </c>
      <c r="J1277" t="str">
        <f>IFERROR(VLOOKUP($A1277,'Medical Examinations'!$A:$O,14,FALSE),"")</f>
        <v>Obesity</v>
      </c>
      <c r="K1277" t="str">
        <f>IFERROR(VLOOKUP($A1277,'Medical Examinations'!$A:$O,15,FALSE),"")</f>
        <v>Diabetes</v>
      </c>
      <c r="L1277" s="19" t="str">
        <f>IFERROR(VLOOKUP($A1277,'Hospitalisation Details'!$A:$Q,7,FALSE),"")</f>
        <v>29-Sep-2002</v>
      </c>
      <c r="M1277" s="20">
        <f>IFERROR(VLOOKUP($A1277,'Hospitalisation Details'!$A:$Q,10,FALSE),"")</f>
        <v>1984.45</v>
      </c>
      <c r="N1277" s="26" t="str">
        <f>IFERROR(VLOOKUP($A1277,'Hospitalisation Details'!$A:$Q,11,FALSE),"")</f>
        <v>tier - 3</v>
      </c>
      <c r="O1277" t="str">
        <f>IFERROR(VLOOKUP($A1277,'Hospitalisation Details'!$A:$Q,13,FALSE),"")</f>
        <v>tier - 3</v>
      </c>
      <c r="P1277" t="str">
        <f>IFERROR(VLOOKUP($A1277,'Hospitalisation Details'!$A:$Q,15,FALSE),"")</f>
        <v>R1016</v>
      </c>
      <c r="Q1277">
        <f>IFERROR(VLOOKUP($A1277,'Hospitalisation Details'!$A:$Q,8,FALSE),"")</f>
        <v>20</v>
      </c>
    </row>
    <row r="1278" spans="1:17" ht="15" x14ac:dyDescent="0.35">
      <c r="A1278" s="25" t="str">
        <f>'Customer Names'!A2148</f>
        <v>Id2147</v>
      </c>
      <c r="B1278" t="str">
        <f>IFERROR(VLOOKUP($A1278,'Customer Names'!$A:$F,3,FALSE),"")</f>
        <v>Galaviz</v>
      </c>
      <c r="C1278" s="27">
        <f>IFERROR(VLOOKUP($A1278,'Medical Examinations'!$A:$O,2,FALSE),"")</f>
        <v>32.01</v>
      </c>
      <c r="D1278">
        <f>IFERROR(VLOOKUP($A1278,'Medical Examinations'!$A:$O,3,FALSE),"")</f>
        <v>6.45</v>
      </c>
      <c r="E1278" s="26" t="str">
        <f>IFERROR(VLOOKUP($A1278,'Medical Examinations'!$A:$O,4,FALSE),"")</f>
        <v>No</v>
      </c>
      <c r="F1278" t="str">
        <f>IFERROR(VLOOKUP($A1278,'Medical Examinations'!$A:$O,6,FALSE),"")</f>
        <v>No</v>
      </c>
      <c r="G1278" t="str">
        <f>IFERROR(VLOOKUP($A1278,'Medical Examinations'!$A:$O,7,FALSE),"")</f>
        <v>No</v>
      </c>
      <c r="H1278" s="28">
        <f>IFERROR(VLOOKUP($A1278,'Medical Examinations'!$A:$O,8,FALSE),"")</f>
        <v>1</v>
      </c>
      <c r="I1278" t="str">
        <f>IFERROR(VLOOKUP($A1278,'Medical Examinations'!$A:$O,10,FALSE),"")</f>
        <v>No</v>
      </c>
      <c r="J1278" t="str">
        <f>IFERROR(VLOOKUP($A1278,'Medical Examinations'!$A:$O,14,FALSE),"")</f>
        <v>Obesity</v>
      </c>
      <c r="K1278" t="str">
        <f>IFERROR(VLOOKUP($A1278,'Medical Examinations'!$A:$O,15,FALSE),"")</f>
        <v>Prediabetes</v>
      </c>
      <c r="L1278" s="19" t="str">
        <f>IFERROR(VLOOKUP($A1278,'Hospitalisation Details'!$A:$Q,7,FALSE),"")</f>
        <v>29-Dec-1998</v>
      </c>
      <c r="M1278" s="20">
        <f>IFERROR(VLOOKUP($A1278,'Hospitalisation Details'!$A:$Q,10,FALSE),"")</f>
        <v>1981.58</v>
      </c>
      <c r="N1278" s="26" t="str">
        <f>IFERROR(VLOOKUP($A1278,'Hospitalisation Details'!$A:$Q,11,FALSE),"")</f>
        <v>tier - 3</v>
      </c>
      <c r="O1278" t="str">
        <f>IFERROR(VLOOKUP($A1278,'Hospitalisation Details'!$A:$Q,13,FALSE),"")</f>
        <v>tier - 1</v>
      </c>
      <c r="P1278" t="str">
        <f>IFERROR(VLOOKUP($A1278,'Hospitalisation Details'!$A:$Q,15,FALSE),"")</f>
        <v>R1013</v>
      </c>
      <c r="Q1278">
        <f>IFERROR(VLOOKUP($A1278,'Hospitalisation Details'!$A:$Q,8,FALSE),"")</f>
        <v>24</v>
      </c>
    </row>
    <row r="1279" spans="1:17" ht="15" x14ac:dyDescent="0.35">
      <c r="A1279" s="25" t="str">
        <f>'Customer Names'!A2149</f>
        <v>Id2148</v>
      </c>
      <c r="B1279" t="str">
        <f>IFERROR(VLOOKUP($A1279,'Customer Names'!$A:$F,3,FALSE),"")</f>
        <v>Piper</v>
      </c>
      <c r="C1279" s="27">
        <f>IFERROR(VLOOKUP($A1279,'Medical Examinations'!$A:$O,2,FALSE),"")</f>
        <v>33</v>
      </c>
      <c r="D1279">
        <f>IFERROR(VLOOKUP($A1279,'Medical Examinations'!$A:$O,3,FALSE),"")</f>
        <v>9.27</v>
      </c>
      <c r="E1279" s="26" t="str">
        <f>IFERROR(VLOOKUP($A1279,'Medical Examinations'!$A:$O,4,FALSE),"")</f>
        <v>No</v>
      </c>
      <c r="F1279" t="str">
        <f>IFERROR(VLOOKUP($A1279,'Medical Examinations'!$A:$O,6,FALSE),"")</f>
        <v>No</v>
      </c>
      <c r="G1279" t="str">
        <f>IFERROR(VLOOKUP($A1279,'Medical Examinations'!$A:$O,7,FALSE),"")</f>
        <v>No</v>
      </c>
      <c r="H1279" s="28" t="str">
        <f>IFERROR(VLOOKUP($A1279,'Medical Examinations'!$A:$O,8,FALSE),"")</f>
        <v>0</v>
      </c>
      <c r="I1279" t="str">
        <f>IFERROR(VLOOKUP($A1279,'Medical Examinations'!$A:$O,10,FALSE),"")</f>
        <v>No</v>
      </c>
      <c r="J1279" t="str">
        <f>IFERROR(VLOOKUP($A1279,'Medical Examinations'!$A:$O,14,FALSE),"")</f>
        <v>Obesity</v>
      </c>
      <c r="K1279" t="str">
        <f>IFERROR(VLOOKUP($A1279,'Medical Examinations'!$A:$O,15,FALSE),"")</f>
        <v>Diabetes</v>
      </c>
      <c r="L1279" s="19" t="str">
        <f>IFERROR(VLOOKUP($A1279,'Hospitalisation Details'!$A:$Q,7,FALSE),"")</f>
        <v>16-Jul-2002</v>
      </c>
      <c r="M1279" s="20">
        <f>IFERROR(VLOOKUP($A1279,'Hospitalisation Details'!$A:$Q,10,FALSE),"")</f>
        <v>1980.07</v>
      </c>
      <c r="N1279" s="26" t="str">
        <f>IFERROR(VLOOKUP($A1279,'Hospitalisation Details'!$A:$Q,11,FALSE),"")</f>
        <v>tier - 3</v>
      </c>
      <c r="O1279" t="str">
        <f>IFERROR(VLOOKUP($A1279,'Hospitalisation Details'!$A:$Q,13,FALSE),"")</f>
        <v>tier - 3</v>
      </c>
      <c r="P1279" t="str">
        <f>IFERROR(VLOOKUP($A1279,'Hospitalisation Details'!$A:$Q,15,FALSE),"")</f>
        <v>R1011</v>
      </c>
      <c r="Q1279">
        <f>IFERROR(VLOOKUP($A1279,'Hospitalisation Details'!$A:$Q,8,FALSE),"")</f>
        <v>20</v>
      </c>
    </row>
    <row r="1280" spans="1:17" ht="15" x14ac:dyDescent="0.35">
      <c r="A1280" s="25" t="str">
        <f>'Customer Names'!A2150</f>
        <v>Id2149</v>
      </c>
      <c r="B1280" t="str">
        <f>IFERROR(VLOOKUP($A1280,'Customer Names'!$A:$F,3,FALSE),"")</f>
        <v>Cantini</v>
      </c>
      <c r="C1280" s="27">
        <f>IFERROR(VLOOKUP($A1280,'Medical Examinations'!$A:$O,2,FALSE),"")</f>
        <v>29.3</v>
      </c>
      <c r="D1280">
        <f>IFERROR(VLOOKUP($A1280,'Medical Examinations'!$A:$O,3,FALSE),"")</f>
        <v>6.15</v>
      </c>
      <c r="E1280" s="26" t="str">
        <f>IFERROR(VLOOKUP($A1280,'Medical Examinations'!$A:$O,4,FALSE),"")</f>
        <v>No</v>
      </c>
      <c r="F1280" t="str">
        <f>IFERROR(VLOOKUP($A1280,'Medical Examinations'!$A:$O,6,FALSE),"")</f>
        <v>No</v>
      </c>
      <c r="G1280" t="str">
        <f>IFERROR(VLOOKUP($A1280,'Medical Examinations'!$A:$O,7,FALSE),"")</f>
        <v>No</v>
      </c>
      <c r="H1280" s="28">
        <f>IFERROR(VLOOKUP($A1280,'Medical Examinations'!$A:$O,8,FALSE),"")</f>
        <v>1</v>
      </c>
      <c r="I1280" t="str">
        <f>IFERROR(VLOOKUP($A1280,'Medical Examinations'!$A:$O,10,FALSE),"")</f>
        <v>No</v>
      </c>
      <c r="J1280" t="str">
        <f>IFERROR(VLOOKUP($A1280,'Medical Examinations'!$A:$O,14,FALSE),"")</f>
        <v>Over Weight</v>
      </c>
      <c r="K1280" t="str">
        <f>IFERROR(VLOOKUP($A1280,'Medical Examinations'!$A:$O,15,FALSE),"")</f>
        <v>Prediabetes</v>
      </c>
      <c r="L1280" s="19" t="str">
        <f>IFERROR(VLOOKUP($A1280,'Hospitalisation Details'!$A:$Q,7,FALSE),"")</f>
        <v>29-Sep-1998</v>
      </c>
      <c r="M1280" s="20">
        <f>IFERROR(VLOOKUP($A1280,'Hospitalisation Details'!$A:$Q,10,FALSE),"")</f>
        <v>1977.82</v>
      </c>
      <c r="N1280" s="26" t="str">
        <f>IFERROR(VLOOKUP($A1280,'Hospitalisation Details'!$A:$Q,11,FALSE),"")</f>
        <v>tier - 3</v>
      </c>
      <c r="O1280" t="str">
        <f>IFERROR(VLOOKUP($A1280,'Hospitalisation Details'!$A:$Q,13,FALSE),"")</f>
        <v>tier - 1</v>
      </c>
      <c r="P1280" t="str">
        <f>IFERROR(VLOOKUP($A1280,'Hospitalisation Details'!$A:$Q,15,FALSE),"")</f>
        <v>R1011</v>
      </c>
      <c r="Q1280">
        <f>IFERROR(VLOOKUP($A1280,'Hospitalisation Details'!$A:$Q,8,FALSE),"")</f>
        <v>24</v>
      </c>
    </row>
    <row r="1281" spans="1:17" ht="15" x14ac:dyDescent="0.35">
      <c r="A1281" s="25" t="str">
        <f>'Customer Names'!A216</f>
        <v>Id215</v>
      </c>
      <c r="B1281" t="str">
        <f>IFERROR(VLOOKUP($A1281,'Customer Names'!$A:$F,3,FALSE),"")</f>
        <v>Armstrong</v>
      </c>
      <c r="C1281" s="27">
        <f>IFERROR(VLOOKUP($A1281,'Medical Examinations'!$A:$O,2,FALSE),"")</f>
        <v>49.8</v>
      </c>
      <c r="D1281">
        <f>IFERROR(VLOOKUP($A1281,'Medical Examinations'!$A:$O,3,FALSE),"")</f>
        <v>4.24</v>
      </c>
      <c r="E1281" s="26" t="str">
        <f>IFERROR(VLOOKUP($A1281,'Medical Examinations'!$A:$O,4,FALSE),"")</f>
        <v>No</v>
      </c>
      <c r="F1281" t="str">
        <f>IFERROR(VLOOKUP($A1281,'Medical Examinations'!$A:$O,6,FALSE),"")</f>
        <v>No</v>
      </c>
      <c r="G1281" t="str">
        <f>IFERROR(VLOOKUP($A1281,'Medical Examinations'!$A:$O,7,FALSE),"")</f>
        <v>No</v>
      </c>
      <c r="H1281" s="28">
        <f>IFERROR(VLOOKUP($A1281,'Medical Examinations'!$A:$O,8,FALSE),"")</f>
        <v>1</v>
      </c>
      <c r="I1281" t="str">
        <f>IFERROR(VLOOKUP($A1281,'Medical Examinations'!$A:$O,10,FALSE),"")</f>
        <v>Yes</v>
      </c>
      <c r="J1281" t="str">
        <f>IFERROR(VLOOKUP($A1281,'Medical Examinations'!$A:$O,14,FALSE),"")</f>
        <v>Obesity</v>
      </c>
      <c r="K1281" t="str">
        <f>IFERROR(VLOOKUP($A1281,'Medical Examinations'!$A:$O,15,FALSE),"")</f>
        <v>Normal</v>
      </c>
      <c r="L1281" s="19" t="str">
        <f>IFERROR(VLOOKUP($A1281,'Hospitalisation Details'!$A:$Q,7,FALSE),"")</f>
        <v>13-Sep-1992</v>
      </c>
      <c r="M1281" s="20">
        <f>IFERROR(VLOOKUP($A1281,'Hospitalisation Details'!$A:$Q,10,FALSE),"")</f>
        <v>35547.47</v>
      </c>
      <c r="N1281" s="26" t="str">
        <f>IFERROR(VLOOKUP($A1281,'Hospitalisation Details'!$A:$Q,11,FALSE),"")</f>
        <v>tier - 2</v>
      </c>
      <c r="O1281" t="str">
        <f>IFERROR(VLOOKUP($A1281,'Hospitalisation Details'!$A:$Q,13,FALSE),"")</f>
        <v>tier - 3</v>
      </c>
      <c r="P1281" t="str">
        <f>IFERROR(VLOOKUP($A1281,'Hospitalisation Details'!$A:$Q,15,FALSE),"")</f>
        <v>R1011</v>
      </c>
      <c r="Q1281">
        <f>IFERROR(VLOOKUP($A1281,'Hospitalisation Details'!$A:$Q,8,FALSE),"")</f>
        <v>30</v>
      </c>
    </row>
    <row r="1282" spans="1:17" ht="15" x14ac:dyDescent="0.35">
      <c r="A1282" s="25" t="str">
        <f>'Customer Names'!A2151</f>
        <v>Id2150</v>
      </c>
      <c r="B1282" t="str">
        <f>IFERROR(VLOOKUP($A1282,'Customer Names'!$A:$F,3,FALSE),"")</f>
        <v>Hartman</v>
      </c>
      <c r="C1282" s="27">
        <f>IFERROR(VLOOKUP($A1282,'Medical Examinations'!$A:$O,2,FALSE),"")</f>
        <v>25.8</v>
      </c>
      <c r="D1282">
        <f>IFERROR(VLOOKUP($A1282,'Medical Examinations'!$A:$O,3,FALSE),"")</f>
        <v>4.13</v>
      </c>
      <c r="E1282" s="26" t="str">
        <f>IFERROR(VLOOKUP($A1282,'Medical Examinations'!$A:$O,4,FALSE),"")</f>
        <v>No</v>
      </c>
      <c r="F1282" t="str">
        <f>IFERROR(VLOOKUP($A1282,'Medical Examinations'!$A:$O,6,FALSE),"")</f>
        <v>No</v>
      </c>
      <c r="G1282" t="str">
        <f>IFERROR(VLOOKUP($A1282,'Medical Examinations'!$A:$O,7,FALSE),"")</f>
        <v>No</v>
      </c>
      <c r="H1282" s="28">
        <f>IFERROR(VLOOKUP($A1282,'Medical Examinations'!$A:$O,8,FALSE),"")</f>
        <v>1</v>
      </c>
      <c r="I1282" t="str">
        <f>IFERROR(VLOOKUP($A1282,'Medical Examinations'!$A:$O,10,FALSE),"")</f>
        <v>No</v>
      </c>
      <c r="J1282" t="str">
        <f>IFERROR(VLOOKUP($A1282,'Medical Examinations'!$A:$O,14,FALSE),"")</f>
        <v>Over Weight</v>
      </c>
      <c r="K1282" t="str">
        <f>IFERROR(VLOOKUP($A1282,'Medical Examinations'!$A:$O,15,FALSE),"")</f>
        <v>Normal</v>
      </c>
      <c r="L1282" s="19" t="str">
        <f>IFERROR(VLOOKUP($A1282,'Hospitalisation Details'!$A:$Q,7,FALSE),"")</f>
        <v>5-Oct-1998</v>
      </c>
      <c r="M1282" s="20">
        <f>IFERROR(VLOOKUP($A1282,'Hospitalisation Details'!$A:$Q,10,FALSE),"")</f>
        <v>1972.95</v>
      </c>
      <c r="N1282" s="26" t="str">
        <f>IFERROR(VLOOKUP($A1282,'Hospitalisation Details'!$A:$Q,11,FALSE),"")</f>
        <v>tier - 3</v>
      </c>
      <c r="O1282" t="str">
        <f>IFERROR(VLOOKUP($A1282,'Hospitalisation Details'!$A:$Q,13,FALSE),"")</f>
        <v>tier - 1</v>
      </c>
      <c r="P1282" t="str">
        <f>IFERROR(VLOOKUP($A1282,'Hospitalisation Details'!$A:$Q,15,FALSE),"")</f>
        <v>R1011</v>
      </c>
      <c r="Q1282">
        <f>IFERROR(VLOOKUP($A1282,'Hospitalisation Details'!$A:$Q,8,FALSE),"")</f>
        <v>24</v>
      </c>
    </row>
    <row r="1283" spans="1:17" ht="15" x14ac:dyDescent="0.35">
      <c r="A1283" s="25" t="str">
        <f>'Customer Names'!A2152</f>
        <v>Id2151</v>
      </c>
      <c r="B1283" t="str">
        <f>IFERROR(VLOOKUP($A1283,'Customer Names'!$A:$F,3,FALSE),"")</f>
        <v>Werhane</v>
      </c>
      <c r="C1283" s="27">
        <f>IFERROR(VLOOKUP($A1283,'Medical Examinations'!$A:$O,2,FALSE),"")</f>
        <v>23.4</v>
      </c>
      <c r="D1283">
        <f>IFERROR(VLOOKUP($A1283,'Medical Examinations'!$A:$O,3,FALSE),"")</f>
        <v>4.24</v>
      </c>
      <c r="E1283" s="26" t="str">
        <f>IFERROR(VLOOKUP($A1283,'Medical Examinations'!$A:$O,4,FALSE),"")</f>
        <v>No</v>
      </c>
      <c r="F1283" t="str">
        <f>IFERROR(VLOOKUP($A1283,'Medical Examinations'!$A:$O,6,FALSE),"")</f>
        <v>No</v>
      </c>
      <c r="G1283" t="str">
        <f>IFERROR(VLOOKUP($A1283,'Medical Examinations'!$A:$O,7,FALSE),"")</f>
        <v>No</v>
      </c>
      <c r="H1283" s="28">
        <f>IFERROR(VLOOKUP($A1283,'Medical Examinations'!$A:$O,8,FALSE),"")</f>
        <v>1</v>
      </c>
      <c r="I1283" t="str">
        <f>IFERROR(VLOOKUP($A1283,'Medical Examinations'!$A:$O,10,FALSE),"")</f>
        <v>No</v>
      </c>
      <c r="J1283" t="str">
        <f>IFERROR(VLOOKUP($A1283,'Medical Examinations'!$A:$O,14,FALSE),"")</f>
        <v>Normal Weight</v>
      </c>
      <c r="K1283" t="str">
        <f>IFERROR(VLOOKUP($A1283,'Medical Examinations'!$A:$O,15,FALSE),"")</f>
        <v>Normal</v>
      </c>
      <c r="L1283" s="19" t="str">
        <f>IFERROR(VLOOKUP($A1283,'Hospitalisation Details'!$A:$Q,7,FALSE),"")</f>
        <v>28-Sep-1998</v>
      </c>
      <c r="M1283" s="20">
        <f>IFERROR(VLOOKUP($A1283,'Hospitalisation Details'!$A:$Q,10,FALSE),"")</f>
        <v>1969.61</v>
      </c>
      <c r="N1283" s="26" t="str">
        <f>IFERROR(VLOOKUP($A1283,'Hospitalisation Details'!$A:$Q,11,FALSE),"")</f>
        <v>tier - 3</v>
      </c>
      <c r="O1283" t="str">
        <f>IFERROR(VLOOKUP($A1283,'Hospitalisation Details'!$A:$Q,13,FALSE),"")</f>
        <v>tier - 3</v>
      </c>
      <c r="P1283" t="str">
        <f>IFERROR(VLOOKUP($A1283,'Hospitalisation Details'!$A:$Q,15,FALSE),"")</f>
        <v>R1011</v>
      </c>
      <c r="Q1283">
        <f>IFERROR(VLOOKUP($A1283,'Hospitalisation Details'!$A:$Q,8,FALSE),"")</f>
        <v>24</v>
      </c>
    </row>
    <row r="1284" spans="1:17" ht="15" x14ac:dyDescent="0.35">
      <c r="A1284" s="25" t="str">
        <f>'Customer Names'!A2153</f>
        <v>Id2152</v>
      </c>
      <c r="B1284" t="str">
        <f>IFERROR(VLOOKUP($A1284,'Customer Names'!$A:$F,3,FALSE),"")</f>
        <v>Davies</v>
      </c>
      <c r="C1284" s="27">
        <f>IFERROR(VLOOKUP($A1284,'Medical Examinations'!$A:$O,2,FALSE),"")</f>
        <v>27.93</v>
      </c>
      <c r="D1284">
        <f>IFERROR(VLOOKUP($A1284,'Medical Examinations'!$A:$O,3,FALSE),"")</f>
        <v>9.8800000000000008</v>
      </c>
      <c r="E1284" s="26" t="str">
        <f>IFERROR(VLOOKUP($A1284,'Medical Examinations'!$A:$O,4,FALSE),"")</f>
        <v>No</v>
      </c>
      <c r="F1284" t="str">
        <f>IFERROR(VLOOKUP($A1284,'Medical Examinations'!$A:$O,6,FALSE),"")</f>
        <v>No</v>
      </c>
      <c r="G1284" t="str">
        <f>IFERROR(VLOOKUP($A1284,'Medical Examinations'!$A:$O,7,FALSE),"")</f>
        <v>No</v>
      </c>
      <c r="H1284" s="28" t="str">
        <f>IFERROR(VLOOKUP($A1284,'Medical Examinations'!$A:$O,8,FALSE),"")</f>
        <v>0</v>
      </c>
      <c r="I1284" t="str">
        <f>IFERROR(VLOOKUP($A1284,'Medical Examinations'!$A:$O,10,FALSE),"")</f>
        <v>No</v>
      </c>
      <c r="J1284" t="str">
        <f>IFERROR(VLOOKUP($A1284,'Medical Examinations'!$A:$O,14,FALSE),"")</f>
        <v>Over Weight</v>
      </c>
      <c r="K1284" t="str">
        <f>IFERROR(VLOOKUP($A1284,'Medical Examinations'!$A:$O,15,FALSE),"")</f>
        <v>Diabetes</v>
      </c>
      <c r="L1284" s="19" t="str">
        <f>IFERROR(VLOOKUP($A1284,'Hospitalisation Details'!$A:$Q,7,FALSE),"")</f>
        <v>29-Jul-2002</v>
      </c>
      <c r="M1284" s="20">
        <f>IFERROR(VLOOKUP($A1284,'Hospitalisation Details'!$A:$Q,10,FALSE),"")</f>
        <v>1967.02</v>
      </c>
      <c r="N1284" s="26" t="str">
        <f>IFERROR(VLOOKUP($A1284,'Hospitalisation Details'!$A:$Q,11,FALSE),"")</f>
        <v>tier - 3</v>
      </c>
      <c r="O1284" t="str">
        <f>IFERROR(VLOOKUP($A1284,'Hospitalisation Details'!$A:$Q,13,FALSE),"")</f>
        <v>tier - 2</v>
      </c>
      <c r="P1284" t="str">
        <f>IFERROR(VLOOKUP($A1284,'Hospitalisation Details'!$A:$Q,15,FALSE),"")</f>
        <v>R1016</v>
      </c>
      <c r="Q1284">
        <f>IFERROR(VLOOKUP($A1284,'Hospitalisation Details'!$A:$Q,8,FALSE),"")</f>
        <v>20</v>
      </c>
    </row>
    <row r="1285" spans="1:17" ht="15" x14ac:dyDescent="0.35">
      <c r="A1285" s="25" t="str">
        <f>'Customer Names'!A2154</f>
        <v>Id2153</v>
      </c>
      <c r="B1285" t="str">
        <f>IFERROR(VLOOKUP($A1285,'Customer Names'!$A:$F,3,FALSE),"")</f>
        <v>Hummel</v>
      </c>
      <c r="C1285" s="27">
        <f>IFERROR(VLOOKUP($A1285,'Medical Examinations'!$A:$O,2,FALSE),"")</f>
        <v>22</v>
      </c>
      <c r="D1285">
        <f>IFERROR(VLOOKUP($A1285,'Medical Examinations'!$A:$O,3,FALSE),"")</f>
        <v>9.5</v>
      </c>
      <c r="E1285" s="26" t="str">
        <f>IFERROR(VLOOKUP($A1285,'Medical Examinations'!$A:$O,4,FALSE),"")</f>
        <v>No</v>
      </c>
      <c r="F1285" t="str">
        <f>IFERROR(VLOOKUP($A1285,'Medical Examinations'!$A:$O,6,FALSE),"")</f>
        <v>No</v>
      </c>
      <c r="G1285" t="str">
        <f>IFERROR(VLOOKUP($A1285,'Medical Examinations'!$A:$O,7,FALSE),"")</f>
        <v>No</v>
      </c>
      <c r="H1285" s="28" t="str">
        <f>IFERROR(VLOOKUP($A1285,'Medical Examinations'!$A:$O,8,FALSE),"")</f>
        <v>0</v>
      </c>
      <c r="I1285" t="str">
        <f>IFERROR(VLOOKUP($A1285,'Medical Examinations'!$A:$O,10,FALSE),"")</f>
        <v>No</v>
      </c>
      <c r="J1285" t="str">
        <f>IFERROR(VLOOKUP($A1285,'Medical Examinations'!$A:$O,14,FALSE),"")</f>
        <v>Normal Weight</v>
      </c>
      <c r="K1285" t="str">
        <f>IFERROR(VLOOKUP($A1285,'Medical Examinations'!$A:$O,15,FALSE),"")</f>
        <v>Diabetes</v>
      </c>
      <c r="L1285" s="19" t="str">
        <f>IFERROR(VLOOKUP($A1285,'Hospitalisation Details'!$A:$Q,7,FALSE),"")</f>
        <v>7-Sep-2002</v>
      </c>
      <c r="M1285" s="20">
        <f>IFERROR(VLOOKUP($A1285,'Hospitalisation Details'!$A:$Q,10,FALSE),"")</f>
        <v>1964.78</v>
      </c>
      <c r="N1285" s="26" t="str">
        <f>IFERROR(VLOOKUP($A1285,'Hospitalisation Details'!$A:$Q,11,FALSE),"")</f>
        <v>tier - 3</v>
      </c>
      <c r="O1285" t="str">
        <f>IFERROR(VLOOKUP($A1285,'Hospitalisation Details'!$A:$Q,13,FALSE),"")</f>
        <v>tier - 1</v>
      </c>
      <c r="P1285" t="str">
        <f>IFERROR(VLOOKUP($A1285,'Hospitalisation Details'!$A:$Q,15,FALSE),"")</f>
        <v>R1011</v>
      </c>
      <c r="Q1285">
        <f>IFERROR(VLOOKUP($A1285,'Hospitalisation Details'!$A:$Q,8,FALSE),"")</f>
        <v>20</v>
      </c>
    </row>
    <row r="1286" spans="1:17" ht="15" x14ac:dyDescent="0.35">
      <c r="A1286" s="25" t="str">
        <f>'Customer Names'!A2155</f>
        <v>Id2154</v>
      </c>
      <c r="B1286" t="str">
        <f>IFERROR(VLOOKUP($A1286,'Customer Names'!$A:$F,3,FALSE),"")</f>
        <v>Lutz</v>
      </c>
      <c r="C1286" s="27">
        <f>IFERROR(VLOOKUP($A1286,'Medical Examinations'!$A:$O,2,FALSE),"")</f>
        <v>36.86</v>
      </c>
      <c r="D1286">
        <f>IFERROR(VLOOKUP($A1286,'Medical Examinations'!$A:$O,3,FALSE),"")</f>
        <v>4.97</v>
      </c>
      <c r="E1286" s="26" t="str">
        <f>IFERROR(VLOOKUP($A1286,'Medical Examinations'!$A:$O,4,FALSE),"")</f>
        <v>Yes</v>
      </c>
      <c r="F1286" t="str">
        <f>IFERROR(VLOOKUP($A1286,'Medical Examinations'!$A:$O,6,FALSE),"")</f>
        <v>No</v>
      </c>
      <c r="G1286" t="str">
        <f>IFERROR(VLOOKUP($A1286,'Medical Examinations'!$A:$O,7,FALSE),"")</f>
        <v>No</v>
      </c>
      <c r="H1286" s="28" t="str">
        <f>IFERROR(VLOOKUP($A1286,'Medical Examinations'!$A:$O,8,FALSE),"")</f>
        <v>0</v>
      </c>
      <c r="I1286" t="str">
        <f>IFERROR(VLOOKUP($A1286,'Medical Examinations'!$A:$O,10,FALSE),"")</f>
        <v>No</v>
      </c>
      <c r="J1286" t="str">
        <f>IFERROR(VLOOKUP($A1286,'Medical Examinations'!$A:$O,14,FALSE),"")</f>
        <v>Obesity</v>
      </c>
      <c r="K1286" t="str">
        <f>IFERROR(VLOOKUP($A1286,'Medical Examinations'!$A:$O,15,FALSE),"")</f>
        <v>Normal</v>
      </c>
      <c r="L1286" s="19" t="str">
        <f>IFERROR(VLOOKUP($A1286,'Hospitalisation Details'!$A:$Q,7,FALSE),"")</f>
        <v>9-Dec-2001</v>
      </c>
      <c r="M1286" s="20">
        <f>IFERROR(VLOOKUP($A1286,'Hospitalisation Details'!$A:$Q,10,FALSE),"")</f>
        <v>1917.32</v>
      </c>
      <c r="N1286" s="26" t="str">
        <f>IFERROR(VLOOKUP($A1286,'Hospitalisation Details'!$A:$Q,11,FALSE),"")</f>
        <v>tier - 3</v>
      </c>
      <c r="O1286" t="str">
        <f>IFERROR(VLOOKUP($A1286,'Hospitalisation Details'!$A:$Q,13,FALSE),"")</f>
        <v>tier - 2</v>
      </c>
      <c r="P1286" t="str">
        <f>IFERROR(VLOOKUP($A1286,'Hospitalisation Details'!$A:$Q,15,FALSE),"")</f>
        <v>R1012</v>
      </c>
      <c r="Q1286">
        <f>IFERROR(VLOOKUP($A1286,'Hospitalisation Details'!$A:$Q,8,FALSE),"")</f>
        <v>21</v>
      </c>
    </row>
    <row r="1287" spans="1:17" ht="15" x14ac:dyDescent="0.35">
      <c r="A1287" s="25" t="str">
        <f>'Customer Names'!A2156</f>
        <v>Id2155</v>
      </c>
      <c r="B1287" t="str">
        <f>IFERROR(VLOOKUP($A1287,'Customer Names'!$A:$F,3,FALSE),"")</f>
        <v>Waters</v>
      </c>
      <c r="C1287" s="27">
        <f>IFERROR(VLOOKUP($A1287,'Medical Examinations'!$A:$O,2,FALSE),"")</f>
        <v>31.254999999999999</v>
      </c>
      <c r="D1287">
        <f>IFERROR(VLOOKUP($A1287,'Medical Examinations'!$A:$O,3,FALSE),"")</f>
        <v>5.49</v>
      </c>
      <c r="E1287" s="26" t="str">
        <f>IFERROR(VLOOKUP($A1287,'Medical Examinations'!$A:$O,4,FALSE),"")</f>
        <v>Yes</v>
      </c>
      <c r="F1287" t="str">
        <f>IFERROR(VLOOKUP($A1287,'Medical Examinations'!$A:$O,6,FALSE),"")</f>
        <v>No</v>
      </c>
      <c r="G1287" t="str">
        <f>IFERROR(VLOOKUP($A1287,'Medical Examinations'!$A:$O,7,FALSE),"")</f>
        <v>No</v>
      </c>
      <c r="H1287" s="28" t="str">
        <f>IFERROR(VLOOKUP($A1287,'Medical Examinations'!$A:$O,8,FALSE),"")</f>
        <v>0</v>
      </c>
      <c r="I1287" t="str">
        <f>IFERROR(VLOOKUP($A1287,'Medical Examinations'!$A:$O,10,FALSE),"")</f>
        <v>No</v>
      </c>
      <c r="J1287" t="str">
        <f>IFERROR(VLOOKUP($A1287,'Medical Examinations'!$A:$O,14,FALSE),"")</f>
        <v>Obesity</v>
      </c>
      <c r="K1287" t="str">
        <f>IFERROR(VLOOKUP($A1287,'Medical Examinations'!$A:$O,15,FALSE),"")</f>
        <v>Normal</v>
      </c>
      <c r="L1287" s="19" t="str">
        <f>IFERROR(VLOOKUP($A1287,'Hospitalisation Details'!$A:$Q,7,FALSE),"")</f>
        <v>3-Aug-2001</v>
      </c>
      <c r="M1287" s="20">
        <f>IFERROR(VLOOKUP($A1287,'Hospitalisation Details'!$A:$Q,10,FALSE),"")</f>
        <v>1909.53</v>
      </c>
      <c r="N1287" s="26" t="str">
        <f>IFERROR(VLOOKUP($A1287,'Hospitalisation Details'!$A:$Q,11,FALSE),"")</f>
        <v>tier - 3</v>
      </c>
      <c r="O1287" t="str">
        <f>IFERROR(VLOOKUP($A1287,'Hospitalisation Details'!$A:$Q,13,FALSE),"")</f>
        <v>tier - 3</v>
      </c>
      <c r="P1287" t="str">
        <f>IFERROR(VLOOKUP($A1287,'Hospitalisation Details'!$A:$Q,15,FALSE),"")</f>
        <v>R1012</v>
      </c>
      <c r="Q1287">
        <f>IFERROR(VLOOKUP($A1287,'Hospitalisation Details'!$A:$Q,8,FALSE),"")</f>
        <v>21</v>
      </c>
    </row>
    <row r="1288" spans="1:17" ht="15" x14ac:dyDescent="0.35">
      <c r="A1288" s="25" t="str">
        <f>'Customer Names'!A2157</f>
        <v>Id2156</v>
      </c>
      <c r="B1288" t="str">
        <f>IFERROR(VLOOKUP($A1288,'Customer Names'!$A:$F,3,FALSE),"")</f>
        <v>Viglienzoni</v>
      </c>
      <c r="C1288" s="27">
        <f>IFERROR(VLOOKUP($A1288,'Medical Examinations'!$A:$O,2,FALSE),"")</f>
        <v>23.06</v>
      </c>
      <c r="D1288">
        <f>IFERROR(VLOOKUP($A1288,'Medical Examinations'!$A:$O,3,FALSE),"")</f>
        <v>4.47</v>
      </c>
      <c r="E1288" s="26" t="str">
        <f>IFERROR(VLOOKUP($A1288,'Medical Examinations'!$A:$O,4,FALSE),"")</f>
        <v>No</v>
      </c>
      <c r="F1288" t="str">
        <f>IFERROR(VLOOKUP($A1288,'Medical Examinations'!$A:$O,6,FALSE),"")</f>
        <v>No</v>
      </c>
      <c r="G1288" t="str">
        <f>IFERROR(VLOOKUP($A1288,'Medical Examinations'!$A:$O,7,FALSE),"")</f>
        <v>No</v>
      </c>
      <c r="H1288" s="28" t="str">
        <f>IFERROR(VLOOKUP($A1288,'Medical Examinations'!$A:$O,8,FALSE),"")</f>
        <v>0</v>
      </c>
      <c r="I1288" t="str">
        <f>IFERROR(VLOOKUP($A1288,'Medical Examinations'!$A:$O,10,FALSE),"")</f>
        <v>No</v>
      </c>
      <c r="J1288" t="str">
        <f>IFERROR(VLOOKUP($A1288,'Medical Examinations'!$A:$O,14,FALSE),"")</f>
        <v>Normal Weight</v>
      </c>
      <c r="K1288" t="str">
        <f>IFERROR(VLOOKUP($A1288,'Medical Examinations'!$A:$O,15,FALSE),"")</f>
        <v>Normal</v>
      </c>
      <c r="L1288" s="19" t="str">
        <f>IFERROR(VLOOKUP($A1288,'Hospitalisation Details'!$A:$Q,7,FALSE),"")</f>
        <v>6-Oct-1994</v>
      </c>
      <c r="M1288" s="20">
        <f>IFERROR(VLOOKUP($A1288,'Hospitalisation Details'!$A:$Q,10,FALSE),"")</f>
        <v>1908.9</v>
      </c>
      <c r="N1288" s="26" t="str">
        <f>IFERROR(VLOOKUP($A1288,'Hospitalisation Details'!$A:$Q,11,FALSE),"")</f>
        <v>tier - 3</v>
      </c>
      <c r="O1288" t="str">
        <f>IFERROR(VLOOKUP($A1288,'Hospitalisation Details'!$A:$Q,13,FALSE),"")</f>
        <v>tier - 3</v>
      </c>
      <c r="P1288" t="str">
        <f>IFERROR(VLOOKUP($A1288,'Hospitalisation Details'!$A:$Q,15,FALSE),"")</f>
        <v>R1013</v>
      </c>
      <c r="Q1288">
        <f>IFERROR(VLOOKUP($A1288,'Hospitalisation Details'!$A:$Q,8,FALSE),"")</f>
        <v>28</v>
      </c>
    </row>
    <row r="1289" spans="1:17" ht="15" x14ac:dyDescent="0.35">
      <c r="A1289" s="25" t="str">
        <f>'Customer Names'!A2158</f>
        <v>Id2157</v>
      </c>
      <c r="B1289" t="str">
        <f>IFERROR(VLOOKUP($A1289,'Customer Names'!$A:$F,3,FALSE),"")</f>
        <v>Rathbun</v>
      </c>
      <c r="C1289" s="27">
        <f>IFERROR(VLOOKUP($A1289,'Medical Examinations'!$A:$O,2,FALSE),"")</f>
        <v>28.975000000000001</v>
      </c>
      <c r="D1289">
        <f>IFERROR(VLOOKUP($A1289,'Medical Examinations'!$A:$O,3,FALSE),"")</f>
        <v>4.34</v>
      </c>
      <c r="E1289" s="26" t="str">
        <f>IFERROR(VLOOKUP($A1289,'Medical Examinations'!$A:$O,4,FALSE),"")</f>
        <v>Yes</v>
      </c>
      <c r="F1289" t="str">
        <f>IFERROR(VLOOKUP($A1289,'Medical Examinations'!$A:$O,6,FALSE),"")</f>
        <v>No</v>
      </c>
      <c r="G1289" t="str">
        <f>IFERROR(VLOOKUP($A1289,'Medical Examinations'!$A:$O,7,FALSE),"")</f>
        <v>No</v>
      </c>
      <c r="H1289" s="28" t="str">
        <f>IFERROR(VLOOKUP($A1289,'Medical Examinations'!$A:$O,8,FALSE),"")</f>
        <v>0</v>
      </c>
      <c r="I1289" t="str">
        <f>IFERROR(VLOOKUP($A1289,'Medical Examinations'!$A:$O,10,FALSE),"")</f>
        <v>No</v>
      </c>
      <c r="J1289" t="str">
        <f>IFERROR(VLOOKUP($A1289,'Medical Examinations'!$A:$O,14,FALSE),"")</f>
        <v>Over Weight</v>
      </c>
      <c r="K1289" t="str">
        <f>IFERROR(VLOOKUP($A1289,'Medical Examinations'!$A:$O,15,FALSE),"")</f>
        <v>Normal</v>
      </c>
      <c r="L1289" s="19" t="str">
        <f>IFERROR(VLOOKUP($A1289,'Hospitalisation Details'!$A:$Q,7,FALSE),"")</f>
        <v>10-Aug-2001</v>
      </c>
      <c r="M1289" s="20">
        <f>IFERROR(VLOOKUP($A1289,'Hospitalisation Details'!$A:$Q,10,FALSE),"")</f>
        <v>1906.36</v>
      </c>
      <c r="N1289" s="26" t="str">
        <f>IFERROR(VLOOKUP($A1289,'Hospitalisation Details'!$A:$Q,11,FALSE),"")</f>
        <v>tier - 3</v>
      </c>
      <c r="O1289" t="str">
        <f>IFERROR(VLOOKUP($A1289,'Hospitalisation Details'!$A:$Q,13,FALSE),"")</f>
        <v>tier - 1</v>
      </c>
      <c r="P1289" t="str">
        <f>IFERROR(VLOOKUP($A1289,'Hospitalisation Details'!$A:$Q,15,FALSE),"")</f>
        <v>R1012</v>
      </c>
      <c r="Q1289">
        <f>IFERROR(VLOOKUP($A1289,'Hospitalisation Details'!$A:$Q,8,FALSE),"")</f>
        <v>21</v>
      </c>
    </row>
    <row r="1290" spans="1:17" ht="15" x14ac:dyDescent="0.35">
      <c r="A1290" s="25" t="str">
        <f>'Customer Names'!A2159</f>
        <v>Id2158</v>
      </c>
      <c r="B1290" t="str">
        <f>IFERROR(VLOOKUP($A1290,'Customer Names'!$A:$F,3,FALSE),"")</f>
        <v>crane</v>
      </c>
      <c r="C1290" s="27">
        <f>IFERROR(VLOOKUP($A1290,'Medical Examinations'!$A:$O,2,FALSE),"")</f>
        <v>33.299999999999997</v>
      </c>
      <c r="D1290">
        <f>IFERROR(VLOOKUP($A1290,'Medical Examinations'!$A:$O,3,FALSE),"")</f>
        <v>9.49</v>
      </c>
      <c r="E1290" s="26" t="str">
        <f>IFERROR(VLOOKUP($A1290,'Medical Examinations'!$A:$O,4,FALSE),"")</f>
        <v>No</v>
      </c>
      <c r="F1290" t="str">
        <f>IFERROR(VLOOKUP($A1290,'Medical Examinations'!$A:$O,6,FALSE),"")</f>
        <v>No</v>
      </c>
      <c r="G1290" t="str">
        <f>IFERROR(VLOOKUP($A1290,'Medical Examinations'!$A:$O,7,FALSE),"")</f>
        <v>No</v>
      </c>
      <c r="H1290" s="28" t="str">
        <f>IFERROR(VLOOKUP($A1290,'Medical Examinations'!$A:$O,8,FALSE),"")</f>
        <v>0</v>
      </c>
      <c r="I1290" t="str">
        <f>IFERROR(VLOOKUP($A1290,'Medical Examinations'!$A:$O,10,FALSE),"")</f>
        <v>No</v>
      </c>
      <c r="J1290" t="str">
        <f>IFERROR(VLOOKUP($A1290,'Medical Examinations'!$A:$O,14,FALSE),"")</f>
        <v>Obesity</v>
      </c>
      <c r="K1290" t="str">
        <f>IFERROR(VLOOKUP($A1290,'Medical Examinations'!$A:$O,15,FALSE),"")</f>
        <v>Diabetes</v>
      </c>
      <c r="L1290" s="19" t="str">
        <f>IFERROR(VLOOKUP($A1290,'Hospitalisation Details'!$A:$Q,7,FALSE),"")</f>
        <v>21-Aug-2002</v>
      </c>
      <c r="M1290" s="20">
        <f>IFERROR(VLOOKUP($A1290,'Hospitalisation Details'!$A:$Q,10,FALSE),"")</f>
        <v>1880.49</v>
      </c>
      <c r="N1290" s="26" t="str">
        <f>IFERROR(VLOOKUP($A1290,'Hospitalisation Details'!$A:$Q,11,FALSE),"")</f>
        <v>tier - 3</v>
      </c>
      <c r="O1290" t="str">
        <f>IFERROR(VLOOKUP($A1290,'Hospitalisation Details'!$A:$Q,13,FALSE),"")</f>
        <v>tier - 1</v>
      </c>
      <c r="P1290" t="str">
        <f>IFERROR(VLOOKUP($A1290,'Hospitalisation Details'!$A:$Q,15,FALSE),"")</f>
        <v>R1011</v>
      </c>
      <c r="Q1290">
        <f>IFERROR(VLOOKUP($A1290,'Hospitalisation Details'!$A:$Q,8,FALSE),"")</f>
        <v>20</v>
      </c>
    </row>
    <row r="1291" spans="1:17" ht="15" x14ac:dyDescent="0.35">
      <c r="A1291" s="25" t="str">
        <f>'Customer Names'!A2160</f>
        <v>Id2159</v>
      </c>
      <c r="B1291" t="str">
        <f>IFERROR(VLOOKUP($A1291,'Customer Names'!$A:$F,3,FALSE),"")</f>
        <v>Conant</v>
      </c>
      <c r="C1291" s="27">
        <f>IFERROR(VLOOKUP($A1291,'Medical Examinations'!$A:$O,2,FALSE),"")</f>
        <v>33</v>
      </c>
      <c r="D1291">
        <f>IFERROR(VLOOKUP($A1291,'Medical Examinations'!$A:$O,3,FALSE),"")</f>
        <v>10.16</v>
      </c>
      <c r="E1291" s="26" t="str">
        <f>IFERROR(VLOOKUP($A1291,'Medical Examinations'!$A:$O,4,FALSE),"")</f>
        <v>No</v>
      </c>
      <c r="F1291" t="str">
        <f>IFERROR(VLOOKUP($A1291,'Medical Examinations'!$A:$O,6,FALSE),"")</f>
        <v>No</v>
      </c>
      <c r="G1291" t="str">
        <f>IFERROR(VLOOKUP($A1291,'Medical Examinations'!$A:$O,7,FALSE),"")</f>
        <v>No</v>
      </c>
      <c r="H1291" s="28" t="str">
        <f>IFERROR(VLOOKUP($A1291,'Medical Examinations'!$A:$O,8,FALSE),"")</f>
        <v>0</v>
      </c>
      <c r="I1291" t="str">
        <f>IFERROR(VLOOKUP($A1291,'Medical Examinations'!$A:$O,10,FALSE),"")</f>
        <v>No</v>
      </c>
      <c r="J1291" t="str">
        <f>IFERROR(VLOOKUP($A1291,'Medical Examinations'!$A:$O,14,FALSE),"")</f>
        <v>Obesity</v>
      </c>
      <c r="K1291" t="str">
        <f>IFERROR(VLOOKUP($A1291,'Medical Examinations'!$A:$O,15,FALSE),"")</f>
        <v>Diabetes</v>
      </c>
      <c r="L1291" s="19" t="str">
        <f>IFERROR(VLOOKUP($A1291,'Hospitalisation Details'!$A:$Q,7,FALSE),"")</f>
        <v>29-Aug-2002</v>
      </c>
      <c r="M1291" s="20">
        <f>IFERROR(VLOOKUP($A1291,'Hospitalisation Details'!$A:$Q,10,FALSE),"")</f>
        <v>1880.07</v>
      </c>
      <c r="N1291" s="26" t="str">
        <f>IFERROR(VLOOKUP($A1291,'Hospitalisation Details'!$A:$Q,11,FALSE),"")</f>
        <v>tier - 3</v>
      </c>
      <c r="O1291" t="str">
        <f>IFERROR(VLOOKUP($A1291,'Hospitalisation Details'!$A:$Q,13,FALSE),"")</f>
        <v>tier - 2</v>
      </c>
      <c r="P1291" t="str">
        <f>IFERROR(VLOOKUP($A1291,'Hospitalisation Details'!$A:$Q,15,FALSE),"")</f>
        <v>R1013</v>
      </c>
      <c r="Q1291">
        <f>IFERROR(VLOOKUP($A1291,'Hospitalisation Details'!$A:$Q,8,FALSE),"")</f>
        <v>20</v>
      </c>
    </row>
    <row r="1292" spans="1:17" ht="15" x14ac:dyDescent="0.35">
      <c r="A1292" s="25" t="str">
        <f>'Customer Names'!A217</f>
        <v>Id216</v>
      </c>
      <c r="B1292" t="str">
        <f>IFERROR(VLOOKUP($A1292,'Customer Names'!$A:$F,3,FALSE),"")</f>
        <v>Warriner</v>
      </c>
      <c r="C1292" s="27">
        <f>IFERROR(VLOOKUP($A1292,'Medical Examinations'!$A:$O,2,FALSE),"")</f>
        <v>35.71</v>
      </c>
      <c r="D1292">
        <f>IFERROR(VLOOKUP($A1292,'Medical Examinations'!$A:$O,3,FALSE),"")</f>
        <v>6.84</v>
      </c>
      <c r="E1292" s="26" t="str">
        <f>IFERROR(VLOOKUP($A1292,'Medical Examinations'!$A:$O,4,FALSE),"")</f>
        <v>No</v>
      </c>
      <c r="F1292" t="str">
        <f>IFERROR(VLOOKUP($A1292,'Medical Examinations'!$A:$O,6,FALSE),"")</f>
        <v>No</v>
      </c>
      <c r="G1292" t="str">
        <f>IFERROR(VLOOKUP($A1292,'Medical Examinations'!$A:$O,7,FALSE),"")</f>
        <v>No</v>
      </c>
      <c r="H1292" s="28">
        <f>IFERROR(VLOOKUP($A1292,'Medical Examinations'!$A:$O,8,FALSE),"")</f>
        <v>2</v>
      </c>
      <c r="I1292" t="str">
        <f>IFERROR(VLOOKUP($A1292,'Medical Examinations'!$A:$O,10,FALSE),"")</f>
        <v>Yes</v>
      </c>
      <c r="J1292" t="str">
        <f>IFERROR(VLOOKUP($A1292,'Medical Examinations'!$A:$O,14,FALSE),"")</f>
        <v>Obesity</v>
      </c>
      <c r="K1292" t="str">
        <f>IFERROR(VLOOKUP($A1292,'Medical Examinations'!$A:$O,15,FALSE),"")</f>
        <v>Diabetes</v>
      </c>
      <c r="L1292" s="19" t="str">
        <f>IFERROR(VLOOKUP($A1292,'Hospitalisation Details'!$A:$Q,7,FALSE),"")</f>
        <v>16-Dec-1973</v>
      </c>
      <c r="M1292" s="20">
        <f>IFERROR(VLOOKUP($A1292,'Hospitalisation Details'!$A:$Q,10,FALSE),"")</f>
        <v>35517.19</v>
      </c>
      <c r="N1292" s="26" t="str">
        <f>IFERROR(VLOOKUP($A1292,'Hospitalisation Details'!$A:$Q,11,FALSE),"")</f>
        <v>tier - 2</v>
      </c>
      <c r="O1292" t="str">
        <f>IFERROR(VLOOKUP($A1292,'Hospitalisation Details'!$A:$Q,13,FALSE),"")</f>
        <v>tier - 2</v>
      </c>
      <c r="P1292" t="str">
        <f>IFERROR(VLOOKUP($A1292,'Hospitalisation Details'!$A:$Q,15,FALSE),"")</f>
        <v>R1011</v>
      </c>
      <c r="Q1292">
        <f>IFERROR(VLOOKUP($A1292,'Hospitalisation Details'!$A:$Q,8,FALSE),"")</f>
        <v>49</v>
      </c>
    </row>
    <row r="1293" spans="1:17" ht="15" x14ac:dyDescent="0.35">
      <c r="A1293" s="25" t="str">
        <f>'Customer Names'!A2161</f>
        <v>Id2160</v>
      </c>
      <c r="B1293" t="str">
        <f>IFERROR(VLOOKUP($A1293,'Customer Names'!$A:$F,3,FALSE),"")</f>
        <v>Huyser-Wierenga</v>
      </c>
      <c r="C1293" s="27">
        <f>IFERROR(VLOOKUP($A1293,'Medical Examinations'!$A:$O,2,FALSE),"")</f>
        <v>31.46</v>
      </c>
      <c r="D1293">
        <f>IFERROR(VLOOKUP($A1293,'Medical Examinations'!$A:$O,3,FALSE),"")</f>
        <v>11.19</v>
      </c>
      <c r="E1293" s="26" t="str">
        <f>IFERROR(VLOOKUP($A1293,'Medical Examinations'!$A:$O,4,FALSE),"")</f>
        <v>No</v>
      </c>
      <c r="F1293" t="str">
        <f>IFERROR(VLOOKUP($A1293,'Medical Examinations'!$A:$O,6,FALSE),"")</f>
        <v>No</v>
      </c>
      <c r="G1293" t="str">
        <f>IFERROR(VLOOKUP($A1293,'Medical Examinations'!$A:$O,7,FALSE),"")</f>
        <v>No</v>
      </c>
      <c r="H1293" s="28" t="str">
        <f>IFERROR(VLOOKUP($A1293,'Medical Examinations'!$A:$O,8,FALSE),"")</f>
        <v>0</v>
      </c>
      <c r="I1293" t="str">
        <f>IFERROR(VLOOKUP($A1293,'Medical Examinations'!$A:$O,10,FALSE),"")</f>
        <v>No</v>
      </c>
      <c r="J1293" t="str">
        <f>IFERROR(VLOOKUP($A1293,'Medical Examinations'!$A:$O,14,FALSE),"")</f>
        <v>Obesity</v>
      </c>
      <c r="K1293" t="str">
        <f>IFERROR(VLOOKUP($A1293,'Medical Examinations'!$A:$O,15,FALSE),"")</f>
        <v>Diabetes</v>
      </c>
      <c r="L1293" s="19" t="str">
        <f>IFERROR(VLOOKUP($A1293,'Hospitalisation Details'!$A:$Q,7,FALSE),"")</f>
        <v>29-Oct-2002</v>
      </c>
      <c r="M1293" s="20">
        <f>IFERROR(VLOOKUP($A1293,'Hospitalisation Details'!$A:$Q,10,FALSE),"")</f>
        <v>1877.93</v>
      </c>
      <c r="N1293" s="26" t="str">
        <f>IFERROR(VLOOKUP($A1293,'Hospitalisation Details'!$A:$Q,11,FALSE),"")</f>
        <v>tier - 3</v>
      </c>
      <c r="O1293" t="str">
        <f>IFERROR(VLOOKUP($A1293,'Hospitalisation Details'!$A:$Q,13,FALSE),"")</f>
        <v>tier - 1</v>
      </c>
      <c r="P1293" t="str">
        <f>IFERROR(VLOOKUP($A1293,'Hospitalisation Details'!$A:$Q,15,FALSE),"")</f>
        <v>R1013</v>
      </c>
      <c r="Q1293">
        <f>IFERROR(VLOOKUP($A1293,'Hospitalisation Details'!$A:$Q,8,FALSE),"")</f>
        <v>20</v>
      </c>
    </row>
    <row r="1294" spans="1:17" ht="15" x14ac:dyDescent="0.35">
      <c r="A1294" s="25" t="str">
        <f>'Customer Names'!A2162</f>
        <v>Id2161</v>
      </c>
      <c r="B1294" t="str">
        <f>IFERROR(VLOOKUP($A1294,'Customer Names'!$A:$F,3,FALSE),"")</f>
        <v>Natalini</v>
      </c>
      <c r="C1294" s="27">
        <f>IFERROR(VLOOKUP($A1294,'Medical Examinations'!$A:$O,2,FALSE),"")</f>
        <v>29.6</v>
      </c>
      <c r="D1294">
        <f>IFERROR(VLOOKUP($A1294,'Medical Examinations'!$A:$O,3,FALSE),"")</f>
        <v>11.03</v>
      </c>
      <c r="E1294" s="26" t="str">
        <f>IFERROR(VLOOKUP($A1294,'Medical Examinations'!$A:$O,4,FALSE),"")</f>
        <v>No</v>
      </c>
      <c r="F1294" t="str">
        <f>IFERROR(VLOOKUP($A1294,'Medical Examinations'!$A:$O,6,FALSE),"")</f>
        <v>No</v>
      </c>
      <c r="G1294" t="str">
        <f>IFERROR(VLOOKUP($A1294,'Medical Examinations'!$A:$O,7,FALSE),"")</f>
        <v>No</v>
      </c>
      <c r="H1294" s="28" t="str">
        <f>IFERROR(VLOOKUP($A1294,'Medical Examinations'!$A:$O,8,FALSE),"")</f>
        <v>0</v>
      </c>
      <c r="I1294" t="str">
        <f>IFERROR(VLOOKUP($A1294,'Medical Examinations'!$A:$O,10,FALSE),"")</f>
        <v>No</v>
      </c>
      <c r="J1294" t="str">
        <f>IFERROR(VLOOKUP($A1294,'Medical Examinations'!$A:$O,14,FALSE),"")</f>
        <v>Over Weight</v>
      </c>
      <c r="K1294" t="str">
        <f>IFERROR(VLOOKUP($A1294,'Medical Examinations'!$A:$O,15,FALSE),"")</f>
        <v>Diabetes</v>
      </c>
      <c r="L1294" s="19" t="str">
        <f>IFERROR(VLOOKUP($A1294,'Hospitalisation Details'!$A:$Q,7,FALSE),"")</f>
        <v>22-Sep-2002</v>
      </c>
      <c r="M1294" s="20">
        <f>IFERROR(VLOOKUP($A1294,'Hospitalisation Details'!$A:$Q,10,FALSE),"")</f>
        <v>1875.34</v>
      </c>
      <c r="N1294" s="26" t="str">
        <f>IFERROR(VLOOKUP($A1294,'Hospitalisation Details'!$A:$Q,11,FALSE),"")</f>
        <v>tier - 3</v>
      </c>
      <c r="O1294" t="str">
        <f>IFERROR(VLOOKUP($A1294,'Hospitalisation Details'!$A:$Q,13,FALSE),"")</f>
        <v>tier - 2</v>
      </c>
      <c r="P1294" t="str">
        <f>IFERROR(VLOOKUP($A1294,'Hospitalisation Details'!$A:$Q,15,FALSE),"")</f>
        <v>R1011</v>
      </c>
      <c r="Q1294">
        <f>IFERROR(VLOOKUP($A1294,'Hospitalisation Details'!$A:$Q,8,FALSE),"")</f>
        <v>20</v>
      </c>
    </row>
    <row r="1295" spans="1:17" ht="15" x14ac:dyDescent="0.35">
      <c r="A1295" s="25" t="str">
        <f>'Customer Names'!A2163</f>
        <v>Id2162</v>
      </c>
      <c r="B1295" t="str">
        <f>IFERROR(VLOOKUP($A1295,'Customer Names'!$A:$F,3,FALSE),"")</f>
        <v>Robbins</v>
      </c>
      <c r="C1295" s="27">
        <f>IFERROR(VLOOKUP($A1295,'Medical Examinations'!$A:$O,2,FALSE),"")</f>
        <v>22.05</v>
      </c>
      <c r="D1295">
        <f>IFERROR(VLOOKUP($A1295,'Medical Examinations'!$A:$O,3,FALSE),"")</f>
        <v>4.43</v>
      </c>
      <c r="E1295" s="26" t="str">
        <f>IFERROR(VLOOKUP($A1295,'Medical Examinations'!$A:$O,4,FALSE),"")</f>
        <v>Yes</v>
      </c>
      <c r="F1295" t="str">
        <f>IFERROR(VLOOKUP($A1295,'Medical Examinations'!$A:$O,6,FALSE),"")</f>
        <v>No</v>
      </c>
      <c r="G1295" t="str">
        <f>IFERROR(VLOOKUP($A1295,'Medical Examinations'!$A:$O,7,FALSE),"")</f>
        <v>No</v>
      </c>
      <c r="H1295" s="28" t="str">
        <f>IFERROR(VLOOKUP($A1295,'Medical Examinations'!$A:$O,8,FALSE),"")</f>
        <v>0</v>
      </c>
      <c r="I1295" t="str">
        <f>IFERROR(VLOOKUP($A1295,'Medical Examinations'!$A:$O,10,FALSE),"")</f>
        <v>No</v>
      </c>
      <c r="J1295" t="str">
        <f>IFERROR(VLOOKUP($A1295,'Medical Examinations'!$A:$O,14,FALSE),"")</f>
        <v>Normal Weight</v>
      </c>
      <c r="K1295" t="str">
        <f>IFERROR(VLOOKUP($A1295,'Medical Examinations'!$A:$O,15,FALSE),"")</f>
        <v>Normal</v>
      </c>
      <c r="L1295" s="19" t="str">
        <f>IFERROR(VLOOKUP($A1295,'Hospitalisation Details'!$A:$Q,7,FALSE),"")</f>
        <v>2-Jul-1996</v>
      </c>
      <c r="M1295" s="20">
        <f>IFERROR(VLOOKUP($A1295,'Hospitalisation Details'!$A:$Q,10,FALSE),"")</f>
        <v>1865.98</v>
      </c>
      <c r="N1295" s="26" t="str">
        <f>IFERROR(VLOOKUP($A1295,'Hospitalisation Details'!$A:$Q,11,FALSE),"")</f>
        <v>tier - 3</v>
      </c>
      <c r="O1295" t="str">
        <f>IFERROR(VLOOKUP($A1295,'Hospitalisation Details'!$A:$Q,13,FALSE),"")</f>
        <v>tier - 3</v>
      </c>
      <c r="P1295" t="str">
        <f>IFERROR(VLOOKUP($A1295,'Hospitalisation Details'!$A:$Q,15,FALSE),"")</f>
        <v>R1012</v>
      </c>
      <c r="Q1295">
        <f>IFERROR(VLOOKUP($A1295,'Hospitalisation Details'!$A:$Q,8,FALSE),"")</f>
        <v>26</v>
      </c>
    </row>
    <row r="1296" spans="1:17" ht="15" x14ac:dyDescent="0.35">
      <c r="A1296" s="25" t="str">
        <f>'Customer Names'!A2164</f>
        <v>Id2163</v>
      </c>
      <c r="B1296" t="str">
        <f>IFERROR(VLOOKUP($A1296,'Customer Names'!$A:$F,3,FALSE),"")</f>
        <v>Stanislav</v>
      </c>
      <c r="C1296" s="27">
        <f>IFERROR(VLOOKUP($A1296,'Medical Examinations'!$A:$O,2,FALSE),"")</f>
        <v>27.06</v>
      </c>
      <c r="D1296">
        <f>IFERROR(VLOOKUP($A1296,'Medical Examinations'!$A:$O,3,FALSE),"")</f>
        <v>6.14</v>
      </c>
      <c r="E1296" s="26" t="str">
        <f>IFERROR(VLOOKUP($A1296,'Medical Examinations'!$A:$O,4,FALSE),"")</f>
        <v>No</v>
      </c>
      <c r="F1296" t="str">
        <f>IFERROR(VLOOKUP($A1296,'Medical Examinations'!$A:$O,6,FALSE),"")</f>
        <v>yes</v>
      </c>
      <c r="G1296" t="str">
        <f>IFERROR(VLOOKUP($A1296,'Medical Examinations'!$A:$O,7,FALSE),"")</f>
        <v>No</v>
      </c>
      <c r="H1296" s="28">
        <f>IFERROR(VLOOKUP($A1296,'Medical Examinations'!$A:$O,8,FALSE),"")</f>
        <v>1</v>
      </c>
      <c r="I1296" t="str">
        <f>IFERROR(VLOOKUP($A1296,'Medical Examinations'!$A:$O,10,FALSE),"")</f>
        <v>No</v>
      </c>
      <c r="J1296" t="str">
        <f>IFERROR(VLOOKUP($A1296,'Medical Examinations'!$A:$O,14,FALSE),"")</f>
        <v>Over Weight</v>
      </c>
      <c r="K1296" t="str">
        <f>IFERROR(VLOOKUP($A1296,'Medical Examinations'!$A:$O,15,FALSE),"")</f>
        <v>Prediabetes</v>
      </c>
      <c r="L1296" s="19" t="str">
        <f>IFERROR(VLOOKUP($A1296,'Hospitalisation Details'!$A:$Q,7,FALSE),"")</f>
        <v>27-Dec-2004</v>
      </c>
      <c r="M1296" s="20">
        <f>IFERROR(VLOOKUP($A1296,'Hospitalisation Details'!$A:$Q,10,FALSE),"")</f>
        <v>1863.45</v>
      </c>
      <c r="N1296" s="26" t="str">
        <f>IFERROR(VLOOKUP($A1296,'Hospitalisation Details'!$A:$Q,11,FALSE),"")</f>
        <v>tier - 3</v>
      </c>
      <c r="O1296" t="str">
        <f>IFERROR(VLOOKUP($A1296,'Hospitalisation Details'!$A:$Q,13,FALSE),"")</f>
        <v>tier - 1</v>
      </c>
      <c r="P1296" t="str">
        <f>IFERROR(VLOOKUP($A1296,'Hospitalisation Details'!$A:$Q,15,FALSE),"")</f>
        <v>R1025</v>
      </c>
      <c r="Q1296">
        <f>IFERROR(VLOOKUP($A1296,'Hospitalisation Details'!$A:$Q,8,FALSE),"")</f>
        <v>18</v>
      </c>
    </row>
    <row r="1297" spans="1:17" ht="15" x14ac:dyDescent="0.35">
      <c r="A1297" s="25" t="str">
        <f>'Customer Names'!A2165</f>
        <v>Id2164</v>
      </c>
      <c r="B1297" t="str">
        <f>IFERROR(VLOOKUP($A1297,'Customer Names'!$A:$F,3,FALSE),"")</f>
        <v>Meyer</v>
      </c>
      <c r="C1297" s="27">
        <f>IFERROR(VLOOKUP($A1297,'Medical Examinations'!$A:$O,2,FALSE),"")</f>
        <v>20.49</v>
      </c>
      <c r="D1297">
        <f>IFERROR(VLOOKUP($A1297,'Medical Examinations'!$A:$O,3,FALSE),"")</f>
        <v>4.87</v>
      </c>
      <c r="E1297" s="26" t="str">
        <f>IFERROR(VLOOKUP($A1297,'Medical Examinations'!$A:$O,4,FALSE),"")</f>
        <v>No</v>
      </c>
      <c r="F1297" t="str">
        <f>IFERROR(VLOOKUP($A1297,'Medical Examinations'!$A:$O,6,FALSE),"")</f>
        <v>No</v>
      </c>
      <c r="G1297" t="str">
        <f>IFERROR(VLOOKUP($A1297,'Medical Examinations'!$A:$O,7,FALSE),"")</f>
        <v>No</v>
      </c>
      <c r="H1297" s="28" t="str">
        <f>IFERROR(VLOOKUP($A1297,'Medical Examinations'!$A:$O,8,FALSE),"")</f>
        <v>0</v>
      </c>
      <c r="I1297" t="str">
        <f>IFERROR(VLOOKUP($A1297,'Medical Examinations'!$A:$O,10,FALSE),"")</f>
        <v>No</v>
      </c>
      <c r="J1297" t="str">
        <f>IFERROR(VLOOKUP($A1297,'Medical Examinations'!$A:$O,14,FALSE),"")</f>
        <v>Normal Weight</v>
      </c>
      <c r="K1297" t="str">
        <f>IFERROR(VLOOKUP($A1297,'Medical Examinations'!$A:$O,15,FALSE),"")</f>
        <v>Normal</v>
      </c>
      <c r="L1297" s="19" t="str">
        <f>IFERROR(VLOOKUP($A1297,'Hospitalisation Details'!$A:$Q,7,FALSE),"")</f>
        <v>6-Dec-1994</v>
      </c>
      <c r="M1297" s="20">
        <f>IFERROR(VLOOKUP($A1297,'Hospitalisation Details'!$A:$Q,10,FALSE),"")</f>
        <v>1850.55</v>
      </c>
      <c r="N1297" s="26" t="str">
        <f>IFERROR(VLOOKUP($A1297,'Hospitalisation Details'!$A:$Q,11,FALSE),"")</f>
        <v>tier - 3</v>
      </c>
      <c r="O1297" t="str">
        <f>IFERROR(VLOOKUP($A1297,'Hospitalisation Details'!$A:$Q,13,FALSE),"")</f>
        <v>tier - 2</v>
      </c>
      <c r="P1297" t="str">
        <f>IFERROR(VLOOKUP($A1297,'Hospitalisation Details'!$A:$Q,15,FALSE),"")</f>
        <v>R1012</v>
      </c>
      <c r="Q1297">
        <f>IFERROR(VLOOKUP($A1297,'Hospitalisation Details'!$A:$Q,8,FALSE),"")</f>
        <v>28</v>
      </c>
    </row>
    <row r="1298" spans="1:17" ht="15" x14ac:dyDescent="0.35">
      <c r="A1298" s="25" t="str">
        <f>'Customer Names'!A2166</f>
        <v>Id2165</v>
      </c>
      <c r="B1298" t="str">
        <f>IFERROR(VLOOKUP($A1298,'Customer Names'!$A:$F,3,FALSE),"")</f>
        <v>Mears</v>
      </c>
      <c r="C1298" s="27">
        <f>IFERROR(VLOOKUP($A1298,'Medical Examinations'!$A:$O,2,FALSE),"")</f>
        <v>28.4</v>
      </c>
      <c r="D1298">
        <f>IFERROR(VLOOKUP($A1298,'Medical Examinations'!$A:$O,3,FALSE),"")</f>
        <v>4.3</v>
      </c>
      <c r="E1298" s="26" t="str">
        <f>IFERROR(VLOOKUP($A1298,'Medical Examinations'!$A:$O,4,FALSE),"")</f>
        <v>No</v>
      </c>
      <c r="F1298" t="str">
        <f>IFERROR(VLOOKUP($A1298,'Medical Examinations'!$A:$O,6,FALSE),"")</f>
        <v>No</v>
      </c>
      <c r="G1298" t="str">
        <f>IFERROR(VLOOKUP($A1298,'Medical Examinations'!$A:$O,7,FALSE),"")</f>
        <v>Yes</v>
      </c>
      <c r="H1298" s="28">
        <f>IFERROR(VLOOKUP($A1298,'Medical Examinations'!$A:$O,8,FALSE),"")</f>
        <v>1</v>
      </c>
      <c r="I1298" t="str">
        <f>IFERROR(VLOOKUP($A1298,'Medical Examinations'!$A:$O,10,FALSE),"")</f>
        <v>No</v>
      </c>
      <c r="J1298" t="str">
        <f>IFERROR(VLOOKUP($A1298,'Medical Examinations'!$A:$O,14,FALSE),"")</f>
        <v>Over Weight</v>
      </c>
      <c r="K1298" t="str">
        <f>IFERROR(VLOOKUP($A1298,'Medical Examinations'!$A:$O,15,FALSE),"")</f>
        <v>Normal</v>
      </c>
      <c r="L1298" s="19" t="str">
        <f>IFERROR(VLOOKUP($A1298,'Hospitalisation Details'!$A:$Q,7,FALSE),"")</f>
        <v>20-Jul-2003</v>
      </c>
      <c r="M1298" s="20">
        <f>IFERROR(VLOOKUP($A1298,'Hospitalisation Details'!$A:$Q,10,FALSE),"")</f>
        <v>1842.52</v>
      </c>
      <c r="N1298" s="26" t="str">
        <f>IFERROR(VLOOKUP($A1298,'Hospitalisation Details'!$A:$Q,11,FALSE),"")</f>
        <v>tier - 3</v>
      </c>
      <c r="O1298" t="str">
        <f>IFERROR(VLOOKUP($A1298,'Hospitalisation Details'!$A:$Q,13,FALSE),"")</f>
        <v>tier - 2</v>
      </c>
      <c r="P1298" t="str">
        <f>IFERROR(VLOOKUP($A1298,'Hospitalisation Details'!$A:$Q,15,FALSE),"")</f>
        <v>R1011</v>
      </c>
      <c r="Q1298">
        <f>IFERROR(VLOOKUP($A1298,'Hospitalisation Details'!$A:$Q,8,FALSE),"")</f>
        <v>19</v>
      </c>
    </row>
    <row r="1299" spans="1:17" ht="15" x14ac:dyDescent="0.35">
      <c r="A1299" s="25" t="str">
        <f>'Customer Names'!A2167</f>
        <v>Id2166</v>
      </c>
      <c r="B1299" t="str">
        <f>IFERROR(VLOOKUP($A1299,'Customer Names'!$A:$F,3,FALSE),"")</f>
        <v>Neill</v>
      </c>
      <c r="C1299" s="27">
        <f>IFERROR(VLOOKUP($A1299,'Medical Examinations'!$A:$O,2,FALSE),"")</f>
        <v>41.91</v>
      </c>
      <c r="D1299">
        <f>IFERROR(VLOOKUP($A1299,'Medical Examinations'!$A:$O,3,FALSE),"")</f>
        <v>6.19</v>
      </c>
      <c r="E1299" s="26" t="str">
        <f>IFERROR(VLOOKUP($A1299,'Medical Examinations'!$A:$O,4,FALSE),"")</f>
        <v>No</v>
      </c>
      <c r="F1299" t="str">
        <f>IFERROR(VLOOKUP($A1299,'Medical Examinations'!$A:$O,6,FALSE),"")</f>
        <v>No</v>
      </c>
      <c r="G1299" t="str">
        <f>IFERROR(VLOOKUP($A1299,'Medical Examinations'!$A:$O,7,FALSE),"")</f>
        <v>No</v>
      </c>
      <c r="H1299" s="28" t="str">
        <f>IFERROR(VLOOKUP($A1299,'Medical Examinations'!$A:$O,8,FALSE),"")</f>
        <v>0</v>
      </c>
      <c r="I1299" t="str">
        <f>IFERROR(VLOOKUP($A1299,'Medical Examinations'!$A:$O,10,FALSE),"")</f>
        <v>No</v>
      </c>
      <c r="J1299" t="str">
        <f>IFERROR(VLOOKUP($A1299,'Medical Examinations'!$A:$O,14,FALSE),"")</f>
        <v>Obesity</v>
      </c>
      <c r="K1299" t="str">
        <f>IFERROR(VLOOKUP($A1299,'Medical Examinations'!$A:$O,15,FALSE),"")</f>
        <v>Prediabetes</v>
      </c>
      <c r="L1299" s="19" t="str">
        <f>IFERROR(VLOOKUP($A1299,'Hospitalisation Details'!$A:$Q,7,FALSE),"")</f>
        <v>12-Dec-1999</v>
      </c>
      <c r="M1299" s="20">
        <f>IFERROR(VLOOKUP($A1299,'Hospitalisation Details'!$A:$Q,10,FALSE),"")</f>
        <v>1837.28</v>
      </c>
      <c r="N1299" s="26" t="str">
        <f>IFERROR(VLOOKUP($A1299,'Hospitalisation Details'!$A:$Q,11,FALSE),"")</f>
        <v>tier - 3</v>
      </c>
      <c r="O1299" t="str">
        <f>IFERROR(VLOOKUP($A1299,'Hospitalisation Details'!$A:$Q,13,FALSE),"")</f>
        <v>tier - 2</v>
      </c>
      <c r="P1299" t="str">
        <f>IFERROR(VLOOKUP($A1299,'Hospitalisation Details'!$A:$Q,15,FALSE),"")</f>
        <v>R1013</v>
      </c>
      <c r="Q1299">
        <f>IFERROR(VLOOKUP($A1299,'Hospitalisation Details'!$A:$Q,8,FALSE),"")</f>
        <v>23</v>
      </c>
    </row>
    <row r="1300" spans="1:17" ht="15" x14ac:dyDescent="0.35">
      <c r="A1300" s="25" t="str">
        <f>'Customer Names'!A2168</f>
        <v>Id2167</v>
      </c>
      <c r="B1300" t="str">
        <f>IFERROR(VLOOKUP($A1300,'Customer Names'!$A:$F,3,FALSE),"")</f>
        <v>Tola</v>
      </c>
      <c r="C1300" s="27">
        <f>IFERROR(VLOOKUP($A1300,'Medical Examinations'!$A:$O,2,FALSE),"")</f>
        <v>24.6</v>
      </c>
      <c r="D1300">
        <f>IFERROR(VLOOKUP($A1300,'Medical Examinations'!$A:$O,3,FALSE),"")</f>
        <v>6.19</v>
      </c>
      <c r="E1300" s="26" t="str">
        <f>IFERROR(VLOOKUP($A1300,'Medical Examinations'!$A:$O,4,FALSE),"")</f>
        <v>No</v>
      </c>
      <c r="F1300" t="str">
        <f>IFERROR(VLOOKUP($A1300,'Medical Examinations'!$A:$O,6,FALSE),"")</f>
        <v>No</v>
      </c>
      <c r="G1300" t="str">
        <f>IFERROR(VLOOKUP($A1300,'Medical Examinations'!$A:$O,7,FALSE),"")</f>
        <v>Yes</v>
      </c>
      <c r="H1300" s="28">
        <f>IFERROR(VLOOKUP($A1300,'Medical Examinations'!$A:$O,8,FALSE),"")</f>
        <v>1</v>
      </c>
      <c r="I1300" t="str">
        <f>IFERROR(VLOOKUP($A1300,'Medical Examinations'!$A:$O,10,FALSE),"")</f>
        <v>No</v>
      </c>
      <c r="J1300" t="str">
        <f>IFERROR(VLOOKUP($A1300,'Medical Examinations'!$A:$O,14,FALSE),"")</f>
        <v>Normal Weight</v>
      </c>
      <c r="K1300" t="str">
        <f>IFERROR(VLOOKUP($A1300,'Medical Examinations'!$A:$O,15,FALSE),"")</f>
        <v>Prediabetes</v>
      </c>
      <c r="L1300" s="19" t="str">
        <f>IFERROR(VLOOKUP($A1300,'Hospitalisation Details'!$A:$Q,7,FALSE),"")</f>
        <v>4-Aug-2003</v>
      </c>
      <c r="M1300" s="20">
        <f>IFERROR(VLOOKUP($A1300,'Hospitalisation Details'!$A:$Q,10,FALSE),"")</f>
        <v>1837.24</v>
      </c>
      <c r="N1300" s="26" t="str">
        <f>IFERROR(VLOOKUP($A1300,'Hospitalisation Details'!$A:$Q,11,FALSE),"")</f>
        <v>tier - 3</v>
      </c>
      <c r="O1300" t="str">
        <f>IFERROR(VLOOKUP($A1300,'Hospitalisation Details'!$A:$Q,13,FALSE),"")</f>
        <v>tier - 2</v>
      </c>
      <c r="P1300" t="str">
        <f>IFERROR(VLOOKUP($A1300,'Hospitalisation Details'!$A:$Q,15,FALSE),"")</f>
        <v>R1011</v>
      </c>
      <c r="Q1300">
        <f>IFERROR(VLOOKUP($A1300,'Hospitalisation Details'!$A:$Q,8,FALSE),"")</f>
        <v>19</v>
      </c>
    </row>
    <row r="1301" spans="1:17" ht="15" x14ac:dyDescent="0.35">
      <c r="A1301" s="25" t="str">
        <f>'Customer Names'!A2169</f>
        <v>Id2168</v>
      </c>
      <c r="B1301" t="str">
        <f>IFERROR(VLOOKUP($A1301,'Customer Names'!$A:$F,3,FALSE),"")</f>
        <v>Briskman</v>
      </c>
      <c r="C1301" s="27">
        <f>IFERROR(VLOOKUP($A1301,'Medical Examinations'!$A:$O,2,FALSE),"")</f>
        <v>20.9</v>
      </c>
      <c r="D1301">
        <f>IFERROR(VLOOKUP($A1301,'Medical Examinations'!$A:$O,3,FALSE),"")</f>
        <v>5.12</v>
      </c>
      <c r="E1301" s="26" t="str">
        <f>IFERROR(VLOOKUP($A1301,'Medical Examinations'!$A:$O,4,FALSE),"")</f>
        <v>No</v>
      </c>
      <c r="F1301" t="str">
        <f>IFERROR(VLOOKUP($A1301,'Medical Examinations'!$A:$O,6,FALSE),"")</f>
        <v>No</v>
      </c>
      <c r="G1301" t="str">
        <f>IFERROR(VLOOKUP($A1301,'Medical Examinations'!$A:$O,7,FALSE),"")</f>
        <v>Yes</v>
      </c>
      <c r="H1301" s="28">
        <f>IFERROR(VLOOKUP($A1301,'Medical Examinations'!$A:$O,8,FALSE),"")</f>
        <v>1</v>
      </c>
      <c r="I1301" t="str">
        <f>IFERROR(VLOOKUP($A1301,'Medical Examinations'!$A:$O,10,FALSE),"")</f>
        <v>No</v>
      </c>
      <c r="J1301" t="str">
        <f>IFERROR(VLOOKUP($A1301,'Medical Examinations'!$A:$O,14,FALSE),"")</f>
        <v>Normal Weight</v>
      </c>
      <c r="K1301" t="str">
        <f>IFERROR(VLOOKUP($A1301,'Medical Examinations'!$A:$O,15,FALSE),"")</f>
        <v>Normal</v>
      </c>
      <c r="L1301" s="19" t="str">
        <f>IFERROR(VLOOKUP($A1301,'Hospitalisation Details'!$A:$Q,7,FALSE),"")</f>
        <v>11-Aug-2003</v>
      </c>
      <c r="M1301" s="20">
        <f>IFERROR(VLOOKUP($A1301,'Hospitalisation Details'!$A:$Q,10,FALSE),"")</f>
        <v>1832.09</v>
      </c>
      <c r="N1301" s="26" t="str">
        <f>IFERROR(VLOOKUP($A1301,'Hospitalisation Details'!$A:$Q,11,FALSE),"")</f>
        <v>tier - 3</v>
      </c>
      <c r="O1301" t="str">
        <f>IFERROR(VLOOKUP($A1301,'Hospitalisation Details'!$A:$Q,13,FALSE),"")</f>
        <v>tier - 3</v>
      </c>
      <c r="P1301" t="str">
        <f>IFERROR(VLOOKUP($A1301,'Hospitalisation Details'!$A:$Q,15,FALSE),"")</f>
        <v>R1011</v>
      </c>
      <c r="Q1301">
        <f>IFERROR(VLOOKUP($A1301,'Hospitalisation Details'!$A:$Q,8,FALSE),"")</f>
        <v>19</v>
      </c>
    </row>
    <row r="1302" spans="1:17" ht="15" x14ac:dyDescent="0.35">
      <c r="A1302" s="25" t="str">
        <f>'Customer Names'!A2170</f>
        <v>Id2169</v>
      </c>
      <c r="B1302" t="str">
        <f>IFERROR(VLOOKUP($A1302,'Customer Names'!$A:$F,3,FALSE),"")</f>
        <v>Ritzenhein</v>
      </c>
      <c r="C1302" s="27">
        <f>IFERROR(VLOOKUP($A1302,'Medical Examinations'!$A:$O,2,FALSE),"")</f>
        <v>34.4</v>
      </c>
      <c r="D1302">
        <f>IFERROR(VLOOKUP($A1302,'Medical Examinations'!$A:$O,3,FALSE),"")</f>
        <v>4.04</v>
      </c>
      <c r="E1302" s="26" t="str">
        <f>IFERROR(VLOOKUP($A1302,'Medical Examinations'!$A:$O,4,FALSE),"")</f>
        <v>No</v>
      </c>
      <c r="F1302" t="str">
        <f>IFERROR(VLOOKUP($A1302,'Medical Examinations'!$A:$O,6,FALSE),"")</f>
        <v>No</v>
      </c>
      <c r="G1302" t="str">
        <f>IFERROR(VLOOKUP($A1302,'Medical Examinations'!$A:$O,7,FALSE),"")</f>
        <v>No</v>
      </c>
      <c r="H1302" s="28" t="str">
        <f>IFERROR(VLOOKUP($A1302,'Medical Examinations'!$A:$O,8,FALSE),"")</f>
        <v>0</v>
      </c>
      <c r="I1302" t="str">
        <f>IFERROR(VLOOKUP($A1302,'Medical Examinations'!$A:$O,10,FALSE),"")</f>
        <v>No</v>
      </c>
      <c r="J1302" t="str">
        <f>IFERROR(VLOOKUP($A1302,'Medical Examinations'!$A:$O,14,FALSE),"")</f>
        <v>Obesity</v>
      </c>
      <c r="K1302" t="str">
        <f>IFERROR(VLOOKUP($A1302,'Medical Examinations'!$A:$O,15,FALSE),"")</f>
        <v>Normal</v>
      </c>
      <c r="L1302" s="19" t="str">
        <f>IFERROR(VLOOKUP($A1302,'Hospitalisation Details'!$A:$Q,7,FALSE),"")</f>
        <v>1-Oct-1999</v>
      </c>
      <c r="M1302" s="20">
        <f>IFERROR(VLOOKUP($A1302,'Hospitalisation Details'!$A:$Q,10,FALSE),"")</f>
        <v>1826.84</v>
      </c>
      <c r="N1302" s="26" t="str">
        <f>IFERROR(VLOOKUP($A1302,'Hospitalisation Details'!$A:$Q,11,FALSE),"")</f>
        <v>tier - 3</v>
      </c>
      <c r="O1302" t="str">
        <f>IFERROR(VLOOKUP($A1302,'Hospitalisation Details'!$A:$Q,13,FALSE),"")</f>
        <v>tier - 2</v>
      </c>
      <c r="P1302" t="str">
        <f>IFERROR(VLOOKUP($A1302,'Hospitalisation Details'!$A:$Q,15,FALSE),"")</f>
        <v>R1011</v>
      </c>
      <c r="Q1302">
        <f>IFERROR(VLOOKUP($A1302,'Hospitalisation Details'!$A:$Q,8,FALSE),"")</f>
        <v>23</v>
      </c>
    </row>
    <row r="1303" spans="1:17" ht="15" x14ac:dyDescent="0.35">
      <c r="A1303" s="25" t="str">
        <f>'Customer Names'!A218</f>
        <v>Id217</v>
      </c>
      <c r="B1303" t="str">
        <f>IFERROR(VLOOKUP($A1303,'Customer Names'!$A:$F,3,FALSE),"")</f>
        <v>White</v>
      </c>
      <c r="C1303" s="27">
        <f>IFERROR(VLOOKUP($A1303,'Medical Examinations'!$A:$O,2,FALSE),"")</f>
        <v>30.8</v>
      </c>
      <c r="D1303">
        <f>IFERROR(VLOOKUP($A1303,'Medical Examinations'!$A:$O,3,FALSE),"")</f>
        <v>5.23</v>
      </c>
      <c r="E1303" s="26" t="str">
        <f>IFERROR(VLOOKUP($A1303,'Medical Examinations'!$A:$O,4,FALSE),"")</f>
        <v>Yes</v>
      </c>
      <c r="F1303" t="str">
        <f>IFERROR(VLOOKUP($A1303,'Medical Examinations'!$A:$O,6,FALSE),"")</f>
        <v>No</v>
      </c>
      <c r="G1303" t="str">
        <f>IFERROR(VLOOKUP($A1303,'Medical Examinations'!$A:$O,7,FALSE),"")</f>
        <v>No</v>
      </c>
      <c r="H1303" s="28">
        <f>IFERROR(VLOOKUP($A1303,'Medical Examinations'!$A:$O,8,FALSE),"")</f>
        <v>1</v>
      </c>
      <c r="I1303" t="str">
        <f>IFERROR(VLOOKUP($A1303,'Medical Examinations'!$A:$O,10,FALSE),"")</f>
        <v>Yes</v>
      </c>
      <c r="J1303" t="str">
        <f>IFERROR(VLOOKUP($A1303,'Medical Examinations'!$A:$O,14,FALSE),"")</f>
        <v>Obesity</v>
      </c>
      <c r="K1303" t="str">
        <f>IFERROR(VLOOKUP($A1303,'Medical Examinations'!$A:$O,15,FALSE),"")</f>
        <v>Normal</v>
      </c>
      <c r="L1303" s="19" t="str">
        <f>IFERROR(VLOOKUP($A1303,'Hospitalisation Details'!$A:$Q,7,FALSE),"")</f>
        <v>20-Nov-1988</v>
      </c>
      <c r="M1303" s="20">
        <f>IFERROR(VLOOKUP($A1303,'Hospitalisation Details'!$A:$Q,10,FALSE),"")</f>
        <v>35491.64</v>
      </c>
      <c r="N1303" s="26" t="str">
        <f>IFERROR(VLOOKUP($A1303,'Hospitalisation Details'!$A:$Q,11,FALSE),"")</f>
        <v>tier - 1</v>
      </c>
      <c r="O1303" t="str">
        <f>IFERROR(VLOOKUP($A1303,'Hospitalisation Details'!$A:$Q,13,FALSE),"")</f>
        <v>tier - 2</v>
      </c>
      <c r="P1303" t="str">
        <f>IFERROR(VLOOKUP($A1303,'Hospitalisation Details'!$A:$Q,15,FALSE),"")</f>
        <v>R1011</v>
      </c>
      <c r="Q1303">
        <f>IFERROR(VLOOKUP($A1303,'Hospitalisation Details'!$A:$Q,8,FALSE),"")</f>
        <v>34</v>
      </c>
    </row>
    <row r="1304" spans="1:17" ht="15" x14ac:dyDescent="0.35">
      <c r="A1304" s="25" t="str">
        <f>'Customer Names'!A2171</f>
        <v>Id2170</v>
      </c>
      <c r="B1304" t="str">
        <f>IFERROR(VLOOKUP($A1304,'Customer Names'!$A:$F,3,FALSE),"")</f>
        <v>Malkowski</v>
      </c>
      <c r="C1304" s="27">
        <f>IFERROR(VLOOKUP($A1304,'Medical Examinations'!$A:$O,2,FALSE),"")</f>
        <v>32.56</v>
      </c>
      <c r="D1304">
        <f>IFERROR(VLOOKUP($A1304,'Medical Examinations'!$A:$O,3,FALSE),"")</f>
        <v>5.36</v>
      </c>
      <c r="E1304" s="26" t="str">
        <f>IFERROR(VLOOKUP($A1304,'Medical Examinations'!$A:$O,4,FALSE),"")</f>
        <v>No</v>
      </c>
      <c r="F1304" t="str">
        <f>IFERROR(VLOOKUP($A1304,'Medical Examinations'!$A:$O,6,FALSE),"")</f>
        <v>No</v>
      </c>
      <c r="G1304" t="str">
        <f>IFERROR(VLOOKUP($A1304,'Medical Examinations'!$A:$O,7,FALSE),"")</f>
        <v>No</v>
      </c>
      <c r="H1304" s="28" t="str">
        <f>IFERROR(VLOOKUP($A1304,'Medical Examinations'!$A:$O,8,FALSE),"")</f>
        <v>0</v>
      </c>
      <c r="I1304" t="str">
        <f>IFERROR(VLOOKUP($A1304,'Medical Examinations'!$A:$O,10,FALSE),"")</f>
        <v>No</v>
      </c>
      <c r="J1304" t="str">
        <f>IFERROR(VLOOKUP($A1304,'Medical Examinations'!$A:$O,14,FALSE),"")</f>
        <v>Obesity</v>
      </c>
      <c r="K1304" t="str">
        <f>IFERROR(VLOOKUP($A1304,'Medical Examinations'!$A:$O,15,FALSE),"")</f>
        <v>Normal</v>
      </c>
      <c r="L1304" s="19" t="str">
        <f>IFERROR(VLOOKUP($A1304,'Hospitalisation Details'!$A:$Q,7,FALSE),"")</f>
        <v>17-Nov-1999</v>
      </c>
      <c r="M1304" s="20">
        <f>IFERROR(VLOOKUP($A1304,'Hospitalisation Details'!$A:$Q,10,FALSE),"")</f>
        <v>1824.29</v>
      </c>
      <c r="N1304" s="26" t="str">
        <f>IFERROR(VLOOKUP($A1304,'Hospitalisation Details'!$A:$Q,11,FALSE),"")</f>
        <v>tier - 3</v>
      </c>
      <c r="O1304" t="str">
        <f>IFERROR(VLOOKUP($A1304,'Hospitalisation Details'!$A:$Q,13,FALSE),"")</f>
        <v>tier - 3</v>
      </c>
      <c r="P1304" t="str">
        <f>IFERROR(VLOOKUP($A1304,'Hospitalisation Details'!$A:$Q,15,FALSE),"")</f>
        <v>R1013</v>
      </c>
      <c r="Q1304">
        <f>IFERROR(VLOOKUP($A1304,'Hospitalisation Details'!$A:$Q,8,FALSE),"")</f>
        <v>23</v>
      </c>
    </row>
    <row r="1305" spans="1:17" ht="15" x14ac:dyDescent="0.35">
      <c r="A1305" s="25" t="str">
        <f>'Customer Names'!A2172</f>
        <v>Id2171</v>
      </c>
      <c r="B1305" t="str">
        <f>IFERROR(VLOOKUP($A1305,'Customer Names'!$A:$F,3,FALSE),"")</f>
        <v>Andreyko</v>
      </c>
      <c r="C1305" s="27">
        <f>IFERROR(VLOOKUP($A1305,'Medical Examinations'!$A:$O,2,FALSE),"")</f>
        <v>27.98</v>
      </c>
      <c r="D1305">
        <f>IFERROR(VLOOKUP($A1305,'Medical Examinations'!$A:$O,3,FALSE),"")</f>
        <v>4.38</v>
      </c>
      <c r="E1305" s="26" t="str">
        <f>IFERROR(VLOOKUP($A1305,'Medical Examinations'!$A:$O,4,FALSE),"")</f>
        <v>No</v>
      </c>
      <c r="F1305" t="str">
        <f>IFERROR(VLOOKUP($A1305,'Medical Examinations'!$A:$O,6,FALSE),"")</f>
        <v>yes</v>
      </c>
      <c r="G1305" t="str">
        <f>IFERROR(VLOOKUP($A1305,'Medical Examinations'!$A:$O,7,FALSE),"")</f>
        <v>No</v>
      </c>
      <c r="H1305" s="28">
        <f>IFERROR(VLOOKUP($A1305,'Medical Examinations'!$A:$O,8,FALSE),"")</f>
        <v>1</v>
      </c>
      <c r="I1305" t="str">
        <f>IFERROR(VLOOKUP($A1305,'Medical Examinations'!$A:$O,10,FALSE),"")</f>
        <v>No</v>
      </c>
      <c r="J1305" t="str">
        <f>IFERROR(VLOOKUP($A1305,'Medical Examinations'!$A:$O,14,FALSE),"")</f>
        <v>Over Weight</v>
      </c>
      <c r="K1305" t="str">
        <f>IFERROR(VLOOKUP($A1305,'Medical Examinations'!$A:$O,15,FALSE),"")</f>
        <v>Normal</v>
      </c>
      <c r="L1305" s="19" t="str">
        <f>IFERROR(VLOOKUP($A1305,'Hospitalisation Details'!$A:$Q,7,FALSE),"")</f>
        <v>19-Aug-2004</v>
      </c>
      <c r="M1305" s="20">
        <f>IFERROR(VLOOKUP($A1305,'Hospitalisation Details'!$A:$Q,10,FALSE),"")</f>
        <v>1822.54</v>
      </c>
      <c r="N1305" s="26" t="str">
        <f>IFERROR(VLOOKUP($A1305,'Hospitalisation Details'!$A:$Q,11,FALSE),"")</f>
        <v>tier - 3</v>
      </c>
      <c r="O1305" t="str">
        <f>IFERROR(VLOOKUP($A1305,'Hospitalisation Details'!$A:$Q,13,FALSE),"")</f>
        <v>tier - 1</v>
      </c>
      <c r="P1305" t="str">
        <f>IFERROR(VLOOKUP($A1305,'Hospitalisation Details'!$A:$Q,15,FALSE),"")</f>
        <v>R1012</v>
      </c>
      <c r="Q1305">
        <f>IFERROR(VLOOKUP($A1305,'Hospitalisation Details'!$A:$Q,8,FALSE),"")</f>
        <v>18</v>
      </c>
    </row>
    <row r="1306" spans="1:17" ht="15" x14ac:dyDescent="0.35">
      <c r="A1306" s="25" t="str">
        <f>'Customer Names'!A2173</f>
        <v>Id2172</v>
      </c>
      <c r="B1306" t="str">
        <f>IFERROR(VLOOKUP($A1306,'Customer Names'!$A:$F,3,FALSE),"")</f>
        <v>Landry</v>
      </c>
      <c r="C1306" s="27">
        <f>IFERROR(VLOOKUP($A1306,'Medical Examinations'!$A:$O,2,FALSE),"")</f>
        <v>26.51</v>
      </c>
      <c r="D1306">
        <f>IFERROR(VLOOKUP($A1306,'Medical Examinations'!$A:$O,3,FALSE),"")</f>
        <v>4.58</v>
      </c>
      <c r="E1306" s="26" t="str">
        <f>IFERROR(VLOOKUP($A1306,'Medical Examinations'!$A:$O,4,FALSE),"")</f>
        <v>No</v>
      </c>
      <c r="F1306" t="str">
        <f>IFERROR(VLOOKUP($A1306,'Medical Examinations'!$A:$O,6,FALSE),"")</f>
        <v>No</v>
      </c>
      <c r="G1306" t="str">
        <f>IFERROR(VLOOKUP($A1306,'Medical Examinations'!$A:$O,7,FALSE),"")</f>
        <v>No</v>
      </c>
      <c r="H1306" s="28" t="str">
        <f>IFERROR(VLOOKUP($A1306,'Medical Examinations'!$A:$O,8,FALSE),"")</f>
        <v>0</v>
      </c>
      <c r="I1306" t="str">
        <f>IFERROR(VLOOKUP($A1306,'Medical Examinations'!$A:$O,10,FALSE),"")</f>
        <v>No</v>
      </c>
      <c r="J1306" t="str">
        <f>IFERROR(VLOOKUP($A1306,'Medical Examinations'!$A:$O,14,FALSE),"")</f>
        <v>Over Weight</v>
      </c>
      <c r="K1306" t="str">
        <f>IFERROR(VLOOKUP($A1306,'Medical Examinations'!$A:$O,15,FALSE),"")</f>
        <v>Normal</v>
      </c>
      <c r="L1306" s="19" t="str">
        <f>IFERROR(VLOOKUP($A1306,'Hospitalisation Details'!$A:$Q,7,FALSE),"")</f>
        <v>25-Sep-1999</v>
      </c>
      <c r="M1306" s="20">
        <f>IFERROR(VLOOKUP($A1306,'Hospitalisation Details'!$A:$Q,10,FALSE),"")</f>
        <v>1815.88</v>
      </c>
      <c r="N1306" s="26" t="str">
        <f>IFERROR(VLOOKUP($A1306,'Hospitalisation Details'!$A:$Q,11,FALSE),"")</f>
        <v>tier - 3</v>
      </c>
      <c r="O1306" t="str">
        <f>IFERROR(VLOOKUP($A1306,'Hospitalisation Details'!$A:$Q,13,FALSE),"")</f>
        <v>tier - 3</v>
      </c>
      <c r="P1306" t="str">
        <f>IFERROR(VLOOKUP($A1306,'Hospitalisation Details'!$A:$Q,15,FALSE),"")</f>
        <v>R1013</v>
      </c>
      <c r="Q1306">
        <f>IFERROR(VLOOKUP($A1306,'Hospitalisation Details'!$A:$Q,8,FALSE),"")</f>
        <v>23</v>
      </c>
    </row>
    <row r="1307" spans="1:17" ht="15" x14ac:dyDescent="0.35">
      <c r="A1307" s="25" t="str">
        <f>'Customer Names'!A2174</f>
        <v>Id2173</v>
      </c>
      <c r="B1307" t="str">
        <f>IFERROR(VLOOKUP($A1307,'Customer Names'!$A:$F,3,FALSE),"")</f>
        <v>Lozier</v>
      </c>
      <c r="C1307" s="27">
        <f>IFERROR(VLOOKUP($A1307,'Medical Examinations'!$A:$O,2,FALSE),"")</f>
        <v>29.734999999999999</v>
      </c>
      <c r="D1307">
        <f>IFERROR(VLOOKUP($A1307,'Medical Examinations'!$A:$O,3,FALSE),"")</f>
        <v>11.92</v>
      </c>
      <c r="E1307" s="26" t="str">
        <f>IFERROR(VLOOKUP($A1307,'Medical Examinations'!$A:$O,4,FALSE),"")</f>
        <v>No</v>
      </c>
      <c r="F1307" t="str">
        <f>IFERROR(VLOOKUP($A1307,'Medical Examinations'!$A:$O,6,FALSE),"")</f>
        <v>No</v>
      </c>
      <c r="G1307" t="str">
        <f>IFERROR(VLOOKUP($A1307,'Medical Examinations'!$A:$O,7,FALSE),"")</f>
        <v>No</v>
      </c>
      <c r="H1307" s="28" t="str">
        <f>IFERROR(VLOOKUP($A1307,'Medical Examinations'!$A:$O,8,FALSE),"")</f>
        <v>0</v>
      </c>
      <c r="I1307" t="str">
        <f>IFERROR(VLOOKUP($A1307,'Medical Examinations'!$A:$O,10,FALSE),"")</f>
        <v>No</v>
      </c>
      <c r="J1307" t="str">
        <f>IFERROR(VLOOKUP($A1307,'Medical Examinations'!$A:$O,14,FALSE),"")</f>
        <v>Over Weight</v>
      </c>
      <c r="K1307" t="str">
        <f>IFERROR(VLOOKUP($A1307,'Medical Examinations'!$A:$O,15,FALSE),"")</f>
        <v>Diabetes</v>
      </c>
      <c r="L1307" s="19" t="str">
        <f>IFERROR(VLOOKUP($A1307,'Hospitalisation Details'!$A:$Q,7,FALSE),"")</f>
        <v>13-Dec-2002</v>
      </c>
      <c r="M1307" s="20">
        <f>IFERROR(VLOOKUP($A1307,'Hospitalisation Details'!$A:$Q,10,FALSE),"")</f>
        <v>1769.53</v>
      </c>
      <c r="N1307" s="26" t="str">
        <f>IFERROR(VLOOKUP($A1307,'Hospitalisation Details'!$A:$Q,11,FALSE),"")</f>
        <v>tier - 3</v>
      </c>
      <c r="O1307" t="str">
        <f>IFERROR(VLOOKUP($A1307,'Hospitalisation Details'!$A:$Q,13,FALSE),"")</f>
        <v>tier - 3</v>
      </c>
      <c r="P1307" t="str">
        <f>IFERROR(VLOOKUP($A1307,'Hospitalisation Details'!$A:$Q,15,FALSE),"")</f>
        <v>R1012</v>
      </c>
      <c r="Q1307">
        <f>IFERROR(VLOOKUP($A1307,'Hospitalisation Details'!$A:$Q,8,FALSE),"")</f>
        <v>20</v>
      </c>
    </row>
    <row r="1308" spans="1:17" ht="15" x14ac:dyDescent="0.35">
      <c r="A1308" s="25" t="str">
        <f>'Customer Names'!A2175</f>
        <v>Id2174</v>
      </c>
      <c r="B1308" t="str">
        <f>IFERROR(VLOOKUP($A1308,'Customer Names'!$A:$F,3,FALSE),"")</f>
        <v>O'Brien</v>
      </c>
      <c r="C1308" s="27">
        <f>IFERROR(VLOOKUP($A1308,'Medical Examinations'!$A:$O,2,FALSE),"")</f>
        <v>40.5</v>
      </c>
      <c r="D1308">
        <f>IFERROR(VLOOKUP($A1308,'Medical Examinations'!$A:$O,3,FALSE),"")</f>
        <v>5.4</v>
      </c>
      <c r="E1308" s="26" t="str">
        <f>IFERROR(VLOOKUP($A1308,'Medical Examinations'!$A:$O,4,FALSE),"")</f>
        <v>No</v>
      </c>
      <c r="F1308" t="str">
        <f>IFERROR(VLOOKUP($A1308,'Medical Examinations'!$A:$O,6,FALSE),"")</f>
        <v>No</v>
      </c>
      <c r="G1308" t="str">
        <f>IFERROR(VLOOKUP($A1308,'Medical Examinations'!$A:$O,7,FALSE),"")</f>
        <v>Yes</v>
      </c>
      <c r="H1308" s="28">
        <f>IFERROR(VLOOKUP($A1308,'Medical Examinations'!$A:$O,8,FALSE),"")</f>
        <v>1</v>
      </c>
      <c r="I1308" t="str">
        <f>IFERROR(VLOOKUP($A1308,'Medical Examinations'!$A:$O,10,FALSE),"")</f>
        <v>No</v>
      </c>
      <c r="J1308" t="str">
        <f>IFERROR(VLOOKUP($A1308,'Medical Examinations'!$A:$O,14,FALSE),"")</f>
        <v>Obesity</v>
      </c>
      <c r="K1308" t="str">
        <f>IFERROR(VLOOKUP($A1308,'Medical Examinations'!$A:$O,15,FALSE),"")</f>
        <v>Normal</v>
      </c>
      <c r="L1308" s="19" t="str">
        <f>IFERROR(VLOOKUP($A1308,'Hospitalisation Details'!$A:$Q,7,FALSE),"")</f>
        <v>19-Nov-2003</v>
      </c>
      <c r="M1308" s="20">
        <f>IFERROR(VLOOKUP($A1308,'Hospitalisation Details'!$A:$Q,10,FALSE),"")</f>
        <v>1759.34</v>
      </c>
      <c r="N1308" s="26" t="str">
        <f>IFERROR(VLOOKUP($A1308,'Hospitalisation Details'!$A:$Q,11,FALSE),"")</f>
        <v>tier - 3</v>
      </c>
      <c r="O1308" t="str">
        <f>IFERROR(VLOOKUP($A1308,'Hospitalisation Details'!$A:$Q,13,FALSE),"")</f>
        <v>tier - 1</v>
      </c>
      <c r="P1308" t="str">
        <f>IFERROR(VLOOKUP($A1308,'Hospitalisation Details'!$A:$Q,15,FALSE),"")</f>
        <v>R1011</v>
      </c>
      <c r="Q1308">
        <f>IFERROR(VLOOKUP($A1308,'Hospitalisation Details'!$A:$Q,8,FALSE),"")</f>
        <v>19</v>
      </c>
    </row>
    <row r="1309" spans="1:17" ht="15" x14ac:dyDescent="0.35">
      <c r="A1309" s="25" t="str">
        <f>'Customer Names'!A2176</f>
        <v>Id2175</v>
      </c>
      <c r="B1309" t="str">
        <f>IFERROR(VLOOKUP($A1309,'Customer Names'!$A:$F,3,FALSE),"")</f>
        <v>Rodas</v>
      </c>
      <c r="C1309" s="27">
        <f>IFERROR(VLOOKUP($A1309,'Medical Examinations'!$A:$O,2,FALSE),"")</f>
        <v>25.64</v>
      </c>
      <c r="D1309">
        <f>IFERROR(VLOOKUP($A1309,'Medical Examinations'!$A:$O,3,FALSE),"")</f>
        <v>4.76</v>
      </c>
      <c r="E1309" s="26" t="str">
        <f>IFERROR(VLOOKUP($A1309,'Medical Examinations'!$A:$O,4,FALSE),"")</f>
        <v>No</v>
      </c>
      <c r="F1309" t="str">
        <f>IFERROR(VLOOKUP($A1309,'Medical Examinations'!$A:$O,6,FALSE),"")</f>
        <v>No</v>
      </c>
      <c r="G1309" t="str">
        <f>IFERROR(VLOOKUP($A1309,'Medical Examinations'!$A:$O,7,FALSE),"")</f>
        <v>No</v>
      </c>
      <c r="H1309" s="28">
        <f>IFERROR(VLOOKUP($A1309,'Medical Examinations'!$A:$O,8,FALSE),"")</f>
        <v>1</v>
      </c>
      <c r="I1309" t="str">
        <f>IFERROR(VLOOKUP($A1309,'Medical Examinations'!$A:$O,10,FALSE),"")</f>
        <v>No</v>
      </c>
      <c r="J1309" t="str">
        <f>IFERROR(VLOOKUP($A1309,'Medical Examinations'!$A:$O,14,FALSE),"")</f>
        <v>Over Weight</v>
      </c>
      <c r="K1309" t="str">
        <f>IFERROR(VLOOKUP($A1309,'Medical Examinations'!$A:$O,15,FALSE),"")</f>
        <v>Normal</v>
      </c>
      <c r="L1309" s="19" t="str">
        <f>IFERROR(VLOOKUP($A1309,'Hospitalisation Details'!$A:$Q,7,FALSE),"")</f>
        <v>7-Oct-1998</v>
      </c>
      <c r="M1309" s="20">
        <f>IFERROR(VLOOKUP($A1309,'Hospitalisation Details'!$A:$Q,10,FALSE),"")</f>
        <v>1756.6</v>
      </c>
      <c r="N1309" s="26" t="str">
        <f>IFERROR(VLOOKUP($A1309,'Hospitalisation Details'!$A:$Q,11,FALSE),"")</f>
        <v>tier - 3</v>
      </c>
      <c r="O1309" t="str">
        <f>IFERROR(VLOOKUP($A1309,'Hospitalisation Details'!$A:$Q,13,FALSE),"")</f>
        <v>tier - 3</v>
      </c>
      <c r="P1309" t="str">
        <f>IFERROR(VLOOKUP($A1309,'Hospitalisation Details'!$A:$Q,15,FALSE),"")</f>
        <v>R1013</v>
      </c>
      <c r="Q1309">
        <f>IFERROR(VLOOKUP($A1309,'Hospitalisation Details'!$A:$Q,8,FALSE),"")</f>
        <v>24</v>
      </c>
    </row>
    <row r="1310" spans="1:17" ht="15" x14ac:dyDescent="0.35">
      <c r="A1310" s="25" t="str">
        <f>'Customer Names'!A2177</f>
        <v>Id2176</v>
      </c>
      <c r="B1310" t="str">
        <f>IFERROR(VLOOKUP($A1310,'Customer Names'!$A:$F,3,FALSE),"")</f>
        <v>O'Connor</v>
      </c>
      <c r="C1310" s="27">
        <f>IFERROR(VLOOKUP($A1310,'Medical Examinations'!$A:$O,2,FALSE),"")</f>
        <v>32.9</v>
      </c>
      <c r="D1310">
        <f>IFERROR(VLOOKUP($A1310,'Medical Examinations'!$A:$O,3,FALSE),"")</f>
        <v>4.78</v>
      </c>
      <c r="E1310" s="26" t="str">
        <f>IFERROR(VLOOKUP($A1310,'Medical Examinations'!$A:$O,4,FALSE),"")</f>
        <v>No</v>
      </c>
      <c r="F1310" t="str">
        <f>IFERROR(VLOOKUP($A1310,'Medical Examinations'!$A:$O,6,FALSE),"")</f>
        <v>No</v>
      </c>
      <c r="G1310" t="str">
        <f>IFERROR(VLOOKUP($A1310,'Medical Examinations'!$A:$O,7,FALSE),"")</f>
        <v>Yes</v>
      </c>
      <c r="H1310" s="28">
        <f>IFERROR(VLOOKUP($A1310,'Medical Examinations'!$A:$O,8,FALSE),"")</f>
        <v>1</v>
      </c>
      <c r="I1310" t="str">
        <f>IFERROR(VLOOKUP($A1310,'Medical Examinations'!$A:$O,10,FALSE),"")</f>
        <v>No</v>
      </c>
      <c r="J1310" t="str">
        <f>IFERROR(VLOOKUP($A1310,'Medical Examinations'!$A:$O,14,FALSE),"")</f>
        <v>Obesity</v>
      </c>
      <c r="K1310" t="str">
        <f>IFERROR(VLOOKUP($A1310,'Medical Examinations'!$A:$O,15,FALSE),"")</f>
        <v>Normal</v>
      </c>
      <c r="L1310" s="19" t="str">
        <f>IFERROR(VLOOKUP($A1310,'Hospitalisation Details'!$A:$Q,7,FALSE),"")</f>
        <v>26-Sep-2003</v>
      </c>
      <c r="M1310" s="20">
        <f>IFERROR(VLOOKUP($A1310,'Hospitalisation Details'!$A:$Q,10,FALSE),"")</f>
        <v>1748.77</v>
      </c>
      <c r="N1310" s="26" t="str">
        <f>IFERROR(VLOOKUP($A1310,'Hospitalisation Details'!$A:$Q,11,FALSE),"")</f>
        <v>tier - 3</v>
      </c>
      <c r="O1310" t="str">
        <f>IFERROR(VLOOKUP($A1310,'Hospitalisation Details'!$A:$Q,13,FALSE),"")</f>
        <v>tier - 1</v>
      </c>
      <c r="P1310" t="str">
        <f>IFERROR(VLOOKUP($A1310,'Hospitalisation Details'!$A:$Q,15,FALSE),"")</f>
        <v>R1011</v>
      </c>
      <c r="Q1310">
        <f>IFERROR(VLOOKUP($A1310,'Hospitalisation Details'!$A:$Q,8,FALSE),"")</f>
        <v>19</v>
      </c>
    </row>
    <row r="1311" spans="1:17" ht="15" x14ac:dyDescent="0.35">
      <c r="A1311" s="25" t="str">
        <f>'Customer Names'!A2178</f>
        <v>Id2177</v>
      </c>
      <c r="B1311" t="str">
        <f>IFERROR(VLOOKUP($A1311,'Customer Names'!$A:$F,3,FALSE),"")</f>
        <v>White</v>
      </c>
      <c r="C1311" s="27">
        <f>IFERROR(VLOOKUP($A1311,'Medical Examinations'!$A:$O,2,FALSE),"")</f>
        <v>29.8</v>
      </c>
      <c r="D1311">
        <f>IFERROR(VLOOKUP($A1311,'Medical Examinations'!$A:$O,3,FALSE),"")</f>
        <v>4.26</v>
      </c>
      <c r="E1311" s="26" t="str">
        <f>IFERROR(VLOOKUP($A1311,'Medical Examinations'!$A:$O,4,FALSE),"")</f>
        <v>No</v>
      </c>
      <c r="F1311" t="str">
        <f>IFERROR(VLOOKUP($A1311,'Medical Examinations'!$A:$O,6,FALSE),"")</f>
        <v>No</v>
      </c>
      <c r="G1311" t="str">
        <f>IFERROR(VLOOKUP($A1311,'Medical Examinations'!$A:$O,7,FALSE),"")</f>
        <v>Yes</v>
      </c>
      <c r="H1311" s="28">
        <f>IFERROR(VLOOKUP($A1311,'Medical Examinations'!$A:$O,8,FALSE),"")</f>
        <v>1</v>
      </c>
      <c r="I1311" t="str">
        <f>IFERROR(VLOOKUP($A1311,'Medical Examinations'!$A:$O,10,FALSE),"")</f>
        <v>No</v>
      </c>
      <c r="J1311" t="str">
        <f>IFERROR(VLOOKUP($A1311,'Medical Examinations'!$A:$O,14,FALSE),"")</f>
        <v>Over Weight</v>
      </c>
      <c r="K1311" t="str">
        <f>IFERROR(VLOOKUP($A1311,'Medical Examinations'!$A:$O,15,FALSE),"")</f>
        <v>Normal</v>
      </c>
      <c r="L1311" s="19" t="str">
        <f>IFERROR(VLOOKUP($A1311,'Hospitalisation Details'!$A:$Q,7,FALSE),"")</f>
        <v>28-Jul-2003</v>
      </c>
      <c r="M1311" s="20">
        <f>IFERROR(VLOOKUP($A1311,'Hospitalisation Details'!$A:$Q,10,FALSE),"")</f>
        <v>1744.47</v>
      </c>
      <c r="N1311" s="26" t="str">
        <f>IFERROR(VLOOKUP($A1311,'Hospitalisation Details'!$A:$Q,11,FALSE),"")</f>
        <v>tier - 3</v>
      </c>
      <c r="O1311" t="str">
        <f>IFERROR(VLOOKUP($A1311,'Hospitalisation Details'!$A:$Q,13,FALSE),"")</f>
        <v>tier - 1</v>
      </c>
      <c r="P1311" t="str">
        <f>IFERROR(VLOOKUP($A1311,'Hospitalisation Details'!$A:$Q,15,FALSE),"")</f>
        <v>R1011</v>
      </c>
      <c r="Q1311">
        <f>IFERROR(VLOOKUP($A1311,'Hospitalisation Details'!$A:$Q,8,FALSE),"")</f>
        <v>19</v>
      </c>
    </row>
    <row r="1312" spans="1:17" ht="15" x14ac:dyDescent="0.35">
      <c r="A1312" s="25" t="str">
        <f>'Customer Names'!A2179</f>
        <v>Id2178</v>
      </c>
      <c r="B1312" t="str">
        <f>IFERROR(VLOOKUP($A1312,'Customer Names'!$A:$F,3,FALSE),"")</f>
        <v>Davenport</v>
      </c>
      <c r="C1312" s="27">
        <f>IFERROR(VLOOKUP($A1312,'Medical Examinations'!$A:$O,2,FALSE),"")</f>
        <v>28.9</v>
      </c>
      <c r="D1312">
        <f>IFERROR(VLOOKUP($A1312,'Medical Examinations'!$A:$O,3,FALSE),"")</f>
        <v>5.85</v>
      </c>
      <c r="E1312" s="26" t="str">
        <f>IFERROR(VLOOKUP($A1312,'Medical Examinations'!$A:$O,4,FALSE),"")</f>
        <v>No</v>
      </c>
      <c r="F1312" t="str">
        <f>IFERROR(VLOOKUP($A1312,'Medical Examinations'!$A:$O,6,FALSE),"")</f>
        <v>No</v>
      </c>
      <c r="G1312" t="str">
        <f>IFERROR(VLOOKUP($A1312,'Medical Examinations'!$A:$O,7,FALSE),"")</f>
        <v>Yes</v>
      </c>
      <c r="H1312" s="28">
        <f>IFERROR(VLOOKUP($A1312,'Medical Examinations'!$A:$O,8,FALSE),"")</f>
        <v>1</v>
      </c>
      <c r="I1312" t="str">
        <f>IFERROR(VLOOKUP($A1312,'Medical Examinations'!$A:$O,10,FALSE),"")</f>
        <v>No</v>
      </c>
      <c r="J1312" t="str">
        <f>IFERROR(VLOOKUP($A1312,'Medical Examinations'!$A:$O,14,FALSE),"")</f>
        <v>Over Weight</v>
      </c>
      <c r="K1312" t="str">
        <f>IFERROR(VLOOKUP($A1312,'Medical Examinations'!$A:$O,15,FALSE),"")</f>
        <v>Prediabetes</v>
      </c>
      <c r="L1312" s="19" t="str">
        <f>IFERROR(VLOOKUP($A1312,'Hospitalisation Details'!$A:$Q,7,FALSE),"")</f>
        <v>25-Jul-2003</v>
      </c>
      <c r="M1312" s="20">
        <f>IFERROR(VLOOKUP($A1312,'Hospitalisation Details'!$A:$Q,10,FALSE),"")</f>
        <v>1743.21</v>
      </c>
      <c r="N1312" s="26" t="str">
        <f>IFERROR(VLOOKUP($A1312,'Hospitalisation Details'!$A:$Q,11,FALSE),"")</f>
        <v>tier - 3</v>
      </c>
      <c r="O1312" t="str">
        <f>IFERROR(VLOOKUP($A1312,'Hospitalisation Details'!$A:$Q,13,FALSE),"")</f>
        <v>tier - 1</v>
      </c>
      <c r="P1312" t="str">
        <f>IFERROR(VLOOKUP($A1312,'Hospitalisation Details'!$A:$Q,15,FALSE),"")</f>
        <v>R1011</v>
      </c>
      <c r="Q1312">
        <f>IFERROR(VLOOKUP($A1312,'Hospitalisation Details'!$A:$Q,8,FALSE),"")</f>
        <v>19</v>
      </c>
    </row>
    <row r="1313" spans="1:17" ht="15" x14ac:dyDescent="0.35">
      <c r="A1313" s="25" t="str">
        <f>'Customer Names'!A2180</f>
        <v>Id2179</v>
      </c>
      <c r="B1313" t="str">
        <f>IFERROR(VLOOKUP($A1313,'Customer Names'!$A:$F,3,FALSE),"")</f>
        <v>Karmen</v>
      </c>
      <c r="C1313" s="27">
        <f>IFERROR(VLOOKUP($A1313,'Medical Examinations'!$A:$O,2,FALSE),"")</f>
        <v>24.7</v>
      </c>
      <c r="D1313">
        <f>IFERROR(VLOOKUP($A1313,'Medical Examinations'!$A:$O,3,FALSE),"")</f>
        <v>5.32</v>
      </c>
      <c r="E1313" s="26" t="str">
        <f>IFERROR(VLOOKUP($A1313,'Medical Examinations'!$A:$O,4,FALSE),"")</f>
        <v>No</v>
      </c>
      <c r="F1313" t="str">
        <f>IFERROR(VLOOKUP($A1313,'Medical Examinations'!$A:$O,6,FALSE),"")</f>
        <v>No</v>
      </c>
      <c r="G1313" t="str">
        <f>IFERROR(VLOOKUP($A1313,'Medical Examinations'!$A:$O,7,FALSE),"")</f>
        <v>Yes</v>
      </c>
      <c r="H1313" s="28">
        <f>IFERROR(VLOOKUP($A1313,'Medical Examinations'!$A:$O,8,FALSE),"")</f>
        <v>1</v>
      </c>
      <c r="I1313" t="str">
        <f>IFERROR(VLOOKUP($A1313,'Medical Examinations'!$A:$O,10,FALSE),"")</f>
        <v>No</v>
      </c>
      <c r="J1313" t="str">
        <f>IFERROR(VLOOKUP($A1313,'Medical Examinations'!$A:$O,14,FALSE),"")</f>
        <v>Normal Weight</v>
      </c>
      <c r="K1313" t="str">
        <f>IFERROR(VLOOKUP($A1313,'Medical Examinations'!$A:$O,15,FALSE),"")</f>
        <v>Normal</v>
      </c>
      <c r="L1313" s="19" t="str">
        <f>IFERROR(VLOOKUP($A1313,'Hospitalisation Details'!$A:$Q,7,FALSE),"")</f>
        <v>14-Nov-2003</v>
      </c>
      <c r="M1313" s="20">
        <f>IFERROR(VLOOKUP($A1313,'Hospitalisation Details'!$A:$Q,10,FALSE),"")</f>
        <v>1737.38</v>
      </c>
      <c r="N1313" s="26" t="str">
        <f>IFERROR(VLOOKUP($A1313,'Hospitalisation Details'!$A:$Q,11,FALSE),"")</f>
        <v>tier - 3</v>
      </c>
      <c r="O1313" t="str">
        <f>IFERROR(VLOOKUP($A1313,'Hospitalisation Details'!$A:$Q,13,FALSE),"")</f>
        <v>tier - 2</v>
      </c>
      <c r="P1313" t="str">
        <f>IFERROR(VLOOKUP($A1313,'Hospitalisation Details'!$A:$Q,15,FALSE),"")</f>
        <v>R1011</v>
      </c>
      <c r="Q1313">
        <f>IFERROR(VLOOKUP($A1313,'Hospitalisation Details'!$A:$Q,8,FALSE),"")</f>
        <v>19</v>
      </c>
    </row>
    <row r="1314" spans="1:17" ht="15" x14ac:dyDescent="0.35">
      <c r="A1314" s="25" t="str">
        <f>'Customer Names'!A219</f>
        <v>Id218</v>
      </c>
      <c r="B1314" t="str">
        <f>IFERROR(VLOOKUP($A1314,'Customer Names'!$A:$F,3,FALSE),"")</f>
        <v>Cordaro</v>
      </c>
      <c r="C1314" s="27">
        <f>IFERROR(VLOOKUP($A1314,'Medical Examinations'!$A:$O,2,FALSE),"")</f>
        <v>33.69</v>
      </c>
      <c r="D1314">
        <f>IFERROR(VLOOKUP($A1314,'Medical Examinations'!$A:$O,3,FALSE),"")</f>
        <v>9.68</v>
      </c>
      <c r="E1314" s="26" t="str">
        <f>IFERROR(VLOOKUP($A1314,'Medical Examinations'!$A:$O,4,FALSE),"")</f>
        <v>No</v>
      </c>
      <c r="F1314" t="str">
        <f>IFERROR(VLOOKUP($A1314,'Medical Examinations'!$A:$O,6,FALSE),"")</f>
        <v>No</v>
      </c>
      <c r="G1314" t="str">
        <f>IFERROR(VLOOKUP($A1314,'Medical Examinations'!$A:$O,7,FALSE),"")</f>
        <v>No</v>
      </c>
      <c r="H1314" s="28" t="str">
        <f>IFERROR(VLOOKUP($A1314,'Medical Examinations'!$A:$O,8,FALSE),"")</f>
        <v>0</v>
      </c>
      <c r="I1314" t="str">
        <f>IFERROR(VLOOKUP($A1314,'Medical Examinations'!$A:$O,10,FALSE),"")</f>
        <v>Yes</v>
      </c>
      <c r="J1314" t="str">
        <f>IFERROR(VLOOKUP($A1314,'Medical Examinations'!$A:$O,14,FALSE),"")</f>
        <v>Obesity</v>
      </c>
      <c r="K1314" t="str">
        <f>IFERROR(VLOOKUP($A1314,'Medical Examinations'!$A:$O,15,FALSE),"")</f>
        <v>Diabetes</v>
      </c>
      <c r="L1314" s="19" t="str">
        <f>IFERROR(VLOOKUP($A1314,'Hospitalisation Details'!$A:$Q,7,FALSE),"")</f>
        <v>22-Sep-1971</v>
      </c>
      <c r="M1314" s="20">
        <f>IFERROR(VLOOKUP($A1314,'Hospitalisation Details'!$A:$Q,10,FALSE),"")</f>
        <v>35345.730000000003</v>
      </c>
      <c r="N1314" s="26" t="str">
        <f>IFERROR(VLOOKUP($A1314,'Hospitalisation Details'!$A:$Q,11,FALSE),"")</f>
        <v>tier - 2</v>
      </c>
      <c r="O1314" t="str">
        <f>IFERROR(VLOOKUP($A1314,'Hospitalisation Details'!$A:$Q,13,FALSE),"")</f>
        <v>tier - 3</v>
      </c>
      <c r="P1314" t="str">
        <f>IFERROR(VLOOKUP($A1314,'Hospitalisation Details'!$A:$Q,15,FALSE),"")</f>
        <v>R1011</v>
      </c>
      <c r="Q1314">
        <f>IFERROR(VLOOKUP($A1314,'Hospitalisation Details'!$A:$Q,8,FALSE),"")</f>
        <v>51</v>
      </c>
    </row>
    <row r="1315" spans="1:17" ht="15" x14ac:dyDescent="0.35">
      <c r="A1315" s="25" t="str">
        <f>'Customer Names'!A2181</f>
        <v>Id2180</v>
      </c>
      <c r="B1315" t="str">
        <f>IFERROR(VLOOKUP($A1315,'Customer Names'!$A:$F,3,FALSE),"")</f>
        <v>Miller</v>
      </c>
      <c r="C1315" s="27">
        <f>IFERROR(VLOOKUP($A1315,'Medical Examinations'!$A:$O,2,FALSE),"")</f>
        <v>20.6</v>
      </c>
      <c r="D1315">
        <f>IFERROR(VLOOKUP($A1315,'Medical Examinations'!$A:$O,3,FALSE),"")</f>
        <v>5.14</v>
      </c>
      <c r="E1315" s="26" t="str">
        <f>IFERROR(VLOOKUP($A1315,'Medical Examinations'!$A:$O,4,FALSE),"")</f>
        <v>No</v>
      </c>
      <c r="F1315" t="str">
        <f>IFERROR(VLOOKUP($A1315,'Medical Examinations'!$A:$O,6,FALSE),"")</f>
        <v>No</v>
      </c>
      <c r="G1315" t="str">
        <f>IFERROR(VLOOKUP($A1315,'Medical Examinations'!$A:$O,7,FALSE),"")</f>
        <v>Yes</v>
      </c>
      <c r="H1315" s="28">
        <f>IFERROR(VLOOKUP($A1315,'Medical Examinations'!$A:$O,8,FALSE),"")</f>
        <v>1</v>
      </c>
      <c r="I1315" t="str">
        <f>IFERROR(VLOOKUP($A1315,'Medical Examinations'!$A:$O,10,FALSE),"")</f>
        <v>No</v>
      </c>
      <c r="J1315" t="str">
        <f>IFERROR(VLOOKUP($A1315,'Medical Examinations'!$A:$O,14,FALSE),"")</f>
        <v>Normal Weight</v>
      </c>
      <c r="K1315" t="str">
        <f>IFERROR(VLOOKUP($A1315,'Medical Examinations'!$A:$O,15,FALSE),"")</f>
        <v>Normal</v>
      </c>
      <c r="L1315" s="19" t="str">
        <f>IFERROR(VLOOKUP($A1315,'Hospitalisation Details'!$A:$Q,7,FALSE),"")</f>
        <v>9-Nov-2003</v>
      </c>
      <c r="M1315" s="20">
        <f>IFERROR(VLOOKUP($A1315,'Hospitalisation Details'!$A:$Q,10,FALSE),"")</f>
        <v>1731.68</v>
      </c>
      <c r="N1315" s="26" t="str">
        <f>IFERROR(VLOOKUP($A1315,'Hospitalisation Details'!$A:$Q,11,FALSE),"")</f>
        <v>tier - 3</v>
      </c>
      <c r="O1315" t="str">
        <f>IFERROR(VLOOKUP($A1315,'Hospitalisation Details'!$A:$Q,13,FALSE),"")</f>
        <v>tier - 2</v>
      </c>
      <c r="P1315" t="str">
        <f>IFERROR(VLOOKUP($A1315,'Hospitalisation Details'!$A:$Q,15,FALSE),"")</f>
        <v>R1011</v>
      </c>
      <c r="Q1315">
        <f>IFERROR(VLOOKUP($A1315,'Hospitalisation Details'!$A:$Q,8,FALSE),"")</f>
        <v>19</v>
      </c>
    </row>
    <row r="1316" spans="1:17" ht="15" x14ac:dyDescent="0.35">
      <c r="A1316" s="25" t="str">
        <f>'Customer Names'!A2182</f>
        <v>Id2181</v>
      </c>
      <c r="B1316" t="str">
        <f>IFERROR(VLOOKUP($A1316,'Customer Names'!$A:$F,3,FALSE),"")</f>
        <v>Lippmann</v>
      </c>
      <c r="C1316" s="27">
        <f>IFERROR(VLOOKUP($A1316,'Medical Examinations'!$A:$O,2,FALSE),"")</f>
        <v>18.600000000000001</v>
      </c>
      <c r="D1316">
        <f>IFERROR(VLOOKUP($A1316,'Medical Examinations'!$A:$O,3,FALSE),"")</f>
        <v>5</v>
      </c>
      <c r="E1316" s="26" t="str">
        <f>IFERROR(VLOOKUP($A1316,'Medical Examinations'!$A:$O,4,FALSE),"")</f>
        <v>No</v>
      </c>
      <c r="F1316" t="str">
        <f>IFERROR(VLOOKUP($A1316,'Medical Examinations'!$A:$O,6,FALSE),"")</f>
        <v>No</v>
      </c>
      <c r="G1316" t="str">
        <f>IFERROR(VLOOKUP($A1316,'Medical Examinations'!$A:$O,7,FALSE),"")</f>
        <v>Yes</v>
      </c>
      <c r="H1316" s="28">
        <f>IFERROR(VLOOKUP($A1316,'Medical Examinations'!$A:$O,8,FALSE),"")</f>
        <v>1</v>
      </c>
      <c r="I1316" t="str">
        <f>IFERROR(VLOOKUP($A1316,'Medical Examinations'!$A:$O,10,FALSE),"")</f>
        <v>No</v>
      </c>
      <c r="J1316" t="str">
        <f>IFERROR(VLOOKUP($A1316,'Medical Examinations'!$A:$O,14,FALSE),"")</f>
        <v>Normal Weight</v>
      </c>
      <c r="K1316" t="str">
        <f>IFERROR(VLOOKUP($A1316,'Medical Examinations'!$A:$O,15,FALSE),"")</f>
        <v>Normal</v>
      </c>
      <c r="L1316" s="19" t="str">
        <f>IFERROR(VLOOKUP($A1316,'Hospitalisation Details'!$A:$Q,7,FALSE),"")</f>
        <v>1-Sep-2003</v>
      </c>
      <c r="M1316" s="20">
        <f>IFERROR(VLOOKUP($A1316,'Hospitalisation Details'!$A:$Q,10,FALSE),"")</f>
        <v>1728.9</v>
      </c>
      <c r="N1316" s="26" t="str">
        <f>IFERROR(VLOOKUP($A1316,'Hospitalisation Details'!$A:$Q,11,FALSE),"")</f>
        <v>tier - 3</v>
      </c>
      <c r="O1316" t="str">
        <f>IFERROR(VLOOKUP($A1316,'Hospitalisation Details'!$A:$Q,13,FALSE),"")</f>
        <v>tier - 2</v>
      </c>
      <c r="P1316" t="str">
        <f>IFERROR(VLOOKUP($A1316,'Hospitalisation Details'!$A:$Q,15,FALSE),"")</f>
        <v>R1011</v>
      </c>
      <c r="Q1316">
        <f>IFERROR(VLOOKUP($A1316,'Hospitalisation Details'!$A:$Q,8,FALSE),"")</f>
        <v>19</v>
      </c>
    </row>
    <row r="1317" spans="1:17" ht="15" x14ac:dyDescent="0.35">
      <c r="A1317" s="25" t="str">
        <f>'Customer Names'!A2183</f>
        <v>Id2182</v>
      </c>
      <c r="B1317" t="str">
        <f>IFERROR(VLOOKUP($A1317,'Customer Names'!$A:$F,3,FALSE),"")</f>
        <v>Klehm</v>
      </c>
      <c r="C1317" s="27">
        <f>IFERROR(VLOOKUP($A1317,'Medical Examinations'!$A:$O,2,FALSE),"")</f>
        <v>17.8</v>
      </c>
      <c r="D1317">
        <f>IFERROR(VLOOKUP($A1317,'Medical Examinations'!$A:$O,3,FALSE),"")</f>
        <v>4.55</v>
      </c>
      <c r="E1317" s="26" t="str">
        <f>IFERROR(VLOOKUP($A1317,'Medical Examinations'!$A:$O,4,FALSE),"")</f>
        <v>No</v>
      </c>
      <c r="F1317" t="str">
        <f>IFERROR(VLOOKUP($A1317,'Medical Examinations'!$A:$O,6,FALSE),"")</f>
        <v>No</v>
      </c>
      <c r="G1317" t="str">
        <f>IFERROR(VLOOKUP($A1317,'Medical Examinations'!$A:$O,7,FALSE),"")</f>
        <v>Yes</v>
      </c>
      <c r="H1317" s="28">
        <f>IFERROR(VLOOKUP($A1317,'Medical Examinations'!$A:$O,8,FALSE),"")</f>
        <v>1</v>
      </c>
      <c r="I1317" t="str">
        <f>IFERROR(VLOOKUP($A1317,'Medical Examinations'!$A:$O,10,FALSE),"")</f>
        <v>No</v>
      </c>
      <c r="J1317" t="str">
        <f>IFERROR(VLOOKUP($A1317,'Medical Examinations'!$A:$O,14,FALSE),"")</f>
        <v>Under Weight</v>
      </c>
      <c r="K1317" t="str">
        <f>IFERROR(VLOOKUP($A1317,'Medical Examinations'!$A:$O,15,FALSE),"")</f>
        <v>Normal</v>
      </c>
      <c r="L1317" s="19" t="str">
        <f>IFERROR(VLOOKUP($A1317,'Hospitalisation Details'!$A:$Q,7,FALSE),"")</f>
        <v>21-Nov-2003</v>
      </c>
      <c r="M1317" s="20">
        <f>IFERROR(VLOOKUP($A1317,'Hospitalisation Details'!$A:$Q,10,FALSE),"")</f>
        <v>1727.79</v>
      </c>
      <c r="N1317" s="26" t="str">
        <f>IFERROR(VLOOKUP($A1317,'Hospitalisation Details'!$A:$Q,11,FALSE),"")</f>
        <v>tier - 3</v>
      </c>
      <c r="O1317" t="str">
        <f>IFERROR(VLOOKUP($A1317,'Hospitalisation Details'!$A:$Q,13,FALSE),"")</f>
        <v>tier - 3</v>
      </c>
      <c r="P1317" t="str">
        <f>IFERROR(VLOOKUP($A1317,'Hospitalisation Details'!$A:$Q,15,FALSE),"")</f>
        <v>R1011</v>
      </c>
      <c r="Q1317">
        <f>IFERROR(VLOOKUP($A1317,'Hospitalisation Details'!$A:$Q,8,FALSE),"")</f>
        <v>19</v>
      </c>
    </row>
    <row r="1318" spans="1:17" ht="15" x14ac:dyDescent="0.35">
      <c r="A1318" s="25" t="str">
        <f>'Customer Names'!A2184</f>
        <v>Id2183</v>
      </c>
      <c r="B1318" t="str">
        <f>IFERROR(VLOOKUP($A1318,'Customer Names'!$A:$F,3,FALSE),"")</f>
        <v>Murphy</v>
      </c>
      <c r="C1318" s="27">
        <f>IFERROR(VLOOKUP($A1318,'Medical Examinations'!$A:$O,2,FALSE),"")</f>
        <v>35.200000000000003</v>
      </c>
      <c r="D1318">
        <f>IFERROR(VLOOKUP($A1318,'Medical Examinations'!$A:$O,3,FALSE),"")</f>
        <v>5.97</v>
      </c>
      <c r="E1318" s="26" t="str">
        <f>IFERROR(VLOOKUP($A1318,'Medical Examinations'!$A:$O,4,FALSE),"")</f>
        <v>No</v>
      </c>
      <c r="F1318" t="str">
        <f>IFERROR(VLOOKUP($A1318,'Medical Examinations'!$A:$O,6,FALSE),"")</f>
        <v>yes</v>
      </c>
      <c r="G1318" t="str">
        <f>IFERROR(VLOOKUP($A1318,'Medical Examinations'!$A:$O,7,FALSE),"")</f>
        <v>No</v>
      </c>
      <c r="H1318" s="28">
        <f>IFERROR(VLOOKUP($A1318,'Medical Examinations'!$A:$O,8,FALSE),"")</f>
        <v>1</v>
      </c>
      <c r="I1318" t="str">
        <f>IFERROR(VLOOKUP($A1318,'Medical Examinations'!$A:$O,10,FALSE),"")</f>
        <v>No</v>
      </c>
      <c r="J1318" t="str">
        <f>IFERROR(VLOOKUP($A1318,'Medical Examinations'!$A:$O,14,FALSE),"")</f>
        <v>Obesity</v>
      </c>
      <c r="K1318" t="str">
        <f>IFERROR(VLOOKUP($A1318,'Medical Examinations'!$A:$O,15,FALSE),"")</f>
        <v>Prediabetes</v>
      </c>
      <c r="L1318" s="19" t="str">
        <f>IFERROR(VLOOKUP($A1318,'Hospitalisation Details'!$A:$Q,7,FALSE),"")</f>
        <v>9-Sep-2004</v>
      </c>
      <c r="M1318" s="20">
        <f>IFERROR(VLOOKUP($A1318,'Hospitalisation Details'!$A:$Q,10,FALSE),"")</f>
        <v>1727.54</v>
      </c>
      <c r="N1318" s="26" t="str">
        <f>IFERROR(VLOOKUP($A1318,'Hospitalisation Details'!$A:$Q,11,FALSE),"")</f>
        <v>tier - 3</v>
      </c>
      <c r="O1318" t="str">
        <f>IFERROR(VLOOKUP($A1318,'Hospitalisation Details'!$A:$Q,13,FALSE),"")</f>
        <v>tier - 1</v>
      </c>
      <c r="P1318" t="str">
        <f>IFERROR(VLOOKUP($A1318,'Hospitalisation Details'!$A:$Q,15,FALSE),"")</f>
        <v>R1013</v>
      </c>
      <c r="Q1318">
        <f>IFERROR(VLOOKUP($A1318,'Hospitalisation Details'!$A:$Q,8,FALSE),"")</f>
        <v>18</v>
      </c>
    </row>
    <row r="1319" spans="1:17" ht="15" x14ac:dyDescent="0.35">
      <c r="A1319" s="25" t="str">
        <f>'Customer Names'!A2185</f>
        <v>Id2184</v>
      </c>
      <c r="B1319" t="str">
        <f>IFERROR(VLOOKUP($A1319,'Customer Names'!$A:$F,3,FALSE),"")</f>
        <v>Desisa</v>
      </c>
      <c r="C1319" s="27">
        <f>IFERROR(VLOOKUP($A1319,'Medical Examinations'!$A:$O,2,FALSE),"")</f>
        <v>33.770000000000003</v>
      </c>
      <c r="D1319">
        <f>IFERROR(VLOOKUP($A1319,'Medical Examinations'!$A:$O,3,FALSE),"")</f>
        <v>4.0199999999999996</v>
      </c>
      <c r="E1319" s="26" t="str">
        <f>IFERROR(VLOOKUP($A1319,'Medical Examinations'!$A:$O,4,FALSE),"")</f>
        <v>No</v>
      </c>
      <c r="F1319" t="str">
        <f>IFERROR(VLOOKUP($A1319,'Medical Examinations'!$A:$O,6,FALSE),"")</f>
        <v>yes</v>
      </c>
      <c r="G1319" t="str">
        <f>IFERROR(VLOOKUP($A1319,'Medical Examinations'!$A:$O,7,FALSE),"")</f>
        <v>No</v>
      </c>
      <c r="H1319" s="28">
        <f>IFERROR(VLOOKUP($A1319,'Medical Examinations'!$A:$O,8,FALSE),"")</f>
        <v>1</v>
      </c>
      <c r="I1319" t="str">
        <f>IFERROR(VLOOKUP($A1319,'Medical Examinations'!$A:$O,10,FALSE),"")</f>
        <v>No</v>
      </c>
      <c r="J1319" t="str">
        <f>IFERROR(VLOOKUP($A1319,'Medical Examinations'!$A:$O,14,FALSE),"")</f>
        <v>Obesity</v>
      </c>
      <c r="K1319" t="str">
        <f>IFERROR(VLOOKUP($A1319,'Medical Examinations'!$A:$O,15,FALSE),"")</f>
        <v>Normal</v>
      </c>
      <c r="L1319" s="19" t="str">
        <f>IFERROR(VLOOKUP($A1319,'Hospitalisation Details'!$A:$Q,7,FALSE),"")</f>
        <v>21-Oct-2004</v>
      </c>
      <c r="M1319" s="20">
        <f>IFERROR(VLOOKUP($A1319,'Hospitalisation Details'!$A:$Q,10,FALSE),"")</f>
        <v>1725.55</v>
      </c>
      <c r="N1319" s="26" t="str">
        <f>IFERROR(VLOOKUP($A1319,'Hospitalisation Details'!$A:$Q,11,FALSE),"")</f>
        <v>tier - 3</v>
      </c>
      <c r="O1319" t="str">
        <f>IFERROR(VLOOKUP($A1319,'Hospitalisation Details'!$A:$Q,13,FALSE),"")</f>
        <v>tier - 2</v>
      </c>
      <c r="P1319" t="str">
        <f>IFERROR(VLOOKUP($A1319,'Hospitalisation Details'!$A:$Q,15,FALSE),"")</f>
        <v>R1013</v>
      </c>
      <c r="Q1319">
        <f>IFERROR(VLOOKUP($A1319,'Hospitalisation Details'!$A:$Q,8,FALSE),"")</f>
        <v>18</v>
      </c>
    </row>
    <row r="1320" spans="1:17" ht="15" x14ac:dyDescent="0.35">
      <c r="A1320" s="25" t="str">
        <f>'Customer Names'!A2186</f>
        <v>Id2185</v>
      </c>
      <c r="B1320" t="str">
        <f>IFERROR(VLOOKUP($A1320,'Customer Names'!$A:$F,3,FALSE),"")</f>
        <v>Brooks</v>
      </c>
      <c r="C1320" s="27">
        <f>IFERROR(VLOOKUP($A1320,'Medical Examinations'!$A:$O,2,FALSE),"")</f>
        <v>30.03</v>
      </c>
      <c r="D1320">
        <f>IFERROR(VLOOKUP($A1320,'Medical Examinations'!$A:$O,3,FALSE),"")</f>
        <v>4.04</v>
      </c>
      <c r="E1320" s="26" t="str">
        <f>IFERROR(VLOOKUP($A1320,'Medical Examinations'!$A:$O,4,FALSE),"")</f>
        <v>No</v>
      </c>
      <c r="F1320" t="str">
        <f>IFERROR(VLOOKUP($A1320,'Medical Examinations'!$A:$O,6,FALSE),"")</f>
        <v>yes</v>
      </c>
      <c r="G1320" t="str">
        <f>IFERROR(VLOOKUP($A1320,'Medical Examinations'!$A:$O,7,FALSE),"")</f>
        <v>No</v>
      </c>
      <c r="H1320" s="28">
        <f>IFERROR(VLOOKUP($A1320,'Medical Examinations'!$A:$O,8,FALSE),"")</f>
        <v>1</v>
      </c>
      <c r="I1320" t="str">
        <f>IFERROR(VLOOKUP($A1320,'Medical Examinations'!$A:$O,10,FALSE),"")</f>
        <v>No</v>
      </c>
      <c r="J1320" t="str">
        <f>IFERROR(VLOOKUP($A1320,'Medical Examinations'!$A:$O,14,FALSE),"")</f>
        <v>Obesity</v>
      </c>
      <c r="K1320" t="str">
        <f>IFERROR(VLOOKUP($A1320,'Medical Examinations'!$A:$O,15,FALSE),"")</f>
        <v>Normal</v>
      </c>
      <c r="L1320" s="19" t="str">
        <f>IFERROR(VLOOKUP($A1320,'Hospitalisation Details'!$A:$Q,7,FALSE),"")</f>
        <v>11-Sep-2004</v>
      </c>
      <c r="M1320" s="20">
        <f>IFERROR(VLOOKUP($A1320,'Hospitalisation Details'!$A:$Q,10,FALSE),"")</f>
        <v>1720.35</v>
      </c>
      <c r="N1320" s="26" t="str">
        <f>IFERROR(VLOOKUP($A1320,'Hospitalisation Details'!$A:$Q,11,FALSE),"")</f>
        <v>tier - 3</v>
      </c>
      <c r="O1320" t="str">
        <f>IFERROR(VLOOKUP($A1320,'Hospitalisation Details'!$A:$Q,13,FALSE),"")</f>
        <v>tier - 3</v>
      </c>
      <c r="P1320" t="str">
        <f>IFERROR(VLOOKUP($A1320,'Hospitalisation Details'!$A:$Q,15,FALSE),"")</f>
        <v>R1013</v>
      </c>
      <c r="Q1320">
        <f>IFERROR(VLOOKUP($A1320,'Hospitalisation Details'!$A:$Q,8,FALSE),"")</f>
        <v>18</v>
      </c>
    </row>
    <row r="1321" spans="1:17" ht="15" x14ac:dyDescent="0.35">
      <c r="A1321" s="25" t="str">
        <f>'Customer Names'!A2187</f>
        <v>Id2186</v>
      </c>
      <c r="B1321" t="str">
        <f>IFERROR(VLOOKUP($A1321,'Customer Names'!$A:$F,3,FALSE),"")</f>
        <v>Stone</v>
      </c>
      <c r="C1321" s="27">
        <f>IFERROR(VLOOKUP($A1321,'Medical Examinations'!$A:$O,2,FALSE),"")</f>
        <v>29.37</v>
      </c>
      <c r="D1321">
        <f>IFERROR(VLOOKUP($A1321,'Medical Examinations'!$A:$O,3,FALSE),"")</f>
        <v>5.54</v>
      </c>
      <c r="E1321" s="26" t="str">
        <f>IFERROR(VLOOKUP($A1321,'Medical Examinations'!$A:$O,4,FALSE),"")</f>
        <v>No</v>
      </c>
      <c r="F1321" t="str">
        <f>IFERROR(VLOOKUP($A1321,'Medical Examinations'!$A:$O,6,FALSE),"")</f>
        <v>yes</v>
      </c>
      <c r="G1321" t="str">
        <f>IFERROR(VLOOKUP($A1321,'Medical Examinations'!$A:$O,7,FALSE),"")</f>
        <v>No</v>
      </c>
      <c r="H1321" s="28">
        <f>IFERROR(VLOOKUP($A1321,'Medical Examinations'!$A:$O,8,FALSE),"")</f>
        <v>1</v>
      </c>
      <c r="I1321" t="str">
        <f>IFERROR(VLOOKUP($A1321,'Medical Examinations'!$A:$O,10,FALSE),"")</f>
        <v>No</v>
      </c>
      <c r="J1321" t="str">
        <f>IFERROR(VLOOKUP($A1321,'Medical Examinations'!$A:$O,14,FALSE),"")</f>
        <v>Over Weight</v>
      </c>
      <c r="K1321" t="str">
        <f>IFERROR(VLOOKUP($A1321,'Medical Examinations'!$A:$O,15,FALSE),"")</f>
        <v>Normal</v>
      </c>
      <c r="L1321" s="19" t="str">
        <f>IFERROR(VLOOKUP($A1321,'Hospitalisation Details'!$A:$Q,7,FALSE),"")</f>
        <v>10-Jun-2004</v>
      </c>
      <c r="M1321" s="20">
        <f>IFERROR(VLOOKUP($A1321,'Hospitalisation Details'!$A:$Q,10,FALSE),"")</f>
        <v>1719.44</v>
      </c>
      <c r="N1321" s="26" t="str">
        <f>IFERROR(VLOOKUP($A1321,'Hospitalisation Details'!$A:$Q,11,FALSE),"")</f>
        <v>tier - 3</v>
      </c>
      <c r="O1321" t="str">
        <f>IFERROR(VLOOKUP($A1321,'Hospitalisation Details'!$A:$Q,13,FALSE),"")</f>
        <v>tier - 3</v>
      </c>
      <c r="P1321" t="str">
        <f>IFERROR(VLOOKUP($A1321,'Hospitalisation Details'!$A:$Q,15,FALSE),"")</f>
        <v>R1013</v>
      </c>
      <c r="Q1321">
        <f>IFERROR(VLOOKUP($A1321,'Hospitalisation Details'!$A:$Q,8,FALSE),"")</f>
        <v>18</v>
      </c>
    </row>
    <row r="1322" spans="1:17" ht="15" x14ac:dyDescent="0.35">
      <c r="A1322" s="25" t="str">
        <f>'Customer Names'!A2188</f>
        <v>Id2187</v>
      </c>
      <c r="B1322" t="str">
        <f>IFERROR(VLOOKUP($A1322,'Customer Names'!$A:$F,3,FALSE),"")</f>
        <v>Weispfennig</v>
      </c>
      <c r="C1322" s="27">
        <f>IFERROR(VLOOKUP($A1322,'Medical Examinations'!$A:$O,2,FALSE),"")</f>
        <v>28.5</v>
      </c>
      <c r="D1322">
        <f>IFERROR(VLOOKUP($A1322,'Medical Examinations'!$A:$O,3,FALSE),"")</f>
        <v>4.03</v>
      </c>
      <c r="E1322" s="26" t="str">
        <f>IFERROR(VLOOKUP($A1322,'Medical Examinations'!$A:$O,4,FALSE),"")</f>
        <v>No</v>
      </c>
      <c r="F1322" t="str">
        <f>IFERROR(VLOOKUP($A1322,'Medical Examinations'!$A:$O,6,FALSE),"")</f>
        <v>yes</v>
      </c>
      <c r="G1322" t="str">
        <f>IFERROR(VLOOKUP($A1322,'Medical Examinations'!$A:$O,7,FALSE),"")</f>
        <v>No</v>
      </c>
      <c r="H1322" s="28">
        <f>IFERROR(VLOOKUP($A1322,'Medical Examinations'!$A:$O,8,FALSE),"")</f>
        <v>1</v>
      </c>
      <c r="I1322" t="str">
        <f>IFERROR(VLOOKUP($A1322,'Medical Examinations'!$A:$O,10,FALSE),"")</f>
        <v>No</v>
      </c>
      <c r="J1322" t="str">
        <f>IFERROR(VLOOKUP($A1322,'Medical Examinations'!$A:$O,14,FALSE),"")</f>
        <v>Over Weight</v>
      </c>
      <c r="K1322" t="str">
        <f>IFERROR(VLOOKUP($A1322,'Medical Examinations'!$A:$O,15,FALSE),"")</f>
        <v>Normal</v>
      </c>
      <c r="L1322" s="19" t="str">
        <f>IFERROR(VLOOKUP($A1322,'Hospitalisation Details'!$A:$Q,7,FALSE),"")</f>
        <v>21-Sep-2004</v>
      </c>
      <c r="M1322" s="20">
        <f>IFERROR(VLOOKUP($A1322,'Hospitalisation Details'!$A:$Q,10,FALSE),"")</f>
        <v>1712.23</v>
      </c>
      <c r="N1322" s="26" t="str">
        <f>IFERROR(VLOOKUP($A1322,'Hospitalisation Details'!$A:$Q,11,FALSE),"")</f>
        <v>tier - 3</v>
      </c>
      <c r="O1322" t="str">
        <f>IFERROR(VLOOKUP($A1322,'Hospitalisation Details'!$A:$Q,13,FALSE),"")</f>
        <v>tier - 1</v>
      </c>
      <c r="P1322" t="str">
        <f>IFERROR(VLOOKUP($A1322,'Hospitalisation Details'!$A:$Q,15,FALSE),"")</f>
        <v>R1016</v>
      </c>
      <c r="Q1322">
        <f>IFERROR(VLOOKUP($A1322,'Hospitalisation Details'!$A:$Q,8,FALSE),"")</f>
        <v>18</v>
      </c>
    </row>
    <row r="1323" spans="1:17" ht="15" x14ac:dyDescent="0.35">
      <c r="A1323" s="25" t="str">
        <f>'Customer Names'!A2189</f>
        <v>Id2188</v>
      </c>
      <c r="B1323" t="str">
        <f>IFERROR(VLOOKUP($A1323,'Customer Names'!$A:$F,3,FALSE),"")</f>
        <v>Sorrell</v>
      </c>
      <c r="C1323" s="27">
        <f>IFERROR(VLOOKUP($A1323,'Medical Examinations'!$A:$O,2,FALSE),"")</f>
        <v>23.32</v>
      </c>
      <c r="D1323">
        <f>IFERROR(VLOOKUP($A1323,'Medical Examinations'!$A:$O,3,FALSE),"")</f>
        <v>5.62</v>
      </c>
      <c r="E1323" s="26" t="str">
        <f>IFERROR(VLOOKUP($A1323,'Medical Examinations'!$A:$O,4,FALSE),"")</f>
        <v>No</v>
      </c>
      <c r="F1323" t="str">
        <f>IFERROR(VLOOKUP($A1323,'Medical Examinations'!$A:$O,6,FALSE),"")</f>
        <v>yes</v>
      </c>
      <c r="G1323" t="str">
        <f>IFERROR(VLOOKUP($A1323,'Medical Examinations'!$A:$O,7,FALSE),"")</f>
        <v>No</v>
      </c>
      <c r="H1323" s="28">
        <f>IFERROR(VLOOKUP($A1323,'Medical Examinations'!$A:$O,8,FALSE),"")</f>
        <v>1</v>
      </c>
      <c r="I1323" t="str">
        <f>IFERROR(VLOOKUP($A1323,'Medical Examinations'!$A:$O,10,FALSE),"")</f>
        <v>No</v>
      </c>
      <c r="J1323" t="str">
        <f>IFERROR(VLOOKUP($A1323,'Medical Examinations'!$A:$O,14,FALSE),"")</f>
        <v>Normal Weight</v>
      </c>
      <c r="K1323" t="str">
        <f>IFERROR(VLOOKUP($A1323,'Medical Examinations'!$A:$O,15,FALSE),"")</f>
        <v>Normal</v>
      </c>
      <c r="L1323" s="19" t="str">
        <f>IFERROR(VLOOKUP($A1323,'Hospitalisation Details'!$A:$Q,7,FALSE),"")</f>
        <v>19-Sep-2004</v>
      </c>
      <c r="M1323" s="20">
        <f>IFERROR(VLOOKUP($A1323,'Hospitalisation Details'!$A:$Q,10,FALSE),"")</f>
        <v>1711.03</v>
      </c>
      <c r="N1323" s="26" t="str">
        <f>IFERROR(VLOOKUP($A1323,'Hospitalisation Details'!$A:$Q,11,FALSE),"")</f>
        <v>tier - 3</v>
      </c>
      <c r="O1323" t="str">
        <f>IFERROR(VLOOKUP($A1323,'Hospitalisation Details'!$A:$Q,13,FALSE),"")</f>
        <v>tier - 3</v>
      </c>
      <c r="P1323" t="str">
        <f>IFERROR(VLOOKUP($A1323,'Hospitalisation Details'!$A:$Q,15,FALSE),"")</f>
        <v>R1013</v>
      </c>
      <c r="Q1323">
        <f>IFERROR(VLOOKUP($A1323,'Hospitalisation Details'!$A:$Q,8,FALSE),"")</f>
        <v>18</v>
      </c>
    </row>
    <row r="1324" spans="1:17" ht="15" x14ac:dyDescent="0.35">
      <c r="A1324" s="25" t="str">
        <f>'Customer Names'!A2190</f>
        <v>Id2189</v>
      </c>
      <c r="B1324" t="str">
        <f>IFERROR(VLOOKUP($A1324,'Customer Names'!$A:$F,3,FALSE),"")</f>
        <v>Morris</v>
      </c>
      <c r="C1324" s="27">
        <f>IFERROR(VLOOKUP($A1324,'Medical Examinations'!$A:$O,2,FALSE),"")</f>
        <v>26.125</v>
      </c>
      <c r="D1324">
        <f>IFERROR(VLOOKUP($A1324,'Medical Examinations'!$A:$O,3,FALSE),"")</f>
        <v>5.27</v>
      </c>
      <c r="E1324" s="26" t="str">
        <f>IFERROR(VLOOKUP($A1324,'Medical Examinations'!$A:$O,4,FALSE),"")</f>
        <v>No</v>
      </c>
      <c r="F1324" t="str">
        <f>IFERROR(VLOOKUP($A1324,'Medical Examinations'!$A:$O,6,FALSE),"")</f>
        <v>yes</v>
      </c>
      <c r="G1324" t="str">
        <f>IFERROR(VLOOKUP($A1324,'Medical Examinations'!$A:$O,7,FALSE),"")</f>
        <v>No</v>
      </c>
      <c r="H1324" s="28">
        <f>IFERROR(VLOOKUP($A1324,'Medical Examinations'!$A:$O,8,FALSE),"")</f>
        <v>1</v>
      </c>
      <c r="I1324" t="str">
        <f>IFERROR(VLOOKUP($A1324,'Medical Examinations'!$A:$O,10,FALSE),"")</f>
        <v>No</v>
      </c>
      <c r="J1324" t="str">
        <f>IFERROR(VLOOKUP($A1324,'Medical Examinations'!$A:$O,14,FALSE),"")</f>
        <v>Over Weight</v>
      </c>
      <c r="K1324" t="str">
        <f>IFERROR(VLOOKUP($A1324,'Medical Examinations'!$A:$O,15,FALSE),"")</f>
        <v>Normal</v>
      </c>
      <c r="L1324" s="19" t="str">
        <f>IFERROR(VLOOKUP($A1324,'Hospitalisation Details'!$A:$Q,7,FALSE),"")</f>
        <v>12-Dec-2004</v>
      </c>
      <c r="M1324" s="20">
        <f>IFERROR(VLOOKUP($A1324,'Hospitalisation Details'!$A:$Q,10,FALSE),"")</f>
        <v>1708.93</v>
      </c>
      <c r="N1324" s="26" t="str">
        <f>IFERROR(VLOOKUP($A1324,'Hospitalisation Details'!$A:$Q,11,FALSE),"")</f>
        <v>tier - 3</v>
      </c>
      <c r="O1324" t="str">
        <f>IFERROR(VLOOKUP($A1324,'Hospitalisation Details'!$A:$Q,13,FALSE),"")</f>
        <v>tier - 1</v>
      </c>
      <c r="P1324" t="str">
        <f>IFERROR(VLOOKUP($A1324,'Hospitalisation Details'!$A:$Q,15,FALSE),"")</f>
        <v>R1019</v>
      </c>
      <c r="Q1324">
        <f>IFERROR(VLOOKUP($A1324,'Hospitalisation Details'!$A:$Q,8,FALSE),"")</f>
        <v>18</v>
      </c>
    </row>
    <row r="1325" spans="1:17" ht="15" x14ac:dyDescent="0.35">
      <c r="A1325" s="25" t="str">
        <f>'Customer Names'!A220</f>
        <v>Id219</v>
      </c>
      <c r="B1325" t="str">
        <f>IFERROR(VLOOKUP($A1325,'Customer Names'!$A:$F,3,FALSE),"")</f>
        <v>Hamilton</v>
      </c>
      <c r="C1325" s="27">
        <f>IFERROR(VLOOKUP($A1325,'Medical Examinations'!$A:$O,2,FALSE),"")</f>
        <v>42.27</v>
      </c>
      <c r="D1325">
        <f>IFERROR(VLOOKUP($A1325,'Medical Examinations'!$A:$O,3,FALSE),"")</f>
        <v>6.05</v>
      </c>
      <c r="E1325" s="26" t="str">
        <f>IFERROR(VLOOKUP($A1325,'Medical Examinations'!$A:$O,4,FALSE),"")</f>
        <v>Yes</v>
      </c>
      <c r="F1325" t="str">
        <f>IFERROR(VLOOKUP($A1325,'Medical Examinations'!$A:$O,6,FALSE),"")</f>
        <v>No</v>
      </c>
      <c r="G1325" t="str">
        <f>IFERROR(VLOOKUP($A1325,'Medical Examinations'!$A:$O,7,FALSE),"")</f>
        <v>No</v>
      </c>
      <c r="H1325" s="28">
        <f>IFERROR(VLOOKUP($A1325,'Medical Examinations'!$A:$O,8,FALSE),"")</f>
        <v>1</v>
      </c>
      <c r="I1325" t="str">
        <f>IFERROR(VLOOKUP($A1325,'Medical Examinations'!$A:$O,10,FALSE),"")</f>
        <v>Yes</v>
      </c>
      <c r="J1325" t="str">
        <f>IFERROR(VLOOKUP($A1325,'Medical Examinations'!$A:$O,14,FALSE),"")</f>
        <v>Obesity</v>
      </c>
      <c r="K1325" t="str">
        <f>IFERROR(VLOOKUP($A1325,'Medical Examinations'!$A:$O,15,FALSE),"")</f>
        <v>Prediabetes</v>
      </c>
      <c r="L1325" s="19" t="str">
        <f>IFERROR(VLOOKUP($A1325,'Hospitalisation Details'!$A:$Q,7,FALSE),"")</f>
        <v>19-Sep-1988</v>
      </c>
      <c r="M1325" s="20">
        <f>IFERROR(VLOOKUP($A1325,'Hospitalisation Details'!$A:$Q,10,FALSE),"")</f>
        <v>35315.96</v>
      </c>
      <c r="N1325" s="26" t="str">
        <f>IFERROR(VLOOKUP($A1325,'Hospitalisation Details'!$A:$Q,11,FALSE),"")</f>
        <v>tier - 2</v>
      </c>
      <c r="O1325" t="str">
        <f>IFERROR(VLOOKUP($A1325,'Hospitalisation Details'!$A:$Q,13,FALSE),"")</f>
        <v>tier - 1</v>
      </c>
      <c r="P1325" t="str">
        <f>IFERROR(VLOOKUP($A1325,'Hospitalisation Details'!$A:$Q,15,FALSE),"")</f>
        <v>R1011</v>
      </c>
      <c r="Q1325">
        <f>IFERROR(VLOOKUP($A1325,'Hospitalisation Details'!$A:$Q,8,FALSE),"")</f>
        <v>34</v>
      </c>
    </row>
    <row r="1326" spans="1:17" ht="15" x14ac:dyDescent="0.35">
      <c r="A1326" s="25" t="str">
        <f>'Customer Names'!A2191</f>
        <v>Id2190</v>
      </c>
      <c r="B1326" t="str">
        <f>IFERROR(VLOOKUP($A1326,'Customer Names'!$A:$F,3,FALSE),"")</f>
        <v>Marek</v>
      </c>
      <c r="C1326" s="27">
        <f>IFERROR(VLOOKUP($A1326,'Medical Examinations'!$A:$O,2,FALSE),"")</f>
        <v>25.46</v>
      </c>
      <c r="D1326">
        <f>IFERROR(VLOOKUP($A1326,'Medical Examinations'!$A:$O,3,FALSE),"")</f>
        <v>5.18</v>
      </c>
      <c r="E1326" s="26" t="str">
        <f>IFERROR(VLOOKUP($A1326,'Medical Examinations'!$A:$O,4,FALSE),"")</f>
        <v>No</v>
      </c>
      <c r="F1326" t="str">
        <f>IFERROR(VLOOKUP($A1326,'Medical Examinations'!$A:$O,6,FALSE),"")</f>
        <v>yes</v>
      </c>
      <c r="G1326" t="str">
        <f>IFERROR(VLOOKUP($A1326,'Medical Examinations'!$A:$O,7,FALSE),"")</f>
        <v>No</v>
      </c>
      <c r="H1326" s="28">
        <f>IFERROR(VLOOKUP($A1326,'Medical Examinations'!$A:$O,8,FALSE),"")</f>
        <v>1</v>
      </c>
      <c r="I1326" t="str">
        <f>IFERROR(VLOOKUP($A1326,'Medical Examinations'!$A:$O,10,FALSE),"")</f>
        <v>No</v>
      </c>
      <c r="J1326" t="str">
        <f>IFERROR(VLOOKUP($A1326,'Medical Examinations'!$A:$O,14,FALSE),"")</f>
        <v>Over Weight</v>
      </c>
      <c r="K1326" t="str">
        <f>IFERROR(VLOOKUP($A1326,'Medical Examinations'!$A:$O,15,FALSE),"")</f>
        <v>Normal</v>
      </c>
      <c r="L1326" s="19" t="str">
        <f>IFERROR(VLOOKUP($A1326,'Hospitalisation Details'!$A:$Q,7,FALSE),"")</f>
        <v>17-Oct-2004</v>
      </c>
      <c r="M1326" s="20">
        <f>IFERROR(VLOOKUP($A1326,'Hospitalisation Details'!$A:$Q,10,FALSE),"")</f>
        <v>1708</v>
      </c>
      <c r="N1326" s="26" t="str">
        <f>IFERROR(VLOOKUP($A1326,'Hospitalisation Details'!$A:$Q,11,FALSE),"")</f>
        <v>tier - 3</v>
      </c>
      <c r="O1326" t="str">
        <f>IFERROR(VLOOKUP($A1326,'Hospitalisation Details'!$A:$Q,13,FALSE),"")</f>
        <v>tier - 2</v>
      </c>
      <c r="P1326" t="str">
        <f>IFERROR(VLOOKUP($A1326,'Hospitalisation Details'!$A:$Q,15,FALSE),"")</f>
        <v>R1016</v>
      </c>
      <c r="Q1326">
        <f>IFERROR(VLOOKUP($A1326,'Hospitalisation Details'!$A:$Q,8,FALSE),"")</f>
        <v>18</v>
      </c>
    </row>
    <row r="1327" spans="1:17" ht="15" x14ac:dyDescent="0.35">
      <c r="A1327" s="25" t="str">
        <f>'Customer Names'!A2192</f>
        <v>Id2191</v>
      </c>
      <c r="B1327" t="str">
        <f>IFERROR(VLOOKUP($A1327,'Customer Names'!$A:$F,3,FALSE),"")</f>
        <v>Armstrong</v>
      </c>
      <c r="C1327" s="27">
        <f>IFERROR(VLOOKUP($A1327,'Medical Examinations'!$A:$O,2,FALSE),"")</f>
        <v>23.75</v>
      </c>
      <c r="D1327">
        <f>IFERROR(VLOOKUP($A1327,'Medical Examinations'!$A:$O,3,FALSE),"")</f>
        <v>5.27</v>
      </c>
      <c r="E1327" s="26" t="str">
        <f>IFERROR(VLOOKUP($A1327,'Medical Examinations'!$A:$O,4,FALSE),"")</f>
        <v>No</v>
      </c>
      <c r="F1327" t="str">
        <f>IFERROR(VLOOKUP($A1327,'Medical Examinations'!$A:$O,6,FALSE),"")</f>
        <v>yes</v>
      </c>
      <c r="G1327" t="str">
        <f>IFERROR(VLOOKUP($A1327,'Medical Examinations'!$A:$O,7,FALSE),"")</f>
        <v>No</v>
      </c>
      <c r="H1327" s="28">
        <f>IFERROR(VLOOKUP($A1327,'Medical Examinations'!$A:$O,8,FALSE),"")</f>
        <v>1</v>
      </c>
      <c r="I1327" t="str">
        <f>IFERROR(VLOOKUP($A1327,'Medical Examinations'!$A:$O,10,FALSE),"")</f>
        <v>No</v>
      </c>
      <c r="J1327" t="str">
        <f>IFERROR(VLOOKUP($A1327,'Medical Examinations'!$A:$O,14,FALSE),"")</f>
        <v>Normal Weight</v>
      </c>
      <c r="K1327" t="str">
        <f>IFERROR(VLOOKUP($A1327,'Medical Examinations'!$A:$O,15,FALSE),"")</f>
        <v>Normal</v>
      </c>
      <c r="L1327" s="19" t="str">
        <f>IFERROR(VLOOKUP($A1327,'Hospitalisation Details'!$A:$Q,7,FALSE),"")</f>
        <v>6-Dec-2004</v>
      </c>
      <c r="M1327" s="20">
        <f>IFERROR(VLOOKUP($A1327,'Hospitalisation Details'!$A:$Q,10,FALSE),"")</f>
        <v>1705.62</v>
      </c>
      <c r="N1327" s="26" t="str">
        <f>IFERROR(VLOOKUP($A1327,'Hospitalisation Details'!$A:$Q,11,FALSE),"")</f>
        <v>tier - 2</v>
      </c>
      <c r="O1327" t="str">
        <f>IFERROR(VLOOKUP($A1327,'Hospitalisation Details'!$A:$Q,13,FALSE),"")</f>
        <v>tier - 2</v>
      </c>
      <c r="P1327" t="str">
        <f>IFERROR(VLOOKUP($A1327,'Hospitalisation Details'!$A:$Q,15,FALSE),"")</f>
        <v>R1015</v>
      </c>
      <c r="Q1327">
        <f>IFERROR(VLOOKUP($A1327,'Hospitalisation Details'!$A:$Q,8,FALSE),"")</f>
        <v>18</v>
      </c>
    </row>
    <row r="1328" spans="1:17" ht="15" x14ac:dyDescent="0.35">
      <c r="A1328" s="25" t="str">
        <f>'Customer Names'!A2193</f>
        <v>Id2192</v>
      </c>
      <c r="B1328" t="str">
        <f>IFERROR(VLOOKUP($A1328,'Customer Names'!$A:$F,3,FALSE),"")</f>
        <v>Werner</v>
      </c>
      <c r="C1328" s="27">
        <f>IFERROR(VLOOKUP($A1328,'Medical Examinations'!$A:$O,2,FALSE),"")</f>
        <v>23.085000000000001</v>
      </c>
      <c r="D1328">
        <f>IFERROR(VLOOKUP($A1328,'Medical Examinations'!$A:$O,3,FALSE),"")</f>
        <v>5.62</v>
      </c>
      <c r="E1328" s="26" t="str">
        <f>IFERROR(VLOOKUP($A1328,'Medical Examinations'!$A:$O,4,FALSE),"")</f>
        <v>No</v>
      </c>
      <c r="F1328" t="str">
        <f>IFERROR(VLOOKUP($A1328,'Medical Examinations'!$A:$O,6,FALSE),"")</f>
        <v>yes</v>
      </c>
      <c r="G1328" t="str">
        <f>IFERROR(VLOOKUP($A1328,'Medical Examinations'!$A:$O,7,FALSE),"")</f>
        <v>No</v>
      </c>
      <c r="H1328" s="28">
        <f>IFERROR(VLOOKUP($A1328,'Medical Examinations'!$A:$O,8,FALSE),"")</f>
        <v>1</v>
      </c>
      <c r="I1328" t="str">
        <f>IFERROR(VLOOKUP($A1328,'Medical Examinations'!$A:$O,10,FALSE),"")</f>
        <v>No</v>
      </c>
      <c r="J1328" t="str">
        <f>IFERROR(VLOOKUP($A1328,'Medical Examinations'!$A:$O,14,FALSE),"")</f>
        <v>Normal Weight</v>
      </c>
      <c r="K1328" t="str">
        <f>IFERROR(VLOOKUP($A1328,'Medical Examinations'!$A:$O,15,FALSE),"")</f>
        <v>Normal</v>
      </c>
      <c r="L1328" s="19" t="str">
        <f>IFERROR(VLOOKUP($A1328,'Hospitalisation Details'!$A:$Q,7,FALSE),"")</f>
        <v>14-Dec-2004</v>
      </c>
      <c r="M1328" s="20">
        <f>IFERROR(VLOOKUP($A1328,'Hospitalisation Details'!$A:$Q,10,FALSE),"")</f>
        <v>1704.7</v>
      </c>
      <c r="N1328" s="26" t="str">
        <f>IFERROR(VLOOKUP($A1328,'Hospitalisation Details'!$A:$Q,11,FALSE),"")</f>
        <v>tier - 2</v>
      </c>
      <c r="O1328" t="str">
        <f>IFERROR(VLOOKUP($A1328,'Hospitalisation Details'!$A:$Q,13,FALSE),"")</f>
        <v>tier - 3</v>
      </c>
      <c r="P1328" t="str">
        <f>IFERROR(VLOOKUP($A1328,'Hospitalisation Details'!$A:$Q,15,FALSE),"")</f>
        <v>R1018</v>
      </c>
      <c r="Q1328">
        <f>IFERROR(VLOOKUP($A1328,'Hospitalisation Details'!$A:$Q,8,FALSE),"")</f>
        <v>18</v>
      </c>
    </row>
    <row r="1329" spans="1:17" ht="15" x14ac:dyDescent="0.35">
      <c r="A1329" s="25" t="str">
        <f>'Customer Names'!A2194</f>
        <v>Id2193</v>
      </c>
      <c r="B1329" t="str">
        <f>IFERROR(VLOOKUP($A1329,'Customer Names'!$A:$F,3,FALSE),"")</f>
        <v>Gries</v>
      </c>
      <c r="C1329" s="27">
        <f>IFERROR(VLOOKUP($A1329,'Medical Examinations'!$A:$O,2,FALSE),"")</f>
        <v>22.99</v>
      </c>
      <c r="D1329">
        <f>IFERROR(VLOOKUP($A1329,'Medical Examinations'!$A:$O,3,FALSE),"")</f>
        <v>5.0599999999999996</v>
      </c>
      <c r="E1329" s="26" t="str">
        <f>IFERROR(VLOOKUP($A1329,'Medical Examinations'!$A:$O,4,FALSE),"")</f>
        <v>No</v>
      </c>
      <c r="F1329" t="str">
        <f>IFERROR(VLOOKUP($A1329,'Medical Examinations'!$A:$O,6,FALSE),"")</f>
        <v>yes</v>
      </c>
      <c r="G1329" t="str">
        <f>IFERROR(VLOOKUP($A1329,'Medical Examinations'!$A:$O,7,FALSE),"")</f>
        <v>No</v>
      </c>
      <c r="H1329" s="28">
        <f>IFERROR(VLOOKUP($A1329,'Medical Examinations'!$A:$O,8,FALSE),"")</f>
        <v>1</v>
      </c>
      <c r="I1329" t="str">
        <f>IFERROR(VLOOKUP($A1329,'Medical Examinations'!$A:$O,10,FALSE),"")</f>
        <v>No</v>
      </c>
      <c r="J1329" t="str">
        <f>IFERROR(VLOOKUP($A1329,'Medical Examinations'!$A:$O,14,FALSE),"")</f>
        <v>Normal Weight</v>
      </c>
      <c r="K1329" t="str">
        <f>IFERROR(VLOOKUP($A1329,'Medical Examinations'!$A:$O,15,FALSE),"")</f>
        <v>Normal</v>
      </c>
      <c r="L1329" s="19" t="str">
        <f>IFERROR(VLOOKUP($A1329,'Hospitalisation Details'!$A:$Q,7,FALSE),"")</f>
        <v>7-Nov-2004</v>
      </c>
      <c r="M1329" s="20">
        <f>IFERROR(VLOOKUP($A1329,'Hospitalisation Details'!$A:$Q,10,FALSE),"")</f>
        <v>1704.57</v>
      </c>
      <c r="N1329" s="26" t="str">
        <f>IFERROR(VLOOKUP($A1329,'Hospitalisation Details'!$A:$Q,11,FALSE),"")</f>
        <v>tier - 2</v>
      </c>
      <c r="O1329" t="str">
        <f>IFERROR(VLOOKUP($A1329,'Hospitalisation Details'!$A:$Q,13,FALSE),"")</f>
        <v>tier - 1</v>
      </c>
      <c r="P1329" t="str">
        <f>IFERROR(VLOOKUP($A1329,'Hospitalisation Details'!$A:$Q,15,FALSE),"")</f>
        <v>R1016</v>
      </c>
      <c r="Q1329">
        <f>IFERROR(VLOOKUP($A1329,'Hospitalisation Details'!$A:$Q,8,FALSE),"")</f>
        <v>18</v>
      </c>
    </row>
    <row r="1330" spans="1:17" ht="15" x14ac:dyDescent="0.35">
      <c r="A1330" s="25" t="str">
        <f>'Customer Names'!A2195</f>
        <v>Id2194</v>
      </c>
      <c r="B1330" t="str">
        <f>IFERROR(VLOOKUP($A1330,'Customer Names'!$A:$F,3,FALSE),"")</f>
        <v>Mills</v>
      </c>
      <c r="C1330" s="27">
        <f>IFERROR(VLOOKUP($A1330,'Medical Examinations'!$A:$O,2,FALSE),"")</f>
        <v>21.47</v>
      </c>
      <c r="D1330">
        <f>IFERROR(VLOOKUP($A1330,'Medical Examinations'!$A:$O,3,FALSE),"")</f>
        <v>4.6900000000000004</v>
      </c>
      <c r="E1330" s="26" t="str">
        <f>IFERROR(VLOOKUP($A1330,'Medical Examinations'!$A:$O,4,FALSE),"")</f>
        <v>No</v>
      </c>
      <c r="F1330" t="str">
        <f>IFERROR(VLOOKUP($A1330,'Medical Examinations'!$A:$O,6,FALSE),"")</f>
        <v>yes</v>
      </c>
      <c r="G1330" t="str">
        <f>IFERROR(VLOOKUP($A1330,'Medical Examinations'!$A:$O,7,FALSE),"")</f>
        <v>No</v>
      </c>
      <c r="H1330" s="28">
        <f>IFERROR(VLOOKUP($A1330,'Medical Examinations'!$A:$O,8,FALSE),"")</f>
        <v>1</v>
      </c>
      <c r="I1330" t="str">
        <f>IFERROR(VLOOKUP($A1330,'Medical Examinations'!$A:$O,10,FALSE),"")</f>
        <v>No</v>
      </c>
      <c r="J1330" t="str">
        <f>IFERROR(VLOOKUP($A1330,'Medical Examinations'!$A:$O,14,FALSE),"")</f>
        <v>Normal Weight</v>
      </c>
      <c r="K1330" t="str">
        <f>IFERROR(VLOOKUP($A1330,'Medical Examinations'!$A:$O,15,FALSE),"")</f>
        <v>Normal</v>
      </c>
      <c r="L1330" s="19" t="str">
        <f>IFERROR(VLOOKUP($A1330,'Hospitalisation Details'!$A:$Q,7,FALSE),"")</f>
        <v>10-Dec-2004</v>
      </c>
      <c r="M1330" s="20">
        <f>IFERROR(VLOOKUP($A1330,'Hospitalisation Details'!$A:$Q,10,FALSE),"")</f>
        <v>1702.46</v>
      </c>
      <c r="N1330" s="26" t="str">
        <f>IFERROR(VLOOKUP($A1330,'Hospitalisation Details'!$A:$Q,11,FALSE),"")</f>
        <v>tier - 2</v>
      </c>
      <c r="O1330" t="str">
        <f>IFERROR(VLOOKUP($A1330,'Hospitalisation Details'!$A:$Q,13,FALSE),"")</f>
        <v>tier - 3</v>
      </c>
      <c r="P1330" t="str">
        <f>IFERROR(VLOOKUP($A1330,'Hospitalisation Details'!$A:$Q,15,FALSE),"")</f>
        <v>R1019</v>
      </c>
      <c r="Q1330">
        <f>IFERROR(VLOOKUP($A1330,'Hospitalisation Details'!$A:$Q,8,FALSE),"")</f>
        <v>18</v>
      </c>
    </row>
    <row r="1331" spans="1:17" ht="15" x14ac:dyDescent="0.35">
      <c r="A1331" s="25" t="str">
        <f>'Customer Names'!A2196</f>
        <v>Id2195</v>
      </c>
      <c r="B1331" t="str">
        <f>IFERROR(VLOOKUP($A1331,'Customer Names'!$A:$F,3,FALSE),"")</f>
        <v>Penny</v>
      </c>
      <c r="C1331" s="27">
        <f>IFERROR(VLOOKUP($A1331,'Medical Examinations'!$A:$O,2,FALSE),"")</f>
        <v>15.96</v>
      </c>
      <c r="D1331">
        <f>IFERROR(VLOOKUP($A1331,'Medical Examinations'!$A:$O,3,FALSE),"")</f>
        <v>5.44</v>
      </c>
      <c r="E1331" s="26" t="str">
        <f>IFERROR(VLOOKUP($A1331,'Medical Examinations'!$A:$O,4,FALSE),"")</f>
        <v>No</v>
      </c>
      <c r="F1331" t="str">
        <f>IFERROR(VLOOKUP($A1331,'Medical Examinations'!$A:$O,6,FALSE),"")</f>
        <v>yes</v>
      </c>
      <c r="G1331" t="str">
        <f>IFERROR(VLOOKUP($A1331,'Medical Examinations'!$A:$O,7,FALSE),"")</f>
        <v>No</v>
      </c>
      <c r="H1331" s="28">
        <f>IFERROR(VLOOKUP($A1331,'Medical Examinations'!$A:$O,8,FALSE),"")</f>
        <v>1</v>
      </c>
      <c r="I1331" t="str">
        <f>IFERROR(VLOOKUP($A1331,'Medical Examinations'!$A:$O,10,FALSE),"")</f>
        <v>No</v>
      </c>
      <c r="J1331" t="str">
        <f>IFERROR(VLOOKUP($A1331,'Medical Examinations'!$A:$O,14,FALSE),"")</f>
        <v>Under Weight</v>
      </c>
      <c r="K1331" t="str">
        <f>IFERROR(VLOOKUP($A1331,'Medical Examinations'!$A:$O,15,FALSE),"")</f>
        <v>Normal</v>
      </c>
      <c r="L1331" s="19" t="str">
        <f>IFERROR(VLOOKUP($A1331,'Hospitalisation Details'!$A:$Q,7,FALSE),"")</f>
        <v>17-Nov-2004</v>
      </c>
      <c r="M1331" s="20">
        <f>IFERROR(VLOOKUP($A1331,'Hospitalisation Details'!$A:$Q,10,FALSE),"")</f>
        <v>1694.8</v>
      </c>
      <c r="N1331" s="26" t="str">
        <f>IFERROR(VLOOKUP($A1331,'Hospitalisation Details'!$A:$Q,11,FALSE),"")</f>
        <v>tier - 2</v>
      </c>
      <c r="O1331" t="str">
        <f>IFERROR(VLOOKUP($A1331,'Hospitalisation Details'!$A:$Q,13,FALSE),"")</f>
        <v>tier - 2</v>
      </c>
      <c r="P1331" t="str">
        <f>IFERROR(VLOOKUP($A1331,'Hospitalisation Details'!$A:$Q,15,FALSE),"")</f>
        <v>R1015</v>
      </c>
      <c r="Q1331">
        <f>IFERROR(VLOOKUP($A1331,'Hospitalisation Details'!$A:$Q,8,FALSE),"")</f>
        <v>18</v>
      </c>
    </row>
    <row r="1332" spans="1:17" ht="15" x14ac:dyDescent="0.35">
      <c r="A1332" s="25" t="str">
        <f>'Customer Names'!A2197</f>
        <v>Id2196</v>
      </c>
      <c r="B1332" t="str">
        <f>IFERROR(VLOOKUP($A1332,'Customer Names'!$A:$F,3,FALSE),"")</f>
        <v>Hicks</v>
      </c>
      <c r="C1332" s="27">
        <f>IFERROR(VLOOKUP($A1332,'Medical Examinations'!$A:$O,2,FALSE),"")</f>
        <v>39.5</v>
      </c>
      <c r="D1332">
        <f>IFERROR(VLOOKUP($A1332,'Medical Examinations'!$A:$O,3,FALSE),"")</f>
        <v>5.05</v>
      </c>
      <c r="E1332" s="26" t="str">
        <f>IFERROR(VLOOKUP($A1332,'Medical Examinations'!$A:$O,4,FALSE),"")</f>
        <v>No</v>
      </c>
      <c r="F1332" t="str">
        <f>IFERROR(VLOOKUP($A1332,'Medical Examinations'!$A:$O,6,FALSE),"")</f>
        <v>yes</v>
      </c>
      <c r="G1332" t="str">
        <f>IFERROR(VLOOKUP($A1332,'Medical Examinations'!$A:$O,7,FALSE),"")</f>
        <v>No</v>
      </c>
      <c r="H1332" s="28">
        <f>IFERROR(VLOOKUP($A1332,'Medical Examinations'!$A:$O,8,FALSE),"")</f>
        <v>1</v>
      </c>
      <c r="I1332" t="str">
        <f>IFERROR(VLOOKUP($A1332,'Medical Examinations'!$A:$O,10,FALSE),"")</f>
        <v>No</v>
      </c>
      <c r="J1332" t="str">
        <f>IFERROR(VLOOKUP($A1332,'Medical Examinations'!$A:$O,14,FALSE),"")</f>
        <v>Obesity</v>
      </c>
      <c r="K1332" t="str">
        <f>IFERROR(VLOOKUP($A1332,'Medical Examinations'!$A:$O,15,FALSE),"")</f>
        <v>Normal</v>
      </c>
      <c r="L1332" s="19" t="str">
        <f>IFERROR(VLOOKUP($A1332,'Hospitalisation Details'!$A:$Q,7,FALSE),"")</f>
        <v>21-Oct-2000</v>
      </c>
      <c r="M1332" s="20">
        <f>IFERROR(VLOOKUP($A1332,'Hospitalisation Details'!$A:$Q,10,FALSE),"")</f>
        <v>1682.6</v>
      </c>
      <c r="N1332" s="26" t="str">
        <f>IFERROR(VLOOKUP($A1332,'Hospitalisation Details'!$A:$Q,11,FALSE),"")</f>
        <v>tier - 2</v>
      </c>
      <c r="O1332" t="str">
        <f>IFERROR(VLOOKUP($A1332,'Hospitalisation Details'!$A:$Q,13,FALSE),"")</f>
        <v>tier - 2</v>
      </c>
      <c r="P1332" t="str">
        <f>IFERROR(VLOOKUP($A1332,'Hospitalisation Details'!$A:$Q,15,FALSE),"")</f>
        <v>R1011</v>
      </c>
      <c r="Q1332">
        <f>IFERROR(VLOOKUP($A1332,'Hospitalisation Details'!$A:$Q,8,FALSE),"")</f>
        <v>22</v>
      </c>
    </row>
    <row r="1333" spans="1:17" ht="15" x14ac:dyDescent="0.35">
      <c r="A1333" s="25" t="str">
        <f>'Customer Names'!A2198</f>
        <v>Id2197</v>
      </c>
      <c r="B1333" t="str">
        <f>IFERROR(VLOOKUP($A1333,'Customer Names'!$A:$F,3,FALSE),"")</f>
        <v>Masayesva</v>
      </c>
      <c r="C1333" s="27">
        <f>IFERROR(VLOOKUP($A1333,'Medical Examinations'!$A:$O,2,FALSE),"")</f>
        <v>33.770000000000003</v>
      </c>
      <c r="D1333">
        <f>IFERROR(VLOOKUP($A1333,'Medical Examinations'!$A:$O,3,FALSE),"")</f>
        <v>6</v>
      </c>
      <c r="E1333" s="26" t="str">
        <f>IFERROR(VLOOKUP($A1333,'Medical Examinations'!$A:$O,4,FALSE),"")</f>
        <v>No</v>
      </c>
      <c r="F1333" t="str">
        <f>IFERROR(VLOOKUP($A1333,'Medical Examinations'!$A:$O,6,FALSE),"")</f>
        <v>yes</v>
      </c>
      <c r="G1333" t="str">
        <f>IFERROR(VLOOKUP($A1333,'Medical Examinations'!$A:$O,7,FALSE),"")</f>
        <v>No</v>
      </c>
      <c r="H1333" s="28">
        <f>IFERROR(VLOOKUP($A1333,'Medical Examinations'!$A:$O,8,FALSE),"")</f>
        <v>1</v>
      </c>
      <c r="I1333" t="str">
        <f>IFERROR(VLOOKUP($A1333,'Medical Examinations'!$A:$O,10,FALSE),"")</f>
        <v>No</v>
      </c>
      <c r="J1333" t="str">
        <f>IFERROR(VLOOKUP($A1333,'Medical Examinations'!$A:$O,14,FALSE),"")</f>
        <v>Obesity</v>
      </c>
      <c r="K1333" t="str">
        <f>IFERROR(VLOOKUP($A1333,'Medical Examinations'!$A:$O,15,FALSE),"")</f>
        <v>Prediabetes</v>
      </c>
      <c r="L1333" s="19" t="str">
        <f>IFERROR(VLOOKUP($A1333,'Hospitalisation Details'!$A:$Q,7,FALSE),"")</f>
        <v>10-Jun-2000</v>
      </c>
      <c r="M1333" s="20">
        <f>IFERROR(VLOOKUP($A1333,'Hospitalisation Details'!$A:$Q,10,FALSE),"")</f>
        <v>1674.63</v>
      </c>
      <c r="N1333" s="26" t="str">
        <f>IFERROR(VLOOKUP($A1333,'Hospitalisation Details'!$A:$Q,11,FALSE),"")</f>
        <v>tier - 2</v>
      </c>
      <c r="O1333" t="str">
        <f>IFERROR(VLOOKUP($A1333,'Hospitalisation Details'!$A:$Q,13,FALSE),"")</f>
        <v>tier - 2</v>
      </c>
      <c r="P1333" t="str">
        <f>IFERROR(VLOOKUP($A1333,'Hospitalisation Details'!$A:$Q,15,FALSE),"")</f>
        <v>R1013</v>
      </c>
      <c r="Q1333">
        <f>IFERROR(VLOOKUP($A1333,'Hospitalisation Details'!$A:$Q,8,FALSE),"")</f>
        <v>22</v>
      </c>
    </row>
    <row r="1334" spans="1:17" ht="15" x14ac:dyDescent="0.35">
      <c r="A1334" s="25" t="str">
        <f>'Customer Names'!A2199</f>
        <v>Id2198</v>
      </c>
      <c r="B1334" t="str">
        <f>IFERROR(VLOOKUP($A1334,'Customer Names'!$A:$F,3,FALSE),"")</f>
        <v>Paavola</v>
      </c>
      <c r="C1334" s="27">
        <f>IFERROR(VLOOKUP($A1334,'Medical Examinations'!$A:$O,2,FALSE),"")</f>
        <v>26.84</v>
      </c>
      <c r="D1334">
        <f>IFERROR(VLOOKUP($A1334,'Medical Examinations'!$A:$O,3,FALSE),"")</f>
        <v>5.99</v>
      </c>
      <c r="E1334" s="26" t="str">
        <f>IFERROR(VLOOKUP($A1334,'Medical Examinations'!$A:$O,4,FALSE),"")</f>
        <v>Yes</v>
      </c>
      <c r="F1334" t="str">
        <f>IFERROR(VLOOKUP($A1334,'Medical Examinations'!$A:$O,6,FALSE),"")</f>
        <v>yes</v>
      </c>
      <c r="G1334" t="str">
        <f>IFERROR(VLOOKUP($A1334,'Medical Examinations'!$A:$O,7,FALSE),"")</f>
        <v>No</v>
      </c>
      <c r="H1334" s="28">
        <f>IFERROR(VLOOKUP($A1334,'Medical Examinations'!$A:$O,8,FALSE),"")</f>
        <v>1</v>
      </c>
      <c r="I1334" t="str">
        <f>IFERROR(VLOOKUP($A1334,'Medical Examinations'!$A:$O,10,FALSE),"")</f>
        <v>No</v>
      </c>
      <c r="J1334" t="str">
        <f>IFERROR(VLOOKUP($A1334,'Medical Examinations'!$A:$O,14,FALSE),"")</f>
        <v>Over Weight</v>
      </c>
      <c r="K1334" t="str">
        <f>IFERROR(VLOOKUP($A1334,'Medical Examinations'!$A:$O,15,FALSE),"")</f>
        <v>Prediabetes</v>
      </c>
      <c r="L1334" s="19" t="str">
        <f>IFERROR(VLOOKUP($A1334,'Hospitalisation Details'!$A:$Q,7,FALSE),"")</f>
        <v>23-Oct-2000</v>
      </c>
      <c r="M1334" s="20">
        <f>IFERROR(VLOOKUP($A1334,'Hospitalisation Details'!$A:$Q,10,FALSE),"")</f>
        <v>1665</v>
      </c>
      <c r="N1334" s="26" t="str">
        <f>IFERROR(VLOOKUP($A1334,'Hospitalisation Details'!$A:$Q,11,FALSE),"")</f>
        <v>tier - 2</v>
      </c>
      <c r="O1334" t="str">
        <f>IFERROR(VLOOKUP($A1334,'Hospitalisation Details'!$A:$Q,13,FALSE),"")</f>
        <v>tier - 2</v>
      </c>
      <c r="P1334" t="str">
        <f>IFERROR(VLOOKUP($A1334,'Hospitalisation Details'!$A:$Q,15,FALSE),"")</f>
        <v>R1013</v>
      </c>
      <c r="Q1334">
        <f>IFERROR(VLOOKUP($A1334,'Hospitalisation Details'!$A:$Q,8,FALSE),"")</f>
        <v>22</v>
      </c>
    </row>
    <row r="1335" spans="1:17" ht="15" x14ac:dyDescent="0.35">
      <c r="A1335" s="25" t="str">
        <f>'Customer Names'!A2200</f>
        <v>Id2199</v>
      </c>
      <c r="B1335" t="str">
        <f>IFERROR(VLOOKUP($A1335,'Customer Names'!$A:$F,3,FALSE),"")</f>
        <v>Gehlsen</v>
      </c>
      <c r="C1335" s="27">
        <f>IFERROR(VLOOKUP($A1335,'Medical Examinations'!$A:$O,2,FALSE),"")</f>
        <v>35.53</v>
      </c>
      <c r="D1335">
        <f>IFERROR(VLOOKUP($A1335,'Medical Examinations'!$A:$O,3,FALSE),"")</f>
        <v>4.3600000000000003</v>
      </c>
      <c r="E1335" s="26" t="str">
        <f>IFERROR(VLOOKUP($A1335,'Medical Examinations'!$A:$O,4,FALSE),"")</f>
        <v>No</v>
      </c>
      <c r="F1335" t="str">
        <f>IFERROR(VLOOKUP($A1335,'Medical Examinations'!$A:$O,6,FALSE),"")</f>
        <v>No</v>
      </c>
      <c r="G1335" t="str">
        <f>IFERROR(VLOOKUP($A1335,'Medical Examinations'!$A:$O,7,FALSE),"")</f>
        <v>Yes</v>
      </c>
      <c r="H1335" s="28">
        <f>IFERROR(VLOOKUP($A1335,'Medical Examinations'!$A:$O,8,FALSE),"")</f>
        <v>1</v>
      </c>
      <c r="I1335" t="str">
        <f>IFERROR(VLOOKUP($A1335,'Medical Examinations'!$A:$O,10,FALSE),"")</f>
        <v>No</v>
      </c>
      <c r="J1335" t="str">
        <f>IFERROR(VLOOKUP($A1335,'Medical Examinations'!$A:$O,14,FALSE),"")</f>
        <v>Obesity</v>
      </c>
      <c r="K1335" t="str">
        <f>IFERROR(VLOOKUP($A1335,'Medical Examinations'!$A:$O,15,FALSE),"")</f>
        <v>Normal</v>
      </c>
      <c r="L1335" s="19" t="str">
        <f>IFERROR(VLOOKUP($A1335,'Hospitalisation Details'!$A:$Q,7,FALSE),"")</f>
        <v>30-Dec-2003</v>
      </c>
      <c r="M1335" s="20">
        <f>IFERROR(VLOOKUP($A1335,'Hospitalisation Details'!$A:$Q,10,FALSE),"")</f>
        <v>1646.43</v>
      </c>
      <c r="N1335" s="26" t="str">
        <f>IFERROR(VLOOKUP($A1335,'Hospitalisation Details'!$A:$Q,11,FALSE),"")</f>
        <v>tier - 2</v>
      </c>
      <c r="O1335" t="str">
        <f>IFERROR(VLOOKUP($A1335,'Hospitalisation Details'!$A:$Q,13,FALSE),"")</f>
        <v>tier - 1</v>
      </c>
      <c r="P1335" t="str">
        <f>IFERROR(VLOOKUP($A1335,'Hospitalisation Details'!$A:$Q,15,FALSE),"")</f>
        <v>R1012</v>
      </c>
      <c r="Q1335">
        <f>IFERROR(VLOOKUP($A1335,'Hospitalisation Details'!$A:$Q,8,FALSE),"")</f>
        <v>19</v>
      </c>
    </row>
    <row r="1336" spans="1:17" ht="15" x14ac:dyDescent="0.35">
      <c r="A1336" s="25" t="str">
        <f>'Customer Names'!A23</f>
        <v>Id22</v>
      </c>
      <c r="B1336" t="str">
        <f>IFERROR(VLOOKUP($A1336,'Customer Names'!$A:$F,3,FALSE),"")</f>
        <v>Hribar</v>
      </c>
      <c r="C1336" s="27">
        <f>IFERROR(VLOOKUP($A1336,'Medical Examinations'!$A:$O,2,FALSE),"")</f>
        <v>32.200000000000003</v>
      </c>
      <c r="D1336">
        <f>IFERROR(VLOOKUP($A1336,'Medical Examinations'!$A:$O,3,FALSE),"")</f>
        <v>6.22</v>
      </c>
      <c r="E1336" s="26" t="str">
        <f>IFERROR(VLOOKUP($A1336,'Medical Examinations'!$A:$O,4,FALSE),"")</f>
        <v>Yes</v>
      </c>
      <c r="F1336" t="str">
        <f>IFERROR(VLOOKUP($A1336,'Medical Examinations'!$A:$O,6,FALSE),"")</f>
        <v>No</v>
      </c>
      <c r="G1336" t="str">
        <f>IFERROR(VLOOKUP($A1336,'Medical Examinations'!$A:$O,7,FALSE),"")</f>
        <v>No</v>
      </c>
      <c r="H1336" s="28">
        <f>IFERROR(VLOOKUP($A1336,'Medical Examinations'!$A:$O,8,FALSE),"")</f>
        <v>2</v>
      </c>
      <c r="I1336" t="str">
        <f>IFERROR(VLOOKUP($A1336,'Medical Examinations'!$A:$O,10,FALSE),"")</f>
        <v>Yes</v>
      </c>
      <c r="J1336" t="str">
        <f>IFERROR(VLOOKUP($A1336,'Medical Examinations'!$A:$O,14,FALSE),"")</f>
        <v>Obesity</v>
      </c>
      <c r="K1336" t="str">
        <f>IFERROR(VLOOKUP($A1336,'Medical Examinations'!$A:$O,15,FALSE),"")</f>
        <v>Prediabetes</v>
      </c>
      <c r="L1336" s="19" t="str">
        <f>IFERROR(VLOOKUP($A1336,'Hospitalisation Details'!$A:$Q,7,FALSE),"")</f>
        <v>4-Oct-1959</v>
      </c>
      <c r="M1336" s="20">
        <f>IFERROR(VLOOKUP($A1336,'Hospitalisation Details'!$A:$Q,10,FALSE),"")</f>
        <v>47305.31</v>
      </c>
      <c r="N1336" s="26" t="str">
        <f>IFERROR(VLOOKUP($A1336,'Hospitalisation Details'!$A:$Q,11,FALSE),"")</f>
        <v>tier - 2</v>
      </c>
      <c r="O1336" t="str">
        <f>IFERROR(VLOOKUP($A1336,'Hospitalisation Details'!$A:$Q,13,FALSE),"")</f>
        <v>tier - 1</v>
      </c>
      <c r="P1336" t="str">
        <f>IFERROR(VLOOKUP($A1336,'Hospitalisation Details'!$A:$Q,15,FALSE),"")</f>
        <v>R1011</v>
      </c>
      <c r="Q1336">
        <f>IFERROR(VLOOKUP($A1336,'Hospitalisation Details'!$A:$Q,8,FALSE),"")</f>
        <v>63</v>
      </c>
    </row>
    <row r="1337" spans="1:17" ht="15" x14ac:dyDescent="0.35">
      <c r="A1337" s="25" t="str">
        <f>'Customer Names'!A221</f>
        <v>Id220</v>
      </c>
      <c r="B1337" t="str">
        <f>IFERROR(VLOOKUP($A1337,'Customer Names'!$A:$F,3,FALSE),"")</f>
        <v>Meyer</v>
      </c>
      <c r="C1337" s="27">
        <f>IFERROR(VLOOKUP($A1337,'Medical Examinations'!$A:$O,2,FALSE),"")</f>
        <v>53.25</v>
      </c>
      <c r="D1337">
        <f>IFERROR(VLOOKUP($A1337,'Medical Examinations'!$A:$O,3,FALSE),"")</f>
        <v>6.11</v>
      </c>
      <c r="E1337" s="26" t="str">
        <f>IFERROR(VLOOKUP($A1337,'Medical Examinations'!$A:$O,4,FALSE),"")</f>
        <v>Yes</v>
      </c>
      <c r="F1337" t="str">
        <f>IFERROR(VLOOKUP($A1337,'Medical Examinations'!$A:$O,6,FALSE),"")</f>
        <v>No</v>
      </c>
      <c r="G1337" t="str">
        <f>IFERROR(VLOOKUP($A1337,'Medical Examinations'!$A:$O,7,FALSE),"")</f>
        <v>Yes</v>
      </c>
      <c r="H1337" s="28">
        <f>IFERROR(VLOOKUP($A1337,'Medical Examinations'!$A:$O,8,FALSE),"")</f>
        <v>1</v>
      </c>
      <c r="I1337" t="str">
        <f>IFERROR(VLOOKUP($A1337,'Medical Examinations'!$A:$O,10,FALSE),"")</f>
        <v>Yes</v>
      </c>
      <c r="J1337" t="str">
        <f>IFERROR(VLOOKUP($A1337,'Medical Examinations'!$A:$O,14,FALSE),"")</f>
        <v>Obesity</v>
      </c>
      <c r="K1337" t="str">
        <f>IFERROR(VLOOKUP($A1337,'Medical Examinations'!$A:$O,15,FALSE),"")</f>
        <v>Prediabetes</v>
      </c>
      <c r="L1337" s="19" t="str">
        <f>IFERROR(VLOOKUP($A1337,'Hospitalisation Details'!$A:$Q,7,FALSE),"")</f>
        <v>9-Jul-1997</v>
      </c>
      <c r="M1337" s="20">
        <f>IFERROR(VLOOKUP($A1337,'Hospitalisation Details'!$A:$Q,10,FALSE),"")</f>
        <v>35302.089999999997</v>
      </c>
      <c r="N1337" s="26" t="str">
        <f>IFERROR(VLOOKUP($A1337,'Hospitalisation Details'!$A:$Q,11,FALSE),"")</f>
        <v>tier - 1</v>
      </c>
      <c r="O1337" t="str">
        <f>IFERROR(VLOOKUP($A1337,'Hospitalisation Details'!$A:$Q,13,FALSE),"")</f>
        <v>tier - 2</v>
      </c>
      <c r="P1337" t="str">
        <f>IFERROR(VLOOKUP($A1337,'Hospitalisation Details'!$A:$Q,15,FALSE),"")</f>
        <v>R1011</v>
      </c>
      <c r="Q1337">
        <f>IFERROR(VLOOKUP($A1337,'Hospitalisation Details'!$A:$Q,8,FALSE),"")</f>
        <v>25</v>
      </c>
    </row>
    <row r="1338" spans="1:17" ht="15" x14ac:dyDescent="0.35">
      <c r="A1338" s="25" t="str">
        <f>'Customer Names'!A2201</f>
        <v>Id2200</v>
      </c>
      <c r="B1338" t="str">
        <f>IFERROR(VLOOKUP($A1338,'Customer Names'!$A:$F,3,FALSE),"")</f>
        <v>Roche</v>
      </c>
      <c r="C1338" s="27">
        <f>IFERROR(VLOOKUP($A1338,'Medical Examinations'!$A:$O,2,FALSE),"")</f>
        <v>30.59</v>
      </c>
      <c r="D1338">
        <f>IFERROR(VLOOKUP($A1338,'Medical Examinations'!$A:$O,3,FALSE),"")</f>
        <v>4.41</v>
      </c>
      <c r="E1338" s="26" t="str">
        <f>IFERROR(VLOOKUP($A1338,'Medical Examinations'!$A:$O,4,FALSE),"")</f>
        <v>No</v>
      </c>
      <c r="F1338" t="str">
        <f>IFERROR(VLOOKUP($A1338,'Medical Examinations'!$A:$O,6,FALSE),"")</f>
        <v>No</v>
      </c>
      <c r="G1338" t="str">
        <f>IFERROR(VLOOKUP($A1338,'Medical Examinations'!$A:$O,7,FALSE),"")</f>
        <v>Yes</v>
      </c>
      <c r="H1338" s="28">
        <f>IFERROR(VLOOKUP($A1338,'Medical Examinations'!$A:$O,8,FALSE),"")</f>
        <v>1</v>
      </c>
      <c r="I1338" t="str">
        <f>IFERROR(VLOOKUP($A1338,'Medical Examinations'!$A:$O,10,FALSE),"")</f>
        <v>No</v>
      </c>
      <c r="J1338" t="str">
        <f>IFERROR(VLOOKUP($A1338,'Medical Examinations'!$A:$O,14,FALSE),"")</f>
        <v>Obesity</v>
      </c>
      <c r="K1338" t="str">
        <f>IFERROR(VLOOKUP($A1338,'Medical Examinations'!$A:$O,15,FALSE),"")</f>
        <v>Normal</v>
      </c>
      <c r="L1338" s="19" t="str">
        <f>IFERROR(VLOOKUP($A1338,'Hospitalisation Details'!$A:$Q,7,FALSE),"")</f>
        <v>21-Aug-2003</v>
      </c>
      <c r="M1338" s="20">
        <f>IFERROR(VLOOKUP($A1338,'Hospitalisation Details'!$A:$Q,10,FALSE),"")</f>
        <v>1639.56</v>
      </c>
      <c r="N1338" s="26" t="str">
        <f>IFERROR(VLOOKUP($A1338,'Hospitalisation Details'!$A:$Q,11,FALSE),"")</f>
        <v>tier - 2</v>
      </c>
      <c r="O1338" t="str">
        <f>IFERROR(VLOOKUP($A1338,'Hospitalisation Details'!$A:$Q,13,FALSE),"")</f>
        <v>tier - 2</v>
      </c>
      <c r="P1338" t="str">
        <f>IFERROR(VLOOKUP($A1338,'Hospitalisation Details'!$A:$Q,15,FALSE),"")</f>
        <v>R1012</v>
      </c>
      <c r="Q1338">
        <f>IFERROR(VLOOKUP($A1338,'Hospitalisation Details'!$A:$Q,8,FALSE),"")</f>
        <v>19</v>
      </c>
    </row>
    <row r="1339" spans="1:17" ht="15" x14ac:dyDescent="0.35">
      <c r="A1339" s="25" t="str">
        <f>'Customer Names'!A2202</f>
        <v>Id2201</v>
      </c>
      <c r="B1339" t="str">
        <f>IFERROR(VLOOKUP($A1339,'Customer Names'!$A:$F,3,FALSE),"")</f>
        <v>Hearn</v>
      </c>
      <c r="C1339" s="27">
        <f>IFERROR(VLOOKUP($A1339,'Medical Examinations'!$A:$O,2,FALSE),"")</f>
        <v>30.59</v>
      </c>
      <c r="D1339">
        <f>IFERROR(VLOOKUP($A1339,'Medical Examinations'!$A:$O,3,FALSE),"")</f>
        <v>4.17</v>
      </c>
      <c r="E1339" s="26" t="str">
        <f>IFERROR(VLOOKUP($A1339,'Medical Examinations'!$A:$O,4,FALSE),"")</f>
        <v>No</v>
      </c>
      <c r="F1339" t="str">
        <f>IFERROR(VLOOKUP($A1339,'Medical Examinations'!$A:$O,6,FALSE),"")</f>
        <v>No</v>
      </c>
      <c r="G1339" t="str">
        <f>IFERROR(VLOOKUP($A1339,'Medical Examinations'!$A:$O,7,FALSE),"")</f>
        <v>Yes</v>
      </c>
      <c r="H1339" s="28">
        <f>IFERROR(VLOOKUP($A1339,'Medical Examinations'!$A:$O,8,FALSE),"")</f>
        <v>1</v>
      </c>
      <c r="I1339" t="str">
        <f>IFERROR(VLOOKUP($A1339,'Medical Examinations'!$A:$O,10,FALSE),"")</f>
        <v>No</v>
      </c>
      <c r="J1339" t="str">
        <f>IFERROR(VLOOKUP($A1339,'Medical Examinations'!$A:$O,14,FALSE),"")</f>
        <v>Obesity</v>
      </c>
      <c r="K1339" t="str">
        <f>IFERROR(VLOOKUP($A1339,'Medical Examinations'!$A:$O,15,FALSE),"")</f>
        <v>Normal</v>
      </c>
      <c r="L1339" s="19" t="str">
        <f>IFERROR(VLOOKUP($A1339,'Hospitalisation Details'!$A:$Q,7,FALSE),"")</f>
        <v>16-Sep-2003</v>
      </c>
      <c r="M1339" s="20">
        <f>IFERROR(VLOOKUP($A1339,'Hospitalisation Details'!$A:$Q,10,FALSE),"")</f>
        <v>1639.56</v>
      </c>
      <c r="N1339" s="26" t="str">
        <f>IFERROR(VLOOKUP($A1339,'Hospitalisation Details'!$A:$Q,11,FALSE),"")</f>
        <v>tier - 2</v>
      </c>
      <c r="O1339" t="str">
        <f>IFERROR(VLOOKUP($A1339,'Hospitalisation Details'!$A:$Q,13,FALSE),"")</f>
        <v>tier - 2</v>
      </c>
      <c r="P1339" t="str">
        <f>IFERROR(VLOOKUP($A1339,'Hospitalisation Details'!$A:$Q,15,FALSE),"")</f>
        <v>R1012</v>
      </c>
      <c r="Q1339">
        <f>IFERROR(VLOOKUP($A1339,'Hospitalisation Details'!$A:$Q,8,FALSE),"")</f>
        <v>19</v>
      </c>
    </row>
    <row r="1340" spans="1:17" ht="15" x14ac:dyDescent="0.35">
      <c r="A1340" s="25" t="str">
        <f>'Customer Names'!A2203</f>
        <v>Id2202</v>
      </c>
      <c r="B1340" t="str">
        <f>IFERROR(VLOOKUP($A1340,'Customer Names'!$A:$F,3,FALSE),"")</f>
        <v>Dimson</v>
      </c>
      <c r="C1340" s="27">
        <f>IFERROR(VLOOKUP($A1340,'Medical Examinations'!$A:$O,2,FALSE),"")</f>
        <v>27.835000000000001</v>
      </c>
      <c r="D1340">
        <f>IFERROR(VLOOKUP($A1340,'Medical Examinations'!$A:$O,3,FALSE),"")</f>
        <v>4.4400000000000004</v>
      </c>
      <c r="E1340" s="26" t="str">
        <f>IFERROR(VLOOKUP($A1340,'Medical Examinations'!$A:$O,4,FALSE),"")</f>
        <v>No</v>
      </c>
      <c r="F1340" t="str">
        <f>IFERROR(VLOOKUP($A1340,'Medical Examinations'!$A:$O,6,FALSE),"")</f>
        <v>No</v>
      </c>
      <c r="G1340" t="str">
        <f>IFERROR(VLOOKUP($A1340,'Medical Examinations'!$A:$O,7,FALSE),"")</f>
        <v>Yes</v>
      </c>
      <c r="H1340" s="28">
        <f>IFERROR(VLOOKUP($A1340,'Medical Examinations'!$A:$O,8,FALSE),"")</f>
        <v>1</v>
      </c>
      <c r="I1340" t="str">
        <f>IFERROR(VLOOKUP($A1340,'Medical Examinations'!$A:$O,10,FALSE),"")</f>
        <v>No</v>
      </c>
      <c r="J1340" t="str">
        <f>IFERROR(VLOOKUP($A1340,'Medical Examinations'!$A:$O,14,FALSE),"")</f>
        <v>Over Weight</v>
      </c>
      <c r="K1340" t="str">
        <f>IFERROR(VLOOKUP($A1340,'Medical Examinations'!$A:$O,15,FALSE),"")</f>
        <v>Normal</v>
      </c>
      <c r="L1340" s="19" t="str">
        <f>IFERROR(VLOOKUP($A1340,'Hospitalisation Details'!$A:$Q,7,FALSE),"")</f>
        <v>30-Dec-2003</v>
      </c>
      <c r="M1340" s="20">
        <f>IFERROR(VLOOKUP($A1340,'Hospitalisation Details'!$A:$Q,10,FALSE),"")</f>
        <v>1635.73</v>
      </c>
      <c r="N1340" s="26" t="str">
        <f>IFERROR(VLOOKUP($A1340,'Hospitalisation Details'!$A:$Q,11,FALSE),"")</f>
        <v>tier - 2</v>
      </c>
      <c r="O1340" t="str">
        <f>IFERROR(VLOOKUP($A1340,'Hospitalisation Details'!$A:$Q,13,FALSE),"")</f>
        <v>tier - 3</v>
      </c>
      <c r="P1340" t="str">
        <f>IFERROR(VLOOKUP($A1340,'Hospitalisation Details'!$A:$Q,15,FALSE),"")</f>
        <v>R1012</v>
      </c>
      <c r="Q1340">
        <f>IFERROR(VLOOKUP($A1340,'Hospitalisation Details'!$A:$Q,8,FALSE),"")</f>
        <v>19</v>
      </c>
    </row>
    <row r="1341" spans="1:17" ht="15" x14ac:dyDescent="0.35">
      <c r="A1341" s="25" t="str">
        <f>'Customer Names'!A2204</f>
        <v>Id2203</v>
      </c>
      <c r="B1341" t="str">
        <f>IFERROR(VLOOKUP($A1341,'Customer Names'!$A:$F,3,FALSE),"")</f>
        <v>Slason</v>
      </c>
      <c r="C1341" s="27">
        <f>IFERROR(VLOOKUP($A1341,'Medical Examinations'!$A:$O,2,FALSE),"")</f>
        <v>40.26</v>
      </c>
      <c r="D1341">
        <f>IFERROR(VLOOKUP($A1341,'Medical Examinations'!$A:$O,3,FALSE),"")</f>
        <v>5.52</v>
      </c>
      <c r="E1341" s="26" t="str">
        <f>IFERROR(VLOOKUP($A1341,'Medical Examinations'!$A:$O,4,FALSE),"")</f>
        <v>No</v>
      </c>
      <c r="F1341" t="str">
        <f>IFERROR(VLOOKUP($A1341,'Medical Examinations'!$A:$O,6,FALSE),"")</f>
        <v>yes</v>
      </c>
      <c r="G1341" t="str">
        <f>IFERROR(VLOOKUP($A1341,'Medical Examinations'!$A:$O,7,FALSE),"")</f>
        <v>No</v>
      </c>
      <c r="H1341" s="28">
        <f>IFERROR(VLOOKUP($A1341,'Medical Examinations'!$A:$O,8,FALSE),"")</f>
        <v>1</v>
      </c>
      <c r="I1341" t="str">
        <f>IFERROR(VLOOKUP($A1341,'Medical Examinations'!$A:$O,10,FALSE),"")</f>
        <v>No</v>
      </c>
      <c r="J1341" t="str">
        <f>IFERROR(VLOOKUP($A1341,'Medical Examinations'!$A:$O,14,FALSE),"")</f>
        <v>Obesity</v>
      </c>
      <c r="K1341" t="str">
        <f>IFERROR(VLOOKUP($A1341,'Medical Examinations'!$A:$O,15,FALSE),"")</f>
        <v>Normal</v>
      </c>
      <c r="L1341" s="19" t="str">
        <f>IFERROR(VLOOKUP($A1341,'Hospitalisation Details'!$A:$Q,7,FALSE),"")</f>
        <v>13-Jun-2004</v>
      </c>
      <c r="M1341" s="20">
        <f>IFERROR(VLOOKUP($A1341,'Hospitalisation Details'!$A:$Q,10,FALSE),"")</f>
        <v>1634.57</v>
      </c>
      <c r="N1341" s="26" t="str">
        <f>IFERROR(VLOOKUP($A1341,'Hospitalisation Details'!$A:$Q,11,FALSE),"")</f>
        <v>tier - 2</v>
      </c>
      <c r="O1341" t="str">
        <f>IFERROR(VLOOKUP($A1341,'Hospitalisation Details'!$A:$Q,13,FALSE),"")</f>
        <v>tier - 2</v>
      </c>
      <c r="P1341" t="str">
        <f>IFERROR(VLOOKUP($A1341,'Hospitalisation Details'!$A:$Q,15,FALSE),"")</f>
        <v>R1013</v>
      </c>
      <c r="Q1341">
        <f>IFERROR(VLOOKUP($A1341,'Hospitalisation Details'!$A:$Q,8,FALSE),"")</f>
        <v>18</v>
      </c>
    </row>
    <row r="1342" spans="1:17" ht="15" x14ac:dyDescent="0.35">
      <c r="A1342" s="25" t="str">
        <f>'Customer Names'!A2205</f>
        <v>Id2204</v>
      </c>
      <c r="B1342" t="str">
        <f>IFERROR(VLOOKUP($A1342,'Customer Names'!$A:$F,3,FALSE),"")</f>
        <v>Gibson</v>
      </c>
      <c r="C1342" s="27">
        <f>IFERROR(VLOOKUP($A1342,'Medical Examinations'!$A:$O,2,FALSE),"")</f>
        <v>39.82</v>
      </c>
      <c r="D1342">
        <f>IFERROR(VLOOKUP($A1342,'Medical Examinations'!$A:$O,3,FALSE),"")</f>
        <v>6.01</v>
      </c>
      <c r="E1342" s="26" t="str">
        <f>IFERROR(VLOOKUP($A1342,'Medical Examinations'!$A:$O,4,FALSE),"")</f>
        <v>No</v>
      </c>
      <c r="F1342" t="str">
        <f>IFERROR(VLOOKUP($A1342,'Medical Examinations'!$A:$O,6,FALSE),"")</f>
        <v>yes</v>
      </c>
      <c r="G1342" t="str">
        <f>IFERROR(VLOOKUP($A1342,'Medical Examinations'!$A:$O,7,FALSE),"")</f>
        <v>No</v>
      </c>
      <c r="H1342" s="28">
        <f>IFERROR(VLOOKUP($A1342,'Medical Examinations'!$A:$O,8,FALSE),"")</f>
        <v>1</v>
      </c>
      <c r="I1342" t="str">
        <f>IFERROR(VLOOKUP($A1342,'Medical Examinations'!$A:$O,10,FALSE),"")</f>
        <v>No</v>
      </c>
      <c r="J1342" t="str">
        <f>IFERROR(VLOOKUP($A1342,'Medical Examinations'!$A:$O,14,FALSE),"")</f>
        <v>Obesity</v>
      </c>
      <c r="K1342" t="str">
        <f>IFERROR(VLOOKUP($A1342,'Medical Examinations'!$A:$O,15,FALSE),"")</f>
        <v>Prediabetes</v>
      </c>
      <c r="L1342" s="19" t="str">
        <f>IFERROR(VLOOKUP($A1342,'Hospitalisation Details'!$A:$Q,7,FALSE),"")</f>
        <v>8-Aug-2004</v>
      </c>
      <c r="M1342" s="20">
        <f>IFERROR(VLOOKUP($A1342,'Hospitalisation Details'!$A:$Q,10,FALSE),"")</f>
        <v>1633.96</v>
      </c>
      <c r="N1342" s="26" t="str">
        <f>IFERROR(VLOOKUP($A1342,'Hospitalisation Details'!$A:$Q,11,FALSE),"")</f>
        <v>tier - 2</v>
      </c>
      <c r="O1342" t="str">
        <f>IFERROR(VLOOKUP($A1342,'Hospitalisation Details'!$A:$Q,13,FALSE),"")</f>
        <v>tier - 1</v>
      </c>
      <c r="P1342" t="str">
        <f>IFERROR(VLOOKUP($A1342,'Hospitalisation Details'!$A:$Q,15,FALSE),"")</f>
        <v>R1013</v>
      </c>
      <c r="Q1342">
        <f>IFERROR(VLOOKUP($A1342,'Hospitalisation Details'!$A:$Q,8,FALSE),"")</f>
        <v>18</v>
      </c>
    </row>
    <row r="1343" spans="1:17" ht="15" x14ac:dyDescent="0.35">
      <c r="A1343" s="25" t="str">
        <f>'Customer Names'!A2206</f>
        <v>Id2205</v>
      </c>
      <c r="B1343" t="str">
        <f>IFERROR(VLOOKUP($A1343,'Customer Names'!$A:$F,3,FALSE),"")</f>
        <v>Erdos</v>
      </c>
      <c r="C1343" s="27">
        <f>IFERROR(VLOOKUP($A1343,'Medical Examinations'!$A:$O,2,FALSE),"")</f>
        <v>39.159999999999997</v>
      </c>
      <c r="D1343">
        <f>IFERROR(VLOOKUP($A1343,'Medical Examinations'!$A:$O,3,FALSE),"")</f>
        <v>5.81</v>
      </c>
      <c r="E1343" s="26" t="str">
        <f>IFERROR(VLOOKUP($A1343,'Medical Examinations'!$A:$O,4,FALSE),"")</f>
        <v>No</v>
      </c>
      <c r="F1343" t="str">
        <f>IFERROR(VLOOKUP($A1343,'Medical Examinations'!$A:$O,6,FALSE),"")</f>
        <v>yes</v>
      </c>
      <c r="G1343" t="str">
        <f>IFERROR(VLOOKUP($A1343,'Medical Examinations'!$A:$O,7,FALSE),"")</f>
        <v>No</v>
      </c>
      <c r="H1343" s="28">
        <f>IFERROR(VLOOKUP($A1343,'Medical Examinations'!$A:$O,8,FALSE),"")</f>
        <v>1</v>
      </c>
      <c r="I1343" t="str">
        <f>IFERROR(VLOOKUP($A1343,'Medical Examinations'!$A:$O,10,FALSE),"")</f>
        <v>No</v>
      </c>
      <c r="J1343" t="str">
        <f>IFERROR(VLOOKUP($A1343,'Medical Examinations'!$A:$O,14,FALSE),"")</f>
        <v>Obesity</v>
      </c>
      <c r="K1343" t="str">
        <f>IFERROR(VLOOKUP($A1343,'Medical Examinations'!$A:$O,15,FALSE),"")</f>
        <v>Prediabetes</v>
      </c>
      <c r="L1343" s="19" t="str">
        <f>IFERROR(VLOOKUP($A1343,'Hospitalisation Details'!$A:$Q,7,FALSE),"")</f>
        <v>13-Dec-2004</v>
      </c>
      <c r="M1343" s="20">
        <f>IFERROR(VLOOKUP($A1343,'Hospitalisation Details'!$A:$Q,10,FALSE),"")</f>
        <v>1633.04</v>
      </c>
      <c r="N1343" s="26" t="str">
        <f>IFERROR(VLOOKUP($A1343,'Hospitalisation Details'!$A:$Q,11,FALSE),"")</f>
        <v>tier - 2</v>
      </c>
      <c r="O1343" t="str">
        <f>IFERROR(VLOOKUP($A1343,'Hospitalisation Details'!$A:$Q,13,FALSE),"")</f>
        <v>tier - 2</v>
      </c>
      <c r="P1343" t="str">
        <f>IFERROR(VLOOKUP($A1343,'Hospitalisation Details'!$A:$Q,15,FALSE),"")</f>
        <v>R1013</v>
      </c>
      <c r="Q1343">
        <f>IFERROR(VLOOKUP($A1343,'Hospitalisation Details'!$A:$Q,8,FALSE),"")</f>
        <v>18</v>
      </c>
    </row>
    <row r="1344" spans="1:17" ht="15" x14ac:dyDescent="0.35">
      <c r="A1344" s="25" t="str">
        <f>'Customer Names'!A2207</f>
        <v>Id2206</v>
      </c>
      <c r="B1344" t="str">
        <f>IFERROR(VLOOKUP($A1344,'Customer Names'!$A:$F,3,FALSE),"")</f>
        <v>Cushman</v>
      </c>
      <c r="C1344" s="27">
        <f>IFERROR(VLOOKUP($A1344,'Medical Examinations'!$A:$O,2,FALSE),"")</f>
        <v>25.555</v>
      </c>
      <c r="D1344">
        <f>IFERROR(VLOOKUP($A1344,'Medical Examinations'!$A:$O,3,FALSE),"")</f>
        <v>4.37</v>
      </c>
      <c r="E1344" s="26" t="str">
        <f>IFERROR(VLOOKUP($A1344,'Medical Examinations'!$A:$O,4,FALSE),"")</f>
        <v>No</v>
      </c>
      <c r="F1344" t="str">
        <f>IFERROR(VLOOKUP($A1344,'Medical Examinations'!$A:$O,6,FALSE),"")</f>
        <v>No</v>
      </c>
      <c r="G1344" t="str">
        <f>IFERROR(VLOOKUP($A1344,'Medical Examinations'!$A:$O,7,FALSE),"")</f>
        <v>Yes</v>
      </c>
      <c r="H1344" s="28">
        <f>IFERROR(VLOOKUP($A1344,'Medical Examinations'!$A:$O,8,FALSE),"")</f>
        <v>1</v>
      </c>
      <c r="I1344" t="str">
        <f>IFERROR(VLOOKUP($A1344,'Medical Examinations'!$A:$O,10,FALSE),"")</f>
        <v>No</v>
      </c>
      <c r="J1344" t="str">
        <f>IFERROR(VLOOKUP($A1344,'Medical Examinations'!$A:$O,14,FALSE),"")</f>
        <v>Over Weight</v>
      </c>
      <c r="K1344" t="str">
        <f>IFERROR(VLOOKUP($A1344,'Medical Examinations'!$A:$O,15,FALSE),"")</f>
        <v>Normal</v>
      </c>
      <c r="L1344" s="19" t="str">
        <f>IFERROR(VLOOKUP($A1344,'Hospitalisation Details'!$A:$Q,7,FALSE),"")</f>
        <v>16-Sep-2003</v>
      </c>
      <c r="M1344" s="20">
        <f>IFERROR(VLOOKUP($A1344,'Hospitalisation Details'!$A:$Q,10,FALSE),"")</f>
        <v>1632.56</v>
      </c>
      <c r="N1344" s="26" t="str">
        <f>IFERROR(VLOOKUP($A1344,'Hospitalisation Details'!$A:$Q,11,FALSE),"")</f>
        <v>tier - 2</v>
      </c>
      <c r="O1344" t="str">
        <f>IFERROR(VLOOKUP($A1344,'Hospitalisation Details'!$A:$Q,13,FALSE),"")</f>
        <v>tier - 2</v>
      </c>
      <c r="P1344" t="str">
        <f>IFERROR(VLOOKUP($A1344,'Hospitalisation Details'!$A:$Q,15,FALSE),"")</f>
        <v>R1012</v>
      </c>
      <c r="Q1344">
        <f>IFERROR(VLOOKUP($A1344,'Hospitalisation Details'!$A:$Q,8,FALSE),"")</f>
        <v>19</v>
      </c>
    </row>
    <row r="1345" spans="1:17" ht="15" x14ac:dyDescent="0.35">
      <c r="A1345" s="25" t="str">
        <f>'Customer Names'!A2208</f>
        <v>Id2207</v>
      </c>
      <c r="B1345" t="str">
        <f>IFERROR(VLOOKUP($A1345,'Customer Names'!$A:$F,3,FALSE),"")</f>
        <v>Hammel</v>
      </c>
      <c r="C1345" s="27">
        <f>IFERROR(VLOOKUP($A1345,'Medical Examinations'!$A:$O,2,FALSE),"")</f>
        <v>25.175000000000001</v>
      </c>
      <c r="D1345">
        <f>IFERROR(VLOOKUP($A1345,'Medical Examinations'!$A:$O,3,FALSE),"")</f>
        <v>5.74</v>
      </c>
      <c r="E1345" s="26" t="str">
        <f>IFERROR(VLOOKUP($A1345,'Medical Examinations'!$A:$O,4,FALSE),"")</f>
        <v>No</v>
      </c>
      <c r="F1345" t="str">
        <f>IFERROR(VLOOKUP($A1345,'Medical Examinations'!$A:$O,6,FALSE),"")</f>
        <v>No</v>
      </c>
      <c r="G1345" t="str">
        <f>IFERROR(VLOOKUP($A1345,'Medical Examinations'!$A:$O,7,FALSE),"")</f>
        <v>Yes</v>
      </c>
      <c r="H1345" s="28">
        <f>IFERROR(VLOOKUP($A1345,'Medical Examinations'!$A:$O,8,FALSE),"")</f>
        <v>1</v>
      </c>
      <c r="I1345" t="str">
        <f>IFERROR(VLOOKUP($A1345,'Medical Examinations'!$A:$O,10,FALSE),"")</f>
        <v>No</v>
      </c>
      <c r="J1345" t="str">
        <f>IFERROR(VLOOKUP($A1345,'Medical Examinations'!$A:$O,14,FALSE),"")</f>
        <v>Over Weight</v>
      </c>
      <c r="K1345" t="str">
        <f>IFERROR(VLOOKUP($A1345,'Medical Examinations'!$A:$O,15,FALSE),"")</f>
        <v>Prediabetes</v>
      </c>
      <c r="L1345" s="19" t="str">
        <f>IFERROR(VLOOKUP($A1345,'Hospitalisation Details'!$A:$Q,7,FALSE),"")</f>
        <v>3-Oct-2003</v>
      </c>
      <c r="M1345" s="20">
        <f>IFERROR(VLOOKUP($A1345,'Hospitalisation Details'!$A:$Q,10,FALSE),"")</f>
        <v>1632.04</v>
      </c>
      <c r="N1345" s="26" t="str">
        <f>IFERROR(VLOOKUP($A1345,'Hospitalisation Details'!$A:$Q,11,FALSE),"")</f>
        <v>tier - 2</v>
      </c>
      <c r="O1345" t="str">
        <f>IFERROR(VLOOKUP($A1345,'Hospitalisation Details'!$A:$Q,13,FALSE),"")</f>
        <v>tier - 2</v>
      </c>
      <c r="P1345" t="str">
        <f>IFERROR(VLOOKUP($A1345,'Hospitalisation Details'!$A:$Q,15,FALSE),"")</f>
        <v>R1012</v>
      </c>
      <c r="Q1345">
        <f>IFERROR(VLOOKUP($A1345,'Hospitalisation Details'!$A:$Q,8,FALSE),"")</f>
        <v>19</v>
      </c>
    </row>
    <row r="1346" spans="1:17" ht="15" x14ac:dyDescent="0.35">
      <c r="A1346" s="25" t="str">
        <f>'Customer Names'!A2209</f>
        <v>Id2208</v>
      </c>
      <c r="B1346" t="str">
        <f>IFERROR(VLOOKUP($A1346,'Customer Names'!$A:$F,3,FALSE),"")</f>
        <v>Ytterstad</v>
      </c>
      <c r="C1346" s="27">
        <f>IFERROR(VLOOKUP($A1346,'Medical Examinations'!$A:$O,2,FALSE),"")</f>
        <v>38.28</v>
      </c>
      <c r="D1346">
        <f>IFERROR(VLOOKUP($A1346,'Medical Examinations'!$A:$O,3,FALSE),"")</f>
        <v>5.39</v>
      </c>
      <c r="E1346" s="26" t="str">
        <f>IFERROR(VLOOKUP($A1346,'Medical Examinations'!$A:$O,4,FALSE),"")</f>
        <v>No</v>
      </c>
      <c r="F1346" t="str">
        <f>IFERROR(VLOOKUP($A1346,'Medical Examinations'!$A:$O,6,FALSE),"")</f>
        <v>yes</v>
      </c>
      <c r="G1346" t="str">
        <f>IFERROR(VLOOKUP($A1346,'Medical Examinations'!$A:$O,7,FALSE),"")</f>
        <v>No</v>
      </c>
      <c r="H1346" s="28">
        <f>IFERROR(VLOOKUP($A1346,'Medical Examinations'!$A:$O,8,FALSE),"")</f>
        <v>1</v>
      </c>
      <c r="I1346" t="str">
        <f>IFERROR(VLOOKUP($A1346,'Medical Examinations'!$A:$O,10,FALSE),"")</f>
        <v>No</v>
      </c>
      <c r="J1346" t="str">
        <f>IFERROR(VLOOKUP($A1346,'Medical Examinations'!$A:$O,14,FALSE),"")</f>
        <v>Obesity</v>
      </c>
      <c r="K1346" t="str">
        <f>IFERROR(VLOOKUP($A1346,'Medical Examinations'!$A:$O,15,FALSE),"")</f>
        <v>Normal</v>
      </c>
      <c r="L1346" s="19" t="str">
        <f>IFERROR(VLOOKUP($A1346,'Hospitalisation Details'!$A:$Q,7,FALSE),"")</f>
        <v>9-Jul-2004</v>
      </c>
      <c r="M1346" s="20">
        <f>IFERROR(VLOOKUP($A1346,'Hospitalisation Details'!$A:$Q,10,FALSE),"")</f>
        <v>1631.82</v>
      </c>
      <c r="N1346" s="26" t="str">
        <f>IFERROR(VLOOKUP($A1346,'Hospitalisation Details'!$A:$Q,11,FALSE),"")</f>
        <v>tier - 2</v>
      </c>
      <c r="O1346" t="str">
        <f>IFERROR(VLOOKUP($A1346,'Hospitalisation Details'!$A:$Q,13,FALSE),"")</f>
        <v>tier - 1</v>
      </c>
      <c r="P1346" t="str">
        <f>IFERROR(VLOOKUP($A1346,'Hospitalisation Details'!$A:$Q,15,FALSE),"")</f>
        <v>R1013</v>
      </c>
      <c r="Q1346">
        <f>IFERROR(VLOOKUP($A1346,'Hospitalisation Details'!$A:$Q,8,FALSE),"")</f>
        <v>18</v>
      </c>
    </row>
    <row r="1347" spans="1:17" ht="15" x14ac:dyDescent="0.35">
      <c r="A1347" s="25" t="str">
        <f>'Customer Names'!A2210</f>
        <v>Id2209</v>
      </c>
      <c r="B1347" t="str">
        <f>IFERROR(VLOOKUP($A1347,'Customer Names'!$A:$F,3,FALSE),"")</f>
        <v>Prince</v>
      </c>
      <c r="C1347" s="27">
        <f>IFERROR(VLOOKUP($A1347,'Medical Examinations'!$A:$O,2,FALSE),"")</f>
        <v>38.17</v>
      </c>
      <c r="D1347">
        <f>IFERROR(VLOOKUP($A1347,'Medical Examinations'!$A:$O,3,FALSE),"")</f>
        <v>4.07</v>
      </c>
      <c r="E1347" s="26" t="str">
        <f>IFERROR(VLOOKUP($A1347,'Medical Examinations'!$A:$O,4,FALSE),"")</f>
        <v>No</v>
      </c>
      <c r="F1347" t="str">
        <f>IFERROR(VLOOKUP($A1347,'Medical Examinations'!$A:$O,6,FALSE),"")</f>
        <v>yes</v>
      </c>
      <c r="G1347" t="str">
        <f>IFERROR(VLOOKUP($A1347,'Medical Examinations'!$A:$O,7,FALSE),"")</f>
        <v>No</v>
      </c>
      <c r="H1347" s="28">
        <f>IFERROR(VLOOKUP($A1347,'Medical Examinations'!$A:$O,8,FALSE),"")</f>
        <v>1</v>
      </c>
      <c r="I1347" t="str">
        <f>IFERROR(VLOOKUP($A1347,'Medical Examinations'!$A:$O,10,FALSE),"")</f>
        <v>No</v>
      </c>
      <c r="J1347" t="str">
        <f>IFERROR(VLOOKUP($A1347,'Medical Examinations'!$A:$O,14,FALSE),"")</f>
        <v>Obesity</v>
      </c>
      <c r="K1347" t="str">
        <f>IFERROR(VLOOKUP($A1347,'Medical Examinations'!$A:$O,15,FALSE),"")</f>
        <v>Normal</v>
      </c>
      <c r="L1347" s="19" t="str">
        <f>IFERROR(VLOOKUP($A1347,'Hospitalisation Details'!$A:$Q,7,FALSE),"")</f>
        <v>5-Dec-2004</v>
      </c>
      <c r="M1347" s="20">
        <f>IFERROR(VLOOKUP($A1347,'Hospitalisation Details'!$A:$Q,10,FALSE),"")</f>
        <v>1631.67</v>
      </c>
      <c r="N1347" s="26" t="str">
        <f>IFERROR(VLOOKUP($A1347,'Hospitalisation Details'!$A:$Q,11,FALSE),"")</f>
        <v>tier - 2</v>
      </c>
      <c r="O1347" t="str">
        <f>IFERROR(VLOOKUP($A1347,'Hospitalisation Details'!$A:$Q,13,FALSE),"")</f>
        <v>tier - 3</v>
      </c>
      <c r="P1347" t="str">
        <f>IFERROR(VLOOKUP($A1347,'Hospitalisation Details'!$A:$Q,15,FALSE),"")</f>
        <v>R1013</v>
      </c>
      <c r="Q1347">
        <f>IFERROR(VLOOKUP($A1347,'Hospitalisation Details'!$A:$Q,8,FALSE),"")</f>
        <v>18</v>
      </c>
    </row>
    <row r="1348" spans="1:17" ht="15" x14ac:dyDescent="0.35">
      <c r="A1348" s="25" t="str">
        <f>'Customer Names'!A222</f>
        <v>Id221</v>
      </c>
      <c r="B1348" t="str">
        <f>IFERROR(VLOOKUP($A1348,'Customer Names'!$A:$F,3,FALSE),"")</f>
        <v>Duke</v>
      </c>
      <c r="C1348" s="27">
        <f>IFERROR(VLOOKUP($A1348,'Medical Examinations'!$A:$O,2,FALSE),"")</f>
        <v>26.8</v>
      </c>
      <c r="D1348">
        <f>IFERROR(VLOOKUP($A1348,'Medical Examinations'!$A:$O,3,FALSE),"")</f>
        <v>10.93</v>
      </c>
      <c r="E1348" s="26" t="str">
        <f>IFERROR(VLOOKUP($A1348,'Medical Examinations'!$A:$O,4,FALSE),"")</f>
        <v>Yes</v>
      </c>
      <c r="F1348" t="str">
        <f>IFERROR(VLOOKUP($A1348,'Medical Examinations'!$A:$O,6,FALSE),"")</f>
        <v>No</v>
      </c>
      <c r="G1348" t="str">
        <f>IFERROR(VLOOKUP($A1348,'Medical Examinations'!$A:$O,7,FALSE),"")</f>
        <v>No</v>
      </c>
      <c r="H1348" s="28" t="str">
        <f>IFERROR(VLOOKUP($A1348,'Medical Examinations'!$A:$O,8,FALSE),"")</f>
        <v>0</v>
      </c>
      <c r="I1348" t="str">
        <f>IFERROR(VLOOKUP($A1348,'Medical Examinations'!$A:$O,10,FALSE),"")</f>
        <v>No</v>
      </c>
      <c r="J1348" t="str">
        <f>IFERROR(VLOOKUP($A1348,'Medical Examinations'!$A:$O,14,FALSE),"")</f>
        <v>Over Weight</v>
      </c>
      <c r="K1348" t="str">
        <f>IFERROR(VLOOKUP($A1348,'Medical Examinations'!$A:$O,15,FALSE),"")</f>
        <v>Diabetes</v>
      </c>
      <c r="L1348" s="19" t="str">
        <f>IFERROR(VLOOKUP($A1348,'Hospitalisation Details'!$A:$Q,7,FALSE),"")</f>
        <v>30-Dec-1967</v>
      </c>
      <c r="M1348" s="20">
        <f>IFERROR(VLOOKUP($A1348,'Hospitalisation Details'!$A:$Q,10,FALSE),"")</f>
        <v>35160.129999999997</v>
      </c>
      <c r="N1348" s="26" t="str">
        <f>IFERROR(VLOOKUP($A1348,'Hospitalisation Details'!$A:$Q,11,FALSE),"")</f>
        <v>tier - 2</v>
      </c>
      <c r="O1348" t="str">
        <f>IFERROR(VLOOKUP($A1348,'Hospitalisation Details'!$A:$Q,13,FALSE),"")</f>
        <v>tier - 2</v>
      </c>
      <c r="P1348" t="str">
        <f>IFERROR(VLOOKUP($A1348,'Hospitalisation Details'!$A:$Q,15,FALSE),"")</f>
        <v>R1011</v>
      </c>
      <c r="Q1348">
        <f>IFERROR(VLOOKUP($A1348,'Hospitalisation Details'!$A:$Q,8,FALSE),"")</f>
        <v>55</v>
      </c>
    </row>
    <row r="1349" spans="1:17" ht="15" x14ac:dyDescent="0.35">
      <c r="A1349" s="25" t="str">
        <f>'Customer Names'!A2211</f>
        <v>Id2210</v>
      </c>
      <c r="B1349" t="str">
        <f>IFERROR(VLOOKUP($A1349,'Customer Names'!$A:$F,3,FALSE),"")</f>
        <v>Freeman</v>
      </c>
      <c r="C1349" s="27">
        <f>IFERROR(VLOOKUP($A1349,'Medical Examinations'!$A:$O,2,FALSE),"")</f>
        <v>36.85</v>
      </c>
      <c r="D1349">
        <f>IFERROR(VLOOKUP($A1349,'Medical Examinations'!$A:$O,3,FALSE),"")</f>
        <v>5.49</v>
      </c>
      <c r="E1349" s="26" t="str">
        <f>IFERROR(VLOOKUP($A1349,'Medical Examinations'!$A:$O,4,FALSE),"")</f>
        <v>No</v>
      </c>
      <c r="F1349" t="str">
        <f>IFERROR(VLOOKUP($A1349,'Medical Examinations'!$A:$O,6,FALSE),"")</f>
        <v>yes</v>
      </c>
      <c r="G1349" t="str">
        <f>IFERROR(VLOOKUP($A1349,'Medical Examinations'!$A:$O,7,FALSE),"")</f>
        <v>No</v>
      </c>
      <c r="H1349" s="28">
        <f>IFERROR(VLOOKUP($A1349,'Medical Examinations'!$A:$O,8,FALSE),"")</f>
        <v>1</v>
      </c>
      <c r="I1349" t="str">
        <f>IFERROR(VLOOKUP($A1349,'Medical Examinations'!$A:$O,10,FALSE),"")</f>
        <v>No</v>
      </c>
      <c r="J1349" t="str">
        <f>IFERROR(VLOOKUP($A1349,'Medical Examinations'!$A:$O,14,FALSE),"")</f>
        <v>Obesity</v>
      </c>
      <c r="K1349" t="str">
        <f>IFERROR(VLOOKUP($A1349,'Medical Examinations'!$A:$O,15,FALSE),"")</f>
        <v>Normal</v>
      </c>
      <c r="L1349" s="19" t="str">
        <f>IFERROR(VLOOKUP($A1349,'Hospitalisation Details'!$A:$Q,7,FALSE),"")</f>
        <v>4-Oct-2004</v>
      </c>
      <c r="M1349" s="20">
        <f>IFERROR(VLOOKUP($A1349,'Hospitalisation Details'!$A:$Q,10,FALSE),"")</f>
        <v>1629.83</v>
      </c>
      <c r="N1349" s="26" t="str">
        <f>IFERROR(VLOOKUP($A1349,'Hospitalisation Details'!$A:$Q,11,FALSE),"")</f>
        <v>tier - 2</v>
      </c>
      <c r="O1349" t="str">
        <f>IFERROR(VLOOKUP($A1349,'Hospitalisation Details'!$A:$Q,13,FALSE),"")</f>
        <v>tier - 2</v>
      </c>
      <c r="P1349" t="str">
        <f>IFERROR(VLOOKUP($A1349,'Hospitalisation Details'!$A:$Q,15,FALSE),"")</f>
        <v>R1013</v>
      </c>
      <c r="Q1349">
        <f>IFERROR(VLOOKUP($A1349,'Hospitalisation Details'!$A:$Q,8,FALSE),"")</f>
        <v>18</v>
      </c>
    </row>
    <row r="1350" spans="1:17" ht="15" x14ac:dyDescent="0.35">
      <c r="A1350" s="25" t="str">
        <f>'Customer Names'!A2212</f>
        <v>Id2211</v>
      </c>
      <c r="B1350" t="str">
        <f>IFERROR(VLOOKUP($A1350,'Customer Names'!$A:$F,3,FALSE),"")</f>
        <v>Petrulak</v>
      </c>
      <c r="C1350" s="27">
        <f>IFERROR(VLOOKUP($A1350,'Medical Examinations'!$A:$O,2,FALSE),"")</f>
        <v>22.61</v>
      </c>
      <c r="D1350">
        <f>IFERROR(VLOOKUP($A1350,'Medical Examinations'!$A:$O,3,FALSE),"")</f>
        <v>5.68</v>
      </c>
      <c r="E1350" s="26" t="str">
        <f>IFERROR(VLOOKUP($A1350,'Medical Examinations'!$A:$O,4,FALSE),"")</f>
        <v>No</v>
      </c>
      <c r="F1350" t="str">
        <f>IFERROR(VLOOKUP($A1350,'Medical Examinations'!$A:$O,6,FALSE),"")</f>
        <v>No</v>
      </c>
      <c r="G1350" t="str">
        <f>IFERROR(VLOOKUP($A1350,'Medical Examinations'!$A:$O,7,FALSE),"")</f>
        <v>Yes</v>
      </c>
      <c r="H1350" s="28">
        <f>IFERROR(VLOOKUP($A1350,'Medical Examinations'!$A:$O,8,FALSE),"")</f>
        <v>1</v>
      </c>
      <c r="I1350" t="str">
        <f>IFERROR(VLOOKUP($A1350,'Medical Examinations'!$A:$O,10,FALSE),"")</f>
        <v>No</v>
      </c>
      <c r="J1350" t="str">
        <f>IFERROR(VLOOKUP($A1350,'Medical Examinations'!$A:$O,14,FALSE),"")</f>
        <v>Normal Weight</v>
      </c>
      <c r="K1350" t="str">
        <f>IFERROR(VLOOKUP($A1350,'Medical Examinations'!$A:$O,15,FALSE),"")</f>
        <v>Normal</v>
      </c>
      <c r="L1350" s="19" t="str">
        <f>IFERROR(VLOOKUP($A1350,'Hospitalisation Details'!$A:$Q,7,FALSE),"")</f>
        <v>17-Jul-2003</v>
      </c>
      <c r="M1350" s="20">
        <f>IFERROR(VLOOKUP($A1350,'Hospitalisation Details'!$A:$Q,10,FALSE),"")</f>
        <v>1628.47</v>
      </c>
      <c r="N1350" s="26" t="str">
        <f>IFERROR(VLOOKUP($A1350,'Hospitalisation Details'!$A:$Q,11,FALSE),"")</f>
        <v>tier - 2</v>
      </c>
      <c r="O1350" t="str">
        <f>IFERROR(VLOOKUP($A1350,'Hospitalisation Details'!$A:$Q,13,FALSE),"")</f>
        <v>tier - 1</v>
      </c>
      <c r="P1350" t="str">
        <f>IFERROR(VLOOKUP($A1350,'Hospitalisation Details'!$A:$Q,15,FALSE),"")</f>
        <v>R1012</v>
      </c>
      <c r="Q1350">
        <f>IFERROR(VLOOKUP($A1350,'Hospitalisation Details'!$A:$Q,8,FALSE),"")</f>
        <v>19</v>
      </c>
    </row>
    <row r="1351" spans="1:17" ht="15" x14ac:dyDescent="0.35">
      <c r="A1351" s="25" t="str">
        <f>'Customer Names'!A2213</f>
        <v>Id2212</v>
      </c>
      <c r="B1351" t="str">
        <f>IFERROR(VLOOKUP($A1351,'Customer Names'!$A:$F,3,FALSE),"")</f>
        <v>Lloyd</v>
      </c>
      <c r="C1351" s="27">
        <f>IFERROR(VLOOKUP($A1351,'Medical Examinations'!$A:$O,2,FALSE),"")</f>
        <v>21.754999999999999</v>
      </c>
      <c r="D1351">
        <f>IFERROR(VLOOKUP($A1351,'Medical Examinations'!$A:$O,3,FALSE),"")</f>
        <v>6.09</v>
      </c>
      <c r="E1351" s="26" t="str">
        <f>IFERROR(VLOOKUP($A1351,'Medical Examinations'!$A:$O,4,FALSE),"")</f>
        <v>No</v>
      </c>
      <c r="F1351" t="str">
        <f>IFERROR(VLOOKUP($A1351,'Medical Examinations'!$A:$O,6,FALSE),"")</f>
        <v>No</v>
      </c>
      <c r="G1351" t="str">
        <f>IFERROR(VLOOKUP($A1351,'Medical Examinations'!$A:$O,7,FALSE),"")</f>
        <v>Yes</v>
      </c>
      <c r="H1351" s="28">
        <f>IFERROR(VLOOKUP($A1351,'Medical Examinations'!$A:$O,8,FALSE),"")</f>
        <v>1</v>
      </c>
      <c r="I1351" t="str">
        <f>IFERROR(VLOOKUP($A1351,'Medical Examinations'!$A:$O,10,FALSE),"")</f>
        <v>No</v>
      </c>
      <c r="J1351" t="str">
        <f>IFERROR(VLOOKUP($A1351,'Medical Examinations'!$A:$O,14,FALSE),"")</f>
        <v>Normal Weight</v>
      </c>
      <c r="K1351" t="str">
        <f>IFERROR(VLOOKUP($A1351,'Medical Examinations'!$A:$O,15,FALSE),"")</f>
        <v>Prediabetes</v>
      </c>
      <c r="L1351" s="19" t="str">
        <f>IFERROR(VLOOKUP($A1351,'Hospitalisation Details'!$A:$Q,7,FALSE),"")</f>
        <v>4-Dec-2003</v>
      </c>
      <c r="M1351" s="20">
        <f>IFERROR(VLOOKUP($A1351,'Hospitalisation Details'!$A:$Q,10,FALSE),"")</f>
        <v>1627.28</v>
      </c>
      <c r="N1351" s="26" t="str">
        <f>IFERROR(VLOOKUP($A1351,'Hospitalisation Details'!$A:$Q,11,FALSE),"")</f>
        <v>tier - 2</v>
      </c>
      <c r="O1351" t="str">
        <f>IFERROR(VLOOKUP($A1351,'Hospitalisation Details'!$A:$Q,13,FALSE),"")</f>
        <v>tier - 2</v>
      </c>
      <c r="P1351" t="str">
        <f>IFERROR(VLOOKUP($A1351,'Hospitalisation Details'!$A:$Q,15,FALSE),"")</f>
        <v>R1012</v>
      </c>
      <c r="Q1351">
        <f>IFERROR(VLOOKUP($A1351,'Hospitalisation Details'!$A:$Q,8,FALSE),"")</f>
        <v>19</v>
      </c>
    </row>
    <row r="1352" spans="1:17" ht="15" x14ac:dyDescent="0.35">
      <c r="A1352" s="25" t="str">
        <f>'Customer Names'!A2214</f>
        <v>Id2213</v>
      </c>
      <c r="B1352" t="str">
        <f>IFERROR(VLOOKUP($A1352,'Customer Names'!$A:$F,3,FALSE),"")</f>
        <v>Zablocki</v>
      </c>
      <c r="C1352" s="27">
        <f>IFERROR(VLOOKUP($A1352,'Medical Examinations'!$A:$O,2,FALSE),"")</f>
        <v>20.425000000000001</v>
      </c>
      <c r="D1352">
        <f>IFERROR(VLOOKUP($A1352,'Medical Examinations'!$A:$O,3,FALSE),"")</f>
        <v>5.53</v>
      </c>
      <c r="E1352" s="26" t="str">
        <f>IFERROR(VLOOKUP($A1352,'Medical Examinations'!$A:$O,4,FALSE),"")</f>
        <v>No</v>
      </c>
      <c r="F1352" t="str">
        <f>IFERROR(VLOOKUP($A1352,'Medical Examinations'!$A:$O,6,FALSE),"")</f>
        <v>No</v>
      </c>
      <c r="G1352" t="str">
        <f>IFERROR(VLOOKUP($A1352,'Medical Examinations'!$A:$O,7,FALSE),"")</f>
        <v>Yes</v>
      </c>
      <c r="H1352" s="28">
        <f>IFERROR(VLOOKUP($A1352,'Medical Examinations'!$A:$O,8,FALSE),"")</f>
        <v>1</v>
      </c>
      <c r="I1352" t="str">
        <f>IFERROR(VLOOKUP($A1352,'Medical Examinations'!$A:$O,10,FALSE),"")</f>
        <v>No</v>
      </c>
      <c r="J1352" t="str">
        <f>IFERROR(VLOOKUP($A1352,'Medical Examinations'!$A:$O,14,FALSE),"")</f>
        <v>Normal Weight</v>
      </c>
      <c r="K1352" t="str">
        <f>IFERROR(VLOOKUP($A1352,'Medical Examinations'!$A:$O,15,FALSE),"")</f>
        <v>Normal</v>
      </c>
      <c r="L1352" s="19" t="str">
        <f>IFERROR(VLOOKUP($A1352,'Hospitalisation Details'!$A:$Q,7,FALSE),"")</f>
        <v>9-Sep-2003</v>
      </c>
      <c r="M1352" s="20">
        <f>IFERROR(VLOOKUP($A1352,'Hospitalisation Details'!$A:$Q,10,FALSE),"")</f>
        <v>1625.43</v>
      </c>
      <c r="N1352" s="26" t="str">
        <f>IFERROR(VLOOKUP($A1352,'Hospitalisation Details'!$A:$Q,11,FALSE),"")</f>
        <v>tier - 2</v>
      </c>
      <c r="O1352" t="str">
        <f>IFERROR(VLOOKUP($A1352,'Hospitalisation Details'!$A:$Q,13,FALSE),"")</f>
        <v>tier - 3</v>
      </c>
      <c r="P1352" t="str">
        <f>IFERROR(VLOOKUP($A1352,'Hospitalisation Details'!$A:$Q,15,FALSE),"")</f>
        <v>R1012</v>
      </c>
      <c r="Q1352">
        <f>IFERROR(VLOOKUP($A1352,'Hospitalisation Details'!$A:$Q,8,FALSE),"")</f>
        <v>19</v>
      </c>
    </row>
    <row r="1353" spans="1:17" ht="15" x14ac:dyDescent="0.35">
      <c r="A1353" s="25" t="str">
        <f>'Customer Names'!A2215</f>
        <v>Id2214</v>
      </c>
      <c r="B1353" t="str">
        <f>IFERROR(VLOOKUP($A1353,'Customer Names'!$A:$F,3,FALSE),"")</f>
        <v>Van Meter</v>
      </c>
      <c r="C1353" s="27">
        <f>IFERROR(VLOOKUP($A1353,'Medical Examinations'!$A:$O,2,FALSE),"")</f>
        <v>31.35</v>
      </c>
      <c r="D1353">
        <f>IFERROR(VLOOKUP($A1353,'Medical Examinations'!$A:$O,3,FALSE),"")</f>
        <v>4.28</v>
      </c>
      <c r="E1353" s="26" t="str">
        <f>IFERROR(VLOOKUP($A1353,'Medical Examinations'!$A:$O,4,FALSE),"")</f>
        <v>No</v>
      </c>
      <c r="F1353" t="str">
        <f>IFERROR(VLOOKUP($A1353,'Medical Examinations'!$A:$O,6,FALSE),"")</f>
        <v>yes</v>
      </c>
      <c r="G1353" t="str">
        <f>IFERROR(VLOOKUP($A1353,'Medical Examinations'!$A:$O,7,FALSE),"")</f>
        <v>No</v>
      </c>
      <c r="H1353" s="28">
        <f>IFERROR(VLOOKUP($A1353,'Medical Examinations'!$A:$O,8,FALSE),"")</f>
        <v>1</v>
      </c>
      <c r="I1353" t="str">
        <f>IFERROR(VLOOKUP($A1353,'Medical Examinations'!$A:$O,10,FALSE),"")</f>
        <v>No</v>
      </c>
      <c r="J1353" t="str">
        <f>IFERROR(VLOOKUP($A1353,'Medical Examinations'!$A:$O,14,FALSE),"")</f>
        <v>Obesity</v>
      </c>
      <c r="K1353" t="str">
        <f>IFERROR(VLOOKUP($A1353,'Medical Examinations'!$A:$O,15,FALSE),"")</f>
        <v>Normal</v>
      </c>
      <c r="L1353" s="19" t="str">
        <f>IFERROR(VLOOKUP($A1353,'Hospitalisation Details'!$A:$Q,7,FALSE),"")</f>
        <v>25-Jul-2004</v>
      </c>
      <c r="M1353" s="20">
        <f>IFERROR(VLOOKUP($A1353,'Hospitalisation Details'!$A:$Q,10,FALSE),"")</f>
        <v>1622.19</v>
      </c>
      <c r="N1353" s="26" t="str">
        <f>IFERROR(VLOOKUP($A1353,'Hospitalisation Details'!$A:$Q,11,FALSE),"")</f>
        <v>tier - 2</v>
      </c>
      <c r="O1353" t="str">
        <f>IFERROR(VLOOKUP($A1353,'Hospitalisation Details'!$A:$Q,13,FALSE),"")</f>
        <v>tier - 1</v>
      </c>
      <c r="P1353" t="str">
        <f>IFERROR(VLOOKUP($A1353,'Hospitalisation Details'!$A:$Q,15,FALSE),"")</f>
        <v>R1013</v>
      </c>
      <c r="Q1353">
        <f>IFERROR(VLOOKUP($A1353,'Hospitalisation Details'!$A:$Q,8,FALSE),"")</f>
        <v>18</v>
      </c>
    </row>
    <row r="1354" spans="1:17" ht="15" x14ac:dyDescent="0.35">
      <c r="A1354" s="25" t="str">
        <f>'Customer Names'!A2216</f>
        <v>Id2215</v>
      </c>
      <c r="B1354" t="str">
        <f>IFERROR(VLOOKUP($A1354,'Customer Names'!$A:$F,3,FALSE),"")</f>
        <v>Babay</v>
      </c>
      <c r="C1354" s="27">
        <f>IFERROR(VLOOKUP($A1354,'Medical Examinations'!$A:$O,2,FALSE),"")</f>
        <v>31.13</v>
      </c>
      <c r="D1354">
        <f>IFERROR(VLOOKUP($A1354,'Medical Examinations'!$A:$O,3,FALSE),"")</f>
        <v>6.01</v>
      </c>
      <c r="E1354" s="26" t="str">
        <f>IFERROR(VLOOKUP($A1354,'Medical Examinations'!$A:$O,4,FALSE),"")</f>
        <v>No</v>
      </c>
      <c r="F1354" t="str">
        <f>IFERROR(VLOOKUP($A1354,'Medical Examinations'!$A:$O,6,FALSE),"")</f>
        <v>yes</v>
      </c>
      <c r="G1354" t="str">
        <f>IFERROR(VLOOKUP($A1354,'Medical Examinations'!$A:$O,7,FALSE),"")</f>
        <v>No</v>
      </c>
      <c r="H1354" s="28">
        <f>IFERROR(VLOOKUP($A1354,'Medical Examinations'!$A:$O,8,FALSE),"")</f>
        <v>1</v>
      </c>
      <c r="I1354" t="str">
        <f>IFERROR(VLOOKUP($A1354,'Medical Examinations'!$A:$O,10,FALSE),"")</f>
        <v>No</v>
      </c>
      <c r="J1354" t="str">
        <f>IFERROR(VLOOKUP($A1354,'Medical Examinations'!$A:$O,14,FALSE),"")</f>
        <v>Obesity</v>
      </c>
      <c r="K1354" t="str">
        <f>IFERROR(VLOOKUP($A1354,'Medical Examinations'!$A:$O,15,FALSE),"")</f>
        <v>Prediabetes</v>
      </c>
      <c r="L1354" s="19" t="str">
        <f>IFERROR(VLOOKUP($A1354,'Hospitalisation Details'!$A:$Q,7,FALSE),"")</f>
        <v>21-Aug-2004</v>
      </c>
      <c r="M1354" s="20">
        <f>IFERROR(VLOOKUP($A1354,'Hospitalisation Details'!$A:$Q,10,FALSE),"")</f>
        <v>1621.88</v>
      </c>
      <c r="N1354" s="26" t="str">
        <f>IFERROR(VLOOKUP($A1354,'Hospitalisation Details'!$A:$Q,11,FALSE),"")</f>
        <v>tier - 2</v>
      </c>
      <c r="O1354" t="str">
        <f>IFERROR(VLOOKUP($A1354,'Hospitalisation Details'!$A:$Q,13,FALSE),"")</f>
        <v>tier - 2</v>
      </c>
      <c r="P1354" t="str">
        <f>IFERROR(VLOOKUP($A1354,'Hospitalisation Details'!$A:$Q,15,FALSE),"")</f>
        <v>R1013</v>
      </c>
      <c r="Q1354">
        <f>IFERROR(VLOOKUP($A1354,'Hospitalisation Details'!$A:$Q,8,FALSE),"")</f>
        <v>18</v>
      </c>
    </row>
    <row r="1355" spans="1:17" ht="15" x14ac:dyDescent="0.35">
      <c r="A1355" s="25" t="str">
        <f>'Customer Names'!A2217</f>
        <v>Id2216</v>
      </c>
      <c r="B1355" t="str">
        <f>IFERROR(VLOOKUP($A1355,'Customer Names'!$A:$F,3,FALSE),"")</f>
        <v>Taylor</v>
      </c>
      <c r="C1355" s="27">
        <f>IFERROR(VLOOKUP($A1355,'Medical Examinations'!$A:$O,2,FALSE),"")</f>
        <v>17.48</v>
      </c>
      <c r="D1355">
        <f>IFERROR(VLOOKUP($A1355,'Medical Examinations'!$A:$O,3,FALSE),"")</f>
        <v>4.59</v>
      </c>
      <c r="E1355" s="26" t="str">
        <f>IFERROR(VLOOKUP($A1355,'Medical Examinations'!$A:$O,4,FALSE),"")</f>
        <v>No</v>
      </c>
      <c r="F1355" t="str">
        <f>IFERROR(VLOOKUP($A1355,'Medical Examinations'!$A:$O,6,FALSE),"")</f>
        <v>No</v>
      </c>
      <c r="G1355" t="str">
        <f>IFERROR(VLOOKUP($A1355,'Medical Examinations'!$A:$O,7,FALSE),"")</f>
        <v>Yes</v>
      </c>
      <c r="H1355" s="28">
        <f>IFERROR(VLOOKUP($A1355,'Medical Examinations'!$A:$O,8,FALSE),"")</f>
        <v>1</v>
      </c>
      <c r="I1355" t="str">
        <f>IFERROR(VLOOKUP($A1355,'Medical Examinations'!$A:$O,10,FALSE),"")</f>
        <v>No</v>
      </c>
      <c r="J1355" t="str">
        <f>IFERROR(VLOOKUP($A1355,'Medical Examinations'!$A:$O,14,FALSE),"")</f>
        <v>Under Weight</v>
      </c>
      <c r="K1355" t="str">
        <f>IFERROR(VLOOKUP($A1355,'Medical Examinations'!$A:$O,15,FALSE),"")</f>
        <v>Normal</v>
      </c>
      <c r="L1355" s="19" t="str">
        <f>IFERROR(VLOOKUP($A1355,'Hospitalisation Details'!$A:$Q,7,FALSE),"")</f>
        <v>14-Sep-2003</v>
      </c>
      <c r="M1355" s="20">
        <f>IFERROR(VLOOKUP($A1355,'Hospitalisation Details'!$A:$Q,10,FALSE),"")</f>
        <v>1621.34</v>
      </c>
      <c r="N1355" s="26" t="str">
        <f>IFERROR(VLOOKUP($A1355,'Hospitalisation Details'!$A:$Q,11,FALSE),"")</f>
        <v>tier - 2</v>
      </c>
      <c r="O1355" t="str">
        <f>IFERROR(VLOOKUP($A1355,'Hospitalisation Details'!$A:$Q,13,FALSE),"")</f>
        <v>tier - 2</v>
      </c>
      <c r="P1355" t="str">
        <f>IFERROR(VLOOKUP($A1355,'Hospitalisation Details'!$A:$Q,15,FALSE),"")</f>
        <v>R1012</v>
      </c>
      <c r="Q1355">
        <f>IFERROR(VLOOKUP($A1355,'Hospitalisation Details'!$A:$Q,8,FALSE),"")</f>
        <v>19</v>
      </c>
    </row>
    <row r="1356" spans="1:17" ht="15" x14ac:dyDescent="0.35">
      <c r="A1356" s="25" t="str">
        <f>'Customer Names'!A2218</f>
        <v>Id2217</v>
      </c>
      <c r="B1356" t="str">
        <f>IFERROR(VLOOKUP($A1356,'Customer Names'!$A:$F,3,FALSE),"")</f>
        <v>Smith</v>
      </c>
      <c r="C1356" s="27">
        <f>IFERROR(VLOOKUP($A1356,'Medical Examinations'!$A:$O,2,FALSE),"")</f>
        <v>22.57</v>
      </c>
      <c r="D1356">
        <f>IFERROR(VLOOKUP($A1356,'Medical Examinations'!$A:$O,3,FALSE),"")</f>
        <v>5.8</v>
      </c>
      <c r="E1356" s="26" t="str">
        <f>IFERROR(VLOOKUP($A1356,'Medical Examinations'!$A:$O,4,FALSE),"")</f>
        <v>Yes</v>
      </c>
      <c r="F1356" t="str">
        <f>IFERROR(VLOOKUP($A1356,'Medical Examinations'!$A:$O,6,FALSE),"")</f>
        <v>No</v>
      </c>
      <c r="G1356" t="str">
        <f>IFERROR(VLOOKUP($A1356,'Medical Examinations'!$A:$O,7,FALSE),"")</f>
        <v>No</v>
      </c>
      <c r="H1356" s="28">
        <f>IFERROR(VLOOKUP($A1356,'Medical Examinations'!$A:$O,8,FALSE),"")</f>
        <v>1</v>
      </c>
      <c r="I1356" t="str">
        <f>IFERROR(VLOOKUP($A1356,'Medical Examinations'!$A:$O,10,FALSE),"")</f>
        <v>No</v>
      </c>
      <c r="J1356" t="str">
        <f>IFERROR(VLOOKUP($A1356,'Medical Examinations'!$A:$O,14,FALSE),"")</f>
        <v>Normal Weight</v>
      </c>
      <c r="K1356" t="str">
        <f>IFERROR(VLOOKUP($A1356,'Medical Examinations'!$A:$O,15,FALSE),"")</f>
        <v>Prediabetes</v>
      </c>
      <c r="L1356" s="19" t="str">
        <f>IFERROR(VLOOKUP($A1356,'Hospitalisation Details'!$A:$Q,7,FALSE),"")</f>
        <v>5-Aug-1995</v>
      </c>
      <c r="M1356" s="20">
        <f>IFERROR(VLOOKUP($A1356,'Hospitalisation Details'!$A:$Q,10,FALSE),"")</f>
        <v>1617.16</v>
      </c>
      <c r="N1356" s="26" t="str">
        <f>IFERROR(VLOOKUP($A1356,'Hospitalisation Details'!$A:$Q,11,FALSE),"")</f>
        <v>tier - 2</v>
      </c>
      <c r="O1356" t="str">
        <f>IFERROR(VLOOKUP($A1356,'Hospitalisation Details'!$A:$Q,13,FALSE),"")</f>
        <v>tier - 1</v>
      </c>
      <c r="P1356" t="str">
        <f>IFERROR(VLOOKUP($A1356,'Hospitalisation Details'!$A:$Q,15,FALSE),"")</f>
        <v>R1013</v>
      </c>
      <c r="Q1356">
        <f>IFERROR(VLOOKUP($A1356,'Hospitalisation Details'!$A:$Q,8,FALSE),"")</f>
        <v>27</v>
      </c>
    </row>
    <row r="1357" spans="1:17" ht="15" x14ac:dyDescent="0.35">
      <c r="A1357" s="25" t="str">
        <f>'Customer Names'!A2219</f>
        <v>Id2218</v>
      </c>
      <c r="B1357" t="str">
        <f>IFERROR(VLOOKUP($A1357,'Customer Names'!$A:$F,3,FALSE),"")</f>
        <v>Moody</v>
      </c>
      <c r="C1357" s="27">
        <f>IFERROR(VLOOKUP($A1357,'Medical Examinations'!$A:$O,2,FALSE),"")</f>
        <v>26.73</v>
      </c>
      <c r="D1357">
        <f>IFERROR(VLOOKUP($A1357,'Medical Examinations'!$A:$O,3,FALSE),"")</f>
        <v>5.08</v>
      </c>
      <c r="E1357" s="26" t="str">
        <f>IFERROR(VLOOKUP($A1357,'Medical Examinations'!$A:$O,4,FALSE),"")</f>
        <v>No</v>
      </c>
      <c r="F1357" t="str">
        <f>IFERROR(VLOOKUP($A1357,'Medical Examinations'!$A:$O,6,FALSE),"")</f>
        <v>yes</v>
      </c>
      <c r="G1357" t="str">
        <f>IFERROR(VLOOKUP($A1357,'Medical Examinations'!$A:$O,7,FALSE),"")</f>
        <v>No</v>
      </c>
      <c r="H1357" s="28">
        <f>IFERROR(VLOOKUP($A1357,'Medical Examinations'!$A:$O,8,FALSE),"")</f>
        <v>1</v>
      </c>
      <c r="I1357" t="str">
        <f>IFERROR(VLOOKUP($A1357,'Medical Examinations'!$A:$O,10,FALSE),"")</f>
        <v>No</v>
      </c>
      <c r="J1357" t="str">
        <f>IFERROR(VLOOKUP($A1357,'Medical Examinations'!$A:$O,14,FALSE),"")</f>
        <v>Over Weight</v>
      </c>
      <c r="K1357" t="str">
        <f>IFERROR(VLOOKUP($A1357,'Medical Examinations'!$A:$O,15,FALSE),"")</f>
        <v>Normal</v>
      </c>
      <c r="L1357" s="19" t="str">
        <f>IFERROR(VLOOKUP($A1357,'Hospitalisation Details'!$A:$Q,7,FALSE),"")</f>
        <v>22-Jul-2004</v>
      </c>
      <c r="M1357" s="20">
        <f>IFERROR(VLOOKUP($A1357,'Hospitalisation Details'!$A:$Q,10,FALSE),"")</f>
        <v>1615.77</v>
      </c>
      <c r="N1357" s="26" t="str">
        <f>IFERROR(VLOOKUP($A1357,'Hospitalisation Details'!$A:$Q,11,FALSE),"")</f>
        <v>tier - 2</v>
      </c>
      <c r="O1357" t="str">
        <f>IFERROR(VLOOKUP($A1357,'Hospitalisation Details'!$A:$Q,13,FALSE),"")</f>
        <v>tier - 1</v>
      </c>
      <c r="P1357" t="str">
        <f>IFERROR(VLOOKUP($A1357,'Hospitalisation Details'!$A:$Q,15,FALSE),"")</f>
        <v>R1013</v>
      </c>
      <c r="Q1357">
        <f>IFERROR(VLOOKUP($A1357,'Hospitalisation Details'!$A:$Q,8,FALSE),"")</f>
        <v>18</v>
      </c>
    </row>
    <row r="1358" spans="1:17" ht="15" x14ac:dyDescent="0.35">
      <c r="A1358" s="25" t="str">
        <f>'Customer Names'!A2220</f>
        <v>Id2219</v>
      </c>
      <c r="B1358" t="str">
        <f>IFERROR(VLOOKUP($A1358,'Customer Names'!$A:$F,3,FALSE),"")</f>
        <v>Swierzbinski</v>
      </c>
      <c r="C1358" s="27">
        <f>IFERROR(VLOOKUP($A1358,'Medical Examinations'!$A:$O,2,FALSE),"")</f>
        <v>20.79</v>
      </c>
      <c r="D1358">
        <f>IFERROR(VLOOKUP($A1358,'Medical Examinations'!$A:$O,3,FALSE),"")</f>
        <v>5.84</v>
      </c>
      <c r="E1358" s="26" t="str">
        <f>IFERROR(VLOOKUP($A1358,'Medical Examinations'!$A:$O,4,FALSE),"")</f>
        <v>No</v>
      </c>
      <c r="F1358" t="str">
        <f>IFERROR(VLOOKUP($A1358,'Medical Examinations'!$A:$O,6,FALSE),"")</f>
        <v>yes</v>
      </c>
      <c r="G1358" t="str">
        <f>IFERROR(VLOOKUP($A1358,'Medical Examinations'!$A:$O,7,FALSE),"")</f>
        <v>No</v>
      </c>
      <c r="H1358" s="28">
        <f>IFERROR(VLOOKUP($A1358,'Medical Examinations'!$A:$O,8,FALSE),"")</f>
        <v>1</v>
      </c>
      <c r="I1358" t="str">
        <f>IFERROR(VLOOKUP($A1358,'Medical Examinations'!$A:$O,10,FALSE),"")</f>
        <v>No</v>
      </c>
      <c r="J1358" t="str">
        <f>IFERROR(VLOOKUP($A1358,'Medical Examinations'!$A:$O,14,FALSE),"")</f>
        <v>Normal Weight</v>
      </c>
      <c r="K1358" t="str">
        <f>IFERROR(VLOOKUP($A1358,'Medical Examinations'!$A:$O,15,FALSE),"")</f>
        <v>Prediabetes</v>
      </c>
      <c r="L1358" s="19" t="str">
        <f>IFERROR(VLOOKUP($A1358,'Hospitalisation Details'!$A:$Q,7,FALSE),"")</f>
        <v>19-Nov-2004</v>
      </c>
      <c r="M1358" s="20">
        <f>IFERROR(VLOOKUP($A1358,'Hospitalisation Details'!$A:$Q,10,FALSE),"")</f>
        <v>1607.51</v>
      </c>
      <c r="N1358" s="26" t="str">
        <f>IFERROR(VLOOKUP($A1358,'Hospitalisation Details'!$A:$Q,11,FALSE),"")</f>
        <v>tier - 2</v>
      </c>
      <c r="O1358" t="str">
        <f>IFERROR(VLOOKUP($A1358,'Hospitalisation Details'!$A:$Q,13,FALSE),"")</f>
        <v>tier - 3</v>
      </c>
      <c r="P1358" t="str">
        <f>IFERROR(VLOOKUP($A1358,'Hospitalisation Details'!$A:$Q,15,FALSE),"")</f>
        <v>R1013</v>
      </c>
      <c r="Q1358">
        <f>IFERROR(VLOOKUP($A1358,'Hospitalisation Details'!$A:$Q,8,FALSE),"")</f>
        <v>18</v>
      </c>
    </row>
    <row r="1359" spans="1:17" ht="15" x14ac:dyDescent="0.35">
      <c r="A1359" s="25" t="str">
        <f>'Customer Names'!A223</f>
        <v>Id222</v>
      </c>
      <c r="B1359" t="str">
        <f>IFERROR(VLOOKUP($A1359,'Customer Names'!$A:$F,3,FALSE),"")</f>
        <v>Malatesta</v>
      </c>
      <c r="C1359" s="27">
        <f>IFERROR(VLOOKUP($A1359,'Medical Examinations'!$A:$O,2,FALSE),"")</f>
        <v>28.5</v>
      </c>
      <c r="D1359">
        <f>IFERROR(VLOOKUP($A1359,'Medical Examinations'!$A:$O,3,FALSE),"")</f>
        <v>5.12</v>
      </c>
      <c r="E1359" s="26" t="str">
        <f>IFERROR(VLOOKUP($A1359,'Medical Examinations'!$A:$O,4,FALSE),"")</f>
        <v>No</v>
      </c>
      <c r="F1359" t="str">
        <f>IFERROR(VLOOKUP($A1359,'Medical Examinations'!$A:$O,6,FALSE),"")</f>
        <v>No</v>
      </c>
      <c r="G1359" t="str">
        <f>IFERROR(VLOOKUP($A1359,'Medical Examinations'!$A:$O,7,FALSE),"")</f>
        <v>No</v>
      </c>
      <c r="H1359" s="28">
        <f>IFERROR(VLOOKUP($A1359,'Medical Examinations'!$A:$O,8,FALSE),"")</f>
        <v>1</v>
      </c>
      <c r="I1359" t="str">
        <f>IFERROR(VLOOKUP($A1359,'Medical Examinations'!$A:$O,10,FALSE),"")</f>
        <v>Yes</v>
      </c>
      <c r="J1359" t="str">
        <f>IFERROR(VLOOKUP($A1359,'Medical Examinations'!$A:$O,14,FALSE),"")</f>
        <v>Over Weight</v>
      </c>
      <c r="K1359" t="str">
        <f>IFERROR(VLOOKUP($A1359,'Medical Examinations'!$A:$O,15,FALSE),"")</f>
        <v>Normal</v>
      </c>
      <c r="L1359" s="19" t="str">
        <f>IFERROR(VLOOKUP($A1359,'Hospitalisation Details'!$A:$Q,7,FALSE),"")</f>
        <v>22-Dec-1998</v>
      </c>
      <c r="M1359" s="20">
        <f>IFERROR(VLOOKUP($A1359,'Hospitalisation Details'!$A:$Q,10,FALSE),"")</f>
        <v>35147.53</v>
      </c>
      <c r="N1359" s="26" t="str">
        <f>IFERROR(VLOOKUP($A1359,'Hospitalisation Details'!$A:$Q,11,FALSE),"")</f>
        <v>tier - 1</v>
      </c>
      <c r="O1359" t="str">
        <f>IFERROR(VLOOKUP($A1359,'Hospitalisation Details'!$A:$Q,13,FALSE),"")</f>
        <v>tier - 1</v>
      </c>
      <c r="P1359" t="str">
        <f>IFERROR(VLOOKUP($A1359,'Hospitalisation Details'!$A:$Q,15,FALSE),"")</f>
        <v>R1016</v>
      </c>
      <c r="Q1359">
        <f>IFERROR(VLOOKUP($A1359,'Hospitalisation Details'!$A:$Q,8,FALSE),"")</f>
        <v>24</v>
      </c>
    </row>
    <row r="1360" spans="1:17" ht="15" x14ac:dyDescent="0.35">
      <c r="A1360" s="25" t="str">
        <f>'Customer Names'!A2221</f>
        <v>Id2220</v>
      </c>
      <c r="B1360" t="str">
        <f>IFERROR(VLOOKUP($A1360,'Customer Names'!$A:$F,3,FALSE),"")</f>
        <v>Schwartz</v>
      </c>
      <c r="C1360" s="27">
        <f>IFERROR(VLOOKUP($A1360,'Medical Examinations'!$A:$O,2,FALSE),"")</f>
        <v>20.149999999999999</v>
      </c>
      <c r="D1360">
        <f>IFERROR(VLOOKUP($A1360,'Medical Examinations'!$A:$O,3,FALSE),"")</f>
        <v>4.1500000000000004</v>
      </c>
      <c r="E1360" s="26" t="str">
        <f>IFERROR(VLOOKUP($A1360,'Medical Examinations'!$A:$O,4,FALSE),"")</f>
        <v>No</v>
      </c>
      <c r="F1360" t="str">
        <f>IFERROR(VLOOKUP($A1360,'Medical Examinations'!$A:$O,6,FALSE),"")</f>
        <v>No</v>
      </c>
      <c r="G1360" t="str">
        <f>IFERROR(VLOOKUP($A1360,'Medical Examinations'!$A:$O,7,FALSE),"")</f>
        <v>No</v>
      </c>
      <c r="H1360" s="28">
        <f>IFERROR(VLOOKUP($A1360,'Medical Examinations'!$A:$O,8,FALSE),"")</f>
        <v>1</v>
      </c>
      <c r="I1360" t="str">
        <f>IFERROR(VLOOKUP($A1360,'Medical Examinations'!$A:$O,10,FALSE),"")</f>
        <v>No</v>
      </c>
      <c r="J1360" t="str">
        <f>IFERROR(VLOOKUP($A1360,'Medical Examinations'!$A:$O,14,FALSE),"")</f>
        <v>Normal Weight</v>
      </c>
      <c r="K1360" t="str">
        <f>IFERROR(VLOOKUP($A1360,'Medical Examinations'!$A:$O,15,FALSE),"")</f>
        <v>Normal</v>
      </c>
      <c r="L1360" s="19" t="str">
        <f>IFERROR(VLOOKUP($A1360,'Hospitalisation Details'!$A:$Q,7,FALSE),"")</f>
        <v>22-Sep-1992</v>
      </c>
      <c r="M1360" s="20">
        <f>IFERROR(VLOOKUP($A1360,'Hospitalisation Details'!$A:$Q,10,FALSE),"")</f>
        <v>1566.88</v>
      </c>
      <c r="N1360" s="26" t="str">
        <f>IFERROR(VLOOKUP($A1360,'Hospitalisation Details'!$A:$Q,11,FALSE),"")</f>
        <v>tier - 2</v>
      </c>
      <c r="O1360" t="str">
        <f>IFERROR(VLOOKUP($A1360,'Hospitalisation Details'!$A:$Q,13,FALSE),"")</f>
        <v>tier - 1</v>
      </c>
      <c r="P1360" t="str">
        <f>IFERROR(VLOOKUP($A1360,'Hospitalisation Details'!$A:$Q,15,FALSE),"")</f>
        <v>R1013</v>
      </c>
      <c r="Q1360">
        <f>IFERROR(VLOOKUP($A1360,'Hospitalisation Details'!$A:$Q,8,FALSE),"")</f>
        <v>30</v>
      </c>
    </row>
    <row r="1361" spans="1:17" ht="15" x14ac:dyDescent="0.35">
      <c r="A1361" s="25" t="str">
        <f>'Customer Names'!A2222</f>
        <v>Id2221</v>
      </c>
      <c r="B1361" t="str">
        <f>IFERROR(VLOOKUP($A1361,'Customer Names'!$A:$F,3,FALSE),"")</f>
        <v>Sanseverino</v>
      </c>
      <c r="C1361" s="27">
        <f>IFERROR(VLOOKUP($A1361,'Medical Examinations'!$A:$O,2,FALSE),"")</f>
        <v>36.85</v>
      </c>
      <c r="D1361">
        <f>IFERROR(VLOOKUP($A1361,'Medical Examinations'!$A:$O,3,FALSE),"")</f>
        <v>4.3600000000000003</v>
      </c>
      <c r="E1361" s="26" t="str">
        <f>IFERROR(VLOOKUP($A1361,'Medical Examinations'!$A:$O,4,FALSE),"")</f>
        <v>Yes</v>
      </c>
      <c r="F1361" t="str">
        <f>IFERROR(VLOOKUP($A1361,'Medical Examinations'!$A:$O,6,FALSE),"")</f>
        <v>No</v>
      </c>
      <c r="G1361" t="str">
        <f>IFERROR(VLOOKUP($A1361,'Medical Examinations'!$A:$O,7,FALSE),"")</f>
        <v>No</v>
      </c>
      <c r="H1361" s="28" t="str">
        <f>IFERROR(VLOOKUP($A1361,'Medical Examinations'!$A:$O,8,FALSE),"")</f>
        <v>0</v>
      </c>
      <c r="I1361" t="str">
        <f>IFERROR(VLOOKUP($A1361,'Medical Examinations'!$A:$O,10,FALSE),"")</f>
        <v>No</v>
      </c>
      <c r="J1361" t="str">
        <f>IFERROR(VLOOKUP($A1361,'Medical Examinations'!$A:$O,14,FALSE),"")</f>
        <v>Obesity</v>
      </c>
      <c r="K1361" t="str">
        <f>IFERROR(VLOOKUP($A1361,'Medical Examinations'!$A:$O,15,FALSE),"")</f>
        <v>Normal</v>
      </c>
      <c r="L1361" s="19" t="str">
        <f>IFERROR(VLOOKUP($A1361,'Hospitalisation Details'!$A:$Q,7,FALSE),"")</f>
        <v>5-Dec-2001</v>
      </c>
      <c r="M1361" s="20">
        <f>IFERROR(VLOOKUP($A1361,'Hospitalisation Details'!$A:$Q,10,FALSE),"")</f>
        <v>1534.3</v>
      </c>
      <c r="N1361" s="26" t="str">
        <f>IFERROR(VLOOKUP($A1361,'Hospitalisation Details'!$A:$Q,11,FALSE),"")</f>
        <v>tier - 2</v>
      </c>
      <c r="O1361" t="str">
        <f>IFERROR(VLOOKUP($A1361,'Hospitalisation Details'!$A:$Q,13,FALSE),"")</f>
        <v>tier - 2</v>
      </c>
      <c r="P1361" t="str">
        <f>IFERROR(VLOOKUP($A1361,'Hospitalisation Details'!$A:$Q,15,FALSE),"")</f>
        <v>R1013</v>
      </c>
      <c r="Q1361">
        <f>IFERROR(VLOOKUP($A1361,'Hospitalisation Details'!$A:$Q,8,FALSE),"")</f>
        <v>21</v>
      </c>
    </row>
    <row r="1362" spans="1:17" ht="15" x14ac:dyDescent="0.35">
      <c r="A1362" s="25" t="str">
        <f>'Customer Names'!A2223</f>
        <v>Id2222</v>
      </c>
      <c r="B1362" t="str">
        <f>IFERROR(VLOOKUP($A1362,'Customer Names'!$A:$F,3,FALSE),"")</f>
        <v>Lawder</v>
      </c>
      <c r="C1362" s="27">
        <f>IFERROR(VLOOKUP($A1362,'Medical Examinations'!$A:$O,2,FALSE),"")</f>
        <v>35.53</v>
      </c>
      <c r="D1362">
        <f>IFERROR(VLOOKUP($A1362,'Medical Examinations'!$A:$O,3,FALSE),"")</f>
        <v>4.55</v>
      </c>
      <c r="E1362" s="26" t="str">
        <f>IFERROR(VLOOKUP($A1362,'Medical Examinations'!$A:$O,4,FALSE),"")</f>
        <v>Yes</v>
      </c>
      <c r="F1362" t="str">
        <f>IFERROR(VLOOKUP($A1362,'Medical Examinations'!$A:$O,6,FALSE),"")</f>
        <v>No</v>
      </c>
      <c r="G1362" t="str">
        <f>IFERROR(VLOOKUP($A1362,'Medical Examinations'!$A:$O,7,FALSE),"")</f>
        <v>No</v>
      </c>
      <c r="H1362" s="28" t="str">
        <f>IFERROR(VLOOKUP($A1362,'Medical Examinations'!$A:$O,8,FALSE),"")</f>
        <v>0</v>
      </c>
      <c r="I1362" t="str">
        <f>IFERROR(VLOOKUP($A1362,'Medical Examinations'!$A:$O,10,FALSE),"")</f>
        <v>No</v>
      </c>
      <c r="J1362" t="str">
        <f>IFERROR(VLOOKUP($A1362,'Medical Examinations'!$A:$O,14,FALSE),"")</f>
        <v>Obesity</v>
      </c>
      <c r="K1362" t="str">
        <f>IFERROR(VLOOKUP($A1362,'Medical Examinations'!$A:$O,15,FALSE),"")</f>
        <v>Normal</v>
      </c>
      <c r="L1362" s="19" t="str">
        <f>IFERROR(VLOOKUP($A1362,'Hospitalisation Details'!$A:$Q,7,FALSE),"")</f>
        <v>2-Jun-2001</v>
      </c>
      <c r="M1362" s="20">
        <f>IFERROR(VLOOKUP($A1362,'Hospitalisation Details'!$A:$Q,10,FALSE),"")</f>
        <v>1532.47</v>
      </c>
      <c r="N1362" s="26" t="str">
        <f>IFERROR(VLOOKUP($A1362,'Hospitalisation Details'!$A:$Q,11,FALSE),"")</f>
        <v>tier - 2</v>
      </c>
      <c r="O1362" t="str">
        <f>IFERROR(VLOOKUP($A1362,'Hospitalisation Details'!$A:$Q,13,FALSE),"")</f>
        <v>tier - 2</v>
      </c>
      <c r="P1362" t="str">
        <f>IFERROR(VLOOKUP($A1362,'Hospitalisation Details'!$A:$Q,15,FALSE),"")</f>
        <v>R1013</v>
      </c>
      <c r="Q1362">
        <f>IFERROR(VLOOKUP($A1362,'Hospitalisation Details'!$A:$Q,8,FALSE),"")</f>
        <v>22</v>
      </c>
    </row>
    <row r="1363" spans="1:17" ht="15" x14ac:dyDescent="0.35">
      <c r="A1363" s="25" t="str">
        <f>'Customer Names'!A2224</f>
        <v>Id2223</v>
      </c>
      <c r="B1363" t="str">
        <f>IFERROR(VLOOKUP($A1363,'Customer Names'!$A:$F,3,FALSE),"")</f>
        <v>Young</v>
      </c>
      <c r="C1363" s="27">
        <f>IFERROR(VLOOKUP($A1363,'Medical Examinations'!$A:$O,2,FALSE),"")</f>
        <v>31.1</v>
      </c>
      <c r="D1363">
        <f>IFERROR(VLOOKUP($A1363,'Medical Examinations'!$A:$O,3,FALSE),"")</f>
        <v>4.37</v>
      </c>
      <c r="E1363" s="26" t="str">
        <f>IFERROR(VLOOKUP($A1363,'Medical Examinations'!$A:$O,4,FALSE),"")</f>
        <v>Yes</v>
      </c>
      <c r="F1363" t="str">
        <f>IFERROR(VLOOKUP($A1363,'Medical Examinations'!$A:$O,6,FALSE),"")</f>
        <v>No</v>
      </c>
      <c r="G1363" t="str">
        <f>IFERROR(VLOOKUP($A1363,'Medical Examinations'!$A:$O,7,FALSE),"")</f>
        <v>No</v>
      </c>
      <c r="H1363" s="28" t="str">
        <f>IFERROR(VLOOKUP($A1363,'Medical Examinations'!$A:$O,8,FALSE),"")</f>
        <v>0</v>
      </c>
      <c r="I1363" t="str">
        <f>IFERROR(VLOOKUP($A1363,'Medical Examinations'!$A:$O,10,FALSE),"")</f>
        <v>No</v>
      </c>
      <c r="J1363" t="str">
        <f>IFERROR(VLOOKUP($A1363,'Medical Examinations'!$A:$O,14,FALSE),"")</f>
        <v>Obesity</v>
      </c>
      <c r="K1363" t="str">
        <f>IFERROR(VLOOKUP($A1363,'Medical Examinations'!$A:$O,15,FALSE),"")</f>
        <v>Normal</v>
      </c>
      <c r="L1363" s="19" t="str">
        <f>IFERROR(VLOOKUP($A1363,'Hospitalisation Details'!$A:$Q,7,FALSE),"")</f>
        <v>7-Jul-2001</v>
      </c>
      <c r="M1363" s="20">
        <f>IFERROR(VLOOKUP($A1363,'Hospitalisation Details'!$A:$Q,10,FALSE),"")</f>
        <v>1526.31</v>
      </c>
      <c r="N1363" s="26" t="str">
        <f>IFERROR(VLOOKUP($A1363,'Hospitalisation Details'!$A:$Q,11,FALSE),"")</f>
        <v>tier - 2</v>
      </c>
      <c r="O1363" t="str">
        <f>IFERROR(VLOOKUP($A1363,'Hospitalisation Details'!$A:$Q,13,FALSE),"")</f>
        <v>tier - 3</v>
      </c>
      <c r="P1363" t="str">
        <f>IFERROR(VLOOKUP($A1363,'Hospitalisation Details'!$A:$Q,15,FALSE),"")</f>
        <v>R1011</v>
      </c>
      <c r="Q1363">
        <f>IFERROR(VLOOKUP($A1363,'Hospitalisation Details'!$A:$Q,8,FALSE),"")</f>
        <v>21</v>
      </c>
    </row>
    <row r="1364" spans="1:17" ht="15" x14ac:dyDescent="0.35">
      <c r="A1364" s="25" t="str">
        <f>'Customer Names'!A2225</f>
        <v>Id2224</v>
      </c>
      <c r="B1364" t="str">
        <f>IFERROR(VLOOKUP($A1364,'Customer Names'!$A:$F,3,FALSE),"")</f>
        <v>Hoerner</v>
      </c>
      <c r="C1364" s="27">
        <f>IFERROR(VLOOKUP($A1364,'Medical Examinations'!$A:$O,2,FALSE),"")</f>
        <v>23.21</v>
      </c>
      <c r="D1364">
        <f>IFERROR(VLOOKUP($A1364,'Medical Examinations'!$A:$O,3,FALSE),"")</f>
        <v>5.24</v>
      </c>
      <c r="E1364" s="26" t="str">
        <f>IFERROR(VLOOKUP($A1364,'Medical Examinations'!$A:$O,4,FALSE),"")</f>
        <v>Yes</v>
      </c>
      <c r="F1364" t="str">
        <f>IFERROR(VLOOKUP($A1364,'Medical Examinations'!$A:$O,6,FALSE),"")</f>
        <v>No</v>
      </c>
      <c r="G1364" t="str">
        <f>IFERROR(VLOOKUP($A1364,'Medical Examinations'!$A:$O,7,FALSE),"")</f>
        <v>No</v>
      </c>
      <c r="H1364" s="28" t="str">
        <f>IFERROR(VLOOKUP($A1364,'Medical Examinations'!$A:$O,8,FALSE),"")</f>
        <v>0</v>
      </c>
      <c r="I1364" t="str">
        <f>IFERROR(VLOOKUP($A1364,'Medical Examinations'!$A:$O,10,FALSE),"")</f>
        <v>No</v>
      </c>
      <c r="J1364" t="str">
        <f>IFERROR(VLOOKUP($A1364,'Medical Examinations'!$A:$O,14,FALSE),"")</f>
        <v>Normal Weight</v>
      </c>
      <c r="K1364" t="str">
        <f>IFERROR(VLOOKUP($A1364,'Medical Examinations'!$A:$O,15,FALSE),"")</f>
        <v>Normal</v>
      </c>
      <c r="L1364" s="19" t="str">
        <f>IFERROR(VLOOKUP($A1364,'Hospitalisation Details'!$A:$Q,7,FALSE),"")</f>
        <v>25-Aug-2001</v>
      </c>
      <c r="M1364" s="20">
        <f>IFERROR(VLOOKUP($A1364,'Hospitalisation Details'!$A:$Q,10,FALSE),"")</f>
        <v>1515.34</v>
      </c>
      <c r="N1364" s="26" t="str">
        <f>IFERROR(VLOOKUP($A1364,'Hospitalisation Details'!$A:$Q,11,FALSE),"")</f>
        <v>tier - 2</v>
      </c>
      <c r="O1364" t="str">
        <f>IFERROR(VLOOKUP($A1364,'Hospitalisation Details'!$A:$Q,13,FALSE),"")</f>
        <v>tier - 3</v>
      </c>
      <c r="P1364" t="str">
        <f>IFERROR(VLOOKUP($A1364,'Hospitalisation Details'!$A:$Q,15,FALSE),"")</f>
        <v>R1013</v>
      </c>
      <c r="Q1364">
        <f>IFERROR(VLOOKUP($A1364,'Hospitalisation Details'!$A:$Q,8,FALSE),"")</f>
        <v>21</v>
      </c>
    </row>
    <row r="1365" spans="1:17" ht="15" x14ac:dyDescent="0.35">
      <c r="A1365" s="25" t="str">
        <f>'Customer Names'!A2226</f>
        <v>Id2225</v>
      </c>
      <c r="B1365" t="str">
        <f>IFERROR(VLOOKUP($A1365,'Customer Names'!$A:$F,3,FALSE),"")</f>
        <v>Benson</v>
      </c>
      <c r="C1365" s="27">
        <f>IFERROR(VLOOKUP($A1365,'Medical Examinations'!$A:$O,2,FALSE),"")</f>
        <v>18.36</v>
      </c>
      <c r="D1365">
        <f>IFERROR(VLOOKUP($A1365,'Medical Examinations'!$A:$O,3,FALSE),"")</f>
        <v>5.96</v>
      </c>
      <c r="E1365" s="26" t="str">
        <f>IFERROR(VLOOKUP($A1365,'Medical Examinations'!$A:$O,4,FALSE),"")</f>
        <v>No</v>
      </c>
      <c r="F1365" t="str">
        <f>IFERROR(VLOOKUP($A1365,'Medical Examinations'!$A:$O,6,FALSE),"")</f>
        <v>No</v>
      </c>
      <c r="G1365" t="str">
        <f>IFERROR(VLOOKUP($A1365,'Medical Examinations'!$A:$O,7,FALSE),"")</f>
        <v>No</v>
      </c>
      <c r="H1365" s="28">
        <f>IFERROR(VLOOKUP($A1365,'Medical Examinations'!$A:$O,8,FALSE),"")</f>
        <v>1</v>
      </c>
      <c r="I1365" t="str">
        <f>IFERROR(VLOOKUP($A1365,'Medical Examinations'!$A:$O,10,FALSE),"")</f>
        <v>No</v>
      </c>
      <c r="J1365" t="str">
        <f>IFERROR(VLOOKUP($A1365,'Medical Examinations'!$A:$O,14,FALSE),"")</f>
        <v>Under Weight</v>
      </c>
      <c r="K1365" t="str">
        <f>IFERROR(VLOOKUP($A1365,'Medical Examinations'!$A:$O,15,FALSE),"")</f>
        <v>Prediabetes</v>
      </c>
      <c r="L1365" s="19" t="str">
        <f>IFERROR(VLOOKUP($A1365,'Hospitalisation Details'!$A:$Q,7,FALSE),"")</f>
        <v>19-Jun-1998</v>
      </c>
      <c r="M1365" s="20">
        <f>IFERROR(VLOOKUP($A1365,'Hospitalisation Details'!$A:$Q,10,FALSE),"")</f>
        <v>1497</v>
      </c>
      <c r="N1365" s="26" t="str">
        <f>IFERROR(VLOOKUP($A1365,'Hospitalisation Details'!$A:$Q,11,FALSE),"")</f>
        <v>tier - 2</v>
      </c>
      <c r="O1365" t="str">
        <f>IFERROR(VLOOKUP($A1365,'Hospitalisation Details'!$A:$Q,13,FALSE),"")</f>
        <v>tier - 2</v>
      </c>
      <c r="P1365" t="str">
        <f>IFERROR(VLOOKUP($A1365,'Hospitalisation Details'!$A:$Q,15,FALSE),"")</f>
        <v>R1013</v>
      </c>
      <c r="Q1365">
        <f>IFERROR(VLOOKUP($A1365,'Hospitalisation Details'!$A:$Q,8,FALSE),"")</f>
        <v>24</v>
      </c>
    </row>
    <row r="1366" spans="1:17" ht="15" x14ac:dyDescent="0.35">
      <c r="A1366" s="25" t="str">
        <f>'Customer Names'!A2227</f>
        <v>Id2226</v>
      </c>
      <c r="B1366" t="str">
        <f>IFERROR(VLOOKUP($A1366,'Customer Names'!$A:$F,3,FALSE),"")</f>
        <v>Horton</v>
      </c>
      <c r="C1366" s="27">
        <f>IFERROR(VLOOKUP($A1366,'Medical Examinations'!$A:$O,2,FALSE),"")</f>
        <v>15.92</v>
      </c>
      <c r="D1366">
        <f>IFERROR(VLOOKUP($A1366,'Medical Examinations'!$A:$O,3,FALSE),"")</f>
        <v>4.76</v>
      </c>
      <c r="E1366" s="26" t="str">
        <f>IFERROR(VLOOKUP($A1366,'Medical Examinations'!$A:$O,4,FALSE),"")</f>
        <v>Yes</v>
      </c>
      <c r="F1366" t="str">
        <f>IFERROR(VLOOKUP($A1366,'Medical Examinations'!$A:$O,6,FALSE),"")</f>
        <v>No</v>
      </c>
      <c r="G1366" t="str">
        <f>IFERROR(VLOOKUP($A1366,'Medical Examinations'!$A:$O,7,FALSE),"")</f>
        <v>No</v>
      </c>
      <c r="H1366" s="28">
        <f>IFERROR(VLOOKUP($A1366,'Medical Examinations'!$A:$O,8,FALSE),"")</f>
        <v>1</v>
      </c>
      <c r="I1366" t="str">
        <f>IFERROR(VLOOKUP($A1366,'Medical Examinations'!$A:$O,10,FALSE),"")</f>
        <v>No</v>
      </c>
      <c r="J1366" t="str">
        <f>IFERROR(VLOOKUP($A1366,'Medical Examinations'!$A:$O,14,FALSE),"")</f>
        <v>Under Weight</v>
      </c>
      <c r="K1366" t="str">
        <f>IFERROR(VLOOKUP($A1366,'Medical Examinations'!$A:$O,15,FALSE),"")</f>
        <v>Normal</v>
      </c>
      <c r="L1366" s="19" t="str">
        <f>IFERROR(VLOOKUP($A1366,'Hospitalisation Details'!$A:$Q,7,FALSE),"")</f>
        <v>7-Oct-1995</v>
      </c>
      <c r="M1366" s="20">
        <f>IFERROR(VLOOKUP($A1366,'Hospitalisation Details'!$A:$Q,10,FALSE),"")</f>
        <v>1493</v>
      </c>
      <c r="N1366" s="26" t="str">
        <f>IFERROR(VLOOKUP($A1366,'Hospitalisation Details'!$A:$Q,11,FALSE),"")</f>
        <v>tier - 2</v>
      </c>
      <c r="O1366" t="str">
        <f>IFERROR(VLOOKUP($A1366,'Hospitalisation Details'!$A:$Q,13,FALSE),"")</f>
        <v>tier - 3</v>
      </c>
      <c r="P1366" t="str">
        <f>IFERROR(VLOOKUP($A1366,'Hospitalisation Details'!$A:$Q,15,FALSE),"")</f>
        <v>R1013</v>
      </c>
      <c r="Q1366">
        <f>IFERROR(VLOOKUP($A1366,'Hospitalisation Details'!$A:$Q,8,FALSE),"")</f>
        <v>27</v>
      </c>
    </row>
    <row r="1367" spans="1:17" ht="15" x14ac:dyDescent="0.35">
      <c r="A1367" s="25" t="str">
        <f>'Customer Names'!A2228</f>
        <v>Id2227</v>
      </c>
      <c r="B1367" t="str">
        <f>IFERROR(VLOOKUP($A1367,'Customer Names'!$A:$F,3,FALSE),"")</f>
        <v>McGraw</v>
      </c>
      <c r="C1367" s="27">
        <f>IFERROR(VLOOKUP($A1367,'Medical Examinations'!$A:$O,2,FALSE),"")</f>
        <v>15.17</v>
      </c>
      <c r="D1367">
        <f>IFERROR(VLOOKUP($A1367,'Medical Examinations'!$A:$O,3,FALSE),"")</f>
        <v>4.3</v>
      </c>
      <c r="E1367" s="26" t="str">
        <f>IFERROR(VLOOKUP($A1367,'Medical Examinations'!$A:$O,4,FALSE),"")</f>
        <v>Yes</v>
      </c>
      <c r="F1367" t="str">
        <f>IFERROR(VLOOKUP($A1367,'Medical Examinations'!$A:$O,6,FALSE),"")</f>
        <v>No</v>
      </c>
      <c r="G1367" t="str">
        <f>IFERROR(VLOOKUP($A1367,'Medical Examinations'!$A:$O,7,FALSE),"")</f>
        <v>Yes</v>
      </c>
      <c r="H1367" s="28">
        <f>IFERROR(VLOOKUP($A1367,'Medical Examinations'!$A:$O,8,FALSE),"")</f>
        <v>1</v>
      </c>
      <c r="I1367" t="str">
        <f>IFERROR(VLOOKUP($A1367,'Medical Examinations'!$A:$O,10,FALSE),"")</f>
        <v>No</v>
      </c>
      <c r="J1367" t="str">
        <f>IFERROR(VLOOKUP($A1367,'Medical Examinations'!$A:$O,14,FALSE),"")</f>
        <v>Under Weight</v>
      </c>
      <c r="K1367" t="str">
        <f>IFERROR(VLOOKUP($A1367,'Medical Examinations'!$A:$O,15,FALSE),"")</f>
        <v>Normal</v>
      </c>
      <c r="L1367" s="19" t="str">
        <f>IFERROR(VLOOKUP($A1367,'Hospitalisation Details'!$A:$Q,7,FALSE),"")</f>
        <v>9-Jun-1997</v>
      </c>
      <c r="M1367" s="20">
        <f>IFERROR(VLOOKUP($A1367,'Hospitalisation Details'!$A:$Q,10,FALSE),"")</f>
        <v>1481</v>
      </c>
      <c r="N1367" s="26" t="str">
        <f>IFERROR(VLOOKUP($A1367,'Hospitalisation Details'!$A:$Q,11,FALSE),"")</f>
        <v>tier - 2</v>
      </c>
      <c r="O1367" t="str">
        <f>IFERROR(VLOOKUP($A1367,'Hospitalisation Details'!$A:$Q,13,FALSE),"")</f>
        <v>tier - 1</v>
      </c>
      <c r="P1367" t="str">
        <f>IFERROR(VLOOKUP($A1367,'Hospitalisation Details'!$A:$Q,15,FALSE),"")</f>
        <v>R1012</v>
      </c>
      <c r="Q1367">
        <f>IFERROR(VLOOKUP($A1367,'Hospitalisation Details'!$A:$Q,8,FALSE),"")</f>
        <v>25</v>
      </c>
    </row>
    <row r="1368" spans="1:17" ht="15" x14ac:dyDescent="0.35">
      <c r="A1368" s="25" t="str">
        <f>'Customer Names'!A2229</f>
        <v>Id2228</v>
      </c>
      <c r="B1368" t="str">
        <f>IFERROR(VLOOKUP($A1368,'Customer Names'!$A:$F,3,FALSE),"")</f>
        <v>Beaulne</v>
      </c>
      <c r="C1368" s="27">
        <f>IFERROR(VLOOKUP($A1368,'Medical Examinations'!$A:$O,2,FALSE),"")</f>
        <v>16.63</v>
      </c>
      <c r="D1368">
        <f>IFERROR(VLOOKUP($A1368,'Medical Examinations'!$A:$O,3,FALSE),"")</f>
        <v>4.5</v>
      </c>
      <c r="E1368" s="26" t="str">
        <f>IFERROR(VLOOKUP($A1368,'Medical Examinations'!$A:$O,4,FALSE),"")</f>
        <v>No</v>
      </c>
      <c r="F1368" t="str">
        <f>IFERROR(VLOOKUP($A1368,'Medical Examinations'!$A:$O,6,FALSE),"")</f>
        <v>No</v>
      </c>
      <c r="G1368" t="str">
        <f>IFERROR(VLOOKUP($A1368,'Medical Examinations'!$A:$O,7,FALSE),"")</f>
        <v>No</v>
      </c>
      <c r="H1368" s="28">
        <f>IFERROR(VLOOKUP($A1368,'Medical Examinations'!$A:$O,8,FALSE),"")</f>
        <v>1</v>
      </c>
      <c r="I1368" t="str">
        <f>IFERROR(VLOOKUP($A1368,'Medical Examinations'!$A:$O,10,FALSE),"")</f>
        <v>No</v>
      </c>
      <c r="J1368" t="str">
        <f>IFERROR(VLOOKUP($A1368,'Medical Examinations'!$A:$O,14,FALSE),"")</f>
        <v>Under Weight</v>
      </c>
      <c r="K1368" t="str">
        <f>IFERROR(VLOOKUP($A1368,'Medical Examinations'!$A:$O,15,FALSE),"")</f>
        <v>Normal</v>
      </c>
      <c r="L1368" s="19" t="str">
        <f>IFERROR(VLOOKUP($A1368,'Hospitalisation Details'!$A:$Q,7,FALSE),"")</f>
        <v>7-Dec-1998</v>
      </c>
      <c r="M1368" s="20">
        <f>IFERROR(VLOOKUP($A1368,'Hospitalisation Details'!$A:$Q,10,FALSE),"")</f>
        <v>1477</v>
      </c>
      <c r="N1368" s="26" t="str">
        <f>IFERROR(VLOOKUP($A1368,'Hospitalisation Details'!$A:$Q,11,FALSE),"")</f>
        <v>tier - 2</v>
      </c>
      <c r="O1368" t="str">
        <f>IFERROR(VLOOKUP($A1368,'Hospitalisation Details'!$A:$Q,13,FALSE),"")</f>
        <v>tier - 1</v>
      </c>
      <c r="P1368" t="str">
        <f>IFERROR(VLOOKUP($A1368,'Hospitalisation Details'!$A:$Q,15,FALSE),"")</f>
        <v>R1013</v>
      </c>
      <c r="Q1368">
        <f>IFERROR(VLOOKUP($A1368,'Hospitalisation Details'!$A:$Q,8,FALSE),"")</f>
        <v>24</v>
      </c>
    </row>
    <row r="1369" spans="1:17" ht="15" x14ac:dyDescent="0.35">
      <c r="A1369" s="25" t="str">
        <f>'Customer Names'!A2230</f>
        <v>Id2229</v>
      </c>
      <c r="B1369" t="str">
        <f>IFERROR(VLOOKUP($A1369,'Customer Names'!$A:$F,3,FALSE),"")</f>
        <v>Lunz</v>
      </c>
      <c r="C1369" s="27">
        <f>IFERROR(VLOOKUP($A1369,'Medical Examinations'!$A:$O,2,FALSE),"")</f>
        <v>19.39</v>
      </c>
      <c r="D1369">
        <f>IFERROR(VLOOKUP($A1369,'Medical Examinations'!$A:$O,3,FALSE),"")</f>
        <v>5.59</v>
      </c>
      <c r="E1369" s="26" t="str">
        <f>IFERROR(VLOOKUP($A1369,'Medical Examinations'!$A:$O,4,FALSE),"")</f>
        <v>No</v>
      </c>
      <c r="F1369" t="str">
        <f>IFERROR(VLOOKUP($A1369,'Medical Examinations'!$A:$O,6,FALSE),"")</f>
        <v>No</v>
      </c>
      <c r="G1369" t="str">
        <f>IFERROR(VLOOKUP($A1369,'Medical Examinations'!$A:$O,7,FALSE),"")</f>
        <v>Yes</v>
      </c>
      <c r="H1369" s="28">
        <f>IFERROR(VLOOKUP($A1369,'Medical Examinations'!$A:$O,8,FALSE),"")</f>
        <v>1</v>
      </c>
      <c r="I1369" t="str">
        <f>IFERROR(VLOOKUP($A1369,'Medical Examinations'!$A:$O,10,FALSE),"")</f>
        <v>No</v>
      </c>
      <c r="J1369" t="str">
        <f>IFERROR(VLOOKUP($A1369,'Medical Examinations'!$A:$O,14,FALSE),"")</f>
        <v>Normal Weight</v>
      </c>
      <c r="K1369" t="str">
        <f>IFERROR(VLOOKUP($A1369,'Medical Examinations'!$A:$O,15,FALSE),"")</f>
        <v>Normal</v>
      </c>
      <c r="L1369" s="19" t="str">
        <f>IFERROR(VLOOKUP($A1369,'Hospitalisation Details'!$A:$Q,7,FALSE),"")</f>
        <v>20-Jun-2003</v>
      </c>
      <c r="M1369" s="20">
        <f>IFERROR(VLOOKUP($A1369,'Hospitalisation Details'!$A:$Q,10,FALSE),"")</f>
        <v>1467</v>
      </c>
      <c r="N1369" s="26" t="str">
        <f>IFERROR(VLOOKUP($A1369,'Hospitalisation Details'!$A:$Q,11,FALSE),"")</f>
        <v>tier - 2</v>
      </c>
      <c r="O1369" t="str">
        <f>IFERROR(VLOOKUP($A1369,'Hospitalisation Details'!$A:$Q,13,FALSE),"")</f>
        <v>tier - 2</v>
      </c>
      <c r="P1369" t="str">
        <f>IFERROR(VLOOKUP($A1369,'Hospitalisation Details'!$A:$Q,15,FALSE),"")</f>
        <v>R1013</v>
      </c>
      <c r="Q1369">
        <f>IFERROR(VLOOKUP($A1369,'Hospitalisation Details'!$A:$Q,8,FALSE),"")</f>
        <v>19</v>
      </c>
    </row>
    <row r="1370" spans="1:17" ht="15" x14ac:dyDescent="0.35">
      <c r="A1370" s="25" t="str">
        <f>'Customer Names'!A224</f>
        <v>Id223</v>
      </c>
      <c r="B1370" t="str">
        <f>IFERROR(VLOOKUP($A1370,'Customer Names'!$A:$F,3,FALSE),"")</f>
        <v>Hinrichsen</v>
      </c>
      <c r="C1370" s="27">
        <f>IFERROR(VLOOKUP($A1370,'Medical Examinations'!$A:$O,2,FALSE),"")</f>
        <v>22.895</v>
      </c>
      <c r="D1370">
        <f>IFERROR(VLOOKUP($A1370,'Medical Examinations'!$A:$O,3,FALSE),"")</f>
        <v>5.72</v>
      </c>
      <c r="E1370" s="26" t="str">
        <f>IFERROR(VLOOKUP($A1370,'Medical Examinations'!$A:$O,4,FALSE),"")</f>
        <v>No</v>
      </c>
      <c r="F1370" t="str">
        <f>IFERROR(VLOOKUP($A1370,'Medical Examinations'!$A:$O,6,FALSE),"")</f>
        <v>No</v>
      </c>
      <c r="G1370" t="str">
        <f>IFERROR(VLOOKUP($A1370,'Medical Examinations'!$A:$O,7,FALSE),"")</f>
        <v>No</v>
      </c>
      <c r="H1370" s="28" t="str">
        <f>IFERROR(VLOOKUP($A1370,'Medical Examinations'!$A:$O,8,FALSE),"")</f>
        <v>0</v>
      </c>
      <c r="I1370" t="str">
        <f>IFERROR(VLOOKUP($A1370,'Medical Examinations'!$A:$O,10,FALSE),"")</f>
        <v>Yes</v>
      </c>
      <c r="J1370" t="str">
        <f>IFERROR(VLOOKUP($A1370,'Medical Examinations'!$A:$O,14,FALSE),"")</f>
        <v>Normal Weight</v>
      </c>
      <c r="K1370" t="str">
        <f>IFERROR(VLOOKUP($A1370,'Medical Examinations'!$A:$O,15,FALSE),"")</f>
        <v>Prediabetes</v>
      </c>
      <c r="L1370" s="19" t="str">
        <f>IFERROR(VLOOKUP($A1370,'Hospitalisation Details'!$A:$Q,7,FALSE),"")</f>
        <v>29-Jun-1977</v>
      </c>
      <c r="M1370" s="20">
        <f>IFERROR(VLOOKUP($A1370,'Hospitalisation Details'!$A:$Q,10,FALSE),"")</f>
        <v>35069.370000000003</v>
      </c>
      <c r="N1370" s="26" t="str">
        <f>IFERROR(VLOOKUP($A1370,'Hospitalisation Details'!$A:$Q,11,FALSE),"")</f>
        <v>tier - 1</v>
      </c>
      <c r="O1370" t="str">
        <f>IFERROR(VLOOKUP($A1370,'Hospitalisation Details'!$A:$Q,13,FALSE),"")</f>
        <v>tier - 1</v>
      </c>
      <c r="P1370" t="str">
        <f>IFERROR(VLOOKUP($A1370,'Hospitalisation Details'!$A:$Q,15,FALSE),"")</f>
        <v>R1017</v>
      </c>
      <c r="Q1370">
        <f>IFERROR(VLOOKUP($A1370,'Hospitalisation Details'!$A:$Q,8,FALSE),"")</f>
        <v>45</v>
      </c>
    </row>
    <row r="1371" spans="1:17" ht="15" x14ac:dyDescent="0.35">
      <c r="A1371" s="25" t="str">
        <f>'Customer Names'!A2231</f>
        <v>Id2230</v>
      </c>
      <c r="B1371" t="str">
        <f>IFERROR(VLOOKUP($A1371,'Customer Names'!$A:$F,3,FALSE),"")</f>
        <v>Kyle</v>
      </c>
      <c r="C1371" s="27">
        <f>IFERROR(VLOOKUP($A1371,'Medical Examinations'!$A:$O,2,FALSE),"")</f>
        <v>17.34</v>
      </c>
      <c r="D1371">
        <f>IFERROR(VLOOKUP($A1371,'Medical Examinations'!$A:$O,3,FALSE),"")</f>
        <v>6.29</v>
      </c>
      <c r="E1371" s="26" t="str">
        <f>IFERROR(VLOOKUP($A1371,'Medical Examinations'!$A:$O,4,FALSE),"")</f>
        <v>Yes</v>
      </c>
      <c r="F1371" t="str">
        <f>IFERROR(VLOOKUP($A1371,'Medical Examinations'!$A:$O,6,FALSE),"")</f>
        <v>No</v>
      </c>
      <c r="G1371" t="str">
        <f>IFERROR(VLOOKUP($A1371,'Medical Examinations'!$A:$O,7,FALSE),"")</f>
        <v>Yes</v>
      </c>
      <c r="H1371" s="28">
        <f>IFERROR(VLOOKUP($A1371,'Medical Examinations'!$A:$O,8,FALSE),"")</f>
        <v>1</v>
      </c>
      <c r="I1371" t="str">
        <f>IFERROR(VLOOKUP($A1371,'Medical Examinations'!$A:$O,10,FALSE),"")</f>
        <v>No</v>
      </c>
      <c r="J1371" t="str">
        <f>IFERROR(VLOOKUP($A1371,'Medical Examinations'!$A:$O,14,FALSE),"")</f>
        <v>Under Weight</v>
      </c>
      <c r="K1371" t="str">
        <f>IFERROR(VLOOKUP($A1371,'Medical Examinations'!$A:$O,15,FALSE),"")</f>
        <v>Prediabetes</v>
      </c>
      <c r="L1371" s="19" t="str">
        <f>IFERROR(VLOOKUP($A1371,'Hospitalisation Details'!$A:$Q,7,FALSE),"")</f>
        <v>19-Jun-1997</v>
      </c>
      <c r="M1371" s="20">
        <f>IFERROR(VLOOKUP($A1371,'Hospitalisation Details'!$A:$Q,10,FALSE),"")</f>
        <v>1445</v>
      </c>
      <c r="N1371" s="26" t="str">
        <f>IFERROR(VLOOKUP($A1371,'Hospitalisation Details'!$A:$Q,11,FALSE),"")</f>
        <v>tier - 2</v>
      </c>
      <c r="O1371" t="str">
        <f>IFERROR(VLOOKUP($A1371,'Hospitalisation Details'!$A:$Q,13,FALSE),"")</f>
        <v>tier - 1</v>
      </c>
      <c r="P1371" t="str">
        <f>IFERROR(VLOOKUP($A1371,'Hospitalisation Details'!$A:$Q,15,FALSE),"")</f>
        <v>R1013</v>
      </c>
      <c r="Q1371">
        <f>IFERROR(VLOOKUP($A1371,'Hospitalisation Details'!$A:$Q,8,FALSE),"")</f>
        <v>25</v>
      </c>
    </row>
    <row r="1372" spans="1:17" ht="15" x14ac:dyDescent="0.35">
      <c r="A1372" s="25" t="str">
        <f>'Customer Names'!A2232</f>
        <v>Id2231</v>
      </c>
      <c r="B1372" t="str">
        <f>IFERROR(VLOOKUP($A1372,'Customer Names'!$A:$F,3,FALSE),"")</f>
        <v>Brackenwagen</v>
      </c>
      <c r="C1372" s="27">
        <f>IFERROR(VLOOKUP($A1372,'Medical Examinations'!$A:$O,2,FALSE),"")</f>
        <v>17.940000000000001</v>
      </c>
      <c r="D1372">
        <f>IFERROR(VLOOKUP($A1372,'Medical Examinations'!$A:$O,3,FALSE),"")</f>
        <v>4.1900000000000004</v>
      </c>
      <c r="E1372" s="26" t="str">
        <f>IFERROR(VLOOKUP($A1372,'Medical Examinations'!$A:$O,4,FALSE),"")</f>
        <v>No</v>
      </c>
      <c r="F1372" t="str">
        <f>IFERROR(VLOOKUP($A1372,'Medical Examinations'!$A:$O,6,FALSE),"")</f>
        <v>yes</v>
      </c>
      <c r="G1372" t="str">
        <f>IFERROR(VLOOKUP($A1372,'Medical Examinations'!$A:$O,7,FALSE),"")</f>
        <v>No</v>
      </c>
      <c r="H1372" s="28">
        <f>IFERROR(VLOOKUP($A1372,'Medical Examinations'!$A:$O,8,FALSE),"")</f>
        <v>1</v>
      </c>
      <c r="I1372" t="str">
        <f>IFERROR(VLOOKUP($A1372,'Medical Examinations'!$A:$O,10,FALSE),"")</f>
        <v>No</v>
      </c>
      <c r="J1372" t="str">
        <f>IFERROR(VLOOKUP($A1372,'Medical Examinations'!$A:$O,14,FALSE),"")</f>
        <v>Under Weight</v>
      </c>
      <c r="K1372" t="str">
        <f>IFERROR(VLOOKUP($A1372,'Medical Examinations'!$A:$O,15,FALSE),"")</f>
        <v>Normal</v>
      </c>
      <c r="L1372" s="19" t="str">
        <f>IFERROR(VLOOKUP($A1372,'Hospitalisation Details'!$A:$Q,7,FALSE),"")</f>
        <v>1-Sep-2000</v>
      </c>
      <c r="M1372" s="20">
        <f>IFERROR(VLOOKUP($A1372,'Hospitalisation Details'!$A:$Q,10,FALSE),"")</f>
        <v>1438</v>
      </c>
      <c r="N1372" s="26" t="str">
        <f>IFERROR(VLOOKUP($A1372,'Hospitalisation Details'!$A:$Q,11,FALSE),"")</f>
        <v>tier - 2</v>
      </c>
      <c r="O1372" t="str">
        <f>IFERROR(VLOOKUP($A1372,'Hospitalisation Details'!$A:$Q,13,FALSE),"")</f>
        <v>tier - 2</v>
      </c>
      <c r="P1372" t="str">
        <f>IFERROR(VLOOKUP($A1372,'Hospitalisation Details'!$A:$Q,15,FALSE),"")</f>
        <v>R1013</v>
      </c>
      <c r="Q1372">
        <f>IFERROR(VLOOKUP($A1372,'Hospitalisation Details'!$A:$Q,8,FALSE),"")</f>
        <v>22</v>
      </c>
    </row>
    <row r="1373" spans="1:17" ht="15" x14ac:dyDescent="0.35">
      <c r="A1373" s="25" t="str">
        <f>'Customer Names'!A2233</f>
        <v>Id2232</v>
      </c>
      <c r="B1373" t="str">
        <f>IFERROR(VLOOKUP($A1373,'Customer Names'!$A:$F,3,FALSE),"")</f>
        <v>Schmitt</v>
      </c>
      <c r="C1373" s="27">
        <f>IFERROR(VLOOKUP($A1373,'Medical Examinations'!$A:$O,2,FALSE),"")</f>
        <v>16.670000000000002</v>
      </c>
      <c r="D1373">
        <f>IFERROR(VLOOKUP($A1373,'Medical Examinations'!$A:$O,3,FALSE),"")</f>
        <v>4.7</v>
      </c>
      <c r="E1373" s="26" t="str">
        <f>IFERROR(VLOOKUP($A1373,'Medical Examinations'!$A:$O,4,FALSE),"")</f>
        <v>Yes</v>
      </c>
      <c r="F1373" t="str">
        <f>IFERROR(VLOOKUP($A1373,'Medical Examinations'!$A:$O,6,FALSE),"")</f>
        <v>No</v>
      </c>
      <c r="G1373" t="str">
        <f>IFERROR(VLOOKUP($A1373,'Medical Examinations'!$A:$O,7,FALSE),"")</f>
        <v>Yes</v>
      </c>
      <c r="H1373" s="28">
        <f>IFERROR(VLOOKUP($A1373,'Medical Examinations'!$A:$O,8,FALSE),"")</f>
        <v>1</v>
      </c>
      <c r="I1373" t="str">
        <f>IFERROR(VLOOKUP($A1373,'Medical Examinations'!$A:$O,10,FALSE),"")</f>
        <v>No</v>
      </c>
      <c r="J1373" t="str">
        <f>IFERROR(VLOOKUP($A1373,'Medical Examinations'!$A:$O,14,FALSE),"")</f>
        <v>Under Weight</v>
      </c>
      <c r="K1373" t="str">
        <f>IFERROR(VLOOKUP($A1373,'Medical Examinations'!$A:$O,15,FALSE),"")</f>
        <v>Normal</v>
      </c>
      <c r="L1373" s="19" t="str">
        <f>IFERROR(VLOOKUP($A1373,'Hospitalisation Details'!$A:$Q,7,FALSE),"")</f>
        <v>5-Dec-1997</v>
      </c>
      <c r="M1373" s="20">
        <f>IFERROR(VLOOKUP($A1373,'Hospitalisation Details'!$A:$Q,10,FALSE),"")</f>
        <v>1422</v>
      </c>
      <c r="N1373" s="26" t="str">
        <f>IFERROR(VLOOKUP($A1373,'Hospitalisation Details'!$A:$Q,11,FALSE),"")</f>
        <v>tier - 2</v>
      </c>
      <c r="O1373" t="str">
        <f>IFERROR(VLOOKUP($A1373,'Hospitalisation Details'!$A:$Q,13,FALSE),"")</f>
        <v>tier - 2</v>
      </c>
      <c r="P1373" t="str">
        <f>IFERROR(VLOOKUP($A1373,'Hospitalisation Details'!$A:$Q,15,FALSE),"")</f>
        <v>R1013</v>
      </c>
      <c r="Q1373">
        <f>IFERROR(VLOOKUP($A1373,'Hospitalisation Details'!$A:$Q,8,FALSE),"")</f>
        <v>25</v>
      </c>
    </row>
    <row r="1374" spans="1:17" ht="15" x14ac:dyDescent="0.35">
      <c r="A1374" s="25" t="str">
        <f>'Customer Names'!A2234</f>
        <v>Id2233</v>
      </c>
      <c r="B1374" t="str">
        <f>IFERROR(VLOOKUP($A1374,'Customer Names'!$A:$F,3,FALSE),"")</f>
        <v>Borden</v>
      </c>
      <c r="C1374" s="27">
        <f>IFERROR(VLOOKUP($A1374,'Medical Examinations'!$A:$O,2,FALSE),"")</f>
        <v>20.58</v>
      </c>
      <c r="D1374">
        <f>IFERROR(VLOOKUP($A1374,'Medical Examinations'!$A:$O,3,FALSE),"")</f>
        <v>5.64</v>
      </c>
      <c r="E1374" s="26" t="str">
        <f>IFERROR(VLOOKUP($A1374,'Medical Examinations'!$A:$O,4,FALSE),"")</f>
        <v>Yes</v>
      </c>
      <c r="F1374" t="str">
        <f>IFERROR(VLOOKUP($A1374,'Medical Examinations'!$A:$O,6,FALSE),"")</f>
        <v>No</v>
      </c>
      <c r="G1374" t="str">
        <f>IFERROR(VLOOKUP($A1374,'Medical Examinations'!$A:$O,7,FALSE),"")</f>
        <v>No</v>
      </c>
      <c r="H1374" s="28" t="str">
        <f>IFERROR(VLOOKUP($A1374,'Medical Examinations'!$A:$O,8,FALSE),"")</f>
        <v>0</v>
      </c>
      <c r="I1374" t="str">
        <f>IFERROR(VLOOKUP($A1374,'Medical Examinations'!$A:$O,10,FALSE),"")</f>
        <v>No</v>
      </c>
      <c r="J1374" t="str">
        <f>IFERROR(VLOOKUP($A1374,'Medical Examinations'!$A:$O,14,FALSE),"")</f>
        <v>Normal Weight</v>
      </c>
      <c r="K1374" t="str">
        <f>IFERROR(VLOOKUP($A1374,'Medical Examinations'!$A:$O,15,FALSE),"")</f>
        <v>Normal</v>
      </c>
      <c r="L1374" s="19" t="str">
        <f>IFERROR(VLOOKUP($A1374,'Hospitalisation Details'!$A:$Q,7,FALSE),"")</f>
        <v>23-Aug-2001</v>
      </c>
      <c r="M1374" s="20">
        <f>IFERROR(VLOOKUP($A1374,'Hospitalisation Details'!$A:$Q,10,FALSE),"")</f>
        <v>1421</v>
      </c>
      <c r="N1374" s="26" t="str">
        <f>IFERROR(VLOOKUP($A1374,'Hospitalisation Details'!$A:$Q,11,FALSE),"")</f>
        <v>tier - 2</v>
      </c>
      <c r="O1374" t="str">
        <f>IFERROR(VLOOKUP($A1374,'Hospitalisation Details'!$A:$Q,13,FALSE),"")</f>
        <v>tier - 2</v>
      </c>
      <c r="P1374" t="str">
        <f>IFERROR(VLOOKUP($A1374,'Hospitalisation Details'!$A:$Q,15,FALSE),"")</f>
        <v>R1013</v>
      </c>
      <c r="Q1374">
        <f>IFERROR(VLOOKUP($A1374,'Hospitalisation Details'!$A:$Q,8,FALSE),"")</f>
        <v>21</v>
      </c>
    </row>
    <row r="1375" spans="1:17" ht="15" x14ac:dyDescent="0.35">
      <c r="A1375" s="25" t="str">
        <f>'Customer Names'!A2235</f>
        <v>Id2234</v>
      </c>
      <c r="B1375" t="str">
        <f>IFERROR(VLOOKUP($A1375,'Customer Names'!$A:$F,3,FALSE),"")</f>
        <v>McLean</v>
      </c>
      <c r="C1375" s="27">
        <f>IFERROR(VLOOKUP($A1375,'Medical Examinations'!$A:$O,2,FALSE),"")</f>
        <v>16.5</v>
      </c>
      <c r="D1375">
        <f>IFERROR(VLOOKUP($A1375,'Medical Examinations'!$A:$O,3,FALSE),"")</f>
        <v>4.1100000000000003</v>
      </c>
      <c r="E1375" s="26" t="str">
        <f>IFERROR(VLOOKUP($A1375,'Medical Examinations'!$A:$O,4,FALSE),"")</f>
        <v>Yes</v>
      </c>
      <c r="F1375" t="str">
        <f>IFERROR(VLOOKUP($A1375,'Medical Examinations'!$A:$O,6,FALSE),"")</f>
        <v>No</v>
      </c>
      <c r="G1375" t="str">
        <f>IFERROR(VLOOKUP($A1375,'Medical Examinations'!$A:$O,7,FALSE),"")</f>
        <v>No</v>
      </c>
      <c r="H1375" s="28" t="str">
        <f>IFERROR(VLOOKUP($A1375,'Medical Examinations'!$A:$O,8,FALSE),"")</f>
        <v>0</v>
      </c>
      <c r="I1375" t="str">
        <f>IFERROR(VLOOKUP($A1375,'Medical Examinations'!$A:$O,10,FALSE),"")</f>
        <v>No</v>
      </c>
      <c r="J1375" t="str">
        <f>IFERROR(VLOOKUP($A1375,'Medical Examinations'!$A:$O,14,FALSE),"")</f>
        <v>Under Weight</v>
      </c>
      <c r="K1375" t="str">
        <f>IFERROR(VLOOKUP($A1375,'Medical Examinations'!$A:$O,15,FALSE),"")</f>
        <v>Normal</v>
      </c>
      <c r="L1375" s="19" t="str">
        <f>IFERROR(VLOOKUP($A1375,'Hospitalisation Details'!$A:$Q,7,FALSE),"")</f>
        <v>23-Jun-1996</v>
      </c>
      <c r="M1375" s="20">
        <f>IFERROR(VLOOKUP($A1375,'Hospitalisation Details'!$A:$Q,10,FALSE),"")</f>
        <v>1417</v>
      </c>
      <c r="N1375" s="26" t="str">
        <f>IFERROR(VLOOKUP($A1375,'Hospitalisation Details'!$A:$Q,11,FALSE),"")</f>
        <v>tier - 2</v>
      </c>
      <c r="O1375" t="str">
        <f>IFERROR(VLOOKUP($A1375,'Hospitalisation Details'!$A:$Q,13,FALSE),"")</f>
        <v>tier - 3</v>
      </c>
      <c r="P1375" t="str">
        <f>IFERROR(VLOOKUP($A1375,'Hospitalisation Details'!$A:$Q,15,FALSE),"")</f>
        <v>R1013</v>
      </c>
      <c r="Q1375">
        <f>IFERROR(VLOOKUP($A1375,'Hospitalisation Details'!$A:$Q,8,FALSE),"")</f>
        <v>26</v>
      </c>
    </row>
    <row r="1376" spans="1:17" ht="15" x14ac:dyDescent="0.35">
      <c r="A1376" s="25" t="str">
        <f>'Customer Names'!A2236</f>
        <v>Id2235</v>
      </c>
      <c r="B1376" t="str">
        <f>IFERROR(VLOOKUP($A1376,'Customer Names'!$A:$F,3,FALSE),"")</f>
        <v>Regan</v>
      </c>
      <c r="C1376" s="27">
        <f>IFERROR(VLOOKUP($A1376,'Medical Examinations'!$A:$O,2,FALSE),"")</f>
        <v>15.41</v>
      </c>
      <c r="D1376">
        <f>IFERROR(VLOOKUP($A1376,'Medical Examinations'!$A:$O,3,FALSE),"")</f>
        <v>5.43</v>
      </c>
      <c r="E1376" s="26" t="str">
        <f>IFERROR(VLOOKUP($A1376,'Medical Examinations'!$A:$O,4,FALSE),"")</f>
        <v>Yes</v>
      </c>
      <c r="F1376" t="str">
        <f>IFERROR(VLOOKUP($A1376,'Medical Examinations'!$A:$O,6,FALSE),"")</f>
        <v>No</v>
      </c>
      <c r="G1376" t="str">
        <f>IFERROR(VLOOKUP($A1376,'Medical Examinations'!$A:$O,7,FALSE),"")</f>
        <v>Yes</v>
      </c>
      <c r="H1376" s="28">
        <f>IFERROR(VLOOKUP($A1376,'Medical Examinations'!$A:$O,8,FALSE),"")</f>
        <v>1</v>
      </c>
      <c r="I1376" t="str">
        <f>IFERROR(VLOOKUP($A1376,'Medical Examinations'!$A:$O,10,FALSE),"")</f>
        <v>No</v>
      </c>
      <c r="J1376" t="str">
        <f>IFERROR(VLOOKUP($A1376,'Medical Examinations'!$A:$O,14,FALSE),"")</f>
        <v>Under Weight</v>
      </c>
      <c r="K1376" t="str">
        <f>IFERROR(VLOOKUP($A1376,'Medical Examinations'!$A:$O,15,FALSE),"")</f>
        <v>Normal</v>
      </c>
      <c r="L1376" s="19" t="str">
        <f>IFERROR(VLOOKUP($A1376,'Hospitalisation Details'!$A:$Q,7,FALSE),"")</f>
        <v>27-Oct-1997</v>
      </c>
      <c r="M1376" s="20">
        <f>IFERROR(VLOOKUP($A1376,'Hospitalisation Details'!$A:$Q,10,FALSE),"")</f>
        <v>1402</v>
      </c>
      <c r="N1376" s="26" t="str">
        <f>IFERROR(VLOOKUP($A1376,'Hospitalisation Details'!$A:$Q,11,FALSE),"")</f>
        <v>tier - 2</v>
      </c>
      <c r="O1376" t="str">
        <f>IFERROR(VLOOKUP($A1376,'Hospitalisation Details'!$A:$Q,13,FALSE),"")</f>
        <v>tier - 3</v>
      </c>
      <c r="P1376" t="str">
        <f>IFERROR(VLOOKUP($A1376,'Hospitalisation Details'!$A:$Q,15,FALSE),"")</f>
        <v>R1011</v>
      </c>
      <c r="Q1376">
        <f>IFERROR(VLOOKUP($A1376,'Hospitalisation Details'!$A:$Q,8,FALSE),"")</f>
        <v>25</v>
      </c>
    </row>
    <row r="1377" spans="1:17" ht="15" x14ac:dyDescent="0.35">
      <c r="A1377" s="25" t="str">
        <f>'Customer Names'!A2237</f>
        <v>Id2236</v>
      </c>
      <c r="B1377" t="str">
        <f>IFERROR(VLOOKUP($A1377,'Customer Names'!$A:$F,3,FALSE),"")</f>
        <v>Koenis</v>
      </c>
      <c r="C1377" s="27">
        <f>IFERROR(VLOOKUP($A1377,'Medical Examinations'!$A:$O,2,FALSE),"")</f>
        <v>24.59</v>
      </c>
      <c r="D1377">
        <f>IFERROR(VLOOKUP($A1377,'Medical Examinations'!$A:$O,3,FALSE),"")</f>
        <v>4.38</v>
      </c>
      <c r="E1377" s="26" t="str">
        <f>IFERROR(VLOOKUP($A1377,'Medical Examinations'!$A:$O,4,FALSE),"")</f>
        <v>No</v>
      </c>
      <c r="F1377" t="str">
        <f>IFERROR(VLOOKUP($A1377,'Medical Examinations'!$A:$O,6,FALSE),"")</f>
        <v>No</v>
      </c>
      <c r="G1377" t="str">
        <f>IFERROR(VLOOKUP($A1377,'Medical Examinations'!$A:$O,7,FALSE),"")</f>
        <v>No</v>
      </c>
      <c r="H1377" s="28">
        <f>IFERROR(VLOOKUP($A1377,'Medical Examinations'!$A:$O,8,FALSE),"")</f>
        <v>1</v>
      </c>
      <c r="I1377" t="str">
        <f>IFERROR(VLOOKUP($A1377,'Medical Examinations'!$A:$O,10,FALSE),"")</f>
        <v>No</v>
      </c>
      <c r="J1377" t="str">
        <f>IFERROR(VLOOKUP($A1377,'Medical Examinations'!$A:$O,14,FALSE),"")</f>
        <v>Normal Weight</v>
      </c>
      <c r="K1377" t="str">
        <f>IFERROR(VLOOKUP($A1377,'Medical Examinations'!$A:$O,15,FALSE),"")</f>
        <v>Normal</v>
      </c>
      <c r="L1377" s="19" t="str">
        <f>IFERROR(VLOOKUP($A1377,'Hospitalisation Details'!$A:$Q,7,FALSE),"")</f>
        <v>5-Sep-1998</v>
      </c>
      <c r="M1377" s="20">
        <f>IFERROR(VLOOKUP($A1377,'Hospitalisation Details'!$A:$Q,10,FALSE),"")</f>
        <v>1400.44</v>
      </c>
      <c r="N1377" s="26" t="str">
        <f>IFERROR(VLOOKUP($A1377,'Hospitalisation Details'!$A:$Q,11,FALSE),"")</f>
        <v>tier - 2</v>
      </c>
      <c r="O1377" t="str">
        <f>IFERROR(VLOOKUP($A1377,'Hospitalisation Details'!$A:$Q,13,FALSE),"")</f>
        <v>tier - 2</v>
      </c>
      <c r="P1377" t="str">
        <f>IFERROR(VLOOKUP($A1377,'Hospitalisation Details'!$A:$Q,15,FALSE),"")</f>
        <v>R1013</v>
      </c>
      <c r="Q1377">
        <f>IFERROR(VLOOKUP($A1377,'Hospitalisation Details'!$A:$Q,8,FALSE),"")</f>
        <v>24</v>
      </c>
    </row>
    <row r="1378" spans="1:17" ht="15" x14ac:dyDescent="0.35">
      <c r="A1378" s="25" t="str">
        <f>'Customer Names'!A225</f>
        <v>Id224</v>
      </c>
      <c r="B1378" t="str">
        <f>IFERROR(VLOOKUP($A1378,'Customer Names'!$A:$F,3,FALSE),"")</f>
        <v>Lucan</v>
      </c>
      <c r="C1378" s="27">
        <f>IFERROR(VLOOKUP($A1378,'Medical Examinations'!$A:$O,2,FALSE),"")</f>
        <v>34.06</v>
      </c>
      <c r="D1378">
        <f>IFERROR(VLOOKUP($A1378,'Medical Examinations'!$A:$O,3,FALSE),"")</f>
        <v>11.83</v>
      </c>
      <c r="E1378" s="26" t="str">
        <f>IFERROR(VLOOKUP($A1378,'Medical Examinations'!$A:$O,4,FALSE),"")</f>
        <v>Yes</v>
      </c>
      <c r="F1378" t="str">
        <f>IFERROR(VLOOKUP($A1378,'Medical Examinations'!$A:$O,6,FALSE),"")</f>
        <v>No</v>
      </c>
      <c r="G1378" t="str">
        <f>IFERROR(VLOOKUP($A1378,'Medical Examinations'!$A:$O,7,FALSE),"")</f>
        <v>No</v>
      </c>
      <c r="H1378" s="28">
        <f>IFERROR(VLOOKUP($A1378,'Medical Examinations'!$A:$O,8,FALSE),"")</f>
        <v>1</v>
      </c>
      <c r="I1378" t="str">
        <f>IFERROR(VLOOKUP($A1378,'Medical Examinations'!$A:$O,10,FALSE),"")</f>
        <v>Yes</v>
      </c>
      <c r="J1378" t="str">
        <f>IFERROR(VLOOKUP($A1378,'Medical Examinations'!$A:$O,14,FALSE),"")</f>
        <v>Obesity</v>
      </c>
      <c r="K1378" t="str">
        <f>IFERROR(VLOOKUP($A1378,'Medical Examinations'!$A:$O,15,FALSE),"")</f>
        <v>Diabetes</v>
      </c>
      <c r="L1378" s="19" t="str">
        <f>IFERROR(VLOOKUP($A1378,'Hospitalisation Details'!$A:$Q,7,FALSE),"")</f>
        <v>29-Aug-1975</v>
      </c>
      <c r="M1378" s="20">
        <f>IFERROR(VLOOKUP($A1378,'Hospitalisation Details'!$A:$Q,10,FALSE),"")</f>
        <v>35050.620000000003</v>
      </c>
      <c r="N1378" s="26" t="str">
        <f>IFERROR(VLOOKUP($A1378,'Hospitalisation Details'!$A:$Q,11,FALSE),"")</f>
        <v>tier - 2</v>
      </c>
      <c r="O1378" t="str">
        <f>IFERROR(VLOOKUP($A1378,'Hospitalisation Details'!$A:$Q,13,FALSE),"")</f>
        <v>tier - 1</v>
      </c>
      <c r="P1378" t="str">
        <f>IFERROR(VLOOKUP($A1378,'Hospitalisation Details'!$A:$Q,15,FALSE),"")</f>
        <v>R1011</v>
      </c>
      <c r="Q1378">
        <f>IFERROR(VLOOKUP($A1378,'Hospitalisation Details'!$A:$Q,8,FALSE),"")</f>
        <v>47</v>
      </c>
    </row>
    <row r="1379" spans="1:17" ht="15" x14ac:dyDescent="0.35">
      <c r="A1379" s="25" t="str">
        <f>'Customer Names'!A226</f>
        <v>Id225</v>
      </c>
      <c r="B1379" t="str">
        <f>IFERROR(VLOOKUP($A1379,'Customer Names'!$A:$F,3,FALSE),"")</f>
        <v>Koch</v>
      </c>
      <c r="C1379" s="27">
        <f>IFERROR(VLOOKUP($A1379,'Medical Examinations'!$A:$O,2,FALSE),"")</f>
        <v>36.409999999999997</v>
      </c>
      <c r="D1379">
        <f>IFERROR(VLOOKUP($A1379,'Medical Examinations'!$A:$O,3,FALSE),"")</f>
        <v>4.55</v>
      </c>
      <c r="E1379" s="26" t="str">
        <f>IFERROR(VLOOKUP($A1379,'Medical Examinations'!$A:$O,4,FALSE),"")</f>
        <v>No</v>
      </c>
      <c r="F1379" t="str">
        <f>IFERROR(VLOOKUP($A1379,'Medical Examinations'!$A:$O,6,FALSE),"")</f>
        <v>No</v>
      </c>
      <c r="G1379" t="str">
        <f>IFERROR(VLOOKUP($A1379,'Medical Examinations'!$A:$O,7,FALSE),"")</f>
        <v>No</v>
      </c>
      <c r="H1379" s="28" t="str">
        <f>IFERROR(VLOOKUP($A1379,'Medical Examinations'!$A:$O,8,FALSE),"")</f>
        <v>0</v>
      </c>
      <c r="I1379" t="str">
        <f>IFERROR(VLOOKUP($A1379,'Medical Examinations'!$A:$O,10,FALSE),"")</f>
        <v>Yes</v>
      </c>
      <c r="J1379" t="str">
        <f>IFERROR(VLOOKUP($A1379,'Medical Examinations'!$A:$O,14,FALSE),"")</f>
        <v>Obesity</v>
      </c>
      <c r="K1379" t="str">
        <f>IFERROR(VLOOKUP($A1379,'Medical Examinations'!$A:$O,15,FALSE),"")</f>
        <v>Normal</v>
      </c>
      <c r="L1379" s="19" t="str">
        <f>IFERROR(VLOOKUP($A1379,'Hospitalisation Details'!$A:$Q,7,FALSE),"")</f>
        <v>5-Jul-1982</v>
      </c>
      <c r="M1379" s="20">
        <f>IFERROR(VLOOKUP($A1379,'Hospitalisation Details'!$A:$Q,10,FALSE),"")</f>
        <v>35000.730000000003</v>
      </c>
      <c r="N1379" s="26" t="str">
        <f>IFERROR(VLOOKUP($A1379,'Hospitalisation Details'!$A:$Q,11,FALSE),"")</f>
        <v>tier - 2</v>
      </c>
      <c r="O1379" t="str">
        <f>IFERROR(VLOOKUP($A1379,'Hospitalisation Details'!$A:$Q,13,FALSE),"")</f>
        <v>tier - 3</v>
      </c>
      <c r="P1379" t="str">
        <f>IFERROR(VLOOKUP($A1379,'Hospitalisation Details'!$A:$Q,15,FALSE),"")</f>
        <v>R1011</v>
      </c>
      <c r="Q1379">
        <f>IFERROR(VLOOKUP($A1379,'Hospitalisation Details'!$A:$Q,8,FALSE),"")</f>
        <v>40</v>
      </c>
    </row>
    <row r="1380" spans="1:17" ht="15" x14ac:dyDescent="0.35">
      <c r="A1380" s="25" t="str">
        <f>'Customer Names'!A227</f>
        <v>Id226</v>
      </c>
      <c r="B1380" t="str">
        <f>IFERROR(VLOOKUP($A1380,'Customer Names'!$A:$F,3,FALSE),"")</f>
        <v>Smith</v>
      </c>
      <c r="C1380" s="27">
        <f>IFERROR(VLOOKUP($A1380,'Medical Examinations'!$A:$O,2,FALSE),"")</f>
        <v>52.3</v>
      </c>
      <c r="D1380">
        <f>IFERROR(VLOOKUP($A1380,'Medical Examinations'!$A:$O,3,FALSE),"")</f>
        <v>4.87</v>
      </c>
      <c r="E1380" s="26" t="str">
        <f>IFERROR(VLOOKUP($A1380,'Medical Examinations'!$A:$O,4,FALSE),"")</f>
        <v>Yes</v>
      </c>
      <c r="F1380" t="str">
        <f>IFERROR(VLOOKUP($A1380,'Medical Examinations'!$A:$O,6,FALSE),"")</f>
        <v>No</v>
      </c>
      <c r="G1380" t="str">
        <f>IFERROR(VLOOKUP($A1380,'Medical Examinations'!$A:$O,7,FALSE),"")</f>
        <v>Yes</v>
      </c>
      <c r="H1380" s="28">
        <f>IFERROR(VLOOKUP($A1380,'Medical Examinations'!$A:$O,8,FALSE),"")</f>
        <v>1</v>
      </c>
      <c r="I1380" t="str">
        <f>IFERROR(VLOOKUP($A1380,'Medical Examinations'!$A:$O,10,FALSE),"")</f>
        <v>Yes</v>
      </c>
      <c r="J1380" t="str">
        <f>IFERROR(VLOOKUP($A1380,'Medical Examinations'!$A:$O,14,FALSE),"")</f>
        <v>Obesity</v>
      </c>
      <c r="K1380" t="str">
        <f>IFERROR(VLOOKUP($A1380,'Medical Examinations'!$A:$O,15,FALSE),"")</f>
        <v>Normal</v>
      </c>
      <c r="L1380" s="19" t="str">
        <f>IFERROR(VLOOKUP($A1380,'Hospitalisation Details'!$A:$Q,7,FALSE),"")</f>
        <v>22-Aug-1997</v>
      </c>
      <c r="M1380" s="20">
        <f>IFERROR(VLOOKUP($A1380,'Hospitalisation Details'!$A:$Q,10,FALSE),"")</f>
        <v>34979.86</v>
      </c>
      <c r="N1380" s="26" t="str">
        <f>IFERROR(VLOOKUP($A1380,'Hospitalisation Details'!$A:$Q,11,FALSE),"")</f>
        <v>tier - 2</v>
      </c>
      <c r="O1380" t="str">
        <f>IFERROR(VLOOKUP($A1380,'Hospitalisation Details'!$A:$Q,13,FALSE),"")</f>
        <v>tier - 2</v>
      </c>
      <c r="P1380" t="str">
        <f>IFERROR(VLOOKUP($A1380,'Hospitalisation Details'!$A:$Q,15,FALSE),"")</f>
        <v>R1011</v>
      </c>
      <c r="Q1380">
        <f>IFERROR(VLOOKUP($A1380,'Hospitalisation Details'!$A:$Q,8,FALSE),"")</f>
        <v>25</v>
      </c>
    </row>
    <row r="1381" spans="1:17" ht="15" x14ac:dyDescent="0.35">
      <c r="A1381" s="25" t="str">
        <f>'Customer Names'!A228</f>
        <v>Id227</v>
      </c>
      <c r="B1381" t="str">
        <f>IFERROR(VLOOKUP($A1381,'Customer Names'!$A:$F,3,FALSE),"")</f>
        <v>O'Connor</v>
      </c>
      <c r="C1381" s="27">
        <f>IFERROR(VLOOKUP($A1381,'Medical Examinations'!$A:$O,2,FALSE),"")</f>
        <v>52.66</v>
      </c>
      <c r="D1381">
        <f>IFERROR(VLOOKUP($A1381,'Medical Examinations'!$A:$O,3,FALSE),"")</f>
        <v>4.45</v>
      </c>
      <c r="E1381" s="26" t="str">
        <f>IFERROR(VLOOKUP($A1381,'Medical Examinations'!$A:$O,4,FALSE),"")</f>
        <v>No</v>
      </c>
      <c r="F1381" t="str">
        <f>IFERROR(VLOOKUP($A1381,'Medical Examinations'!$A:$O,6,FALSE),"")</f>
        <v>No</v>
      </c>
      <c r="G1381" t="str">
        <f>IFERROR(VLOOKUP($A1381,'Medical Examinations'!$A:$O,7,FALSE),"")</f>
        <v>No</v>
      </c>
      <c r="H1381" s="28">
        <f>IFERROR(VLOOKUP($A1381,'Medical Examinations'!$A:$O,8,FALSE),"")</f>
        <v>1</v>
      </c>
      <c r="I1381" t="str">
        <f>IFERROR(VLOOKUP($A1381,'Medical Examinations'!$A:$O,10,FALSE),"")</f>
        <v>Yes</v>
      </c>
      <c r="J1381" t="str">
        <f>IFERROR(VLOOKUP($A1381,'Medical Examinations'!$A:$O,14,FALSE),"")</f>
        <v>Obesity</v>
      </c>
      <c r="K1381" t="str">
        <f>IFERROR(VLOOKUP($A1381,'Medical Examinations'!$A:$O,15,FALSE),"")</f>
        <v>Normal</v>
      </c>
      <c r="L1381" s="19" t="str">
        <f>IFERROR(VLOOKUP($A1381,'Hospitalisation Details'!$A:$Q,7,FALSE),"")</f>
        <v>22-Aug-1998</v>
      </c>
      <c r="M1381" s="20">
        <f>IFERROR(VLOOKUP($A1381,'Hospitalisation Details'!$A:$Q,10,FALSE),"")</f>
        <v>34976.42</v>
      </c>
      <c r="N1381" s="26" t="str">
        <f>IFERROR(VLOOKUP($A1381,'Hospitalisation Details'!$A:$Q,11,FALSE),"")</f>
        <v>tier - 2</v>
      </c>
      <c r="O1381" t="str">
        <f>IFERROR(VLOOKUP($A1381,'Hospitalisation Details'!$A:$Q,13,FALSE),"")</f>
        <v>tier - 1</v>
      </c>
      <c r="P1381" t="str">
        <f>IFERROR(VLOOKUP($A1381,'Hospitalisation Details'!$A:$Q,15,FALSE),"")</f>
        <v>R1011</v>
      </c>
      <c r="Q1381">
        <f>IFERROR(VLOOKUP($A1381,'Hospitalisation Details'!$A:$Q,8,FALSE),"")</f>
        <v>24</v>
      </c>
    </row>
    <row r="1382" spans="1:17" ht="15" x14ac:dyDescent="0.35">
      <c r="A1382" s="25" t="str">
        <f>'Customer Names'!A229</f>
        <v>Id228</v>
      </c>
      <c r="B1382" t="str">
        <f>IFERROR(VLOOKUP($A1382,'Customer Names'!$A:$F,3,FALSE),"")</f>
        <v>Kampwerth</v>
      </c>
      <c r="C1382" s="27">
        <f>IFERROR(VLOOKUP($A1382,'Medical Examinations'!$A:$O,2,FALSE),"")</f>
        <v>29.57</v>
      </c>
      <c r="D1382">
        <f>IFERROR(VLOOKUP($A1382,'Medical Examinations'!$A:$O,3,FALSE),"")</f>
        <v>9.42</v>
      </c>
      <c r="E1382" s="26" t="str">
        <f>IFERROR(VLOOKUP($A1382,'Medical Examinations'!$A:$O,4,FALSE),"")</f>
        <v>Yes</v>
      </c>
      <c r="F1382" t="str">
        <f>IFERROR(VLOOKUP($A1382,'Medical Examinations'!$A:$O,6,FALSE),"")</f>
        <v>No</v>
      </c>
      <c r="G1382" t="str">
        <f>IFERROR(VLOOKUP($A1382,'Medical Examinations'!$A:$O,7,FALSE),"")</f>
        <v>No</v>
      </c>
      <c r="H1382" s="28" t="str">
        <f>IFERROR(VLOOKUP($A1382,'Medical Examinations'!$A:$O,8,FALSE),"")</f>
        <v>0</v>
      </c>
      <c r="I1382" t="str">
        <f>IFERROR(VLOOKUP($A1382,'Medical Examinations'!$A:$O,10,FALSE),"")</f>
        <v>Yes</v>
      </c>
      <c r="J1382" t="str">
        <f>IFERROR(VLOOKUP($A1382,'Medical Examinations'!$A:$O,14,FALSE),"")</f>
        <v>Over Weight</v>
      </c>
      <c r="K1382" t="str">
        <f>IFERROR(VLOOKUP($A1382,'Medical Examinations'!$A:$O,15,FALSE),"")</f>
        <v>Diabetes</v>
      </c>
      <c r="L1382" s="19" t="str">
        <f>IFERROR(VLOOKUP($A1382,'Hospitalisation Details'!$A:$Q,7,FALSE),"")</f>
        <v>7-Oct-1967</v>
      </c>
      <c r="M1382" s="20">
        <f>IFERROR(VLOOKUP($A1382,'Hospitalisation Details'!$A:$Q,10,FALSE),"")</f>
        <v>34975.68</v>
      </c>
      <c r="N1382" s="26" t="str">
        <f>IFERROR(VLOOKUP($A1382,'Hospitalisation Details'!$A:$Q,11,FALSE),"")</f>
        <v>tier - 2</v>
      </c>
      <c r="O1382" t="str">
        <f>IFERROR(VLOOKUP($A1382,'Hospitalisation Details'!$A:$Q,13,FALSE),"")</f>
        <v>tier - 2</v>
      </c>
      <c r="P1382" t="str">
        <f>IFERROR(VLOOKUP($A1382,'Hospitalisation Details'!$A:$Q,15,FALSE),"")</f>
        <v>R1011</v>
      </c>
      <c r="Q1382">
        <f>IFERROR(VLOOKUP($A1382,'Hospitalisation Details'!$A:$Q,8,FALSE),"")</f>
        <v>55</v>
      </c>
    </row>
    <row r="1383" spans="1:17" ht="15" x14ac:dyDescent="0.35">
      <c r="A1383" s="25" t="str">
        <f>'Customer Names'!A230</f>
        <v>Id229</v>
      </c>
      <c r="B1383" t="str">
        <f>IFERROR(VLOOKUP($A1383,'Customer Names'!$A:$F,3,FALSE),"")</f>
        <v>Federoff</v>
      </c>
      <c r="C1383" s="27">
        <f>IFERROR(VLOOKUP($A1383,'Medical Examinations'!$A:$O,2,FALSE),"")</f>
        <v>36.99</v>
      </c>
      <c r="D1383">
        <f>IFERROR(VLOOKUP($A1383,'Medical Examinations'!$A:$O,3,FALSE),"")</f>
        <v>5.37</v>
      </c>
      <c r="E1383" s="26" t="str">
        <f>IFERROR(VLOOKUP($A1383,'Medical Examinations'!$A:$O,4,FALSE),"")</f>
        <v>Yes</v>
      </c>
      <c r="F1383" t="str">
        <f>IFERROR(VLOOKUP($A1383,'Medical Examinations'!$A:$O,6,FALSE),"")</f>
        <v>No</v>
      </c>
      <c r="G1383" t="str">
        <f>IFERROR(VLOOKUP($A1383,'Medical Examinations'!$A:$O,7,FALSE),"")</f>
        <v>Yes</v>
      </c>
      <c r="H1383" s="28">
        <f>IFERROR(VLOOKUP($A1383,'Medical Examinations'!$A:$O,8,FALSE),"")</f>
        <v>1</v>
      </c>
      <c r="I1383" t="str">
        <f>IFERROR(VLOOKUP($A1383,'Medical Examinations'!$A:$O,10,FALSE),"")</f>
        <v>Yes</v>
      </c>
      <c r="J1383" t="str">
        <f>IFERROR(VLOOKUP($A1383,'Medical Examinations'!$A:$O,14,FALSE),"")</f>
        <v>Obesity</v>
      </c>
      <c r="K1383" t="str">
        <f>IFERROR(VLOOKUP($A1383,'Medical Examinations'!$A:$O,15,FALSE),"")</f>
        <v>Normal</v>
      </c>
      <c r="L1383" s="19" t="str">
        <f>IFERROR(VLOOKUP($A1383,'Hospitalisation Details'!$A:$Q,7,FALSE),"")</f>
        <v>29-Jul-1983</v>
      </c>
      <c r="M1383" s="20">
        <f>IFERROR(VLOOKUP($A1383,'Hospitalisation Details'!$A:$Q,10,FALSE),"")</f>
        <v>34940.61</v>
      </c>
      <c r="N1383" s="26" t="str">
        <f>IFERROR(VLOOKUP($A1383,'Hospitalisation Details'!$A:$Q,11,FALSE),"")</f>
        <v>tier - 2</v>
      </c>
      <c r="O1383" t="str">
        <f>IFERROR(VLOOKUP($A1383,'Hospitalisation Details'!$A:$Q,13,FALSE),"")</f>
        <v>tier - 3</v>
      </c>
      <c r="P1383" t="str">
        <f>IFERROR(VLOOKUP($A1383,'Hospitalisation Details'!$A:$Q,15,FALSE),"")</f>
        <v>R1011</v>
      </c>
      <c r="Q1383">
        <f>IFERROR(VLOOKUP($A1383,'Hospitalisation Details'!$A:$Q,8,FALSE),"")</f>
        <v>39</v>
      </c>
    </row>
    <row r="1384" spans="1:17" ht="15" x14ac:dyDescent="0.35">
      <c r="A1384" s="25" t="str">
        <f>'Customer Names'!A24</f>
        <v>Id23</v>
      </c>
      <c r="B1384" t="str">
        <f>IFERROR(VLOOKUP($A1384,'Customer Names'!$A:$F,3,FALSE),"")</f>
        <v>Tassello</v>
      </c>
      <c r="C1384" s="27">
        <f>IFERROR(VLOOKUP($A1384,'Medical Examinations'!$A:$O,2,FALSE),"")</f>
        <v>31.3</v>
      </c>
      <c r="D1384">
        <f>IFERROR(VLOOKUP($A1384,'Medical Examinations'!$A:$O,3,FALSE),"")</f>
        <v>11.38</v>
      </c>
      <c r="E1384" s="26" t="str">
        <f>IFERROR(VLOOKUP($A1384,'Medical Examinations'!$A:$O,4,FALSE),"")</f>
        <v>No</v>
      </c>
      <c r="F1384" t="str">
        <f>IFERROR(VLOOKUP($A1384,'Medical Examinations'!$A:$O,6,FALSE),"")</f>
        <v>No</v>
      </c>
      <c r="G1384" t="str">
        <f>IFERROR(VLOOKUP($A1384,'Medical Examinations'!$A:$O,7,FALSE),"")</f>
        <v>No</v>
      </c>
      <c r="H1384" s="28">
        <f>IFERROR(VLOOKUP($A1384,'Medical Examinations'!$A:$O,8,FALSE),"")</f>
        <v>3</v>
      </c>
      <c r="I1384" t="str">
        <f>IFERROR(VLOOKUP($A1384,'Medical Examinations'!$A:$O,10,FALSE),"")</f>
        <v>Yes</v>
      </c>
      <c r="J1384" t="str">
        <f>IFERROR(VLOOKUP($A1384,'Medical Examinations'!$A:$O,14,FALSE),"")</f>
        <v>Obesity</v>
      </c>
      <c r="K1384" t="str">
        <f>IFERROR(VLOOKUP($A1384,'Medical Examinations'!$A:$O,15,FALSE),"")</f>
        <v>Diabetes</v>
      </c>
      <c r="L1384" s="19" t="str">
        <f>IFERROR(VLOOKUP($A1384,'Hospitalisation Details'!$A:$Q,7,FALSE),"")</f>
        <v>3-Sep-1958</v>
      </c>
      <c r="M1384" s="20">
        <f>IFERROR(VLOOKUP($A1384,'Hospitalisation Details'!$A:$Q,10,FALSE),"")</f>
        <v>47291.06</v>
      </c>
      <c r="N1384" s="26" t="str">
        <f>IFERROR(VLOOKUP($A1384,'Hospitalisation Details'!$A:$Q,11,FALSE),"")</f>
        <v>tier - 2</v>
      </c>
      <c r="O1384" t="str">
        <f>IFERROR(VLOOKUP($A1384,'Hospitalisation Details'!$A:$Q,13,FALSE),"")</f>
        <v>tier - 1</v>
      </c>
      <c r="P1384" t="str">
        <f>IFERROR(VLOOKUP($A1384,'Hospitalisation Details'!$A:$Q,15,FALSE),"")</f>
        <v>R1011</v>
      </c>
      <c r="Q1384">
        <f>IFERROR(VLOOKUP($A1384,'Hospitalisation Details'!$A:$Q,8,FALSE),"")</f>
        <v>64</v>
      </c>
    </row>
    <row r="1385" spans="1:17" ht="15" x14ac:dyDescent="0.35">
      <c r="A1385" s="25" t="str">
        <f>'Customer Names'!A231</f>
        <v>Id230</v>
      </c>
      <c r="B1385" t="str">
        <f>IFERROR(VLOOKUP($A1385,'Customer Names'!$A:$F,3,FALSE),"")</f>
        <v>Goya</v>
      </c>
      <c r="C1385" s="27">
        <f>IFERROR(VLOOKUP($A1385,'Medical Examinations'!$A:$O,2,FALSE),"")</f>
        <v>31.4</v>
      </c>
      <c r="D1385">
        <f>IFERROR(VLOOKUP($A1385,'Medical Examinations'!$A:$O,3,FALSE),"")</f>
        <v>4.5999999999999996</v>
      </c>
      <c r="E1385" s="26" t="str">
        <f>IFERROR(VLOOKUP($A1385,'Medical Examinations'!$A:$O,4,FALSE),"")</f>
        <v>Yes</v>
      </c>
      <c r="F1385" t="str">
        <f>IFERROR(VLOOKUP($A1385,'Medical Examinations'!$A:$O,6,FALSE),"")</f>
        <v>No</v>
      </c>
      <c r="G1385" t="str">
        <f>IFERROR(VLOOKUP($A1385,'Medical Examinations'!$A:$O,7,FALSE),"")</f>
        <v>No</v>
      </c>
      <c r="H1385" s="28">
        <f>IFERROR(VLOOKUP($A1385,'Medical Examinations'!$A:$O,8,FALSE),"")</f>
        <v>1</v>
      </c>
      <c r="I1385" t="str">
        <f>IFERROR(VLOOKUP($A1385,'Medical Examinations'!$A:$O,10,FALSE),"")</f>
        <v>Yes</v>
      </c>
      <c r="J1385" t="str">
        <f>IFERROR(VLOOKUP($A1385,'Medical Examinations'!$A:$O,14,FALSE),"")</f>
        <v>Obesity</v>
      </c>
      <c r="K1385" t="str">
        <f>IFERROR(VLOOKUP($A1385,'Medical Examinations'!$A:$O,15,FALSE),"")</f>
        <v>Normal</v>
      </c>
      <c r="L1385" s="19" t="str">
        <f>IFERROR(VLOOKUP($A1385,'Hospitalisation Details'!$A:$Q,7,FALSE),"")</f>
        <v>17-Oct-1995</v>
      </c>
      <c r="M1385" s="20">
        <f>IFERROR(VLOOKUP($A1385,'Hospitalisation Details'!$A:$Q,10,FALSE),"")</f>
        <v>34838.870000000003</v>
      </c>
      <c r="N1385" s="26" t="str">
        <f>IFERROR(VLOOKUP($A1385,'Hospitalisation Details'!$A:$Q,11,FALSE),"")</f>
        <v>tier - 2</v>
      </c>
      <c r="O1385" t="str">
        <f>IFERROR(VLOOKUP($A1385,'Hospitalisation Details'!$A:$Q,13,FALSE),"")</f>
        <v>tier - 3</v>
      </c>
      <c r="P1385" t="str">
        <f>IFERROR(VLOOKUP($A1385,'Hospitalisation Details'!$A:$Q,15,FALSE),"")</f>
        <v>R1011</v>
      </c>
      <c r="Q1385">
        <f>IFERROR(VLOOKUP($A1385,'Hospitalisation Details'!$A:$Q,8,FALSE),"")</f>
        <v>27</v>
      </c>
    </row>
    <row r="1386" spans="1:17" ht="15" x14ac:dyDescent="0.35">
      <c r="A1386" s="25" t="str">
        <f>'Customer Names'!A232</f>
        <v>Id231</v>
      </c>
      <c r="B1386" t="str">
        <f>IFERROR(VLOOKUP($A1386,'Customer Names'!$A:$F,3,FALSE),"")</f>
        <v>Hodges</v>
      </c>
      <c r="C1386" s="27">
        <f>IFERROR(VLOOKUP($A1386,'Medical Examinations'!$A:$O,2,FALSE),"")</f>
        <v>34.9</v>
      </c>
      <c r="D1386">
        <f>IFERROR(VLOOKUP($A1386,'Medical Examinations'!$A:$O,3,FALSE),"")</f>
        <v>6.22</v>
      </c>
      <c r="E1386" s="26" t="str">
        <f>IFERROR(VLOOKUP($A1386,'Medical Examinations'!$A:$O,4,FALSE),"")</f>
        <v>No</v>
      </c>
      <c r="F1386" t="str">
        <f>IFERROR(VLOOKUP($A1386,'Medical Examinations'!$A:$O,6,FALSE),"")</f>
        <v>No</v>
      </c>
      <c r="G1386" t="str">
        <f>IFERROR(VLOOKUP($A1386,'Medical Examinations'!$A:$O,7,FALSE),"")</f>
        <v>Yes</v>
      </c>
      <c r="H1386" s="28">
        <f>IFERROR(VLOOKUP($A1386,'Medical Examinations'!$A:$O,8,FALSE),"")</f>
        <v>1</v>
      </c>
      <c r="I1386" t="str">
        <f>IFERROR(VLOOKUP($A1386,'Medical Examinations'!$A:$O,10,FALSE),"")</f>
        <v>Yes</v>
      </c>
      <c r="J1386" t="str">
        <f>IFERROR(VLOOKUP($A1386,'Medical Examinations'!$A:$O,14,FALSE),"")</f>
        <v>Obesity</v>
      </c>
      <c r="K1386" t="str">
        <f>IFERROR(VLOOKUP($A1386,'Medical Examinations'!$A:$O,15,FALSE),"")</f>
        <v>Prediabetes</v>
      </c>
      <c r="L1386" s="19" t="str">
        <f>IFERROR(VLOOKUP($A1386,'Hospitalisation Details'!$A:$Q,7,FALSE),"")</f>
        <v>17-Sep-2003</v>
      </c>
      <c r="M1386" s="20">
        <f>IFERROR(VLOOKUP($A1386,'Hospitalisation Details'!$A:$Q,10,FALSE),"")</f>
        <v>34828.65</v>
      </c>
      <c r="N1386" s="26" t="str">
        <f>IFERROR(VLOOKUP($A1386,'Hospitalisation Details'!$A:$Q,11,FALSE),"")</f>
        <v>tier - 1</v>
      </c>
      <c r="O1386" t="str">
        <f>IFERROR(VLOOKUP($A1386,'Hospitalisation Details'!$A:$Q,13,FALSE),"")</f>
        <v>tier - 3</v>
      </c>
      <c r="P1386" t="str">
        <f>IFERROR(VLOOKUP($A1386,'Hospitalisation Details'!$A:$Q,15,FALSE),"")</f>
        <v>R1011</v>
      </c>
      <c r="Q1386">
        <f>IFERROR(VLOOKUP($A1386,'Hospitalisation Details'!$A:$Q,8,FALSE),"")</f>
        <v>19</v>
      </c>
    </row>
    <row r="1387" spans="1:17" ht="15" x14ac:dyDescent="0.35">
      <c r="A1387" s="25" t="str">
        <f>'Customer Names'!A233</f>
        <v>Id232</v>
      </c>
      <c r="B1387" t="str">
        <f>IFERROR(VLOOKUP($A1387,'Customer Names'!$A:$F,3,FALSE),"")</f>
        <v>Erickson</v>
      </c>
      <c r="C1387" s="27">
        <f>IFERROR(VLOOKUP($A1387,'Medical Examinations'!$A:$O,2,FALSE),"")</f>
        <v>31.13</v>
      </c>
      <c r="D1387">
        <f>IFERROR(VLOOKUP($A1387,'Medical Examinations'!$A:$O,3,FALSE),"")</f>
        <v>4.5199999999999996</v>
      </c>
      <c r="E1387" s="26" t="str">
        <f>IFERROR(VLOOKUP($A1387,'Medical Examinations'!$A:$O,4,FALSE),"")</f>
        <v>Yes</v>
      </c>
      <c r="F1387" t="str">
        <f>IFERROR(VLOOKUP($A1387,'Medical Examinations'!$A:$O,6,FALSE),"")</f>
        <v>No</v>
      </c>
      <c r="G1387" t="str">
        <f>IFERROR(VLOOKUP($A1387,'Medical Examinations'!$A:$O,7,FALSE),"")</f>
        <v>No</v>
      </c>
      <c r="H1387" s="28">
        <f>IFERROR(VLOOKUP($A1387,'Medical Examinations'!$A:$O,8,FALSE),"")</f>
        <v>1</v>
      </c>
      <c r="I1387" t="str">
        <f>IFERROR(VLOOKUP($A1387,'Medical Examinations'!$A:$O,10,FALSE),"")</f>
        <v>Yes</v>
      </c>
      <c r="J1387" t="str">
        <f>IFERROR(VLOOKUP($A1387,'Medical Examinations'!$A:$O,14,FALSE),"")</f>
        <v>Obesity</v>
      </c>
      <c r="K1387" t="str">
        <f>IFERROR(VLOOKUP($A1387,'Medical Examinations'!$A:$O,15,FALSE),"")</f>
        <v>Normal</v>
      </c>
      <c r="L1387" s="19" t="str">
        <f>IFERROR(VLOOKUP($A1387,'Hospitalisation Details'!$A:$Q,7,FALSE),"")</f>
        <v>27-Dec-1995</v>
      </c>
      <c r="M1387" s="20">
        <f>IFERROR(VLOOKUP($A1387,'Hospitalisation Details'!$A:$Q,10,FALSE),"")</f>
        <v>34806.47</v>
      </c>
      <c r="N1387" s="26" t="str">
        <f>IFERROR(VLOOKUP($A1387,'Hospitalisation Details'!$A:$Q,11,FALSE),"")</f>
        <v>tier - 1</v>
      </c>
      <c r="O1387" t="str">
        <f>IFERROR(VLOOKUP($A1387,'Hospitalisation Details'!$A:$Q,13,FALSE),"")</f>
        <v>tier - 2</v>
      </c>
      <c r="P1387" t="str">
        <f>IFERROR(VLOOKUP($A1387,'Hospitalisation Details'!$A:$Q,15,FALSE),"")</f>
        <v>R1013</v>
      </c>
      <c r="Q1387">
        <f>IFERROR(VLOOKUP($A1387,'Hospitalisation Details'!$A:$Q,8,FALSE),"")</f>
        <v>27</v>
      </c>
    </row>
    <row r="1388" spans="1:17" ht="15" x14ac:dyDescent="0.35">
      <c r="A1388" s="25" t="str">
        <f>'Customer Names'!A234</f>
        <v>Id233</v>
      </c>
      <c r="B1388" t="str">
        <f>IFERROR(VLOOKUP($A1388,'Customer Names'!$A:$F,3,FALSE),"")</f>
        <v>Welleck</v>
      </c>
      <c r="C1388" s="27">
        <f>IFERROR(VLOOKUP($A1388,'Medical Examinations'!$A:$O,2,FALSE),"")</f>
        <v>34.799999999999997</v>
      </c>
      <c r="D1388">
        <f>IFERROR(VLOOKUP($A1388,'Medical Examinations'!$A:$O,3,FALSE),"")</f>
        <v>6.18</v>
      </c>
      <c r="E1388" s="26" t="str">
        <f>IFERROR(VLOOKUP($A1388,'Medical Examinations'!$A:$O,4,FALSE),"")</f>
        <v>No</v>
      </c>
      <c r="F1388" t="str">
        <f>IFERROR(VLOOKUP($A1388,'Medical Examinations'!$A:$O,6,FALSE),"")</f>
        <v>No</v>
      </c>
      <c r="G1388" t="str">
        <f>IFERROR(VLOOKUP($A1388,'Medical Examinations'!$A:$O,7,FALSE),"")</f>
        <v>Yes</v>
      </c>
      <c r="H1388" s="28">
        <f>IFERROR(VLOOKUP($A1388,'Medical Examinations'!$A:$O,8,FALSE),"")</f>
        <v>1</v>
      </c>
      <c r="I1388" t="str">
        <f>IFERROR(VLOOKUP($A1388,'Medical Examinations'!$A:$O,10,FALSE),"")</f>
        <v>Yes</v>
      </c>
      <c r="J1388" t="str">
        <f>IFERROR(VLOOKUP($A1388,'Medical Examinations'!$A:$O,14,FALSE),"")</f>
        <v>Obesity</v>
      </c>
      <c r="K1388" t="str">
        <f>IFERROR(VLOOKUP($A1388,'Medical Examinations'!$A:$O,15,FALSE),"")</f>
        <v>Prediabetes</v>
      </c>
      <c r="L1388" s="19" t="str">
        <f>IFERROR(VLOOKUP($A1388,'Hospitalisation Details'!$A:$Q,7,FALSE),"")</f>
        <v>3-Jul-2003</v>
      </c>
      <c r="M1388" s="20">
        <f>IFERROR(VLOOKUP($A1388,'Hospitalisation Details'!$A:$Q,10,FALSE),"")</f>
        <v>34779.620000000003</v>
      </c>
      <c r="N1388" s="26" t="str">
        <f>IFERROR(VLOOKUP($A1388,'Hospitalisation Details'!$A:$Q,11,FALSE),"")</f>
        <v>tier - 1</v>
      </c>
      <c r="O1388" t="str">
        <f>IFERROR(VLOOKUP($A1388,'Hospitalisation Details'!$A:$Q,13,FALSE),"")</f>
        <v>tier - 2</v>
      </c>
      <c r="P1388" t="str">
        <f>IFERROR(VLOOKUP($A1388,'Hospitalisation Details'!$A:$Q,15,FALSE),"")</f>
        <v>R1011</v>
      </c>
      <c r="Q1388">
        <f>IFERROR(VLOOKUP($A1388,'Hospitalisation Details'!$A:$Q,8,FALSE),"")</f>
        <v>19</v>
      </c>
    </row>
    <row r="1389" spans="1:17" ht="15" x14ac:dyDescent="0.35">
      <c r="A1389" s="25" t="str">
        <f>'Customer Names'!A235</f>
        <v>Id234</v>
      </c>
      <c r="B1389" t="str">
        <f>IFERROR(VLOOKUP($A1389,'Customer Names'!$A:$F,3,FALSE),"")</f>
        <v>Polen</v>
      </c>
      <c r="C1389" s="27">
        <f>IFERROR(VLOOKUP($A1389,'Medical Examinations'!$A:$O,2,FALSE),"")</f>
        <v>31.68</v>
      </c>
      <c r="D1389">
        <f>IFERROR(VLOOKUP($A1389,'Medical Examinations'!$A:$O,3,FALSE),"")</f>
        <v>4.4000000000000004</v>
      </c>
      <c r="E1389" s="26" t="str">
        <f>IFERROR(VLOOKUP($A1389,'Medical Examinations'!$A:$O,4,FALSE),"")</f>
        <v>No</v>
      </c>
      <c r="F1389" t="str">
        <f>IFERROR(VLOOKUP($A1389,'Medical Examinations'!$A:$O,6,FALSE),"")</f>
        <v>No</v>
      </c>
      <c r="G1389" t="str">
        <f>IFERROR(VLOOKUP($A1389,'Medical Examinations'!$A:$O,7,FALSE),"")</f>
        <v>No</v>
      </c>
      <c r="H1389" s="28" t="str">
        <f>IFERROR(VLOOKUP($A1389,'Medical Examinations'!$A:$O,8,FALSE),"")</f>
        <v>0</v>
      </c>
      <c r="I1389" t="str">
        <f>IFERROR(VLOOKUP($A1389,'Medical Examinations'!$A:$O,10,FALSE),"")</f>
        <v>Yes</v>
      </c>
      <c r="J1389" t="str">
        <f>IFERROR(VLOOKUP($A1389,'Medical Examinations'!$A:$O,14,FALSE),"")</f>
        <v>Obesity</v>
      </c>
      <c r="K1389" t="str">
        <f>IFERROR(VLOOKUP($A1389,'Medical Examinations'!$A:$O,15,FALSE),"")</f>
        <v>Normal</v>
      </c>
      <c r="L1389" s="19" t="str">
        <f>IFERROR(VLOOKUP($A1389,'Hospitalisation Details'!$A:$Q,7,FALSE),"")</f>
        <v>7-Jul-1994</v>
      </c>
      <c r="M1389" s="20">
        <f>IFERROR(VLOOKUP($A1389,'Hospitalisation Details'!$A:$Q,10,FALSE),"")</f>
        <v>34672.15</v>
      </c>
      <c r="N1389" s="26" t="str">
        <f>IFERROR(VLOOKUP($A1389,'Hospitalisation Details'!$A:$Q,11,FALSE),"")</f>
        <v>tier - 1</v>
      </c>
      <c r="O1389" t="str">
        <f>IFERROR(VLOOKUP($A1389,'Hospitalisation Details'!$A:$Q,13,FALSE),"")</f>
        <v>tier - 3</v>
      </c>
      <c r="P1389" t="str">
        <f>IFERROR(VLOOKUP($A1389,'Hospitalisation Details'!$A:$Q,15,FALSE),"")</f>
        <v>R1013</v>
      </c>
      <c r="Q1389">
        <f>IFERROR(VLOOKUP($A1389,'Hospitalisation Details'!$A:$Q,8,FALSE),"")</f>
        <v>28</v>
      </c>
    </row>
    <row r="1390" spans="1:17" ht="15" x14ac:dyDescent="0.35">
      <c r="A1390" s="25" t="str">
        <f>'Customer Names'!A236</f>
        <v>Id235</v>
      </c>
      <c r="B1390" t="str">
        <f>IFERROR(VLOOKUP($A1390,'Customer Names'!$A:$F,3,FALSE),"")</f>
        <v>Lynch</v>
      </c>
      <c r="C1390" s="27">
        <f>IFERROR(VLOOKUP($A1390,'Medical Examinations'!$A:$O,2,FALSE),"")</f>
        <v>33.534999999999997</v>
      </c>
      <c r="D1390">
        <f>IFERROR(VLOOKUP($A1390,'Medical Examinations'!$A:$O,3,FALSE),"")</f>
        <v>6.23</v>
      </c>
      <c r="E1390" s="26" t="str">
        <f>IFERROR(VLOOKUP($A1390,'Medical Examinations'!$A:$O,4,FALSE),"")</f>
        <v>No</v>
      </c>
      <c r="F1390" t="str">
        <f>IFERROR(VLOOKUP($A1390,'Medical Examinations'!$A:$O,6,FALSE),"")</f>
        <v>yes</v>
      </c>
      <c r="G1390" t="str">
        <f>IFERROR(VLOOKUP($A1390,'Medical Examinations'!$A:$O,7,FALSE),"")</f>
        <v>No</v>
      </c>
      <c r="H1390" s="28">
        <f>IFERROR(VLOOKUP($A1390,'Medical Examinations'!$A:$O,8,FALSE),"")</f>
        <v>1</v>
      </c>
      <c r="I1390" t="str">
        <f>IFERROR(VLOOKUP($A1390,'Medical Examinations'!$A:$O,10,FALSE),"")</f>
        <v>Yes</v>
      </c>
      <c r="J1390" t="str">
        <f>IFERROR(VLOOKUP($A1390,'Medical Examinations'!$A:$O,14,FALSE),"")</f>
        <v>Obesity</v>
      </c>
      <c r="K1390" t="str">
        <f>IFERROR(VLOOKUP($A1390,'Medical Examinations'!$A:$O,15,FALSE),"")</f>
        <v>Prediabetes</v>
      </c>
      <c r="L1390" s="19" t="str">
        <f>IFERROR(VLOOKUP($A1390,'Hospitalisation Details'!$A:$Q,7,FALSE),"")</f>
        <v>9-Oct-2004</v>
      </c>
      <c r="M1390" s="20">
        <f>IFERROR(VLOOKUP($A1390,'Hospitalisation Details'!$A:$Q,10,FALSE),"")</f>
        <v>34617.839999999997</v>
      </c>
      <c r="N1390" s="26" t="str">
        <f>IFERROR(VLOOKUP($A1390,'Hospitalisation Details'!$A:$Q,11,FALSE),"")</f>
        <v>tier - 1</v>
      </c>
      <c r="O1390" t="str">
        <f>IFERROR(VLOOKUP($A1390,'Hospitalisation Details'!$A:$Q,13,FALSE),"")</f>
        <v>tier - 3</v>
      </c>
      <c r="P1390" t="str">
        <f>IFERROR(VLOOKUP($A1390,'Hospitalisation Details'!$A:$Q,15,FALSE),"")</f>
        <v>R1016</v>
      </c>
      <c r="Q1390">
        <f>IFERROR(VLOOKUP($A1390,'Hospitalisation Details'!$A:$Q,8,FALSE),"")</f>
        <v>18</v>
      </c>
    </row>
    <row r="1391" spans="1:17" ht="15" x14ac:dyDescent="0.35">
      <c r="A1391" s="25" t="str">
        <f>'Customer Names'!A237</f>
        <v>Id236</v>
      </c>
      <c r="B1391" t="str">
        <f>IFERROR(VLOOKUP($A1391,'Customer Names'!$A:$F,3,FALSE),"")</f>
        <v>Hufstader</v>
      </c>
      <c r="C1391" s="27">
        <f>IFERROR(VLOOKUP($A1391,'Medical Examinations'!$A:$O,2,FALSE),"")</f>
        <v>31.92</v>
      </c>
      <c r="D1391">
        <f>IFERROR(VLOOKUP($A1391,'Medical Examinations'!$A:$O,3,FALSE),"")</f>
        <v>5.33</v>
      </c>
      <c r="E1391" s="26" t="str">
        <f>IFERROR(VLOOKUP($A1391,'Medical Examinations'!$A:$O,4,FALSE),"")</f>
        <v>Yes</v>
      </c>
      <c r="F1391" t="str">
        <f>IFERROR(VLOOKUP($A1391,'Medical Examinations'!$A:$O,6,FALSE),"")</f>
        <v>No</v>
      </c>
      <c r="G1391" t="str">
        <f>IFERROR(VLOOKUP($A1391,'Medical Examinations'!$A:$O,7,FALSE),"")</f>
        <v>No</v>
      </c>
      <c r="H1391" s="28" t="str">
        <f>IFERROR(VLOOKUP($A1391,'Medical Examinations'!$A:$O,8,FALSE),"")</f>
        <v>0</v>
      </c>
      <c r="I1391" t="str">
        <f>IFERROR(VLOOKUP($A1391,'Medical Examinations'!$A:$O,10,FALSE),"")</f>
        <v>Yes</v>
      </c>
      <c r="J1391" t="str">
        <f>IFERROR(VLOOKUP($A1391,'Medical Examinations'!$A:$O,14,FALSE),"")</f>
        <v>Obesity</v>
      </c>
      <c r="K1391" t="str">
        <f>IFERROR(VLOOKUP($A1391,'Medical Examinations'!$A:$O,15,FALSE),"")</f>
        <v>Normal</v>
      </c>
      <c r="L1391" s="19" t="str">
        <f>IFERROR(VLOOKUP($A1391,'Hospitalisation Details'!$A:$Q,7,FALSE),"")</f>
        <v>25-Nov-1976</v>
      </c>
      <c r="M1391" s="20">
        <f>IFERROR(VLOOKUP($A1391,'Hospitalisation Details'!$A:$Q,10,FALSE),"")</f>
        <v>34543.39</v>
      </c>
      <c r="N1391" s="26" t="str">
        <f>IFERROR(VLOOKUP($A1391,'Hospitalisation Details'!$A:$Q,11,FALSE),"")</f>
        <v>tier - 2</v>
      </c>
      <c r="O1391" t="str">
        <f>IFERROR(VLOOKUP($A1391,'Hospitalisation Details'!$A:$Q,13,FALSE),"")</f>
        <v>tier - 3</v>
      </c>
      <c r="P1391" t="str">
        <f>IFERROR(VLOOKUP($A1391,'Hospitalisation Details'!$A:$Q,15,FALSE),"")</f>
        <v>R1011</v>
      </c>
      <c r="Q1391">
        <f>IFERROR(VLOOKUP($A1391,'Hospitalisation Details'!$A:$Q,8,FALSE),"")</f>
        <v>46</v>
      </c>
    </row>
    <row r="1392" spans="1:17" ht="15" x14ac:dyDescent="0.35">
      <c r="A1392" s="25" t="str">
        <f>'Customer Names'!A238</f>
        <v>Id237</v>
      </c>
      <c r="B1392" t="str">
        <f>IFERROR(VLOOKUP($A1392,'Customer Names'!$A:$F,3,FALSE),"")</f>
        <v>Doak</v>
      </c>
      <c r="C1392" s="27">
        <f>IFERROR(VLOOKUP($A1392,'Medical Examinations'!$A:$O,2,FALSE),"")</f>
        <v>32.700000000000003</v>
      </c>
      <c r="D1392">
        <f>IFERROR(VLOOKUP($A1392,'Medical Examinations'!$A:$O,3,FALSE),"")</f>
        <v>4.09</v>
      </c>
      <c r="E1392" s="26" t="str">
        <f>IFERROR(VLOOKUP($A1392,'Medical Examinations'!$A:$O,4,FALSE),"")</f>
        <v>No</v>
      </c>
      <c r="F1392" t="str">
        <f>IFERROR(VLOOKUP($A1392,'Medical Examinations'!$A:$O,6,FALSE),"")</f>
        <v>No</v>
      </c>
      <c r="G1392" t="str">
        <f>IFERROR(VLOOKUP($A1392,'Medical Examinations'!$A:$O,7,FALSE),"")</f>
        <v>No</v>
      </c>
      <c r="H1392" s="28">
        <f>IFERROR(VLOOKUP($A1392,'Medical Examinations'!$A:$O,8,FALSE),"")</f>
        <v>1</v>
      </c>
      <c r="I1392" t="str">
        <f>IFERROR(VLOOKUP($A1392,'Medical Examinations'!$A:$O,10,FALSE),"")</f>
        <v>Yes</v>
      </c>
      <c r="J1392" t="str">
        <f>IFERROR(VLOOKUP($A1392,'Medical Examinations'!$A:$O,14,FALSE),"")</f>
        <v>Obesity</v>
      </c>
      <c r="K1392" t="str">
        <f>IFERROR(VLOOKUP($A1392,'Medical Examinations'!$A:$O,15,FALSE),"")</f>
        <v>Normal</v>
      </c>
      <c r="L1392" s="19" t="str">
        <f>IFERROR(VLOOKUP($A1392,'Hospitalisation Details'!$A:$Q,7,FALSE),"")</f>
        <v>24-Jun-1998</v>
      </c>
      <c r="M1392" s="20">
        <f>IFERROR(VLOOKUP($A1392,'Hospitalisation Details'!$A:$Q,10,FALSE),"")</f>
        <v>34472.839999999997</v>
      </c>
      <c r="N1392" s="26" t="str">
        <f>IFERROR(VLOOKUP($A1392,'Hospitalisation Details'!$A:$Q,11,FALSE),"")</f>
        <v>tier - 1</v>
      </c>
      <c r="O1392" t="str">
        <f>IFERROR(VLOOKUP($A1392,'Hospitalisation Details'!$A:$Q,13,FALSE),"")</f>
        <v>tier - 3</v>
      </c>
      <c r="P1392" t="str">
        <f>IFERROR(VLOOKUP($A1392,'Hospitalisation Details'!$A:$Q,15,FALSE),"")</f>
        <v>R1011</v>
      </c>
      <c r="Q1392">
        <f>IFERROR(VLOOKUP($A1392,'Hospitalisation Details'!$A:$Q,8,FALSE),"")</f>
        <v>24</v>
      </c>
    </row>
    <row r="1393" spans="1:17" ht="15" x14ac:dyDescent="0.35">
      <c r="A1393" s="25" t="str">
        <f>'Customer Names'!A239</f>
        <v>Id238</v>
      </c>
      <c r="B1393" t="str">
        <f>IFERROR(VLOOKUP($A1393,'Customer Names'!$A:$F,3,FALSE),"")</f>
        <v>Noya</v>
      </c>
      <c r="C1393" s="27">
        <f>IFERROR(VLOOKUP($A1393,'Medical Examinations'!$A:$O,2,FALSE),"")</f>
        <v>41.25</v>
      </c>
      <c r="D1393">
        <f>IFERROR(VLOOKUP($A1393,'Medical Examinations'!$A:$O,3,FALSE),"")</f>
        <v>5.19</v>
      </c>
      <c r="E1393" s="26" t="str">
        <f>IFERROR(VLOOKUP($A1393,'Medical Examinations'!$A:$O,4,FALSE),"")</f>
        <v>No</v>
      </c>
      <c r="F1393" t="str">
        <f>IFERROR(VLOOKUP($A1393,'Medical Examinations'!$A:$O,6,FALSE),"")</f>
        <v>No</v>
      </c>
      <c r="G1393" t="str">
        <f>IFERROR(VLOOKUP($A1393,'Medical Examinations'!$A:$O,7,FALSE),"")</f>
        <v>No</v>
      </c>
      <c r="H1393" s="28" t="str">
        <f>IFERROR(VLOOKUP($A1393,'Medical Examinations'!$A:$O,8,FALSE),"")</f>
        <v>0</v>
      </c>
      <c r="I1393" t="str">
        <f>IFERROR(VLOOKUP($A1393,'Medical Examinations'!$A:$O,10,FALSE),"")</f>
        <v>Yes</v>
      </c>
      <c r="J1393" t="str">
        <f>IFERROR(VLOOKUP($A1393,'Medical Examinations'!$A:$O,14,FALSE),"")</f>
        <v>Obesity</v>
      </c>
      <c r="K1393" t="str">
        <f>IFERROR(VLOOKUP($A1393,'Medical Examinations'!$A:$O,15,FALSE),"")</f>
        <v>Normal</v>
      </c>
      <c r="L1393" s="19" t="str">
        <f>IFERROR(VLOOKUP($A1393,'Hospitalisation Details'!$A:$Q,7,FALSE),"")</f>
        <v>24-Sep-1990</v>
      </c>
      <c r="M1393" s="20">
        <f>IFERROR(VLOOKUP($A1393,'Hospitalisation Details'!$A:$Q,10,FALSE),"")</f>
        <v>34456.269999999997</v>
      </c>
      <c r="N1393" s="26" t="str">
        <f>IFERROR(VLOOKUP($A1393,'Hospitalisation Details'!$A:$Q,11,FALSE),"")</f>
        <v>tier - 1</v>
      </c>
      <c r="O1393" t="str">
        <f>IFERROR(VLOOKUP($A1393,'Hospitalisation Details'!$A:$Q,13,FALSE),"")</f>
        <v>tier - 2</v>
      </c>
      <c r="P1393" t="str">
        <f>IFERROR(VLOOKUP($A1393,'Hospitalisation Details'!$A:$Q,15,FALSE),"")</f>
        <v>R1011</v>
      </c>
      <c r="Q1393">
        <f>IFERROR(VLOOKUP($A1393,'Hospitalisation Details'!$A:$Q,8,FALSE),"")</f>
        <v>32</v>
      </c>
    </row>
    <row r="1394" spans="1:17" ht="15" x14ac:dyDescent="0.35">
      <c r="A1394" s="25" t="str">
        <f>'Customer Names'!A240</f>
        <v>Id239</v>
      </c>
      <c r="B1394" t="str">
        <f>IFERROR(VLOOKUP($A1394,'Customer Names'!$A:$F,3,FALSE),"")</f>
        <v>Heninger</v>
      </c>
      <c r="C1394" s="27">
        <f>IFERROR(VLOOKUP($A1394,'Medical Examinations'!$A:$O,2,FALSE),"")</f>
        <v>33.11</v>
      </c>
      <c r="D1394">
        <f>IFERROR(VLOOKUP($A1394,'Medical Examinations'!$A:$O,3,FALSE),"")</f>
        <v>4.12</v>
      </c>
      <c r="E1394" s="26" t="str">
        <f>IFERROR(VLOOKUP($A1394,'Medical Examinations'!$A:$O,4,FALSE),"")</f>
        <v>No</v>
      </c>
      <c r="F1394" t="str">
        <f>IFERROR(VLOOKUP($A1394,'Medical Examinations'!$A:$O,6,FALSE),"")</f>
        <v>No</v>
      </c>
      <c r="G1394" t="str">
        <f>IFERROR(VLOOKUP($A1394,'Medical Examinations'!$A:$O,7,FALSE),"")</f>
        <v>Yes</v>
      </c>
      <c r="H1394" s="28">
        <f>IFERROR(VLOOKUP($A1394,'Medical Examinations'!$A:$O,8,FALSE),"")</f>
        <v>1</v>
      </c>
      <c r="I1394" t="str">
        <f>IFERROR(VLOOKUP($A1394,'Medical Examinations'!$A:$O,10,FALSE),"")</f>
        <v>Yes</v>
      </c>
      <c r="J1394" t="str">
        <f>IFERROR(VLOOKUP($A1394,'Medical Examinations'!$A:$O,14,FALSE),"")</f>
        <v>Obesity</v>
      </c>
      <c r="K1394" t="str">
        <f>IFERROR(VLOOKUP($A1394,'Medical Examinations'!$A:$O,15,FALSE),"")</f>
        <v>Normal</v>
      </c>
      <c r="L1394" s="19" t="str">
        <f>IFERROR(VLOOKUP($A1394,'Hospitalisation Details'!$A:$Q,7,FALSE),"")</f>
        <v>5-Oct-2003</v>
      </c>
      <c r="M1394" s="20">
        <f>IFERROR(VLOOKUP($A1394,'Hospitalisation Details'!$A:$Q,10,FALSE),"")</f>
        <v>34439.86</v>
      </c>
      <c r="N1394" s="26" t="str">
        <f>IFERROR(VLOOKUP($A1394,'Hospitalisation Details'!$A:$Q,11,FALSE),"")</f>
        <v>tier - 2</v>
      </c>
      <c r="O1394" t="str">
        <f>IFERROR(VLOOKUP($A1394,'Hospitalisation Details'!$A:$Q,13,FALSE),"")</f>
        <v>tier - 1</v>
      </c>
      <c r="P1394" t="str">
        <f>IFERROR(VLOOKUP($A1394,'Hospitalisation Details'!$A:$Q,15,FALSE),"")</f>
        <v>R1013</v>
      </c>
      <c r="Q1394">
        <f>IFERROR(VLOOKUP($A1394,'Hospitalisation Details'!$A:$Q,8,FALSE),"")</f>
        <v>19</v>
      </c>
    </row>
    <row r="1395" spans="1:17" ht="15" x14ac:dyDescent="0.35">
      <c r="A1395" s="25" t="str">
        <f>'Customer Names'!A25</f>
        <v>Id24</v>
      </c>
      <c r="B1395" t="str">
        <f>IFERROR(VLOOKUP($A1395,'Customer Names'!$A:$F,3,FALSE),"")</f>
        <v>Mauricette</v>
      </c>
      <c r="C1395" s="27">
        <f>IFERROR(VLOOKUP($A1395,'Medical Examinations'!$A:$O,2,FALSE),"")</f>
        <v>41.8</v>
      </c>
      <c r="D1395">
        <f>IFERROR(VLOOKUP($A1395,'Medical Examinations'!$A:$O,3,FALSE),"")</f>
        <v>7.89</v>
      </c>
      <c r="E1395" s="26" t="str">
        <f>IFERROR(VLOOKUP($A1395,'Medical Examinations'!$A:$O,4,FALSE),"")</f>
        <v>Yes</v>
      </c>
      <c r="F1395" t="str">
        <f>IFERROR(VLOOKUP($A1395,'Medical Examinations'!$A:$O,6,FALSE),"")</f>
        <v>No</v>
      </c>
      <c r="G1395" t="str">
        <f>IFERROR(VLOOKUP($A1395,'Medical Examinations'!$A:$O,7,FALSE),"")</f>
        <v>No</v>
      </c>
      <c r="H1395" s="28">
        <f>IFERROR(VLOOKUP($A1395,'Medical Examinations'!$A:$O,8,FALSE),"")</f>
        <v>2</v>
      </c>
      <c r="I1395" t="str">
        <f>IFERROR(VLOOKUP($A1395,'Medical Examinations'!$A:$O,10,FALSE),"")</f>
        <v>Yes</v>
      </c>
      <c r="J1395" t="str">
        <f>IFERROR(VLOOKUP($A1395,'Medical Examinations'!$A:$O,14,FALSE),"")</f>
        <v>Obesity</v>
      </c>
      <c r="K1395" t="str">
        <f>IFERROR(VLOOKUP($A1395,'Medical Examinations'!$A:$O,15,FALSE),"")</f>
        <v>Diabetes</v>
      </c>
      <c r="L1395" s="19" t="str">
        <f>IFERROR(VLOOKUP($A1395,'Hospitalisation Details'!$A:$Q,7,FALSE),"")</f>
        <v>28-Dec-1970</v>
      </c>
      <c r="M1395" s="20">
        <f>IFERROR(VLOOKUP($A1395,'Hospitalisation Details'!$A:$Q,10,FALSE),"")</f>
        <v>47269.85</v>
      </c>
      <c r="N1395" s="26" t="str">
        <f>IFERROR(VLOOKUP($A1395,'Hospitalisation Details'!$A:$Q,11,FALSE),"")</f>
        <v>tier - 1</v>
      </c>
      <c r="O1395" t="str">
        <f>IFERROR(VLOOKUP($A1395,'Hospitalisation Details'!$A:$Q,13,FALSE),"")</f>
        <v>tier - 2</v>
      </c>
      <c r="P1395" t="str">
        <f>IFERROR(VLOOKUP($A1395,'Hospitalisation Details'!$A:$Q,15,FALSE),"")</f>
        <v>R1013</v>
      </c>
      <c r="Q1395">
        <f>IFERROR(VLOOKUP($A1395,'Hospitalisation Details'!$A:$Q,8,FALSE),"")</f>
        <v>52</v>
      </c>
    </row>
    <row r="1396" spans="1:17" ht="15" x14ac:dyDescent="0.35">
      <c r="A1396" s="25" t="str">
        <f>'Customer Names'!A241</f>
        <v>Id240</v>
      </c>
      <c r="B1396" t="str">
        <f>IFERROR(VLOOKUP($A1396,'Customer Names'!$A:$F,3,FALSE),"")</f>
        <v>Richardson</v>
      </c>
      <c r="C1396" s="27">
        <f>IFERROR(VLOOKUP($A1396,'Medical Examinations'!$A:$O,2,FALSE),"")</f>
        <v>36.159999999999997</v>
      </c>
      <c r="D1396">
        <f>IFERROR(VLOOKUP($A1396,'Medical Examinations'!$A:$O,3,FALSE),"")</f>
        <v>5.0999999999999996</v>
      </c>
      <c r="E1396" s="26" t="str">
        <f>IFERROR(VLOOKUP($A1396,'Medical Examinations'!$A:$O,4,FALSE),"")</f>
        <v>No</v>
      </c>
      <c r="F1396" t="str">
        <f>IFERROR(VLOOKUP($A1396,'Medical Examinations'!$A:$O,6,FALSE),"")</f>
        <v>No</v>
      </c>
      <c r="G1396" t="str">
        <f>IFERROR(VLOOKUP($A1396,'Medical Examinations'!$A:$O,7,FALSE),"")</f>
        <v>No</v>
      </c>
      <c r="H1396" s="28">
        <f>IFERROR(VLOOKUP($A1396,'Medical Examinations'!$A:$O,8,FALSE),"")</f>
        <v>1</v>
      </c>
      <c r="I1396" t="str">
        <f>IFERROR(VLOOKUP($A1396,'Medical Examinations'!$A:$O,10,FALSE),"")</f>
        <v>Yes</v>
      </c>
      <c r="J1396" t="str">
        <f>IFERROR(VLOOKUP($A1396,'Medical Examinations'!$A:$O,14,FALSE),"")</f>
        <v>Obesity</v>
      </c>
      <c r="K1396" t="str">
        <f>IFERROR(VLOOKUP($A1396,'Medical Examinations'!$A:$O,15,FALSE),"")</f>
        <v>Normal</v>
      </c>
      <c r="L1396" s="19" t="str">
        <f>IFERROR(VLOOKUP($A1396,'Hospitalisation Details'!$A:$Q,7,FALSE),"")</f>
        <v>1-Oct-1984</v>
      </c>
      <c r="M1396" s="20">
        <f>IFERROR(VLOOKUP($A1396,'Hospitalisation Details'!$A:$Q,10,FALSE),"")</f>
        <v>34402.22</v>
      </c>
      <c r="N1396" s="26" t="str">
        <f>IFERROR(VLOOKUP($A1396,'Hospitalisation Details'!$A:$Q,11,FALSE),"")</f>
        <v>tier - 2</v>
      </c>
      <c r="O1396" t="str">
        <f>IFERROR(VLOOKUP($A1396,'Hospitalisation Details'!$A:$Q,13,FALSE),"")</f>
        <v>tier - 3</v>
      </c>
      <c r="P1396" t="str">
        <f>IFERROR(VLOOKUP($A1396,'Hospitalisation Details'!$A:$Q,15,FALSE),"")</f>
        <v>R1011</v>
      </c>
      <c r="Q1396">
        <f>IFERROR(VLOOKUP($A1396,'Hospitalisation Details'!$A:$Q,8,FALSE),"")</f>
        <v>38</v>
      </c>
    </row>
    <row r="1397" spans="1:17" ht="15" x14ac:dyDescent="0.35">
      <c r="A1397" s="25" t="str">
        <f>'Customer Names'!A242</f>
        <v>Id241</v>
      </c>
      <c r="B1397" t="str">
        <f>IFERROR(VLOOKUP($A1397,'Customer Names'!$A:$F,3,FALSE),"")</f>
        <v>Deucher</v>
      </c>
      <c r="C1397" s="27">
        <f>IFERROR(VLOOKUP($A1397,'Medical Examinations'!$A:$O,2,FALSE),"")</f>
        <v>33.72</v>
      </c>
      <c r="D1397">
        <f>IFERROR(VLOOKUP($A1397,'Medical Examinations'!$A:$O,3,FALSE),"")</f>
        <v>6.21</v>
      </c>
      <c r="E1397" s="26" t="str">
        <f>IFERROR(VLOOKUP($A1397,'Medical Examinations'!$A:$O,4,FALSE),"")</f>
        <v>Yes</v>
      </c>
      <c r="F1397" t="str">
        <f>IFERROR(VLOOKUP($A1397,'Medical Examinations'!$A:$O,6,FALSE),"")</f>
        <v>No</v>
      </c>
      <c r="G1397" t="str">
        <f>IFERROR(VLOOKUP($A1397,'Medical Examinations'!$A:$O,7,FALSE),"")</f>
        <v>Yes</v>
      </c>
      <c r="H1397" s="28">
        <f>IFERROR(VLOOKUP($A1397,'Medical Examinations'!$A:$O,8,FALSE),"")</f>
        <v>1</v>
      </c>
      <c r="I1397" t="str">
        <f>IFERROR(VLOOKUP($A1397,'Medical Examinations'!$A:$O,10,FALSE),"")</f>
        <v>Yes</v>
      </c>
      <c r="J1397" t="str">
        <f>IFERROR(VLOOKUP($A1397,'Medical Examinations'!$A:$O,14,FALSE),"")</f>
        <v>Obesity</v>
      </c>
      <c r="K1397" t="str">
        <f>IFERROR(VLOOKUP($A1397,'Medical Examinations'!$A:$O,15,FALSE),"")</f>
        <v>Prediabetes</v>
      </c>
      <c r="L1397" s="19" t="str">
        <f>IFERROR(VLOOKUP($A1397,'Hospitalisation Details'!$A:$Q,7,FALSE),"")</f>
        <v>2-Oct-1983</v>
      </c>
      <c r="M1397" s="20">
        <f>IFERROR(VLOOKUP($A1397,'Hospitalisation Details'!$A:$Q,10,FALSE),"")</f>
        <v>34307.22</v>
      </c>
      <c r="N1397" s="26" t="str">
        <f>IFERROR(VLOOKUP($A1397,'Hospitalisation Details'!$A:$Q,11,FALSE),"")</f>
        <v>tier - 2</v>
      </c>
      <c r="O1397" t="str">
        <f>IFERROR(VLOOKUP($A1397,'Hospitalisation Details'!$A:$Q,13,FALSE),"")</f>
        <v>tier - 2</v>
      </c>
      <c r="P1397" t="str">
        <f>IFERROR(VLOOKUP($A1397,'Hospitalisation Details'!$A:$Q,15,FALSE),"")</f>
        <v>R1012</v>
      </c>
      <c r="Q1397">
        <f>IFERROR(VLOOKUP($A1397,'Hospitalisation Details'!$A:$Q,8,FALSE),"")</f>
        <v>39</v>
      </c>
    </row>
    <row r="1398" spans="1:17" ht="15" x14ac:dyDescent="0.35">
      <c r="A1398" s="25" t="str">
        <f>'Customer Names'!A243</f>
        <v>Id242</v>
      </c>
      <c r="B1398" t="str">
        <f>IFERROR(VLOOKUP($A1398,'Customer Names'!$A:$F,3,FALSE),"")</f>
        <v>Wilson</v>
      </c>
      <c r="C1398" s="27">
        <f>IFERROR(VLOOKUP($A1398,'Medical Examinations'!$A:$O,2,FALSE),"")</f>
        <v>37.74</v>
      </c>
      <c r="D1398">
        <f>IFERROR(VLOOKUP($A1398,'Medical Examinations'!$A:$O,3,FALSE),"")</f>
        <v>9.5299999999999994</v>
      </c>
      <c r="E1398" s="26" t="str">
        <f>IFERROR(VLOOKUP($A1398,'Medical Examinations'!$A:$O,4,FALSE),"")</f>
        <v>Yes</v>
      </c>
      <c r="F1398" t="str">
        <f>IFERROR(VLOOKUP($A1398,'Medical Examinations'!$A:$O,6,FALSE),"")</f>
        <v>No</v>
      </c>
      <c r="G1398" t="str">
        <f>IFERROR(VLOOKUP($A1398,'Medical Examinations'!$A:$O,7,FALSE),"")</f>
        <v>No</v>
      </c>
      <c r="H1398" s="28">
        <f>IFERROR(VLOOKUP($A1398,'Medical Examinations'!$A:$O,8,FALSE),"")</f>
        <v>1</v>
      </c>
      <c r="I1398" t="str">
        <f>IFERROR(VLOOKUP($A1398,'Medical Examinations'!$A:$O,10,FALSE),"")</f>
        <v>Yes</v>
      </c>
      <c r="J1398" t="str">
        <f>IFERROR(VLOOKUP($A1398,'Medical Examinations'!$A:$O,14,FALSE),"")</f>
        <v>Obesity</v>
      </c>
      <c r="K1398" t="str">
        <f>IFERROR(VLOOKUP($A1398,'Medical Examinations'!$A:$O,15,FALSE),"")</f>
        <v>Diabetes</v>
      </c>
      <c r="L1398" s="19" t="str">
        <f>IFERROR(VLOOKUP($A1398,'Hospitalisation Details'!$A:$Q,7,FALSE),"")</f>
        <v>11-Oct-1986</v>
      </c>
      <c r="M1398" s="20">
        <f>IFERROR(VLOOKUP($A1398,'Hospitalisation Details'!$A:$Q,10,FALSE),"")</f>
        <v>34293.120000000003</v>
      </c>
      <c r="N1398" s="26" t="str">
        <f>IFERROR(VLOOKUP($A1398,'Hospitalisation Details'!$A:$Q,11,FALSE),"")</f>
        <v>tier - 1</v>
      </c>
      <c r="O1398" t="str">
        <f>IFERROR(VLOOKUP($A1398,'Hospitalisation Details'!$A:$Q,13,FALSE),"")</f>
        <v>tier - 2</v>
      </c>
      <c r="P1398" t="str">
        <f>IFERROR(VLOOKUP($A1398,'Hospitalisation Details'!$A:$Q,15,FALSE),"")</f>
        <v>R1011</v>
      </c>
      <c r="Q1398">
        <f>IFERROR(VLOOKUP($A1398,'Hospitalisation Details'!$A:$Q,8,FALSE),"")</f>
        <v>36</v>
      </c>
    </row>
    <row r="1399" spans="1:17" ht="15" x14ac:dyDescent="0.35">
      <c r="A1399" s="25" t="str">
        <f>'Customer Names'!A244</f>
        <v>Id243</v>
      </c>
      <c r="B1399" t="str">
        <f>IFERROR(VLOOKUP($A1399,'Customer Names'!$A:$F,3,FALSE),"")</f>
        <v>Hall</v>
      </c>
      <c r="C1399" s="27">
        <f>IFERROR(VLOOKUP($A1399,'Medical Examinations'!$A:$O,2,FALSE),"")</f>
        <v>48.75</v>
      </c>
      <c r="D1399">
        <f>IFERROR(VLOOKUP($A1399,'Medical Examinations'!$A:$O,3,FALSE),"")</f>
        <v>4.6399999999999997</v>
      </c>
      <c r="E1399" s="26" t="str">
        <f>IFERROR(VLOOKUP($A1399,'Medical Examinations'!$A:$O,4,FALSE),"")</f>
        <v>Yes</v>
      </c>
      <c r="F1399" t="str">
        <f>IFERROR(VLOOKUP($A1399,'Medical Examinations'!$A:$O,6,FALSE),"")</f>
        <v>No</v>
      </c>
      <c r="G1399" t="str">
        <f>IFERROR(VLOOKUP($A1399,'Medical Examinations'!$A:$O,7,FALSE),"")</f>
        <v>No</v>
      </c>
      <c r="H1399" s="28">
        <f>IFERROR(VLOOKUP($A1399,'Medical Examinations'!$A:$O,8,FALSE),"")</f>
        <v>1</v>
      </c>
      <c r="I1399" t="str">
        <f>IFERROR(VLOOKUP($A1399,'Medical Examinations'!$A:$O,10,FALSE),"")</f>
        <v>Yes</v>
      </c>
      <c r="J1399" t="str">
        <f>IFERROR(VLOOKUP($A1399,'Medical Examinations'!$A:$O,14,FALSE),"")</f>
        <v>Obesity</v>
      </c>
      <c r="K1399" t="str">
        <f>IFERROR(VLOOKUP($A1399,'Medical Examinations'!$A:$O,15,FALSE),"")</f>
        <v>Normal</v>
      </c>
      <c r="L1399" s="19" t="str">
        <f>IFERROR(VLOOKUP($A1399,'Hospitalisation Details'!$A:$Q,7,FALSE),"")</f>
        <v>30-Oct-1995</v>
      </c>
      <c r="M1399" s="20">
        <f>IFERROR(VLOOKUP($A1399,'Hospitalisation Details'!$A:$Q,10,FALSE),"")</f>
        <v>34289.43</v>
      </c>
      <c r="N1399" s="26" t="str">
        <f>IFERROR(VLOOKUP($A1399,'Hospitalisation Details'!$A:$Q,11,FALSE),"")</f>
        <v>tier - 1</v>
      </c>
      <c r="O1399" t="str">
        <f>IFERROR(VLOOKUP($A1399,'Hospitalisation Details'!$A:$Q,13,FALSE),"")</f>
        <v>tier - 1</v>
      </c>
      <c r="P1399" t="str">
        <f>IFERROR(VLOOKUP($A1399,'Hospitalisation Details'!$A:$Q,15,FALSE),"")</f>
        <v>R1011</v>
      </c>
      <c r="Q1399">
        <f>IFERROR(VLOOKUP($A1399,'Hospitalisation Details'!$A:$Q,8,FALSE),"")</f>
        <v>27</v>
      </c>
    </row>
    <row r="1400" spans="1:17" ht="15" x14ac:dyDescent="0.35">
      <c r="A1400" s="25" t="str">
        <f>'Customer Names'!A245</f>
        <v>Id244</v>
      </c>
      <c r="B1400" t="str">
        <f>IFERROR(VLOOKUP($A1400,'Customer Names'!$A:$F,3,FALSE),"")</f>
        <v>Reed</v>
      </c>
      <c r="C1400" s="27">
        <f>IFERROR(VLOOKUP($A1400,'Medical Examinations'!$A:$O,2,FALSE),"")</f>
        <v>31.065000000000001</v>
      </c>
      <c r="D1400">
        <f>IFERROR(VLOOKUP($A1400,'Medical Examinations'!$A:$O,3,FALSE),"")</f>
        <v>5.05</v>
      </c>
      <c r="E1400" s="26" t="str">
        <f>IFERROR(VLOOKUP($A1400,'Medical Examinations'!$A:$O,4,FALSE),"")</f>
        <v>No</v>
      </c>
      <c r="F1400" t="str">
        <f>IFERROR(VLOOKUP($A1400,'Medical Examinations'!$A:$O,6,FALSE),"")</f>
        <v>No</v>
      </c>
      <c r="G1400" t="str">
        <f>IFERROR(VLOOKUP($A1400,'Medical Examinations'!$A:$O,7,FALSE),"")</f>
        <v>No</v>
      </c>
      <c r="H1400" s="28">
        <f>IFERROR(VLOOKUP($A1400,'Medical Examinations'!$A:$O,8,FALSE),"")</f>
        <v>1</v>
      </c>
      <c r="I1400" t="str">
        <f>IFERROR(VLOOKUP($A1400,'Medical Examinations'!$A:$O,10,FALSE),"")</f>
        <v>Yes</v>
      </c>
      <c r="J1400" t="str">
        <f>IFERROR(VLOOKUP($A1400,'Medical Examinations'!$A:$O,14,FALSE),"")</f>
        <v>Obesity</v>
      </c>
      <c r="K1400" t="str">
        <f>IFERROR(VLOOKUP($A1400,'Medical Examinations'!$A:$O,15,FALSE),"")</f>
        <v>Normal</v>
      </c>
      <c r="L1400" s="19" t="str">
        <f>IFERROR(VLOOKUP($A1400,'Hospitalisation Details'!$A:$Q,7,FALSE),"")</f>
        <v>11-Jun-1998</v>
      </c>
      <c r="M1400" s="20">
        <f>IFERROR(VLOOKUP($A1400,'Hospitalisation Details'!$A:$Q,10,FALSE),"")</f>
        <v>34254.050000000003</v>
      </c>
      <c r="N1400" s="26" t="str">
        <f>IFERROR(VLOOKUP($A1400,'Hospitalisation Details'!$A:$Q,11,FALSE),"")</f>
        <v>tier - 1</v>
      </c>
      <c r="O1400" t="str">
        <f>IFERROR(VLOOKUP($A1400,'Hospitalisation Details'!$A:$Q,13,FALSE),"")</f>
        <v>tier - 3</v>
      </c>
      <c r="P1400" t="str">
        <f>IFERROR(VLOOKUP($A1400,'Hospitalisation Details'!$A:$Q,15,FALSE),"")</f>
        <v>R1019</v>
      </c>
      <c r="Q1400">
        <f>IFERROR(VLOOKUP($A1400,'Hospitalisation Details'!$A:$Q,8,FALSE),"")</f>
        <v>24</v>
      </c>
    </row>
    <row r="1401" spans="1:17" ht="15" x14ac:dyDescent="0.35">
      <c r="A1401" s="25" t="str">
        <f>'Customer Names'!A246</f>
        <v>Id245</v>
      </c>
      <c r="B1401" t="str">
        <f>IFERROR(VLOOKUP($A1401,'Customer Names'!$A:$F,3,FALSE),"")</f>
        <v>Frome</v>
      </c>
      <c r="C1401" s="27">
        <f>IFERROR(VLOOKUP($A1401,'Medical Examinations'!$A:$O,2,FALSE),"")</f>
        <v>23.55</v>
      </c>
      <c r="D1401">
        <f>IFERROR(VLOOKUP($A1401,'Medical Examinations'!$A:$O,3,FALSE),"")</f>
        <v>10.38</v>
      </c>
      <c r="E1401" s="26" t="str">
        <f>IFERROR(VLOOKUP($A1401,'Medical Examinations'!$A:$O,4,FALSE),"")</f>
        <v>No</v>
      </c>
      <c r="F1401" t="str">
        <f>IFERROR(VLOOKUP($A1401,'Medical Examinations'!$A:$O,6,FALSE),"")</f>
        <v>No</v>
      </c>
      <c r="G1401" t="str">
        <f>IFERROR(VLOOKUP($A1401,'Medical Examinations'!$A:$O,7,FALSE),"")</f>
        <v>No</v>
      </c>
      <c r="H1401" s="28" t="str">
        <f>IFERROR(VLOOKUP($A1401,'Medical Examinations'!$A:$O,8,FALSE),"")</f>
        <v>0</v>
      </c>
      <c r="I1401" t="str">
        <f>IFERROR(VLOOKUP($A1401,'Medical Examinations'!$A:$O,10,FALSE),"")</f>
        <v>Yes</v>
      </c>
      <c r="J1401" t="str">
        <f>IFERROR(VLOOKUP($A1401,'Medical Examinations'!$A:$O,14,FALSE),"")</f>
        <v>Normal Weight</v>
      </c>
      <c r="K1401" t="str">
        <f>IFERROR(VLOOKUP($A1401,'Medical Examinations'!$A:$O,15,FALSE),"")</f>
        <v>Diabetes</v>
      </c>
      <c r="L1401" s="19" t="str">
        <f>IFERROR(VLOOKUP($A1401,'Hospitalisation Details'!$A:$Q,7,FALSE),"")</f>
        <v>5-Jul-1962</v>
      </c>
      <c r="M1401" s="20">
        <f>IFERROR(VLOOKUP($A1401,'Hospitalisation Details'!$A:$Q,10,FALSE),"")</f>
        <v>34218.019999999997</v>
      </c>
      <c r="N1401" s="26" t="str">
        <f>IFERROR(VLOOKUP($A1401,'Hospitalisation Details'!$A:$Q,11,FALSE),"")</f>
        <v>tier - 1</v>
      </c>
      <c r="O1401" t="str">
        <f>IFERROR(VLOOKUP($A1401,'Hospitalisation Details'!$A:$Q,13,FALSE),"")</f>
        <v>tier - 1</v>
      </c>
      <c r="P1401" t="str">
        <f>IFERROR(VLOOKUP($A1401,'Hospitalisation Details'!$A:$Q,15,FALSE),"")</f>
        <v>R1011</v>
      </c>
      <c r="Q1401">
        <f>IFERROR(VLOOKUP($A1401,'Hospitalisation Details'!$A:$Q,8,FALSE),"")</f>
        <v>60</v>
      </c>
    </row>
    <row r="1402" spans="1:17" ht="15" x14ac:dyDescent="0.35">
      <c r="A1402" s="25" t="str">
        <f>'Customer Names'!A247</f>
        <v>Id246</v>
      </c>
      <c r="B1402" t="str">
        <f>IFERROR(VLOOKUP($A1402,'Customer Names'!$A:$F,3,FALSE),"")</f>
        <v>Creasy</v>
      </c>
      <c r="C1402" s="27">
        <f>IFERROR(VLOOKUP($A1402,'Medical Examinations'!$A:$O,2,FALSE),"")</f>
        <v>30.18</v>
      </c>
      <c r="D1402">
        <f>IFERROR(VLOOKUP($A1402,'Medical Examinations'!$A:$O,3,FALSE),"")</f>
        <v>8.31</v>
      </c>
      <c r="E1402" s="26" t="str">
        <f>IFERROR(VLOOKUP($A1402,'Medical Examinations'!$A:$O,4,FALSE),"")</f>
        <v>Yes</v>
      </c>
      <c r="F1402" t="str">
        <f>IFERROR(VLOOKUP($A1402,'Medical Examinations'!$A:$O,6,FALSE),"")</f>
        <v>No</v>
      </c>
      <c r="G1402" t="str">
        <f>IFERROR(VLOOKUP($A1402,'Medical Examinations'!$A:$O,7,FALSE),"")</f>
        <v>No</v>
      </c>
      <c r="H1402" s="28">
        <f>IFERROR(VLOOKUP($A1402,'Medical Examinations'!$A:$O,8,FALSE),"")</f>
        <v>1</v>
      </c>
      <c r="I1402" t="str">
        <f>IFERROR(VLOOKUP($A1402,'Medical Examinations'!$A:$O,10,FALSE),"")</f>
        <v>Yes</v>
      </c>
      <c r="J1402" t="str">
        <f>IFERROR(VLOOKUP($A1402,'Medical Examinations'!$A:$O,14,FALSE),"")</f>
        <v>Obesity</v>
      </c>
      <c r="K1402" t="str">
        <f>IFERROR(VLOOKUP($A1402,'Medical Examinations'!$A:$O,15,FALSE),"")</f>
        <v>Diabetes</v>
      </c>
      <c r="L1402" s="19" t="str">
        <f>IFERROR(VLOOKUP($A1402,'Hospitalisation Details'!$A:$Q,7,FALSE),"")</f>
        <v>21-Jul-1975</v>
      </c>
      <c r="M1402" s="20">
        <f>IFERROR(VLOOKUP($A1402,'Hospitalisation Details'!$A:$Q,10,FALSE),"")</f>
        <v>34210.33</v>
      </c>
      <c r="N1402" s="26" t="str">
        <f>IFERROR(VLOOKUP($A1402,'Hospitalisation Details'!$A:$Q,11,FALSE),"")</f>
        <v>tier - 2</v>
      </c>
      <c r="O1402" t="str">
        <f>IFERROR(VLOOKUP($A1402,'Hospitalisation Details'!$A:$Q,13,FALSE),"")</f>
        <v>tier - 1</v>
      </c>
      <c r="P1402" t="str">
        <f>IFERROR(VLOOKUP($A1402,'Hospitalisation Details'!$A:$Q,15,FALSE),"")</f>
        <v>R1012</v>
      </c>
      <c r="Q1402">
        <f>IFERROR(VLOOKUP($A1402,'Hospitalisation Details'!$A:$Q,8,FALSE),"")</f>
        <v>47</v>
      </c>
    </row>
    <row r="1403" spans="1:17" ht="15" x14ac:dyDescent="0.35">
      <c r="A1403" s="25" t="str">
        <f>'Customer Names'!A248</f>
        <v>Id247</v>
      </c>
      <c r="B1403" t="str">
        <f>IFERROR(VLOOKUP($A1403,'Customer Names'!$A:$F,3,FALSE),"")</f>
        <v>Latimer</v>
      </c>
      <c r="C1403" s="27">
        <f>IFERROR(VLOOKUP($A1403,'Medical Examinations'!$A:$O,2,FALSE),"")</f>
        <v>29.94</v>
      </c>
      <c r="D1403">
        <f>IFERROR(VLOOKUP($A1403,'Medical Examinations'!$A:$O,3,FALSE),"")</f>
        <v>7.59</v>
      </c>
      <c r="E1403" s="26" t="str">
        <f>IFERROR(VLOOKUP($A1403,'Medical Examinations'!$A:$O,4,FALSE),"")</f>
        <v>No</v>
      </c>
      <c r="F1403" t="str">
        <f>IFERROR(VLOOKUP($A1403,'Medical Examinations'!$A:$O,6,FALSE),"")</f>
        <v>No</v>
      </c>
      <c r="G1403" t="str">
        <f>IFERROR(VLOOKUP($A1403,'Medical Examinations'!$A:$O,7,FALSE),"")</f>
        <v>No</v>
      </c>
      <c r="H1403" s="28" t="str">
        <f>IFERROR(VLOOKUP($A1403,'Medical Examinations'!$A:$O,8,FALSE),"")</f>
        <v>0</v>
      </c>
      <c r="I1403" t="str">
        <f>IFERROR(VLOOKUP($A1403,'Medical Examinations'!$A:$O,10,FALSE),"")</f>
        <v>Yes</v>
      </c>
      <c r="J1403" t="str">
        <f>IFERROR(VLOOKUP($A1403,'Medical Examinations'!$A:$O,14,FALSE),"")</f>
        <v>Over Weight</v>
      </c>
      <c r="K1403" t="str">
        <f>IFERROR(VLOOKUP($A1403,'Medical Examinations'!$A:$O,15,FALSE),"")</f>
        <v>Diabetes</v>
      </c>
      <c r="L1403" s="19" t="str">
        <f>IFERROR(VLOOKUP($A1403,'Hospitalisation Details'!$A:$Q,7,FALSE),"")</f>
        <v>25-Aug-1971</v>
      </c>
      <c r="M1403" s="20">
        <f>IFERROR(VLOOKUP($A1403,'Hospitalisation Details'!$A:$Q,10,FALSE),"")</f>
        <v>34205.07</v>
      </c>
      <c r="N1403" s="26" t="str">
        <f>IFERROR(VLOOKUP($A1403,'Hospitalisation Details'!$A:$Q,11,FALSE),"")</f>
        <v>tier - 2</v>
      </c>
      <c r="O1403" t="str">
        <f>IFERROR(VLOOKUP($A1403,'Hospitalisation Details'!$A:$Q,13,FALSE),"")</f>
        <v>tier - 2</v>
      </c>
      <c r="P1403" t="str">
        <f>IFERROR(VLOOKUP($A1403,'Hospitalisation Details'!$A:$Q,15,FALSE),"")</f>
        <v>R1011</v>
      </c>
      <c r="Q1403">
        <f>IFERROR(VLOOKUP($A1403,'Hospitalisation Details'!$A:$Q,8,FALSE),"")</f>
        <v>51</v>
      </c>
    </row>
    <row r="1404" spans="1:17" ht="15" x14ac:dyDescent="0.35">
      <c r="A1404" s="25" t="str">
        <f>'Customer Names'!A249</f>
        <v>Id248</v>
      </c>
      <c r="B1404" t="str">
        <f>IFERROR(VLOOKUP($A1404,'Customer Names'!$A:$F,3,FALSE),"")</f>
        <v>Wei</v>
      </c>
      <c r="C1404" s="27">
        <f>IFERROR(VLOOKUP($A1404,'Medical Examinations'!$A:$O,2,FALSE),"")</f>
        <v>31.4</v>
      </c>
      <c r="D1404">
        <f>IFERROR(VLOOKUP($A1404,'Medical Examinations'!$A:$O,3,FALSE),"")</f>
        <v>5.49</v>
      </c>
      <c r="E1404" s="26" t="str">
        <f>IFERROR(VLOOKUP($A1404,'Medical Examinations'!$A:$O,4,FALSE),"")</f>
        <v>No</v>
      </c>
      <c r="F1404" t="str">
        <f>IFERROR(VLOOKUP($A1404,'Medical Examinations'!$A:$O,6,FALSE),"")</f>
        <v>No</v>
      </c>
      <c r="G1404" t="str">
        <f>IFERROR(VLOOKUP($A1404,'Medical Examinations'!$A:$O,7,FALSE),"")</f>
        <v>No</v>
      </c>
      <c r="H1404" s="28" t="str">
        <f>IFERROR(VLOOKUP($A1404,'Medical Examinations'!$A:$O,8,FALSE),"")</f>
        <v>0</v>
      </c>
      <c r="I1404" t="str">
        <f>IFERROR(VLOOKUP($A1404,'Medical Examinations'!$A:$O,10,FALSE),"")</f>
        <v>Yes</v>
      </c>
      <c r="J1404" t="str">
        <f>IFERROR(VLOOKUP($A1404,'Medical Examinations'!$A:$O,14,FALSE),"")</f>
        <v>Obesity</v>
      </c>
      <c r="K1404" t="str">
        <f>IFERROR(VLOOKUP($A1404,'Medical Examinations'!$A:$O,15,FALSE),"")</f>
        <v>Normal</v>
      </c>
      <c r="L1404" s="19" t="str">
        <f>IFERROR(VLOOKUP($A1404,'Hospitalisation Details'!$A:$Q,7,FALSE),"")</f>
        <v>6-Nov-1999</v>
      </c>
      <c r="M1404" s="20">
        <f>IFERROR(VLOOKUP($A1404,'Hospitalisation Details'!$A:$Q,10,FALSE),"")</f>
        <v>34166.269999999997</v>
      </c>
      <c r="N1404" s="26" t="str">
        <f>IFERROR(VLOOKUP($A1404,'Hospitalisation Details'!$A:$Q,11,FALSE),"")</f>
        <v>tier - 2</v>
      </c>
      <c r="O1404" t="str">
        <f>IFERROR(VLOOKUP($A1404,'Hospitalisation Details'!$A:$Q,13,FALSE),"")</f>
        <v>tier - 3</v>
      </c>
      <c r="P1404" t="str">
        <f>IFERROR(VLOOKUP($A1404,'Hospitalisation Details'!$A:$Q,15,FALSE),"")</f>
        <v>R1011</v>
      </c>
      <c r="Q1404">
        <f>IFERROR(VLOOKUP($A1404,'Hospitalisation Details'!$A:$Q,8,FALSE),"")</f>
        <v>23</v>
      </c>
    </row>
    <row r="1405" spans="1:17" ht="15" x14ac:dyDescent="0.35">
      <c r="A1405" s="25" t="str">
        <f>'Customer Names'!A250</f>
        <v>Id249</v>
      </c>
      <c r="B1405" t="str">
        <f>IFERROR(VLOOKUP($A1405,'Customer Names'!$A:$F,3,FALSE),"")</f>
        <v>Hayes</v>
      </c>
      <c r="C1405" s="27">
        <f>IFERROR(VLOOKUP($A1405,'Medical Examinations'!$A:$O,2,FALSE),"")</f>
        <v>53.06</v>
      </c>
      <c r="D1405">
        <f>IFERROR(VLOOKUP($A1405,'Medical Examinations'!$A:$O,3,FALSE),"")</f>
        <v>11.68</v>
      </c>
      <c r="E1405" s="26" t="str">
        <f>IFERROR(VLOOKUP($A1405,'Medical Examinations'!$A:$O,4,FALSE),"")</f>
        <v>No</v>
      </c>
      <c r="F1405" t="str">
        <f>IFERROR(VLOOKUP($A1405,'Medical Examinations'!$A:$O,6,FALSE),"")</f>
        <v>No</v>
      </c>
      <c r="G1405" t="str">
        <f>IFERROR(VLOOKUP($A1405,'Medical Examinations'!$A:$O,7,FALSE),"")</f>
        <v>No</v>
      </c>
      <c r="H1405" s="28" t="str">
        <f>IFERROR(VLOOKUP($A1405,'Medical Examinations'!$A:$O,8,FALSE),"")</f>
        <v>0</v>
      </c>
      <c r="I1405" t="str">
        <f>IFERROR(VLOOKUP($A1405,'Medical Examinations'!$A:$O,10,FALSE),"")</f>
        <v>Yes</v>
      </c>
      <c r="J1405" t="str">
        <f>IFERROR(VLOOKUP($A1405,'Medical Examinations'!$A:$O,14,FALSE),"")</f>
        <v>Obesity</v>
      </c>
      <c r="K1405" t="str">
        <f>IFERROR(VLOOKUP($A1405,'Medical Examinations'!$A:$O,15,FALSE),"")</f>
        <v>Diabetes</v>
      </c>
      <c r="L1405" s="19" t="str">
        <f>IFERROR(VLOOKUP($A1405,'Hospitalisation Details'!$A:$Q,7,FALSE),"")</f>
        <v>26-Dec-2002</v>
      </c>
      <c r="M1405" s="20">
        <f>IFERROR(VLOOKUP($A1405,'Hospitalisation Details'!$A:$Q,10,FALSE),"")</f>
        <v>34084.68</v>
      </c>
      <c r="N1405" s="26" t="str">
        <f>IFERROR(VLOOKUP($A1405,'Hospitalisation Details'!$A:$Q,11,FALSE),"")</f>
        <v>tier - 2</v>
      </c>
      <c r="O1405" t="str">
        <f>IFERROR(VLOOKUP($A1405,'Hospitalisation Details'!$A:$Q,13,FALSE),"")</f>
        <v>tier - 3</v>
      </c>
      <c r="P1405" t="str">
        <f>IFERROR(VLOOKUP($A1405,'Hospitalisation Details'!$A:$Q,15,FALSE),"")</f>
        <v>R1011</v>
      </c>
      <c r="Q1405">
        <f>IFERROR(VLOOKUP($A1405,'Hospitalisation Details'!$A:$Q,8,FALSE),"")</f>
        <v>20</v>
      </c>
    </row>
    <row r="1406" spans="1:17" ht="15" x14ac:dyDescent="0.35">
      <c r="A1406" s="25" t="str">
        <f>'Customer Names'!A26</f>
        <v>Id25</v>
      </c>
      <c r="B1406" t="str">
        <f>IFERROR(VLOOKUP($A1406,'Customer Names'!$A:$F,3,FALSE),"")</f>
        <v>Garcia</v>
      </c>
      <c r="C1406" s="27">
        <f>IFERROR(VLOOKUP($A1406,'Medical Examinations'!$A:$O,2,FALSE),"")</f>
        <v>35.090000000000003</v>
      </c>
      <c r="D1406">
        <f>IFERROR(VLOOKUP($A1406,'Medical Examinations'!$A:$O,3,FALSE),"")</f>
        <v>4.38</v>
      </c>
      <c r="E1406" s="26" t="str">
        <f>IFERROR(VLOOKUP($A1406,'Medical Examinations'!$A:$O,4,FALSE),"")</f>
        <v>Yes</v>
      </c>
      <c r="F1406" t="str">
        <f>IFERROR(VLOOKUP($A1406,'Medical Examinations'!$A:$O,6,FALSE),"")</f>
        <v>No</v>
      </c>
      <c r="G1406" t="str">
        <f>IFERROR(VLOOKUP($A1406,'Medical Examinations'!$A:$O,7,FALSE),"")</f>
        <v>No</v>
      </c>
      <c r="H1406" s="28">
        <f>IFERROR(VLOOKUP($A1406,'Medical Examinations'!$A:$O,8,FALSE),"")</f>
        <v>2</v>
      </c>
      <c r="I1406" t="str">
        <f>IFERROR(VLOOKUP($A1406,'Medical Examinations'!$A:$O,10,FALSE),"")</f>
        <v>Yes</v>
      </c>
      <c r="J1406" t="str">
        <f>IFERROR(VLOOKUP($A1406,'Medical Examinations'!$A:$O,14,FALSE),"")</f>
        <v>Obesity</v>
      </c>
      <c r="K1406" t="str">
        <f>IFERROR(VLOOKUP($A1406,'Medical Examinations'!$A:$O,15,FALSE),"")</f>
        <v>Normal</v>
      </c>
      <c r="L1406" s="19" t="str">
        <f>IFERROR(VLOOKUP($A1406,'Hospitalisation Details'!$A:$Q,7,FALSE),"")</f>
        <v>14-Jul-1959</v>
      </c>
      <c r="M1406" s="20">
        <f>IFERROR(VLOOKUP($A1406,'Hospitalisation Details'!$A:$Q,10,FALSE),"")</f>
        <v>47055.53</v>
      </c>
      <c r="N1406" s="26" t="str">
        <f>IFERROR(VLOOKUP($A1406,'Hospitalisation Details'!$A:$Q,11,FALSE),"")</f>
        <v>tier - 2</v>
      </c>
      <c r="O1406" t="str">
        <f>IFERROR(VLOOKUP($A1406,'Hospitalisation Details'!$A:$Q,13,FALSE),"")</f>
        <v>tier - 1</v>
      </c>
      <c r="P1406" t="str">
        <f>IFERROR(VLOOKUP($A1406,'Hospitalisation Details'!$A:$Q,15,FALSE),"")</f>
        <v>R1013</v>
      </c>
      <c r="Q1406">
        <f>IFERROR(VLOOKUP($A1406,'Hospitalisation Details'!$A:$Q,8,FALSE),"")</f>
        <v>63</v>
      </c>
    </row>
    <row r="1407" spans="1:17" ht="15" x14ac:dyDescent="0.35">
      <c r="A1407" s="25" t="str">
        <f>'Customer Names'!A251</f>
        <v>Id250</v>
      </c>
      <c r="B1407" t="str">
        <f>IFERROR(VLOOKUP($A1407,'Customer Names'!$A:$F,3,FALSE),"")</f>
        <v>Velardo</v>
      </c>
      <c r="C1407" s="27">
        <f>IFERROR(VLOOKUP($A1407,'Medical Examinations'!$A:$O,2,FALSE),"")</f>
        <v>30.25</v>
      </c>
      <c r="D1407">
        <f>IFERROR(VLOOKUP($A1407,'Medical Examinations'!$A:$O,3,FALSE),"")</f>
        <v>4.1900000000000004</v>
      </c>
      <c r="E1407" s="26" t="str">
        <f>IFERROR(VLOOKUP($A1407,'Medical Examinations'!$A:$O,4,FALSE),"")</f>
        <v>No</v>
      </c>
      <c r="F1407" t="str">
        <f>IFERROR(VLOOKUP($A1407,'Medical Examinations'!$A:$O,6,FALSE),"")</f>
        <v>No</v>
      </c>
      <c r="G1407" t="str">
        <f>IFERROR(VLOOKUP($A1407,'Medical Examinations'!$A:$O,7,FALSE),"")</f>
        <v>No</v>
      </c>
      <c r="H1407" s="28">
        <f>IFERROR(VLOOKUP($A1407,'Medical Examinations'!$A:$O,8,FALSE),"")</f>
        <v>2</v>
      </c>
      <c r="I1407" t="str">
        <f>IFERROR(VLOOKUP($A1407,'Medical Examinations'!$A:$O,10,FALSE),"")</f>
        <v>Yes</v>
      </c>
      <c r="J1407" t="str">
        <f>IFERROR(VLOOKUP($A1407,'Medical Examinations'!$A:$O,14,FALSE),"")</f>
        <v>Obesity</v>
      </c>
      <c r="K1407" t="str">
        <f>IFERROR(VLOOKUP($A1407,'Medical Examinations'!$A:$O,15,FALSE),"")</f>
        <v>Normal</v>
      </c>
      <c r="L1407" s="19" t="str">
        <f>IFERROR(VLOOKUP($A1407,'Hospitalisation Details'!$A:$Q,7,FALSE),"")</f>
        <v>26-Jul-1972</v>
      </c>
      <c r="M1407" s="20">
        <f>IFERROR(VLOOKUP($A1407,'Hospitalisation Details'!$A:$Q,10,FALSE),"")</f>
        <v>34053.360000000001</v>
      </c>
      <c r="N1407" s="26" t="str">
        <f>IFERROR(VLOOKUP($A1407,'Hospitalisation Details'!$A:$Q,11,FALSE),"")</f>
        <v>tier - 2</v>
      </c>
      <c r="O1407" t="str">
        <f>IFERROR(VLOOKUP($A1407,'Hospitalisation Details'!$A:$Q,13,FALSE),"")</f>
        <v>tier - 2</v>
      </c>
      <c r="P1407" t="str">
        <f>IFERROR(VLOOKUP($A1407,'Hospitalisation Details'!$A:$Q,15,FALSE),"")</f>
        <v>R1011</v>
      </c>
      <c r="Q1407">
        <f>IFERROR(VLOOKUP($A1407,'Hospitalisation Details'!$A:$Q,8,FALSE),"")</f>
        <v>50</v>
      </c>
    </row>
    <row r="1408" spans="1:17" ht="15" x14ac:dyDescent="0.35">
      <c r="A1408" s="25" t="str">
        <f>'Customer Names'!A252</f>
        <v>Id251</v>
      </c>
      <c r="B1408" t="str">
        <f>IFERROR(VLOOKUP($A1408,'Customer Names'!$A:$F,3,FALSE),"")</f>
        <v>Kastes</v>
      </c>
      <c r="C1408" s="27">
        <f>IFERROR(VLOOKUP($A1408,'Medical Examinations'!$A:$O,2,FALSE),"")</f>
        <v>46.68</v>
      </c>
      <c r="D1408">
        <f>IFERROR(VLOOKUP($A1408,'Medical Examinations'!$A:$O,3,FALSE),"")</f>
        <v>4.01</v>
      </c>
      <c r="E1408" s="26" t="str">
        <f>IFERROR(VLOOKUP($A1408,'Medical Examinations'!$A:$O,4,FALSE),"")</f>
        <v>No</v>
      </c>
      <c r="F1408" t="str">
        <f>IFERROR(VLOOKUP($A1408,'Medical Examinations'!$A:$O,6,FALSE),"")</f>
        <v>No</v>
      </c>
      <c r="G1408" t="str">
        <f>IFERROR(VLOOKUP($A1408,'Medical Examinations'!$A:$O,7,FALSE),"")</f>
        <v>No</v>
      </c>
      <c r="H1408" s="28" t="str">
        <f>IFERROR(VLOOKUP($A1408,'Medical Examinations'!$A:$O,8,FALSE),"")</f>
        <v>0</v>
      </c>
      <c r="I1408" t="str">
        <f>IFERROR(VLOOKUP($A1408,'Medical Examinations'!$A:$O,10,FALSE),"")</f>
        <v>Yes</v>
      </c>
      <c r="J1408" t="str">
        <f>IFERROR(VLOOKUP($A1408,'Medical Examinations'!$A:$O,14,FALSE),"")</f>
        <v>Obesity</v>
      </c>
      <c r="K1408" t="str">
        <f>IFERROR(VLOOKUP($A1408,'Medical Examinations'!$A:$O,15,FALSE),"")</f>
        <v>Normal</v>
      </c>
      <c r="L1408" s="19" t="str">
        <f>IFERROR(VLOOKUP($A1408,'Hospitalisation Details'!$A:$Q,7,FALSE),"")</f>
        <v>25-Sep-1994</v>
      </c>
      <c r="M1408" s="20">
        <f>IFERROR(VLOOKUP($A1408,'Hospitalisation Details'!$A:$Q,10,FALSE),"")</f>
        <v>33975.47</v>
      </c>
      <c r="N1408" s="26" t="str">
        <f>IFERROR(VLOOKUP($A1408,'Hospitalisation Details'!$A:$Q,11,FALSE),"")</f>
        <v>tier - 2</v>
      </c>
      <c r="O1408" t="str">
        <f>IFERROR(VLOOKUP($A1408,'Hospitalisation Details'!$A:$Q,13,FALSE),"")</f>
        <v>tier - 2</v>
      </c>
      <c r="P1408" t="str">
        <f>IFERROR(VLOOKUP($A1408,'Hospitalisation Details'!$A:$Q,15,FALSE),"")</f>
        <v>R1011</v>
      </c>
      <c r="Q1408">
        <f>IFERROR(VLOOKUP($A1408,'Hospitalisation Details'!$A:$Q,8,FALSE),"")</f>
        <v>28</v>
      </c>
    </row>
    <row r="1409" spans="1:17" ht="15" x14ac:dyDescent="0.35">
      <c r="A1409" s="25" t="str">
        <f>'Customer Names'!A253</f>
        <v>Id252</v>
      </c>
      <c r="B1409" t="str">
        <f>IFERROR(VLOOKUP($A1409,'Customer Names'!$A:$F,3,FALSE),"")</f>
        <v>Escorcia</v>
      </c>
      <c r="C1409" s="27">
        <f>IFERROR(VLOOKUP($A1409,'Medical Examinations'!$A:$O,2,FALSE),"")</f>
        <v>30.4</v>
      </c>
      <c r="D1409">
        <f>IFERROR(VLOOKUP($A1409,'Medical Examinations'!$A:$O,3,FALSE),"")</f>
        <v>5.91</v>
      </c>
      <c r="E1409" s="26" t="str">
        <f>IFERROR(VLOOKUP($A1409,'Medical Examinations'!$A:$O,4,FALSE),"")</f>
        <v>No</v>
      </c>
      <c r="F1409" t="str">
        <f>IFERROR(VLOOKUP($A1409,'Medical Examinations'!$A:$O,6,FALSE),"")</f>
        <v>yes</v>
      </c>
      <c r="G1409" t="str">
        <f>IFERROR(VLOOKUP($A1409,'Medical Examinations'!$A:$O,7,FALSE),"")</f>
        <v>No</v>
      </c>
      <c r="H1409" s="28">
        <f>IFERROR(VLOOKUP($A1409,'Medical Examinations'!$A:$O,8,FALSE),"")</f>
        <v>2</v>
      </c>
      <c r="I1409" t="str">
        <f>IFERROR(VLOOKUP($A1409,'Medical Examinations'!$A:$O,10,FALSE),"")</f>
        <v>Yes</v>
      </c>
      <c r="J1409" t="str">
        <f>IFERROR(VLOOKUP($A1409,'Medical Examinations'!$A:$O,14,FALSE),"")</f>
        <v>Obesity</v>
      </c>
      <c r="K1409" t="str">
        <f>IFERROR(VLOOKUP($A1409,'Medical Examinations'!$A:$O,15,FALSE),"")</f>
        <v>Prediabetes</v>
      </c>
      <c r="L1409" s="19" t="str">
        <f>IFERROR(VLOOKUP($A1409,'Hospitalisation Details'!$A:$Q,7,FALSE),"")</f>
        <v>27-Dec-2000</v>
      </c>
      <c r="M1409" s="20">
        <f>IFERROR(VLOOKUP($A1409,'Hospitalisation Details'!$A:$Q,10,FALSE),"")</f>
        <v>33907.550000000003</v>
      </c>
      <c r="N1409" s="26" t="str">
        <f>IFERROR(VLOOKUP($A1409,'Hospitalisation Details'!$A:$Q,11,FALSE),"")</f>
        <v>tier - 2</v>
      </c>
      <c r="O1409" t="str">
        <f>IFERROR(VLOOKUP($A1409,'Hospitalisation Details'!$A:$Q,13,FALSE),"")</f>
        <v>tier - 2</v>
      </c>
      <c r="P1409" t="str">
        <f>IFERROR(VLOOKUP($A1409,'Hospitalisation Details'!$A:$Q,15,FALSE),"")</f>
        <v>R1012</v>
      </c>
      <c r="Q1409">
        <f>IFERROR(VLOOKUP($A1409,'Hospitalisation Details'!$A:$Q,8,FALSE),"")</f>
        <v>22</v>
      </c>
    </row>
    <row r="1410" spans="1:17" ht="15" x14ac:dyDescent="0.35">
      <c r="A1410" s="25" t="str">
        <f>'Customer Names'!A254</f>
        <v>Id253</v>
      </c>
      <c r="B1410" t="str">
        <f>IFERROR(VLOOKUP($A1410,'Customer Names'!$A:$F,3,FALSE),"")</f>
        <v>Larscheid</v>
      </c>
      <c r="C1410" s="27">
        <f>IFERROR(VLOOKUP($A1410,'Medical Examinations'!$A:$O,2,FALSE),"")</f>
        <v>30.2</v>
      </c>
      <c r="D1410">
        <f>IFERROR(VLOOKUP($A1410,'Medical Examinations'!$A:$O,3,FALSE),"")</f>
        <v>4.47</v>
      </c>
      <c r="E1410" s="26" t="str">
        <f>IFERROR(VLOOKUP($A1410,'Medical Examinations'!$A:$O,4,FALSE),"")</f>
        <v>Yes</v>
      </c>
      <c r="F1410" t="str">
        <f>IFERROR(VLOOKUP($A1410,'Medical Examinations'!$A:$O,6,FALSE),"")</f>
        <v>No</v>
      </c>
      <c r="G1410" t="str">
        <f>IFERROR(VLOOKUP($A1410,'Medical Examinations'!$A:$O,7,FALSE),"")</f>
        <v>Yes</v>
      </c>
      <c r="H1410" s="28">
        <f>IFERROR(VLOOKUP($A1410,'Medical Examinations'!$A:$O,8,FALSE),"")</f>
        <v>1</v>
      </c>
      <c r="I1410" t="str">
        <f>IFERROR(VLOOKUP($A1410,'Medical Examinations'!$A:$O,10,FALSE),"")</f>
        <v>Yes</v>
      </c>
      <c r="J1410" t="str">
        <f>IFERROR(VLOOKUP($A1410,'Medical Examinations'!$A:$O,14,FALSE),"")</f>
        <v>Obesity</v>
      </c>
      <c r="K1410" t="str">
        <f>IFERROR(VLOOKUP($A1410,'Medical Examinations'!$A:$O,15,FALSE),"")</f>
        <v>Normal</v>
      </c>
      <c r="L1410" s="19" t="str">
        <f>IFERROR(VLOOKUP($A1410,'Hospitalisation Details'!$A:$Q,7,FALSE),"")</f>
        <v>9-Aug-1997</v>
      </c>
      <c r="M1410" s="20">
        <f>IFERROR(VLOOKUP($A1410,'Hospitalisation Details'!$A:$Q,10,FALSE),"")</f>
        <v>33900.65</v>
      </c>
      <c r="N1410" s="26" t="str">
        <f>IFERROR(VLOOKUP($A1410,'Hospitalisation Details'!$A:$Q,11,FALSE),"")</f>
        <v>tier - 2</v>
      </c>
      <c r="O1410" t="str">
        <f>IFERROR(VLOOKUP($A1410,'Hospitalisation Details'!$A:$Q,13,FALSE),"")</f>
        <v>tier - 3</v>
      </c>
      <c r="P1410" t="str">
        <f>IFERROR(VLOOKUP($A1410,'Hospitalisation Details'!$A:$Q,15,FALSE),"")</f>
        <v>R1011</v>
      </c>
      <c r="Q1410">
        <f>IFERROR(VLOOKUP($A1410,'Hospitalisation Details'!$A:$Q,8,FALSE),"")</f>
        <v>25</v>
      </c>
    </row>
    <row r="1411" spans="1:17" ht="15" x14ac:dyDescent="0.35">
      <c r="A1411" s="25" t="str">
        <f>'Customer Names'!A255</f>
        <v>Id254</v>
      </c>
      <c r="B1411" t="str">
        <f>IFERROR(VLOOKUP($A1411,'Customer Names'!$A:$F,3,FALSE),"")</f>
        <v>O'Bannon</v>
      </c>
      <c r="C1411" s="27">
        <f>IFERROR(VLOOKUP($A1411,'Medical Examinations'!$A:$O,2,FALSE),"")</f>
        <v>51.18</v>
      </c>
      <c r="D1411">
        <f>IFERROR(VLOOKUP($A1411,'Medical Examinations'!$A:$O,3,FALSE),"")</f>
        <v>4.5599999999999996</v>
      </c>
      <c r="E1411" s="26" t="str">
        <f>IFERROR(VLOOKUP($A1411,'Medical Examinations'!$A:$O,4,FALSE),"")</f>
        <v>Yes</v>
      </c>
      <c r="F1411" t="str">
        <f>IFERROR(VLOOKUP($A1411,'Medical Examinations'!$A:$O,6,FALSE),"")</f>
        <v>yes</v>
      </c>
      <c r="G1411" t="str">
        <f>IFERROR(VLOOKUP($A1411,'Medical Examinations'!$A:$O,7,FALSE),"")</f>
        <v>No</v>
      </c>
      <c r="H1411" s="28">
        <f>IFERROR(VLOOKUP($A1411,'Medical Examinations'!$A:$O,8,FALSE),"")</f>
        <v>2</v>
      </c>
      <c r="I1411" t="str">
        <f>IFERROR(VLOOKUP($A1411,'Medical Examinations'!$A:$O,10,FALSE),"")</f>
        <v>Yes</v>
      </c>
      <c r="J1411" t="str">
        <f>IFERROR(VLOOKUP($A1411,'Medical Examinations'!$A:$O,14,FALSE),"")</f>
        <v>Obesity</v>
      </c>
      <c r="K1411" t="str">
        <f>IFERROR(VLOOKUP($A1411,'Medical Examinations'!$A:$O,15,FALSE),"")</f>
        <v>Normal</v>
      </c>
      <c r="L1411" s="19" t="str">
        <f>IFERROR(VLOOKUP($A1411,'Hospitalisation Details'!$A:$Q,7,FALSE),"")</f>
        <v>26-Oct-2000</v>
      </c>
      <c r="M1411" s="20">
        <f>IFERROR(VLOOKUP($A1411,'Hospitalisation Details'!$A:$Q,10,FALSE),"")</f>
        <v>33829.39</v>
      </c>
      <c r="N1411" s="26" t="str">
        <f>IFERROR(VLOOKUP($A1411,'Hospitalisation Details'!$A:$Q,11,FALSE),"")</f>
        <v>tier - 2</v>
      </c>
      <c r="O1411" t="str">
        <f>IFERROR(VLOOKUP($A1411,'Hospitalisation Details'!$A:$Q,13,FALSE),"")</f>
        <v>tier - 3</v>
      </c>
      <c r="P1411" t="str">
        <f>IFERROR(VLOOKUP($A1411,'Hospitalisation Details'!$A:$Q,15,FALSE),"")</f>
        <v>R1011</v>
      </c>
      <c r="Q1411">
        <f>IFERROR(VLOOKUP($A1411,'Hospitalisation Details'!$A:$Q,8,FALSE),"")</f>
        <v>22</v>
      </c>
    </row>
    <row r="1412" spans="1:17" ht="15" x14ac:dyDescent="0.35">
      <c r="A1412" s="25" t="str">
        <f>'Customer Names'!A256</f>
        <v>Id255</v>
      </c>
      <c r="B1412" t="str">
        <f>IFERROR(VLOOKUP($A1412,'Customer Names'!$A:$F,3,FALSE),"")</f>
        <v>Ridgway</v>
      </c>
      <c r="C1412" s="27">
        <f>IFERROR(VLOOKUP($A1412,'Medical Examinations'!$A:$O,2,FALSE),"")</f>
        <v>22.18</v>
      </c>
      <c r="D1412">
        <f>IFERROR(VLOOKUP($A1412,'Medical Examinations'!$A:$O,3,FALSE),"")</f>
        <v>9.9</v>
      </c>
      <c r="E1412" s="26" t="str">
        <f>IFERROR(VLOOKUP($A1412,'Medical Examinations'!$A:$O,4,FALSE),"")</f>
        <v>No</v>
      </c>
      <c r="F1412" t="str">
        <f>IFERROR(VLOOKUP($A1412,'Medical Examinations'!$A:$O,6,FALSE),"")</f>
        <v>No</v>
      </c>
      <c r="G1412" t="str">
        <f>IFERROR(VLOOKUP($A1412,'Medical Examinations'!$A:$O,7,FALSE),"")</f>
        <v>No</v>
      </c>
      <c r="H1412" s="28" t="str">
        <f>IFERROR(VLOOKUP($A1412,'Medical Examinations'!$A:$O,8,FALSE),"")</f>
        <v>0</v>
      </c>
      <c r="I1412" t="str">
        <f>IFERROR(VLOOKUP($A1412,'Medical Examinations'!$A:$O,10,FALSE),"")</f>
        <v>Yes</v>
      </c>
      <c r="J1412" t="str">
        <f>IFERROR(VLOOKUP($A1412,'Medical Examinations'!$A:$O,14,FALSE),"")</f>
        <v>Normal Weight</v>
      </c>
      <c r="K1412" t="str">
        <f>IFERROR(VLOOKUP($A1412,'Medical Examinations'!$A:$O,15,FALSE),"")</f>
        <v>Diabetes</v>
      </c>
      <c r="L1412" s="19" t="str">
        <f>IFERROR(VLOOKUP($A1412,'Hospitalisation Details'!$A:$Q,7,FALSE),"")</f>
        <v>11-Dec-1962</v>
      </c>
      <c r="M1412" s="20">
        <f>IFERROR(VLOOKUP($A1412,'Hospitalisation Details'!$A:$Q,10,FALSE),"")</f>
        <v>33753.32</v>
      </c>
      <c r="N1412" s="26" t="str">
        <f>IFERROR(VLOOKUP($A1412,'Hospitalisation Details'!$A:$Q,11,FALSE),"")</f>
        <v>tier - 1</v>
      </c>
      <c r="O1412" t="str">
        <f>IFERROR(VLOOKUP($A1412,'Hospitalisation Details'!$A:$Q,13,FALSE),"")</f>
        <v>tier - 3</v>
      </c>
      <c r="P1412" t="str">
        <f>IFERROR(VLOOKUP($A1412,'Hospitalisation Details'!$A:$Q,15,FALSE),"")</f>
        <v>R1011</v>
      </c>
      <c r="Q1412">
        <f>IFERROR(VLOOKUP($A1412,'Hospitalisation Details'!$A:$Q,8,FALSE),"")</f>
        <v>60</v>
      </c>
    </row>
    <row r="1413" spans="1:17" ht="15" x14ac:dyDescent="0.35">
      <c r="A1413" s="25" t="str">
        <f>'Customer Names'!A257</f>
        <v>Id256</v>
      </c>
      <c r="B1413" t="str">
        <f>IFERROR(VLOOKUP($A1413,'Customer Names'!$A:$F,3,FALSE),"")</f>
        <v>Black</v>
      </c>
      <c r="C1413" s="27">
        <f>IFERROR(VLOOKUP($A1413,'Medical Examinations'!$A:$O,2,FALSE),"")</f>
        <v>31.92</v>
      </c>
      <c r="D1413">
        <f>IFERROR(VLOOKUP($A1413,'Medical Examinations'!$A:$O,3,FALSE),"")</f>
        <v>5.1100000000000003</v>
      </c>
      <c r="E1413" s="26" t="str">
        <f>IFERROR(VLOOKUP($A1413,'Medical Examinations'!$A:$O,4,FALSE),"")</f>
        <v>No</v>
      </c>
      <c r="F1413" t="str">
        <f>IFERROR(VLOOKUP($A1413,'Medical Examinations'!$A:$O,6,FALSE),"")</f>
        <v>No</v>
      </c>
      <c r="G1413" t="str">
        <f>IFERROR(VLOOKUP($A1413,'Medical Examinations'!$A:$O,7,FALSE),"")</f>
        <v>Yes</v>
      </c>
      <c r="H1413" s="28">
        <f>IFERROR(VLOOKUP($A1413,'Medical Examinations'!$A:$O,8,FALSE),"")</f>
        <v>1</v>
      </c>
      <c r="I1413" t="str">
        <f>IFERROR(VLOOKUP($A1413,'Medical Examinations'!$A:$O,10,FALSE),"")</f>
        <v>Yes</v>
      </c>
      <c r="J1413" t="str">
        <f>IFERROR(VLOOKUP($A1413,'Medical Examinations'!$A:$O,14,FALSE),"")</f>
        <v>Obesity</v>
      </c>
      <c r="K1413" t="str">
        <f>IFERROR(VLOOKUP($A1413,'Medical Examinations'!$A:$O,15,FALSE),"")</f>
        <v>Normal</v>
      </c>
      <c r="L1413" s="19" t="str">
        <f>IFERROR(VLOOKUP($A1413,'Hospitalisation Details'!$A:$Q,7,FALSE),"")</f>
        <v>12-Sep-2003</v>
      </c>
      <c r="M1413" s="20">
        <f>IFERROR(VLOOKUP($A1413,'Hospitalisation Details'!$A:$Q,10,FALSE),"")</f>
        <v>33750.29</v>
      </c>
      <c r="N1413" s="26" t="str">
        <f>IFERROR(VLOOKUP($A1413,'Hospitalisation Details'!$A:$Q,11,FALSE),"")</f>
        <v>tier - 1</v>
      </c>
      <c r="O1413" t="str">
        <f>IFERROR(VLOOKUP($A1413,'Hospitalisation Details'!$A:$Q,13,FALSE),"")</f>
        <v>tier - 3</v>
      </c>
      <c r="P1413" t="str">
        <f>IFERROR(VLOOKUP($A1413,'Hospitalisation Details'!$A:$Q,15,FALSE),"")</f>
        <v>R1012</v>
      </c>
      <c r="Q1413">
        <f>IFERROR(VLOOKUP($A1413,'Hospitalisation Details'!$A:$Q,8,FALSE),"")</f>
        <v>19</v>
      </c>
    </row>
    <row r="1414" spans="1:17" ht="15" x14ac:dyDescent="0.35">
      <c r="A1414" s="25" t="str">
        <f>'Customer Names'!A258</f>
        <v>Id257</v>
      </c>
      <c r="B1414" t="str">
        <f>IFERROR(VLOOKUP($A1414,'Customer Names'!$A:$F,3,FALSE),"")</f>
        <v>Canton</v>
      </c>
      <c r="C1414" s="27">
        <f>IFERROR(VLOOKUP($A1414,'Medical Examinations'!$A:$O,2,FALSE),"")</f>
        <v>31.73</v>
      </c>
      <c r="D1414">
        <f>IFERROR(VLOOKUP($A1414,'Medical Examinations'!$A:$O,3,FALSE),"")</f>
        <v>5.73</v>
      </c>
      <c r="E1414" s="26" t="str">
        <f>IFERROR(VLOOKUP($A1414,'Medical Examinations'!$A:$O,4,FALSE),"")</f>
        <v>No</v>
      </c>
      <c r="F1414" t="str">
        <f>IFERROR(VLOOKUP($A1414,'Medical Examinations'!$A:$O,6,FALSE),"")</f>
        <v>yes</v>
      </c>
      <c r="G1414" t="str">
        <f>IFERROR(VLOOKUP($A1414,'Medical Examinations'!$A:$O,7,FALSE),"")</f>
        <v>No</v>
      </c>
      <c r="H1414" s="28">
        <f>IFERROR(VLOOKUP($A1414,'Medical Examinations'!$A:$O,8,FALSE),"")</f>
        <v>1</v>
      </c>
      <c r="I1414" t="str">
        <f>IFERROR(VLOOKUP($A1414,'Medical Examinations'!$A:$O,10,FALSE),"")</f>
        <v>Yes</v>
      </c>
      <c r="J1414" t="str">
        <f>IFERROR(VLOOKUP($A1414,'Medical Examinations'!$A:$O,14,FALSE),"")</f>
        <v>Obesity</v>
      </c>
      <c r="K1414" t="str">
        <f>IFERROR(VLOOKUP($A1414,'Medical Examinations'!$A:$O,15,FALSE),"")</f>
        <v>Prediabetes</v>
      </c>
      <c r="L1414" s="19" t="str">
        <f>IFERROR(VLOOKUP($A1414,'Hospitalisation Details'!$A:$Q,7,FALSE),"")</f>
        <v>1-Nov-2004</v>
      </c>
      <c r="M1414" s="20">
        <f>IFERROR(VLOOKUP($A1414,'Hospitalisation Details'!$A:$Q,10,FALSE),"")</f>
        <v>33732.69</v>
      </c>
      <c r="N1414" s="26" t="str">
        <f>IFERROR(VLOOKUP($A1414,'Hospitalisation Details'!$A:$Q,11,FALSE),"")</f>
        <v>tier - 1</v>
      </c>
      <c r="O1414" t="str">
        <f>IFERROR(VLOOKUP($A1414,'Hospitalisation Details'!$A:$Q,13,FALSE),"")</f>
        <v>tier - 1</v>
      </c>
      <c r="P1414" t="str">
        <f>IFERROR(VLOOKUP($A1414,'Hospitalisation Details'!$A:$Q,15,FALSE),"")</f>
        <v>R1017</v>
      </c>
      <c r="Q1414">
        <f>IFERROR(VLOOKUP($A1414,'Hospitalisation Details'!$A:$Q,8,FALSE),"")</f>
        <v>18</v>
      </c>
    </row>
    <row r="1415" spans="1:17" ht="15" x14ac:dyDescent="0.35">
      <c r="A1415" s="25" t="str">
        <f>'Customer Names'!A259</f>
        <v>Id258</v>
      </c>
      <c r="B1415" t="str">
        <f>IFERROR(VLOOKUP($A1415,'Customer Names'!$A:$F,3,FALSE),"")</f>
        <v>Fine</v>
      </c>
      <c r="C1415" s="27">
        <f>IFERROR(VLOOKUP($A1415,'Medical Examinations'!$A:$O,2,FALSE),"")</f>
        <v>45.52</v>
      </c>
      <c r="D1415">
        <f>IFERROR(VLOOKUP($A1415,'Medical Examinations'!$A:$O,3,FALSE),"")</f>
        <v>6.04</v>
      </c>
      <c r="E1415" s="26" t="str">
        <f>IFERROR(VLOOKUP($A1415,'Medical Examinations'!$A:$O,4,FALSE),"")</f>
        <v>No</v>
      </c>
      <c r="F1415" t="str">
        <f>IFERROR(VLOOKUP($A1415,'Medical Examinations'!$A:$O,6,FALSE),"")</f>
        <v>No</v>
      </c>
      <c r="G1415" t="str">
        <f>IFERROR(VLOOKUP($A1415,'Medical Examinations'!$A:$O,7,FALSE),"")</f>
        <v>Yes</v>
      </c>
      <c r="H1415" s="28">
        <f>IFERROR(VLOOKUP($A1415,'Medical Examinations'!$A:$O,8,FALSE),"")</f>
        <v>1</v>
      </c>
      <c r="I1415" t="str">
        <f>IFERROR(VLOOKUP($A1415,'Medical Examinations'!$A:$O,10,FALSE),"")</f>
        <v>Yes</v>
      </c>
      <c r="J1415" t="str">
        <f>IFERROR(VLOOKUP($A1415,'Medical Examinations'!$A:$O,14,FALSE),"")</f>
        <v>Obesity</v>
      </c>
      <c r="K1415" t="str">
        <f>IFERROR(VLOOKUP($A1415,'Medical Examinations'!$A:$O,15,FALSE),"")</f>
        <v>Prediabetes</v>
      </c>
      <c r="L1415" s="19" t="str">
        <f>IFERROR(VLOOKUP($A1415,'Hospitalisation Details'!$A:$Q,7,FALSE),"")</f>
        <v>28-Nov-1993</v>
      </c>
      <c r="M1415" s="20">
        <f>IFERROR(VLOOKUP($A1415,'Hospitalisation Details'!$A:$Q,10,FALSE),"")</f>
        <v>33707.550000000003</v>
      </c>
      <c r="N1415" s="26" t="str">
        <f>IFERROR(VLOOKUP($A1415,'Hospitalisation Details'!$A:$Q,11,FALSE),"")</f>
        <v>tier - 2</v>
      </c>
      <c r="O1415" t="str">
        <f>IFERROR(VLOOKUP($A1415,'Hospitalisation Details'!$A:$Q,13,FALSE),"")</f>
        <v>tier - 2</v>
      </c>
      <c r="P1415" t="str">
        <f>IFERROR(VLOOKUP($A1415,'Hospitalisation Details'!$A:$Q,15,FALSE),"")</f>
        <v>R1011</v>
      </c>
      <c r="Q1415">
        <f>IFERROR(VLOOKUP($A1415,'Hospitalisation Details'!$A:$Q,8,FALSE),"")</f>
        <v>29</v>
      </c>
    </row>
    <row r="1416" spans="1:17" ht="15" x14ac:dyDescent="0.35">
      <c r="A1416" s="25" t="str">
        <f>'Customer Names'!A260</f>
        <v>Id259</v>
      </c>
      <c r="B1416" t="str">
        <f>IFERROR(VLOOKUP($A1416,'Customer Names'!$A:$F,3,FALSE),"")</f>
        <v>Bui</v>
      </c>
      <c r="C1416" s="27">
        <f>IFERROR(VLOOKUP($A1416,'Medical Examinations'!$A:$O,2,FALSE),"")</f>
        <v>52.81</v>
      </c>
      <c r="D1416">
        <f>IFERROR(VLOOKUP($A1416,'Medical Examinations'!$A:$O,3,FALSE),"")</f>
        <v>5.19</v>
      </c>
      <c r="E1416" s="26" t="str">
        <f>IFERROR(VLOOKUP($A1416,'Medical Examinations'!$A:$O,4,FALSE),"")</f>
        <v>No</v>
      </c>
      <c r="F1416" t="str">
        <f>IFERROR(VLOOKUP($A1416,'Medical Examinations'!$A:$O,6,FALSE),"")</f>
        <v>No</v>
      </c>
      <c r="G1416" t="str">
        <f>IFERROR(VLOOKUP($A1416,'Medical Examinations'!$A:$O,7,FALSE),"")</f>
        <v>Yes</v>
      </c>
      <c r="H1416" s="28">
        <f>IFERROR(VLOOKUP($A1416,'Medical Examinations'!$A:$O,8,FALSE),"")</f>
        <v>1</v>
      </c>
      <c r="I1416" t="str">
        <f>IFERROR(VLOOKUP($A1416,'Medical Examinations'!$A:$O,10,FALSE),"")</f>
        <v>Yes</v>
      </c>
      <c r="J1416" t="str">
        <f>IFERROR(VLOOKUP($A1416,'Medical Examinations'!$A:$O,14,FALSE),"")</f>
        <v>Obesity</v>
      </c>
      <c r="K1416" t="str">
        <f>IFERROR(VLOOKUP($A1416,'Medical Examinations'!$A:$O,15,FALSE),"")</f>
        <v>Normal</v>
      </c>
      <c r="L1416" s="19" t="str">
        <f>IFERROR(VLOOKUP($A1416,'Hospitalisation Details'!$A:$Q,7,FALSE),"")</f>
        <v>9-Sep-2003</v>
      </c>
      <c r="M1416" s="20">
        <f>IFERROR(VLOOKUP($A1416,'Hospitalisation Details'!$A:$Q,10,FALSE),"")</f>
        <v>33611.71</v>
      </c>
      <c r="N1416" s="26" t="str">
        <f>IFERROR(VLOOKUP($A1416,'Hospitalisation Details'!$A:$Q,11,FALSE),"")</f>
        <v>tier - 1</v>
      </c>
      <c r="O1416" t="str">
        <f>IFERROR(VLOOKUP($A1416,'Hospitalisation Details'!$A:$Q,13,FALSE),"")</f>
        <v>tier - 2</v>
      </c>
      <c r="P1416" t="str">
        <f>IFERROR(VLOOKUP($A1416,'Hospitalisation Details'!$A:$Q,15,FALSE),"")</f>
        <v>R1011</v>
      </c>
      <c r="Q1416">
        <f>IFERROR(VLOOKUP($A1416,'Hospitalisation Details'!$A:$Q,8,FALSE),"")</f>
        <v>19</v>
      </c>
    </row>
    <row r="1417" spans="1:17" ht="15" x14ac:dyDescent="0.35">
      <c r="A1417" s="25" t="str">
        <f>'Customer Names'!A27</f>
        <v>Id26</v>
      </c>
      <c r="B1417" t="str">
        <f>IFERROR(VLOOKUP($A1417,'Customer Names'!$A:$F,3,FALSE),"")</f>
        <v>Airoldi</v>
      </c>
      <c r="C1417" s="27">
        <f>IFERROR(VLOOKUP($A1417,'Medical Examinations'!$A:$O,2,FALSE),"")</f>
        <v>33.880000000000003</v>
      </c>
      <c r="D1417">
        <f>IFERROR(VLOOKUP($A1417,'Medical Examinations'!$A:$O,3,FALSE),"")</f>
        <v>7.01</v>
      </c>
      <c r="E1417" s="26" t="str">
        <f>IFERROR(VLOOKUP($A1417,'Medical Examinations'!$A:$O,4,FALSE),"")</f>
        <v>No</v>
      </c>
      <c r="F1417" t="str">
        <f>IFERROR(VLOOKUP($A1417,'Medical Examinations'!$A:$O,6,FALSE),"")</f>
        <v>No</v>
      </c>
      <c r="G1417" t="str">
        <f>IFERROR(VLOOKUP($A1417,'Medical Examinations'!$A:$O,7,FALSE),"")</f>
        <v>No</v>
      </c>
      <c r="H1417" s="28">
        <f>IFERROR(VLOOKUP($A1417,'Medical Examinations'!$A:$O,8,FALSE),"")</f>
        <v>3</v>
      </c>
      <c r="I1417" t="str">
        <f>IFERROR(VLOOKUP($A1417,'Medical Examinations'!$A:$O,10,FALSE),"")</f>
        <v>Yes</v>
      </c>
      <c r="J1417" t="str">
        <f>IFERROR(VLOOKUP($A1417,'Medical Examinations'!$A:$O,14,FALSE),"")</f>
        <v>Obesity</v>
      </c>
      <c r="K1417" t="str">
        <f>IFERROR(VLOOKUP($A1417,'Medical Examinations'!$A:$O,15,FALSE),"")</f>
        <v>Diabetes</v>
      </c>
      <c r="L1417" s="19" t="str">
        <f>IFERROR(VLOOKUP($A1417,'Hospitalisation Details'!$A:$Q,7,FALSE),"")</f>
        <v>15-Sep-1958</v>
      </c>
      <c r="M1417" s="20">
        <f>IFERROR(VLOOKUP($A1417,'Hospitalisation Details'!$A:$Q,10,FALSE),"")</f>
        <v>46889.26</v>
      </c>
      <c r="N1417" s="26" t="str">
        <f>IFERROR(VLOOKUP($A1417,'Hospitalisation Details'!$A:$Q,11,FALSE),"")</f>
        <v>tier - 2</v>
      </c>
      <c r="O1417" t="str">
        <f>IFERROR(VLOOKUP($A1417,'Hospitalisation Details'!$A:$Q,13,FALSE),"")</f>
        <v>tier - 3</v>
      </c>
      <c r="P1417" t="str">
        <f>IFERROR(VLOOKUP($A1417,'Hospitalisation Details'!$A:$Q,15,FALSE),"")</f>
        <v>R1013</v>
      </c>
      <c r="Q1417">
        <f>IFERROR(VLOOKUP($A1417,'Hospitalisation Details'!$A:$Q,8,FALSE),"")</f>
        <v>64</v>
      </c>
    </row>
    <row r="1418" spans="1:17" ht="15" x14ac:dyDescent="0.35">
      <c r="A1418" s="25" t="str">
        <f>'Customer Names'!A261</f>
        <v>Id260</v>
      </c>
      <c r="B1418" t="str">
        <f>IFERROR(VLOOKUP($A1418,'Customer Names'!$A:$F,3,FALSE),"")</f>
        <v>Riepma</v>
      </c>
      <c r="C1418" s="27">
        <f>IFERROR(VLOOKUP($A1418,'Medical Examinations'!$A:$O,2,FALSE),"")</f>
        <v>33.58</v>
      </c>
      <c r="D1418">
        <f>IFERROR(VLOOKUP($A1418,'Medical Examinations'!$A:$O,3,FALSE),"")</f>
        <v>5.56</v>
      </c>
      <c r="E1418" s="26" t="str">
        <f>IFERROR(VLOOKUP($A1418,'Medical Examinations'!$A:$O,4,FALSE),"")</f>
        <v>No</v>
      </c>
      <c r="F1418" t="str">
        <f>IFERROR(VLOOKUP($A1418,'Medical Examinations'!$A:$O,6,FALSE),"")</f>
        <v>No</v>
      </c>
      <c r="G1418" t="str">
        <f>IFERROR(VLOOKUP($A1418,'Medical Examinations'!$A:$O,7,FALSE),"")</f>
        <v>No</v>
      </c>
      <c r="H1418" s="28">
        <f>IFERROR(VLOOKUP($A1418,'Medical Examinations'!$A:$O,8,FALSE),"")</f>
        <v>1</v>
      </c>
      <c r="I1418" t="str">
        <f>IFERROR(VLOOKUP($A1418,'Medical Examinations'!$A:$O,10,FALSE),"")</f>
        <v>Yes</v>
      </c>
      <c r="J1418" t="str">
        <f>IFERROR(VLOOKUP($A1418,'Medical Examinations'!$A:$O,14,FALSE),"")</f>
        <v>Obesity</v>
      </c>
      <c r="K1418" t="str">
        <f>IFERROR(VLOOKUP($A1418,'Medical Examinations'!$A:$O,15,FALSE),"")</f>
        <v>Normal</v>
      </c>
      <c r="L1418" s="19" t="str">
        <f>IFERROR(VLOOKUP($A1418,'Hospitalisation Details'!$A:$Q,7,FALSE),"")</f>
        <v>22-Jul-1984</v>
      </c>
      <c r="M1418" s="20">
        <f>IFERROR(VLOOKUP($A1418,'Hospitalisation Details'!$A:$Q,10,FALSE),"")</f>
        <v>33527.1</v>
      </c>
      <c r="N1418" s="26" t="str">
        <f>IFERROR(VLOOKUP($A1418,'Hospitalisation Details'!$A:$Q,11,FALSE),"")</f>
        <v>tier - 2</v>
      </c>
      <c r="O1418" t="str">
        <f>IFERROR(VLOOKUP($A1418,'Hospitalisation Details'!$A:$Q,13,FALSE),"")</f>
        <v>tier - 3</v>
      </c>
      <c r="P1418" t="str">
        <f>IFERROR(VLOOKUP($A1418,'Hospitalisation Details'!$A:$Q,15,FALSE),"")</f>
        <v>R1011</v>
      </c>
      <c r="Q1418">
        <f>IFERROR(VLOOKUP($A1418,'Hospitalisation Details'!$A:$Q,8,FALSE),"")</f>
        <v>38</v>
      </c>
    </row>
    <row r="1419" spans="1:17" ht="15" x14ac:dyDescent="0.35">
      <c r="A1419" s="25" t="str">
        <f>'Customer Names'!A262</f>
        <v>Id261</v>
      </c>
      <c r="B1419" t="str">
        <f>IFERROR(VLOOKUP($A1419,'Customer Names'!$A:$F,3,FALSE),"")</f>
        <v>Inman</v>
      </c>
      <c r="C1419" s="27">
        <f>IFERROR(VLOOKUP($A1419,'Medical Examinations'!$A:$O,2,FALSE),"")</f>
        <v>30.684999999999999</v>
      </c>
      <c r="D1419">
        <f>IFERROR(VLOOKUP($A1419,'Medical Examinations'!$A:$O,3,FALSE),"")</f>
        <v>8.23</v>
      </c>
      <c r="E1419" s="26" t="str">
        <f>IFERROR(VLOOKUP($A1419,'Medical Examinations'!$A:$O,4,FALSE),"")</f>
        <v>No</v>
      </c>
      <c r="F1419" t="str">
        <f>IFERROR(VLOOKUP($A1419,'Medical Examinations'!$A:$O,6,FALSE),"")</f>
        <v>No</v>
      </c>
      <c r="G1419" t="str">
        <f>IFERROR(VLOOKUP($A1419,'Medical Examinations'!$A:$O,7,FALSE),"")</f>
        <v>No</v>
      </c>
      <c r="H1419" s="28" t="str">
        <f>IFERROR(VLOOKUP($A1419,'Medical Examinations'!$A:$O,8,FALSE),"")</f>
        <v>0</v>
      </c>
      <c r="I1419" t="str">
        <f>IFERROR(VLOOKUP($A1419,'Medical Examinations'!$A:$O,10,FALSE),"")</f>
        <v>Yes</v>
      </c>
      <c r="J1419" t="str">
        <f>IFERROR(VLOOKUP($A1419,'Medical Examinations'!$A:$O,14,FALSE),"")</f>
        <v>Obesity</v>
      </c>
      <c r="K1419" t="str">
        <f>IFERROR(VLOOKUP($A1419,'Medical Examinations'!$A:$O,15,FALSE),"")</f>
        <v>Diabetes</v>
      </c>
      <c r="L1419" s="19" t="str">
        <f>IFERROR(VLOOKUP($A1419,'Hospitalisation Details'!$A:$Q,7,FALSE),"")</f>
        <v>25-Aug-2002</v>
      </c>
      <c r="M1419" s="20">
        <f>IFERROR(VLOOKUP($A1419,'Hospitalisation Details'!$A:$Q,10,FALSE),"")</f>
        <v>33475.82</v>
      </c>
      <c r="N1419" s="26" t="str">
        <f>IFERROR(VLOOKUP($A1419,'Hospitalisation Details'!$A:$Q,11,FALSE),"")</f>
        <v>tier - 1</v>
      </c>
      <c r="O1419" t="str">
        <f>IFERROR(VLOOKUP($A1419,'Hospitalisation Details'!$A:$Q,13,FALSE),"")</f>
        <v>tier - 1</v>
      </c>
      <c r="P1419" t="str">
        <f>IFERROR(VLOOKUP($A1419,'Hospitalisation Details'!$A:$Q,15,FALSE),"")</f>
        <v>R1018</v>
      </c>
      <c r="Q1419">
        <f>IFERROR(VLOOKUP($A1419,'Hospitalisation Details'!$A:$Q,8,FALSE),"")</f>
        <v>20</v>
      </c>
    </row>
    <row r="1420" spans="1:17" ht="15" x14ac:dyDescent="0.35">
      <c r="A1420" s="25" t="str">
        <f>'Customer Names'!A263</f>
        <v>Id262</v>
      </c>
      <c r="B1420" t="str">
        <f>IFERROR(VLOOKUP($A1420,'Customer Names'!$A:$F,3,FALSE),"")</f>
        <v>Kruzel</v>
      </c>
      <c r="C1420" s="27">
        <f>IFERROR(VLOOKUP($A1420,'Medical Examinations'!$A:$O,2,FALSE),"")</f>
        <v>37.524999999999999</v>
      </c>
      <c r="D1420">
        <f>IFERROR(VLOOKUP($A1420,'Medical Examinations'!$A:$O,3,FALSE),"")</f>
        <v>9.0299999999999994</v>
      </c>
      <c r="E1420" s="26" t="str">
        <f>IFERROR(VLOOKUP($A1420,'Medical Examinations'!$A:$O,4,FALSE),"")</f>
        <v>Yes</v>
      </c>
      <c r="F1420" t="str">
        <f>IFERROR(VLOOKUP($A1420,'Medical Examinations'!$A:$O,6,FALSE),"")</f>
        <v>No</v>
      </c>
      <c r="G1420" t="str">
        <f>IFERROR(VLOOKUP($A1420,'Medical Examinations'!$A:$O,7,FALSE),"")</f>
        <v>No</v>
      </c>
      <c r="H1420" s="28">
        <f>IFERROR(VLOOKUP($A1420,'Medical Examinations'!$A:$O,8,FALSE),"")</f>
        <v>2</v>
      </c>
      <c r="I1420" t="str">
        <f>IFERROR(VLOOKUP($A1420,'Medical Examinations'!$A:$O,10,FALSE),"")</f>
        <v>No</v>
      </c>
      <c r="J1420" t="str">
        <f>IFERROR(VLOOKUP($A1420,'Medical Examinations'!$A:$O,14,FALSE),"")</f>
        <v>Obesity</v>
      </c>
      <c r="K1420" t="str">
        <f>IFERROR(VLOOKUP($A1420,'Medical Examinations'!$A:$O,15,FALSE),"")</f>
        <v>Diabetes</v>
      </c>
      <c r="L1420" s="19" t="str">
        <f>IFERROR(VLOOKUP($A1420,'Hospitalisation Details'!$A:$Q,7,FALSE),"")</f>
        <v>18-Jun-1970</v>
      </c>
      <c r="M1420" s="20">
        <f>IFERROR(VLOOKUP($A1420,'Hospitalisation Details'!$A:$Q,10,FALSE),"")</f>
        <v>33471.97</v>
      </c>
      <c r="N1420" s="26" t="str">
        <f>IFERROR(VLOOKUP($A1420,'Hospitalisation Details'!$A:$Q,11,FALSE),"")</f>
        <v>tier - 2</v>
      </c>
      <c r="O1420" t="str">
        <f>IFERROR(VLOOKUP($A1420,'Hospitalisation Details'!$A:$Q,13,FALSE),"")</f>
        <v>tier - 2</v>
      </c>
      <c r="P1420" t="str">
        <f>IFERROR(VLOOKUP($A1420,'Hospitalisation Details'!$A:$Q,15,FALSE),"")</f>
        <v>R1012</v>
      </c>
      <c r="Q1420">
        <f>IFERROR(VLOOKUP($A1420,'Hospitalisation Details'!$A:$Q,8,FALSE),"")</f>
        <v>52</v>
      </c>
    </row>
    <row r="1421" spans="1:17" ht="15" x14ac:dyDescent="0.35">
      <c r="A1421" s="25" t="str">
        <f>'Customer Names'!A264</f>
        <v>Id263</v>
      </c>
      <c r="B1421" t="str">
        <f>IFERROR(VLOOKUP($A1421,'Customer Names'!$A:$F,3,FALSE),"")</f>
        <v>Lindsay</v>
      </c>
      <c r="C1421" s="27">
        <f>IFERROR(VLOOKUP($A1421,'Medical Examinations'!$A:$O,2,FALSE),"")</f>
        <v>34.5</v>
      </c>
      <c r="D1421">
        <f>IFERROR(VLOOKUP($A1421,'Medical Examinations'!$A:$O,3,FALSE),"")</f>
        <v>4.07</v>
      </c>
      <c r="E1421" s="26" t="str">
        <f>IFERROR(VLOOKUP($A1421,'Medical Examinations'!$A:$O,4,FALSE),"")</f>
        <v>Yes</v>
      </c>
      <c r="F1421" t="str">
        <f>IFERROR(VLOOKUP($A1421,'Medical Examinations'!$A:$O,6,FALSE),"")</f>
        <v>No</v>
      </c>
      <c r="G1421" t="str">
        <f>IFERROR(VLOOKUP($A1421,'Medical Examinations'!$A:$O,7,FALSE),"")</f>
        <v>No</v>
      </c>
      <c r="H1421" s="28" t="str">
        <f>IFERROR(VLOOKUP($A1421,'Medical Examinations'!$A:$O,8,FALSE),"")</f>
        <v>0</v>
      </c>
      <c r="I1421" t="str">
        <f>IFERROR(VLOOKUP($A1421,'Medical Examinations'!$A:$O,10,FALSE),"")</f>
        <v>Yes</v>
      </c>
      <c r="J1421" t="str">
        <f>IFERROR(VLOOKUP($A1421,'Medical Examinations'!$A:$O,14,FALSE),"")</f>
        <v>Obesity</v>
      </c>
      <c r="K1421" t="str">
        <f>IFERROR(VLOOKUP($A1421,'Medical Examinations'!$A:$O,15,FALSE),"")</f>
        <v>Normal</v>
      </c>
      <c r="L1421" s="19" t="str">
        <f>IFERROR(VLOOKUP($A1421,'Hospitalisation Details'!$A:$Q,7,FALSE),"")</f>
        <v>7-Dec-1985</v>
      </c>
      <c r="M1421" s="20">
        <f>IFERROR(VLOOKUP($A1421,'Hospitalisation Details'!$A:$Q,10,FALSE),"")</f>
        <v>33450.99</v>
      </c>
      <c r="N1421" s="26" t="str">
        <f>IFERROR(VLOOKUP($A1421,'Hospitalisation Details'!$A:$Q,11,FALSE),"")</f>
        <v>tier - 2</v>
      </c>
      <c r="O1421" t="str">
        <f>IFERROR(VLOOKUP($A1421,'Hospitalisation Details'!$A:$Q,13,FALSE),"")</f>
        <v>tier - 2</v>
      </c>
      <c r="P1421" t="str">
        <f>IFERROR(VLOOKUP($A1421,'Hospitalisation Details'!$A:$Q,15,FALSE),"")</f>
        <v>R1011</v>
      </c>
      <c r="Q1421">
        <f>IFERROR(VLOOKUP($A1421,'Hospitalisation Details'!$A:$Q,8,FALSE),"")</f>
        <v>37</v>
      </c>
    </row>
    <row r="1422" spans="1:17" ht="15" x14ac:dyDescent="0.35">
      <c r="A1422" s="25" t="str">
        <f>'Customer Names'!A265</f>
        <v>Id264</v>
      </c>
      <c r="B1422" t="str">
        <f>IFERROR(VLOOKUP($A1422,'Customer Names'!$A:$F,3,FALSE),"")</f>
        <v>Land</v>
      </c>
      <c r="C1422" s="27">
        <f>IFERROR(VLOOKUP($A1422,'Medical Examinations'!$A:$O,2,FALSE),"")</f>
        <v>28.16</v>
      </c>
      <c r="D1422">
        <f>IFERROR(VLOOKUP($A1422,'Medical Examinations'!$A:$O,3,FALSE),"")</f>
        <v>5.77</v>
      </c>
      <c r="E1422" s="26" t="str">
        <f>IFERROR(VLOOKUP($A1422,'Medical Examinations'!$A:$O,4,FALSE),"")</f>
        <v>No</v>
      </c>
      <c r="F1422" t="str">
        <f>IFERROR(VLOOKUP($A1422,'Medical Examinations'!$A:$O,6,FALSE),"")</f>
        <v>No</v>
      </c>
      <c r="G1422" t="str">
        <f>IFERROR(VLOOKUP($A1422,'Medical Examinations'!$A:$O,7,FALSE),"")</f>
        <v>No</v>
      </c>
      <c r="H1422" s="28">
        <f>IFERROR(VLOOKUP($A1422,'Medical Examinations'!$A:$O,8,FALSE),"")</f>
        <v>2</v>
      </c>
      <c r="I1422" t="str">
        <f>IFERROR(VLOOKUP($A1422,'Medical Examinations'!$A:$O,10,FALSE),"")</f>
        <v>Yes</v>
      </c>
      <c r="J1422" t="str">
        <f>IFERROR(VLOOKUP($A1422,'Medical Examinations'!$A:$O,14,FALSE),"")</f>
        <v>Over Weight</v>
      </c>
      <c r="K1422" t="str">
        <f>IFERROR(VLOOKUP($A1422,'Medical Examinations'!$A:$O,15,FALSE),"")</f>
        <v>Prediabetes</v>
      </c>
      <c r="L1422" s="19" t="str">
        <f>IFERROR(VLOOKUP($A1422,'Hospitalisation Details'!$A:$Q,7,FALSE),"")</f>
        <v>5-Sep-1972</v>
      </c>
      <c r="M1422" s="20">
        <f>IFERROR(VLOOKUP($A1422,'Hospitalisation Details'!$A:$Q,10,FALSE),"")</f>
        <v>33344.449999999997</v>
      </c>
      <c r="N1422" s="26" t="str">
        <f>IFERROR(VLOOKUP($A1422,'Hospitalisation Details'!$A:$Q,11,FALSE),"")</f>
        <v>tier - 2</v>
      </c>
      <c r="O1422" t="str">
        <f>IFERROR(VLOOKUP($A1422,'Hospitalisation Details'!$A:$Q,13,FALSE),"")</f>
        <v>tier - 3</v>
      </c>
      <c r="P1422" t="str">
        <f>IFERROR(VLOOKUP($A1422,'Hospitalisation Details'!$A:$Q,15,FALSE),"")</f>
        <v>R1011</v>
      </c>
      <c r="Q1422">
        <f>IFERROR(VLOOKUP($A1422,'Hospitalisation Details'!$A:$Q,8,FALSE),"")</f>
        <v>50</v>
      </c>
    </row>
    <row r="1423" spans="1:17" ht="15" x14ac:dyDescent="0.35">
      <c r="A1423" s="25" t="str">
        <f>'Customer Names'!A266</f>
        <v>Id265</v>
      </c>
      <c r="B1423" t="str">
        <f>IFERROR(VLOOKUP($A1423,'Customer Names'!$A:$F,3,FALSE),"")</f>
        <v>Brecher</v>
      </c>
      <c r="C1423" s="27">
        <f>IFERROR(VLOOKUP($A1423,'Medical Examinations'!$A:$O,2,FALSE),"")</f>
        <v>30.02</v>
      </c>
      <c r="D1423">
        <f>IFERROR(VLOOKUP($A1423,'Medical Examinations'!$A:$O,3,FALSE),"")</f>
        <v>5.98</v>
      </c>
      <c r="E1423" s="26" t="str">
        <f>IFERROR(VLOOKUP($A1423,'Medical Examinations'!$A:$O,4,FALSE),"")</f>
        <v>No</v>
      </c>
      <c r="F1423" t="str">
        <f>IFERROR(VLOOKUP($A1423,'Medical Examinations'!$A:$O,6,FALSE),"")</f>
        <v>No</v>
      </c>
      <c r="G1423" t="str">
        <f>IFERROR(VLOOKUP($A1423,'Medical Examinations'!$A:$O,7,FALSE),"")</f>
        <v>Yes</v>
      </c>
      <c r="H1423" s="28">
        <f>IFERROR(VLOOKUP($A1423,'Medical Examinations'!$A:$O,8,FALSE),"")</f>
        <v>1</v>
      </c>
      <c r="I1423" t="str">
        <f>IFERROR(VLOOKUP($A1423,'Medical Examinations'!$A:$O,10,FALSE),"")</f>
        <v>Yes</v>
      </c>
      <c r="J1423" t="str">
        <f>IFERROR(VLOOKUP($A1423,'Medical Examinations'!$A:$O,14,FALSE),"")</f>
        <v>Obesity</v>
      </c>
      <c r="K1423" t="str">
        <f>IFERROR(VLOOKUP($A1423,'Medical Examinations'!$A:$O,15,FALSE),"")</f>
        <v>Prediabetes</v>
      </c>
      <c r="L1423" s="19" t="str">
        <f>IFERROR(VLOOKUP($A1423,'Hospitalisation Details'!$A:$Q,7,FALSE),"")</f>
        <v>28-Nov-2003</v>
      </c>
      <c r="M1423" s="20">
        <f>IFERROR(VLOOKUP($A1423,'Hospitalisation Details'!$A:$Q,10,FALSE),"")</f>
        <v>33307.550000000003</v>
      </c>
      <c r="N1423" s="26" t="str">
        <f>IFERROR(VLOOKUP($A1423,'Hospitalisation Details'!$A:$Q,11,FALSE),"")</f>
        <v>tier - 2</v>
      </c>
      <c r="O1423" t="str">
        <f>IFERROR(VLOOKUP($A1423,'Hospitalisation Details'!$A:$Q,13,FALSE),"")</f>
        <v>tier - 3</v>
      </c>
      <c r="P1423" t="str">
        <f>IFERROR(VLOOKUP($A1423,'Hospitalisation Details'!$A:$Q,15,FALSE),"")</f>
        <v>R1012</v>
      </c>
      <c r="Q1423">
        <f>IFERROR(VLOOKUP($A1423,'Hospitalisation Details'!$A:$Q,8,FALSE),"")</f>
        <v>19</v>
      </c>
    </row>
    <row r="1424" spans="1:17" ht="15" x14ac:dyDescent="0.35">
      <c r="A1424" s="25" t="str">
        <f>'Customer Names'!A267</f>
        <v>Id266</v>
      </c>
      <c r="B1424" t="str">
        <f>IFERROR(VLOOKUP($A1424,'Customer Names'!$A:$F,3,FALSE),"")</f>
        <v>Debolt</v>
      </c>
      <c r="C1424" s="27">
        <f>IFERROR(VLOOKUP($A1424,'Medical Examinations'!$A:$O,2,FALSE),"")</f>
        <v>37.82</v>
      </c>
      <c r="D1424">
        <f>IFERROR(VLOOKUP($A1424,'Medical Examinations'!$A:$O,3,FALSE),"")</f>
        <v>6.01</v>
      </c>
      <c r="E1424" s="26" t="str">
        <f>IFERROR(VLOOKUP($A1424,'Medical Examinations'!$A:$O,4,FALSE),"")</f>
        <v>No</v>
      </c>
      <c r="F1424" t="str">
        <f>IFERROR(VLOOKUP($A1424,'Medical Examinations'!$A:$O,6,FALSE),"")</f>
        <v>No</v>
      </c>
      <c r="G1424" t="str">
        <f>IFERROR(VLOOKUP($A1424,'Medical Examinations'!$A:$O,7,FALSE),"")</f>
        <v>No</v>
      </c>
      <c r="H1424" s="28" t="str">
        <f>IFERROR(VLOOKUP($A1424,'Medical Examinations'!$A:$O,8,FALSE),"")</f>
        <v>0</v>
      </c>
      <c r="I1424" t="str">
        <f>IFERROR(VLOOKUP($A1424,'Medical Examinations'!$A:$O,10,FALSE),"")</f>
        <v>Yes</v>
      </c>
      <c r="J1424" t="str">
        <f>IFERROR(VLOOKUP($A1424,'Medical Examinations'!$A:$O,14,FALSE),"")</f>
        <v>Obesity</v>
      </c>
      <c r="K1424" t="str">
        <f>IFERROR(VLOOKUP($A1424,'Medical Examinations'!$A:$O,15,FALSE),"")</f>
        <v>Prediabetes</v>
      </c>
      <c r="L1424" s="19" t="str">
        <f>IFERROR(VLOOKUP($A1424,'Hospitalisation Details'!$A:$Q,7,FALSE),"")</f>
        <v>12-Oct-1990</v>
      </c>
      <c r="M1424" s="20">
        <f>IFERROR(VLOOKUP($A1424,'Hospitalisation Details'!$A:$Q,10,FALSE),"")</f>
        <v>33292.83</v>
      </c>
      <c r="N1424" s="26" t="str">
        <f>IFERROR(VLOOKUP($A1424,'Hospitalisation Details'!$A:$Q,11,FALSE),"")</f>
        <v>tier - 2</v>
      </c>
      <c r="O1424" t="str">
        <f>IFERROR(VLOOKUP($A1424,'Hospitalisation Details'!$A:$Q,13,FALSE),"")</f>
        <v>tier - 1</v>
      </c>
      <c r="P1424" t="str">
        <f>IFERROR(VLOOKUP($A1424,'Hospitalisation Details'!$A:$Q,15,FALSE),"")</f>
        <v>R1011</v>
      </c>
      <c r="Q1424">
        <f>IFERROR(VLOOKUP($A1424,'Hospitalisation Details'!$A:$Q,8,FALSE),"")</f>
        <v>32</v>
      </c>
    </row>
    <row r="1425" spans="1:17" ht="15" x14ac:dyDescent="0.35">
      <c r="A1425" s="25" t="str">
        <f>'Customer Names'!A268</f>
        <v>Id267</v>
      </c>
      <c r="B1425" t="str">
        <f>IFERROR(VLOOKUP($A1425,'Customer Names'!$A:$F,3,FALSE),"")</f>
        <v>Oswalt</v>
      </c>
      <c r="C1425" s="27">
        <f>IFERROR(VLOOKUP($A1425,'Medical Examinations'!$A:$O,2,FALSE),"")</f>
        <v>33.14</v>
      </c>
      <c r="D1425">
        <f>IFERROR(VLOOKUP($A1425,'Medical Examinations'!$A:$O,3,FALSE),"")</f>
        <v>5.67</v>
      </c>
      <c r="E1425" s="26" t="str">
        <f>IFERROR(VLOOKUP($A1425,'Medical Examinations'!$A:$O,4,FALSE),"")</f>
        <v>Yes</v>
      </c>
      <c r="F1425" t="str">
        <f>IFERROR(VLOOKUP($A1425,'Medical Examinations'!$A:$O,6,FALSE),"")</f>
        <v>No</v>
      </c>
      <c r="G1425" t="str">
        <f>IFERROR(VLOOKUP($A1425,'Medical Examinations'!$A:$O,7,FALSE),"")</f>
        <v>No</v>
      </c>
      <c r="H1425" s="28" t="str">
        <f>IFERROR(VLOOKUP($A1425,'Medical Examinations'!$A:$O,8,FALSE),"")</f>
        <v>0</v>
      </c>
      <c r="I1425" t="str">
        <f>IFERROR(VLOOKUP($A1425,'Medical Examinations'!$A:$O,10,FALSE),"")</f>
        <v>Yes</v>
      </c>
      <c r="J1425" t="str">
        <f>IFERROR(VLOOKUP($A1425,'Medical Examinations'!$A:$O,14,FALSE),"")</f>
        <v>Obesity</v>
      </c>
      <c r="K1425" t="str">
        <f>IFERROR(VLOOKUP($A1425,'Medical Examinations'!$A:$O,15,FALSE),"")</f>
        <v>Normal</v>
      </c>
      <c r="L1425" s="19" t="str">
        <f>IFERROR(VLOOKUP($A1425,'Hospitalisation Details'!$A:$Q,7,FALSE),"")</f>
        <v>15-Jul-1985</v>
      </c>
      <c r="M1425" s="20">
        <f>IFERROR(VLOOKUP($A1425,'Hospitalisation Details'!$A:$Q,10,FALSE),"")</f>
        <v>33121</v>
      </c>
      <c r="N1425" s="26" t="str">
        <f>IFERROR(VLOOKUP($A1425,'Hospitalisation Details'!$A:$Q,11,FALSE),"")</f>
        <v>tier - 2</v>
      </c>
      <c r="O1425" t="str">
        <f>IFERROR(VLOOKUP($A1425,'Hospitalisation Details'!$A:$Q,13,FALSE),"")</f>
        <v>tier - 1</v>
      </c>
      <c r="P1425" t="str">
        <f>IFERROR(VLOOKUP($A1425,'Hospitalisation Details'!$A:$Q,15,FALSE),"")</f>
        <v>R1011</v>
      </c>
      <c r="Q1425">
        <f>IFERROR(VLOOKUP($A1425,'Hospitalisation Details'!$A:$Q,8,FALSE),"")</f>
        <v>37</v>
      </c>
    </row>
    <row r="1426" spans="1:17" ht="15" x14ac:dyDescent="0.35">
      <c r="A1426" s="25" t="str">
        <f>'Customer Names'!A269</f>
        <v>Id268</v>
      </c>
      <c r="B1426" t="str">
        <f>IFERROR(VLOOKUP($A1426,'Customer Names'!$A:$F,3,FALSE),"")</f>
        <v>Boyd</v>
      </c>
      <c r="C1426" s="27">
        <f>IFERROR(VLOOKUP($A1426,'Medical Examinations'!$A:$O,2,FALSE),"")</f>
        <v>25.14</v>
      </c>
      <c r="D1426">
        <f>IFERROR(VLOOKUP($A1426,'Medical Examinations'!$A:$O,3,FALSE),"")</f>
        <v>6.02</v>
      </c>
      <c r="E1426" s="26" t="str">
        <f>IFERROR(VLOOKUP($A1426,'Medical Examinations'!$A:$O,4,FALSE),"")</f>
        <v>Yes</v>
      </c>
      <c r="F1426" t="str">
        <f>IFERROR(VLOOKUP($A1426,'Medical Examinations'!$A:$O,6,FALSE),"")</f>
        <v>No</v>
      </c>
      <c r="G1426" t="str">
        <f>IFERROR(VLOOKUP($A1426,'Medical Examinations'!$A:$O,7,FALSE),"")</f>
        <v>Yes</v>
      </c>
      <c r="H1426" s="28">
        <f>IFERROR(VLOOKUP($A1426,'Medical Examinations'!$A:$O,8,FALSE),"")</f>
        <v>1</v>
      </c>
      <c r="I1426" t="str">
        <f>IFERROR(VLOOKUP($A1426,'Medical Examinations'!$A:$O,10,FALSE),"")</f>
        <v>Yes</v>
      </c>
      <c r="J1426" t="str">
        <f>IFERROR(VLOOKUP($A1426,'Medical Examinations'!$A:$O,14,FALSE),"")</f>
        <v>Over Weight</v>
      </c>
      <c r="K1426" t="str">
        <f>IFERROR(VLOOKUP($A1426,'Medical Examinations'!$A:$O,15,FALSE),"")</f>
        <v>Prediabetes</v>
      </c>
      <c r="L1426" s="19" t="str">
        <f>IFERROR(VLOOKUP($A1426,'Hospitalisation Details'!$A:$Q,7,FALSE),"")</f>
        <v>30-Oct-1969</v>
      </c>
      <c r="M1426" s="20">
        <f>IFERROR(VLOOKUP($A1426,'Hospitalisation Details'!$A:$Q,10,FALSE),"")</f>
        <v>33090.660000000003</v>
      </c>
      <c r="N1426" s="26" t="str">
        <f>IFERROR(VLOOKUP($A1426,'Hospitalisation Details'!$A:$Q,11,FALSE),"")</f>
        <v>tier - 2</v>
      </c>
      <c r="O1426" t="str">
        <f>IFERROR(VLOOKUP($A1426,'Hospitalisation Details'!$A:$Q,13,FALSE),"")</f>
        <v>tier - 2</v>
      </c>
      <c r="P1426" t="str">
        <f>IFERROR(VLOOKUP($A1426,'Hospitalisation Details'!$A:$Q,15,FALSE),"")</f>
        <v>R1011</v>
      </c>
      <c r="Q1426">
        <f>IFERROR(VLOOKUP($A1426,'Hospitalisation Details'!$A:$Q,8,FALSE),"")</f>
        <v>53</v>
      </c>
    </row>
    <row r="1427" spans="1:17" ht="15" x14ac:dyDescent="0.35">
      <c r="A1427" s="25" t="str">
        <f>'Customer Names'!A270</f>
        <v>Id269</v>
      </c>
      <c r="B1427" t="str">
        <f>IFERROR(VLOOKUP($A1427,'Customer Names'!$A:$F,3,FALSE),"")</f>
        <v>Bulewich</v>
      </c>
      <c r="C1427" s="27">
        <f>IFERROR(VLOOKUP($A1427,'Medical Examinations'!$A:$O,2,FALSE),"")</f>
        <v>20.18</v>
      </c>
      <c r="D1427">
        <f>IFERROR(VLOOKUP($A1427,'Medical Examinations'!$A:$O,3,FALSE),"")</f>
        <v>11.19</v>
      </c>
      <c r="E1427" s="26" t="str">
        <f>IFERROR(VLOOKUP($A1427,'Medical Examinations'!$A:$O,4,FALSE),"")</f>
        <v>No</v>
      </c>
      <c r="F1427" t="str">
        <f>IFERROR(VLOOKUP($A1427,'Medical Examinations'!$A:$O,6,FALSE),"")</f>
        <v>No</v>
      </c>
      <c r="G1427" t="str">
        <f>IFERROR(VLOOKUP($A1427,'Medical Examinations'!$A:$O,7,FALSE),"")</f>
        <v>No</v>
      </c>
      <c r="H1427" s="28" t="str">
        <f>IFERROR(VLOOKUP($A1427,'Medical Examinations'!$A:$O,8,FALSE),"")</f>
        <v>0</v>
      </c>
      <c r="I1427" t="str">
        <f>IFERROR(VLOOKUP($A1427,'Medical Examinations'!$A:$O,10,FALSE),"")</f>
        <v>Yes</v>
      </c>
      <c r="J1427" t="str">
        <f>IFERROR(VLOOKUP($A1427,'Medical Examinations'!$A:$O,14,FALSE),"")</f>
        <v>Normal Weight</v>
      </c>
      <c r="K1427" t="str">
        <f>IFERROR(VLOOKUP($A1427,'Medical Examinations'!$A:$O,15,FALSE),"")</f>
        <v>Diabetes</v>
      </c>
      <c r="L1427" s="19" t="str">
        <f>IFERROR(VLOOKUP($A1427,'Hospitalisation Details'!$A:$Q,7,FALSE),"")</f>
        <v>1-Jul-1962</v>
      </c>
      <c r="M1427" s="20">
        <f>IFERROR(VLOOKUP($A1427,'Hospitalisation Details'!$A:$Q,10,FALSE),"")</f>
        <v>33074.94</v>
      </c>
      <c r="N1427" s="26" t="str">
        <f>IFERROR(VLOOKUP($A1427,'Hospitalisation Details'!$A:$Q,11,FALSE),"")</f>
        <v>tier - 1</v>
      </c>
      <c r="O1427" t="str">
        <f>IFERROR(VLOOKUP($A1427,'Hospitalisation Details'!$A:$Q,13,FALSE),"")</f>
        <v>tier - 2</v>
      </c>
      <c r="P1427" t="str">
        <f>IFERROR(VLOOKUP($A1427,'Hospitalisation Details'!$A:$Q,15,FALSE),"")</f>
        <v>R1011</v>
      </c>
      <c r="Q1427">
        <f>IFERROR(VLOOKUP($A1427,'Hospitalisation Details'!$A:$Q,8,FALSE),"")</f>
        <v>60</v>
      </c>
    </row>
    <row r="1428" spans="1:17" ht="15" x14ac:dyDescent="0.35">
      <c r="A1428" s="25" t="str">
        <f>'Customer Names'!A28</f>
        <v>Id27</v>
      </c>
      <c r="B1428" t="str">
        <f>IFERROR(VLOOKUP($A1428,'Customer Names'!$A:$F,3,FALSE),"")</f>
        <v>Cater-Cyker</v>
      </c>
      <c r="C1428" s="27">
        <f>IFERROR(VLOOKUP($A1428,'Medical Examinations'!$A:$O,2,FALSE),"")</f>
        <v>30.875</v>
      </c>
      <c r="D1428">
        <f>IFERROR(VLOOKUP($A1428,'Medical Examinations'!$A:$O,3,FALSE),"")</f>
        <v>11.88</v>
      </c>
      <c r="E1428" s="26" t="str">
        <f>IFERROR(VLOOKUP($A1428,'Medical Examinations'!$A:$O,4,FALSE),"")</f>
        <v>No</v>
      </c>
      <c r="F1428" t="str">
        <f>IFERROR(VLOOKUP($A1428,'Medical Examinations'!$A:$O,6,FALSE),"")</f>
        <v>No</v>
      </c>
      <c r="G1428" t="str">
        <f>IFERROR(VLOOKUP($A1428,'Medical Examinations'!$A:$O,7,FALSE),"")</f>
        <v>No</v>
      </c>
      <c r="H1428" s="28" t="str">
        <f>IFERROR(VLOOKUP($A1428,'Medical Examinations'!$A:$O,8,FALSE),"")</f>
        <v>0</v>
      </c>
      <c r="I1428" t="str">
        <f>IFERROR(VLOOKUP($A1428,'Medical Examinations'!$A:$O,10,FALSE),"")</f>
        <v>Yes</v>
      </c>
      <c r="J1428" t="str">
        <f>IFERROR(VLOOKUP($A1428,'Medical Examinations'!$A:$O,14,FALSE),"")</f>
        <v>Obesity</v>
      </c>
      <c r="K1428" t="str">
        <f>IFERROR(VLOOKUP($A1428,'Medical Examinations'!$A:$O,15,FALSE),"")</f>
        <v>Diabetes</v>
      </c>
      <c r="L1428" s="19" t="str">
        <f>IFERROR(VLOOKUP($A1428,'Hospitalisation Details'!$A:$Q,7,FALSE),"")</f>
        <v>17-Nov-1960</v>
      </c>
      <c r="M1428" s="20">
        <f>IFERROR(VLOOKUP($A1428,'Hospitalisation Details'!$A:$Q,10,FALSE),"")</f>
        <v>46718.16</v>
      </c>
      <c r="N1428" s="26" t="str">
        <f>IFERROR(VLOOKUP($A1428,'Hospitalisation Details'!$A:$Q,11,FALSE),"")</f>
        <v>tier - 1</v>
      </c>
      <c r="O1428" t="str">
        <f>IFERROR(VLOOKUP($A1428,'Hospitalisation Details'!$A:$Q,13,FALSE),"")</f>
        <v>tier - 1</v>
      </c>
      <c r="P1428" t="str">
        <f>IFERROR(VLOOKUP($A1428,'Hospitalisation Details'!$A:$Q,15,FALSE),"")</f>
        <v>R1012</v>
      </c>
      <c r="Q1428">
        <f>IFERROR(VLOOKUP($A1428,'Hospitalisation Details'!$A:$Q,8,FALSE),"")</f>
        <v>62</v>
      </c>
    </row>
    <row r="1429" spans="1:17" ht="15" x14ac:dyDescent="0.35">
      <c r="A1429" s="25" t="str">
        <f>'Customer Names'!A271</f>
        <v>Id270</v>
      </c>
      <c r="B1429" t="str">
        <f>IFERROR(VLOOKUP($A1429,'Customer Names'!$A:$F,3,FALSE),"")</f>
        <v>Fukuda</v>
      </c>
      <c r="C1429" s="27">
        <f>IFERROR(VLOOKUP($A1429,'Medical Examinations'!$A:$O,2,FALSE),"")</f>
        <v>44.36</v>
      </c>
      <c r="D1429">
        <f>IFERROR(VLOOKUP($A1429,'Medical Examinations'!$A:$O,3,FALSE),"")</f>
        <v>5.1100000000000003</v>
      </c>
      <c r="E1429" s="26" t="str">
        <f>IFERROR(VLOOKUP($A1429,'Medical Examinations'!$A:$O,4,FALSE),"")</f>
        <v>No</v>
      </c>
      <c r="F1429" t="str">
        <f>IFERROR(VLOOKUP($A1429,'Medical Examinations'!$A:$O,6,FALSE),"")</f>
        <v>No</v>
      </c>
      <c r="G1429" t="str">
        <f>IFERROR(VLOOKUP($A1429,'Medical Examinations'!$A:$O,7,FALSE),"")</f>
        <v>No</v>
      </c>
      <c r="H1429" s="28" t="str">
        <f>IFERROR(VLOOKUP($A1429,'Medical Examinations'!$A:$O,8,FALSE),"")</f>
        <v>0</v>
      </c>
      <c r="I1429" t="str">
        <f>IFERROR(VLOOKUP($A1429,'Medical Examinations'!$A:$O,10,FALSE),"")</f>
        <v>Yes</v>
      </c>
      <c r="J1429" t="str">
        <f>IFERROR(VLOOKUP($A1429,'Medical Examinations'!$A:$O,14,FALSE),"")</f>
        <v>Obesity</v>
      </c>
      <c r="K1429" t="str">
        <f>IFERROR(VLOOKUP($A1429,'Medical Examinations'!$A:$O,15,FALSE),"")</f>
        <v>Normal</v>
      </c>
      <c r="L1429" s="19" t="str">
        <f>IFERROR(VLOOKUP($A1429,'Hospitalisation Details'!$A:$Q,7,FALSE),"")</f>
        <v>28-Jul-1994</v>
      </c>
      <c r="M1429" s="20">
        <f>IFERROR(VLOOKUP($A1429,'Hospitalisation Details'!$A:$Q,10,FALSE),"")</f>
        <v>33057.230000000003</v>
      </c>
      <c r="N1429" s="26" t="str">
        <f>IFERROR(VLOOKUP($A1429,'Hospitalisation Details'!$A:$Q,11,FALSE),"")</f>
        <v>tier - 1</v>
      </c>
      <c r="O1429" t="str">
        <f>IFERROR(VLOOKUP($A1429,'Hospitalisation Details'!$A:$Q,13,FALSE),"")</f>
        <v>tier - 2</v>
      </c>
      <c r="P1429" t="str">
        <f>IFERROR(VLOOKUP($A1429,'Hospitalisation Details'!$A:$Q,15,FALSE),"")</f>
        <v>R1011</v>
      </c>
      <c r="Q1429">
        <f>IFERROR(VLOOKUP($A1429,'Hospitalisation Details'!$A:$Q,8,FALSE),"")</f>
        <v>28</v>
      </c>
    </row>
    <row r="1430" spans="1:17" ht="15" x14ac:dyDescent="0.35">
      <c r="A1430" s="25" t="str">
        <f>'Customer Names'!A272</f>
        <v>Id271</v>
      </c>
      <c r="B1430" t="str">
        <f>IFERROR(VLOOKUP($A1430,'Customer Names'!$A:$F,3,FALSE),"")</f>
        <v>Phillips</v>
      </c>
      <c r="C1430" s="27">
        <f>IFERROR(VLOOKUP($A1430,'Medical Examinations'!$A:$O,2,FALSE),"")</f>
        <v>23.82</v>
      </c>
      <c r="D1430">
        <f>IFERROR(VLOOKUP($A1430,'Medical Examinations'!$A:$O,3,FALSE),"")</f>
        <v>10.85</v>
      </c>
      <c r="E1430" s="26" t="str">
        <f>IFERROR(VLOOKUP($A1430,'Medical Examinations'!$A:$O,4,FALSE),"")</f>
        <v>Yes</v>
      </c>
      <c r="F1430" t="str">
        <f>IFERROR(VLOOKUP($A1430,'Medical Examinations'!$A:$O,6,FALSE),"")</f>
        <v>No</v>
      </c>
      <c r="G1430" t="str">
        <f>IFERROR(VLOOKUP($A1430,'Medical Examinations'!$A:$O,7,FALSE),"")</f>
        <v>No</v>
      </c>
      <c r="H1430" s="28" t="str">
        <f>IFERROR(VLOOKUP($A1430,'Medical Examinations'!$A:$O,8,FALSE),"")</f>
        <v>0</v>
      </c>
      <c r="I1430" t="str">
        <f>IFERROR(VLOOKUP($A1430,'Medical Examinations'!$A:$O,10,FALSE),"")</f>
        <v>Yes</v>
      </c>
      <c r="J1430" t="str">
        <f>IFERROR(VLOOKUP($A1430,'Medical Examinations'!$A:$O,14,FALSE),"")</f>
        <v>Normal Weight</v>
      </c>
      <c r="K1430" t="str">
        <f>IFERROR(VLOOKUP($A1430,'Medical Examinations'!$A:$O,15,FALSE),"")</f>
        <v>Diabetes</v>
      </c>
      <c r="L1430" s="19" t="str">
        <f>IFERROR(VLOOKUP($A1430,'Hospitalisation Details'!$A:$Q,7,FALSE),"")</f>
        <v>10-Jul-1967</v>
      </c>
      <c r="M1430" s="20">
        <f>IFERROR(VLOOKUP($A1430,'Hospitalisation Details'!$A:$Q,10,FALSE),"")</f>
        <v>33025.32</v>
      </c>
      <c r="N1430" s="26" t="str">
        <f>IFERROR(VLOOKUP($A1430,'Hospitalisation Details'!$A:$Q,11,FALSE),"")</f>
        <v>tier - 2</v>
      </c>
      <c r="O1430" t="str">
        <f>IFERROR(VLOOKUP($A1430,'Hospitalisation Details'!$A:$Q,13,FALSE),"")</f>
        <v>tier - 3</v>
      </c>
      <c r="P1430" t="str">
        <f>IFERROR(VLOOKUP($A1430,'Hospitalisation Details'!$A:$Q,15,FALSE),"")</f>
        <v>R1011</v>
      </c>
      <c r="Q1430">
        <f>IFERROR(VLOOKUP($A1430,'Hospitalisation Details'!$A:$Q,8,FALSE),"")</f>
        <v>55</v>
      </c>
    </row>
    <row r="1431" spans="1:17" ht="15" x14ac:dyDescent="0.35">
      <c r="A1431" s="25" t="str">
        <f>'Customer Names'!A273</f>
        <v>Id272</v>
      </c>
      <c r="B1431" t="str">
        <f>IFERROR(VLOOKUP($A1431,'Customer Names'!$A:$F,3,FALSE),"")</f>
        <v>Maddison</v>
      </c>
      <c r="C1431" s="27">
        <f>IFERROR(VLOOKUP($A1431,'Medical Examinations'!$A:$O,2,FALSE),"")</f>
        <v>45</v>
      </c>
      <c r="D1431">
        <f>IFERROR(VLOOKUP($A1431,'Medical Examinations'!$A:$O,3,FALSE),"")</f>
        <v>5.24</v>
      </c>
      <c r="E1431" s="26" t="str">
        <f>IFERROR(VLOOKUP($A1431,'Medical Examinations'!$A:$O,4,FALSE),"")</f>
        <v>Yes</v>
      </c>
      <c r="F1431" t="str">
        <f>IFERROR(VLOOKUP($A1431,'Medical Examinations'!$A:$O,6,FALSE),"")</f>
        <v>No</v>
      </c>
      <c r="G1431" t="str">
        <f>IFERROR(VLOOKUP($A1431,'Medical Examinations'!$A:$O,7,FALSE),"")</f>
        <v>No</v>
      </c>
      <c r="H1431" s="28">
        <f>IFERROR(VLOOKUP($A1431,'Medical Examinations'!$A:$O,8,FALSE),"")</f>
        <v>1</v>
      </c>
      <c r="I1431" t="str">
        <f>IFERROR(VLOOKUP($A1431,'Medical Examinations'!$A:$O,10,FALSE),"")</f>
        <v>Yes</v>
      </c>
      <c r="J1431" t="str">
        <f>IFERROR(VLOOKUP($A1431,'Medical Examinations'!$A:$O,14,FALSE),"")</f>
        <v>Obesity</v>
      </c>
      <c r="K1431" t="str">
        <f>IFERROR(VLOOKUP($A1431,'Medical Examinations'!$A:$O,15,FALSE),"")</f>
        <v>Normal</v>
      </c>
      <c r="L1431" s="19" t="str">
        <f>IFERROR(VLOOKUP($A1431,'Hospitalisation Details'!$A:$Q,7,FALSE),"")</f>
        <v>8-Jul-1995</v>
      </c>
      <c r="M1431" s="20">
        <f>IFERROR(VLOOKUP($A1431,'Hospitalisation Details'!$A:$Q,10,FALSE),"")</f>
        <v>33017.46</v>
      </c>
      <c r="N1431" s="26" t="str">
        <f>IFERROR(VLOOKUP($A1431,'Hospitalisation Details'!$A:$Q,11,FALSE),"")</f>
        <v>tier - 1</v>
      </c>
      <c r="O1431" t="str">
        <f>IFERROR(VLOOKUP($A1431,'Hospitalisation Details'!$A:$Q,13,FALSE),"")</f>
        <v>tier - 1</v>
      </c>
      <c r="P1431" t="str">
        <f>IFERROR(VLOOKUP($A1431,'Hospitalisation Details'!$A:$Q,15,FALSE),"")</f>
        <v>R1011</v>
      </c>
      <c r="Q1431">
        <f>IFERROR(VLOOKUP($A1431,'Hospitalisation Details'!$A:$Q,8,FALSE),"")</f>
        <v>27</v>
      </c>
    </row>
    <row r="1432" spans="1:17" ht="15" x14ac:dyDescent="0.35">
      <c r="A1432" s="25" t="str">
        <f>'Customer Names'!A274</f>
        <v>Id273</v>
      </c>
      <c r="B1432" t="str">
        <f>IFERROR(VLOOKUP($A1432,'Customer Names'!$A:$F,3,FALSE),"")</f>
        <v>Lockwood</v>
      </c>
      <c r="C1432" s="27">
        <f>IFERROR(VLOOKUP($A1432,'Medical Examinations'!$A:$O,2,FALSE),"")</f>
        <v>26.62</v>
      </c>
      <c r="D1432">
        <f>IFERROR(VLOOKUP($A1432,'Medical Examinations'!$A:$O,3,FALSE),"")</f>
        <v>10.08</v>
      </c>
      <c r="E1432" s="26" t="str">
        <f>IFERROR(VLOOKUP($A1432,'Medical Examinations'!$A:$O,4,FALSE),"")</f>
        <v>No</v>
      </c>
      <c r="F1432" t="str">
        <f>IFERROR(VLOOKUP($A1432,'Medical Examinations'!$A:$O,6,FALSE),"")</f>
        <v>No</v>
      </c>
      <c r="G1432" t="str">
        <f>IFERROR(VLOOKUP($A1432,'Medical Examinations'!$A:$O,7,FALSE),"")</f>
        <v>No</v>
      </c>
      <c r="H1432" s="28" t="str">
        <f>IFERROR(VLOOKUP($A1432,'Medical Examinations'!$A:$O,8,FALSE),"")</f>
        <v>0</v>
      </c>
      <c r="I1432" t="str">
        <f>IFERROR(VLOOKUP($A1432,'Medical Examinations'!$A:$O,10,FALSE),"")</f>
        <v>Yes</v>
      </c>
      <c r="J1432" t="str">
        <f>IFERROR(VLOOKUP($A1432,'Medical Examinations'!$A:$O,14,FALSE),"")</f>
        <v>Over Weight</v>
      </c>
      <c r="K1432" t="str">
        <f>IFERROR(VLOOKUP($A1432,'Medical Examinations'!$A:$O,15,FALSE),"")</f>
        <v>Diabetes</v>
      </c>
      <c r="L1432" s="19" t="str">
        <f>IFERROR(VLOOKUP($A1432,'Hospitalisation Details'!$A:$Q,7,FALSE),"")</f>
        <v>24-Aug-1971</v>
      </c>
      <c r="M1432" s="20">
        <f>IFERROR(VLOOKUP($A1432,'Hospitalisation Details'!$A:$Q,10,FALSE),"")</f>
        <v>32947.629999999997</v>
      </c>
      <c r="N1432" s="26" t="str">
        <f>IFERROR(VLOOKUP($A1432,'Hospitalisation Details'!$A:$Q,11,FALSE),"")</f>
        <v>tier - 2</v>
      </c>
      <c r="O1432" t="str">
        <f>IFERROR(VLOOKUP($A1432,'Hospitalisation Details'!$A:$Q,13,FALSE),"")</f>
        <v>tier - 1</v>
      </c>
      <c r="P1432" t="str">
        <f>IFERROR(VLOOKUP($A1432,'Hospitalisation Details'!$A:$Q,15,FALSE),"")</f>
        <v>R1011</v>
      </c>
      <c r="Q1432">
        <f>IFERROR(VLOOKUP($A1432,'Hospitalisation Details'!$A:$Q,8,FALSE),"")</f>
        <v>51</v>
      </c>
    </row>
    <row r="1433" spans="1:17" ht="15" x14ac:dyDescent="0.35">
      <c r="A1433" s="25" t="str">
        <f>'Customer Names'!A275</f>
        <v>Id274</v>
      </c>
      <c r="B1433" t="str">
        <f>IFERROR(VLOOKUP($A1433,'Customer Names'!$A:$F,3,FALSE),"")</f>
        <v>Defilippi</v>
      </c>
      <c r="C1433" s="27">
        <f>IFERROR(VLOOKUP($A1433,'Medical Examinations'!$A:$O,2,FALSE),"")</f>
        <v>32.67</v>
      </c>
      <c r="D1433">
        <f>IFERROR(VLOOKUP($A1433,'Medical Examinations'!$A:$O,3,FALSE),"")</f>
        <v>10.97</v>
      </c>
      <c r="E1433" s="26" t="str">
        <f>IFERROR(VLOOKUP($A1433,'Medical Examinations'!$A:$O,4,FALSE),"")</f>
        <v>Yes</v>
      </c>
      <c r="F1433" t="str">
        <f>IFERROR(VLOOKUP($A1433,'Medical Examinations'!$A:$O,6,FALSE),"")</f>
        <v>No</v>
      </c>
      <c r="G1433" t="str">
        <f>IFERROR(VLOOKUP($A1433,'Medical Examinations'!$A:$O,7,FALSE),"")</f>
        <v>No</v>
      </c>
      <c r="H1433" s="28" t="str">
        <f>IFERROR(VLOOKUP($A1433,'Medical Examinations'!$A:$O,8,FALSE),"")</f>
        <v>0</v>
      </c>
      <c r="I1433" t="str">
        <f>IFERROR(VLOOKUP($A1433,'Medical Examinations'!$A:$O,10,FALSE),"")</f>
        <v>Yes</v>
      </c>
      <c r="J1433" t="str">
        <f>IFERROR(VLOOKUP($A1433,'Medical Examinations'!$A:$O,14,FALSE),"")</f>
        <v>Obesity</v>
      </c>
      <c r="K1433" t="str">
        <f>IFERROR(VLOOKUP($A1433,'Medical Examinations'!$A:$O,15,FALSE),"")</f>
        <v>Diabetes</v>
      </c>
      <c r="L1433" s="19" t="str">
        <f>IFERROR(VLOOKUP($A1433,'Hospitalisation Details'!$A:$Q,7,FALSE),"")</f>
        <v>17-Nov-1981</v>
      </c>
      <c r="M1433" s="20">
        <f>IFERROR(VLOOKUP($A1433,'Hospitalisation Details'!$A:$Q,10,FALSE),"")</f>
        <v>32906.69</v>
      </c>
      <c r="N1433" s="26" t="str">
        <f>IFERROR(VLOOKUP($A1433,'Hospitalisation Details'!$A:$Q,11,FALSE),"")</f>
        <v>tier - 2</v>
      </c>
      <c r="O1433" t="str">
        <f>IFERROR(VLOOKUP($A1433,'Hospitalisation Details'!$A:$Q,13,FALSE),"")</f>
        <v>tier - 3</v>
      </c>
      <c r="P1433" t="str">
        <f>IFERROR(VLOOKUP($A1433,'Hospitalisation Details'!$A:$Q,15,FALSE),"")</f>
        <v>R1011</v>
      </c>
      <c r="Q1433">
        <f>IFERROR(VLOOKUP($A1433,'Hospitalisation Details'!$A:$Q,8,FALSE),"")</f>
        <v>41</v>
      </c>
    </row>
    <row r="1434" spans="1:17" ht="15" x14ac:dyDescent="0.35">
      <c r="A1434" s="25" t="str">
        <f>'Customer Names'!A276</f>
        <v>Id275</v>
      </c>
      <c r="B1434" t="str">
        <f>IFERROR(VLOOKUP($A1434,'Customer Names'!$A:$F,3,FALSE),"")</f>
        <v>Jackson</v>
      </c>
      <c r="C1434" s="27">
        <f>IFERROR(VLOOKUP($A1434,'Medical Examinations'!$A:$O,2,FALSE),"")</f>
        <v>44.44</v>
      </c>
      <c r="D1434">
        <f>IFERROR(VLOOKUP($A1434,'Medical Examinations'!$A:$O,3,FALSE),"")</f>
        <v>4.9000000000000004</v>
      </c>
      <c r="E1434" s="26" t="str">
        <f>IFERROR(VLOOKUP($A1434,'Medical Examinations'!$A:$O,4,FALSE),"")</f>
        <v>Yes</v>
      </c>
      <c r="F1434" t="str">
        <f>IFERROR(VLOOKUP($A1434,'Medical Examinations'!$A:$O,6,FALSE),"")</f>
        <v>No</v>
      </c>
      <c r="G1434" t="str">
        <f>IFERROR(VLOOKUP($A1434,'Medical Examinations'!$A:$O,7,FALSE),"")</f>
        <v>No</v>
      </c>
      <c r="H1434" s="28">
        <f>IFERROR(VLOOKUP($A1434,'Medical Examinations'!$A:$O,8,FALSE),"")</f>
        <v>1</v>
      </c>
      <c r="I1434" t="str">
        <f>IFERROR(VLOOKUP($A1434,'Medical Examinations'!$A:$O,10,FALSE),"")</f>
        <v>Yes</v>
      </c>
      <c r="J1434" t="str">
        <f>IFERROR(VLOOKUP($A1434,'Medical Examinations'!$A:$O,14,FALSE),"")</f>
        <v>Obesity</v>
      </c>
      <c r="K1434" t="str">
        <f>IFERROR(VLOOKUP($A1434,'Medical Examinations'!$A:$O,15,FALSE),"")</f>
        <v>Normal</v>
      </c>
      <c r="L1434" s="19" t="str">
        <f>IFERROR(VLOOKUP($A1434,'Hospitalisation Details'!$A:$Q,7,FALSE),"")</f>
        <v>4-Dec-1995</v>
      </c>
      <c r="M1434" s="20">
        <f>IFERROR(VLOOKUP($A1434,'Hospitalisation Details'!$A:$Q,10,FALSE),"")</f>
        <v>32827.51</v>
      </c>
      <c r="N1434" s="26" t="str">
        <f>IFERROR(VLOOKUP($A1434,'Hospitalisation Details'!$A:$Q,11,FALSE),"")</f>
        <v>tier - 1</v>
      </c>
      <c r="O1434" t="str">
        <f>IFERROR(VLOOKUP($A1434,'Hospitalisation Details'!$A:$Q,13,FALSE),"")</f>
        <v>tier - 2</v>
      </c>
      <c r="P1434" t="str">
        <f>IFERROR(VLOOKUP($A1434,'Hospitalisation Details'!$A:$Q,15,FALSE),"")</f>
        <v>R1011</v>
      </c>
      <c r="Q1434">
        <f>IFERROR(VLOOKUP($A1434,'Hospitalisation Details'!$A:$Q,8,FALSE),"")</f>
        <v>27</v>
      </c>
    </row>
    <row r="1435" spans="1:17" ht="15" x14ac:dyDescent="0.35">
      <c r="A1435" s="25" t="str">
        <f>'Customer Names'!A277</f>
        <v>Id276</v>
      </c>
      <c r="B1435" t="str">
        <f>IFERROR(VLOOKUP($A1435,'Customer Names'!$A:$F,3,FALSE),"")</f>
        <v>Ozahowski</v>
      </c>
      <c r="C1435" s="27">
        <f>IFERROR(VLOOKUP($A1435,'Medical Examinations'!$A:$O,2,FALSE),"")</f>
        <v>28.31</v>
      </c>
      <c r="D1435">
        <f>IFERROR(VLOOKUP($A1435,'Medical Examinations'!$A:$O,3,FALSE),"")</f>
        <v>5.33</v>
      </c>
      <c r="E1435" s="26" t="str">
        <f>IFERROR(VLOOKUP($A1435,'Medical Examinations'!$A:$O,4,FALSE),"")</f>
        <v>No</v>
      </c>
      <c r="F1435" t="str">
        <f>IFERROR(VLOOKUP($A1435,'Medical Examinations'!$A:$O,6,FALSE),"")</f>
        <v>No</v>
      </c>
      <c r="G1435" t="str">
        <f>IFERROR(VLOOKUP($A1435,'Medical Examinations'!$A:$O,7,FALSE),"")</f>
        <v>No</v>
      </c>
      <c r="H1435" s="28" t="str">
        <f>IFERROR(VLOOKUP($A1435,'Medical Examinations'!$A:$O,8,FALSE),"")</f>
        <v>0</v>
      </c>
      <c r="I1435" t="str">
        <f>IFERROR(VLOOKUP($A1435,'Medical Examinations'!$A:$O,10,FALSE),"")</f>
        <v>Yes</v>
      </c>
      <c r="J1435" t="str">
        <f>IFERROR(VLOOKUP($A1435,'Medical Examinations'!$A:$O,14,FALSE),"")</f>
        <v>Over Weight</v>
      </c>
      <c r="K1435" t="str">
        <f>IFERROR(VLOOKUP($A1435,'Medical Examinations'!$A:$O,15,FALSE),"")</f>
        <v>Normal</v>
      </c>
      <c r="L1435" s="19" t="str">
        <f>IFERROR(VLOOKUP($A1435,'Hospitalisation Details'!$A:$Q,7,FALSE),"")</f>
        <v>12-Dec-1980</v>
      </c>
      <c r="M1435" s="20">
        <f>IFERROR(VLOOKUP($A1435,'Hospitalisation Details'!$A:$Q,10,FALSE),"")</f>
        <v>32787.46</v>
      </c>
      <c r="N1435" s="26" t="str">
        <f>IFERROR(VLOOKUP($A1435,'Hospitalisation Details'!$A:$Q,11,FALSE),"")</f>
        <v>tier - 1</v>
      </c>
      <c r="O1435" t="str">
        <f>IFERROR(VLOOKUP($A1435,'Hospitalisation Details'!$A:$Q,13,FALSE),"")</f>
        <v>tier - 3</v>
      </c>
      <c r="P1435" t="str">
        <f>IFERROR(VLOOKUP($A1435,'Hospitalisation Details'!$A:$Q,15,FALSE),"")</f>
        <v>R1012</v>
      </c>
      <c r="Q1435">
        <f>IFERROR(VLOOKUP($A1435,'Hospitalisation Details'!$A:$Q,8,FALSE),"")</f>
        <v>42</v>
      </c>
    </row>
    <row r="1436" spans="1:17" ht="15" x14ac:dyDescent="0.35">
      <c r="A1436" s="25" t="str">
        <f>'Customer Names'!A278</f>
        <v>Id277</v>
      </c>
      <c r="B1436" t="str">
        <f>IFERROR(VLOOKUP($A1436,'Customer Names'!$A:$F,3,FALSE),"")</f>
        <v>Guthals</v>
      </c>
      <c r="C1436" s="27">
        <f>IFERROR(VLOOKUP($A1436,'Medical Examinations'!$A:$O,2,FALSE),"")</f>
        <v>25.05</v>
      </c>
      <c r="D1436">
        <f>IFERROR(VLOOKUP($A1436,'Medical Examinations'!$A:$O,3,FALSE),"")</f>
        <v>4.6100000000000003</v>
      </c>
      <c r="E1436" s="26" t="str">
        <f>IFERROR(VLOOKUP($A1436,'Medical Examinations'!$A:$O,4,FALSE),"")</f>
        <v>No</v>
      </c>
      <c r="F1436" t="str">
        <f>IFERROR(VLOOKUP($A1436,'Medical Examinations'!$A:$O,6,FALSE),"")</f>
        <v>No</v>
      </c>
      <c r="G1436" t="str">
        <f>IFERROR(VLOOKUP($A1436,'Medical Examinations'!$A:$O,7,FALSE),"")</f>
        <v>No</v>
      </c>
      <c r="H1436" s="28">
        <f>IFERROR(VLOOKUP($A1436,'Medical Examinations'!$A:$O,8,FALSE),"")</f>
        <v>2</v>
      </c>
      <c r="I1436" t="str">
        <f>IFERROR(VLOOKUP($A1436,'Medical Examinations'!$A:$O,10,FALSE),"")</f>
        <v>Yes</v>
      </c>
      <c r="J1436" t="str">
        <f>IFERROR(VLOOKUP($A1436,'Medical Examinations'!$A:$O,14,FALSE),"")</f>
        <v>Over Weight</v>
      </c>
      <c r="K1436" t="str">
        <f>IFERROR(VLOOKUP($A1436,'Medical Examinations'!$A:$O,15,FALSE),"")</f>
        <v>Normal</v>
      </c>
      <c r="L1436" s="19" t="str">
        <f>IFERROR(VLOOKUP($A1436,'Hospitalisation Details'!$A:$Q,7,FALSE),"")</f>
        <v>7-Nov-1972</v>
      </c>
      <c r="M1436" s="20">
        <f>IFERROR(VLOOKUP($A1436,'Hospitalisation Details'!$A:$Q,10,FALSE),"")</f>
        <v>32765.33</v>
      </c>
      <c r="N1436" s="26" t="str">
        <f>IFERROR(VLOOKUP($A1436,'Hospitalisation Details'!$A:$Q,11,FALSE),"")</f>
        <v>tier - 2</v>
      </c>
      <c r="O1436" t="str">
        <f>IFERROR(VLOOKUP($A1436,'Hospitalisation Details'!$A:$Q,13,FALSE),"")</f>
        <v>tier - 2</v>
      </c>
      <c r="P1436" t="str">
        <f>IFERROR(VLOOKUP($A1436,'Hospitalisation Details'!$A:$Q,15,FALSE),"")</f>
        <v>R1012</v>
      </c>
      <c r="Q1436">
        <f>IFERROR(VLOOKUP($A1436,'Hospitalisation Details'!$A:$Q,8,FALSE),"")</f>
        <v>50</v>
      </c>
    </row>
    <row r="1437" spans="1:17" ht="15" x14ac:dyDescent="0.35">
      <c r="A1437" s="25" t="str">
        <f>'Customer Names'!A279</f>
        <v>Id278</v>
      </c>
      <c r="B1437" t="str">
        <f>IFERROR(VLOOKUP($A1437,'Customer Names'!$A:$F,3,FALSE),"")</f>
        <v>Yates</v>
      </c>
      <c r="C1437" s="27">
        <f>IFERROR(VLOOKUP($A1437,'Medical Examinations'!$A:$O,2,FALSE),"")</f>
        <v>28.34</v>
      </c>
      <c r="D1437">
        <f>IFERROR(VLOOKUP($A1437,'Medical Examinations'!$A:$O,3,FALSE),"")</f>
        <v>8.18</v>
      </c>
      <c r="E1437" s="26" t="str">
        <f>IFERROR(VLOOKUP($A1437,'Medical Examinations'!$A:$O,4,FALSE),"")</f>
        <v>No</v>
      </c>
      <c r="F1437" t="str">
        <f>IFERROR(VLOOKUP($A1437,'Medical Examinations'!$A:$O,6,FALSE),"")</f>
        <v>No</v>
      </c>
      <c r="G1437" t="str">
        <f>IFERROR(VLOOKUP($A1437,'Medical Examinations'!$A:$O,7,FALSE),"")</f>
        <v>No</v>
      </c>
      <c r="H1437" s="28" t="str">
        <f>IFERROR(VLOOKUP($A1437,'Medical Examinations'!$A:$O,8,FALSE),"")</f>
        <v>0</v>
      </c>
      <c r="I1437" t="str">
        <f>IFERROR(VLOOKUP($A1437,'Medical Examinations'!$A:$O,10,FALSE),"")</f>
        <v>Yes</v>
      </c>
      <c r="J1437" t="str">
        <f>IFERROR(VLOOKUP($A1437,'Medical Examinations'!$A:$O,14,FALSE),"")</f>
        <v>Over Weight</v>
      </c>
      <c r="K1437" t="str">
        <f>IFERROR(VLOOKUP($A1437,'Medical Examinations'!$A:$O,15,FALSE),"")</f>
        <v>Diabetes</v>
      </c>
      <c r="L1437" s="19" t="str">
        <f>IFERROR(VLOOKUP($A1437,'Hospitalisation Details'!$A:$Q,7,FALSE),"")</f>
        <v>6-Dec-1974</v>
      </c>
      <c r="M1437" s="20">
        <f>IFERROR(VLOOKUP($A1437,'Hospitalisation Details'!$A:$Q,10,FALSE),"")</f>
        <v>32760.48</v>
      </c>
      <c r="N1437" s="26" t="str">
        <f>IFERROR(VLOOKUP($A1437,'Hospitalisation Details'!$A:$Q,11,FALSE),"")</f>
        <v>tier - 1</v>
      </c>
      <c r="O1437" t="str">
        <f>IFERROR(VLOOKUP($A1437,'Hospitalisation Details'!$A:$Q,13,FALSE),"")</f>
        <v>tier - 1</v>
      </c>
      <c r="P1437" t="str">
        <f>IFERROR(VLOOKUP($A1437,'Hospitalisation Details'!$A:$Q,15,FALSE),"")</f>
        <v>R1011</v>
      </c>
      <c r="Q1437">
        <f>IFERROR(VLOOKUP($A1437,'Hospitalisation Details'!$A:$Q,8,FALSE),"")</f>
        <v>48</v>
      </c>
    </row>
    <row r="1438" spans="1:17" ht="15" x14ac:dyDescent="0.35">
      <c r="A1438" s="25" t="str">
        <f>'Customer Names'!A280</f>
        <v>Id279</v>
      </c>
      <c r="B1438" t="str">
        <f>IFERROR(VLOOKUP($A1438,'Customer Names'!$A:$F,3,FALSE),"")</f>
        <v>Samuelson</v>
      </c>
      <c r="C1438" s="27">
        <f>IFERROR(VLOOKUP($A1438,'Medical Examinations'!$A:$O,2,FALSE),"")</f>
        <v>17.765000000000001</v>
      </c>
      <c r="D1438">
        <f>IFERROR(VLOOKUP($A1438,'Medical Examinations'!$A:$O,3,FALSE),"")</f>
        <v>5.62</v>
      </c>
      <c r="E1438" s="26" t="str">
        <f>IFERROR(VLOOKUP($A1438,'Medical Examinations'!$A:$O,4,FALSE),"")</f>
        <v>No</v>
      </c>
      <c r="F1438" t="str">
        <f>IFERROR(VLOOKUP($A1438,'Medical Examinations'!$A:$O,6,FALSE),"")</f>
        <v>No</v>
      </c>
      <c r="G1438" t="str">
        <f>IFERROR(VLOOKUP($A1438,'Medical Examinations'!$A:$O,7,FALSE),"")</f>
        <v>No</v>
      </c>
      <c r="H1438" s="28" t="str">
        <f>IFERROR(VLOOKUP($A1438,'Medical Examinations'!$A:$O,8,FALSE),"")</f>
        <v>0</v>
      </c>
      <c r="I1438" t="str">
        <f>IFERROR(VLOOKUP($A1438,'Medical Examinations'!$A:$O,10,FALSE),"")</f>
        <v>Yes</v>
      </c>
      <c r="J1438" t="str">
        <f>IFERROR(VLOOKUP($A1438,'Medical Examinations'!$A:$O,14,FALSE),"")</f>
        <v>Under Weight</v>
      </c>
      <c r="K1438" t="str">
        <f>IFERROR(VLOOKUP($A1438,'Medical Examinations'!$A:$O,15,FALSE),"")</f>
        <v>Normal</v>
      </c>
      <c r="L1438" s="19" t="str">
        <f>IFERROR(VLOOKUP($A1438,'Hospitalisation Details'!$A:$Q,7,FALSE),"")</f>
        <v>9-Jul-1990</v>
      </c>
      <c r="M1438" s="20">
        <f>IFERROR(VLOOKUP($A1438,'Hospitalisation Details'!$A:$Q,10,FALSE),"")</f>
        <v>32734.19</v>
      </c>
      <c r="N1438" s="26" t="str">
        <f>IFERROR(VLOOKUP($A1438,'Hospitalisation Details'!$A:$Q,11,FALSE),"")</f>
        <v>tier - 2</v>
      </c>
      <c r="O1438" t="str">
        <f>IFERROR(VLOOKUP($A1438,'Hospitalisation Details'!$A:$Q,13,FALSE),"")</f>
        <v>tier - 1</v>
      </c>
      <c r="P1438" t="str">
        <f>IFERROR(VLOOKUP($A1438,'Hospitalisation Details'!$A:$Q,15,FALSE),"")</f>
        <v>R1012</v>
      </c>
      <c r="Q1438">
        <f>IFERROR(VLOOKUP($A1438,'Hospitalisation Details'!$A:$Q,8,FALSE),"")</f>
        <v>32</v>
      </c>
    </row>
    <row r="1439" spans="1:17" ht="15" x14ac:dyDescent="0.35">
      <c r="A1439" s="25" t="str">
        <f>'Customer Names'!A29</f>
        <v>Id28</v>
      </c>
      <c r="B1439" t="str">
        <f>IFERROR(VLOOKUP($A1439,'Customer Names'!$A:$F,3,FALSE),"")</f>
        <v>Hamm</v>
      </c>
      <c r="C1439" s="27">
        <f>IFERROR(VLOOKUP($A1439,'Medical Examinations'!$A:$O,2,FALSE),"")</f>
        <v>36.86</v>
      </c>
      <c r="D1439">
        <f>IFERROR(VLOOKUP($A1439,'Medical Examinations'!$A:$O,3,FALSE),"")</f>
        <v>5.19</v>
      </c>
      <c r="E1439" s="26" t="str">
        <f>IFERROR(VLOOKUP($A1439,'Medical Examinations'!$A:$O,4,FALSE),"")</f>
        <v>Yes</v>
      </c>
      <c r="F1439" t="str">
        <f>IFERROR(VLOOKUP($A1439,'Medical Examinations'!$A:$O,6,FALSE),"")</f>
        <v>No</v>
      </c>
      <c r="G1439" t="str">
        <f>IFERROR(VLOOKUP($A1439,'Medical Examinations'!$A:$O,7,FALSE),"")</f>
        <v>Yes</v>
      </c>
      <c r="H1439" s="28">
        <f>IFERROR(VLOOKUP($A1439,'Medical Examinations'!$A:$O,8,FALSE),"")</f>
        <v>1</v>
      </c>
      <c r="I1439" t="str">
        <f>IFERROR(VLOOKUP($A1439,'Medical Examinations'!$A:$O,10,FALSE),"")</f>
        <v>Yes</v>
      </c>
      <c r="J1439" t="str">
        <f>IFERROR(VLOOKUP($A1439,'Medical Examinations'!$A:$O,14,FALSE),"")</f>
        <v>Obesity</v>
      </c>
      <c r="K1439" t="str">
        <f>IFERROR(VLOOKUP($A1439,'Medical Examinations'!$A:$O,15,FALSE),"")</f>
        <v>Normal</v>
      </c>
      <c r="L1439" s="19" t="str">
        <f>IFERROR(VLOOKUP($A1439,'Hospitalisation Details'!$A:$Q,7,FALSE),"")</f>
        <v>23-Jun-1969</v>
      </c>
      <c r="M1439" s="20">
        <f>IFERROR(VLOOKUP($A1439,'Hospitalisation Details'!$A:$Q,10,FALSE),"")</f>
        <v>46661.440000000002</v>
      </c>
      <c r="N1439" s="26" t="str">
        <f>IFERROR(VLOOKUP($A1439,'Hospitalisation Details'!$A:$Q,11,FALSE),"")</f>
        <v>tier - 1</v>
      </c>
      <c r="O1439" t="str">
        <f>IFERROR(VLOOKUP($A1439,'Hospitalisation Details'!$A:$Q,13,FALSE),"")</f>
        <v>tier - 3</v>
      </c>
      <c r="P1439" t="str">
        <f>IFERROR(VLOOKUP($A1439,'Hospitalisation Details'!$A:$Q,15,FALSE),"")</f>
        <v>R1012</v>
      </c>
      <c r="Q1439">
        <f>IFERROR(VLOOKUP($A1439,'Hospitalisation Details'!$A:$Q,8,FALSE),"")</f>
        <v>53</v>
      </c>
    </row>
    <row r="1440" spans="1:17" ht="15" x14ac:dyDescent="0.35">
      <c r="A1440" s="25" t="str">
        <f>'Customer Names'!A281</f>
        <v>Id280</v>
      </c>
      <c r="B1440" t="str">
        <f>IFERROR(VLOOKUP($A1440,'Customer Names'!$A:$F,3,FALSE),"")</f>
        <v>Lemos</v>
      </c>
      <c r="C1440" s="27">
        <f>IFERROR(VLOOKUP($A1440,'Medical Examinations'!$A:$O,2,FALSE),"")</f>
        <v>36.119999999999997</v>
      </c>
      <c r="D1440">
        <f>IFERROR(VLOOKUP($A1440,'Medical Examinations'!$A:$O,3,FALSE),"")</f>
        <v>5.82</v>
      </c>
      <c r="E1440" s="26" t="str">
        <f>IFERROR(VLOOKUP($A1440,'Medical Examinations'!$A:$O,4,FALSE),"")</f>
        <v>No</v>
      </c>
      <c r="F1440" t="str">
        <f>IFERROR(VLOOKUP($A1440,'Medical Examinations'!$A:$O,6,FALSE),"")</f>
        <v>No</v>
      </c>
      <c r="G1440" t="str">
        <f>IFERROR(VLOOKUP($A1440,'Medical Examinations'!$A:$O,7,FALSE),"")</f>
        <v>No</v>
      </c>
      <c r="H1440" s="28" t="str">
        <f>IFERROR(VLOOKUP($A1440,'Medical Examinations'!$A:$O,8,FALSE),"")</f>
        <v>0</v>
      </c>
      <c r="I1440" t="str">
        <f>IFERROR(VLOOKUP($A1440,'Medical Examinations'!$A:$O,10,FALSE),"")</f>
        <v>Yes</v>
      </c>
      <c r="J1440" t="str">
        <f>IFERROR(VLOOKUP($A1440,'Medical Examinations'!$A:$O,14,FALSE),"")</f>
        <v>Obesity</v>
      </c>
      <c r="K1440" t="str">
        <f>IFERROR(VLOOKUP($A1440,'Medical Examinations'!$A:$O,15,FALSE),"")</f>
        <v>Prediabetes</v>
      </c>
      <c r="L1440" s="19" t="str">
        <f>IFERROR(VLOOKUP($A1440,'Hospitalisation Details'!$A:$Q,7,FALSE),"")</f>
        <v>30-Sep-1990</v>
      </c>
      <c r="M1440" s="20">
        <f>IFERROR(VLOOKUP($A1440,'Hospitalisation Details'!$A:$Q,10,FALSE),"")</f>
        <v>32716.2</v>
      </c>
      <c r="N1440" s="26" t="str">
        <f>IFERROR(VLOOKUP($A1440,'Hospitalisation Details'!$A:$Q,11,FALSE),"")</f>
        <v>tier - 1</v>
      </c>
      <c r="O1440" t="str">
        <f>IFERROR(VLOOKUP($A1440,'Hospitalisation Details'!$A:$Q,13,FALSE),"")</f>
        <v>tier - 2</v>
      </c>
      <c r="P1440" t="str">
        <f>IFERROR(VLOOKUP($A1440,'Hospitalisation Details'!$A:$Q,15,FALSE),"")</f>
        <v>R1011</v>
      </c>
      <c r="Q1440">
        <f>IFERROR(VLOOKUP($A1440,'Hospitalisation Details'!$A:$Q,8,FALSE),"")</f>
        <v>32</v>
      </c>
    </row>
    <row r="1441" spans="1:17" ht="15" x14ac:dyDescent="0.35">
      <c r="A1441" s="25" t="str">
        <f>'Customer Names'!A282</f>
        <v>Id281</v>
      </c>
      <c r="B1441" t="str">
        <f>IFERROR(VLOOKUP($A1441,'Customer Names'!$A:$F,3,FALSE),"")</f>
        <v>Seynders</v>
      </c>
      <c r="C1441" s="27">
        <f>IFERROR(VLOOKUP($A1441,'Medical Examinations'!$A:$O,2,FALSE),"")</f>
        <v>23.19</v>
      </c>
      <c r="D1441">
        <f>IFERROR(VLOOKUP($A1441,'Medical Examinations'!$A:$O,3,FALSE),"")</f>
        <v>7.66</v>
      </c>
      <c r="E1441" s="26" t="str">
        <f>IFERROR(VLOOKUP($A1441,'Medical Examinations'!$A:$O,4,FALSE),"")</f>
        <v>No</v>
      </c>
      <c r="F1441" t="str">
        <f>IFERROR(VLOOKUP($A1441,'Medical Examinations'!$A:$O,6,FALSE),"")</f>
        <v>No</v>
      </c>
      <c r="G1441" t="str">
        <f>IFERROR(VLOOKUP($A1441,'Medical Examinations'!$A:$O,7,FALSE),"")</f>
        <v>No</v>
      </c>
      <c r="H1441" s="28" t="str">
        <f>IFERROR(VLOOKUP($A1441,'Medical Examinations'!$A:$O,8,FALSE),"")</f>
        <v>0</v>
      </c>
      <c r="I1441" t="str">
        <f>IFERROR(VLOOKUP($A1441,'Medical Examinations'!$A:$O,10,FALSE),"")</f>
        <v>Yes</v>
      </c>
      <c r="J1441" t="str">
        <f>IFERROR(VLOOKUP($A1441,'Medical Examinations'!$A:$O,14,FALSE),"")</f>
        <v>Normal Weight</v>
      </c>
      <c r="K1441" t="str">
        <f>IFERROR(VLOOKUP($A1441,'Medical Examinations'!$A:$O,15,FALSE),"")</f>
        <v>Diabetes</v>
      </c>
      <c r="L1441" s="19" t="str">
        <f>IFERROR(VLOOKUP($A1441,'Hospitalisation Details'!$A:$Q,7,FALSE),"")</f>
        <v>1-Nov-1968</v>
      </c>
      <c r="M1441" s="20">
        <f>IFERROR(VLOOKUP($A1441,'Hospitalisation Details'!$A:$Q,10,FALSE),"")</f>
        <v>32686.080000000002</v>
      </c>
      <c r="N1441" s="26" t="str">
        <f>IFERROR(VLOOKUP($A1441,'Hospitalisation Details'!$A:$Q,11,FALSE),"")</f>
        <v>tier - 2</v>
      </c>
      <c r="O1441" t="str">
        <f>IFERROR(VLOOKUP($A1441,'Hospitalisation Details'!$A:$Q,13,FALSE),"")</f>
        <v>tier - 3</v>
      </c>
      <c r="P1441" t="str">
        <f>IFERROR(VLOOKUP($A1441,'Hospitalisation Details'!$A:$Q,15,FALSE),"")</f>
        <v>R1011</v>
      </c>
      <c r="Q1441">
        <f>IFERROR(VLOOKUP($A1441,'Hospitalisation Details'!$A:$Q,8,FALSE),"")</f>
        <v>54</v>
      </c>
    </row>
    <row r="1442" spans="1:17" ht="15" x14ac:dyDescent="0.35">
      <c r="A1442" s="25" t="str">
        <f>'Customer Names'!A283</f>
        <v>Id282</v>
      </c>
      <c r="B1442" t="str">
        <f>IFERROR(VLOOKUP($A1442,'Customer Names'!$A:$F,3,FALSE),"")</f>
        <v>Saunders</v>
      </c>
      <c r="C1442" s="27">
        <f>IFERROR(VLOOKUP($A1442,'Medical Examinations'!$A:$O,2,FALSE),"")</f>
        <v>35.99</v>
      </c>
      <c r="D1442">
        <f>IFERROR(VLOOKUP($A1442,'Medical Examinations'!$A:$O,3,FALSE),"")</f>
        <v>4.2300000000000004</v>
      </c>
      <c r="E1442" s="26" t="str">
        <f>IFERROR(VLOOKUP($A1442,'Medical Examinations'!$A:$O,4,FALSE),"")</f>
        <v>No</v>
      </c>
      <c r="F1442" t="str">
        <f>IFERROR(VLOOKUP($A1442,'Medical Examinations'!$A:$O,6,FALSE),"")</f>
        <v>No</v>
      </c>
      <c r="G1442" t="str">
        <f>IFERROR(VLOOKUP($A1442,'Medical Examinations'!$A:$O,7,FALSE),"")</f>
        <v>No</v>
      </c>
      <c r="H1442" s="28" t="str">
        <f>IFERROR(VLOOKUP($A1442,'Medical Examinations'!$A:$O,8,FALSE),"")</f>
        <v>0</v>
      </c>
      <c r="I1442" t="str">
        <f>IFERROR(VLOOKUP($A1442,'Medical Examinations'!$A:$O,10,FALSE),"")</f>
        <v>Yes</v>
      </c>
      <c r="J1442" t="str">
        <f>IFERROR(VLOOKUP($A1442,'Medical Examinations'!$A:$O,14,FALSE),"")</f>
        <v>Obesity</v>
      </c>
      <c r="K1442" t="str">
        <f>IFERROR(VLOOKUP($A1442,'Medical Examinations'!$A:$O,15,FALSE),"")</f>
        <v>Normal</v>
      </c>
      <c r="L1442" s="19" t="str">
        <f>IFERROR(VLOOKUP($A1442,'Hospitalisation Details'!$A:$Q,7,FALSE),"")</f>
        <v>13-Jul-1990</v>
      </c>
      <c r="M1442" s="20">
        <f>IFERROR(VLOOKUP($A1442,'Hospitalisation Details'!$A:$Q,10,FALSE),"")</f>
        <v>32672.11</v>
      </c>
      <c r="N1442" s="26" t="str">
        <f>IFERROR(VLOOKUP($A1442,'Hospitalisation Details'!$A:$Q,11,FALSE),"")</f>
        <v>tier - 1</v>
      </c>
      <c r="O1442" t="str">
        <f>IFERROR(VLOOKUP($A1442,'Hospitalisation Details'!$A:$Q,13,FALSE),"")</f>
        <v>tier - 1</v>
      </c>
      <c r="P1442" t="str">
        <f>IFERROR(VLOOKUP($A1442,'Hospitalisation Details'!$A:$Q,15,FALSE),"")</f>
        <v>R1011</v>
      </c>
      <c r="Q1442">
        <f>IFERROR(VLOOKUP($A1442,'Hospitalisation Details'!$A:$Q,8,FALSE),"")</f>
        <v>32</v>
      </c>
    </row>
    <row r="1443" spans="1:17" ht="15" x14ac:dyDescent="0.35">
      <c r="A1443" s="25" t="str">
        <f>'Customer Names'!A284</f>
        <v>Id283</v>
      </c>
      <c r="B1443" t="str">
        <f>IFERROR(VLOOKUP($A1443,'Customer Names'!$A:$F,3,FALSE),"")</f>
        <v>Walker</v>
      </c>
      <c r="C1443" s="27">
        <f>IFERROR(VLOOKUP($A1443,'Medical Examinations'!$A:$O,2,FALSE),"")</f>
        <v>30.25</v>
      </c>
      <c r="D1443">
        <f>IFERROR(VLOOKUP($A1443,'Medical Examinations'!$A:$O,3,FALSE),"")</f>
        <v>5.58</v>
      </c>
      <c r="E1443" s="26" t="str">
        <f>IFERROR(VLOOKUP($A1443,'Medical Examinations'!$A:$O,4,FALSE),"")</f>
        <v>No</v>
      </c>
      <c r="F1443" t="str">
        <f>IFERROR(VLOOKUP($A1443,'Medical Examinations'!$A:$O,6,FALSE),"")</f>
        <v>No</v>
      </c>
      <c r="G1443" t="str">
        <f>IFERROR(VLOOKUP($A1443,'Medical Examinations'!$A:$O,7,FALSE),"")</f>
        <v>Yes</v>
      </c>
      <c r="H1443" s="28">
        <f>IFERROR(VLOOKUP($A1443,'Medical Examinations'!$A:$O,8,FALSE),"")</f>
        <v>1</v>
      </c>
      <c r="I1443" t="str">
        <f>IFERROR(VLOOKUP($A1443,'Medical Examinations'!$A:$O,10,FALSE),"")</f>
        <v>Yes</v>
      </c>
      <c r="J1443" t="str">
        <f>IFERROR(VLOOKUP($A1443,'Medical Examinations'!$A:$O,14,FALSE),"")</f>
        <v>Obesity</v>
      </c>
      <c r="K1443" t="str">
        <f>IFERROR(VLOOKUP($A1443,'Medical Examinations'!$A:$O,15,FALSE),"")</f>
        <v>Normal</v>
      </c>
      <c r="L1443" s="19" t="str">
        <f>IFERROR(VLOOKUP($A1443,'Hospitalisation Details'!$A:$Q,7,FALSE),"")</f>
        <v>8-Oct-2003</v>
      </c>
      <c r="M1443" s="20">
        <f>IFERROR(VLOOKUP($A1443,'Hospitalisation Details'!$A:$Q,10,FALSE),"")</f>
        <v>32548.34</v>
      </c>
      <c r="N1443" s="26" t="str">
        <f>IFERROR(VLOOKUP($A1443,'Hospitalisation Details'!$A:$Q,11,FALSE),"")</f>
        <v>tier - 1</v>
      </c>
      <c r="O1443" t="str">
        <f>IFERROR(VLOOKUP($A1443,'Hospitalisation Details'!$A:$Q,13,FALSE),"")</f>
        <v>tier - 2</v>
      </c>
      <c r="P1443" t="str">
        <f>IFERROR(VLOOKUP($A1443,'Hospitalisation Details'!$A:$Q,15,FALSE),"")</f>
        <v>R1013</v>
      </c>
      <c r="Q1443">
        <f>IFERROR(VLOOKUP($A1443,'Hospitalisation Details'!$A:$Q,8,FALSE),"")</f>
        <v>19</v>
      </c>
    </row>
    <row r="1444" spans="1:17" ht="15" x14ac:dyDescent="0.35">
      <c r="A1444" s="25" t="str">
        <f>'Customer Names'!A285</f>
        <v>Id284</v>
      </c>
      <c r="B1444" t="str">
        <f>IFERROR(VLOOKUP($A1444,'Customer Names'!$A:$F,3,FALSE),"")</f>
        <v>Lam</v>
      </c>
      <c r="C1444" s="27">
        <f>IFERROR(VLOOKUP($A1444,'Medical Examinations'!$A:$O,2,FALSE),"")</f>
        <v>26.24</v>
      </c>
      <c r="D1444">
        <f>IFERROR(VLOOKUP($A1444,'Medical Examinations'!$A:$O,3,FALSE),"")</f>
        <v>6.26</v>
      </c>
      <c r="E1444" s="26" t="str">
        <f>IFERROR(VLOOKUP($A1444,'Medical Examinations'!$A:$O,4,FALSE),"")</f>
        <v>Yes</v>
      </c>
      <c r="F1444" t="str">
        <f>IFERROR(VLOOKUP($A1444,'Medical Examinations'!$A:$O,6,FALSE),"")</f>
        <v>No</v>
      </c>
      <c r="G1444" t="str">
        <f>IFERROR(VLOOKUP($A1444,'Medical Examinations'!$A:$O,7,FALSE),"")</f>
        <v>No</v>
      </c>
      <c r="H1444" s="28" t="str">
        <f>IFERROR(VLOOKUP($A1444,'Medical Examinations'!$A:$O,8,FALSE),"")</f>
        <v>0</v>
      </c>
      <c r="I1444" t="str">
        <f>IFERROR(VLOOKUP($A1444,'Medical Examinations'!$A:$O,10,FALSE),"")</f>
        <v>Yes</v>
      </c>
      <c r="J1444" t="str">
        <f>IFERROR(VLOOKUP($A1444,'Medical Examinations'!$A:$O,14,FALSE),"")</f>
        <v>Over Weight</v>
      </c>
      <c r="K1444" t="str">
        <f>IFERROR(VLOOKUP($A1444,'Medical Examinations'!$A:$O,15,FALSE),"")</f>
        <v>Prediabetes</v>
      </c>
      <c r="L1444" s="19" t="str">
        <f>IFERROR(VLOOKUP($A1444,'Hospitalisation Details'!$A:$Q,7,FALSE),"")</f>
        <v>19-Sep-1976</v>
      </c>
      <c r="M1444" s="20">
        <f>IFERROR(VLOOKUP($A1444,'Hospitalisation Details'!$A:$Q,10,FALSE),"")</f>
        <v>32485.46</v>
      </c>
      <c r="N1444" s="26" t="str">
        <f>IFERROR(VLOOKUP($A1444,'Hospitalisation Details'!$A:$Q,11,FALSE),"")</f>
        <v>tier - 2</v>
      </c>
      <c r="O1444" t="str">
        <f>IFERROR(VLOOKUP($A1444,'Hospitalisation Details'!$A:$Q,13,FALSE),"")</f>
        <v>tier - 1</v>
      </c>
      <c r="P1444" t="str">
        <f>IFERROR(VLOOKUP($A1444,'Hospitalisation Details'!$A:$Q,15,FALSE),"")</f>
        <v>R1011</v>
      </c>
      <c r="Q1444">
        <f>IFERROR(VLOOKUP($A1444,'Hospitalisation Details'!$A:$Q,8,FALSE),"")</f>
        <v>46</v>
      </c>
    </row>
    <row r="1445" spans="1:17" ht="15" x14ac:dyDescent="0.35">
      <c r="A1445" s="25" t="str">
        <f>'Customer Names'!A286</f>
        <v>Id285</v>
      </c>
      <c r="B1445" t="str">
        <f>IFERROR(VLOOKUP($A1445,'Customer Names'!$A:$F,3,FALSE),"")</f>
        <v>Sweigart</v>
      </c>
      <c r="C1445" s="27">
        <f>IFERROR(VLOOKUP($A1445,'Medical Examinations'!$A:$O,2,FALSE),"")</f>
        <v>31.36</v>
      </c>
      <c r="D1445">
        <f>IFERROR(VLOOKUP($A1445,'Medical Examinations'!$A:$O,3,FALSE),"")</f>
        <v>10.6</v>
      </c>
      <c r="E1445" s="26" t="str">
        <f>IFERROR(VLOOKUP($A1445,'Medical Examinations'!$A:$O,4,FALSE),"")</f>
        <v>Yes</v>
      </c>
      <c r="F1445" t="str">
        <f>IFERROR(VLOOKUP($A1445,'Medical Examinations'!$A:$O,6,FALSE),"")</f>
        <v>No</v>
      </c>
      <c r="G1445" t="str">
        <f>IFERROR(VLOOKUP($A1445,'Medical Examinations'!$A:$O,7,FALSE),"")</f>
        <v>No</v>
      </c>
      <c r="H1445" s="28" t="str">
        <f>IFERROR(VLOOKUP($A1445,'Medical Examinations'!$A:$O,8,FALSE),"")</f>
        <v>0</v>
      </c>
      <c r="I1445" t="str">
        <f>IFERROR(VLOOKUP($A1445,'Medical Examinations'!$A:$O,10,FALSE),"")</f>
        <v>Yes</v>
      </c>
      <c r="J1445" t="str">
        <f>IFERROR(VLOOKUP($A1445,'Medical Examinations'!$A:$O,14,FALSE),"")</f>
        <v>Obesity</v>
      </c>
      <c r="K1445" t="str">
        <f>IFERROR(VLOOKUP($A1445,'Medical Examinations'!$A:$O,15,FALSE),"")</f>
        <v>Diabetes</v>
      </c>
      <c r="L1445" s="19" t="str">
        <f>IFERROR(VLOOKUP($A1445,'Hospitalisation Details'!$A:$Q,7,FALSE),"")</f>
        <v>27-Sep-1981</v>
      </c>
      <c r="M1445" s="20">
        <f>IFERROR(VLOOKUP($A1445,'Hospitalisation Details'!$A:$Q,10,FALSE),"")</f>
        <v>32462.35</v>
      </c>
      <c r="N1445" s="26" t="str">
        <f>IFERROR(VLOOKUP($A1445,'Hospitalisation Details'!$A:$Q,11,FALSE),"")</f>
        <v>tier - 2</v>
      </c>
      <c r="O1445" t="str">
        <f>IFERROR(VLOOKUP($A1445,'Hospitalisation Details'!$A:$Q,13,FALSE),"")</f>
        <v>tier - 2</v>
      </c>
      <c r="P1445" t="str">
        <f>IFERROR(VLOOKUP($A1445,'Hospitalisation Details'!$A:$Q,15,FALSE),"")</f>
        <v>R1011</v>
      </c>
      <c r="Q1445">
        <f>IFERROR(VLOOKUP($A1445,'Hospitalisation Details'!$A:$Q,8,FALSE),"")</f>
        <v>41</v>
      </c>
    </row>
    <row r="1446" spans="1:17" ht="15" x14ac:dyDescent="0.35">
      <c r="A1446" s="25" t="str">
        <f>'Customer Names'!A287</f>
        <v>Id286</v>
      </c>
      <c r="B1446" t="str">
        <f>IFERROR(VLOOKUP($A1446,'Customer Names'!$A:$F,3,FALSE),"")</f>
        <v>Sieczkowski</v>
      </c>
      <c r="C1446" s="27">
        <f>IFERROR(VLOOKUP($A1446,'Medical Examinations'!$A:$O,2,FALSE),"")</f>
        <v>25.69</v>
      </c>
      <c r="D1446">
        <f>IFERROR(VLOOKUP($A1446,'Medical Examinations'!$A:$O,3,FALSE),"")</f>
        <v>4.78</v>
      </c>
      <c r="E1446" s="26" t="str">
        <f>IFERROR(VLOOKUP($A1446,'Medical Examinations'!$A:$O,4,FALSE),"")</f>
        <v>Yes</v>
      </c>
      <c r="F1446" t="str">
        <f>IFERROR(VLOOKUP($A1446,'Medical Examinations'!$A:$O,6,FALSE),"")</f>
        <v>No</v>
      </c>
      <c r="G1446" t="str">
        <f>IFERROR(VLOOKUP($A1446,'Medical Examinations'!$A:$O,7,FALSE),"")</f>
        <v>No</v>
      </c>
      <c r="H1446" s="28" t="str">
        <f>IFERROR(VLOOKUP($A1446,'Medical Examinations'!$A:$O,8,FALSE),"")</f>
        <v>0</v>
      </c>
      <c r="I1446" t="str">
        <f>IFERROR(VLOOKUP($A1446,'Medical Examinations'!$A:$O,10,FALSE),"")</f>
        <v>Yes</v>
      </c>
      <c r="J1446" t="str">
        <f>IFERROR(VLOOKUP($A1446,'Medical Examinations'!$A:$O,14,FALSE),"")</f>
        <v>Over Weight</v>
      </c>
      <c r="K1446" t="str">
        <f>IFERROR(VLOOKUP($A1446,'Medical Examinations'!$A:$O,15,FALSE),"")</f>
        <v>Normal</v>
      </c>
      <c r="L1446" s="19" t="str">
        <f>IFERROR(VLOOKUP($A1446,'Hospitalisation Details'!$A:$Q,7,FALSE),"")</f>
        <v>9-Aug-1976</v>
      </c>
      <c r="M1446" s="20">
        <f>IFERROR(VLOOKUP($A1446,'Hospitalisation Details'!$A:$Q,10,FALSE),"")</f>
        <v>32430.22</v>
      </c>
      <c r="N1446" s="26" t="str">
        <f>IFERROR(VLOOKUP($A1446,'Hospitalisation Details'!$A:$Q,11,FALSE),"")</f>
        <v>tier - 2</v>
      </c>
      <c r="O1446" t="str">
        <f>IFERROR(VLOOKUP($A1446,'Hospitalisation Details'!$A:$Q,13,FALSE),"")</f>
        <v>tier - 3</v>
      </c>
      <c r="P1446" t="str">
        <f>IFERROR(VLOOKUP($A1446,'Hospitalisation Details'!$A:$Q,15,FALSE),"")</f>
        <v>R1011</v>
      </c>
      <c r="Q1446">
        <f>IFERROR(VLOOKUP($A1446,'Hospitalisation Details'!$A:$Q,8,FALSE),"")</f>
        <v>46</v>
      </c>
    </row>
    <row r="1447" spans="1:17" ht="15" x14ac:dyDescent="0.35">
      <c r="A1447" s="25" t="str">
        <f>'Customer Names'!A288</f>
        <v>Id287</v>
      </c>
      <c r="B1447" t="str">
        <f>IFERROR(VLOOKUP($A1447,'Customer Names'!$A:$F,3,FALSE),"")</f>
        <v>Jurgens</v>
      </c>
      <c r="C1447" s="27">
        <f>IFERROR(VLOOKUP($A1447,'Medical Examinations'!$A:$O,2,FALSE),"")</f>
        <v>25.46</v>
      </c>
      <c r="D1447">
        <f>IFERROR(VLOOKUP($A1447,'Medical Examinations'!$A:$O,3,FALSE),"")</f>
        <v>6.03</v>
      </c>
      <c r="E1447" s="26" t="str">
        <f>IFERROR(VLOOKUP($A1447,'Medical Examinations'!$A:$O,4,FALSE),"")</f>
        <v>No</v>
      </c>
      <c r="F1447" t="str">
        <f>IFERROR(VLOOKUP($A1447,'Medical Examinations'!$A:$O,6,FALSE),"")</f>
        <v>No</v>
      </c>
      <c r="G1447" t="str">
        <f>IFERROR(VLOOKUP($A1447,'Medical Examinations'!$A:$O,7,FALSE),"")</f>
        <v>No</v>
      </c>
      <c r="H1447" s="28">
        <f>IFERROR(VLOOKUP($A1447,'Medical Examinations'!$A:$O,8,FALSE),"")</f>
        <v>2</v>
      </c>
      <c r="I1447" t="str">
        <f>IFERROR(VLOOKUP($A1447,'Medical Examinations'!$A:$O,10,FALSE),"")</f>
        <v>Yes</v>
      </c>
      <c r="J1447" t="str">
        <f>IFERROR(VLOOKUP($A1447,'Medical Examinations'!$A:$O,14,FALSE),"")</f>
        <v>Over Weight</v>
      </c>
      <c r="K1447" t="str">
        <f>IFERROR(VLOOKUP($A1447,'Medical Examinations'!$A:$O,15,FALSE),"")</f>
        <v>Prediabetes</v>
      </c>
      <c r="L1447" s="19" t="str">
        <f>IFERROR(VLOOKUP($A1447,'Hospitalisation Details'!$A:$Q,7,FALSE),"")</f>
        <v>19-Oct-1972</v>
      </c>
      <c r="M1447" s="20">
        <f>IFERROR(VLOOKUP($A1447,'Hospitalisation Details'!$A:$Q,10,FALSE),"")</f>
        <v>32428.63</v>
      </c>
      <c r="N1447" s="26" t="str">
        <f>IFERROR(VLOOKUP($A1447,'Hospitalisation Details'!$A:$Q,11,FALSE),"")</f>
        <v>tier - 2</v>
      </c>
      <c r="O1447" t="str">
        <f>IFERROR(VLOOKUP($A1447,'Hospitalisation Details'!$A:$Q,13,FALSE),"")</f>
        <v>tier - 2</v>
      </c>
      <c r="P1447" t="str">
        <f>IFERROR(VLOOKUP($A1447,'Hospitalisation Details'!$A:$Q,15,FALSE),"")</f>
        <v>R1011</v>
      </c>
      <c r="Q1447">
        <f>IFERROR(VLOOKUP($A1447,'Hospitalisation Details'!$A:$Q,8,FALSE),"")</f>
        <v>50</v>
      </c>
    </row>
    <row r="1448" spans="1:17" ht="15" x14ac:dyDescent="0.35">
      <c r="A1448" s="25" t="str">
        <f>'Customer Names'!A289</f>
        <v>Id288</v>
      </c>
      <c r="B1448" t="str">
        <f>IFERROR(VLOOKUP($A1448,'Customer Names'!$A:$F,3,FALSE),"")</f>
        <v>Hackman</v>
      </c>
      <c r="C1448" s="27">
        <f>IFERROR(VLOOKUP($A1448,'Medical Examinations'!$A:$O,2,FALSE),"")</f>
        <v>31.83</v>
      </c>
      <c r="D1448">
        <f>IFERROR(VLOOKUP($A1448,'Medical Examinations'!$A:$O,3,FALSE),"")</f>
        <v>11.55</v>
      </c>
      <c r="E1448" s="26" t="str">
        <f>IFERROR(VLOOKUP($A1448,'Medical Examinations'!$A:$O,4,FALSE),"")</f>
        <v>Yes</v>
      </c>
      <c r="F1448" t="str">
        <f>IFERROR(VLOOKUP($A1448,'Medical Examinations'!$A:$O,6,FALSE),"")</f>
        <v>No</v>
      </c>
      <c r="G1448" t="str">
        <f>IFERROR(VLOOKUP($A1448,'Medical Examinations'!$A:$O,7,FALSE),"")</f>
        <v>No</v>
      </c>
      <c r="H1448" s="28">
        <f>IFERROR(VLOOKUP($A1448,'Medical Examinations'!$A:$O,8,FALSE),"")</f>
        <v>1</v>
      </c>
      <c r="I1448" t="str">
        <f>IFERROR(VLOOKUP($A1448,'Medical Examinations'!$A:$O,10,FALSE),"")</f>
        <v>Yes</v>
      </c>
      <c r="J1448" t="str">
        <f>IFERROR(VLOOKUP($A1448,'Medical Examinations'!$A:$O,14,FALSE),"")</f>
        <v>Obesity</v>
      </c>
      <c r="K1448" t="str">
        <f>IFERROR(VLOOKUP($A1448,'Medical Examinations'!$A:$O,15,FALSE),"")</f>
        <v>Diabetes</v>
      </c>
      <c r="L1448" s="19" t="str">
        <f>IFERROR(VLOOKUP($A1448,'Hospitalisation Details'!$A:$Q,7,FALSE),"")</f>
        <v>2-Dec-1986</v>
      </c>
      <c r="M1448" s="20">
        <f>IFERROR(VLOOKUP($A1448,'Hospitalisation Details'!$A:$Q,10,FALSE),"")</f>
        <v>32288.49</v>
      </c>
      <c r="N1448" s="26" t="str">
        <f>IFERROR(VLOOKUP($A1448,'Hospitalisation Details'!$A:$Q,11,FALSE),"")</f>
        <v>tier - 2</v>
      </c>
      <c r="O1448" t="str">
        <f>IFERROR(VLOOKUP($A1448,'Hospitalisation Details'!$A:$Q,13,FALSE),"")</f>
        <v>tier - 2</v>
      </c>
      <c r="P1448" t="str">
        <f>IFERROR(VLOOKUP($A1448,'Hospitalisation Details'!$A:$Q,15,FALSE),"")</f>
        <v>R1011</v>
      </c>
      <c r="Q1448">
        <f>IFERROR(VLOOKUP($A1448,'Hospitalisation Details'!$A:$Q,8,FALSE),"")</f>
        <v>36</v>
      </c>
    </row>
    <row r="1449" spans="1:17" ht="15" x14ac:dyDescent="0.35">
      <c r="A1449" s="25" t="str">
        <f>'Customer Names'!A290</f>
        <v>Id289</v>
      </c>
      <c r="B1449" t="str">
        <f>IFERROR(VLOOKUP($A1449,'Customer Names'!$A:$F,3,FALSE),"")</f>
        <v>Klarich</v>
      </c>
      <c r="C1449" s="27">
        <f>IFERROR(VLOOKUP($A1449,'Medical Examinations'!$A:$O,2,FALSE),"")</f>
        <v>24.43</v>
      </c>
      <c r="D1449">
        <f>IFERROR(VLOOKUP($A1449,'Medical Examinations'!$A:$O,3,FALSE),"")</f>
        <v>7.59</v>
      </c>
      <c r="E1449" s="26" t="str">
        <f>IFERROR(VLOOKUP($A1449,'Medical Examinations'!$A:$O,4,FALSE),"")</f>
        <v>Yes</v>
      </c>
      <c r="F1449" t="str">
        <f>IFERROR(VLOOKUP($A1449,'Medical Examinations'!$A:$O,6,FALSE),"")</f>
        <v>No</v>
      </c>
      <c r="G1449" t="str">
        <f>IFERROR(VLOOKUP($A1449,'Medical Examinations'!$A:$O,7,FALSE),"")</f>
        <v>No</v>
      </c>
      <c r="H1449" s="28">
        <f>IFERROR(VLOOKUP($A1449,'Medical Examinations'!$A:$O,8,FALSE),"")</f>
        <v>1</v>
      </c>
      <c r="I1449" t="str">
        <f>IFERROR(VLOOKUP($A1449,'Medical Examinations'!$A:$O,10,FALSE),"")</f>
        <v>Yes</v>
      </c>
      <c r="J1449" t="str">
        <f>IFERROR(VLOOKUP($A1449,'Medical Examinations'!$A:$O,14,FALSE),"")</f>
        <v>Normal Weight</v>
      </c>
      <c r="K1449" t="str">
        <f>IFERROR(VLOOKUP($A1449,'Medical Examinations'!$A:$O,15,FALSE),"")</f>
        <v>Diabetes</v>
      </c>
      <c r="L1449" s="19" t="str">
        <f>IFERROR(VLOOKUP($A1449,'Hospitalisation Details'!$A:$Q,7,FALSE),"")</f>
        <v>17-Dec-1975</v>
      </c>
      <c r="M1449" s="20">
        <f>IFERROR(VLOOKUP($A1449,'Hospitalisation Details'!$A:$Q,10,FALSE),"")</f>
        <v>32259.96</v>
      </c>
      <c r="N1449" s="26" t="str">
        <f>IFERROR(VLOOKUP($A1449,'Hospitalisation Details'!$A:$Q,11,FALSE),"")</f>
        <v>tier - 2</v>
      </c>
      <c r="O1449" t="str">
        <f>IFERROR(VLOOKUP($A1449,'Hospitalisation Details'!$A:$Q,13,FALSE),"")</f>
        <v>tier - 3</v>
      </c>
      <c r="P1449" t="str">
        <f>IFERROR(VLOOKUP($A1449,'Hospitalisation Details'!$A:$Q,15,FALSE),"")</f>
        <v>R1012</v>
      </c>
      <c r="Q1449">
        <f>IFERROR(VLOOKUP($A1449,'Hospitalisation Details'!$A:$Q,8,FALSE),"")</f>
        <v>47</v>
      </c>
    </row>
    <row r="1450" spans="1:17" ht="15" x14ac:dyDescent="0.35">
      <c r="A1450" s="25" t="str">
        <f>'Customer Names'!A30</f>
        <v>Id29</v>
      </c>
      <c r="B1450" t="str">
        <f>IFERROR(VLOOKUP($A1450,'Customer Names'!$A:$F,3,FALSE),"")</f>
        <v>Cox</v>
      </c>
      <c r="C1450" s="27">
        <f>IFERROR(VLOOKUP($A1450,'Medical Examinations'!$A:$O,2,FALSE),"")</f>
        <v>35.86</v>
      </c>
      <c r="D1450">
        <f>IFERROR(VLOOKUP($A1450,'Medical Examinations'!$A:$O,3,FALSE),"")</f>
        <v>6.74</v>
      </c>
      <c r="E1450" s="26" t="str">
        <f>IFERROR(VLOOKUP($A1450,'Medical Examinations'!$A:$O,4,FALSE),"")</f>
        <v>Yes</v>
      </c>
      <c r="F1450" t="str">
        <f>IFERROR(VLOOKUP($A1450,'Medical Examinations'!$A:$O,6,FALSE),"")</f>
        <v>No</v>
      </c>
      <c r="G1450" t="str">
        <f>IFERROR(VLOOKUP($A1450,'Medical Examinations'!$A:$O,7,FALSE),"")</f>
        <v>No</v>
      </c>
      <c r="H1450" s="28">
        <f>IFERROR(VLOOKUP($A1450,'Medical Examinations'!$A:$O,8,FALSE),"")</f>
        <v>2</v>
      </c>
      <c r="I1450" t="str">
        <f>IFERROR(VLOOKUP($A1450,'Medical Examinations'!$A:$O,10,FALSE),"")</f>
        <v>Yes</v>
      </c>
      <c r="J1450" t="str">
        <f>IFERROR(VLOOKUP($A1450,'Medical Examinations'!$A:$O,14,FALSE),"")</f>
        <v>Obesity</v>
      </c>
      <c r="K1450" t="str">
        <f>IFERROR(VLOOKUP($A1450,'Medical Examinations'!$A:$O,15,FALSE),"")</f>
        <v>Diabetes</v>
      </c>
      <c r="L1450" s="19" t="str">
        <f>IFERROR(VLOOKUP($A1450,'Hospitalisation Details'!$A:$Q,7,FALSE),"")</f>
        <v>8-Aug-1961</v>
      </c>
      <c r="M1450" s="20">
        <f>IFERROR(VLOOKUP($A1450,'Hospitalisation Details'!$A:$Q,10,FALSE),"")</f>
        <v>46599.11</v>
      </c>
      <c r="N1450" s="26" t="str">
        <f>IFERROR(VLOOKUP($A1450,'Hospitalisation Details'!$A:$Q,11,FALSE),"")</f>
        <v>tier - 1</v>
      </c>
      <c r="O1450" t="str">
        <f>IFERROR(VLOOKUP($A1450,'Hospitalisation Details'!$A:$Q,13,FALSE),"")</f>
        <v>tier - 1</v>
      </c>
      <c r="P1450" t="str">
        <f>IFERROR(VLOOKUP($A1450,'Hospitalisation Details'!$A:$Q,15,FALSE),"")</f>
        <v>R1013</v>
      </c>
      <c r="Q1450">
        <f>IFERROR(VLOOKUP($A1450,'Hospitalisation Details'!$A:$Q,8,FALSE),"")</f>
        <v>61</v>
      </c>
    </row>
    <row r="1451" spans="1:17" ht="15" x14ac:dyDescent="0.35">
      <c r="A1451" s="25" t="str">
        <f>'Customer Names'!A291</f>
        <v>Id290</v>
      </c>
      <c r="B1451" t="str">
        <f>IFERROR(VLOOKUP($A1451,'Customer Names'!$A:$F,3,FALSE),"")</f>
        <v>Schulten</v>
      </c>
      <c r="C1451" s="27">
        <f>IFERROR(VLOOKUP($A1451,'Medical Examinations'!$A:$O,2,FALSE),"")</f>
        <v>41.9</v>
      </c>
      <c r="D1451">
        <f>IFERROR(VLOOKUP($A1451,'Medical Examinations'!$A:$O,3,FALSE),"")</f>
        <v>4.26</v>
      </c>
      <c r="E1451" s="26" t="str">
        <f>IFERROR(VLOOKUP($A1451,'Medical Examinations'!$A:$O,4,FALSE),"")</f>
        <v>No</v>
      </c>
      <c r="F1451" t="str">
        <f>IFERROR(VLOOKUP($A1451,'Medical Examinations'!$A:$O,6,FALSE),"")</f>
        <v>No</v>
      </c>
      <c r="G1451" t="str">
        <f>IFERROR(VLOOKUP($A1451,'Medical Examinations'!$A:$O,7,FALSE),"")</f>
        <v>No</v>
      </c>
      <c r="H1451" s="28" t="str">
        <f>IFERROR(VLOOKUP($A1451,'Medical Examinations'!$A:$O,8,FALSE),"")</f>
        <v>0</v>
      </c>
      <c r="I1451" t="str">
        <f>IFERROR(VLOOKUP($A1451,'Medical Examinations'!$A:$O,10,FALSE),"")</f>
        <v>Yes</v>
      </c>
      <c r="J1451" t="str">
        <f>IFERROR(VLOOKUP($A1451,'Medical Examinations'!$A:$O,14,FALSE),"")</f>
        <v>Obesity</v>
      </c>
      <c r="K1451" t="str">
        <f>IFERROR(VLOOKUP($A1451,'Medical Examinations'!$A:$O,15,FALSE),"")</f>
        <v>Normal</v>
      </c>
      <c r="L1451" s="19" t="str">
        <f>IFERROR(VLOOKUP($A1451,'Hospitalisation Details'!$A:$Q,7,FALSE),"")</f>
        <v>8-Sep-1994</v>
      </c>
      <c r="M1451" s="20">
        <f>IFERROR(VLOOKUP($A1451,'Hospitalisation Details'!$A:$Q,10,FALSE),"")</f>
        <v>32222.81</v>
      </c>
      <c r="N1451" s="26" t="str">
        <f>IFERROR(VLOOKUP($A1451,'Hospitalisation Details'!$A:$Q,11,FALSE),"")</f>
        <v>tier - 2</v>
      </c>
      <c r="O1451" t="str">
        <f>IFERROR(VLOOKUP($A1451,'Hospitalisation Details'!$A:$Q,13,FALSE),"")</f>
        <v>tier - 1</v>
      </c>
      <c r="P1451" t="str">
        <f>IFERROR(VLOOKUP($A1451,'Hospitalisation Details'!$A:$Q,15,FALSE),"")</f>
        <v>R1011</v>
      </c>
      <c r="Q1451">
        <f>IFERROR(VLOOKUP($A1451,'Hospitalisation Details'!$A:$Q,8,FALSE),"")</f>
        <v>28</v>
      </c>
    </row>
    <row r="1452" spans="1:17" ht="15" x14ac:dyDescent="0.35">
      <c r="A1452" s="25" t="str">
        <f>'Customer Names'!A292</f>
        <v>Id291</v>
      </c>
      <c r="B1452" t="str">
        <f>IFERROR(VLOOKUP($A1452,'Customer Names'!$A:$F,3,FALSE),"")</f>
        <v>Fagerstrom</v>
      </c>
      <c r="C1452" s="27">
        <f>IFERROR(VLOOKUP($A1452,'Medical Examinations'!$A:$O,2,FALSE),"")</f>
        <v>22.88</v>
      </c>
      <c r="D1452">
        <f>IFERROR(VLOOKUP($A1452,'Medical Examinations'!$A:$O,3,FALSE),"")</f>
        <v>5.9</v>
      </c>
      <c r="E1452" s="26" t="str">
        <f>IFERROR(VLOOKUP($A1452,'Medical Examinations'!$A:$O,4,FALSE),"")</f>
        <v>Yes</v>
      </c>
      <c r="F1452" t="str">
        <f>IFERROR(VLOOKUP($A1452,'Medical Examinations'!$A:$O,6,FALSE),"")</f>
        <v>No</v>
      </c>
      <c r="G1452" t="str">
        <f>IFERROR(VLOOKUP($A1452,'Medical Examinations'!$A:$O,7,FALSE),"")</f>
        <v>Yes</v>
      </c>
      <c r="H1452" s="28">
        <f>IFERROR(VLOOKUP($A1452,'Medical Examinations'!$A:$O,8,FALSE),"")</f>
        <v>1</v>
      </c>
      <c r="I1452" t="str">
        <f>IFERROR(VLOOKUP($A1452,'Medical Examinations'!$A:$O,10,FALSE),"")</f>
        <v>Yes</v>
      </c>
      <c r="J1452" t="str">
        <f>IFERROR(VLOOKUP($A1452,'Medical Examinations'!$A:$O,14,FALSE),"")</f>
        <v>Normal Weight</v>
      </c>
      <c r="K1452" t="str">
        <f>IFERROR(VLOOKUP($A1452,'Medical Examinations'!$A:$O,15,FALSE),"")</f>
        <v>Prediabetes</v>
      </c>
      <c r="L1452" s="19" t="str">
        <f>IFERROR(VLOOKUP($A1452,'Hospitalisation Details'!$A:$Q,7,FALSE),"")</f>
        <v>11-Sep-1969</v>
      </c>
      <c r="M1452" s="20">
        <f>IFERROR(VLOOKUP($A1452,'Hospitalisation Details'!$A:$Q,10,FALSE),"")</f>
        <v>32192.76</v>
      </c>
      <c r="N1452" s="26" t="str">
        <f>IFERROR(VLOOKUP($A1452,'Hospitalisation Details'!$A:$Q,11,FALSE),"")</f>
        <v>tier - 1</v>
      </c>
      <c r="O1452" t="str">
        <f>IFERROR(VLOOKUP($A1452,'Hospitalisation Details'!$A:$Q,13,FALSE),"")</f>
        <v>tier - 2</v>
      </c>
      <c r="P1452" t="str">
        <f>IFERROR(VLOOKUP($A1452,'Hospitalisation Details'!$A:$Q,15,FALSE),"")</f>
        <v>R1011</v>
      </c>
      <c r="Q1452">
        <f>IFERROR(VLOOKUP($A1452,'Hospitalisation Details'!$A:$Q,8,FALSE),"")</f>
        <v>53</v>
      </c>
    </row>
    <row r="1453" spans="1:17" ht="15" x14ac:dyDescent="0.35">
      <c r="A1453" s="25" t="str">
        <f>'Customer Names'!A293</f>
        <v>Id292</v>
      </c>
      <c r="B1453" t="str">
        <f>IFERROR(VLOOKUP($A1453,'Customer Names'!$A:$F,3,FALSE),"")</f>
        <v>Bien</v>
      </c>
      <c r="C1453" s="27">
        <f>IFERROR(VLOOKUP($A1453,'Medical Examinations'!$A:$O,2,FALSE),"")</f>
        <v>29.734999999999999</v>
      </c>
      <c r="D1453">
        <f>IFERROR(VLOOKUP($A1453,'Medical Examinations'!$A:$O,3,FALSE),"")</f>
        <v>7.79</v>
      </c>
      <c r="E1453" s="26" t="str">
        <f>IFERROR(VLOOKUP($A1453,'Medical Examinations'!$A:$O,4,FALSE),"")</f>
        <v>No</v>
      </c>
      <c r="F1453" t="str">
        <f>IFERROR(VLOOKUP($A1453,'Medical Examinations'!$A:$O,6,FALSE),"")</f>
        <v>No</v>
      </c>
      <c r="G1453" t="str">
        <f>IFERROR(VLOOKUP($A1453,'Medical Examinations'!$A:$O,7,FALSE),"")</f>
        <v>No</v>
      </c>
      <c r="H1453" s="28" t="str">
        <f>IFERROR(VLOOKUP($A1453,'Medical Examinations'!$A:$O,8,FALSE),"")</f>
        <v>0</v>
      </c>
      <c r="I1453" t="str">
        <f>IFERROR(VLOOKUP($A1453,'Medical Examinations'!$A:$O,10,FALSE),"")</f>
        <v>No</v>
      </c>
      <c r="J1453" t="str">
        <f>IFERROR(VLOOKUP($A1453,'Medical Examinations'!$A:$O,14,FALSE),"")</f>
        <v>Over Weight</v>
      </c>
      <c r="K1453" t="str">
        <f>IFERROR(VLOOKUP($A1453,'Medical Examinations'!$A:$O,15,FALSE),"")</f>
        <v>Diabetes</v>
      </c>
      <c r="L1453" s="19" t="str">
        <f>IFERROR(VLOOKUP($A1453,'Hospitalisation Details'!$A:$Q,7,FALSE),"")</f>
        <v>10-Nov-1978</v>
      </c>
      <c r="M1453" s="20">
        <f>IFERROR(VLOOKUP($A1453,'Hospitalisation Details'!$A:$Q,10,FALSE),"")</f>
        <v>32108.66</v>
      </c>
      <c r="N1453" s="26" t="str">
        <f>IFERROR(VLOOKUP($A1453,'Hospitalisation Details'!$A:$Q,11,FALSE),"")</f>
        <v>tier - 1</v>
      </c>
      <c r="O1453" t="str">
        <f>IFERROR(VLOOKUP($A1453,'Hospitalisation Details'!$A:$Q,13,FALSE),"")</f>
        <v>tier - 3</v>
      </c>
      <c r="P1453" t="str">
        <f>IFERROR(VLOOKUP($A1453,'Hospitalisation Details'!$A:$Q,15,FALSE),"")</f>
        <v>R1017</v>
      </c>
      <c r="Q1453">
        <f>IFERROR(VLOOKUP($A1453,'Hospitalisation Details'!$A:$Q,8,FALSE),"")</f>
        <v>44</v>
      </c>
    </row>
    <row r="1454" spans="1:17" ht="15" x14ac:dyDescent="0.35">
      <c r="A1454" s="25" t="str">
        <f>'Customer Names'!A294</f>
        <v>Id293</v>
      </c>
      <c r="B1454" t="str">
        <f>IFERROR(VLOOKUP($A1454,'Customer Names'!$A:$F,3,FALSE),"")</f>
        <v>Hess</v>
      </c>
      <c r="C1454" s="27">
        <f>IFERROR(VLOOKUP($A1454,'Medical Examinations'!$A:$O,2,FALSE),"")</f>
        <v>40.74</v>
      </c>
      <c r="D1454">
        <f>IFERROR(VLOOKUP($A1454,'Medical Examinations'!$A:$O,3,FALSE),"")</f>
        <v>5.28</v>
      </c>
      <c r="E1454" s="26" t="str">
        <f>IFERROR(VLOOKUP($A1454,'Medical Examinations'!$A:$O,4,FALSE),"")</f>
        <v>No</v>
      </c>
      <c r="F1454" t="str">
        <f>IFERROR(VLOOKUP($A1454,'Medical Examinations'!$A:$O,6,FALSE),"")</f>
        <v>No</v>
      </c>
      <c r="G1454" t="str">
        <f>IFERROR(VLOOKUP($A1454,'Medical Examinations'!$A:$O,7,FALSE),"")</f>
        <v>Yes</v>
      </c>
      <c r="H1454" s="28">
        <f>IFERROR(VLOOKUP($A1454,'Medical Examinations'!$A:$O,8,FALSE),"")</f>
        <v>1</v>
      </c>
      <c r="I1454" t="str">
        <f>IFERROR(VLOOKUP($A1454,'Medical Examinations'!$A:$O,10,FALSE),"")</f>
        <v>Yes</v>
      </c>
      <c r="J1454" t="str">
        <f>IFERROR(VLOOKUP($A1454,'Medical Examinations'!$A:$O,14,FALSE),"")</f>
        <v>Obesity</v>
      </c>
      <c r="K1454" t="str">
        <f>IFERROR(VLOOKUP($A1454,'Medical Examinations'!$A:$O,15,FALSE),"")</f>
        <v>Normal</v>
      </c>
      <c r="L1454" s="19" t="str">
        <f>IFERROR(VLOOKUP($A1454,'Hospitalisation Details'!$A:$Q,7,FALSE),"")</f>
        <v>13-Sep-1993</v>
      </c>
      <c r="M1454" s="20">
        <f>IFERROR(VLOOKUP($A1454,'Hospitalisation Details'!$A:$Q,10,FALSE),"")</f>
        <v>32086.21</v>
      </c>
      <c r="N1454" s="26" t="str">
        <f>IFERROR(VLOOKUP($A1454,'Hospitalisation Details'!$A:$Q,11,FALSE),"")</f>
        <v>tier - 1</v>
      </c>
      <c r="O1454" t="str">
        <f>IFERROR(VLOOKUP($A1454,'Hospitalisation Details'!$A:$Q,13,FALSE),"")</f>
        <v>tier - 3</v>
      </c>
      <c r="P1454" t="str">
        <f>IFERROR(VLOOKUP($A1454,'Hospitalisation Details'!$A:$Q,15,FALSE),"")</f>
        <v>R1011</v>
      </c>
      <c r="Q1454">
        <f>IFERROR(VLOOKUP($A1454,'Hospitalisation Details'!$A:$Q,8,FALSE),"")</f>
        <v>29</v>
      </c>
    </row>
    <row r="1455" spans="1:17" ht="15" x14ac:dyDescent="0.35">
      <c r="A1455" s="25" t="str">
        <f>'Customer Names'!A295</f>
        <v>Id294</v>
      </c>
      <c r="B1455" t="str">
        <f>IFERROR(VLOOKUP($A1455,'Customer Names'!$A:$F,3,FALSE),"")</f>
        <v>Shaw</v>
      </c>
      <c r="C1455" s="27">
        <f>IFERROR(VLOOKUP($A1455,'Medical Examinations'!$A:$O,2,FALSE),"")</f>
        <v>24.14</v>
      </c>
      <c r="D1455">
        <f>IFERROR(VLOOKUP($A1455,'Medical Examinations'!$A:$O,3,FALSE),"")</f>
        <v>5.87</v>
      </c>
      <c r="E1455" s="26" t="str">
        <f>IFERROR(VLOOKUP($A1455,'Medical Examinations'!$A:$O,4,FALSE),"")</f>
        <v>No</v>
      </c>
      <c r="F1455" t="str">
        <f>IFERROR(VLOOKUP($A1455,'Medical Examinations'!$A:$O,6,FALSE),"")</f>
        <v>No</v>
      </c>
      <c r="G1455" t="str">
        <f>IFERROR(VLOOKUP($A1455,'Medical Examinations'!$A:$O,7,FALSE),"")</f>
        <v>No</v>
      </c>
      <c r="H1455" s="28">
        <f>IFERROR(VLOOKUP($A1455,'Medical Examinations'!$A:$O,8,FALSE),"")</f>
        <v>2</v>
      </c>
      <c r="I1455" t="str">
        <f>IFERROR(VLOOKUP($A1455,'Medical Examinations'!$A:$O,10,FALSE),"")</f>
        <v>Yes</v>
      </c>
      <c r="J1455" t="str">
        <f>IFERROR(VLOOKUP($A1455,'Medical Examinations'!$A:$O,14,FALSE),"")</f>
        <v>Normal Weight</v>
      </c>
      <c r="K1455" t="str">
        <f>IFERROR(VLOOKUP($A1455,'Medical Examinations'!$A:$O,15,FALSE),"")</f>
        <v>Prediabetes</v>
      </c>
      <c r="L1455" s="19" t="str">
        <f>IFERROR(VLOOKUP($A1455,'Hospitalisation Details'!$A:$Q,7,FALSE),"")</f>
        <v>21-Sep-1972</v>
      </c>
      <c r="M1455" s="20">
        <f>IFERROR(VLOOKUP($A1455,'Hospitalisation Details'!$A:$Q,10,FALSE),"")</f>
        <v>31980.89</v>
      </c>
      <c r="N1455" s="26" t="str">
        <f>IFERROR(VLOOKUP($A1455,'Hospitalisation Details'!$A:$Q,11,FALSE),"")</f>
        <v>tier - 2</v>
      </c>
      <c r="O1455" t="str">
        <f>IFERROR(VLOOKUP($A1455,'Hospitalisation Details'!$A:$Q,13,FALSE),"")</f>
        <v>tier - 1</v>
      </c>
      <c r="P1455" t="str">
        <f>IFERROR(VLOOKUP($A1455,'Hospitalisation Details'!$A:$Q,15,FALSE),"")</f>
        <v>R1011</v>
      </c>
      <c r="Q1455">
        <f>IFERROR(VLOOKUP($A1455,'Hospitalisation Details'!$A:$Q,8,FALSE),"")</f>
        <v>50</v>
      </c>
    </row>
    <row r="1456" spans="1:17" ht="15" x14ac:dyDescent="0.35">
      <c r="A1456" s="25" t="str">
        <f>'Customer Names'!A296</f>
        <v>Id295</v>
      </c>
      <c r="B1456" t="str">
        <f>IFERROR(VLOOKUP($A1456,'Customer Names'!$A:$F,3,FALSE),"")</f>
        <v>Williams</v>
      </c>
      <c r="C1456" s="27">
        <f>IFERROR(VLOOKUP($A1456,'Medical Examinations'!$A:$O,2,FALSE),"")</f>
        <v>25.15</v>
      </c>
      <c r="D1456">
        <f>IFERROR(VLOOKUP($A1456,'Medical Examinations'!$A:$O,3,FALSE),"")</f>
        <v>9.08</v>
      </c>
      <c r="E1456" s="26" t="str">
        <f>IFERROR(VLOOKUP($A1456,'Medical Examinations'!$A:$O,4,FALSE),"")</f>
        <v>Yes</v>
      </c>
      <c r="F1456" t="str">
        <f>IFERROR(VLOOKUP($A1456,'Medical Examinations'!$A:$O,6,FALSE),"")</f>
        <v>No</v>
      </c>
      <c r="G1456" t="str">
        <f>IFERROR(VLOOKUP($A1456,'Medical Examinations'!$A:$O,7,FALSE),"")</f>
        <v>No</v>
      </c>
      <c r="H1456" s="28">
        <f>IFERROR(VLOOKUP($A1456,'Medical Examinations'!$A:$O,8,FALSE),"")</f>
        <v>1</v>
      </c>
      <c r="I1456" t="str">
        <f>IFERROR(VLOOKUP($A1456,'Medical Examinations'!$A:$O,10,FALSE),"")</f>
        <v>Yes</v>
      </c>
      <c r="J1456" t="str">
        <f>IFERROR(VLOOKUP($A1456,'Medical Examinations'!$A:$O,14,FALSE),"")</f>
        <v>Over Weight</v>
      </c>
      <c r="K1456" t="str">
        <f>IFERROR(VLOOKUP($A1456,'Medical Examinations'!$A:$O,15,FALSE),"")</f>
        <v>Diabetes</v>
      </c>
      <c r="L1456" s="19" t="str">
        <f>IFERROR(VLOOKUP($A1456,'Hospitalisation Details'!$A:$Q,7,FALSE),"")</f>
        <v>25-Sep-1975</v>
      </c>
      <c r="M1456" s="20">
        <f>IFERROR(VLOOKUP($A1456,'Hospitalisation Details'!$A:$Q,10,FALSE),"")</f>
        <v>31897.1</v>
      </c>
      <c r="N1456" s="26" t="str">
        <f>IFERROR(VLOOKUP($A1456,'Hospitalisation Details'!$A:$Q,11,FALSE),"")</f>
        <v>tier - 2</v>
      </c>
      <c r="O1456" t="str">
        <f>IFERROR(VLOOKUP($A1456,'Hospitalisation Details'!$A:$Q,13,FALSE),"")</f>
        <v>tier - 3</v>
      </c>
      <c r="P1456" t="str">
        <f>IFERROR(VLOOKUP($A1456,'Hospitalisation Details'!$A:$Q,15,FALSE),"")</f>
        <v>R1011</v>
      </c>
      <c r="Q1456">
        <f>IFERROR(VLOOKUP($A1456,'Hospitalisation Details'!$A:$Q,8,FALSE),"")</f>
        <v>47</v>
      </c>
    </row>
    <row r="1457" spans="1:17" ht="15" x14ac:dyDescent="0.35">
      <c r="A1457" s="25" t="str">
        <f>'Customer Names'!A297</f>
        <v>Id296</v>
      </c>
      <c r="B1457" t="str">
        <f>IFERROR(VLOOKUP($A1457,'Customer Names'!$A:$F,3,FALSE),"")</f>
        <v>Menzies</v>
      </c>
      <c r="C1457" s="27">
        <f>IFERROR(VLOOKUP($A1457,'Medical Examinations'!$A:$O,2,FALSE),"")</f>
        <v>28.71</v>
      </c>
      <c r="D1457">
        <f>IFERROR(VLOOKUP($A1457,'Medical Examinations'!$A:$O,3,FALSE),"")</f>
        <v>5.2</v>
      </c>
      <c r="E1457" s="26" t="str">
        <f>IFERROR(VLOOKUP($A1457,'Medical Examinations'!$A:$O,4,FALSE),"")</f>
        <v>No</v>
      </c>
      <c r="F1457" t="str">
        <f>IFERROR(VLOOKUP($A1457,'Medical Examinations'!$A:$O,6,FALSE),"")</f>
        <v>No</v>
      </c>
      <c r="G1457" t="str">
        <f>IFERROR(VLOOKUP($A1457,'Medical Examinations'!$A:$O,7,FALSE),"")</f>
        <v>No</v>
      </c>
      <c r="H1457" s="28">
        <f>IFERROR(VLOOKUP($A1457,'Medical Examinations'!$A:$O,8,FALSE),"")</f>
        <v>1</v>
      </c>
      <c r="I1457" t="str">
        <f>IFERROR(VLOOKUP($A1457,'Medical Examinations'!$A:$O,10,FALSE),"")</f>
        <v>Yes</v>
      </c>
      <c r="J1457" t="str">
        <f>IFERROR(VLOOKUP($A1457,'Medical Examinations'!$A:$O,14,FALSE),"")</f>
        <v>Over Weight</v>
      </c>
      <c r="K1457" t="str">
        <f>IFERROR(VLOOKUP($A1457,'Medical Examinations'!$A:$O,15,FALSE),"")</f>
        <v>Normal</v>
      </c>
      <c r="L1457" s="19" t="str">
        <f>IFERROR(VLOOKUP($A1457,'Hospitalisation Details'!$A:$Q,7,FALSE),"")</f>
        <v>10-Sep-1984</v>
      </c>
      <c r="M1457" s="20">
        <f>IFERROR(VLOOKUP($A1457,'Hospitalisation Details'!$A:$Q,10,FALSE),"")</f>
        <v>31743.919999999998</v>
      </c>
      <c r="N1457" s="26" t="str">
        <f>IFERROR(VLOOKUP($A1457,'Hospitalisation Details'!$A:$Q,11,FALSE),"")</f>
        <v>tier - 2</v>
      </c>
      <c r="O1457" t="str">
        <f>IFERROR(VLOOKUP($A1457,'Hospitalisation Details'!$A:$Q,13,FALSE),"")</f>
        <v>tier - 1</v>
      </c>
      <c r="P1457" t="str">
        <f>IFERROR(VLOOKUP($A1457,'Hospitalisation Details'!$A:$Q,15,FALSE),"")</f>
        <v>R1011</v>
      </c>
      <c r="Q1457">
        <f>IFERROR(VLOOKUP($A1457,'Hospitalisation Details'!$A:$Q,8,FALSE),"")</f>
        <v>38</v>
      </c>
    </row>
    <row r="1458" spans="1:17" ht="15" x14ac:dyDescent="0.35">
      <c r="A1458" s="25" t="str">
        <f>'Customer Names'!A298</f>
        <v>Id297</v>
      </c>
      <c r="B1458" t="str">
        <f>IFERROR(VLOOKUP($A1458,'Customer Names'!$A:$F,3,FALSE),"")</f>
        <v>Buehler</v>
      </c>
      <c r="C1458" s="27">
        <f>IFERROR(VLOOKUP($A1458,'Medical Examinations'!$A:$O,2,FALSE),"")</f>
        <v>23</v>
      </c>
      <c r="D1458">
        <f>IFERROR(VLOOKUP($A1458,'Medical Examinations'!$A:$O,3,FALSE),"")</f>
        <v>5.48</v>
      </c>
      <c r="E1458" s="26" t="str">
        <f>IFERROR(VLOOKUP($A1458,'Medical Examinations'!$A:$O,4,FALSE),"")</f>
        <v>No</v>
      </c>
      <c r="F1458" t="str">
        <f>IFERROR(VLOOKUP($A1458,'Medical Examinations'!$A:$O,6,FALSE),"")</f>
        <v>No</v>
      </c>
      <c r="G1458" t="str">
        <f>IFERROR(VLOOKUP($A1458,'Medical Examinations'!$A:$O,7,FALSE),"")</f>
        <v>No</v>
      </c>
      <c r="H1458" s="28" t="str">
        <f>IFERROR(VLOOKUP($A1458,'Medical Examinations'!$A:$O,8,FALSE),"")</f>
        <v>0</v>
      </c>
      <c r="I1458" t="str">
        <f>IFERROR(VLOOKUP($A1458,'Medical Examinations'!$A:$O,10,FALSE),"")</f>
        <v>Yes</v>
      </c>
      <c r="J1458" t="str">
        <f>IFERROR(VLOOKUP($A1458,'Medical Examinations'!$A:$O,14,FALSE),"")</f>
        <v>Normal Weight</v>
      </c>
      <c r="K1458" t="str">
        <f>IFERROR(VLOOKUP($A1458,'Medical Examinations'!$A:$O,15,FALSE),"")</f>
        <v>Normal</v>
      </c>
      <c r="L1458" s="19" t="str">
        <f>IFERROR(VLOOKUP($A1458,'Hospitalisation Details'!$A:$Q,7,FALSE),"")</f>
        <v>14-Oct-1977</v>
      </c>
      <c r="M1458" s="20">
        <f>IFERROR(VLOOKUP($A1458,'Hospitalisation Details'!$A:$Q,10,FALSE),"")</f>
        <v>31736.7</v>
      </c>
      <c r="N1458" s="26" t="str">
        <f>IFERROR(VLOOKUP($A1458,'Hospitalisation Details'!$A:$Q,11,FALSE),"")</f>
        <v>tier - 2</v>
      </c>
      <c r="O1458" t="str">
        <f>IFERROR(VLOOKUP($A1458,'Hospitalisation Details'!$A:$Q,13,FALSE),"")</f>
        <v>tier - 2</v>
      </c>
      <c r="P1458" t="str">
        <f>IFERROR(VLOOKUP($A1458,'Hospitalisation Details'!$A:$Q,15,FALSE),"")</f>
        <v>R1012</v>
      </c>
      <c r="Q1458">
        <f>IFERROR(VLOOKUP($A1458,'Hospitalisation Details'!$A:$Q,8,FALSE),"")</f>
        <v>45</v>
      </c>
    </row>
    <row r="1459" spans="1:17" ht="15" x14ac:dyDescent="0.35">
      <c r="A1459" s="25" t="str">
        <f>'Customer Names'!A299</f>
        <v>Id298</v>
      </c>
      <c r="B1459" t="str">
        <f>IFERROR(VLOOKUP($A1459,'Customer Names'!$A:$F,3,FALSE),"")</f>
        <v>Degen</v>
      </c>
      <c r="C1459" s="27">
        <f>IFERROR(VLOOKUP($A1459,'Medical Examinations'!$A:$O,2,FALSE),"")</f>
        <v>36.86</v>
      </c>
      <c r="D1459">
        <f>IFERROR(VLOOKUP($A1459,'Medical Examinations'!$A:$O,3,FALSE),"")</f>
        <v>11.95</v>
      </c>
      <c r="E1459" s="26" t="str">
        <f>IFERROR(VLOOKUP($A1459,'Medical Examinations'!$A:$O,4,FALSE),"")</f>
        <v>No</v>
      </c>
      <c r="F1459" t="str">
        <f>IFERROR(VLOOKUP($A1459,'Medical Examinations'!$A:$O,6,FALSE),"")</f>
        <v>No</v>
      </c>
      <c r="G1459" t="str">
        <f>IFERROR(VLOOKUP($A1459,'Medical Examinations'!$A:$O,7,FALSE),"")</f>
        <v>No</v>
      </c>
      <c r="H1459" s="28" t="str">
        <f>IFERROR(VLOOKUP($A1459,'Medical Examinations'!$A:$O,8,FALSE),"")</f>
        <v>0</v>
      </c>
      <c r="I1459" t="str">
        <f>IFERROR(VLOOKUP($A1459,'Medical Examinations'!$A:$O,10,FALSE),"")</f>
        <v>No</v>
      </c>
      <c r="J1459" t="str">
        <f>IFERROR(VLOOKUP($A1459,'Medical Examinations'!$A:$O,14,FALSE),"")</f>
        <v>Obesity</v>
      </c>
      <c r="K1459" t="str">
        <f>IFERROR(VLOOKUP($A1459,'Medical Examinations'!$A:$O,15,FALSE),"")</f>
        <v>Diabetes</v>
      </c>
      <c r="L1459" s="19" t="str">
        <f>IFERROR(VLOOKUP($A1459,'Hospitalisation Details'!$A:$Q,7,FALSE),"")</f>
        <v>13-Dec-1960</v>
      </c>
      <c r="M1459" s="20">
        <f>IFERROR(VLOOKUP($A1459,'Hospitalisation Details'!$A:$Q,10,FALSE),"")</f>
        <v>31620</v>
      </c>
      <c r="N1459" s="26" t="str">
        <f>IFERROR(VLOOKUP($A1459,'Hospitalisation Details'!$A:$Q,11,FALSE),"")</f>
        <v>tier - 2</v>
      </c>
      <c r="O1459" t="str">
        <f>IFERROR(VLOOKUP($A1459,'Hospitalisation Details'!$A:$Q,13,FALSE),"")</f>
        <v>tier - 1</v>
      </c>
      <c r="P1459" t="str">
        <f>IFERROR(VLOOKUP($A1459,'Hospitalisation Details'!$A:$Q,15,FALSE),"")</f>
        <v>R1024</v>
      </c>
      <c r="Q1459">
        <f>IFERROR(VLOOKUP($A1459,'Hospitalisation Details'!$A:$Q,8,FALSE),"")</f>
        <v>62</v>
      </c>
    </row>
    <row r="1460" spans="1:17" ht="15" x14ac:dyDescent="0.35">
      <c r="A1460" s="25" t="str">
        <f>'Customer Names'!A300</f>
        <v>Id299</v>
      </c>
      <c r="B1460" t="str">
        <f>IFERROR(VLOOKUP($A1460,'Customer Names'!$A:$F,3,FALSE),"")</f>
        <v>Arsenault</v>
      </c>
      <c r="C1460" s="27">
        <f>IFERROR(VLOOKUP($A1460,'Medical Examinations'!$A:$O,2,FALSE),"")</f>
        <v>24.25</v>
      </c>
      <c r="D1460">
        <f>IFERROR(VLOOKUP($A1460,'Medical Examinations'!$A:$O,3,FALSE),"")</f>
        <v>8.6999999999999993</v>
      </c>
      <c r="E1460" s="26" t="str">
        <f>IFERROR(VLOOKUP($A1460,'Medical Examinations'!$A:$O,4,FALSE),"")</f>
        <v>Yes</v>
      </c>
      <c r="F1460" t="str">
        <f>IFERROR(VLOOKUP($A1460,'Medical Examinations'!$A:$O,6,FALSE),"")</f>
        <v>No</v>
      </c>
      <c r="G1460" t="str">
        <f>IFERROR(VLOOKUP($A1460,'Medical Examinations'!$A:$O,7,FALSE),"")</f>
        <v>No</v>
      </c>
      <c r="H1460" s="28">
        <f>IFERROR(VLOOKUP($A1460,'Medical Examinations'!$A:$O,8,FALSE),"")</f>
        <v>1</v>
      </c>
      <c r="I1460" t="str">
        <f>IFERROR(VLOOKUP($A1460,'Medical Examinations'!$A:$O,10,FALSE),"")</f>
        <v>Yes</v>
      </c>
      <c r="J1460" t="str">
        <f>IFERROR(VLOOKUP($A1460,'Medical Examinations'!$A:$O,14,FALSE),"")</f>
        <v>Normal Weight</v>
      </c>
      <c r="K1460" t="str">
        <f>IFERROR(VLOOKUP($A1460,'Medical Examinations'!$A:$O,15,FALSE),"")</f>
        <v>Diabetes</v>
      </c>
      <c r="L1460" s="19" t="str">
        <f>IFERROR(VLOOKUP($A1460,'Hospitalisation Details'!$A:$Q,7,FALSE),"")</f>
        <v>29-Oct-1975</v>
      </c>
      <c r="M1460" s="20">
        <f>IFERROR(VLOOKUP($A1460,'Hospitalisation Details'!$A:$Q,10,FALSE),"")</f>
        <v>31591.82</v>
      </c>
      <c r="N1460" s="26" t="str">
        <f>IFERROR(VLOOKUP($A1460,'Hospitalisation Details'!$A:$Q,11,FALSE),"")</f>
        <v>tier - 2</v>
      </c>
      <c r="O1460" t="str">
        <f>IFERROR(VLOOKUP($A1460,'Hospitalisation Details'!$A:$Q,13,FALSE),"")</f>
        <v>tier - 1</v>
      </c>
      <c r="P1460" t="str">
        <f>IFERROR(VLOOKUP($A1460,'Hospitalisation Details'!$A:$Q,15,FALSE),"")</f>
        <v>R1011</v>
      </c>
      <c r="Q1460">
        <f>IFERROR(VLOOKUP($A1460,'Hospitalisation Details'!$A:$Q,8,FALSE),"")</f>
        <v>47</v>
      </c>
    </row>
    <row r="1461" spans="1:17" ht="15" x14ac:dyDescent="0.35">
      <c r="A1461" s="25" t="str">
        <f>'Customer Names'!A4</f>
        <v>Id3</v>
      </c>
      <c r="B1461" t="str">
        <f>IFERROR(VLOOKUP($A1461,'Customer Names'!$A:$F,3,FALSE),"")</f>
        <v>Lu</v>
      </c>
      <c r="C1461" s="27">
        <f>IFERROR(VLOOKUP($A1461,'Medical Examinations'!$A:$O,2,FALSE),"")</f>
        <v>34.484999999999999</v>
      </c>
      <c r="D1461">
        <f>IFERROR(VLOOKUP($A1461,'Medical Examinations'!$A:$O,3,FALSE),"")</f>
        <v>11.87</v>
      </c>
      <c r="E1461" s="26" t="str">
        <f>IFERROR(VLOOKUP($A1461,'Medical Examinations'!$A:$O,4,FALSE),"")</f>
        <v>Yes</v>
      </c>
      <c r="F1461" t="str">
        <f>IFERROR(VLOOKUP($A1461,'Medical Examinations'!$A:$O,6,FALSE),"")</f>
        <v>No</v>
      </c>
      <c r="G1461" t="str">
        <f>IFERROR(VLOOKUP($A1461,'Medical Examinations'!$A:$O,7,FALSE),"")</f>
        <v>No</v>
      </c>
      <c r="H1461" s="28">
        <f>IFERROR(VLOOKUP($A1461,'Medical Examinations'!$A:$O,8,FALSE),"")</f>
        <v>2</v>
      </c>
      <c r="I1461" t="str">
        <f>IFERROR(VLOOKUP($A1461,'Medical Examinations'!$A:$O,10,FALSE),"")</f>
        <v>Yes</v>
      </c>
      <c r="J1461" t="str">
        <f>IFERROR(VLOOKUP($A1461,'Medical Examinations'!$A:$O,14,FALSE),"")</f>
        <v>Obesity</v>
      </c>
      <c r="K1461" t="str">
        <f>IFERROR(VLOOKUP($A1461,'Medical Examinations'!$A:$O,15,FALSE),"")</f>
        <v>Diabetes</v>
      </c>
      <c r="L1461" s="19" t="str">
        <f>IFERROR(VLOOKUP($A1461,'Hospitalisation Details'!$A:$Q,7,FALSE),"")</f>
        <v>11-sep-1970</v>
      </c>
      <c r="M1461" s="20">
        <f>IFERROR(VLOOKUP($A1461,'Hospitalisation Details'!$A:$Q,10,FALSE),"")</f>
        <v>60021.4</v>
      </c>
      <c r="N1461" s="26" t="str">
        <f>IFERROR(VLOOKUP($A1461,'Hospitalisation Details'!$A:$Q,11,FALSE),"")</f>
        <v>tier - 1</v>
      </c>
      <c r="O1461" t="str">
        <f>IFERROR(VLOOKUP($A1461,'Hospitalisation Details'!$A:$Q,13,FALSE),"")</f>
        <v>tier - 1</v>
      </c>
      <c r="P1461" t="str">
        <f>IFERROR(VLOOKUP($A1461,'Hospitalisation Details'!$A:$Q,15,FALSE),"")</f>
        <v>R1012</v>
      </c>
      <c r="Q1461">
        <f>IFERROR(VLOOKUP($A1461,'Hospitalisation Details'!$A:$Q,8,FALSE),"")</f>
        <v>52</v>
      </c>
    </row>
    <row r="1462" spans="1:17" ht="15" x14ac:dyDescent="0.35">
      <c r="A1462" s="25" t="str">
        <f>'Customer Names'!A31</f>
        <v>Id30</v>
      </c>
      <c r="B1462" t="str">
        <f>IFERROR(VLOOKUP($A1462,'Customer Names'!$A:$F,3,FALSE),"")</f>
        <v>Sachrajda</v>
      </c>
      <c r="C1462" s="27">
        <f>IFERROR(VLOOKUP($A1462,'Medical Examinations'!$A:$O,2,FALSE),"")</f>
        <v>37.049999999999997</v>
      </c>
      <c r="D1462">
        <f>IFERROR(VLOOKUP($A1462,'Medical Examinations'!$A:$O,3,FALSE),"")</f>
        <v>8.44</v>
      </c>
      <c r="E1462" s="26" t="str">
        <f>IFERROR(VLOOKUP($A1462,'Medical Examinations'!$A:$O,4,FALSE),"")</f>
        <v>No</v>
      </c>
      <c r="F1462" t="str">
        <f>IFERROR(VLOOKUP($A1462,'Medical Examinations'!$A:$O,6,FALSE),"")</f>
        <v>No</v>
      </c>
      <c r="G1462" t="str">
        <f>IFERROR(VLOOKUP($A1462,'Medical Examinations'!$A:$O,7,FALSE),"")</f>
        <v>No</v>
      </c>
      <c r="H1462" s="28" t="str">
        <f>IFERROR(VLOOKUP($A1462,'Medical Examinations'!$A:$O,8,FALSE),"")</f>
        <v>0</v>
      </c>
      <c r="I1462" t="str">
        <f>IFERROR(VLOOKUP($A1462,'Medical Examinations'!$A:$O,10,FALSE),"")</f>
        <v>Yes</v>
      </c>
      <c r="J1462" t="str">
        <f>IFERROR(VLOOKUP($A1462,'Medical Examinations'!$A:$O,14,FALSE),"")</f>
        <v>Obesity</v>
      </c>
      <c r="K1462" t="str">
        <f>IFERROR(VLOOKUP($A1462,'Medical Examinations'!$A:$O,15,FALSE),"")</f>
        <v>Diabetes</v>
      </c>
      <c r="L1462" s="19" t="str">
        <f>IFERROR(VLOOKUP($A1462,'Hospitalisation Details'!$A:$Q,7,FALSE),"")</f>
        <v>6-Dec-1971</v>
      </c>
      <c r="M1462" s="20">
        <f>IFERROR(VLOOKUP($A1462,'Hospitalisation Details'!$A:$Q,10,FALSE),"")</f>
        <v>46255.11</v>
      </c>
      <c r="N1462" s="26" t="str">
        <f>IFERROR(VLOOKUP($A1462,'Hospitalisation Details'!$A:$Q,11,FALSE),"")</f>
        <v>tier - 1</v>
      </c>
      <c r="O1462" t="str">
        <f>IFERROR(VLOOKUP($A1462,'Hospitalisation Details'!$A:$Q,13,FALSE),"")</f>
        <v>tier - 3</v>
      </c>
      <c r="P1462" t="str">
        <f>IFERROR(VLOOKUP($A1462,'Hospitalisation Details'!$A:$Q,15,FALSE),"")</f>
        <v>R1024</v>
      </c>
      <c r="Q1462">
        <f>IFERROR(VLOOKUP($A1462,'Hospitalisation Details'!$A:$Q,8,FALSE),"")</f>
        <v>51</v>
      </c>
    </row>
    <row r="1463" spans="1:17" ht="15" x14ac:dyDescent="0.35">
      <c r="A1463" s="25" t="str">
        <f>'Customer Names'!A301</f>
        <v>Id300</v>
      </c>
      <c r="B1463" t="str">
        <f>IFERROR(VLOOKUP($A1463,'Customer Names'!$A:$F,3,FALSE),"")</f>
        <v>Hoff</v>
      </c>
      <c r="C1463" s="27">
        <f>IFERROR(VLOOKUP($A1463,'Medical Examinations'!$A:$O,2,FALSE),"")</f>
        <v>23.85</v>
      </c>
      <c r="D1463">
        <f>IFERROR(VLOOKUP($A1463,'Medical Examinations'!$A:$O,3,FALSE),"")</f>
        <v>7.84</v>
      </c>
      <c r="E1463" s="26" t="str">
        <f>IFERROR(VLOOKUP($A1463,'Medical Examinations'!$A:$O,4,FALSE),"")</f>
        <v>No</v>
      </c>
      <c r="F1463" t="str">
        <f>IFERROR(VLOOKUP($A1463,'Medical Examinations'!$A:$O,6,FALSE),"")</f>
        <v>No</v>
      </c>
      <c r="G1463" t="str">
        <f>IFERROR(VLOOKUP($A1463,'Medical Examinations'!$A:$O,7,FALSE),"")</f>
        <v>No</v>
      </c>
      <c r="H1463" s="28" t="str">
        <f>IFERROR(VLOOKUP($A1463,'Medical Examinations'!$A:$O,8,FALSE),"")</f>
        <v>0</v>
      </c>
      <c r="I1463" t="str">
        <f>IFERROR(VLOOKUP($A1463,'Medical Examinations'!$A:$O,10,FALSE),"")</f>
        <v>Yes</v>
      </c>
      <c r="J1463" t="str">
        <f>IFERROR(VLOOKUP($A1463,'Medical Examinations'!$A:$O,14,FALSE),"")</f>
        <v>Normal Weight</v>
      </c>
      <c r="K1463" t="str">
        <f>IFERROR(VLOOKUP($A1463,'Medical Examinations'!$A:$O,15,FALSE),"")</f>
        <v>Diabetes</v>
      </c>
      <c r="L1463" s="19" t="str">
        <f>IFERROR(VLOOKUP($A1463,'Hospitalisation Details'!$A:$Q,7,FALSE),"")</f>
        <v>8-Oct-1974</v>
      </c>
      <c r="M1463" s="20">
        <f>IFERROR(VLOOKUP($A1463,'Hospitalisation Details'!$A:$Q,10,FALSE),"")</f>
        <v>31368.81</v>
      </c>
      <c r="N1463" s="26" t="str">
        <f>IFERROR(VLOOKUP($A1463,'Hospitalisation Details'!$A:$Q,11,FALSE),"")</f>
        <v>tier - 2</v>
      </c>
      <c r="O1463" t="str">
        <f>IFERROR(VLOOKUP($A1463,'Hospitalisation Details'!$A:$Q,13,FALSE),"")</f>
        <v>tier - 3</v>
      </c>
      <c r="P1463" t="str">
        <f>IFERROR(VLOOKUP($A1463,'Hospitalisation Details'!$A:$Q,15,FALSE),"")</f>
        <v>R1011</v>
      </c>
      <c r="Q1463">
        <f>IFERROR(VLOOKUP($A1463,'Hospitalisation Details'!$A:$Q,8,FALSE),"")</f>
        <v>48</v>
      </c>
    </row>
    <row r="1464" spans="1:17" ht="15" x14ac:dyDescent="0.35">
      <c r="A1464" s="25" t="str">
        <f>'Customer Names'!A302</f>
        <v>Id301</v>
      </c>
      <c r="B1464" t="str">
        <f>IFERROR(VLOOKUP($A1464,'Customer Names'!$A:$F,3,FALSE),"")</f>
        <v>Hall</v>
      </c>
      <c r="C1464" s="27">
        <f>IFERROR(VLOOKUP($A1464,'Medical Examinations'!$A:$O,2,FALSE),"")</f>
        <v>40.020000000000003</v>
      </c>
      <c r="D1464">
        <f>IFERROR(VLOOKUP($A1464,'Medical Examinations'!$A:$O,3,FALSE),"")</f>
        <v>5.19</v>
      </c>
      <c r="E1464" s="26" t="str">
        <f>IFERROR(VLOOKUP($A1464,'Medical Examinations'!$A:$O,4,FALSE),"")</f>
        <v>Yes</v>
      </c>
      <c r="F1464" t="str">
        <f>IFERROR(VLOOKUP($A1464,'Medical Examinations'!$A:$O,6,FALSE),"")</f>
        <v>No</v>
      </c>
      <c r="G1464" t="str">
        <f>IFERROR(VLOOKUP($A1464,'Medical Examinations'!$A:$O,7,FALSE),"")</f>
        <v>No</v>
      </c>
      <c r="H1464" s="28">
        <f>IFERROR(VLOOKUP($A1464,'Medical Examinations'!$A:$O,8,FALSE),"")</f>
        <v>1</v>
      </c>
      <c r="I1464" t="str">
        <f>IFERROR(VLOOKUP($A1464,'Medical Examinations'!$A:$O,10,FALSE),"")</f>
        <v>Yes</v>
      </c>
      <c r="J1464" t="str">
        <f>IFERROR(VLOOKUP($A1464,'Medical Examinations'!$A:$O,14,FALSE),"")</f>
        <v>Obesity</v>
      </c>
      <c r="K1464" t="str">
        <f>IFERROR(VLOOKUP($A1464,'Medical Examinations'!$A:$O,15,FALSE),"")</f>
        <v>Normal</v>
      </c>
      <c r="L1464" s="19" t="str">
        <f>IFERROR(VLOOKUP($A1464,'Hospitalisation Details'!$A:$Q,7,FALSE),"")</f>
        <v>27-Sep-1995</v>
      </c>
      <c r="M1464" s="20">
        <f>IFERROR(VLOOKUP($A1464,'Hospitalisation Details'!$A:$Q,10,FALSE),"")</f>
        <v>31328.27</v>
      </c>
      <c r="N1464" s="26" t="str">
        <f>IFERROR(VLOOKUP($A1464,'Hospitalisation Details'!$A:$Q,11,FALSE),"")</f>
        <v>tier - 2</v>
      </c>
      <c r="O1464" t="str">
        <f>IFERROR(VLOOKUP($A1464,'Hospitalisation Details'!$A:$Q,13,FALSE),"")</f>
        <v>tier - 2</v>
      </c>
      <c r="P1464" t="str">
        <f>IFERROR(VLOOKUP($A1464,'Hospitalisation Details'!$A:$Q,15,FALSE),"")</f>
        <v>R1011</v>
      </c>
      <c r="Q1464">
        <f>IFERROR(VLOOKUP($A1464,'Hospitalisation Details'!$A:$Q,8,FALSE),"")</f>
        <v>27</v>
      </c>
    </row>
    <row r="1465" spans="1:17" ht="15" x14ac:dyDescent="0.35">
      <c r="A1465" s="25" t="str">
        <f>'Customer Names'!A303</f>
        <v>Id302</v>
      </c>
      <c r="B1465" t="str">
        <f>IFERROR(VLOOKUP($A1465,'Customer Names'!$A:$F,3,FALSE),"")</f>
        <v>Ashley</v>
      </c>
      <c r="C1465" s="27">
        <f>IFERROR(VLOOKUP($A1465,'Medical Examinations'!$A:$O,2,FALSE),"")</f>
        <v>19.170000000000002</v>
      </c>
      <c r="D1465">
        <f>IFERROR(VLOOKUP($A1465,'Medical Examinations'!$A:$O,3,FALSE),"")</f>
        <v>8.41</v>
      </c>
      <c r="E1465" s="26" t="str">
        <f>IFERROR(VLOOKUP($A1465,'Medical Examinations'!$A:$O,4,FALSE),"")</f>
        <v>No</v>
      </c>
      <c r="F1465" t="str">
        <f>IFERROR(VLOOKUP($A1465,'Medical Examinations'!$A:$O,6,FALSE),"")</f>
        <v>No</v>
      </c>
      <c r="G1465" t="str">
        <f>IFERROR(VLOOKUP($A1465,'Medical Examinations'!$A:$O,7,FALSE),"")</f>
        <v>No</v>
      </c>
      <c r="H1465" s="28" t="str">
        <f>IFERROR(VLOOKUP($A1465,'Medical Examinations'!$A:$O,8,FALSE),"")</f>
        <v>0</v>
      </c>
      <c r="I1465" t="str">
        <f>IFERROR(VLOOKUP($A1465,'Medical Examinations'!$A:$O,10,FALSE),"")</f>
        <v>Yes</v>
      </c>
      <c r="J1465" t="str">
        <f>IFERROR(VLOOKUP($A1465,'Medical Examinations'!$A:$O,14,FALSE),"")</f>
        <v>Normal Weight</v>
      </c>
      <c r="K1465" t="str">
        <f>IFERROR(VLOOKUP($A1465,'Medical Examinations'!$A:$O,15,FALSE),"")</f>
        <v>Diabetes</v>
      </c>
      <c r="L1465" s="19" t="str">
        <f>IFERROR(VLOOKUP($A1465,'Hospitalisation Details'!$A:$Q,7,FALSE),"")</f>
        <v>9-Jul-1968</v>
      </c>
      <c r="M1465" s="20">
        <f>IFERROR(VLOOKUP($A1465,'Hospitalisation Details'!$A:$Q,10,FALSE),"")</f>
        <v>31322.53</v>
      </c>
      <c r="N1465" s="26" t="str">
        <f>IFERROR(VLOOKUP($A1465,'Hospitalisation Details'!$A:$Q,11,FALSE),"")</f>
        <v>tier - 2</v>
      </c>
      <c r="O1465" t="str">
        <f>IFERROR(VLOOKUP($A1465,'Hospitalisation Details'!$A:$Q,13,FALSE),"")</f>
        <v>tier - 1</v>
      </c>
      <c r="P1465" t="str">
        <f>IFERROR(VLOOKUP($A1465,'Hospitalisation Details'!$A:$Q,15,FALSE),"")</f>
        <v>R1011</v>
      </c>
      <c r="Q1465">
        <f>IFERROR(VLOOKUP($A1465,'Hospitalisation Details'!$A:$Q,8,FALSE),"")</f>
        <v>54</v>
      </c>
    </row>
    <row r="1466" spans="1:17" ht="15" x14ac:dyDescent="0.35">
      <c r="A1466" s="25" t="str">
        <f>'Customer Names'!A304</f>
        <v>Id303</v>
      </c>
      <c r="B1466" t="str">
        <f>IFERROR(VLOOKUP($A1466,'Customer Names'!$A:$F,3,FALSE),"")</f>
        <v>Rindahl</v>
      </c>
      <c r="C1466" s="27">
        <f>IFERROR(VLOOKUP($A1466,'Medical Examinations'!$A:$O,2,FALSE),"")</f>
        <v>43.53</v>
      </c>
      <c r="D1466">
        <f>IFERROR(VLOOKUP($A1466,'Medical Examinations'!$A:$O,3,FALSE),"")</f>
        <v>5.86</v>
      </c>
      <c r="E1466" s="26" t="str">
        <f>IFERROR(VLOOKUP($A1466,'Medical Examinations'!$A:$O,4,FALSE),"")</f>
        <v>Yes</v>
      </c>
      <c r="F1466" t="str">
        <f>IFERROR(VLOOKUP($A1466,'Medical Examinations'!$A:$O,6,FALSE),"")</f>
        <v>yes</v>
      </c>
      <c r="G1466" t="str">
        <f>IFERROR(VLOOKUP($A1466,'Medical Examinations'!$A:$O,7,FALSE),"")</f>
        <v>No</v>
      </c>
      <c r="H1466" s="28">
        <f>IFERROR(VLOOKUP($A1466,'Medical Examinations'!$A:$O,8,FALSE),"")</f>
        <v>2</v>
      </c>
      <c r="I1466" t="str">
        <f>IFERROR(VLOOKUP($A1466,'Medical Examinations'!$A:$O,10,FALSE),"")</f>
        <v>Yes</v>
      </c>
      <c r="J1466" t="str">
        <f>IFERROR(VLOOKUP($A1466,'Medical Examinations'!$A:$O,14,FALSE),"")</f>
        <v>Obesity</v>
      </c>
      <c r="K1466" t="str">
        <f>IFERROR(VLOOKUP($A1466,'Medical Examinations'!$A:$O,15,FALSE),"")</f>
        <v>Prediabetes</v>
      </c>
      <c r="L1466" s="19" t="str">
        <f>IFERROR(VLOOKUP($A1466,'Hospitalisation Details'!$A:$Q,7,FALSE),"")</f>
        <v>22-Jul-2000</v>
      </c>
      <c r="M1466" s="20">
        <f>IFERROR(VLOOKUP($A1466,'Hospitalisation Details'!$A:$Q,10,FALSE),"")</f>
        <v>31234.560000000001</v>
      </c>
      <c r="N1466" s="26" t="str">
        <f>IFERROR(VLOOKUP($A1466,'Hospitalisation Details'!$A:$Q,11,FALSE),"")</f>
        <v>tier - 1</v>
      </c>
      <c r="O1466" t="str">
        <f>IFERROR(VLOOKUP($A1466,'Hospitalisation Details'!$A:$Q,13,FALSE),"")</f>
        <v>tier - 1</v>
      </c>
      <c r="P1466" t="str">
        <f>IFERROR(VLOOKUP($A1466,'Hospitalisation Details'!$A:$Q,15,FALSE),"")</f>
        <v>R1011</v>
      </c>
      <c r="Q1466">
        <f>IFERROR(VLOOKUP($A1466,'Hospitalisation Details'!$A:$Q,8,FALSE),"")</f>
        <v>22</v>
      </c>
    </row>
    <row r="1467" spans="1:17" ht="15" x14ac:dyDescent="0.35">
      <c r="A1467" s="25" t="str">
        <f>'Customer Names'!A305</f>
        <v>Id304</v>
      </c>
      <c r="B1467" t="str">
        <f>IFERROR(VLOOKUP($A1467,'Customer Names'!$A:$F,3,FALSE),"")</f>
        <v>Clark</v>
      </c>
      <c r="C1467" s="27">
        <f>IFERROR(VLOOKUP($A1467,'Medical Examinations'!$A:$O,2,FALSE),"")</f>
        <v>46.06</v>
      </c>
      <c r="D1467">
        <f>IFERROR(VLOOKUP($A1467,'Medical Examinations'!$A:$O,3,FALSE),"")</f>
        <v>4.18</v>
      </c>
      <c r="E1467" s="26" t="str">
        <f>IFERROR(VLOOKUP($A1467,'Medical Examinations'!$A:$O,4,FALSE),"")</f>
        <v>No</v>
      </c>
      <c r="F1467" t="str">
        <f>IFERROR(VLOOKUP($A1467,'Medical Examinations'!$A:$O,6,FALSE),"")</f>
        <v>yes</v>
      </c>
      <c r="G1467" t="str">
        <f>IFERROR(VLOOKUP($A1467,'Medical Examinations'!$A:$O,7,FALSE),"")</f>
        <v>No</v>
      </c>
      <c r="H1467" s="28">
        <f>IFERROR(VLOOKUP($A1467,'Medical Examinations'!$A:$O,8,FALSE),"")</f>
        <v>1</v>
      </c>
      <c r="I1467" t="str">
        <f>IFERROR(VLOOKUP($A1467,'Medical Examinations'!$A:$O,10,FALSE),"")</f>
        <v>Yes</v>
      </c>
      <c r="J1467" t="str">
        <f>IFERROR(VLOOKUP($A1467,'Medical Examinations'!$A:$O,14,FALSE),"")</f>
        <v>Obesity</v>
      </c>
      <c r="K1467" t="str">
        <f>IFERROR(VLOOKUP($A1467,'Medical Examinations'!$A:$O,15,FALSE),"")</f>
        <v>Normal</v>
      </c>
      <c r="L1467" s="19" t="str">
        <f>IFERROR(VLOOKUP($A1467,'Hospitalisation Details'!$A:$Q,7,FALSE),"")</f>
        <v>9-Nov-2004</v>
      </c>
      <c r="M1467" s="20">
        <f>IFERROR(VLOOKUP($A1467,'Hospitalisation Details'!$A:$Q,10,FALSE),"")</f>
        <v>31196.61</v>
      </c>
      <c r="N1467" s="26" t="str">
        <f>IFERROR(VLOOKUP($A1467,'Hospitalisation Details'!$A:$Q,11,FALSE),"")</f>
        <v>tier - 2</v>
      </c>
      <c r="O1467" t="str">
        <f>IFERROR(VLOOKUP($A1467,'Hospitalisation Details'!$A:$Q,13,FALSE),"")</f>
        <v>tier - 1</v>
      </c>
      <c r="P1467" t="str">
        <f>IFERROR(VLOOKUP($A1467,'Hospitalisation Details'!$A:$Q,15,FALSE),"")</f>
        <v>R1011</v>
      </c>
      <c r="Q1467">
        <f>IFERROR(VLOOKUP($A1467,'Hospitalisation Details'!$A:$Q,8,FALSE),"")</f>
        <v>18</v>
      </c>
    </row>
    <row r="1468" spans="1:17" ht="15" x14ac:dyDescent="0.35">
      <c r="A1468" s="25" t="str">
        <f>'Customer Names'!A306</f>
        <v>Id305</v>
      </c>
      <c r="B1468" t="str">
        <f>IFERROR(VLOOKUP($A1468,'Customer Names'!$A:$F,3,FALSE),"")</f>
        <v>Irish</v>
      </c>
      <c r="C1468" s="27">
        <f>IFERROR(VLOOKUP($A1468,'Medical Examinations'!$A:$O,2,FALSE),"")</f>
        <v>29.92</v>
      </c>
      <c r="D1468">
        <f>IFERROR(VLOOKUP($A1468,'Medical Examinations'!$A:$O,3,FALSE),"")</f>
        <v>11.99</v>
      </c>
      <c r="E1468" s="26" t="str">
        <f>IFERROR(VLOOKUP($A1468,'Medical Examinations'!$A:$O,4,FALSE),"")</f>
        <v>Yes</v>
      </c>
      <c r="F1468" t="str">
        <f>IFERROR(VLOOKUP($A1468,'Medical Examinations'!$A:$O,6,FALSE),"")</f>
        <v>No</v>
      </c>
      <c r="G1468" t="str">
        <f>IFERROR(VLOOKUP($A1468,'Medical Examinations'!$A:$O,7,FALSE),"")</f>
        <v>No</v>
      </c>
      <c r="H1468" s="28">
        <f>IFERROR(VLOOKUP($A1468,'Medical Examinations'!$A:$O,8,FALSE),"")</f>
        <v>2</v>
      </c>
      <c r="I1468" t="str">
        <f>IFERROR(VLOOKUP($A1468,'Medical Examinations'!$A:$O,10,FALSE),"")</f>
        <v>Yes</v>
      </c>
      <c r="J1468" t="str">
        <f>IFERROR(VLOOKUP($A1468,'Medical Examinations'!$A:$O,14,FALSE),"")</f>
        <v>Over Weight</v>
      </c>
      <c r="K1468" t="str">
        <f>IFERROR(VLOOKUP($A1468,'Medical Examinations'!$A:$O,15,FALSE),"")</f>
        <v>Diabetes</v>
      </c>
      <c r="L1468" s="19" t="str">
        <f>IFERROR(VLOOKUP($A1468,'Hospitalisation Details'!$A:$Q,7,FALSE),"")</f>
        <v>9-Sep-1961</v>
      </c>
      <c r="M1468" s="20">
        <f>IFERROR(VLOOKUP($A1468,'Hospitalisation Details'!$A:$Q,10,FALSE),"")</f>
        <v>30942.19</v>
      </c>
      <c r="N1468" s="26" t="str">
        <f>IFERROR(VLOOKUP($A1468,'Hospitalisation Details'!$A:$Q,11,FALSE),"")</f>
        <v>tier - 2</v>
      </c>
      <c r="O1468" t="str">
        <f>IFERROR(VLOOKUP($A1468,'Hospitalisation Details'!$A:$Q,13,FALSE),"")</f>
        <v>tier - 2</v>
      </c>
      <c r="P1468" t="str">
        <f>IFERROR(VLOOKUP($A1468,'Hospitalisation Details'!$A:$Q,15,FALSE),"")</f>
        <v>R1013</v>
      </c>
      <c r="Q1468">
        <f>IFERROR(VLOOKUP($A1468,'Hospitalisation Details'!$A:$Q,8,FALSE),"")</f>
        <v>61</v>
      </c>
    </row>
    <row r="1469" spans="1:17" ht="15" x14ac:dyDescent="0.35">
      <c r="A1469" s="25" t="str">
        <f>'Customer Names'!A307</f>
        <v>Id306</v>
      </c>
      <c r="B1469" t="str">
        <f>IFERROR(VLOOKUP($A1469,'Customer Names'!$A:$F,3,FALSE),"")</f>
        <v>Richardson</v>
      </c>
      <c r="C1469" s="27">
        <f>IFERROR(VLOOKUP($A1469,'Medical Examinations'!$A:$O,2,FALSE),"")</f>
        <v>28.46</v>
      </c>
      <c r="D1469">
        <f>IFERROR(VLOOKUP($A1469,'Medical Examinations'!$A:$O,3,FALSE),"")</f>
        <v>4.8499999999999996</v>
      </c>
      <c r="E1469" s="26" t="str">
        <f>IFERROR(VLOOKUP($A1469,'Medical Examinations'!$A:$O,4,FALSE),"")</f>
        <v>Yes</v>
      </c>
      <c r="F1469" t="str">
        <f>IFERROR(VLOOKUP($A1469,'Medical Examinations'!$A:$O,6,FALSE),"")</f>
        <v>No</v>
      </c>
      <c r="G1469" t="str">
        <f>IFERROR(VLOOKUP($A1469,'Medical Examinations'!$A:$O,7,FALSE),"")</f>
        <v>No</v>
      </c>
      <c r="H1469" s="28">
        <f>IFERROR(VLOOKUP($A1469,'Medical Examinations'!$A:$O,8,FALSE),"")</f>
        <v>1</v>
      </c>
      <c r="I1469" t="str">
        <f>IFERROR(VLOOKUP($A1469,'Medical Examinations'!$A:$O,10,FALSE),"")</f>
        <v>Yes</v>
      </c>
      <c r="J1469" t="str">
        <f>IFERROR(VLOOKUP($A1469,'Medical Examinations'!$A:$O,14,FALSE),"")</f>
        <v>Over Weight</v>
      </c>
      <c r="K1469" t="str">
        <f>IFERROR(VLOOKUP($A1469,'Medical Examinations'!$A:$O,15,FALSE),"")</f>
        <v>Normal</v>
      </c>
      <c r="L1469" s="19" t="str">
        <f>IFERROR(VLOOKUP($A1469,'Hospitalisation Details'!$A:$Q,7,FALSE),"")</f>
        <v>5-Sep-1988</v>
      </c>
      <c r="M1469" s="20">
        <f>IFERROR(VLOOKUP($A1469,'Hospitalisation Details'!$A:$Q,10,FALSE),"")</f>
        <v>30763.01</v>
      </c>
      <c r="N1469" s="26" t="str">
        <f>IFERROR(VLOOKUP($A1469,'Hospitalisation Details'!$A:$Q,11,FALSE),"")</f>
        <v>tier - 2</v>
      </c>
      <c r="O1469" t="str">
        <f>IFERROR(VLOOKUP($A1469,'Hospitalisation Details'!$A:$Q,13,FALSE),"")</f>
        <v>tier - 1</v>
      </c>
      <c r="P1469" t="str">
        <f>IFERROR(VLOOKUP($A1469,'Hospitalisation Details'!$A:$Q,15,FALSE),"")</f>
        <v>R1011</v>
      </c>
      <c r="Q1469">
        <f>IFERROR(VLOOKUP($A1469,'Hospitalisation Details'!$A:$Q,8,FALSE),"")</f>
        <v>34</v>
      </c>
    </row>
    <row r="1470" spans="1:17" ht="15" x14ac:dyDescent="0.35">
      <c r="A1470" s="25" t="str">
        <f>'Customer Names'!A308</f>
        <v>Id307</v>
      </c>
      <c r="B1470" t="str">
        <f>IFERROR(VLOOKUP($A1470,'Customer Names'!$A:$F,3,FALSE),"")</f>
        <v>Dewitt</v>
      </c>
      <c r="C1470" s="27">
        <f>IFERROR(VLOOKUP($A1470,'Medical Examinations'!$A:$O,2,FALSE),"")</f>
        <v>24.56</v>
      </c>
      <c r="D1470">
        <f>IFERROR(VLOOKUP($A1470,'Medical Examinations'!$A:$O,3,FALSE),"")</f>
        <v>6.18</v>
      </c>
      <c r="E1470" s="26" t="str">
        <f>IFERROR(VLOOKUP($A1470,'Medical Examinations'!$A:$O,4,FALSE),"")</f>
        <v>Yes</v>
      </c>
      <c r="F1470" t="str">
        <f>IFERROR(VLOOKUP($A1470,'Medical Examinations'!$A:$O,6,FALSE),"")</f>
        <v>No</v>
      </c>
      <c r="G1470" t="str">
        <f>IFERROR(VLOOKUP($A1470,'Medical Examinations'!$A:$O,7,FALSE),"")</f>
        <v>Yes</v>
      </c>
      <c r="H1470" s="28">
        <f>IFERROR(VLOOKUP($A1470,'Medical Examinations'!$A:$O,8,FALSE),"")</f>
        <v>1</v>
      </c>
      <c r="I1470" t="str">
        <f>IFERROR(VLOOKUP($A1470,'Medical Examinations'!$A:$O,10,FALSE),"")</f>
        <v>Yes</v>
      </c>
      <c r="J1470" t="str">
        <f>IFERROR(VLOOKUP($A1470,'Medical Examinations'!$A:$O,14,FALSE),"")</f>
        <v>Normal Weight</v>
      </c>
      <c r="K1470" t="str">
        <f>IFERROR(VLOOKUP($A1470,'Medical Examinations'!$A:$O,15,FALSE),"")</f>
        <v>Prediabetes</v>
      </c>
      <c r="L1470" s="19" t="str">
        <f>IFERROR(VLOOKUP($A1470,'Hospitalisation Details'!$A:$Q,7,FALSE),"")</f>
        <v>21-Dec-1983</v>
      </c>
      <c r="M1470" s="20">
        <f>IFERROR(VLOOKUP($A1470,'Hospitalisation Details'!$A:$Q,10,FALSE),"")</f>
        <v>30724.44</v>
      </c>
      <c r="N1470" s="26" t="str">
        <f>IFERROR(VLOOKUP($A1470,'Hospitalisation Details'!$A:$Q,11,FALSE),"")</f>
        <v>tier - 2</v>
      </c>
      <c r="O1470" t="str">
        <f>IFERROR(VLOOKUP($A1470,'Hospitalisation Details'!$A:$Q,13,FALSE),"")</f>
        <v>tier - 3</v>
      </c>
      <c r="P1470" t="str">
        <f>IFERROR(VLOOKUP($A1470,'Hospitalisation Details'!$A:$Q,15,FALSE),"")</f>
        <v>R1011</v>
      </c>
      <c r="Q1470">
        <f>IFERROR(VLOOKUP($A1470,'Hospitalisation Details'!$A:$Q,8,FALSE),"")</f>
        <v>39</v>
      </c>
    </row>
    <row r="1471" spans="1:17" ht="15" x14ac:dyDescent="0.35">
      <c r="A1471" s="25" t="str">
        <f>'Customer Names'!A309</f>
        <v>Id308</v>
      </c>
      <c r="B1471" t="str">
        <f>IFERROR(VLOOKUP($A1471,'Customer Names'!$A:$F,3,FALSE),"")</f>
        <v>Hickman</v>
      </c>
      <c r="C1471" s="27">
        <f>IFERROR(VLOOKUP($A1471,'Medical Examinations'!$A:$O,2,FALSE),"")</f>
        <v>41.19</v>
      </c>
      <c r="D1471">
        <f>IFERROR(VLOOKUP($A1471,'Medical Examinations'!$A:$O,3,FALSE),"")</f>
        <v>6.37</v>
      </c>
      <c r="E1471" s="26" t="str">
        <f>IFERROR(VLOOKUP($A1471,'Medical Examinations'!$A:$O,4,FALSE),"")</f>
        <v>No</v>
      </c>
      <c r="F1471" t="str">
        <f>IFERROR(VLOOKUP($A1471,'Medical Examinations'!$A:$O,6,FALSE),"")</f>
        <v>No</v>
      </c>
      <c r="G1471" t="str">
        <f>IFERROR(VLOOKUP($A1471,'Medical Examinations'!$A:$O,7,FALSE),"")</f>
        <v>No</v>
      </c>
      <c r="H1471" s="28" t="str">
        <f>IFERROR(VLOOKUP($A1471,'Medical Examinations'!$A:$O,8,FALSE),"")</f>
        <v>0</v>
      </c>
      <c r="I1471" t="str">
        <f>IFERROR(VLOOKUP($A1471,'Medical Examinations'!$A:$O,10,FALSE),"")</f>
        <v>Yes</v>
      </c>
      <c r="J1471" t="str">
        <f>IFERROR(VLOOKUP($A1471,'Medical Examinations'!$A:$O,14,FALSE),"")</f>
        <v>Obesity</v>
      </c>
      <c r="K1471" t="str">
        <f>IFERROR(VLOOKUP($A1471,'Medical Examinations'!$A:$O,15,FALSE),"")</f>
        <v>Prediabetes</v>
      </c>
      <c r="L1471" s="19" t="str">
        <f>IFERROR(VLOOKUP($A1471,'Hospitalisation Details'!$A:$Q,7,FALSE),"")</f>
        <v>21-Sep-1999</v>
      </c>
      <c r="M1471" s="20">
        <f>IFERROR(VLOOKUP($A1471,'Hospitalisation Details'!$A:$Q,10,FALSE),"")</f>
        <v>30697.71</v>
      </c>
      <c r="N1471" s="26" t="str">
        <f>IFERROR(VLOOKUP($A1471,'Hospitalisation Details'!$A:$Q,11,FALSE),"")</f>
        <v>tier - 1</v>
      </c>
      <c r="O1471" t="str">
        <f>IFERROR(VLOOKUP($A1471,'Hospitalisation Details'!$A:$Q,13,FALSE),"")</f>
        <v>tier - 2</v>
      </c>
      <c r="P1471" t="str">
        <f>IFERROR(VLOOKUP($A1471,'Hospitalisation Details'!$A:$Q,15,FALSE),"")</f>
        <v>R1011</v>
      </c>
      <c r="Q1471">
        <f>IFERROR(VLOOKUP($A1471,'Hospitalisation Details'!$A:$Q,8,FALSE),"")</f>
        <v>23</v>
      </c>
    </row>
    <row r="1472" spans="1:17" ht="15" x14ac:dyDescent="0.35">
      <c r="A1472" s="25" t="str">
        <f>'Customer Names'!A310</f>
        <v>Id309</v>
      </c>
      <c r="B1472" t="str">
        <f>IFERROR(VLOOKUP($A1472,'Customer Names'!$A:$F,3,FALSE),"")</f>
        <v>Gonzalez</v>
      </c>
      <c r="C1472" s="27">
        <f>IFERROR(VLOOKUP($A1472,'Medical Examinations'!$A:$O,2,FALSE),"")</f>
        <v>18.63</v>
      </c>
      <c r="D1472">
        <f>IFERROR(VLOOKUP($A1472,'Medical Examinations'!$A:$O,3,FALSE),"")</f>
        <v>9.81</v>
      </c>
      <c r="E1472" s="26" t="str">
        <f>IFERROR(VLOOKUP($A1472,'Medical Examinations'!$A:$O,4,FALSE),"")</f>
        <v>Yes</v>
      </c>
      <c r="F1472" t="str">
        <f>IFERROR(VLOOKUP($A1472,'Medical Examinations'!$A:$O,6,FALSE),"")</f>
        <v>No</v>
      </c>
      <c r="G1472" t="str">
        <f>IFERROR(VLOOKUP($A1472,'Medical Examinations'!$A:$O,7,FALSE),"")</f>
        <v>No</v>
      </c>
      <c r="H1472" s="28">
        <f>IFERROR(VLOOKUP($A1472,'Medical Examinations'!$A:$O,8,FALSE),"")</f>
        <v>2</v>
      </c>
      <c r="I1472" t="str">
        <f>IFERROR(VLOOKUP($A1472,'Medical Examinations'!$A:$O,10,FALSE),"")</f>
        <v>Yes</v>
      </c>
      <c r="J1472" t="str">
        <f>IFERROR(VLOOKUP($A1472,'Medical Examinations'!$A:$O,14,FALSE),"")</f>
        <v>Normal Weight</v>
      </c>
      <c r="K1472" t="str">
        <f>IFERROR(VLOOKUP($A1472,'Medical Examinations'!$A:$O,15,FALSE),"")</f>
        <v>Diabetes</v>
      </c>
      <c r="L1472" s="19" t="str">
        <f>IFERROR(VLOOKUP($A1472,'Hospitalisation Details'!$A:$Q,7,FALSE),"")</f>
        <v>11-Nov-1970</v>
      </c>
      <c r="M1472" s="20">
        <f>IFERROR(VLOOKUP($A1472,'Hospitalisation Details'!$A:$Q,10,FALSE),"")</f>
        <v>30625.65</v>
      </c>
      <c r="N1472" s="26" t="str">
        <f>IFERROR(VLOOKUP($A1472,'Hospitalisation Details'!$A:$Q,11,FALSE),"")</f>
        <v>tier - 2</v>
      </c>
      <c r="O1472" t="str">
        <f>IFERROR(VLOOKUP($A1472,'Hospitalisation Details'!$A:$Q,13,FALSE),"")</f>
        <v>tier - 3</v>
      </c>
      <c r="P1472" t="str">
        <f>IFERROR(VLOOKUP($A1472,'Hospitalisation Details'!$A:$Q,15,FALSE),"")</f>
        <v>R1011</v>
      </c>
      <c r="Q1472">
        <f>IFERROR(VLOOKUP($A1472,'Hospitalisation Details'!$A:$Q,8,FALSE),"")</f>
        <v>52</v>
      </c>
    </row>
    <row r="1473" spans="1:17" ht="15" x14ac:dyDescent="0.35">
      <c r="A1473" s="25" t="str">
        <f>'Customer Names'!A32</f>
        <v>Id31</v>
      </c>
      <c r="B1473" t="str">
        <f>IFERROR(VLOOKUP($A1473,'Customer Names'!$A:$F,3,FALSE),"")</f>
        <v>Gareri</v>
      </c>
      <c r="C1473" s="27">
        <f>IFERROR(VLOOKUP($A1473,'Medical Examinations'!$A:$O,2,FALSE),"")</f>
        <v>43.89</v>
      </c>
      <c r="D1473">
        <f>IFERROR(VLOOKUP($A1473,'Medical Examinations'!$A:$O,3,FALSE),"")</f>
        <v>8.7100000000000009</v>
      </c>
      <c r="E1473" s="26" t="str">
        <f>IFERROR(VLOOKUP($A1473,'Medical Examinations'!$A:$O,4,FALSE),"")</f>
        <v>No</v>
      </c>
      <c r="F1473" t="str">
        <f>IFERROR(VLOOKUP($A1473,'Medical Examinations'!$A:$O,6,FALSE),"")</f>
        <v>No</v>
      </c>
      <c r="G1473" t="str">
        <f>IFERROR(VLOOKUP($A1473,'Medical Examinations'!$A:$O,7,FALSE),"")</f>
        <v>No</v>
      </c>
      <c r="H1473" s="28" t="str">
        <f>IFERROR(VLOOKUP($A1473,'Medical Examinations'!$A:$O,8,FALSE),"")</f>
        <v>0</v>
      </c>
      <c r="I1473" t="str">
        <f>IFERROR(VLOOKUP($A1473,'Medical Examinations'!$A:$O,10,FALSE),"")</f>
        <v>Yes</v>
      </c>
      <c r="J1473" t="str">
        <f>IFERROR(VLOOKUP($A1473,'Medical Examinations'!$A:$O,14,FALSE),"")</f>
        <v>Obesity</v>
      </c>
      <c r="K1473" t="str">
        <f>IFERROR(VLOOKUP($A1473,'Medical Examinations'!$A:$O,15,FALSE),"")</f>
        <v>Diabetes</v>
      </c>
      <c r="L1473" s="19" t="str">
        <f>IFERROR(VLOOKUP($A1473,'Hospitalisation Details'!$A:$Q,7,FALSE),"")</f>
        <v>17-Aug-1978</v>
      </c>
      <c r="M1473" s="20">
        <f>IFERROR(VLOOKUP($A1473,'Hospitalisation Details'!$A:$Q,10,FALSE),"")</f>
        <v>46200.99</v>
      </c>
      <c r="N1473" s="26" t="str">
        <f>IFERROR(VLOOKUP($A1473,'Hospitalisation Details'!$A:$Q,11,FALSE),"")</f>
        <v>tier - 1</v>
      </c>
      <c r="O1473" t="str">
        <f>IFERROR(VLOOKUP($A1473,'Hospitalisation Details'!$A:$Q,13,FALSE),"")</f>
        <v>tier - 1</v>
      </c>
      <c r="P1473" t="str">
        <f>IFERROR(VLOOKUP($A1473,'Hospitalisation Details'!$A:$Q,15,FALSE),"")</f>
        <v>R1013</v>
      </c>
      <c r="Q1473">
        <f>IFERROR(VLOOKUP($A1473,'Hospitalisation Details'!$A:$Q,8,FALSE),"")</f>
        <v>44</v>
      </c>
    </row>
    <row r="1474" spans="1:17" ht="15" x14ac:dyDescent="0.35">
      <c r="A1474" s="25" t="str">
        <f>'Customer Names'!A311</f>
        <v>Id310</v>
      </c>
      <c r="B1474" t="str">
        <f>IFERROR(VLOOKUP($A1474,'Customer Names'!$A:$F,3,FALSE),"")</f>
        <v>Difani</v>
      </c>
      <c r="C1474" s="27">
        <f>IFERROR(VLOOKUP($A1474,'Medical Examinations'!$A:$O,2,FALSE),"")</f>
        <v>26.26</v>
      </c>
      <c r="D1474">
        <f>IFERROR(VLOOKUP($A1474,'Medical Examinations'!$A:$O,3,FALSE),"")</f>
        <v>11.8</v>
      </c>
      <c r="E1474" s="26" t="str">
        <f>IFERROR(VLOOKUP($A1474,'Medical Examinations'!$A:$O,4,FALSE),"")</f>
        <v>Yes</v>
      </c>
      <c r="F1474" t="str">
        <f>IFERROR(VLOOKUP($A1474,'Medical Examinations'!$A:$O,6,FALSE),"")</f>
        <v>No</v>
      </c>
      <c r="G1474" t="str">
        <f>IFERROR(VLOOKUP($A1474,'Medical Examinations'!$A:$O,7,FALSE),"")</f>
        <v>No</v>
      </c>
      <c r="H1474" s="28">
        <f>IFERROR(VLOOKUP($A1474,'Medical Examinations'!$A:$O,8,FALSE),"")</f>
        <v>1</v>
      </c>
      <c r="I1474" t="str">
        <f>IFERROR(VLOOKUP($A1474,'Medical Examinations'!$A:$O,10,FALSE),"")</f>
        <v>Yes</v>
      </c>
      <c r="J1474" t="str">
        <f>IFERROR(VLOOKUP($A1474,'Medical Examinations'!$A:$O,14,FALSE),"")</f>
        <v>Over Weight</v>
      </c>
      <c r="K1474" t="str">
        <f>IFERROR(VLOOKUP($A1474,'Medical Examinations'!$A:$O,15,FALSE),"")</f>
        <v>Diabetes</v>
      </c>
      <c r="L1474" s="19" t="str">
        <f>IFERROR(VLOOKUP($A1474,'Hospitalisation Details'!$A:$Q,7,FALSE),"")</f>
        <v>10-Aug-1986</v>
      </c>
      <c r="M1474" s="20">
        <f>IFERROR(VLOOKUP($A1474,'Hospitalisation Details'!$A:$Q,10,FALSE),"")</f>
        <v>30530.5</v>
      </c>
      <c r="N1474" s="26" t="str">
        <f>IFERROR(VLOOKUP($A1474,'Hospitalisation Details'!$A:$Q,11,FALSE),"")</f>
        <v>tier - 2</v>
      </c>
      <c r="O1474" t="str">
        <f>IFERROR(VLOOKUP($A1474,'Hospitalisation Details'!$A:$Q,13,FALSE),"")</f>
        <v>tier - 1</v>
      </c>
      <c r="P1474" t="str">
        <f>IFERROR(VLOOKUP($A1474,'Hospitalisation Details'!$A:$Q,15,FALSE),"")</f>
        <v>R1011</v>
      </c>
      <c r="Q1474">
        <f>IFERROR(VLOOKUP($A1474,'Hospitalisation Details'!$A:$Q,8,FALSE),"")</f>
        <v>36</v>
      </c>
    </row>
    <row r="1475" spans="1:17" ht="15" x14ac:dyDescent="0.35">
      <c r="A1475" s="25" t="str">
        <f>'Customer Names'!A312</f>
        <v>Id311</v>
      </c>
      <c r="B1475" t="str">
        <f>IFERROR(VLOOKUP($A1475,'Customer Names'!$A:$F,3,FALSE),"")</f>
        <v>Turner</v>
      </c>
      <c r="C1475" s="27">
        <f>IFERROR(VLOOKUP($A1475,'Medical Examinations'!$A:$O,2,FALSE),"")</f>
        <v>22.37</v>
      </c>
      <c r="D1475">
        <f>IFERROR(VLOOKUP($A1475,'Medical Examinations'!$A:$O,3,FALSE),"")</f>
        <v>5.86</v>
      </c>
      <c r="E1475" s="26" t="str">
        <f>IFERROR(VLOOKUP($A1475,'Medical Examinations'!$A:$O,4,FALSE),"")</f>
        <v>Yes</v>
      </c>
      <c r="F1475" t="str">
        <f>IFERROR(VLOOKUP($A1475,'Medical Examinations'!$A:$O,6,FALSE),"")</f>
        <v>No</v>
      </c>
      <c r="G1475" t="str">
        <f>IFERROR(VLOOKUP($A1475,'Medical Examinations'!$A:$O,7,FALSE),"")</f>
        <v>Yes</v>
      </c>
      <c r="H1475" s="28">
        <f>IFERROR(VLOOKUP($A1475,'Medical Examinations'!$A:$O,8,FALSE),"")</f>
        <v>1</v>
      </c>
      <c r="I1475" t="str">
        <f>IFERROR(VLOOKUP($A1475,'Medical Examinations'!$A:$O,10,FALSE),"")</f>
        <v>Yes</v>
      </c>
      <c r="J1475" t="str">
        <f>IFERROR(VLOOKUP($A1475,'Medical Examinations'!$A:$O,14,FALSE),"")</f>
        <v>Normal Weight</v>
      </c>
      <c r="K1475" t="str">
        <f>IFERROR(VLOOKUP($A1475,'Medical Examinations'!$A:$O,15,FALSE),"")</f>
        <v>Prediabetes</v>
      </c>
      <c r="L1475" s="19" t="str">
        <f>IFERROR(VLOOKUP($A1475,'Hospitalisation Details'!$A:$Q,7,FALSE),"")</f>
        <v>3-Sep-1983</v>
      </c>
      <c r="M1475" s="20">
        <f>IFERROR(VLOOKUP($A1475,'Hospitalisation Details'!$A:$Q,10,FALSE),"")</f>
        <v>30457.37</v>
      </c>
      <c r="N1475" s="26" t="str">
        <f>IFERROR(VLOOKUP($A1475,'Hospitalisation Details'!$A:$Q,11,FALSE),"")</f>
        <v>tier - 2</v>
      </c>
      <c r="O1475" t="str">
        <f>IFERROR(VLOOKUP($A1475,'Hospitalisation Details'!$A:$Q,13,FALSE),"")</f>
        <v>tier - 1</v>
      </c>
      <c r="P1475" t="str">
        <f>IFERROR(VLOOKUP($A1475,'Hospitalisation Details'!$A:$Q,15,FALSE),"")</f>
        <v>R1012</v>
      </c>
      <c r="Q1475">
        <f>IFERROR(VLOOKUP($A1475,'Hospitalisation Details'!$A:$Q,8,FALSE),"")</f>
        <v>39</v>
      </c>
    </row>
    <row r="1476" spans="1:17" ht="15" x14ac:dyDescent="0.35">
      <c r="A1476" s="25" t="str">
        <f>'Customer Names'!A313</f>
        <v>Id312</v>
      </c>
      <c r="B1476" t="str">
        <f>IFERROR(VLOOKUP($A1476,'Customer Names'!$A:$F,3,FALSE),"")</f>
        <v>Widmann</v>
      </c>
      <c r="C1476" s="27">
        <f>IFERROR(VLOOKUP($A1476,'Medical Examinations'!$A:$O,2,FALSE),"")</f>
        <v>39.619999999999997</v>
      </c>
      <c r="D1476">
        <f>IFERROR(VLOOKUP($A1476,'Medical Examinations'!$A:$O,3,FALSE),"")</f>
        <v>4.28</v>
      </c>
      <c r="E1476" s="26" t="str">
        <f>IFERROR(VLOOKUP($A1476,'Medical Examinations'!$A:$O,4,FALSE),"")</f>
        <v>No</v>
      </c>
      <c r="F1476" t="str">
        <f>IFERROR(VLOOKUP($A1476,'Medical Examinations'!$A:$O,6,FALSE),"")</f>
        <v>No</v>
      </c>
      <c r="G1476" t="str">
        <f>IFERROR(VLOOKUP($A1476,'Medical Examinations'!$A:$O,7,FALSE),"")</f>
        <v>No</v>
      </c>
      <c r="H1476" s="28">
        <f>IFERROR(VLOOKUP($A1476,'Medical Examinations'!$A:$O,8,FALSE),"")</f>
        <v>1</v>
      </c>
      <c r="I1476" t="str">
        <f>IFERROR(VLOOKUP($A1476,'Medical Examinations'!$A:$O,10,FALSE),"")</f>
        <v>Yes</v>
      </c>
      <c r="J1476" t="str">
        <f>IFERROR(VLOOKUP($A1476,'Medical Examinations'!$A:$O,14,FALSE),"")</f>
        <v>Obesity</v>
      </c>
      <c r="K1476" t="str">
        <f>IFERROR(VLOOKUP($A1476,'Medical Examinations'!$A:$O,15,FALSE),"")</f>
        <v>Normal</v>
      </c>
      <c r="L1476" s="19" t="str">
        <f>IFERROR(VLOOKUP($A1476,'Hospitalisation Details'!$A:$Q,7,FALSE),"")</f>
        <v>28-Oct-1998</v>
      </c>
      <c r="M1476" s="20">
        <f>IFERROR(VLOOKUP($A1476,'Hospitalisation Details'!$A:$Q,10,FALSE),"")</f>
        <v>30422.03</v>
      </c>
      <c r="N1476" s="26" t="str">
        <f>IFERROR(VLOOKUP($A1476,'Hospitalisation Details'!$A:$Q,11,FALSE),"")</f>
        <v>tier - 2</v>
      </c>
      <c r="O1476" t="str">
        <f>IFERROR(VLOOKUP($A1476,'Hospitalisation Details'!$A:$Q,13,FALSE),"")</f>
        <v>tier - 3</v>
      </c>
      <c r="P1476" t="str">
        <f>IFERROR(VLOOKUP($A1476,'Hospitalisation Details'!$A:$Q,15,FALSE),"")</f>
        <v>R1011</v>
      </c>
      <c r="Q1476">
        <f>IFERROR(VLOOKUP($A1476,'Hospitalisation Details'!$A:$Q,8,FALSE),"")</f>
        <v>24</v>
      </c>
    </row>
    <row r="1477" spans="1:17" ht="15" x14ac:dyDescent="0.35">
      <c r="A1477" s="25" t="str">
        <f>'Customer Names'!A314</f>
        <v>Id313</v>
      </c>
      <c r="B1477" t="str">
        <f>IFERROR(VLOOKUP($A1477,'Customer Names'!$A:$F,3,FALSE),"")</f>
        <v>Tunney</v>
      </c>
      <c r="C1477" s="27">
        <f>IFERROR(VLOOKUP($A1477,'Medical Examinations'!$A:$O,2,FALSE),"")</f>
        <v>18.329999999999998</v>
      </c>
      <c r="D1477">
        <f>IFERROR(VLOOKUP($A1477,'Medical Examinations'!$A:$O,3,FALSE),"")</f>
        <v>4.16</v>
      </c>
      <c r="E1477" s="26" t="str">
        <f>IFERROR(VLOOKUP($A1477,'Medical Examinations'!$A:$O,4,FALSE),"")</f>
        <v>Yes</v>
      </c>
      <c r="F1477" t="str">
        <f>IFERROR(VLOOKUP($A1477,'Medical Examinations'!$A:$O,6,FALSE),"")</f>
        <v>No</v>
      </c>
      <c r="G1477" t="str">
        <f>IFERROR(VLOOKUP($A1477,'Medical Examinations'!$A:$O,7,FALSE),"")</f>
        <v>No</v>
      </c>
      <c r="H1477" s="28" t="str">
        <f>IFERROR(VLOOKUP($A1477,'Medical Examinations'!$A:$O,8,FALSE),"")</f>
        <v>0</v>
      </c>
      <c r="I1477" t="str">
        <f>IFERROR(VLOOKUP($A1477,'Medical Examinations'!$A:$O,10,FALSE),"")</f>
        <v>Yes</v>
      </c>
      <c r="J1477" t="str">
        <f>IFERROR(VLOOKUP($A1477,'Medical Examinations'!$A:$O,14,FALSE),"")</f>
        <v>Under Weight</v>
      </c>
      <c r="K1477" t="str">
        <f>IFERROR(VLOOKUP($A1477,'Medical Examinations'!$A:$O,15,FALSE),"")</f>
        <v>Normal</v>
      </c>
      <c r="L1477" s="19" t="str">
        <f>IFERROR(VLOOKUP($A1477,'Hospitalisation Details'!$A:$Q,7,FALSE),"")</f>
        <v>3-Sep-1976</v>
      </c>
      <c r="M1477" s="20">
        <f>IFERROR(VLOOKUP($A1477,'Hospitalisation Details'!$A:$Q,10,FALSE),"")</f>
        <v>30409.53</v>
      </c>
      <c r="N1477" s="26" t="str">
        <f>IFERROR(VLOOKUP($A1477,'Hospitalisation Details'!$A:$Q,11,FALSE),"")</f>
        <v>tier - 2</v>
      </c>
      <c r="O1477" t="str">
        <f>IFERROR(VLOOKUP($A1477,'Hospitalisation Details'!$A:$Q,13,FALSE),"")</f>
        <v>tier - 3</v>
      </c>
      <c r="P1477" t="str">
        <f>IFERROR(VLOOKUP($A1477,'Hospitalisation Details'!$A:$Q,15,FALSE),"")</f>
        <v>R1012</v>
      </c>
      <c r="Q1477">
        <f>IFERROR(VLOOKUP($A1477,'Hospitalisation Details'!$A:$Q,8,FALSE),"")</f>
        <v>46</v>
      </c>
    </row>
    <row r="1478" spans="1:17" ht="15" x14ac:dyDescent="0.35">
      <c r="A1478" s="25" t="str">
        <f>'Customer Names'!A315</f>
        <v>Id314</v>
      </c>
      <c r="B1478" t="str">
        <f>IFERROR(VLOOKUP($A1478,'Customer Names'!$A:$F,3,FALSE),"")</f>
        <v>San Juan</v>
      </c>
      <c r="C1478" s="27">
        <f>IFERROR(VLOOKUP($A1478,'Medical Examinations'!$A:$O,2,FALSE),"")</f>
        <v>17.11</v>
      </c>
      <c r="D1478">
        <f>IFERROR(VLOOKUP($A1478,'Medical Examinations'!$A:$O,3,FALSE),"")</f>
        <v>4.9800000000000004</v>
      </c>
      <c r="E1478" s="26" t="str">
        <f>IFERROR(VLOOKUP($A1478,'Medical Examinations'!$A:$O,4,FALSE),"")</f>
        <v>Yes</v>
      </c>
      <c r="F1478" t="str">
        <f>IFERROR(VLOOKUP($A1478,'Medical Examinations'!$A:$O,6,FALSE),"")</f>
        <v>No</v>
      </c>
      <c r="G1478" t="str">
        <f>IFERROR(VLOOKUP($A1478,'Medical Examinations'!$A:$O,7,FALSE),"")</f>
        <v>Yes</v>
      </c>
      <c r="H1478" s="28">
        <f>IFERROR(VLOOKUP($A1478,'Medical Examinations'!$A:$O,8,FALSE),"")</f>
        <v>1</v>
      </c>
      <c r="I1478" t="str">
        <f>IFERROR(VLOOKUP($A1478,'Medical Examinations'!$A:$O,10,FALSE),"")</f>
        <v>Yes</v>
      </c>
      <c r="J1478" t="str">
        <f>IFERROR(VLOOKUP($A1478,'Medical Examinations'!$A:$O,14,FALSE),"")</f>
        <v>Under Weight</v>
      </c>
      <c r="K1478" t="str">
        <f>IFERROR(VLOOKUP($A1478,'Medical Examinations'!$A:$O,15,FALSE),"")</f>
        <v>Normal</v>
      </c>
      <c r="L1478" s="19" t="str">
        <f>IFERROR(VLOOKUP($A1478,'Hospitalisation Details'!$A:$Q,7,FALSE),"")</f>
        <v>30-Jul-1969</v>
      </c>
      <c r="M1478" s="20">
        <f>IFERROR(VLOOKUP($A1478,'Hospitalisation Details'!$A:$Q,10,FALSE),"")</f>
        <v>30366.93</v>
      </c>
      <c r="N1478" s="26" t="str">
        <f>IFERROR(VLOOKUP($A1478,'Hospitalisation Details'!$A:$Q,11,FALSE),"")</f>
        <v>tier - 2</v>
      </c>
      <c r="O1478" t="str">
        <f>IFERROR(VLOOKUP($A1478,'Hospitalisation Details'!$A:$Q,13,FALSE),"")</f>
        <v>tier - 2</v>
      </c>
      <c r="P1478" t="str">
        <f>IFERROR(VLOOKUP($A1478,'Hospitalisation Details'!$A:$Q,15,FALSE),"")</f>
        <v>R1011</v>
      </c>
      <c r="Q1478">
        <f>IFERROR(VLOOKUP($A1478,'Hospitalisation Details'!$A:$Q,8,FALSE),"")</f>
        <v>53</v>
      </c>
    </row>
    <row r="1479" spans="1:17" ht="15" x14ac:dyDescent="0.35">
      <c r="A1479" s="25" t="str">
        <f>'Customer Names'!A316</f>
        <v>Id315</v>
      </c>
      <c r="B1479" t="str">
        <f>IFERROR(VLOOKUP($A1479,'Customer Names'!$A:$F,3,FALSE),"")</f>
        <v>Croll</v>
      </c>
      <c r="C1479" s="27">
        <f>IFERROR(VLOOKUP($A1479,'Medical Examinations'!$A:$O,2,FALSE),"")</f>
        <v>43.5</v>
      </c>
      <c r="D1479">
        <f>IFERROR(VLOOKUP($A1479,'Medical Examinations'!$A:$O,3,FALSE),"")</f>
        <v>6.38</v>
      </c>
      <c r="E1479" s="26" t="str">
        <f>IFERROR(VLOOKUP($A1479,'Medical Examinations'!$A:$O,4,FALSE),"")</f>
        <v>No</v>
      </c>
      <c r="F1479" t="str">
        <f>IFERROR(VLOOKUP($A1479,'Medical Examinations'!$A:$O,6,FALSE),"")</f>
        <v>yes</v>
      </c>
      <c r="G1479" t="str">
        <f>IFERROR(VLOOKUP($A1479,'Medical Examinations'!$A:$O,7,FALSE),"")</f>
        <v>No</v>
      </c>
      <c r="H1479" s="28">
        <f>IFERROR(VLOOKUP($A1479,'Medical Examinations'!$A:$O,8,FALSE),"")</f>
        <v>1</v>
      </c>
      <c r="I1479" t="str">
        <f>IFERROR(VLOOKUP($A1479,'Medical Examinations'!$A:$O,10,FALSE),"")</f>
        <v>Yes</v>
      </c>
      <c r="J1479" t="str">
        <f>IFERROR(VLOOKUP($A1479,'Medical Examinations'!$A:$O,14,FALSE),"")</f>
        <v>Obesity</v>
      </c>
      <c r="K1479" t="str">
        <f>IFERROR(VLOOKUP($A1479,'Medical Examinations'!$A:$O,15,FALSE),"")</f>
        <v>Prediabetes</v>
      </c>
      <c r="L1479" s="19" t="str">
        <f>IFERROR(VLOOKUP($A1479,'Hospitalisation Details'!$A:$Q,7,FALSE),"")</f>
        <v>1-Jun-2004</v>
      </c>
      <c r="M1479" s="20">
        <f>IFERROR(VLOOKUP($A1479,'Hospitalisation Details'!$A:$Q,10,FALSE),"")</f>
        <v>30328.27</v>
      </c>
      <c r="N1479" s="26" t="str">
        <f>IFERROR(VLOOKUP($A1479,'Hospitalisation Details'!$A:$Q,11,FALSE),"")</f>
        <v>tier - 2</v>
      </c>
      <c r="O1479" t="str">
        <f>IFERROR(VLOOKUP($A1479,'Hospitalisation Details'!$A:$Q,13,FALSE),"")</f>
        <v>tier - 2</v>
      </c>
      <c r="P1479" t="str">
        <f>IFERROR(VLOOKUP($A1479,'Hospitalisation Details'!$A:$Q,15,FALSE),"")</f>
        <v>R1011</v>
      </c>
      <c r="Q1479">
        <f>IFERROR(VLOOKUP($A1479,'Hospitalisation Details'!$A:$Q,8,FALSE),"")</f>
        <v>19</v>
      </c>
    </row>
    <row r="1480" spans="1:17" ht="15" x14ac:dyDescent="0.35">
      <c r="A1480" s="25" t="str">
        <f>'Customer Names'!A317</f>
        <v>Id316</v>
      </c>
      <c r="B1480" t="str">
        <f>IFERROR(VLOOKUP($A1480,'Customer Names'!$A:$F,3,FALSE),"")</f>
        <v>Rolfes</v>
      </c>
      <c r="C1480" s="27">
        <f>IFERROR(VLOOKUP($A1480,'Medical Examinations'!$A:$O,2,FALSE),"")</f>
        <v>25.364999999999998</v>
      </c>
      <c r="D1480">
        <f>IFERROR(VLOOKUP($A1480,'Medical Examinations'!$A:$O,3,FALSE),"")</f>
        <v>5.19</v>
      </c>
      <c r="E1480" s="26" t="str">
        <f>IFERROR(VLOOKUP($A1480,'Medical Examinations'!$A:$O,4,FALSE),"")</f>
        <v>No</v>
      </c>
      <c r="F1480" t="str">
        <f>IFERROR(VLOOKUP($A1480,'Medical Examinations'!$A:$O,6,FALSE),"")</f>
        <v>No</v>
      </c>
      <c r="G1480" t="str">
        <f>IFERROR(VLOOKUP($A1480,'Medical Examinations'!$A:$O,7,FALSE),"")</f>
        <v>No</v>
      </c>
      <c r="H1480" s="28">
        <f>IFERROR(VLOOKUP($A1480,'Medical Examinations'!$A:$O,8,FALSE),"")</f>
        <v>2</v>
      </c>
      <c r="I1480" t="str">
        <f>IFERROR(VLOOKUP($A1480,'Medical Examinations'!$A:$O,10,FALSE),"")</f>
        <v>No</v>
      </c>
      <c r="J1480" t="str">
        <f>IFERROR(VLOOKUP($A1480,'Medical Examinations'!$A:$O,14,FALSE),"")</f>
        <v>Over Weight</v>
      </c>
      <c r="K1480" t="str">
        <f>IFERROR(VLOOKUP($A1480,'Medical Examinations'!$A:$O,15,FALSE),"")</f>
        <v>Normal</v>
      </c>
      <c r="L1480" s="19" t="str">
        <f>IFERROR(VLOOKUP($A1480,'Hospitalisation Details'!$A:$Q,7,FALSE),"")</f>
        <v>24-Jul-1972</v>
      </c>
      <c r="M1480" s="20">
        <f>IFERROR(VLOOKUP($A1480,'Hospitalisation Details'!$A:$Q,10,FALSE),"")</f>
        <v>30284.639999999999</v>
      </c>
      <c r="N1480" s="26" t="str">
        <f>IFERROR(VLOOKUP($A1480,'Hospitalisation Details'!$A:$Q,11,FALSE),"")</f>
        <v>tier - 1</v>
      </c>
      <c r="O1480" t="str">
        <f>IFERROR(VLOOKUP($A1480,'Hospitalisation Details'!$A:$Q,13,FALSE),"")</f>
        <v>tier - 1</v>
      </c>
      <c r="P1480" t="str">
        <f>IFERROR(VLOOKUP($A1480,'Hospitalisation Details'!$A:$Q,15,FALSE),"")</f>
        <v>R1012</v>
      </c>
      <c r="Q1480">
        <f>IFERROR(VLOOKUP($A1480,'Hospitalisation Details'!$A:$Q,8,FALSE),"")</f>
        <v>50</v>
      </c>
    </row>
    <row r="1481" spans="1:17" ht="15" x14ac:dyDescent="0.35">
      <c r="A1481" s="25" t="str">
        <f>'Customer Names'!A318</f>
        <v>Id317</v>
      </c>
      <c r="B1481" t="str">
        <f>IFERROR(VLOOKUP($A1481,'Customer Names'!$A:$F,3,FALSE),"")</f>
        <v>Hinkle</v>
      </c>
      <c r="C1481" s="27">
        <f>IFERROR(VLOOKUP($A1481,'Medical Examinations'!$A:$O,2,FALSE),"")</f>
        <v>28.594999999999999</v>
      </c>
      <c r="D1481">
        <f>IFERROR(VLOOKUP($A1481,'Medical Examinations'!$A:$O,3,FALSE),"")</f>
        <v>10.210000000000001</v>
      </c>
      <c r="E1481" s="26" t="str">
        <f>IFERROR(VLOOKUP($A1481,'Medical Examinations'!$A:$O,4,FALSE),"")</f>
        <v>No</v>
      </c>
      <c r="F1481" t="str">
        <f>IFERROR(VLOOKUP($A1481,'Medical Examinations'!$A:$O,6,FALSE),"")</f>
        <v>No</v>
      </c>
      <c r="G1481" t="str">
        <f>IFERROR(VLOOKUP($A1481,'Medical Examinations'!$A:$O,7,FALSE),"")</f>
        <v>No</v>
      </c>
      <c r="H1481" s="28" t="str">
        <f>IFERROR(VLOOKUP($A1481,'Medical Examinations'!$A:$O,8,FALSE),"")</f>
        <v>0</v>
      </c>
      <c r="I1481" t="str">
        <f>IFERROR(VLOOKUP($A1481,'Medical Examinations'!$A:$O,10,FALSE),"")</f>
        <v>No</v>
      </c>
      <c r="J1481" t="str">
        <f>IFERROR(VLOOKUP($A1481,'Medical Examinations'!$A:$O,14,FALSE),"")</f>
        <v>Over Weight</v>
      </c>
      <c r="K1481" t="str">
        <f>IFERROR(VLOOKUP($A1481,'Medical Examinations'!$A:$O,15,FALSE),"")</f>
        <v>Diabetes</v>
      </c>
      <c r="L1481" s="19" t="str">
        <f>IFERROR(VLOOKUP($A1481,'Hospitalisation Details'!$A:$Q,7,FALSE),"")</f>
        <v>15-Sep-1962</v>
      </c>
      <c r="M1481" s="20">
        <f>IFERROR(VLOOKUP($A1481,'Hospitalisation Details'!$A:$Q,10,FALSE),"")</f>
        <v>30260</v>
      </c>
      <c r="N1481" s="26" t="str">
        <f>IFERROR(VLOOKUP($A1481,'Hospitalisation Details'!$A:$Q,11,FALSE),"")</f>
        <v>tier - 1</v>
      </c>
      <c r="O1481" t="str">
        <f>IFERROR(VLOOKUP($A1481,'Hospitalisation Details'!$A:$Q,13,FALSE),"")</f>
        <v>tier - 1</v>
      </c>
      <c r="P1481" t="str">
        <f>IFERROR(VLOOKUP($A1481,'Hospitalisation Details'!$A:$Q,15,FALSE),"")</f>
        <v>R1014</v>
      </c>
      <c r="Q1481">
        <f>IFERROR(VLOOKUP($A1481,'Hospitalisation Details'!$A:$Q,8,FALSE),"")</f>
        <v>60</v>
      </c>
    </row>
    <row r="1482" spans="1:17" ht="15" x14ac:dyDescent="0.35">
      <c r="A1482" s="25" t="str">
        <f>'Customer Names'!A319</f>
        <v>Id318</v>
      </c>
      <c r="B1482" t="str">
        <f>IFERROR(VLOOKUP($A1482,'Customer Names'!$A:$F,3,FALSE),"")</f>
        <v>Leuchanka</v>
      </c>
      <c r="C1482" s="27">
        <f>IFERROR(VLOOKUP($A1482,'Medical Examinations'!$A:$O,2,FALSE),"")</f>
        <v>29.83</v>
      </c>
      <c r="D1482">
        <f>IFERROR(VLOOKUP($A1482,'Medical Examinations'!$A:$O,3,FALSE),"")</f>
        <v>9.6999999999999993</v>
      </c>
      <c r="E1482" s="26" t="str">
        <f>IFERROR(VLOOKUP($A1482,'Medical Examinations'!$A:$O,4,FALSE),"")</f>
        <v>Yes</v>
      </c>
      <c r="F1482" t="str">
        <f>IFERROR(VLOOKUP($A1482,'Medical Examinations'!$A:$O,6,FALSE),"")</f>
        <v>No</v>
      </c>
      <c r="G1482" t="str">
        <f>IFERROR(VLOOKUP($A1482,'Medical Examinations'!$A:$O,7,FALSE),"")</f>
        <v>Yes</v>
      </c>
      <c r="H1482" s="28">
        <f>IFERROR(VLOOKUP($A1482,'Medical Examinations'!$A:$O,8,FALSE),"")</f>
        <v>1</v>
      </c>
      <c r="I1482" t="str">
        <f>IFERROR(VLOOKUP($A1482,'Medical Examinations'!$A:$O,10,FALSE),"")</f>
        <v>Yes</v>
      </c>
      <c r="J1482" t="str">
        <f>IFERROR(VLOOKUP($A1482,'Medical Examinations'!$A:$O,14,FALSE),"")</f>
        <v>Over Weight</v>
      </c>
      <c r="K1482" t="str">
        <f>IFERROR(VLOOKUP($A1482,'Medical Examinations'!$A:$O,15,FALSE),"")</f>
        <v>Diabetes</v>
      </c>
      <c r="L1482" s="19" t="str">
        <f>IFERROR(VLOOKUP($A1482,'Hospitalisation Details'!$A:$Q,7,FALSE),"")</f>
        <v>13-Sep-1963</v>
      </c>
      <c r="M1482" s="20">
        <f>IFERROR(VLOOKUP($A1482,'Hospitalisation Details'!$A:$Q,10,FALSE),"")</f>
        <v>30184.94</v>
      </c>
      <c r="N1482" s="26" t="str">
        <f>IFERROR(VLOOKUP($A1482,'Hospitalisation Details'!$A:$Q,11,FALSE),"")</f>
        <v>tier - 1</v>
      </c>
      <c r="O1482" t="str">
        <f>IFERROR(VLOOKUP($A1482,'Hospitalisation Details'!$A:$Q,13,FALSE),"")</f>
        <v>tier - 1</v>
      </c>
      <c r="P1482" t="str">
        <f>IFERROR(VLOOKUP($A1482,'Hospitalisation Details'!$A:$Q,15,FALSE),"")</f>
        <v>R1014</v>
      </c>
      <c r="Q1482">
        <f>IFERROR(VLOOKUP($A1482,'Hospitalisation Details'!$A:$Q,8,FALSE),"")</f>
        <v>59</v>
      </c>
    </row>
    <row r="1483" spans="1:17" ht="15" x14ac:dyDescent="0.35">
      <c r="A1483" s="25" t="str">
        <f>'Customer Names'!A320</f>
        <v>Id319</v>
      </c>
      <c r="B1483" t="str">
        <f>IFERROR(VLOOKUP($A1483,'Customer Names'!$A:$F,3,FALSE),"")</f>
        <v>Ayr</v>
      </c>
      <c r="C1483" s="27">
        <f>IFERROR(VLOOKUP($A1483,'Medical Examinations'!$A:$O,2,FALSE),"")</f>
        <v>24.7</v>
      </c>
      <c r="D1483">
        <f>IFERROR(VLOOKUP($A1483,'Medical Examinations'!$A:$O,3,FALSE),"")</f>
        <v>10.25</v>
      </c>
      <c r="E1483" s="26" t="str">
        <f>IFERROR(VLOOKUP($A1483,'Medical Examinations'!$A:$O,4,FALSE),"")</f>
        <v>No</v>
      </c>
      <c r="F1483" t="str">
        <f>IFERROR(VLOOKUP($A1483,'Medical Examinations'!$A:$O,6,FALSE),"")</f>
        <v>No</v>
      </c>
      <c r="G1483" t="str">
        <f>IFERROR(VLOOKUP($A1483,'Medical Examinations'!$A:$O,7,FALSE),"")</f>
        <v>No</v>
      </c>
      <c r="H1483" s="28">
        <f>IFERROR(VLOOKUP($A1483,'Medical Examinations'!$A:$O,8,FALSE),"")</f>
        <v>3</v>
      </c>
      <c r="I1483" t="str">
        <f>IFERROR(VLOOKUP($A1483,'Medical Examinations'!$A:$O,10,FALSE),"")</f>
        <v>No</v>
      </c>
      <c r="J1483" t="str">
        <f>IFERROR(VLOOKUP($A1483,'Medical Examinations'!$A:$O,14,FALSE),"")</f>
        <v>Normal Weight</v>
      </c>
      <c r="K1483" t="str">
        <f>IFERROR(VLOOKUP($A1483,'Medical Examinations'!$A:$O,15,FALSE),"")</f>
        <v>Diabetes</v>
      </c>
      <c r="L1483" s="19" t="str">
        <f>IFERROR(VLOOKUP($A1483,'Hospitalisation Details'!$A:$Q,7,FALSE),"")</f>
        <v>11-Aug-1958</v>
      </c>
      <c r="M1483" s="20">
        <f>IFERROR(VLOOKUP($A1483,'Hospitalisation Details'!$A:$Q,10,FALSE),"")</f>
        <v>30166.62</v>
      </c>
      <c r="N1483" s="26" t="str">
        <f>IFERROR(VLOOKUP($A1483,'Hospitalisation Details'!$A:$Q,11,FALSE),"")</f>
        <v>tier - 1</v>
      </c>
      <c r="O1483" t="str">
        <f>IFERROR(VLOOKUP($A1483,'Hospitalisation Details'!$A:$Q,13,FALSE),"")</f>
        <v>tier - 3</v>
      </c>
      <c r="P1483" t="str">
        <f>IFERROR(VLOOKUP($A1483,'Hospitalisation Details'!$A:$Q,15,FALSE),"")</f>
        <v>R1012</v>
      </c>
      <c r="Q1483">
        <f>IFERROR(VLOOKUP($A1483,'Hospitalisation Details'!$A:$Q,8,FALSE),"")</f>
        <v>64</v>
      </c>
    </row>
    <row r="1484" spans="1:17" ht="15" x14ac:dyDescent="0.35">
      <c r="A1484" s="25" t="str">
        <f>'Customer Names'!A33</f>
        <v>Id32</v>
      </c>
      <c r="B1484" t="str">
        <f>IFERROR(VLOOKUP($A1484,'Customer Names'!$A:$F,3,FALSE),"")</f>
        <v>Welch</v>
      </c>
      <c r="C1484" s="27">
        <f>IFERROR(VLOOKUP($A1484,'Medical Examinations'!$A:$O,2,FALSE),"")</f>
        <v>42.35</v>
      </c>
      <c r="D1484">
        <f>IFERROR(VLOOKUP($A1484,'Medical Examinations'!$A:$O,3,FALSE),"")</f>
        <v>5.08</v>
      </c>
      <c r="E1484" s="26" t="str">
        <f>IFERROR(VLOOKUP($A1484,'Medical Examinations'!$A:$O,4,FALSE),"")</f>
        <v>Yes</v>
      </c>
      <c r="F1484" t="str">
        <f>IFERROR(VLOOKUP($A1484,'Medical Examinations'!$A:$O,6,FALSE),"")</f>
        <v>No</v>
      </c>
      <c r="G1484" t="str">
        <f>IFERROR(VLOOKUP($A1484,'Medical Examinations'!$A:$O,7,FALSE),"")</f>
        <v>No</v>
      </c>
      <c r="H1484" s="28" t="str">
        <f>IFERROR(VLOOKUP($A1484,'Medical Examinations'!$A:$O,8,FALSE),"")</f>
        <v>0</v>
      </c>
      <c r="I1484" t="str">
        <f>IFERROR(VLOOKUP($A1484,'Medical Examinations'!$A:$O,10,FALSE),"")</f>
        <v>Yes</v>
      </c>
      <c r="J1484" t="str">
        <f>IFERROR(VLOOKUP($A1484,'Medical Examinations'!$A:$O,14,FALSE),"")</f>
        <v>Obesity</v>
      </c>
      <c r="K1484" t="str">
        <f>IFERROR(VLOOKUP($A1484,'Medical Examinations'!$A:$O,15,FALSE),"")</f>
        <v>Normal</v>
      </c>
      <c r="L1484" s="19" t="str">
        <f>IFERROR(VLOOKUP($A1484,'Hospitalisation Details'!$A:$Q,7,FALSE),"")</f>
        <v>2-Dec-1976</v>
      </c>
      <c r="M1484" s="20">
        <f>IFERROR(VLOOKUP($A1484,'Hospitalisation Details'!$A:$Q,10,FALSE),"")</f>
        <v>46151.12</v>
      </c>
      <c r="N1484" s="26" t="str">
        <f>IFERROR(VLOOKUP($A1484,'Hospitalisation Details'!$A:$Q,11,FALSE),"")</f>
        <v>tier - 1</v>
      </c>
      <c r="O1484" t="str">
        <f>IFERROR(VLOOKUP($A1484,'Hospitalisation Details'!$A:$Q,13,FALSE),"")</f>
        <v>tier - 3</v>
      </c>
      <c r="P1484" t="str">
        <f>IFERROR(VLOOKUP($A1484,'Hospitalisation Details'!$A:$Q,15,FALSE),"")</f>
        <v>R1013</v>
      </c>
      <c r="Q1484">
        <f>IFERROR(VLOOKUP($A1484,'Hospitalisation Details'!$A:$Q,8,FALSE),"")</f>
        <v>46</v>
      </c>
    </row>
    <row r="1485" spans="1:17" ht="15" x14ac:dyDescent="0.35">
      <c r="A1485" s="25" t="str">
        <f>'Customer Names'!A321</f>
        <v>Id320</v>
      </c>
      <c r="B1485" t="str">
        <f>IFERROR(VLOOKUP($A1485,'Customer Names'!$A:$F,3,FALSE),"")</f>
        <v>Siegel</v>
      </c>
      <c r="C1485" s="27">
        <f>IFERROR(VLOOKUP($A1485,'Medical Examinations'!$A:$O,2,FALSE),"")</f>
        <v>17.940000000000001</v>
      </c>
      <c r="D1485">
        <f>IFERROR(VLOOKUP($A1485,'Medical Examinations'!$A:$O,3,FALSE),"")</f>
        <v>9.77</v>
      </c>
      <c r="E1485" s="26" t="str">
        <f>IFERROR(VLOOKUP($A1485,'Medical Examinations'!$A:$O,4,FALSE),"")</f>
        <v>No</v>
      </c>
      <c r="F1485" t="str">
        <f>IFERROR(VLOOKUP($A1485,'Medical Examinations'!$A:$O,6,FALSE),"")</f>
        <v>No</v>
      </c>
      <c r="G1485" t="str">
        <f>IFERROR(VLOOKUP($A1485,'Medical Examinations'!$A:$O,7,FALSE),"")</f>
        <v>No</v>
      </c>
      <c r="H1485" s="28" t="str">
        <f>IFERROR(VLOOKUP($A1485,'Medical Examinations'!$A:$O,8,FALSE),"")</f>
        <v>0</v>
      </c>
      <c r="I1485" t="str">
        <f>IFERROR(VLOOKUP($A1485,'Medical Examinations'!$A:$O,10,FALSE),"")</f>
        <v>Yes</v>
      </c>
      <c r="J1485" t="str">
        <f>IFERROR(VLOOKUP($A1485,'Medical Examinations'!$A:$O,14,FALSE),"")</f>
        <v>Under Weight</v>
      </c>
      <c r="K1485" t="str">
        <f>IFERROR(VLOOKUP($A1485,'Medical Examinations'!$A:$O,15,FALSE),"")</f>
        <v>Diabetes</v>
      </c>
      <c r="L1485" s="19" t="str">
        <f>IFERROR(VLOOKUP($A1485,'Hospitalisation Details'!$A:$Q,7,FALSE),"")</f>
        <v>25-Dec-1971</v>
      </c>
      <c r="M1485" s="20">
        <f>IFERROR(VLOOKUP($A1485,'Hospitalisation Details'!$A:$Q,10,FALSE),"")</f>
        <v>30134.75</v>
      </c>
      <c r="N1485" s="26" t="str">
        <f>IFERROR(VLOOKUP($A1485,'Hospitalisation Details'!$A:$Q,11,FALSE),"")</f>
        <v>tier - 2</v>
      </c>
      <c r="O1485" t="str">
        <f>IFERROR(VLOOKUP($A1485,'Hospitalisation Details'!$A:$Q,13,FALSE),"")</f>
        <v>tier - 3</v>
      </c>
      <c r="P1485" t="str">
        <f>IFERROR(VLOOKUP($A1485,'Hospitalisation Details'!$A:$Q,15,FALSE),"")</f>
        <v>R1011</v>
      </c>
      <c r="Q1485">
        <f>IFERROR(VLOOKUP($A1485,'Hospitalisation Details'!$A:$Q,8,FALSE),"")</f>
        <v>51</v>
      </c>
    </row>
    <row r="1486" spans="1:17" ht="15" x14ac:dyDescent="0.35">
      <c r="A1486" s="25" t="str">
        <f>'Customer Names'!A322</f>
        <v>Id321</v>
      </c>
      <c r="B1486" t="str">
        <f>IFERROR(VLOOKUP($A1486,'Customer Names'!$A:$F,3,FALSE),"")</f>
        <v>Penrose</v>
      </c>
      <c r="C1486" s="27">
        <f>IFERROR(VLOOKUP($A1486,'Medical Examinations'!$A:$O,2,FALSE),"")</f>
        <v>21.08</v>
      </c>
      <c r="D1486">
        <f>IFERROR(VLOOKUP($A1486,'Medical Examinations'!$A:$O,3,FALSE),"")</f>
        <v>4.83</v>
      </c>
      <c r="E1486" s="26" t="str">
        <f>IFERROR(VLOOKUP($A1486,'Medical Examinations'!$A:$O,4,FALSE),"")</f>
        <v>No</v>
      </c>
      <c r="F1486" t="str">
        <f>IFERROR(VLOOKUP($A1486,'Medical Examinations'!$A:$O,6,FALSE),"")</f>
        <v>No</v>
      </c>
      <c r="G1486" t="str">
        <f>IFERROR(VLOOKUP($A1486,'Medical Examinations'!$A:$O,7,FALSE),"")</f>
        <v>Yes</v>
      </c>
      <c r="H1486" s="28">
        <f>IFERROR(VLOOKUP($A1486,'Medical Examinations'!$A:$O,8,FALSE),"")</f>
        <v>1</v>
      </c>
      <c r="I1486" t="str">
        <f>IFERROR(VLOOKUP($A1486,'Medical Examinations'!$A:$O,10,FALSE),"")</f>
        <v>Yes</v>
      </c>
      <c r="J1486" t="str">
        <f>IFERROR(VLOOKUP($A1486,'Medical Examinations'!$A:$O,14,FALSE),"")</f>
        <v>Normal Weight</v>
      </c>
      <c r="K1486" t="str">
        <f>IFERROR(VLOOKUP($A1486,'Medical Examinations'!$A:$O,15,FALSE),"")</f>
        <v>Normal</v>
      </c>
      <c r="L1486" s="19" t="str">
        <f>IFERROR(VLOOKUP($A1486,'Hospitalisation Details'!$A:$Q,7,FALSE),"")</f>
        <v>2-Sep-1979</v>
      </c>
      <c r="M1486" s="20">
        <f>IFERROR(VLOOKUP($A1486,'Hospitalisation Details'!$A:$Q,10,FALSE),"")</f>
        <v>30095.97</v>
      </c>
      <c r="N1486" s="26" t="str">
        <f>IFERROR(VLOOKUP($A1486,'Hospitalisation Details'!$A:$Q,11,FALSE),"")</f>
        <v>tier - 2</v>
      </c>
      <c r="O1486" t="str">
        <f>IFERROR(VLOOKUP($A1486,'Hospitalisation Details'!$A:$Q,13,FALSE),"")</f>
        <v>tier - 3</v>
      </c>
      <c r="P1486" t="str">
        <f>IFERROR(VLOOKUP($A1486,'Hospitalisation Details'!$A:$Q,15,FALSE),"")</f>
        <v>R1011</v>
      </c>
      <c r="Q1486">
        <f>IFERROR(VLOOKUP($A1486,'Hospitalisation Details'!$A:$Q,8,FALSE),"")</f>
        <v>43</v>
      </c>
    </row>
    <row r="1487" spans="1:17" ht="15" x14ac:dyDescent="0.35">
      <c r="A1487" s="25" t="str">
        <f>'Customer Names'!A323</f>
        <v>Id322</v>
      </c>
      <c r="B1487" t="str">
        <f>IFERROR(VLOOKUP($A1487,'Customer Names'!$A:$F,3,FALSE),"")</f>
        <v>Schuler</v>
      </c>
      <c r="C1487" s="27">
        <f>IFERROR(VLOOKUP($A1487,'Medical Examinations'!$A:$O,2,FALSE),"")</f>
        <v>37.715000000000003</v>
      </c>
      <c r="D1487">
        <f>IFERROR(VLOOKUP($A1487,'Medical Examinations'!$A:$O,3,FALSE),"")</f>
        <v>10.86</v>
      </c>
      <c r="E1487" s="26" t="str">
        <f>IFERROR(VLOOKUP($A1487,'Medical Examinations'!$A:$O,4,FALSE),"")</f>
        <v>Yes</v>
      </c>
      <c r="F1487" t="str">
        <f>IFERROR(VLOOKUP($A1487,'Medical Examinations'!$A:$O,6,FALSE),"")</f>
        <v>No</v>
      </c>
      <c r="G1487" t="str">
        <f>IFERROR(VLOOKUP($A1487,'Medical Examinations'!$A:$O,7,FALSE),"")</f>
        <v>No</v>
      </c>
      <c r="H1487" s="28" t="str">
        <f>IFERROR(VLOOKUP($A1487,'Medical Examinations'!$A:$O,8,FALSE),"")</f>
        <v>0</v>
      </c>
      <c r="I1487" t="str">
        <f>IFERROR(VLOOKUP($A1487,'Medical Examinations'!$A:$O,10,FALSE),"")</f>
        <v>No</v>
      </c>
      <c r="J1487" t="str">
        <f>IFERROR(VLOOKUP($A1487,'Medical Examinations'!$A:$O,14,FALSE),"")</f>
        <v>Obesity</v>
      </c>
      <c r="K1487" t="str">
        <f>IFERROR(VLOOKUP($A1487,'Medical Examinations'!$A:$O,15,FALSE),"")</f>
        <v>Diabetes</v>
      </c>
      <c r="L1487" s="19" t="str">
        <f>IFERROR(VLOOKUP($A1487,'Hospitalisation Details'!$A:$Q,7,FALSE),"")</f>
        <v>16-Jun-1967</v>
      </c>
      <c r="M1487" s="20">
        <f>IFERROR(VLOOKUP($A1487,'Hospitalisation Details'!$A:$Q,10,FALSE),"")</f>
        <v>30063.58</v>
      </c>
      <c r="N1487" s="26" t="str">
        <f>IFERROR(VLOOKUP($A1487,'Hospitalisation Details'!$A:$Q,11,FALSE),"")</f>
        <v>tier - 1</v>
      </c>
      <c r="O1487" t="str">
        <f>IFERROR(VLOOKUP($A1487,'Hospitalisation Details'!$A:$Q,13,FALSE),"")</f>
        <v>tier - 1</v>
      </c>
      <c r="P1487" t="str">
        <f>IFERROR(VLOOKUP($A1487,'Hospitalisation Details'!$A:$Q,15,FALSE),"")</f>
        <v>R1012</v>
      </c>
      <c r="Q1487">
        <f>IFERROR(VLOOKUP($A1487,'Hospitalisation Details'!$A:$Q,8,FALSE),"")</f>
        <v>55</v>
      </c>
    </row>
    <row r="1488" spans="1:17" ht="15" x14ac:dyDescent="0.35">
      <c r="A1488" s="25" t="str">
        <f>'Customer Names'!A324</f>
        <v>Id323</v>
      </c>
      <c r="B1488" t="str">
        <f>IFERROR(VLOOKUP($A1488,'Customer Names'!$A:$F,3,FALSE),"")</f>
        <v>Walker</v>
      </c>
      <c r="C1488" s="27">
        <f>IFERROR(VLOOKUP($A1488,'Medical Examinations'!$A:$O,2,FALSE),"")</f>
        <v>22.39</v>
      </c>
      <c r="D1488">
        <f>IFERROR(VLOOKUP($A1488,'Medical Examinations'!$A:$O,3,FALSE),"")</f>
        <v>9.5299999999999994</v>
      </c>
      <c r="E1488" s="26" t="str">
        <f>IFERROR(VLOOKUP($A1488,'Medical Examinations'!$A:$O,4,FALSE),"")</f>
        <v>Yes</v>
      </c>
      <c r="F1488" t="str">
        <f>IFERROR(VLOOKUP($A1488,'Medical Examinations'!$A:$O,6,FALSE),"")</f>
        <v>No</v>
      </c>
      <c r="G1488" t="str">
        <f>IFERROR(VLOOKUP($A1488,'Medical Examinations'!$A:$O,7,FALSE),"")</f>
        <v>No</v>
      </c>
      <c r="H1488" s="28" t="str">
        <f>IFERROR(VLOOKUP($A1488,'Medical Examinations'!$A:$O,8,FALSE),"")</f>
        <v>0</v>
      </c>
      <c r="I1488" t="str">
        <f>IFERROR(VLOOKUP($A1488,'Medical Examinations'!$A:$O,10,FALSE),"")</f>
        <v>Yes</v>
      </c>
      <c r="J1488" t="str">
        <f>IFERROR(VLOOKUP($A1488,'Medical Examinations'!$A:$O,14,FALSE),"")</f>
        <v>Normal Weight</v>
      </c>
      <c r="K1488" t="str">
        <f>IFERROR(VLOOKUP($A1488,'Medical Examinations'!$A:$O,15,FALSE),"")</f>
        <v>Diabetes</v>
      </c>
      <c r="L1488" s="19" t="str">
        <f>IFERROR(VLOOKUP($A1488,'Hospitalisation Details'!$A:$Q,7,FALSE),"")</f>
        <v>4-Aug-1981</v>
      </c>
      <c r="M1488" s="20">
        <f>IFERROR(VLOOKUP($A1488,'Hospitalisation Details'!$A:$Q,10,FALSE),"")</f>
        <v>30026.87</v>
      </c>
      <c r="N1488" s="26" t="str">
        <f>IFERROR(VLOOKUP($A1488,'Hospitalisation Details'!$A:$Q,11,FALSE),"")</f>
        <v>tier - 2</v>
      </c>
      <c r="O1488" t="str">
        <f>IFERROR(VLOOKUP($A1488,'Hospitalisation Details'!$A:$Q,13,FALSE),"")</f>
        <v>tier - 3</v>
      </c>
      <c r="P1488" t="str">
        <f>IFERROR(VLOOKUP($A1488,'Hospitalisation Details'!$A:$Q,15,FALSE),"")</f>
        <v>R1012</v>
      </c>
      <c r="Q1488">
        <f>IFERROR(VLOOKUP($A1488,'Hospitalisation Details'!$A:$Q,8,FALSE),"")</f>
        <v>41</v>
      </c>
    </row>
    <row r="1489" spans="1:17" ht="15" x14ac:dyDescent="0.35">
      <c r="A1489" s="25" t="str">
        <f>'Customer Names'!A325</f>
        <v>Id324</v>
      </c>
      <c r="B1489" t="str">
        <f>IFERROR(VLOOKUP($A1489,'Customer Names'!$A:$F,3,FALSE),"")</f>
        <v>Stange</v>
      </c>
      <c r="C1489" s="27">
        <f>IFERROR(VLOOKUP($A1489,'Medical Examinations'!$A:$O,2,FALSE),"")</f>
        <v>28.78</v>
      </c>
      <c r="D1489">
        <f>IFERROR(VLOOKUP($A1489,'Medical Examinations'!$A:$O,3,FALSE),"")</f>
        <v>5.68</v>
      </c>
      <c r="E1489" s="26" t="str">
        <f>IFERROR(VLOOKUP($A1489,'Medical Examinations'!$A:$O,4,FALSE),"")</f>
        <v>No</v>
      </c>
      <c r="F1489" t="str">
        <f>IFERROR(VLOOKUP($A1489,'Medical Examinations'!$A:$O,6,FALSE),"")</f>
        <v>No</v>
      </c>
      <c r="G1489" t="str">
        <f>IFERROR(VLOOKUP($A1489,'Medical Examinations'!$A:$O,7,FALSE),"")</f>
        <v>No</v>
      </c>
      <c r="H1489" s="28" t="str">
        <f>IFERROR(VLOOKUP($A1489,'Medical Examinations'!$A:$O,8,FALSE),"")</f>
        <v>0</v>
      </c>
      <c r="I1489" t="str">
        <f>IFERROR(VLOOKUP($A1489,'Medical Examinations'!$A:$O,10,FALSE),"")</f>
        <v>Yes</v>
      </c>
      <c r="J1489" t="str">
        <f>IFERROR(VLOOKUP($A1489,'Medical Examinations'!$A:$O,14,FALSE),"")</f>
        <v>Over Weight</v>
      </c>
      <c r="K1489" t="str">
        <f>IFERROR(VLOOKUP($A1489,'Medical Examinations'!$A:$O,15,FALSE),"")</f>
        <v>Normal</v>
      </c>
      <c r="L1489" s="19" t="str">
        <f>IFERROR(VLOOKUP($A1489,'Hospitalisation Details'!$A:$Q,7,FALSE),"")</f>
        <v>5-Oct-1991</v>
      </c>
      <c r="M1489" s="20">
        <f>IFERROR(VLOOKUP($A1489,'Hospitalisation Details'!$A:$Q,10,FALSE),"")</f>
        <v>29969.67</v>
      </c>
      <c r="N1489" s="26" t="str">
        <f>IFERROR(VLOOKUP($A1489,'Hospitalisation Details'!$A:$Q,11,FALSE),"")</f>
        <v>tier - 1</v>
      </c>
      <c r="O1489" t="str">
        <f>IFERROR(VLOOKUP($A1489,'Hospitalisation Details'!$A:$Q,13,FALSE),"")</f>
        <v>tier - 1</v>
      </c>
      <c r="P1489" t="str">
        <f>IFERROR(VLOOKUP($A1489,'Hospitalisation Details'!$A:$Q,15,FALSE),"")</f>
        <v>R1011</v>
      </c>
      <c r="Q1489">
        <f>IFERROR(VLOOKUP($A1489,'Hospitalisation Details'!$A:$Q,8,FALSE),"")</f>
        <v>31</v>
      </c>
    </row>
    <row r="1490" spans="1:17" ht="15" x14ac:dyDescent="0.35">
      <c r="A1490" s="25" t="str">
        <f>'Customer Names'!A326</f>
        <v>Id325</v>
      </c>
      <c r="B1490" t="str">
        <f>IFERROR(VLOOKUP($A1490,'Customer Names'!$A:$F,3,FALSE),"")</f>
        <v>Roy</v>
      </c>
      <c r="C1490" s="27">
        <f>IFERROR(VLOOKUP($A1490,'Medical Examinations'!$A:$O,2,FALSE),"")</f>
        <v>18.329999999999998</v>
      </c>
      <c r="D1490">
        <f>IFERROR(VLOOKUP($A1490,'Medical Examinations'!$A:$O,3,FALSE),"")</f>
        <v>5.57</v>
      </c>
      <c r="E1490" s="26" t="str">
        <f>IFERROR(VLOOKUP($A1490,'Medical Examinations'!$A:$O,4,FALSE),"")</f>
        <v>Yes</v>
      </c>
      <c r="F1490" t="str">
        <f>IFERROR(VLOOKUP($A1490,'Medical Examinations'!$A:$O,6,FALSE),"")</f>
        <v>No</v>
      </c>
      <c r="G1490" t="str">
        <f>IFERROR(VLOOKUP($A1490,'Medical Examinations'!$A:$O,7,FALSE),"")</f>
        <v>No</v>
      </c>
      <c r="H1490" s="28" t="str">
        <f>IFERROR(VLOOKUP($A1490,'Medical Examinations'!$A:$O,8,FALSE),"")</f>
        <v>0</v>
      </c>
      <c r="I1490" t="str">
        <f>IFERROR(VLOOKUP($A1490,'Medical Examinations'!$A:$O,10,FALSE),"")</f>
        <v>Yes</v>
      </c>
      <c r="J1490" t="str">
        <f>IFERROR(VLOOKUP($A1490,'Medical Examinations'!$A:$O,14,FALSE),"")</f>
        <v>Under Weight</v>
      </c>
      <c r="K1490" t="str">
        <f>IFERROR(VLOOKUP($A1490,'Medical Examinations'!$A:$O,15,FALSE),"")</f>
        <v>Normal</v>
      </c>
      <c r="L1490" s="19" t="str">
        <f>IFERROR(VLOOKUP($A1490,'Hospitalisation Details'!$A:$Q,7,FALSE),"")</f>
        <v>12-Jun-1976</v>
      </c>
      <c r="M1490" s="20">
        <f>IFERROR(VLOOKUP($A1490,'Hospitalisation Details'!$A:$Q,10,FALSE),"")</f>
        <v>29933.75</v>
      </c>
      <c r="N1490" s="26" t="str">
        <f>IFERROR(VLOOKUP($A1490,'Hospitalisation Details'!$A:$Q,11,FALSE),"")</f>
        <v>tier - 1</v>
      </c>
      <c r="O1490" t="str">
        <f>IFERROR(VLOOKUP($A1490,'Hospitalisation Details'!$A:$Q,13,FALSE),"")</f>
        <v>tier - 1</v>
      </c>
      <c r="P1490" t="str">
        <f>IFERROR(VLOOKUP($A1490,'Hospitalisation Details'!$A:$Q,15,FALSE),"")</f>
        <v>R1011</v>
      </c>
      <c r="Q1490">
        <f>IFERROR(VLOOKUP($A1490,'Hospitalisation Details'!$A:$Q,8,FALSE),"")</f>
        <v>46</v>
      </c>
    </row>
    <row r="1491" spans="1:17" ht="15" x14ac:dyDescent="0.35">
      <c r="A1491" s="25" t="str">
        <f>'Customer Names'!A327</f>
        <v>Id326</v>
      </c>
      <c r="B1491" t="str">
        <f>IFERROR(VLOOKUP($A1491,'Customer Names'!$A:$F,3,FALSE),"")</f>
        <v>Potere</v>
      </c>
      <c r="C1491" s="27">
        <f>IFERROR(VLOOKUP($A1491,'Medical Examinations'!$A:$O,2,FALSE),"")</f>
        <v>26.39</v>
      </c>
      <c r="D1491">
        <f>IFERROR(VLOOKUP($A1491,'Medical Examinations'!$A:$O,3,FALSE),"")</f>
        <v>4.58</v>
      </c>
      <c r="E1491" s="26" t="str">
        <f>IFERROR(VLOOKUP($A1491,'Medical Examinations'!$A:$O,4,FALSE),"")</f>
        <v>Yes</v>
      </c>
      <c r="F1491" t="str">
        <f>IFERROR(VLOOKUP($A1491,'Medical Examinations'!$A:$O,6,FALSE),"")</f>
        <v>No</v>
      </c>
      <c r="G1491" t="str">
        <f>IFERROR(VLOOKUP($A1491,'Medical Examinations'!$A:$O,7,FALSE),"")</f>
        <v>No</v>
      </c>
      <c r="H1491" s="28">
        <f>IFERROR(VLOOKUP($A1491,'Medical Examinations'!$A:$O,8,FALSE),"")</f>
        <v>1</v>
      </c>
      <c r="I1491" t="str">
        <f>IFERROR(VLOOKUP($A1491,'Medical Examinations'!$A:$O,10,FALSE),"")</f>
        <v>Yes</v>
      </c>
      <c r="J1491" t="str">
        <f>IFERROR(VLOOKUP($A1491,'Medical Examinations'!$A:$O,14,FALSE),"")</f>
        <v>Over Weight</v>
      </c>
      <c r="K1491" t="str">
        <f>IFERROR(VLOOKUP($A1491,'Medical Examinations'!$A:$O,15,FALSE),"")</f>
        <v>Normal</v>
      </c>
      <c r="L1491" s="19" t="str">
        <f>IFERROR(VLOOKUP($A1491,'Hospitalisation Details'!$A:$Q,7,FALSE),"")</f>
        <v>30-Dec-1988</v>
      </c>
      <c r="M1491" s="20">
        <f>IFERROR(VLOOKUP($A1491,'Hospitalisation Details'!$A:$Q,10,FALSE),"")</f>
        <v>29929.56</v>
      </c>
      <c r="N1491" s="26" t="str">
        <f>IFERROR(VLOOKUP($A1491,'Hospitalisation Details'!$A:$Q,11,FALSE),"")</f>
        <v>tier - 1</v>
      </c>
      <c r="O1491" t="str">
        <f>IFERROR(VLOOKUP($A1491,'Hospitalisation Details'!$A:$Q,13,FALSE),"")</f>
        <v>tier - 1</v>
      </c>
      <c r="P1491" t="str">
        <f>IFERROR(VLOOKUP($A1491,'Hospitalisation Details'!$A:$Q,15,FALSE),"")</f>
        <v>R1011</v>
      </c>
      <c r="Q1491">
        <f>IFERROR(VLOOKUP($A1491,'Hospitalisation Details'!$A:$Q,8,FALSE),"")</f>
        <v>34</v>
      </c>
    </row>
    <row r="1492" spans="1:17" ht="15" x14ac:dyDescent="0.35">
      <c r="A1492" s="25" t="str">
        <f>'Customer Names'!A328</f>
        <v>Id327</v>
      </c>
      <c r="B1492" t="str">
        <f>IFERROR(VLOOKUP($A1492,'Customer Names'!$A:$F,3,FALSE),"")</f>
        <v>Podgurski</v>
      </c>
      <c r="C1492" s="27">
        <f>IFERROR(VLOOKUP($A1492,'Medical Examinations'!$A:$O,2,FALSE),"")</f>
        <v>19.260000000000002</v>
      </c>
      <c r="D1492">
        <f>IFERROR(VLOOKUP($A1492,'Medical Examinations'!$A:$O,3,FALSE),"")</f>
        <v>8.9600000000000009</v>
      </c>
      <c r="E1492" s="26" t="str">
        <f>IFERROR(VLOOKUP($A1492,'Medical Examinations'!$A:$O,4,FALSE),"")</f>
        <v>Yes</v>
      </c>
      <c r="F1492" t="str">
        <f>IFERROR(VLOOKUP($A1492,'Medical Examinations'!$A:$O,6,FALSE),"")</f>
        <v>No</v>
      </c>
      <c r="G1492" t="str">
        <f>IFERROR(VLOOKUP($A1492,'Medical Examinations'!$A:$O,7,FALSE),"")</f>
        <v>No</v>
      </c>
      <c r="H1492" s="28">
        <f>IFERROR(VLOOKUP($A1492,'Medical Examinations'!$A:$O,8,FALSE),"")</f>
        <v>1</v>
      </c>
      <c r="I1492" t="str">
        <f>IFERROR(VLOOKUP($A1492,'Medical Examinations'!$A:$O,10,FALSE),"")</f>
        <v>Yes</v>
      </c>
      <c r="J1492" t="str">
        <f>IFERROR(VLOOKUP($A1492,'Medical Examinations'!$A:$O,14,FALSE),"")</f>
        <v>Normal Weight</v>
      </c>
      <c r="K1492" t="str">
        <f>IFERROR(VLOOKUP($A1492,'Medical Examinations'!$A:$O,15,FALSE),"")</f>
        <v>Diabetes</v>
      </c>
      <c r="L1492" s="19" t="str">
        <f>IFERROR(VLOOKUP($A1492,'Hospitalisation Details'!$A:$Q,7,FALSE),"")</f>
        <v>19-Aug-1975</v>
      </c>
      <c r="M1492" s="20">
        <f>IFERROR(VLOOKUP($A1492,'Hospitalisation Details'!$A:$Q,10,FALSE),"")</f>
        <v>29899.25</v>
      </c>
      <c r="N1492" s="26" t="str">
        <f>IFERROR(VLOOKUP($A1492,'Hospitalisation Details'!$A:$Q,11,FALSE),"")</f>
        <v>tier - 1</v>
      </c>
      <c r="O1492" t="str">
        <f>IFERROR(VLOOKUP($A1492,'Hospitalisation Details'!$A:$Q,13,FALSE),"")</f>
        <v>tier - 3</v>
      </c>
      <c r="P1492" t="str">
        <f>IFERROR(VLOOKUP($A1492,'Hospitalisation Details'!$A:$Q,15,FALSE),"")</f>
        <v>R1011</v>
      </c>
      <c r="Q1492">
        <f>IFERROR(VLOOKUP($A1492,'Hospitalisation Details'!$A:$Q,8,FALSE),"")</f>
        <v>47</v>
      </c>
    </row>
    <row r="1493" spans="1:17" ht="15" x14ac:dyDescent="0.35">
      <c r="A1493" s="25" t="str">
        <f>'Customer Names'!A329</f>
        <v>Id328</v>
      </c>
      <c r="B1493" t="str">
        <f>IFERROR(VLOOKUP($A1493,'Customer Names'!$A:$F,3,FALSE),"")</f>
        <v>Diamond</v>
      </c>
      <c r="C1493" s="27">
        <f>IFERROR(VLOOKUP($A1493,'Medical Examinations'!$A:$O,2,FALSE),"")</f>
        <v>26.92</v>
      </c>
      <c r="D1493">
        <f>IFERROR(VLOOKUP($A1493,'Medical Examinations'!$A:$O,3,FALSE),"")</f>
        <v>6.09</v>
      </c>
      <c r="E1493" s="26" t="str">
        <f>IFERROR(VLOOKUP($A1493,'Medical Examinations'!$A:$O,4,FALSE),"")</f>
        <v>No</v>
      </c>
      <c r="F1493" t="str">
        <f>IFERROR(VLOOKUP($A1493,'Medical Examinations'!$A:$O,6,FALSE),"")</f>
        <v>No</v>
      </c>
      <c r="G1493" t="str">
        <f>IFERROR(VLOOKUP($A1493,'Medical Examinations'!$A:$O,7,FALSE),"")</f>
        <v>No</v>
      </c>
      <c r="H1493" s="28" t="str">
        <f>IFERROR(VLOOKUP($A1493,'Medical Examinations'!$A:$O,8,FALSE),"")</f>
        <v>0</v>
      </c>
      <c r="I1493" t="str">
        <f>IFERROR(VLOOKUP($A1493,'Medical Examinations'!$A:$O,10,FALSE),"")</f>
        <v>Yes</v>
      </c>
      <c r="J1493" t="str">
        <f>IFERROR(VLOOKUP($A1493,'Medical Examinations'!$A:$O,14,FALSE),"")</f>
        <v>Over Weight</v>
      </c>
      <c r="K1493" t="str">
        <f>IFERROR(VLOOKUP($A1493,'Medical Examinations'!$A:$O,15,FALSE),"")</f>
        <v>Prediabetes</v>
      </c>
      <c r="L1493" s="19" t="str">
        <f>IFERROR(VLOOKUP($A1493,'Hospitalisation Details'!$A:$Q,7,FALSE),"")</f>
        <v>30-Dec-1989</v>
      </c>
      <c r="M1493" s="20">
        <f>IFERROR(VLOOKUP($A1493,'Hospitalisation Details'!$A:$Q,10,FALSE),"")</f>
        <v>29852.48</v>
      </c>
      <c r="N1493" s="26" t="str">
        <f>IFERROR(VLOOKUP($A1493,'Hospitalisation Details'!$A:$Q,11,FALSE),"")</f>
        <v>tier - 1</v>
      </c>
      <c r="O1493" t="str">
        <f>IFERROR(VLOOKUP($A1493,'Hospitalisation Details'!$A:$Q,13,FALSE),"")</f>
        <v>tier - 3</v>
      </c>
      <c r="P1493" t="str">
        <f>IFERROR(VLOOKUP($A1493,'Hospitalisation Details'!$A:$Q,15,FALSE),"")</f>
        <v>R1011</v>
      </c>
      <c r="Q1493">
        <f>IFERROR(VLOOKUP($A1493,'Hospitalisation Details'!$A:$Q,8,FALSE),"")</f>
        <v>33</v>
      </c>
    </row>
    <row r="1494" spans="1:17" ht="15" x14ac:dyDescent="0.35">
      <c r="A1494" s="25" t="str">
        <f>'Customer Names'!A330</f>
        <v>Id329</v>
      </c>
      <c r="B1494" t="str">
        <f>IFERROR(VLOOKUP($A1494,'Customer Names'!$A:$F,3,FALSE),"")</f>
        <v>Sallade</v>
      </c>
      <c r="C1494" s="27">
        <f>IFERROR(VLOOKUP($A1494,'Medical Examinations'!$A:$O,2,FALSE),"")</f>
        <v>19.73</v>
      </c>
      <c r="D1494">
        <f>IFERROR(VLOOKUP($A1494,'Medical Examinations'!$A:$O,3,FALSE),"")</f>
        <v>4.3600000000000003</v>
      </c>
      <c r="E1494" s="26" t="str">
        <f>IFERROR(VLOOKUP($A1494,'Medical Examinations'!$A:$O,4,FALSE),"")</f>
        <v>No</v>
      </c>
      <c r="F1494" t="str">
        <f>IFERROR(VLOOKUP($A1494,'Medical Examinations'!$A:$O,6,FALSE),"")</f>
        <v>No</v>
      </c>
      <c r="G1494" t="str">
        <f>IFERROR(VLOOKUP($A1494,'Medical Examinations'!$A:$O,7,FALSE),"")</f>
        <v>No</v>
      </c>
      <c r="H1494" s="28" t="str">
        <f>IFERROR(VLOOKUP($A1494,'Medical Examinations'!$A:$O,8,FALSE),"")</f>
        <v>0</v>
      </c>
      <c r="I1494" t="str">
        <f>IFERROR(VLOOKUP($A1494,'Medical Examinations'!$A:$O,10,FALSE),"")</f>
        <v>Yes</v>
      </c>
      <c r="J1494" t="str">
        <f>IFERROR(VLOOKUP($A1494,'Medical Examinations'!$A:$O,14,FALSE),"")</f>
        <v>Normal Weight</v>
      </c>
      <c r="K1494" t="str">
        <f>IFERROR(VLOOKUP($A1494,'Medical Examinations'!$A:$O,15,FALSE),"")</f>
        <v>Normal</v>
      </c>
      <c r="L1494" s="19" t="str">
        <f>IFERROR(VLOOKUP($A1494,'Hospitalisation Details'!$A:$Q,7,FALSE),"")</f>
        <v>29-Oct-1982</v>
      </c>
      <c r="M1494" s="20">
        <f>IFERROR(VLOOKUP($A1494,'Hospitalisation Details'!$A:$Q,10,FALSE),"")</f>
        <v>29818.76</v>
      </c>
      <c r="N1494" s="26" t="str">
        <f>IFERROR(VLOOKUP($A1494,'Hospitalisation Details'!$A:$Q,11,FALSE),"")</f>
        <v>tier - 1</v>
      </c>
      <c r="O1494" t="str">
        <f>IFERROR(VLOOKUP($A1494,'Hospitalisation Details'!$A:$Q,13,FALSE),"")</f>
        <v>tier - 1</v>
      </c>
      <c r="P1494" t="str">
        <f>IFERROR(VLOOKUP($A1494,'Hospitalisation Details'!$A:$Q,15,FALSE),"")</f>
        <v>R1012</v>
      </c>
      <c r="Q1494">
        <f>IFERROR(VLOOKUP($A1494,'Hospitalisation Details'!$A:$Q,8,FALSE),"")</f>
        <v>40</v>
      </c>
    </row>
    <row r="1495" spans="1:17" ht="15" x14ac:dyDescent="0.35">
      <c r="A1495" s="25" t="str">
        <f>'Customer Names'!A34</f>
        <v>Id33</v>
      </c>
      <c r="B1495" t="str">
        <f>IFERROR(VLOOKUP($A1495,'Customer Names'!$A:$F,3,FALSE),"")</f>
        <v>Prindiville</v>
      </c>
      <c r="C1495" s="27">
        <f>IFERROR(VLOOKUP($A1495,'Medical Examinations'!$A:$O,2,FALSE),"")</f>
        <v>31.35</v>
      </c>
      <c r="D1495">
        <f>IFERROR(VLOOKUP($A1495,'Medical Examinations'!$A:$O,3,FALSE),"")</f>
        <v>6.86</v>
      </c>
      <c r="E1495" s="26" t="str">
        <f>IFERROR(VLOOKUP($A1495,'Medical Examinations'!$A:$O,4,FALSE),"")</f>
        <v>No</v>
      </c>
      <c r="F1495" t="str">
        <f>IFERROR(VLOOKUP($A1495,'Medical Examinations'!$A:$O,6,FALSE),"")</f>
        <v>No</v>
      </c>
      <c r="G1495" t="str">
        <f>IFERROR(VLOOKUP($A1495,'Medical Examinations'!$A:$O,7,FALSE),"")</f>
        <v>No</v>
      </c>
      <c r="H1495" s="28" t="str">
        <f>IFERROR(VLOOKUP($A1495,'Medical Examinations'!$A:$O,8,FALSE),"")</f>
        <v>0</v>
      </c>
      <c r="I1495" t="str">
        <f>IFERROR(VLOOKUP($A1495,'Medical Examinations'!$A:$O,10,FALSE),"")</f>
        <v>Yes</v>
      </c>
      <c r="J1495" t="str">
        <f>IFERROR(VLOOKUP($A1495,'Medical Examinations'!$A:$O,14,FALSE),"")</f>
        <v>Obesity</v>
      </c>
      <c r="K1495" t="str">
        <f>IFERROR(VLOOKUP($A1495,'Medical Examinations'!$A:$O,15,FALSE),"")</f>
        <v>Diabetes</v>
      </c>
      <c r="L1495" s="19" t="str">
        <f>IFERROR(VLOOKUP($A1495,'Hospitalisation Details'!$A:$Q,7,FALSE),"")</f>
        <v>4-Dec-1962</v>
      </c>
      <c r="M1495" s="20">
        <f>IFERROR(VLOOKUP($A1495,'Hospitalisation Details'!$A:$Q,10,FALSE),"")</f>
        <v>46130.53</v>
      </c>
      <c r="N1495" s="26" t="str">
        <f>IFERROR(VLOOKUP($A1495,'Hospitalisation Details'!$A:$Q,11,FALSE),"")</f>
        <v>tier - 1</v>
      </c>
      <c r="O1495" t="str">
        <f>IFERROR(VLOOKUP($A1495,'Hospitalisation Details'!$A:$Q,13,FALSE),"")</f>
        <v>tier - 1</v>
      </c>
      <c r="P1495" t="str">
        <f>IFERROR(VLOOKUP($A1495,'Hospitalisation Details'!$A:$Q,15,FALSE),"")</f>
        <v>R1012</v>
      </c>
      <c r="Q1495">
        <f>IFERROR(VLOOKUP($A1495,'Hospitalisation Details'!$A:$Q,8,FALSE),"")</f>
        <v>60</v>
      </c>
    </row>
    <row r="1496" spans="1:17" ht="15" x14ac:dyDescent="0.35">
      <c r="A1496" s="25" t="str">
        <f>'Customer Names'!A331</f>
        <v>Id330</v>
      </c>
      <c r="B1496" t="str">
        <f>IFERROR(VLOOKUP($A1496,'Customer Names'!$A:$F,3,FALSE),"")</f>
        <v>Zhang</v>
      </c>
      <c r="C1496" s="27">
        <f>IFERROR(VLOOKUP($A1496,'Medical Examinations'!$A:$O,2,FALSE),"")</f>
        <v>23.56</v>
      </c>
      <c r="D1496">
        <f>IFERROR(VLOOKUP($A1496,'Medical Examinations'!$A:$O,3,FALSE),"")</f>
        <v>11.74</v>
      </c>
      <c r="E1496" s="26" t="str">
        <f>IFERROR(VLOOKUP($A1496,'Medical Examinations'!$A:$O,4,FALSE),"")</f>
        <v>Yes</v>
      </c>
      <c r="F1496" t="str">
        <f>IFERROR(VLOOKUP($A1496,'Medical Examinations'!$A:$O,6,FALSE),"")</f>
        <v>No</v>
      </c>
      <c r="G1496" t="str">
        <f>IFERROR(VLOOKUP($A1496,'Medical Examinations'!$A:$O,7,FALSE),"")</f>
        <v>No</v>
      </c>
      <c r="H1496" s="28" t="str">
        <f>IFERROR(VLOOKUP($A1496,'Medical Examinations'!$A:$O,8,FALSE),"")</f>
        <v>0</v>
      </c>
      <c r="I1496" t="str">
        <f>IFERROR(VLOOKUP($A1496,'Medical Examinations'!$A:$O,10,FALSE),"")</f>
        <v>Yes</v>
      </c>
      <c r="J1496" t="str">
        <f>IFERROR(VLOOKUP($A1496,'Medical Examinations'!$A:$O,14,FALSE),"")</f>
        <v>Normal Weight</v>
      </c>
      <c r="K1496" t="str">
        <f>IFERROR(VLOOKUP($A1496,'Medical Examinations'!$A:$O,15,FALSE),"")</f>
        <v>Diabetes</v>
      </c>
      <c r="L1496" s="19" t="str">
        <f>IFERROR(VLOOKUP($A1496,'Hospitalisation Details'!$A:$Q,7,FALSE),"")</f>
        <v>13-Aug-1981</v>
      </c>
      <c r="M1496" s="20">
        <f>IFERROR(VLOOKUP($A1496,'Hospitalisation Details'!$A:$Q,10,FALSE),"")</f>
        <v>29816.639999999999</v>
      </c>
      <c r="N1496" s="26" t="str">
        <f>IFERROR(VLOOKUP($A1496,'Hospitalisation Details'!$A:$Q,11,FALSE),"")</f>
        <v>tier - 1</v>
      </c>
      <c r="O1496" t="str">
        <f>IFERROR(VLOOKUP($A1496,'Hospitalisation Details'!$A:$Q,13,FALSE),"")</f>
        <v>tier - 2</v>
      </c>
      <c r="P1496" t="str">
        <f>IFERROR(VLOOKUP($A1496,'Hospitalisation Details'!$A:$Q,15,FALSE),"")</f>
        <v>R1011</v>
      </c>
      <c r="Q1496">
        <f>IFERROR(VLOOKUP($A1496,'Hospitalisation Details'!$A:$Q,8,FALSE),"")</f>
        <v>41</v>
      </c>
    </row>
    <row r="1497" spans="1:17" ht="15" x14ac:dyDescent="0.35">
      <c r="A1497" s="25" t="str">
        <f>'Customer Names'!A332</f>
        <v>Id331</v>
      </c>
      <c r="B1497" t="str">
        <f>IFERROR(VLOOKUP($A1497,'Customer Names'!$A:$F,3,FALSE),"")</f>
        <v>Chatfield</v>
      </c>
      <c r="C1497" s="27">
        <f>IFERROR(VLOOKUP($A1497,'Medical Examinations'!$A:$O,2,FALSE),"")</f>
        <v>37.67</v>
      </c>
      <c r="D1497">
        <f>IFERROR(VLOOKUP($A1497,'Medical Examinations'!$A:$O,3,FALSE),"")</f>
        <v>5.89</v>
      </c>
      <c r="E1497" s="26" t="str">
        <f>IFERROR(VLOOKUP($A1497,'Medical Examinations'!$A:$O,4,FALSE),"")</f>
        <v>No</v>
      </c>
      <c r="F1497" t="str">
        <f>IFERROR(VLOOKUP($A1497,'Medical Examinations'!$A:$O,6,FALSE),"")</f>
        <v>No</v>
      </c>
      <c r="G1497" t="str">
        <f>IFERROR(VLOOKUP($A1497,'Medical Examinations'!$A:$O,7,FALSE),"")</f>
        <v>No</v>
      </c>
      <c r="H1497" s="28">
        <f>IFERROR(VLOOKUP($A1497,'Medical Examinations'!$A:$O,8,FALSE),"")</f>
        <v>1</v>
      </c>
      <c r="I1497" t="str">
        <f>IFERROR(VLOOKUP($A1497,'Medical Examinations'!$A:$O,10,FALSE),"")</f>
        <v>Yes</v>
      </c>
      <c r="J1497" t="str">
        <f>IFERROR(VLOOKUP($A1497,'Medical Examinations'!$A:$O,14,FALSE),"")</f>
        <v>Obesity</v>
      </c>
      <c r="K1497" t="str">
        <f>IFERROR(VLOOKUP($A1497,'Medical Examinations'!$A:$O,15,FALSE),"")</f>
        <v>Prediabetes</v>
      </c>
      <c r="L1497" s="19" t="str">
        <f>IFERROR(VLOOKUP($A1497,'Hospitalisation Details'!$A:$Q,7,FALSE),"")</f>
        <v>20-Jun-1998</v>
      </c>
      <c r="M1497" s="20">
        <f>IFERROR(VLOOKUP($A1497,'Hospitalisation Details'!$A:$Q,10,FALSE),"")</f>
        <v>29760.6</v>
      </c>
      <c r="N1497" s="26" t="str">
        <f>IFERROR(VLOOKUP($A1497,'Hospitalisation Details'!$A:$Q,11,FALSE),"")</f>
        <v>tier - 1</v>
      </c>
      <c r="O1497" t="str">
        <f>IFERROR(VLOOKUP($A1497,'Hospitalisation Details'!$A:$Q,13,FALSE),"")</f>
        <v>tier - 2</v>
      </c>
      <c r="P1497" t="str">
        <f>IFERROR(VLOOKUP($A1497,'Hospitalisation Details'!$A:$Q,15,FALSE),"")</f>
        <v>R1011</v>
      </c>
      <c r="Q1497">
        <f>IFERROR(VLOOKUP($A1497,'Hospitalisation Details'!$A:$Q,8,FALSE),"")</f>
        <v>24</v>
      </c>
    </row>
    <row r="1498" spans="1:17" ht="15" x14ac:dyDescent="0.35">
      <c r="A1498" s="25" t="str">
        <f>'Customer Names'!A333</f>
        <v>Id332</v>
      </c>
      <c r="B1498" t="str">
        <f>IFERROR(VLOOKUP($A1498,'Customer Names'!$A:$F,3,FALSE),"")</f>
        <v>Bruns</v>
      </c>
      <c r="C1498" s="27">
        <f>IFERROR(VLOOKUP($A1498,'Medical Examinations'!$A:$O,2,FALSE),"")</f>
        <v>18.73</v>
      </c>
      <c r="D1498">
        <f>IFERROR(VLOOKUP($A1498,'Medical Examinations'!$A:$O,3,FALSE),"")</f>
        <v>10.64</v>
      </c>
      <c r="E1498" s="26" t="str">
        <f>IFERROR(VLOOKUP($A1498,'Medical Examinations'!$A:$O,4,FALSE),"")</f>
        <v>No</v>
      </c>
      <c r="F1498" t="str">
        <f>IFERROR(VLOOKUP($A1498,'Medical Examinations'!$A:$O,6,FALSE),"")</f>
        <v>No</v>
      </c>
      <c r="G1498" t="str">
        <f>IFERROR(VLOOKUP($A1498,'Medical Examinations'!$A:$O,7,FALSE),"")</f>
        <v>No</v>
      </c>
      <c r="H1498" s="28">
        <f>IFERROR(VLOOKUP($A1498,'Medical Examinations'!$A:$O,8,FALSE),"")</f>
        <v>2</v>
      </c>
      <c r="I1498" t="str">
        <f>IFERROR(VLOOKUP($A1498,'Medical Examinations'!$A:$O,10,FALSE),"")</f>
        <v>Yes</v>
      </c>
      <c r="J1498" t="str">
        <f>IFERROR(VLOOKUP($A1498,'Medical Examinations'!$A:$O,14,FALSE),"")</f>
        <v>Normal Weight</v>
      </c>
      <c r="K1498" t="str">
        <f>IFERROR(VLOOKUP($A1498,'Medical Examinations'!$A:$O,15,FALSE),"")</f>
        <v>Diabetes</v>
      </c>
      <c r="L1498" s="19" t="str">
        <f>IFERROR(VLOOKUP($A1498,'Hospitalisation Details'!$A:$Q,7,FALSE),"")</f>
        <v>23-Aug-1973</v>
      </c>
      <c r="M1498" s="20">
        <f>IFERROR(VLOOKUP($A1498,'Hospitalisation Details'!$A:$Q,10,FALSE),"")</f>
        <v>29757.69</v>
      </c>
      <c r="N1498" s="26" t="str">
        <f>IFERROR(VLOOKUP($A1498,'Hospitalisation Details'!$A:$Q,11,FALSE),"")</f>
        <v>tier - 1</v>
      </c>
      <c r="O1498" t="str">
        <f>IFERROR(VLOOKUP($A1498,'Hospitalisation Details'!$A:$Q,13,FALSE),"")</f>
        <v>tier - 3</v>
      </c>
      <c r="P1498" t="str">
        <f>IFERROR(VLOOKUP($A1498,'Hospitalisation Details'!$A:$Q,15,FALSE),"")</f>
        <v>R1011</v>
      </c>
      <c r="Q1498">
        <f>IFERROR(VLOOKUP($A1498,'Hospitalisation Details'!$A:$Q,8,FALSE),"")</f>
        <v>49</v>
      </c>
    </row>
    <row r="1499" spans="1:17" ht="15" x14ac:dyDescent="0.35">
      <c r="A1499" s="25" t="str">
        <f>'Customer Names'!A334</f>
        <v>Id333</v>
      </c>
      <c r="B1499" t="str">
        <f>IFERROR(VLOOKUP($A1499,'Customer Names'!$A:$F,3,FALSE),"")</f>
        <v>Yochum</v>
      </c>
      <c r="C1499" s="27">
        <f>IFERROR(VLOOKUP($A1499,'Medical Examinations'!$A:$O,2,FALSE),"")</f>
        <v>33.090000000000003</v>
      </c>
      <c r="D1499">
        <f>IFERROR(VLOOKUP($A1499,'Medical Examinations'!$A:$O,3,FALSE),"")</f>
        <v>6.06</v>
      </c>
      <c r="E1499" s="26" t="str">
        <f>IFERROR(VLOOKUP($A1499,'Medical Examinations'!$A:$O,4,FALSE),"")</f>
        <v>No</v>
      </c>
      <c r="F1499" t="str">
        <f>IFERROR(VLOOKUP($A1499,'Medical Examinations'!$A:$O,6,FALSE),"")</f>
        <v>No</v>
      </c>
      <c r="G1499" t="str">
        <f>IFERROR(VLOOKUP($A1499,'Medical Examinations'!$A:$O,7,FALSE),"")</f>
        <v>Yes</v>
      </c>
      <c r="H1499" s="28">
        <f>IFERROR(VLOOKUP($A1499,'Medical Examinations'!$A:$O,8,FALSE),"")</f>
        <v>1</v>
      </c>
      <c r="I1499" t="str">
        <f>IFERROR(VLOOKUP($A1499,'Medical Examinations'!$A:$O,10,FALSE),"")</f>
        <v>Yes</v>
      </c>
      <c r="J1499" t="str">
        <f>IFERROR(VLOOKUP($A1499,'Medical Examinations'!$A:$O,14,FALSE),"")</f>
        <v>Obesity</v>
      </c>
      <c r="K1499" t="str">
        <f>IFERROR(VLOOKUP($A1499,'Medical Examinations'!$A:$O,15,FALSE),"")</f>
        <v>Prediabetes</v>
      </c>
      <c r="L1499" s="19" t="str">
        <f>IFERROR(VLOOKUP($A1499,'Hospitalisation Details'!$A:$Q,7,FALSE),"")</f>
        <v>27-Jul-1993</v>
      </c>
      <c r="M1499" s="20">
        <f>IFERROR(VLOOKUP($A1499,'Hospitalisation Details'!$A:$Q,10,FALSE),"")</f>
        <v>29622.69</v>
      </c>
      <c r="N1499" s="26" t="str">
        <f>IFERROR(VLOOKUP($A1499,'Hospitalisation Details'!$A:$Q,11,FALSE),"")</f>
        <v>tier - 1</v>
      </c>
      <c r="O1499" t="str">
        <f>IFERROR(VLOOKUP($A1499,'Hospitalisation Details'!$A:$Q,13,FALSE),"")</f>
        <v>tier - 1</v>
      </c>
      <c r="P1499" t="str">
        <f>IFERROR(VLOOKUP($A1499,'Hospitalisation Details'!$A:$Q,15,FALSE),"")</f>
        <v>R1011</v>
      </c>
      <c r="Q1499">
        <f>IFERROR(VLOOKUP($A1499,'Hospitalisation Details'!$A:$Q,8,FALSE),"")</f>
        <v>29</v>
      </c>
    </row>
    <row r="1500" spans="1:17" ht="15" x14ac:dyDescent="0.35">
      <c r="A1500" s="25" t="str">
        <f>'Customer Names'!A335</f>
        <v>Id334</v>
      </c>
      <c r="B1500" t="str">
        <f>IFERROR(VLOOKUP($A1500,'Customer Names'!$A:$F,3,FALSE),"")</f>
        <v>Freeburn</v>
      </c>
      <c r="C1500" s="27">
        <f>IFERROR(VLOOKUP($A1500,'Medical Examinations'!$A:$O,2,FALSE),"")</f>
        <v>18.329999999999998</v>
      </c>
      <c r="D1500">
        <f>IFERROR(VLOOKUP($A1500,'Medical Examinations'!$A:$O,3,FALSE),"")</f>
        <v>7.46</v>
      </c>
      <c r="E1500" s="26" t="str">
        <f>IFERROR(VLOOKUP($A1500,'Medical Examinations'!$A:$O,4,FALSE),"")</f>
        <v>Yes</v>
      </c>
      <c r="F1500" t="str">
        <f>IFERROR(VLOOKUP($A1500,'Medical Examinations'!$A:$O,6,FALSE),"")</f>
        <v>No</v>
      </c>
      <c r="G1500" t="str">
        <f>IFERROR(VLOOKUP($A1500,'Medical Examinations'!$A:$O,7,FALSE),"")</f>
        <v>No</v>
      </c>
      <c r="H1500" s="28">
        <f>IFERROR(VLOOKUP($A1500,'Medical Examinations'!$A:$O,8,FALSE),"")</f>
        <v>1</v>
      </c>
      <c r="I1500" t="str">
        <f>IFERROR(VLOOKUP($A1500,'Medical Examinations'!$A:$O,10,FALSE),"")</f>
        <v>Yes</v>
      </c>
      <c r="J1500" t="str">
        <f>IFERROR(VLOOKUP($A1500,'Medical Examinations'!$A:$O,14,FALSE),"")</f>
        <v>Under Weight</v>
      </c>
      <c r="K1500" t="str">
        <f>IFERROR(VLOOKUP($A1500,'Medical Examinations'!$A:$O,15,FALSE),"")</f>
        <v>Diabetes</v>
      </c>
      <c r="L1500" s="19" t="str">
        <f>IFERROR(VLOOKUP($A1500,'Hospitalisation Details'!$A:$Q,7,FALSE),"")</f>
        <v>3-Nov-1975</v>
      </c>
      <c r="M1500" s="20">
        <f>IFERROR(VLOOKUP($A1500,'Hospitalisation Details'!$A:$Q,10,FALSE),"")</f>
        <v>29583.8</v>
      </c>
      <c r="N1500" s="26" t="str">
        <f>IFERROR(VLOOKUP($A1500,'Hospitalisation Details'!$A:$Q,11,FALSE),"")</f>
        <v>tier - 1</v>
      </c>
      <c r="O1500" t="str">
        <f>IFERROR(VLOOKUP($A1500,'Hospitalisation Details'!$A:$Q,13,FALSE),"")</f>
        <v>tier - 1</v>
      </c>
      <c r="P1500" t="str">
        <f>IFERROR(VLOOKUP($A1500,'Hospitalisation Details'!$A:$Q,15,FALSE),"")</f>
        <v>R1011</v>
      </c>
      <c r="Q1500">
        <f>IFERROR(VLOOKUP($A1500,'Hospitalisation Details'!$A:$Q,8,FALSE),"")</f>
        <v>47</v>
      </c>
    </row>
    <row r="1501" spans="1:17" ht="15" x14ac:dyDescent="0.35">
      <c r="A1501" s="25" t="str">
        <f>'Customer Names'!A336</f>
        <v>Id335</v>
      </c>
      <c r="B1501" t="str">
        <f>IFERROR(VLOOKUP($A1501,'Customer Names'!$A:$F,3,FALSE),"")</f>
        <v>Spencer</v>
      </c>
      <c r="C1501" s="27">
        <f>IFERROR(VLOOKUP($A1501,'Medical Examinations'!$A:$O,2,FALSE),"")</f>
        <v>27.74</v>
      </c>
      <c r="D1501">
        <f>IFERROR(VLOOKUP($A1501,'Medical Examinations'!$A:$O,3,FALSE),"")</f>
        <v>4.68</v>
      </c>
      <c r="E1501" s="26" t="str">
        <f>IFERROR(VLOOKUP($A1501,'Medical Examinations'!$A:$O,4,FALSE),"")</f>
        <v>Yes</v>
      </c>
      <c r="F1501" t="str">
        <f>IFERROR(VLOOKUP($A1501,'Medical Examinations'!$A:$O,6,FALSE),"")</f>
        <v>No</v>
      </c>
      <c r="G1501" t="str">
        <f>IFERROR(VLOOKUP($A1501,'Medical Examinations'!$A:$O,7,FALSE),"")</f>
        <v>No</v>
      </c>
      <c r="H1501" s="28">
        <f>IFERROR(VLOOKUP($A1501,'Medical Examinations'!$A:$O,8,FALSE),"")</f>
        <v>2</v>
      </c>
      <c r="I1501" t="str">
        <f>IFERROR(VLOOKUP($A1501,'Medical Examinations'!$A:$O,10,FALSE),"")</f>
        <v>Yes</v>
      </c>
      <c r="J1501" t="str">
        <f>IFERROR(VLOOKUP($A1501,'Medical Examinations'!$A:$O,14,FALSE),"")</f>
        <v>Over Weight</v>
      </c>
      <c r="K1501" t="str">
        <f>IFERROR(VLOOKUP($A1501,'Medical Examinations'!$A:$O,15,FALSE),"")</f>
        <v>Normal</v>
      </c>
      <c r="L1501" s="19" t="str">
        <f>IFERROR(VLOOKUP($A1501,'Hospitalisation Details'!$A:$Q,7,FALSE),"")</f>
        <v>20-Oct-1959</v>
      </c>
      <c r="M1501" s="20">
        <f>IFERROR(VLOOKUP($A1501,'Hospitalisation Details'!$A:$Q,10,FALSE),"")</f>
        <v>29523.17</v>
      </c>
      <c r="N1501" s="26" t="str">
        <f>IFERROR(VLOOKUP($A1501,'Hospitalisation Details'!$A:$Q,11,FALSE),"")</f>
        <v>tier - 1</v>
      </c>
      <c r="O1501" t="str">
        <f>IFERROR(VLOOKUP($A1501,'Hospitalisation Details'!$A:$Q,13,FALSE),"")</f>
        <v>tier - 2</v>
      </c>
      <c r="P1501" t="str">
        <f>IFERROR(VLOOKUP($A1501,'Hospitalisation Details'!$A:$Q,15,FALSE),"")</f>
        <v>R1024</v>
      </c>
      <c r="Q1501">
        <f>IFERROR(VLOOKUP($A1501,'Hospitalisation Details'!$A:$Q,8,FALSE),"")</f>
        <v>63</v>
      </c>
    </row>
    <row r="1502" spans="1:17" ht="15" x14ac:dyDescent="0.35">
      <c r="A1502" s="25" t="str">
        <f>'Customer Names'!A337</f>
        <v>Id336</v>
      </c>
      <c r="B1502" t="str">
        <f>IFERROR(VLOOKUP($A1502,'Customer Names'!$A:$F,3,FALSE),"")</f>
        <v>Jarosik</v>
      </c>
      <c r="C1502" s="27">
        <f>IFERROR(VLOOKUP($A1502,'Medical Examinations'!$A:$O,2,FALSE),"")</f>
        <v>24.2</v>
      </c>
      <c r="D1502">
        <f>IFERROR(VLOOKUP($A1502,'Medical Examinations'!$A:$O,3,FALSE),"")</f>
        <v>6.15</v>
      </c>
      <c r="E1502" s="26" t="str">
        <f>IFERROR(VLOOKUP($A1502,'Medical Examinations'!$A:$O,4,FALSE),"")</f>
        <v>No</v>
      </c>
      <c r="F1502" t="str">
        <f>IFERROR(VLOOKUP($A1502,'Medical Examinations'!$A:$O,6,FALSE),"")</f>
        <v>No</v>
      </c>
      <c r="G1502" t="str">
        <f>IFERROR(VLOOKUP($A1502,'Medical Examinations'!$A:$O,7,FALSE),"")</f>
        <v>No</v>
      </c>
      <c r="H1502" s="28">
        <f>IFERROR(VLOOKUP($A1502,'Medical Examinations'!$A:$O,8,FALSE),"")</f>
        <v>1</v>
      </c>
      <c r="I1502" t="str">
        <f>IFERROR(VLOOKUP($A1502,'Medical Examinations'!$A:$O,10,FALSE),"")</f>
        <v>Yes</v>
      </c>
      <c r="J1502" t="str">
        <f>IFERROR(VLOOKUP($A1502,'Medical Examinations'!$A:$O,14,FALSE),"")</f>
        <v>Normal Weight</v>
      </c>
      <c r="K1502" t="str">
        <f>IFERROR(VLOOKUP($A1502,'Medical Examinations'!$A:$O,15,FALSE),"")</f>
        <v>Prediabetes</v>
      </c>
      <c r="L1502" s="19" t="str">
        <f>IFERROR(VLOOKUP($A1502,'Hospitalisation Details'!$A:$Q,7,FALSE),"")</f>
        <v>16-Jul-1987</v>
      </c>
      <c r="M1502" s="20">
        <f>IFERROR(VLOOKUP($A1502,'Hospitalisation Details'!$A:$Q,10,FALSE),"")</f>
        <v>29443.59</v>
      </c>
      <c r="N1502" s="26" t="str">
        <f>IFERROR(VLOOKUP($A1502,'Hospitalisation Details'!$A:$Q,11,FALSE),"")</f>
        <v>tier - 1</v>
      </c>
      <c r="O1502" t="str">
        <f>IFERROR(VLOOKUP($A1502,'Hospitalisation Details'!$A:$Q,13,FALSE),"")</f>
        <v>tier - 1</v>
      </c>
      <c r="P1502" t="str">
        <f>IFERROR(VLOOKUP($A1502,'Hospitalisation Details'!$A:$Q,15,FALSE),"")</f>
        <v>R1011</v>
      </c>
      <c r="Q1502">
        <f>IFERROR(VLOOKUP($A1502,'Hospitalisation Details'!$A:$Q,8,FALSE),"")</f>
        <v>35</v>
      </c>
    </row>
    <row r="1503" spans="1:17" ht="15" x14ac:dyDescent="0.35">
      <c r="A1503" s="25" t="str">
        <f>'Customer Names'!A338</f>
        <v>Id337</v>
      </c>
      <c r="B1503" t="str">
        <f>IFERROR(VLOOKUP($A1503,'Customer Names'!$A:$F,3,FALSE),"")</f>
        <v>Heinzen</v>
      </c>
      <c r="C1503" s="27">
        <f>IFERROR(VLOOKUP($A1503,'Medical Examinations'!$A:$O,2,FALSE),"")</f>
        <v>22.03</v>
      </c>
      <c r="D1503">
        <f>IFERROR(VLOOKUP($A1503,'Medical Examinations'!$A:$O,3,FALSE),"")</f>
        <v>4.28</v>
      </c>
      <c r="E1503" s="26" t="str">
        <f>IFERROR(VLOOKUP($A1503,'Medical Examinations'!$A:$O,4,FALSE),"")</f>
        <v>Yes</v>
      </c>
      <c r="F1503" t="str">
        <f>IFERROR(VLOOKUP($A1503,'Medical Examinations'!$A:$O,6,FALSE),"")</f>
        <v>No</v>
      </c>
      <c r="G1503" t="str">
        <f>IFERROR(VLOOKUP($A1503,'Medical Examinations'!$A:$O,7,FALSE),"")</f>
        <v>No</v>
      </c>
      <c r="H1503" s="28" t="str">
        <f>IFERROR(VLOOKUP($A1503,'Medical Examinations'!$A:$O,8,FALSE),"")</f>
        <v>0</v>
      </c>
      <c r="I1503" t="str">
        <f>IFERROR(VLOOKUP($A1503,'Medical Examinations'!$A:$O,10,FALSE),"")</f>
        <v>Yes</v>
      </c>
      <c r="J1503" t="str">
        <f>IFERROR(VLOOKUP($A1503,'Medical Examinations'!$A:$O,14,FALSE),"")</f>
        <v>Normal Weight</v>
      </c>
      <c r="K1503" t="str">
        <f>IFERROR(VLOOKUP($A1503,'Medical Examinations'!$A:$O,15,FALSE),"")</f>
        <v>Normal</v>
      </c>
      <c r="L1503" s="19" t="str">
        <f>IFERROR(VLOOKUP($A1503,'Hospitalisation Details'!$A:$Q,7,FALSE),"")</f>
        <v>7-Nov-1985</v>
      </c>
      <c r="M1503" s="20">
        <f>IFERROR(VLOOKUP($A1503,'Hospitalisation Details'!$A:$Q,10,FALSE),"")</f>
        <v>29352.560000000001</v>
      </c>
      <c r="N1503" s="26" t="str">
        <f>IFERROR(VLOOKUP($A1503,'Hospitalisation Details'!$A:$Q,11,FALSE),"")</f>
        <v>tier - 1</v>
      </c>
      <c r="O1503" t="str">
        <f>IFERROR(VLOOKUP($A1503,'Hospitalisation Details'!$A:$Q,13,FALSE),"")</f>
        <v>tier - 1</v>
      </c>
      <c r="P1503" t="str">
        <f>IFERROR(VLOOKUP($A1503,'Hospitalisation Details'!$A:$Q,15,FALSE),"")</f>
        <v>R1011</v>
      </c>
      <c r="Q1503">
        <f>IFERROR(VLOOKUP($A1503,'Hospitalisation Details'!$A:$Q,8,FALSE),"")</f>
        <v>37</v>
      </c>
    </row>
    <row r="1504" spans="1:17" ht="15" x14ac:dyDescent="0.35">
      <c r="A1504" s="25" t="str">
        <f>'Customer Names'!A339</f>
        <v>Id338</v>
      </c>
      <c r="B1504" t="str">
        <f>IFERROR(VLOOKUP($A1504,'Customer Names'!$A:$F,3,FALSE),"")</f>
        <v>Kelley</v>
      </c>
      <c r="C1504" s="27">
        <f>IFERROR(VLOOKUP($A1504,'Medical Examinations'!$A:$O,2,FALSE),"")</f>
        <v>26.885000000000002</v>
      </c>
      <c r="D1504">
        <f>IFERROR(VLOOKUP($A1504,'Medical Examinations'!$A:$O,3,FALSE),"")</f>
        <v>9.86</v>
      </c>
      <c r="E1504" s="26" t="str">
        <f>IFERROR(VLOOKUP($A1504,'Medical Examinations'!$A:$O,4,FALSE),"")</f>
        <v>No</v>
      </c>
      <c r="F1504" t="str">
        <f>IFERROR(VLOOKUP($A1504,'Medical Examinations'!$A:$O,6,FALSE),"")</f>
        <v>No</v>
      </c>
      <c r="G1504" t="str">
        <f>IFERROR(VLOOKUP($A1504,'Medical Examinations'!$A:$O,7,FALSE),"")</f>
        <v>No</v>
      </c>
      <c r="H1504" s="28">
        <f>IFERROR(VLOOKUP($A1504,'Medical Examinations'!$A:$O,8,FALSE),"")</f>
        <v>3</v>
      </c>
      <c r="I1504" t="str">
        <f>IFERROR(VLOOKUP($A1504,'Medical Examinations'!$A:$O,10,FALSE),"")</f>
        <v>Yes</v>
      </c>
      <c r="J1504" t="str">
        <f>IFERROR(VLOOKUP($A1504,'Medical Examinations'!$A:$O,14,FALSE),"")</f>
        <v>Over Weight</v>
      </c>
      <c r="K1504" t="str">
        <f>IFERROR(VLOOKUP($A1504,'Medical Examinations'!$A:$O,15,FALSE),"")</f>
        <v>Diabetes</v>
      </c>
      <c r="L1504" s="19" t="str">
        <f>IFERROR(VLOOKUP($A1504,'Hospitalisation Details'!$A:$Q,7,FALSE),"")</f>
        <v>5-Jun-1958</v>
      </c>
      <c r="M1504" s="20">
        <f>IFERROR(VLOOKUP($A1504,'Hospitalisation Details'!$A:$Q,10,FALSE),"")</f>
        <v>29330.98</v>
      </c>
      <c r="N1504" s="26" t="str">
        <f>IFERROR(VLOOKUP($A1504,'Hospitalisation Details'!$A:$Q,11,FALSE),"")</f>
        <v>tier - 1</v>
      </c>
      <c r="O1504" t="str">
        <f>IFERROR(VLOOKUP($A1504,'Hospitalisation Details'!$A:$Q,13,FALSE),"")</f>
        <v>tier - 2</v>
      </c>
      <c r="P1504" t="str">
        <f>IFERROR(VLOOKUP($A1504,'Hospitalisation Details'!$A:$Q,15,FALSE),"")</f>
        <v>R1012</v>
      </c>
      <c r="Q1504">
        <f>IFERROR(VLOOKUP($A1504,'Hospitalisation Details'!$A:$Q,8,FALSE),"")</f>
        <v>65</v>
      </c>
    </row>
    <row r="1505" spans="1:17" ht="15" x14ac:dyDescent="0.35">
      <c r="A1505" s="25" t="str">
        <f>'Customer Names'!A340</f>
        <v>Id339</v>
      </c>
      <c r="B1505" t="str">
        <f>IFERROR(VLOOKUP($A1505,'Customer Names'!$A:$F,3,FALSE),"")</f>
        <v>Thacker</v>
      </c>
      <c r="C1505" s="27">
        <f>IFERROR(VLOOKUP($A1505,'Medical Examinations'!$A:$O,2,FALSE),"")</f>
        <v>16.36</v>
      </c>
      <c r="D1505">
        <f>IFERROR(VLOOKUP($A1505,'Medical Examinations'!$A:$O,3,FALSE),"")</f>
        <v>11.19</v>
      </c>
      <c r="E1505" s="26" t="str">
        <f>IFERROR(VLOOKUP($A1505,'Medical Examinations'!$A:$O,4,FALSE),"")</f>
        <v>No</v>
      </c>
      <c r="F1505" t="str">
        <f>IFERROR(VLOOKUP($A1505,'Medical Examinations'!$A:$O,6,FALSE),"")</f>
        <v>No</v>
      </c>
      <c r="G1505" t="str">
        <f>IFERROR(VLOOKUP($A1505,'Medical Examinations'!$A:$O,7,FALSE),"")</f>
        <v>No</v>
      </c>
      <c r="H1505" s="28" t="str">
        <f>IFERROR(VLOOKUP($A1505,'Medical Examinations'!$A:$O,8,FALSE),"")</f>
        <v>0</v>
      </c>
      <c r="I1505" t="str">
        <f>IFERROR(VLOOKUP($A1505,'Medical Examinations'!$A:$O,10,FALSE),"")</f>
        <v>Yes</v>
      </c>
      <c r="J1505" t="str">
        <f>IFERROR(VLOOKUP($A1505,'Medical Examinations'!$A:$O,14,FALSE),"")</f>
        <v>Under Weight</v>
      </c>
      <c r="K1505" t="str">
        <f>IFERROR(VLOOKUP($A1505,'Medical Examinations'!$A:$O,15,FALSE),"")</f>
        <v>Diabetes</v>
      </c>
      <c r="L1505" s="19" t="str">
        <f>IFERROR(VLOOKUP($A1505,'Hospitalisation Details'!$A:$Q,7,FALSE),"")</f>
        <v>21-Jul-1978</v>
      </c>
      <c r="M1505" s="20">
        <f>IFERROR(VLOOKUP($A1505,'Hospitalisation Details'!$A:$Q,10,FALSE),"")</f>
        <v>29227.599999999999</v>
      </c>
      <c r="N1505" s="26" t="str">
        <f>IFERROR(VLOOKUP($A1505,'Hospitalisation Details'!$A:$Q,11,FALSE),"")</f>
        <v>tier - 1</v>
      </c>
      <c r="O1505" t="str">
        <f>IFERROR(VLOOKUP($A1505,'Hospitalisation Details'!$A:$Q,13,FALSE),"")</f>
        <v>tier - 3</v>
      </c>
      <c r="P1505" t="str">
        <f>IFERROR(VLOOKUP($A1505,'Hospitalisation Details'!$A:$Q,15,FALSE),"")</f>
        <v>R1012</v>
      </c>
      <c r="Q1505">
        <f>IFERROR(VLOOKUP($A1505,'Hospitalisation Details'!$A:$Q,8,FALSE),"")</f>
        <v>44</v>
      </c>
    </row>
    <row r="1506" spans="1:17" ht="15" x14ac:dyDescent="0.35">
      <c r="A1506" s="25" t="str">
        <f>'Customer Names'!A35</f>
        <v>Id34</v>
      </c>
      <c r="B1506" t="str">
        <f>IFERROR(VLOOKUP($A1506,'Customer Names'!$A:$F,3,FALSE),"")</f>
        <v>Kincaid</v>
      </c>
      <c r="C1506" s="27">
        <f>IFERROR(VLOOKUP($A1506,'Medical Examinations'!$A:$O,2,FALSE),"")</f>
        <v>47.6</v>
      </c>
      <c r="D1506">
        <f>IFERROR(VLOOKUP($A1506,'Medical Examinations'!$A:$O,3,FALSE),"")</f>
        <v>5.95</v>
      </c>
      <c r="E1506" s="26" t="str">
        <f>IFERROR(VLOOKUP($A1506,'Medical Examinations'!$A:$O,4,FALSE),"")</f>
        <v>Yes</v>
      </c>
      <c r="F1506" t="str">
        <f>IFERROR(VLOOKUP($A1506,'Medical Examinations'!$A:$O,6,FALSE),"")</f>
        <v>No</v>
      </c>
      <c r="G1506" t="str">
        <f>IFERROR(VLOOKUP($A1506,'Medical Examinations'!$A:$O,7,FALSE),"")</f>
        <v>No</v>
      </c>
      <c r="H1506" s="28" t="str">
        <f>IFERROR(VLOOKUP($A1506,'Medical Examinations'!$A:$O,8,FALSE),"")</f>
        <v>0</v>
      </c>
      <c r="I1506" t="str">
        <f>IFERROR(VLOOKUP($A1506,'Medical Examinations'!$A:$O,10,FALSE),"")</f>
        <v>Yes</v>
      </c>
      <c r="J1506" t="str">
        <f>IFERROR(VLOOKUP($A1506,'Medical Examinations'!$A:$O,14,FALSE),"")</f>
        <v>Obesity</v>
      </c>
      <c r="K1506" t="str">
        <f>IFERROR(VLOOKUP($A1506,'Medical Examinations'!$A:$O,15,FALSE),"")</f>
        <v>Prediabetes</v>
      </c>
      <c r="L1506" s="19" t="str">
        <f>IFERROR(VLOOKUP($A1506,'Hospitalisation Details'!$A:$Q,7,FALSE),"")</f>
        <v>30-Sep-1985</v>
      </c>
      <c r="M1506" s="20">
        <f>IFERROR(VLOOKUP($A1506,'Hospitalisation Details'!$A:$Q,10,FALSE),"")</f>
        <v>46113.51</v>
      </c>
      <c r="N1506" s="26" t="str">
        <f>IFERROR(VLOOKUP($A1506,'Hospitalisation Details'!$A:$Q,11,FALSE),"")</f>
        <v>tier - 2</v>
      </c>
      <c r="O1506" t="str">
        <f>IFERROR(VLOOKUP($A1506,'Hospitalisation Details'!$A:$Q,13,FALSE),"")</f>
        <v>tier - 3</v>
      </c>
      <c r="P1506" t="str">
        <f>IFERROR(VLOOKUP($A1506,'Hospitalisation Details'!$A:$Q,15,FALSE),"")</f>
        <v>R1011</v>
      </c>
      <c r="Q1506">
        <f>IFERROR(VLOOKUP($A1506,'Hospitalisation Details'!$A:$Q,8,FALSE),"")</f>
        <v>37</v>
      </c>
    </row>
    <row r="1507" spans="1:17" ht="15" x14ac:dyDescent="0.35">
      <c r="A1507" s="25" t="str">
        <f>'Customer Names'!A341</f>
        <v>Id340</v>
      </c>
      <c r="B1507" t="str">
        <f>IFERROR(VLOOKUP($A1507,'Customer Names'!$A:$F,3,FALSE),"")</f>
        <v>Jeseritz</v>
      </c>
      <c r="C1507" s="27">
        <f>IFERROR(VLOOKUP($A1507,'Medical Examinations'!$A:$O,2,FALSE),"")</f>
        <v>32.299999999999997</v>
      </c>
      <c r="D1507">
        <f>IFERROR(VLOOKUP($A1507,'Medical Examinations'!$A:$O,3,FALSE),"")</f>
        <v>4.8899999999999997</v>
      </c>
      <c r="E1507" s="26" t="str">
        <f>IFERROR(VLOOKUP($A1507,'Medical Examinations'!$A:$O,4,FALSE),"")</f>
        <v>Yes</v>
      </c>
      <c r="F1507" t="str">
        <f>IFERROR(VLOOKUP($A1507,'Medical Examinations'!$A:$O,6,FALSE),"")</f>
        <v>No</v>
      </c>
      <c r="G1507" t="str">
        <f>IFERROR(VLOOKUP($A1507,'Medical Examinations'!$A:$O,7,FALSE),"")</f>
        <v>Yes</v>
      </c>
      <c r="H1507" s="28">
        <f>IFERROR(VLOOKUP($A1507,'Medical Examinations'!$A:$O,8,FALSE),"")</f>
        <v>1</v>
      </c>
      <c r="I1507" t="str">
        <f>IFERROR(VLOOKUP($A1507,'Medical Examinations'!$A:$O,10,FALSE),"")</f>
        <v>No</v>
      </c>
      <c r="J1507" t="str">
        <f>IFERROR(VLOOKUP($A1507,'Medical Examinations'!$A:$O,14,FALSE),"")</f>
        <v>Obesity</v>
      </c>
      <c r="K1507" t="str">
        <f>IFERROR(VLOOKUP($A1507,'Medical Examinations'!$A:$O,15,FALSE),"")</f>
        <v>Normal</v>
      </c>
      <c r="L1507" s="19" t="str">
        <f>IFERROR(VLOOKUP($A1507,'Hospitalisation Details'!$A:$Q,7,FALSE),"")</f>
        <v>9-Jul-1969</v>
      </c>
      <c r="M1507" s="20">
        <f>IFERROR(VLOOKUP($A1507,'Hospitalisation Details'!$A:$Q,10,FALSE),"")</f>
        <v>29186.48</v>
      </c>
      <c r="N1507" s="26" t="str">
        <f>IFERROR(VLOOKUP($A1507,'Hospitalisation Details'!$A:$Q,11,FALSE),"")</f>
        <v>tier - 1</v>
      </c>
      <c r="O1507" t="str">
        <f>IFERROR(VLOOKUP($A1507,'Hospitalisation Details'!$A:$Q,13,FALSE),"")</f>
        <v>tier - 3</v>
      </c>
      <c r="P1507" t="str">
        <f>IFERROR(VLOOKUP($A1507,'Hospitalisation Details'!$A:$Q,15,FALSE),"")</f>
        <v>R1024</v>
      </c>
      <c r="Q1507">
        <f>IFERROR(VLOOKUP($A1507,'Hospitalisation Details'!$A:$Q,8,FALSE),"")</f>
        <v>53</v>
      </c>
    </row>
    <row r="1508" spans="1:17" ht="15" x14ac:dyDescent="0.35">
      <c r="A1508" s="25" t="str">
        <f>'Customer Names'!A342</f>
        <v>Id341</v>
      </c>
      <c r="B1508" t="str">
        <f>IFERROR(VLOOKUP($A1508,'Customer Names'!$A:$F,3,FALSE),"")</f>
        <v>Hohman</v>
      </c>
      <c r="C1508" s="27">
        <f>IFERROR(VLOOKUP($A1508,'Medical Examinations'!$A:$O,2,FALSE),"")</f>
        <v>16.05</v>
      </c>
      <c r="D1508">
        <f>IFERROR(VLOOKUP($A1508,'Medical Examinations'!$A:$O,3,FALSE),"")</f>
        <v>4.3499999999999996</v>
      </c>
      <c r="E1508" s="26" t="str">
        <f>IFERROR(VLOOKUP($A1508,'Medical Examinations'!$A:$O,4,FALSE),"")</f>
        <v>Yes</v>
      </c>
      <c r="F1508" t="str">
        <f>IFERROR(VLOOKUP($A1508,'Medical Examinations'!$A:$O,6,FALSE),"")</f>
        <v>No</v>
      </c>
      <c r="G1508" t="str">
        <f>IFERROR(VLOOKUP($A1508,'Medical Examinations'!$A:$O,7,FALSE),"")</f>
        <v>No</v>
      </c>
      <c r="H1508" s="28" t="str">
        <f>IFERROR(VLOOKUP($A1508,'Medical Examinations'!$A:$O,8,FALSE),"")</f>
        <v>0</v>
      </c>
      <c r="I1508" t="str">
        <f>IFERROR(VLOOKUP($A1508,'Medical Examinations'!$A:$O,10,FALSE),"")</f>
        <v>Yes</v>
      </c>
      <c r="J1508" t="str">
        <f>IFERROR(VLOOKUP($A1508,'Medical Examinations'!$A:$O,14,FALSE),"")</f>
        <v>Under Weight</v>
      </c>
      <c r="K1508" t="str">
        <f>IFERROR(VLOOKUP($A1508,'Medical Examinations'!$A:$O,15,FALSE),"")</f>
        <v>Normal</v>
      </c>
      <c r="L1508" s="19" t="str">
        <f>IFERROR(VLOOKUP($A1508,'Hospitalisation Details'!$A:$Q,7,FALSE),"")</f>
        <v>8-Nov-1976</v>
      </c>
      <c r="M1508" s="20">
        <f>IFERROR(VLOOKUP($A1508,'Hospitalisation Details'!$A:$Q,10,FALSE),"")</f>
        <v>29160.39</v>
      </c>
      <c r="N1508" s="26" t="str">
        <f>IFERROR(VLOOKUP($A1508,'Hospitalisation Details'!$A:$Q,11,FALSE),"")</f>
        <v>tier - 1</v>
      </c>
      <c r="O1508" t="str">
        <f>IFERROR(VLOOKUP($A1508,'Hospitalisation Details'!$A:$Q,13,FALSE),"")</f>
        <v>tier - 2</v>
      </c>
      <c r="P1508" t="str">
        <f>IFERROR(VLOOKUP($A1508,'Hospitalisation Details'!$A:$Q,15,FALSE),"")</f>
        <v>R1011</v>
      </c>
      <c r="Q1508">
        <f>IFERROR(VLOOKUP($A1508,'Hospitalisation Details'!$A:$Q,8,FALSE),"")</f>
        <v>46</v>
      </c>
    </row>
    <row r="1509" spans="1:17" ht="15" x14ac:dyDescent="0.35">
      <c r="A1509" s="25" t="str">
        <f>'Customer Names'!A343</f>
        <v>Id342</v>
      </c>
      <c r="B1509" t="str">
        <f>IFERROR(VLOOKUP($A1509,'Customer Names'!$A:$F,3,FALSE),"")</f>
        <v>Hill</v>
      </c>
      <c r="C1509" s="27">
        <f>IFERROR(VLOOKUP($A1509,'Medical Examinations'!$A:$O,2,FALSE),"")</f>
        <v>29.07</v>
      </c>
      <c r="D1509">
        <f>IFERROR(VLOOKUP($A1509,'Medical Examinations'!$A:$O,3,FALSE),"")</f>
        <v>8.66</v>
      </c>
      <c r="E1509" s="26" t="str">
        <f>IFERROR(VLOOKUP($A1509,'Medical Examinations'!$A:$O,4,FALSE),"")</f>
        <v>Yes</v>
      </c>
      <c r="F1509" t="str">
        <f>IFERROR(VLOOKUP($A1509,'Medical Examinations'!$A:$O,6,FALSE),"")</f>
        <v>No</v>
      </c>
      <c r="G1509" t="str">
        <f>IFERROR(VLOOKUP($A1509,'Medical Examinations'!$A:$O,7,FALSE),"")</f>
        <v>No</v>
      </c>
      <c r="H1509" s="28">
        <f>IFERROR(VLOOKUP($A1509,'Medical Examinations'!$A:$O,8,FALSE),"")</f>
        <v>2</v>
      </c>
      <c r="I1509" t="str">
        <f>IFERROR(VLOOKUP($A1509,'Medical Examinations'!$A:$O,10,FALSE),"")</f>
        <v>Yes</v>
      </c>
      <c r="J1509" t="str">
        <f>IFERROR(VLOOKUP($A1509,'Medical Examinations'!$A:$O,14,FALSE),"")</f>
        <v>Over Weight</v>
      </c>
      <c r="K1509" t="str">
        <f>IFERROR(VLOOKUP($A1509,'Medical Examinations'!$A:$O,15,FALSE),"")</f>
        <v>Diabetes</v>
      </c>
      <c r="L1509" s="19" t="str">
        <f>IFERROR(VLOOKUP($A1509,'Hospitalisation Details'!$A:$Q,7,FALSE),"")</f>
        <v>24-Dec-1961</v>
      </c>
      <c r="M1509" s="20">
        <f>IFERROR(VLOOKUP($A1509,'Hospitalisation Details'!$A:$Q,10,FALSE),"")</f>
        <v>29141.360000000001</v>
      </c>
      <c r="N1509" s="26" t="str">
        <f>IFERROR(VLOOKUP($A1509,'Hospitalisation Details'!$A:$Q,11,FALSE),"")</f>
        <v>tier - 1</v>
      </c>
      <c r="O1509" t="str">
        <f>IFERROR(VLOOKUP($A1509,'Hospitalisation Details'!$A:$Q,13,FALSE),"")</f>
        <v>tier - 3</v>
      </c>
      <c r="P1509" t="str">
        <f>IFERROR(VLOOKUP($A1509,'Hospitalisation Details'!$A:$Q,15,FALSE),"")</f>
        <v>R1012</v>
      </c>
      <c r="Q1509">
        <f>IFERROR(VLOOKUP($A1509,'Hospitalisation Details'!$A:$Q,8,FALSE),"")</f>
        <v>61</v>
      </c>
    </row>
    <row r="1510" spans="1:17" ht="15" x14ac:dyDescent="0.35">
      <c r="A1510" s="25" t="str">
        <f>'Customer Names'!A344</f>
        <v>Id343</v>
      </c>
      <c r="B1510" t="str">
        <f>IFERROR(VLOOKUP($A1510,'Customer Names'!$A:$F,3,FALSE),"")</f>
        <v>Kuepfer</v>
      </c>
      <c r="C1510" s="27">
        <f>IFERROR(VLOOKUP($A1510,'Medical Examinations'!$A:$O,2,FALSE),"")</f>
        <v>17.43</v>
      </c>
      <c r="D1510">
        <f>IFERROR(VLOOKUP($A1510,'Medical Examinations'!$A:$O,3,FALSE),"")</f>
        <v>8.64</v>
      </c>
      <c r="E1510" s="26" t="str">
        <f>IFERROR(VLOOKUP($A1510,'Medical Examinations'!$A:$O,4,FALSE),"")</f>
        <v>No</v>
      </c>
      <c r="F1510" t="str">
        <f>IFERROR(VLOOKUP($A1510,'Medical Examinations'!$A:$O,6,FALSE),"")</f>
        <v>No</v>
      </c>
      <c r="G1510" t="str">
        <f>IFERROR(VLOOKUP($A1510,'Medical Examinations'!$A:$O,7,FALSE),"")</f>
        <v>No</v>
      </c>
      <c r="H1510" s="28" t="str">
        <f>IFERROR(VLOOKUP($A1510,'Medical Examinations'!$A:$O,8,FALSE),"")</f>
        <v>0</v>
      </c>
      <c r="I1510" t="str">
        <f>IFERROR(VLOOKUP($A1510,'Medical Examinations'!$A:$O,10,FALSE),"")</f>
        <v>Yes</v>
      </c>
      <c r="J1510" t="str">
        <f>IFERROR(VLOOKUP($A1510,'Medical Examinations'!$A:$O,14,FALSE),"")</f>
        <v>Under Weight</v>
      </c>
      <c r="K1510" t="str">
        <f>IFERROR(VLOOKUP($A1510,'Medical Examinations'!$A:$O,15,FALSE),"")</f>
        <v>Diabetes</v>
      </c>
      <c r="L1510" s="19" t="str">
        <f>IFERROR(VLOOKUP($A1510,'Hospitalisation Details'!$A:$Q,7,FALSE),"")</f>
        <v>29-Nov-1978</v>
      </c>
      <c r="M1510" s="20">
        <f>IFERROR(VLOOKUP($A1510,'Hospitalisation Details'!$A:$Q,10,FALSE),"")</f>
        <v>29114.77</v>
      </c>
      <c r="N1510" s="26" t="str">
        <f>IFERROR(VLOOKUP($A1510,'Hospitalisation Details'!$A:$Q,11,FALSE),"")</f>
        <v>tier - 1</v>
      </c>
      <c r="O1510" t="str">
        <f>IFERROR(VLOOKUP($A1510,'Hospitalisation Details'!$A:$Q,13,FALSE),"")</f>
        <v>tier - 1</v>
      </c>
      <c r="P1510" t="str">
        <f>IFERROR(VLOOKUP($A1510,'Hospitalisation Details'!$A:$Q,15,FALSE),"")</f>
        <v>R1011</v>
      </c>
      <c r="Q1510">
        <f>IFERROR(VLOOKUP($A1510,'Hospitalisation Details'!$A:$Q,8,FALSE),"")</f>
        <v>44</v>
      </c>
    </row>
    <row r="1511" spans="1:17" ht="15" x14ac:dyDescent="0.35">
      <c r="A1511" s="25" t="str">
        <f>'Customer Names'!A345</f>
        <v>Id344</v>
      </c>
      <c r="B1511" t="str">
        <f>IFERROR(VLOOKUP($A1511,'Customer Names'!$A:$F,3,FALSE),"")</f>
        <v>Kaczmarek</v>
      </c>
      <c r="C1511" s="27">
        <f>IFERROR(VLOOKUP($A1511,'Medical Examinations'!$A:$O,2,FALSE),"")</f>
        <v>19.329999999999998</v>
      </c>
      <c r="D1511">
        <f>IFERROR(VLOOKUP($A1511,'Medical Examinations'!$A:$O,3,FALSE),"")</f>
        <v>4.2699999999999996</v>
      </c>
      <c r="E1511" s="26" t="str">
        <f>IFERROR(VLOOKUP($A1511,'Medical Examinations'!$A:$O,4,FALSE),"")</f>
        <v>No</v>
      </c>
      <c r="F1511" t="str">
        <f>IFERROR(VLOOKUP($A1511,'Medical Examinations'!$A:$O,6,FALSE),"")</f>
        <v>No</v>
      </c>
      <c r="G1511" t="str">
        <f>IFERROR(VLOOKUP($A1511,'Medical Examinations'!$A:$O,7,FALSE),"")</f>
        <v>No</v>
      </c>
      <c r="H1511" s="28" t="str">
        <f>IFERROR(VLOOKUP($A1511,'Medical Examinations'!$A:$O,8,FALSE),"")</f>
        <v>0</v>
      </c>
      <c r="I1511" t="str">
        <f>IFERROR(VLOOKUP($A1511,'Medical Examinations'!$A:$O,10,FALSE),"")</f>
        <v>Yes</v>
      </c>
      <c r="J1511" t="str">
        <f>IFERROR(VLOOKUP($A1511,'Medical Examinations'!$A:$O,14,FALSE),"")</f>
        <v>Normal Weight</v>
      </c>
      <c r="K1511" t="str">
        <f>IFERROR(VLOOKUP($A1511,'Medical Examinations'!$A:$O,15,FALSE),"")</f>
        <v>Normal</v>
      </c>
      <c r="L1511" s="19" t="str">
        <f>IFERROR(VLOOKUP($A1511,'Hospitalisation Details'!$A:$Q,7,FALSE),"")</f>
        <v>14-Jul-1980</v>
      </c>
      <c r="M1511" s="20">
        <f>IFERROR(VLOOKUP($A1511,'Hospitalisation Details'!$A:$Q,10,FALSE),"")</f>
        <v>29114.21</v>
      </c>
      <c r="N1511" s="26" t="str">
        <f>IFERROR(VLOOKUP($A1511,'Hospitalisation Details'!$A:$Q,11,FALSE),"")</f>
        <v>tier - 1</v>
      </c>
      <c r="O1511" t="str">
        <f>IFERROR(VLOOKUP($A1511,'Hospitalisation Details'!$A:$Q,13,FALSE),"")</f>
        <v>tier - 3</v>
      </c>
      <c r="P1511" t="str">
        <f>IFERROR(VLOOKUP($A1511,'Hospitalisation Details'!$A:$Q,15,FALSE),"")</f>
        <v>R1011</v>
      </c>
      <c r="Q1511">
        <f>IFERROR(VLOOKUP($A1511,'Hospitalisation Details'!$A:$Q,8,FALSE),"")</f>
        <v>42</v>
      </c>
    </row>
    <row r="1512" spans="1:17" ht="15" x14ac:dyDescent="0.35">
      <c r="A1512" s="25" t="str">
        <f>'Customer Names'!A346</f>
        <v>Id345</v>
      </c>
      <c r="B1512" t="str">
        <f>IFERROR(VLOOKUP($A1512,'Customer Names'!$A:$F,3,FALSE),"")</f>
        <v>Pitt</v>
      </c>
      <c r="C1512" s="27">
        <f>IFERROR(VLOOKUP($A1512,'Medical Examinations'!$A:$O,2,FALSE),"")</f>
        <v>30.52</v>
      </c>
      <c r="D1512">
        <f>IFERROR(VLOOKUP($A1512,'Medical Examinations'!$A:$O,3,FALSE),"")</f>
        <v>4.21</v>
      </c>
      <c r="E1512" s="26" t="str">
        <f>IFERROR(VLOOKUP($A1512,'Medical Examinations'!$A:$O,4,FALSE),"")</f>
        <v>No</v>
      </c>
      <c r="F1512" t="str">
        <f>IFERROR(VLOOKUP($A1512,'Medical Examinations'!$A:$O,6,FALSE),"")</f>
        <v>No</v>
      </c>
      <c r="G1512" t="str">
        <f>IFERROR(VLOOKUP($A1512,'Medical Examinations'!$A:$O,7,FALSE),"")</f>
        <v>No</v>
      </c>
      <c r="H1512" s="28">
        <f>IFERROR(VLOOKUP($A1512,'Medical Examinations'!$A:$O,8,FALSE),"")</f>
        <v>1</v>
      </c>
      <c r="I1512" t="str">
        <f>IFERROR(VLOOKUP($A1512,'Medical Examinations'!$A:$O,10,FALSE),"")</f>
        <v>Yes</v>
      </c>
      <c r="J1512" t="str">
        <f>IFERROR(VLOOKUP($A1512,'Medical Examinations'!$A:$O,14,FALSE),"")</f>
        <v>Obesity</v>
      </c>
      <c r="K1512" t="str">
        <f>IFERROR(VLOOKUP($A1512,'Medical Examinations'!$A:$O,15,FALSE),"")</f>
        <v>Normal</v>
      </c>
      <c r="L1512" s="19" t="str">
        <f>IFERROR(VLOOKUP($A1512,'Hospitalisation Details'!$A:$Q,7,FALSE),"")</f>
        <v>7-Jul-1992</v>
      </c>
      <c r="M1512" s="20">
        <f>IFERROR(VLOOKUP($A1512,'Hospitalisation Details'!$A:$Q,10,FALSE),"")</f>
        <v>29007.82</v>
      </c>
      <c r="N1512" s="26" t="str">
        <f>IFERROR(VLOOKUP($A1512,'Hospitalisation Details'!$A:$Q,11,FALSE),"")</f>
        <v>tier - 1</v>
      </c>
      <c r="O1512" t="str">
        <f>IFERROR(VLOOKUP($A1512,'Hospitalisation Details'!$A:$Q,13,FALSE),"")</f>
        <v>tier - 3</v>
      </c>
      <c r="P1512" t="str">
        <f>IFERROR(VLOOKUP($A1512,'Hospitalisation Details'!$A:$Q,15,FALSE),"")</f>
        <v>R1011</v>
      </c>
      <c r="Q1512">
        <f>IFERROR(VLOOKUP($A1512,'Hospitalisation Details'!$A:$Q,8,FALSE),"")</f>
        <v>30</v>
      </c>
    </row>
    <row r="1513" spans="1:17" ht="15" x14ac:dyDescent="0.35">
      <c r="A1513" s="25" t="str">
        <f>'Customer Names'!A347</f>
        <v>Id346</v>
      </c>
      <c r="B1513" t="str">
        <f>IFERROR(VLOOKUP($A1513,'Customer Names'!$A:$F,3,FALSE),"")</f>
        <v>Lorton</v>
      </c>
      <c r="C1513" s="27">
        <f>IFERROR(VLOOKUP($A1513,'Medical Examinations'!$A:$O,2,FALSE),"")</f>
        <v>39.21</v>
      </c>
      <c r="D1513">
        <f>IFERROR(VLOOKUP($A1513,'Medical Examinations'!$A:$O,3,FALSE),"")</f>
        <v>5.04</v>
      </c>
      <c r="E1513" s="26" t="str">
        <f>IFERROR(VLOOKUP($A1513,'Medical Examinations'!$A:$O,4,FALSE),"")</f>
        <v>No</v>
      </c>
      <c r="F1513" t="str">
        <f>IFERROR(VLOOKUP($A1513,'Medical Examinations'!$A:$O,6,FALSE),"")</f>
        <v>No</v>
      </c>
      <c r="G1513" t="str">
        <f>IFERROR(VLOOKUP($A1513,'Medical Examinations'!$A:$O,7,FALSE),"")</f>
        <v>Yes</v>
      </c>
      <c r="H1513" s="28">
        <f>IFERROR(VLOOKUP($A1513,'Medical Examinations'!$A:$O,8,FALSE),"")</f>
        <v>1</v>
      </c>
      <c r="I1513" t="str">
        <f>IFERROR(VLOOKUP($A1513,'Medical Examinations'!$A:$O,10,FALSE),"")</f>
        <v>Yes</v>
      </c>
      <c r="J1513" t="str">
        <f>IFERROR(VLOOKUP($A1513,'Medical Examinations'!$A:$O,14,FALSE),"")</f>
        <v>Obesity</v>
      </c>
      <c r="K1513" t="str">
        <f>IFERROR(VLOOKUP($A1513,'Medical Examinations'!$A:$O,15,FALSE),"")</f>
        <v>Normal</v>
      </c>
      <c r="L1513" s="19" t="str">
        <f>IFERROR(VLOOKUP($A1513,'Hospitalisation Details'!$A:$Q,7,FALSE),"")</f>
        <v>1-Sep-2003</v>
      </c>
      <c r="M1513" s="20">
        <f>IFERROR(VLOOKUP($A1513,'Hospitalisation Details'!$A:$Q,10,FALSE),"")</f>
        <v>28998.68</v>
      </c>
      <c r="N1513" s="26" t="str">
        <f>IFERROR(VLOOKUP($A1513,'Hospitalisation Details'!$A:$Q,11,FALSE),"")</f>
        <v>tier - 1</v>
      </c>
      <c r="O1513" t="str">
        <f>IFERROR(VLOOKUP($A1513,'Hospitalisation Details'!$A:$Q,13,FALSE),"")</f>
        <v>tier - 3</v>
      </c>
      <c r="P1513" t="str">
        <f>IFERROR(VLOOKUP($A1513,'Hospitalisation Details'!$A:$Q,15,FALSE),"")</f>
        <v>R1011</v>
      </c>
      <c r="Q1513">
        <f>IFERROR(VLOOKUP($A1513,'Hospitalisation Details'!$A:$Q,8,FALSE),"")</f>
        <v>19</v>
      </c>
    </row>
    <row r="1514" spans="1:17" ht="15" x14ac:dyDescent="0.35">
      <c r="A1514" s="25" t="str">
        <f>'Customer Names'!A348</f>
        <v>Id347</v>
      </c>
      <c r="B1514" t="str">
        <f>IFERROR(VLOOKUP($A1514,'Customer Names'!$A:$F,3,FALSE),"")</f>
        <v>Castaneda</v>
      </c>
      <c r="C1514" s="27">
        <f>IFERROR(VLOOKUP($A1514,'Medical Examinations'!$A:$O,2,FALSE),"")</f>
        <v>26.98</v>
      </c>
      <c r="D1514">
        <f>IFERROR(VLOOKUP($A1514,'Medical Examinations'!$A:$O,3,FALSE),"")</f>
        <v>5.21</v>
      </c>
      <c r="E1514" s="26" t="str">
        <f>IFERROR(VLOOKUP($A1514,'Medical Examinations'!$A:$O,4,FALSE),"")</f>
        <v>Yes</v>
      </c>
      <c r="F1514" t="str">
        <f>IFERROR(VLOOKUP($A1514,'Medical Examinations'!$A:$O,6,FALSE),"")</f>
        <v>No</v>
      </c>
      <c r="G1514" t="str">
        <f>IFERROR(VLOOKUP($A1514,'Medical Examinations'!$A:$O,7,FALSE),"")</f>
        <v>No</v>
      </c>
      <c r="H1514" s="28">
        <f>IFERROR(VLOOKUP($A1514,'Medical Examinations'!$A:$O,8,FALSE),"")</f>
        <v>2</v>
      </c>
      <c r="I1514" t="str">
        <f>IFERROR(VLOOKUP($A1514,'Medical Examinations'!$A:$O,10,FALSE),"")</f>
        <v>Yes</v>
      </c>
      <c r="J1514" t="str">
        <f>IFERROR(VLOOKUP($A1514,'Medical Examinations'!$A:$O,14,FALSE),"")</f>
        <v>Over Weight</v>
      </c>
      <c r="K1514" t="str">
        <f>IFERROR(VLOOKUP($A1514,'Medical Examinations'!$A:$O,15,FALSE),"")</f>
        <v>Normal</v>
      </c>
      <c r="L1514" s="19" t="str">
        <f>IFERROR(VLOOKUP($A1514,'Hospitalisation Details'!$A:$Q,7,FALSE),"")</f>
        <v>5-Dec-1959</v>
      </c>
      <c r="M1514" s="20">
        <f>IFERROR(VLOOKUP($A1514,'Hospitalisation Details'!$A:$Q,10,FALSE),"")</f>
        <v>28950.47</v>
      </c>
      <c r="N1514" s="26" t="str">
        <f>IFERROR(VLOOKUP($A1514,'Hospitalisation Details'!$A:$Q,11,FALSE),"")</f>
        <v>tier - 1</v>
      </c>
      <c r="O1514" t="str">
        <f>IFERROR(VLOOKUP($A1514,'Hospitalisation Details'!$A:$Q,13,FALSE),"")</f>
        <v>tier - 1</v>
      </c>
      <c r="P1514" t="str">
        <f>IFERROR(VLOOKUP($A1514,'Hospitalisation Details'!$A:$Q,15,FALSE),"")</f>
        <v>R1012</v>
      </c>
      <c r="Q1514">
        <f>IFERROR(VLOOKUP($A1514,'Hospitalisation Details'!$A:$Q,8,FALSE),"")</f>
        <v>63</v>
      </c>
    </row>
    <row r="1515" spans="1:17" ht="15" x14ac:dyDescent="0.35">
      <c r="A1515" s="25" t="str">
        <f>'Customer Names'!A349</f>
        <v>Id348</v>
      </c>
      <c r="B1515" t="str">
        <f>IFERROR(VLOOKUP($A1515,'Customer Names'!$A:$F,3,FALSE),"")</f>
        <v>Cherop</v>
      </c>
      <c r="C1515" s="27">
        <f>IFERROR(VLOOKUP($A1515,'Medical Examinations'!$A:$O,2,FALSE),"")</f>
        <v>25.84</v>
      </c>
      <c r="D1515">
        <f>IFERROR(VLOOKUP($A1515,'Medical Examinations'!$A:$O,3,FALSE),"")</f>
        <v>8.83</v>
      </c>
      <c r="E1515" s="26" t="str">
        <f>IFERROR(VLOOKUP($A1515,'Medical Examinations'!$A:$O,4,FALSE),"")</f>
        <v>No</v>
      </c>
      <c r="F1515" t="str">
        <f>IFERROR(VLOOKUP($A1515,'Medical Examinations'!$A:$O,6,FALSE),"")</f>
        <v>No</v>
      </c>
      <c r="G1515" t="str">
        <f>IFERROR(VLOOKUP($A1515,'Medical Examinations'!$A:$O,7,FALSE),"")</f>
        <v>No</v>
      </c>
      <c r="H1515" s="28" t="str">
        <f>IFERROR(VLOOKUP($A1515,'Medical Examinations'!$A:$O,8,FALSE),"")</f>
        <v>0</v>
      </c>
      <c r="I1515" t="str">
        <f>IFERROR(VLOOKUP($A1515,'Medical Examinations'!$A:$O,10,FALSE),"")</f>
        <v>No</v>
      </c>
      <c r="J1515" t="str">
        <f>IFERROR(VLOOKUP($A1515,'Medical Examinations'!$A:$O,14,FALSE),"")</f>
        <v>Over Weight</v>
      </c>
      <c r="K1515" t="str">
        <f>IFERROR(VLOOKUP($A1515,'Medical Examinations'!$A:$O,15,FALSE),"")</f>
        <v>Diabetes</v>
      </c>
      <c r="L1515" s="19" t="str">
        <f>IFERROR(VLOOKUP($A1515,'Hospitalisation Details'!$A:$Q,7,FALSE),"")</f>
        <v>25-Jul-1962</v>
      </c>
      <c r="M1515" s="20">
        <f>IFERROR(VLOOKUP($A1515,'Hospitalisation Details'!$A:$Q,10,FALSE),"")</f>
        <v>28923.14</v>
      </c>
      <c r="N1515" s="26" t="str">
        <f>IFERROR(VLOOKUP($A1515,'Hospitalisation Details'!$A:$Q,11,FALSE),"")</f>
        <v>tier - 1</v>
      </c>
      <c r="O1515" t="str">
        <f>IFERROR(VLOOKUP($A1515,'Hospitalisation Details'!$A:$Q,13,FALSE),"")</f>
        <v>tier - 1</v>
      </c>
      <c r="P1515" t="str">
        <f>IFERROR(VLOOKUP($A1515,'Hospitalisation Details'!$A:$Q,15,FALSE),"")</f>
        <v>R1012</v>
      </c>
      <c r="Q1515">
        <f>IFERROR(VLOOKUP($A1515,'Hospitalisation Details'!$A:$Q,8,FALSE),"")</f>
        <v>60</v>
      </c>
    </row>
    <row r="1516" spans="1:17" ht="15" x14ac:dyDescent="0.35">
      <c r="A1516" s="25" t="str">
        <f>'Customer Names'!A350</f>
        <v>Id349</v>
      </c>
      <c r="B1516" t="str">
        <f>IFERROR(VLOOKUP($A1516,'Customer Names'!$A:$F,3,FALSE),"")</f>
        <v>Howell</v>
      </c>
      <c r="C1516" s="27">
        <f>IFERROR(VLOOKUP($A1516,'Medical Examinations'!$A:$O,2,FALSE),"")</f>
        <v>28.31</v>
      </c>
      <c r="D1516">
        <f>IFERROR(VLOOKUP($A1516,'Medical Examinations'!$A:$O,3,FALSE),"")</f>
        <v>8.4700000000000006</v>
      </c>
      <c r="E1516" s="26" t="str">
        <f>IFERROR(VLOOKUP($A1516,'Medical Examinations'!$A:$O,4,FALSE),"")</f>
        <v>Yes</v>
      </c>
      <c r="F1516" t="str">
        <f>IFERROR(VLOOKUP($A1516,'Medical Examinations'!$A:$O,6,FALSE),"")</f>
        <v>No</v>
      </c>
      <c r="G1516" t="str">
        <f>IFERROR(VLOOKUP($A1516,'Medical Examinations'!$A:$O,7,FALSE),"")</f>
        <v>No</v>
      </c>
      <c r="H1516" s="28">
        <f>IFERROR(VLOOKUP($A1516,'Medical Examinations'!$A:$O,8,FALSE),"")</f>
        <v>2</v>
      </c>
      <c r="I1516" t="str">
        <f>IFERROR(VLOOKUP($A1516,'Medical Examinations'!$A:$O,10,FALSE),"")</f>
        <v>Yes</v>
      </c>
      <c r="J1516" t="str">
        <f>IFERROR(VLOOKUP($A1516,'Medical Examinations'!$A:$O,14,FALSE),"")</f>
        <v>Over Weight</v>
      </c>
      <c r="K1516" t="str">
        <f>IFERROR(VLOOKUP($A1516,'Medical Examinations'!$A:$O,15,FALSE),"")</f>
        <v>Diabetes</v>
      </c>
      <c r="L1516" s="19" t="str">
        <f>IFERROR(VLOOKUP($A1516,'Hospitalisation Details'!$A:$Q,7,FALSE),"")</f>
        <v>3-Aug-1961</v>
      </c>
      <c r="M1516" s="20">
        <f>IFERROR(VLOOKUP($A1516,'Hospitalisation Details'!$A:$Q,10,FALSE),"")</f>
        <v>28868.66</v>
      </c>
      <c r="N1516" s="26" t="str">
        <f>IFERROR(VLOOKUP($A1516,'Hospitalisation Details'!$A:$Q,11,FALSE),"")</f>
        <v>tier - 1</v>
      </c>
      <c r="O1516" t="str">
        <f>IFERROR(VLOOKUP($A1516,'Hospitalisation Details'!$A:$Q,13,FALSE),"")</f>
        <v>tier - 2</v>
      </c>
      <c r="P1516" t="str">
        <f>IFERROR(VLOOKUP($A1516,'Hospitalisation Details'!$A:$Q,15,FALSE),"")</f>
        <v>R1012</v>
      </c>
      <c r="Q1516">
        <f>IFERROR(VLOOKUP($A1516,'Hospitalisation Details'!$A:$Q,8,FALSE),"")</f>
        <v>61</v>
      </c>
    </row>
    <row r="1517" spans="1:17" ht="15" x14ac:dyDescent="0.35">
      <c r="A1517" s="25" t="str">
        <f>'Customer Names'!A36</f>
        <v>Id35</v>
      </c>
      <c r="B1517" t="str">
        <f>IFERROR(VLOOKUP($A1517,'Customer Names'!$A:$F,3,FALSE),"")</f>
        <v>Bruestle</v>
      </c>
      <c r="C1517" s="27">
        <f>IFERROR(VLOOKUP($A1517,'Medical Examinations'!$A:$O,2,FALSE),"")</f>
        <v>46.2</v>
      </c>
      <c r="D1517">
        <f>IFERROR(VLOOKUP($A1517,'Medical Examinations'!$A:$O,3,FALSE),"")</f>
        <v>6.09</v>
      </c>
      <c r="E1517" s="26" t="str">
        <f>IFERROR(VLOOKUP($A1517,'Medical Examinations'!$A:$O,4,FALSE),"")</f>
        <v>No</v>
      </c>
      <c r="F1517" t="str">
        <f>IFERROR(VLOOKUP($A1517,'Medical Examinations'!$A:$O,6,FALSE),"")</f>
        <v>No</v>
      </c>
      <c r="G1517" t="str">
        <f>IFERROR(VLOOKUP($A1517,'Medical Examinations'!$A:$O,7,FALSE),"")</f>
        <v>Yes</v>
      </c>
      <c r="H1517" s="28">
        <f>IFERROR(VLOOKUP($A1517,'Medical Examinations'!$A:$O,8,FALSE),"")</f>
        <v>1</v>
      </c>
      <c r="I1517" t="str">
        <f>IFERROR(VLOOKUP($A1517,'Medical Examinations'!$A:$O,10,FALSE),"")</f>
        <v>Yes</v>
      </c>
      <c r="J1517" t="str">
        <f>IFERROR(VLOOKUP($A1517,'Medical Examinations'!$A:$O,14,FALSE),"")</f>
        <v>Obesity</v>
      </c>
      <c r="K1517" t="str">
        <f>IFERROR(VLOOKUP($A1517,'Medical Examinations'!$A:$O,15,FALSE),"")</f>
        <v>Prediabetes</v>
      </c>
      <c r="L1517" s="19" t="str">
        <f>IFERROR(VLOOKUP($A1517,'Hospitalisation Details'!$A:$Q,7,FALSE),"")</f>
        <v>12-Aug-1979</v>
      </c>
      <c r="M1517" s="20">
        <f>IFERROR(VLOOKUP($A1517,'Hospitalisation Details'!$A:$Q,10,FALSE),"")</f>
        <v>45863.21</v>
      </c>
      <c r="N1517" s="26" t="str">
        <f>IFERROR(VLOOKUP($A1517,'Hospitalisation Details'!$A:$Q,11,FALSE),"")</f>
        <v>tier - 2</v>
      </c>
      <c r="O1517" t="str">
        <f>IFERROR(VLOOKUP($A1517,'Hospitalisation Details'!$A:$Q,13,FALSE),"")</f>
        <v>tier - 1</v>
      </c>
      <c r="P1517" t="str">
        <f>IFERROR(VLOOKUP($A1517,'Hospitalisation Details'!$A:$Q,15,FALSE),"")</f>
        <v>R1013</v>
      </c>
      <c r="Q1517">
        <f>IFERROR(VLOOKUP($A1517,'Hospitalisation Details'!$A:$Q,8,FALSE),"")</f>
        <v>43</v>
      </c>
    </row>
    <row r="1518" spans="1:17" ht="15" x14ac:dyDescent="0.35">
      <c r="A1518" s="25" t="str">
        <f>'Customer Names'!A351</f>
        <v>Id350</v>
      </c>
      <c r="B1518" t="str">
        <f>IFERROR(VLOOKUP($A1518,'Customer Names'!$A:$F,3,FALSE),"")</f>
        <v>Palmer</v>
      </c>
      <c r="C1518" s="27">
        <f>IFERROR(VLOOKUP($A1518,'Medical Examinations'!$A:$O,2,FALSE),"")</f>
        <v>23.94</v>
      </c>
      <c r="D1518">
        <f>IFERROR(VLOOKUP($A1518,'Medical Examinations'!$A:$O,3,FALSE),"")</f>
        <v>4.2</v>
      </c>
      <c r="E1518" s="26" t="str">
        <f>IFERROR(VLOOKUP($A1518,'Medical Examinations'!$A:$O,4,FALSE),"")</f>
        <v>No</v>
      </c>
      <c r="F1518" t="str">
        <f>IFERROR(VLOOKUP($A1518,'Medical Examinations'!$A:$O,6,FALSE),"")</f>
        <v>No</v>
      </c>
      <c r="G1518" t="str">
        <f>IFERROR(VLOOKUP($A1518,'Medical Examinations'!$A:$O,7,FALSE),"")</f>
        <v>No</v>
      </c>
      <c r="H1518" s="28" t="str">
        <f>IFERROR(VLOOKUP($A1518,'Medical Examinations'!$A:$O,8,FALSE),"")</f>
        <v>0</v>
      </c>
      <c r="I1518" t="str">
        <f>IFERROR(VLOOKUP($A1518,'Medical Examinations'!$A:$O,10,FALSE),"")</f>
        <v>Yes</v>
      </c>
      <c r="J1518" t="str">
        <f>IFERROR(VLOOKUP($A1518,'Medical Examinations'!$A:$O,14,FALSE),"")</f>
        <v>Normal Weight</v>
      </c>
      <c r="K1518" t="str">
        <f>IFERROR(VLOOKUP($A1518,'Medical Examinations'!$A:$O,15,FALSE),"")</f>
        <v>Normal</v>
      </c>
      <c r="L1518" s="19" t="str">
        <f>IFERROR(VLOOKUP($A1518,'Hospitalisation Details'!$A:$Q,7,FALSE),"")</f>
        <v>5-Dec-1990</v>
      </c>
      <c r="M1518" s="20">
        <f>IFERROR(VLOOKUP($A1518,'Hospitalisation Details'!$A:$Q,10,FALSE),"")</f>
        <v>28716.14</v>
      </c>
      <c r="N1518" s="26" t="str">
        <f>IFERROR(VLOOKUP($A1518,'Hospitalisation Details'!$A:$Q,11,FALSE),"")</f>
        <v>tier - 1</v>
      </c>
      <c r="O1518" t="str">
        <f>IFERROR(VLOOKUP($A1518,'Hospitalisation Details'!$A:$Q,13,FALSE),"")</f>
        <v>tier - 3</v>
      </c>
      <c r="P1518" t="str">
        <f>IFERROR(VLOOKUP($A1518,'Hospitalisation Details'!$A:$Q,15,FALSE),"")</f>
        <v>R1011</v>
      </c>
      <c r="Q1518">
        <f>IFERROR(VLOOKUP($A1518,'Hospitalisation Details'!$A:$Q,8,FALSE),"")</f>
        <v>32</v>
      </c>
    </row>
    <row r="1519" spans="1:17" ht="15" x14ac:dyDescent="0.35">
      <c r="A1519" s="25" t="str">
        <f>'Customer Names'!A352</f>
        <v>Id351</v>
      </c>
      <c r="B1519" t="str">
        <f>IFERROR(VLOOKUP($A1519,'Customer Names'!$A:$F,3,FALSE),"")</f>
        <v>Olson</v>
      </c>
      <c r="C1519" s="27">
        <f>IFERROR(VLOOKUP($A1519,'Medical Examinations'!$A:$O,2,FALSE),"")</f>
        <v>20.03</v>
      </c>
      <c r="D1519">
        <f>IFERROR(VLOOKUP($A1519,'Medical Examinations'!$A:$O,3,FALSE),"")</f>
        <v>6.14</v>
      </c>
      <c r="E1519" s="26" t="str">
        <f>IFERROR(VLOOKUP($A1519,'Medical Examinations'!$A:$O,4,FALSE),"")</f>
        <v>Yes</v>
      </c>
      <c r="F1519" t="str">
        <f>IFERROR(VLOOKUP($A1519,'Medical Examinations'!$A:$O,6,FALSE),"")</f>
        <v>No</v>
      </c>
      <c r="G1519" t="str">
        <f>IFERROR(VLOOKUP($A1519,'Medical Examinations'!$A:$O,7,FALSE),"")</f>
        <v>No</v>
      </c>
      <c r="H1519" s="28" t="str">
        <f>IFERROR(VLOOKUP($A1519,'Medical Examinations'!$A:$O,8,FALSE),"")</f>
        <v>0</v>
      </c>
      <c r="I1519" t="str">
        <f>IFERROR(VLOOKUP($A1519,'Medical Examinations'!$A:$O,10,FALSE),"")</f>
        <v>Yes</v>
      </c>
      <c r="J1519" t="str">
        <f>IFERROR(VLOOKUP($A1519,'Medical Examinations'!$A:$O,14,FALSE),"")</f>
        <v>Normal Weight</v>
      </c>
      <c r="K1519" t="str">
        <f>IFERROR(VLOOKUP($A1519,'Medical Examinations'!$A:$O,15,FALSE),"")</f>
        <v>Prediabetes</v>
      </c>
      <c r="L1519" s="19" t="str">
        <f>IFERROR(VLOOKUP($A1519,'Hospitalisation Details'!$A:$Q,7,FALSE),"")</f>
        <v>27-Sep-1985</v>
      </c>
      <c r="M1519" s="20">
        <f>IFERROR(VLOOKUP($A1519,'Hospitalisation Details'!$A:$Q,10,FALSE),"")</f>
        <v>28542.86</v>
      </c>
      <c r="N1519" s="26" t="str">
        <f>IFERROR(VLOOKUP($A1519,'Hospitalisation Details'!$A:$Q,11,FALSE),"")</f>
        <v>tier - 1</v>
      </c>
      <c r="O1519" t="str">
        <f>IFERROR(VLOOKUP($A1519,'Hospitalisation Details'!$A:$Q,13,FALSE),"")</f>
        <v>tier - 3</v>
      </c>
      <c r="P1519" t="str">
        <f>IFERROR(VLOOKUP($A1519,'Hospitalisation Details'!$A:$Q,15,FALSE),"")</f>
        <v>R1011</v>
      </c>
      <c r="Q1519">
        <f>IFERROR(VLOOKUP($A1519,'Hospitalisation Details'!$A:$Q,8,FALSE),"")</f>
        <v>37</v>
      </c>
    </row>
    <row r="1520" spans="1:17" ht="15" x14ac:dyDescent="0.35">
      <c r="A1520" s="25" t="str">
        <f>'Customer Names'!A353</f>
        <v>Id352</v>
      </c>
      <c r="B1520" t="str">
        <f>IFERROR(VLOOKUP($A1520,'Customer Names'!$A:$F,3,FALSE),"")</f>
        <v>Waldron</v>
      </c>
      <c r="C1520" s="27">
        <f>IFERROR(VLOOKUP($A1520,'Medical Examinations'!$A:$O,2,FALSE),"")</f>
        <v>41.42</v>
      </c>
      <c r="D1520">
        <f>IFERROR(VLOOKUP($A1520,'Medical Examinations'!$A:$O,3,FALSE),"")</f>
        <v>6.07</v>
      </c>
      <c r="E1520" s="26" t="str">
        <f>IFERROR(VLOOKUP($A1520,'Medical Examinations'!$A:$O,4,FALSE),"")</f>
        <v>No</v>
      </c>
      <c r="F1520" t="str">
        <f>IFERROR(VLOOKUP($A1520,'Medical Examinations'!$A:$O,6,FALSE),"")</f>
        <v>No</v>
      </c>
      <c r="G1520" t="str">
        <f>IFERROR(VLOOKUP($A1520,'Medical Examinations'!$A:$O,7,FALSE),"")</f>
        <v>No</v>
      </c>
      <c r="H1520" s="28" t="str">
        <f>IFERROR(VLOOKUP($A1520,'Medical Examinations'!$A:$O,8,FALSE),"")</f>
        <v>0</v>
      </c>
      <c r="I1520" t="str">
        <f>IFERROR(VLOOKUP($A1520,'Medical Examinations'!$A:$O,10,FALSE),"")</f>
        <v>No</v>
      </c>
      <c r="J1520" t="str">
        <f>IFERROR(VLOOKUP($A1520,'Medical Examinations'!$A:$O,14,FALSE),"")</f>
        <v>Obesity</v>
      </c>
      <c r="K1520" t="str">
        <f>IFERROR(VLOOKUP($A1520,'Medical Examinations'!$A:$O,15,FALSE),"")</f>
        <v>Prediabetes</v>
      </c>
      <c r="L1520" s="19" t="str">
        <f>IFERROR(VLOOKUP($A1520,'Hospitalisation Details'!$A:$Q,7,FALSE),"")</f>
        <v>11-Dec-1982</v>
      </c>
      <c r="M1520" s="20">
        <f>IFERROR(VLOOKUP($A1520,'Hospitalisation Details'!$A:$Q,10,FALSE),"")</f>
        <v>28476.73</v>
      </c>
      <c r="N1520" s="26" t="str">
        <f>IFERROR(VLOOKUP($A1520,'Hospitalisation Details'!$A:$Q,11,FALSE),"")</f>
        <v>tier - 1</v>
      </c>
      <c r="O1520" t="str">
        <f>IFERROR(VLOOKUP($A1520,'Hospitalisation Details'!$A:$Q,13,FALSE),"")</f>
        <v>tier - 2</v>
      </c>
      <c r="P1520" t="str">
        <f>IFERROR(VLOOKUP($A1520,'Hospitalisation Details'!$A:$Q,15,FALSE),"")</f>
        <v>R1012</v>
      </c>
      <c r="Q1520">
        <f>IFERROR(VLOOKUP($A1520,'Hospitalisation Details'!$A:$Q,8,FALSE),"")</f>
        <v>40</v>
      </c>
    </row>
    <row r="1521" spans="1:17" ht="15" x14ac:dyDescent="0.35">
      <c r="A1521" s="25" t="str">
        <f>'Customer Names'!A354</f>
        <v>Id353</v>
      </c>
      <c r="B1521" t="str">
        <f>IFERROR(VLOOKUP($A1521,'Customer Names'!$A:$F,3,FALSE),"")</f>
        <v>Meyer</v>
      </c>
      <c r="C1521" s="27">
        <f>IFERROR(VLOOKUP($A1521,'Medical Examinations'!$A:$O,2,FALSE),"")</f>
        <v>36.67</v>
      </c>
      <c r="D1521">
        <f>IFERROR(VLOOKUP($A1521,'Medical Examinations'!$A:$O,3,FALSE),"")</f>
        <v>10.210000000000001</v>
      </c>
      <c r="E1521" s="26" t="str">
        <f>IFERROR(VLOOKUP($A1521,'Medical Examinations'!$A:$O,4,FALSE),"")</f>
        <v>No</v>
      </c>
      <c r="F1521" t="str">
        <f>IFERROR(VLOOKUP($A1521,'Medical Examinations'!$A:$O,6,FALSE),"")</f>
        <v>No</v>
      </c>
      <c r="G1521" t="str">
        <f>IFERROR(VLOOKUP($A1521,'Medical Examinations'!$A:$O,7,FALSE),"")</f>
        <v>No</v>
      </c>
      <c r="H1521" s="28" t="str">
        <f>IFERROR(VLOOKUP($A1521,'Medical Examinations'!$A:$O,8,FALSE),"")</f>
        <v>0</v>
      </c>
      <c r="I1521" t="str">
        <f>IFERROR(VLOOKUP($A1521,'Medical Examinations'!$A:$O,10,FALSE),"")</f>
        <v>No</v>
      </c>
      <c r="J1521" t="str">
        <f>IFERROR(VLOOKUP($A1521,'Medical Examinations'!$A:$O,14,FALSE),"")</f>
        <v>Obesity</v>
      </c>
      <c r="K1521" t="str">
        <f>IFERROR(VLOOKUP($A1521,'Medical Examinations'!$A:$O,15,FALSE),"")</f>
        <v>Diabetes</v>
      </c>
      <c r="L1521" s="19" t="str">
        <f>IFERROR(VLOOKUP($A1521,'Hospitalisation Details'!$A:$Q,7,FALSE),"")</f>
        <v>16-Sep-1974</v>
      </c>
      <c r="M1521" s="20">
        <f>IFERROR(VLOOKUP($A1521,'Hospitalisation Details'!$A:$Q,10,FALSE),"")</f>
        <v>28468.92</v>
      </c>
      <c r="N1521" s="26" t="str">
        <f>IFERROR(VLOOKUP($A1521,'Hospitalisation Details'!$A:$Q,11,FALSE),"")</f>
        <v>tier - 1</v>
      </c>
      <c r="O1521" t="str">
        <f>IFERROR(VLOOKUP($A1521,'Hospitalisation Details'!$A:$Q,13,FALSE),"")</f>
        <v>tier - 1</v>
      </c>
      <c r="P1521" t="str">
        <f>IFERROR(VLOOKUP($A1521,'Hospitalisation Details'!$A:$Q,15,FALSE),"")</f>
        <v>R1012</v>
      </c>
      <c r="Q1521">
        <f>IFERROR(VLOOKUP($A1521,'Hospitalisation Details'!$A:$Q,8,FALSE),"")</f>
        <v>48</v>
      </c>
    </row>
    <row r="1522" spans="1:17" ht="15" x14ac:dyDescent="0.35">
      <c r="A1522" s="25" t="str">
        <f>'Customer Names'!A355</f>
        <v>Id354</v>
      </c>
      <c r="B1522" t="str">
        <f>IFERROR(VLOOKUP($A1522,'Customer Names'!$A:$F,3,FALSE),"")</f>
        <v>Stack</v>
      </c>
      <c r="C1522" s="27">
        <f>IFERROR(VLOOKUP($A1522,'Medical Examinations'!$A:$O,2,FALSE),"")</f>
        <v>27.645</v>
      </c>
      <c r="D1522">
        <f>IFERROR(VLOOKUP($A1522,'Medical Examinations'!$A:$O,3,FALSE),"")</f>
        <v>4.6900000000000004</v>
      </c>
      <c r="E1522" s="26" t="str">
        <f>IFERROR(VLOOKUP($A1522,'Medical Examinations'!$A:$O,4,FALSE),"")</f>
        <v>No</v>
      </c>
      <c r="F1522" t="str">
        <f>IFERROR(VLOOKUP($A1522,'Medical Examinations'!$A:$O,6,FALSE),"")</f>
        <v>No</v>
      </c>
      <c r="G1522" t="str">
        <f>IFERROR(VLOOKUP($A1522,'Medical Examinations'!$A:$O,7,FALSE),"")</f>
        <v>No</v>
      </c>
      <c r="H1522" s="28" t="str">
        <f>IFERROR(VLOOKUP($A1522,'Medical Examinations'!$A:$O,8,FALSE),"")</f>
        <v>0</v>
      </c>
      <c r="I1522" t="str">
        <f>IFERROR(VLOOKUP($A1522,'Medical Examinations'!$A:$O,10,FALSE),"")</f>
        <v>No</v>
      </c>
      <c r="J1522" t="str">
        <f>IFERROR(VLOOKUP($A1522,'Medical Examinations'!$A:$O,14,FALSE),"")</f>
        <v>Over Weight</v>
      </c>
      <c r="K1522" t="str">
        <f>IFERROR(VLOOKUP($A1522,'Medical Examinations'!$A:$O,15,FALSE),"")</f>
        <v>Normal</v>
      </c>
      <c r="L1522" s="19" t="str">
        <f>IFERROR(VLOOKUP($A1522,'Hospitalisation Details'!$A:$Q,7,FALSE),"")</f>
        <v>2-Dec-1977</v>
      </c>
      <c r="M1522" s="20">
        <f>IFERROR(VLOOKUP($A1522,'Hospitalisation Details'!$A:$Q,10,FALSE),"")</f>
        <v>28340.19</v>
      </c>
      <c r="N1522" s="26" t="str">
        <f>IFERROR(VLOOKUP($A1522,'Hospitalisation Details'!$A:$Q,11,FALSE),"")</f>
        <v>tier - 1</v>
      </c>
      <c r="O1522" t="str">
        <f>IFERROR(VLOOKUP($A1522,'Hospitalisation Details'!$A:$Q,13,FALSE),"")</f>
        <v>tier - 2</v>
      </c>
      <c r="P1522" t="str">
        <f>IFERROR(VLOOKUP($A1522,'Hospitalisation Details'!$A:$Q,15,FALSE),"")</f>
        <v>R1012</v>
      </c>
      <c r="Q1522">
        <f>IFERROR(VLOOKUP($A1522,'Hospitalisation Details'!$A:$Q,8,FALSE),"")</f>
        <v>45</v>
      </c>
    </row>
    <row r="1523" spans="1:17" ht="15" x14ac:dyDescent="0.35">
      <c r="A1523" s="25" t="str">
        <f>'Customer Names'!A356</f>
        <v>Id355</v>
      </c>
      <c r="B1523" t="str">
        <f>IFERROR(VLOOKUP($A1523,'Customer Names'!$A:$F,3,FALSE),"")</f>
        <v>Sanchez Y Torres</v>
      </c>
      <c r="C1523" s="27">
        <f>IFERROR(VLOOKUP($A1523,'Medical Examinations'!$A:$O,2,FALSE),"")</f>
        <v>22.72</v>
      </c>
      <c r="D1523">
        <f>IFERROR(VLOOKUP($A1523,'Medical Examinations'!$A:$O,3,FALSE),"")</f>
        <v>5.71</v>
      </c>
      <c r="E1523" s="26" t="str">
        <f>IFERROR(VLOOKUP($A1523,'Medical Examinations'!$A:$O,4,FALSE),"")</f>
        <v>No</v>
      </c>
      <c r="F1523" t="str">
        <f>IFERROR(VLOOKUP($A1523,'Medical Examinations'!$A:$O,6,FALSE),"")</f>
        <v>No</v>
      </c>
      <c r="G1523" t="str">
        <f>IFERROR(VLOOKUP($A1523,'Medical Examinations'!$A:$O,7,FALSE),"")</f>
        <v>No</v>
      </c>
      <c r="H1523" s="28" t="str">
        <f>IFERROR(VLOOKUP($A1523,'Medical Examinations'!$A:$O,8,FALSE),"")</f>
        <v>0</v>
      </c>
      <c r="I1523" t="str">
        <f>IFERROR(VLOOKUP($A1523,'Medical Examinations'!$A:$O,10,FALSE),"")</f>
        <v>Yes</v>
      </c>
      <c r="J1523" t="str">
        <f>IFERROR(VLOOKUP($A1523,'Medical Examinations'!$A:$O,14,FALSE),"")</f>
        <v>Normal Weight</v>
      </c>
      <c r="K1523" t="str">
        <f>IFERROR(VLOOKUP($A1523,'Medical Examinations'!$A:$O,15,FALSE),"")</f>
        <v>Prediabetes</v>
      </c>
      <c r="L1523" s="19" t="str">
        <f>IFERROR(VLOOKUP($A1523,'Hospitalisation Details'!$A:$Q,7,FALSE),"")</f>
        <v>24-Dec-1990</v>
      </c>
      <c r="M1523" s="20">
        <f>IFERROR(VLOOKUP($A1523,'Hospitalisation Details'!$A:$Q,10,FALSE),"")</f>
        <v>28302.33</v>
      </c>
      <c r="N1523" s="26" t="str">
        <f>IFERROR(VLOOKUP($A1523,'Hospitalisation Details'!$A:$Q,11,FALSE),"")</f>
        <v>tier - 1</v>
      </c>
      <c r="O1523" t="str">
        <f>IFERROR(VLOOKUP($A1523,'Hospitalisation Details'!$A:$Q,13,FALSE),"")</f>
        <v>tier - 2</v>
      </c>
      <c r="P1523" t="str">
        <f>IFERROR(VLOOKUP($A1523,'Hospitalisation Details'!$A:$Q,15,FALSE),"")</f>
        <v>R1011</v>
      </c>
      <c r="Q1523">
        <f>IFERROR(VLOOKUP($A1523,'Hospitalisation Details'!$A:$Q,8,FALSE),"")</f>
        <v>32</v>
      </c>
    </row>
    <row r="1524" spans="1:17" ht="15" x14ac:dyDescent="0.35">
      <c r="A1524" s="25" t="str">
        <f>'Customer Names'!A357</f>
        <v>Id356</v>
      </c>
      <c r="B1524" t="str">
        <f>IFERROR(VLOOKUP($A1524,'Customer Names'!$A:$F,3,FALSE),"")</f>
        <v>Daniels</v>
      </c>
      <c r="C1524" s="27">
        <f>IFERROR(VLOOKUP($A1524,'Medical Examinations'!$A:$O,2,FALSE),"")</f>
        <v>36.520000000000003</v>
      </c>
      <c r="D1524">
        <f>IFERROR(VLOOKUP($A1524,'Medical Examinations'!$A:$O,3,FALSE),"")</f>
        <v>9.07</v>
      </c>
      <c r="E1524" s="26" t="str">
        <f>IFERROR(VLOOKUP($A1524,'Medical Examinations'!$A:$O,4,FALSE),"")</f>
        <v>Yes</v>
      </c>
      <c r="F1524" t="str">
        <f>IFERROR(VLOOKUP($A1524,'Medical Examinations'!$A:$O,6,FALSE),"")</f>
        <v>No</v>
      </c>
      <c r="G1524" t="str">
        <f>IFERROR(VLOOKUP($A1524,'Medical Examinations'!$A:$O,7,FALSE),"")</f>
        <v>Yes</v>
      </c>
      <c r="H1524" s="28">
        <f>IFERROR(VLOOKUP($A1524,'Medical Examinations'!$A:$O,8,FALSE),"")</f>
        <v>1</v>
      </c>
      <c r="I1524" t="str">
        <f>IFERROR(VLOOKUP($A1524,'Medical Examinations'!$A:$O,10,FALSE),"")</f>
        <v>No</v>
      </c>
      <c r="J1524" t="str">
        <f>IFERROR(VLOOKUP($A1524,'Medical Examinations'!$A:$O,14,FALSE),"")</f>
        <v>Obesity</v>
      </c>
      <c r="K1524" t="str">
        <f>IFERROR(VLOOKUP($A1524,'Medical Examinations'!$A:$O,15,FALSE),"")</f>
        <v>Diabetes</v>
      </c>
      <c r="L1524" s="19" t="str">
        <f>IFERROR(VLOOKUP($A1524,'Hospitalisation Details'!$A:$Q,7,FALSE),"")</f>
        <v>25-Nov-1963</v>
      </c>
      <c r="M1524" s="20">
        <f>IFERROR(VLOOKUP($A1524,'Hospitalisation Details'!$A:$Q,10,FALSE),"")</f>
        <v>28287.9</v>
      </c>
      <c r="N1524" s="26" t="str">
        <f>IFERROR(VLOOKUP($A1524,'Hospitalisation Details'!$A:$Q,11,FALSE),"")</f>
        <v>tier - 1</v>
      </c>
      <c r="O1524" t="str">
        <f>IFERROR(VLOOKUP($A1524,'Hospitalisation Details'!$A:$Q,13,FALSE),"")</f>
        <v>tier - 1</v>
      </c>
      <c r="P1524" t="str">
        <f>IFERROR(VLOOKUP($A1524,'Hospitalisation Details'!$A:$Q,15,FALSE),"")</f>
        <v>R1013</v>
      </c>
      <c r="Q1524">
        <f>IFERROR(VLOOKUP($A1524,'Hospitalisation Details'!$A:$Q,8,FALSE),"")</f>
        <v>59</v>
      </c>
    </row>
    <row r="1525" spans="1:17" ht="15" x14ac:dyDescent="0.35">
      <c r="A1525" s="25" t="str">
        <f>'Customer Names'!A358</f>
        <v>Id357</v>
      </c>
      <c r="B1525" t="str">
        <f>IFERROR(VLOOKUP($A1525,'Customer Names'!$A:$F,3,FALSE),"")</f>
        <v>Pepp</v>
      </c>
      <c r="C1525" s="27">
        <f>IFERROR(VLOOKUP($A1525,'Medical Examinations'!$A:$O,2,FALSE),"")</f>
        <v>33.96</v>
      </c>
      <c r="D1525">
        <f>IFERROR(VLOOKUP($A1525,'Medical Examinations'!$A:$O,3,FALSE),"")</f>
        <v>4.99</v>
      </c>
      <c r="E1525" s="26" t="str">
        <f>IFERROR(VLOOKUP($A1525,'Medical Examinations'!$A:$O,4,FALSE),"")</f>
        <v>No</v>
      </c>
      <c r="F1525" t="str">
        <f>IFERROR(VLOOKUP($A1525,'Medical Examinations'!$A:$O,6,FALSE),"")</f>
        <v>No</v>
      </c>
      <c r="G1525" t="str">
        <f>IFERROR(VLOOKUP($A1525,'Medical Examinations'!$A:$O,7,FALSE),"")</f>
        <v>No</v>
      </c>
      <c r="H1525" s="28" t="str">
        <f>IFERROR(VLOOKUP($A1525,'Medical Examinations'!$A:$O,8,FALSE),"")</f>
        <v>0</v>
      </c>
      <c r="I1525" t="str">
        <f>IFERROR(VLOOKUP($A1525,'Medical Examinations'!$A:$O,10,FALSE),"")</f>
        <v>Yes</v>
      </c>
      <c r="J1525" t="str">
        <f>IFERROR(VLOOKUP($A1525,'Medical Examinations'!$A:$O,14,FALSE),"")</f>
        <v>Obesity</v>
      </c>
      <c r="K1525" t="str">
        <f>IFERROR(VLOOKUP($A1525,'Medical Examinations'!$A:$O,15,FALSE),"")</f>
        <v>Normal</v>
      </c>
      <c r="L1525" s="19" t="str">
        <f>IFERROR(VLOOKUP($A1525,'Hospitalisation Details'!$A:$Q,7,FALSE),"")</f>
        <v>6-Sep-1999</v>
      </c>
      <c r="M1525" s="20">
        <f>IFERROR(VLOOKUP($A1525,'Hospitalisation Details'!$A:$Q,10,FALSE),"")</f>
        <v>28245.34</v>
      </c>
      <c r="N1525" s="26" t="str">
        <f>IFERROR(VLOOKUP($A1525,'Hospitalisation Details'!$A:$Q,11,FALSE),"")</f>
        <v>tier - 1</v>
      </c>
      <c r="O1525" t="str">
        <f>IFERROR(VLOOKUP($A1525,'Hospitalisation Details'!$A:$Q,13,FALSE),"")</f>
        <v>tier - 3</v>
      </c>
      <c r="P1525" t="str">
        <f>IFERROR(VLOOKUP($A1525,'Hospitalisation Details'!$A:$Q,15,FALSE),"")</f>
        <v>R1011</v>
      </c>
      <c r="Q1525">
        <f>IFERROR(VLOOKUP($A1525,'Hospitalisation Details'!$A:$Q,8,FALSE),"")</f>
        <v>23</v>
      </c>
    </row>
    <row r="1526" spans="1:17" ht="15" x14ac:dyDescent="0.35">
      <c r="A1526" s="25" t="str">
        <f>'Customer Names'!A359</f>
        <v>Id358</v>
      </c>
      <c r="B1526" t="str">
        <f>IFERROR(VLOOKUP($A1526,'Customer Names'!$A:$F,3,FALSE),"")</f>
        <v>Buechler</v>
      </c>
      <c r="C1526" s="27">
        <f>IFERROR(VLOOKUP($A1526,'Medical Examinations'!$A:$O,2,FALSE),"")</f>
        <v>26.695</v>
      </c>
      <c r="D1526">
        <f>IFERROR(VLOOKUP($A1526,'Medical Examinations'!$A:$O,3,FALSE),"")</f>
        <v>8.31</v>
      </c>
      <c r="E1526" s="26" t="str">
        <f>IFERROR(VLOOKUP($A1526,'Medical Examinations'!$A:$O,4,FALSE),"")</f>
        <v>No</v>
      </c>
      <c r="F1526" t="str">
        <f>IFERROR(VLOOKUP($A1526,'Medical Examinations'!$A:$O,6,FALSE),"")</f>
        <v>No</v>
      </c>
      <c r="G1526" t="str">
        <f>IFERROR(VLOOKUP($A1526,'Medical Examinations'!$A:$O,7,FALSE),"")</f>
        <v>No</v>
      </c>
      <c r="H1526" s="28" t="str">
        <f>IFERROR(VLOOKUP($A1526,'Medical Examinations'!$A:$O,8,FALSE),"")</f>
        <v>0</v>
      </c>
      <c r="I1526" t="str">
        <f>IFERROR(VLOOKUP($A1526,'Medical Examinations'!$A:$O,10,FALSE),"")</f>
        <v>Yes</v>
      </c>
      <c r="J1526" t="str">
        <f>IFERROR(VLOOKUP($A1526,'Medical Examinations'!$A:$O,14,FALSE),"")</f>
        <v>Over Weight</v>
      </c>
      <c r="K1526" t="str">
        <f>IFERROR(VLOOKUP($A1526,'Medical Examinations'!$A:$O,15,FALSE),"")</f>
        <v>Diabetes</v>
      </c>
      <c r="L1526" s="19" t="str">
        <f>IFERROR(VLOOKUP($A1526,'Hospitalisation Details'!$A:$Q,7,FALSE),"")</f>
        <v>22-Nov-1960</v>
      </c>
      <c r="M1526" s="20">
        <f>IFERROR(VLOOKUP($A1526,'Hospitalisation Details'!$A:$Q,10,FALSE),"")</f>
        <v>28101.33</v>
      </c>
      <c r="N1526" s="26" t="str">
        <f>IFERROR(VLOOKUP($A1526,'Hospitalisation Details'!$A:$Q,11,FALSE),"")</f>
        <v>tier - 1</v>
      </c>
      <c r="O1526" t="str">
        <f>IFERROR(VLOOKUP($A1526,'Hospitalisation Details'!$A:$Q,13,FALSE),"")</f>
        <v>tier - 2</v>
      </c>
      <c r="P1526" t="str">
        <f>IFERROR(VLOOKUP($A1526,'Hospitalisation Details'!$A:$Q,15,FALSE),"")</f>
        <v>R1019</v>
      </c>
      <c r="Q1526">
        <f>IFERROR(VLOOKUP($A1526,'Hospitalisation Details'!$A:$Q,8,FALSE),"")</f>
        <v>62</v>
      </c>
    </row>
    <row r="1527" spans="1:17" ht="15" x14ac:dyDescent="0.35">
      <c r="A1527" s="25" t="str">
        <f>'Customer Names'!A360</f>
        <v>Id359</v>
      </c>
      <c r="B1527" t="str">
        <f>IFERROR(VLOOKUP($A1527,'Customer Names'!$A:$F,3,FALSE),"")</f>
        <v>Buenting</v>
      </c>
      <c r="C1527" s="27">
        <f>IFERROR(VLOOKUP($A1527,'Medical Examinations'!$A:$O,2,FALSE),"")</f>
        <v>18.45</v>
      </c>
      <c r="D1527">
        <f>IFERROR(VLOOKUP($A1527,'Medical Examinations'!$A:$O,3,FALSE),"")</f>
        <v>5.07</v>
      </c>
      <c r="E1527" s="26" t="str">
        <f>IFERROR(VLOOKUP($A1527,'Medical Examinations'!$A:$O,4,FALSE),"")</f>
        <v>Yes</v>
      </c>
      <c r="F1527" t="str">
        <f>IFERROR(VLOOKUP($A1527,'Medical Examinations'!$A:$O,6,FALSE),"")</f>
        <v>No</v>
      </c>
      <c r="G1527" t="str">
        <f>IFERROR(VLOOKUP($A1527,'Medical Examinations'!$A:$O,7,FALSE),"")</f>
        <v>No</v>
      </c>
      <c r="H1527" s="28" t="str">
        <f>IFERROR(VLOOKUP($A1527,'Medical Examinations'!$A:$O,8,FALSE),"")</f>
        <v>0</v>
      </c>
      <c r="I1527" t="str">
        <f>IFERROR(VLOOKUP($A1527,'Medical Examinations'!$A:$O,10,FALSE),"")</f>
        <v>Yes</v>
      </c>
      <c r="J1527" t="str">
        <f>IFERROR(VLOOKUP($A1527,'Medical Examinations'!$A:$O,14,FALSE),"")</f>
        <v>Under Weight</v>
      </c>
      <c r="K1527" t="str">
        <f>IFERROR(VLOOKUP($A1527,'Medical Examinations'!$A:$O,15,FALSE),"")</f>
        <v>Normal</v>
      </c>
      <c r="L1527" s="19" t="str">
        <f>IFERROR(VLOOKUP($A1527,'Hospitalisation Details'!$A:$Q,7,FALSE),"")</f>
        <v>29-Nov-1985</v>
      </c>
      <c r="M1527" s="20">
        <f>IFERROR(VLOOKUP($A1527,'Hospitalisation Details'!$A:$Q,10,FALSE),"")</f>
        <v>28006.94</v>
      </c>
      <c r="N1527" s="26" t="str">
        <f>IFERROR(VLOOKUP($A1527,'Hospitalisation Details'!$A:$Q,11,FALSE),"")</f>
        <v>tier - 1</v>
      </c>
      <c r="O1527" t="str">
        <f>IFERROR(VLOOKUP($A1527,'Hospitalisation Details'!$A:$Q,13,FALSE),"")</f>
        <v>tier - 2</v>
      </c>
      <c r="P1527" t="str">
        <f>IFERROR(VLOOKUP($A1527,'Hospitalisation Details'!$A:$Q,15,FALSE),"")</f>
        <v>R1011</v>
      </c>
      <c r="Q1527">
        <f>IFERROR(VLOOKUP($A1527,'Hospitalisation Details'!$A:$Q,8,FALSE),"")</f>
        <v>37</v>
      </c>
    </row>
    <row r="1528" spans="1:17" ht="15" x14ac:dyDescent="0.35">
      <c r="A1528" s="25" t="str">
        <f>'Customer Names'!A37</f>
        <v>Id36</v>
      </c>
      <c r="B1528" t="str">
        <f>IFERROR(VLOOKUP($A1528,'Customer Names'!$A:$F,3,FALSE),"")</f>
        <v>Lachance</v>
      </c>
      <c r="C1528" s="27">
        <f>IFERROR(VLOOKUP($A1528,'Medical Examinations'!$A:$O,2,FALSE),"")</f>
        <v>32.015000000000001</v>
      </c>
      <c r="D1528">
        <f>IFERROR(VLOOKUP($A1528,'Medical Examinations'!$A:$O,3,FALSE),"")</f>
        <v>11.75</v>
      </c>
      <c r="E1528" s="26" t="str">
        <f>IFERROR(VLOOKUP($A1528,'Medical Examinations'!$A:$O,4,FALSE),"")</f>
        <v>No</v>
      </c>
      <c r="F1528" t="str">
        <f>IFERROR(VLOOKUP($A1528,'Medical Examinations'!$A:$O,6,FALSE),"")</f>
        <v>No</v>
      </c>
      <c r="G1528" t="str">
        <f>IFERROR(VLOOKUP($A1528,'Medical Examinations'!$A:$O,7,FALSE),"")</f>
        <v>No</v>
      </c>
      <c r="H1528" s="28" t="str">
        <f>IFERROR(VLOOKUP($A1528,'Medical Examinations'!$A:$O,8,FALSE),"")</f>
        <v>0</v>
      </c>
      <c r="I1528" t="str">
        <f>IFERROR(VLOOKUP($A1528,'Medical Examinations'!$A:$O,10,FALSE),"")</f>
        <v>Yes</v>
      </c>
      <c r="J1528" t="str">
        <f>IFERROR(VLOOKUP($A1528,'Medical Examinations'!$A:$O,14,FALSE),"")</f>
        <v>Obesity</v>
      </c>
      <c r="K1528" t="str">
        <f>IFERROR(VLOOKUP($A1528,'Medical Examinations'!$A:$O,15,FALSE),"")</f>
        <v>Diabetes</v>
      </c>
      <c r="L1528" s="19" t="str">
        <f>IFERROR(VLOOKUP($A1528,'Hospitalisation Details'!$A:$Q,7,FALSE),"")</f>
        <v>21-Dec-1960</v>
      </c>
      <c r="M1528" s="20">
        <f>IFERROR(VLOOKUP($A1528,'Hospitalisation Details'!$A:$Q,10,FALSE),"")</f>
        <v>45710.21</v>
      </c>
      <c r="N1528" s="26" t="str">
        <f>IFERROR(VLOOKUP($A1528,'Hospitalisation Details'!$A:$Q,11,FALSE),"")</f>
        <v>tier - 2</v>
      </c>
      <c r="O1528" t="str">
        <f>IFERROR(VLOOKUP($A1528,'Hospitalisation Details'!$A:$Q,13,FALSE),"")</f>
        <v>tier - 2</v>
      </c>
      <c r="P1528" t="str">
        <f>IFERROR(VLOOKUP($A1528,'Hospitalisation Details'!$A:$Q,15,FALSE),"")</f>
        <v>R1016</v>
      </c>
      <c r="Q1528">
        <f>IFERROR(VLOOKUP($A1528,'Hospitalisation Details'!$A:$Q,8,FALSE),"")</f>
        <v>62</v>
      </c>
    </row>
    <row r="1529" spans="1:17" ht="15" x14ac:dyDescent="0.35">
      <c r="A1529" s="25" t="str">
        <f>'Customer Names'!A361</f>
        <v>Id360</v>
      </c>
      <c r="B1529" t="str">
        <f>IFERROR(VLOOKUP($A1529,'Customer Names'!$A:$F,3,FALSE),"")</f>
        <v>Evans</v>
      </c>
      <c r="C1529" s="27">
        <f>IFERROR(VLOOKUP($A1529,'Medical Examinations'!$A:$O,2,FALSE),"")</f>
        <v>33.18</v>
      </c>
      <c r="D1529">
        <f>IFERROR(VLOOKUP($A1529,'Medical Examinations'!$A:$O,3,FALSE),"")</f>
        <v>4.79</v>
      </c>
      <c r="E1529" s="26" t="str">
        <f>IFERROR(VLOOKUP($A1529,'Medical Examinations'!$A:$O,4,FALSE),"")</f>
        <v>No</v>
      </c>
      <c r="F1529" t="str">
        <f>IFERROR(VLOOKUP($A1529,'Medical Examinations'!$A:$O,6,FALSE),"")</f>
        <v>No</v>
      </c>
      <c r="G1529" t="str">
        <f>IFERROR(VLOOKUP($A1529,'Medical Examinations'!$A:$O,7,FALSE),"")</f>
        <v>No</v>
      </c>
      <c r="H1529" s="28" t="str">
        <f>IFERROR(VLOOKUP($A1529,'Medical Examinations'!$A:$O,8,FALSE),"")</f>
        <v>0</v>
      </c>
      <c r="I1529" t="str">
        <f>IFERROR(VLOOKUP($A1529,'Medical Examinations'!$A:$O,10,FALSE),"")</f>
        <v>Yes</v>
      </c>
      <c r="J1529" t="str">
        <f>IFERROR(VLOOKUP($A1529,'Medical Examinations'!$A:$O,14,FALSE),"")</f>
        <v>Obesity</v>
      </c>
      <c r="K1529" t="str">
        <f>IFERROR(VLOOKUP($A1529,'Medical Examinations'!$A:$O,15,FALSE),"")</f>
        <v>Normal</v>
      </c>
      <c r="L1529" s="19" t="str">
        <f>IFERROR(VLOOKUP($A1529,'Hospitalisation Details'!$A:$Q,7,FALSE),"")</f>
        <v>21-Dec-1999</v>
      </c>
      <c r="M1529" s="20">
        <f>IFERROR(VLOOKUP($A1529,'Hospitalisation Details'!$A:$Q,10,FALSE),"")</f>
        <v>27980.77</v>
      </c>
      <c r="N1529" s="26" t="str">
        <f>IFERROR(VLOOKUP($A1529,'Hospitalisation Details'!$A:$Q,11,FALSE),"")</f>
        <v>tier - 1</v>
      </c>
      <c r="O1529" t="str">
        <f>IFERROR(VLOOKUP($A1529,'Hospitalisation Details'!$A:$Q,13,FALSE),"")</f>
        <v>tier - 1</v>
      </c>
      <c r="P1529" t="str">
        <f>IFERROR(VLOOKUP($A1529,'Hospitalisation Details'!$A:$Q,15,FALSE),"")</f>
        <v>R1011</v>
      </c>
      <c r="Q1529">
        <f>IFERROR(VLOOKUP($A1529,'Hospitalisation Details'!$A:$Q,8,FALSE),"")</f>
        <v>23</v>
      </c>
    </row>
    <row r="1530" spans="1:17" ht="15" x14ac:dyDescent="0.35">
      <c r="A1530" s="25" t="str">
        <f>'Customer Names'!A362</f>
        <v>Id361</v>
      </c>
      <c r="B1530" t="str">
        <f>IFERROR(VLOOKUP($A1530,'Customer Names'!$A:$F,3,FALSE),"")</f>
        <v>Arcand</v>
      </c>
      <c r="C1530" s="27">
        <f>IFERROR(VLOOKUP($A1530,'Medical Examinations'!$A:$O,2,FALSE),"")</f>
        <v>36.1</v>
      </c>
      <c r="D1530">
        <f>IFERROR(VLOOKUP($A1530,'Medical Examinations'!$A:$O,3,FALSE),"")</f>
        <v>11.39</v>
      </c>
      <c r="E1530" s="26" t="str">
        <f>IFERROR(VLOOKUP($A1530,'Medical Examinations'!$A:$O,4,FALSE),"")</f>
        <v>Yes</v>
      </c>
      <c r="F1530" t="str">
        <f>IFERROR(VLOOKUP($A1530,'Medical Examinations'!$A:$O,6,FALSE),"")</f>
        <v>No</v>
      </c>
      <c r="G1530" t="str">
        <f>IFERROR(VLOOKUP($A1530,'Medical Examinations'!$A:$O,7,FALSE),"")</f>
        <v>No</v>
      </c>
      <c r="H1530" s="28">
        <f>IFERROR(VLOOKUP($A1530,'Medical Examinations'!$A:$O,8,FALSE),"")</f>
        <v>2</v>
      </c>
      <c r="I1530" t="str">
        <f>IFERROR(VLOOKUP($A1530,'Medical Examinations'!$A:$O,10,FALSE),"")</f>
        <v>No</v>
      </c>
      <c r="J1530" t="str">
        <f>IFERROR(VLOOKUP($A1530,'Medical Examinations'!$A:$O,14,FALSE),"")</f>
        <v>Obesity</v>
      </c>
      <c r="K1530" t="str">
        <f>IFERROR(VLOOKUP($A1530,'Medical Examinations'!$A:$O,15,FALSE),"")</f>
        <v>Diabetes</v>
      </c>
      <c r="L1530" s="19" t="str">
        <f>IFERROR(VLOOKUP($A1530,'Hospitalisation Details'!$A:$Q,7,FALSE),"")</f>
        <v>28-Jul-1961</v>
      </c>
      <c r="M1530" s="20">
        <f>IFERROR(VLOOKUP($A1530,'Hospitalisation Details'!$A:$Q,10,FALSE),"")</f>
        <v>27941.29</v>
      </c>
      <c r="N1530" s="26" t="str">
        <f>IFERROR(VLOOKUP($A1530,'Hospitalisation Details'!$A:$Q,11,FALSE),"")</f>
        <v>tier - 1</v>
      </c>
      <c r="O1530" t="str">
        <f>IFERROR(VLOOKUP($A1530,'Hospitalisation Details'!$A:$Q,13,FALSE),"")</f>
        <v>tier - 3</v>
      </c>
      <c r="P1530" t="str">
        <f>IFERROR(VLOOKUP($A1530,'Hospitalisation Details'!$A:$Q,15,FALSE),"")</f>
        <v>R1011</v>
      </c>
      <c r="Q1530">
        <f>IFERROR(VLOOKUP($A1530,'Hospitalisation Details'!$A:$Q,8,FALSE),"")</f>
        <v>61</v>
      </c>
    </row>
    <row r="1531" spans="1:17" ht="15" x14ac:dyDescent="0.35">
      <c r="A1531" s="25" t="str">
        <f>'Customer Names'!A363</f>
        <v>Id362</v>
      </c>
      <c r="B1531" t="str">
        <f>IFERROR(VLOOKUP($A1531,'Customer Names'!$A:$F,3,FALSE),"")</f>
        <v>Kesack</v>
      </c>
      <c r="C1531" s="27">
        <f>IFERROR(VLOOKUP($A1531,'Medical Examinations'!$A:$O,2,FALSE),"")</f>
        <v>22.77</v>
      </c>
      <c r="D1531">
        <f>IFERROR(VLOOKUP($A1531,'Medical Examinations'!$A:$O,3,FALSE),"")</f>
        <v>6</v>
      </c>
      <c r="E1531" s="26" t="str">
        <f>IFERROR(VLOOKUP($A1531,'Medical Examinations'!$A:$O,4,FALSE),"")</f>
        <v>No</v>
      </c>
      <c r="F1531" t="str">
        <f>IFERROR(VLOOKUP($A1531,'Medical Examinations'!$A:$O,6,FALSE),"")</f>
        <v>No</v>
      </c>
      <c r="G1531" t="str">
        <f>IFERROR(VLOOKUP($A1531,'Medical Examinations'!$A:$O,7,FALSE),"")</f>
        <v>No</v>
      </c>
      <c r="H1531" s="28" t="str">
        <f>IFERROR(VLOOKUP($A1531,'Medical Examinations'!$A:$O,8,FALSE),"")</f>
        <v>0</v>
      </c>
      <c r="I1531" t="str">
        <f>IFERROR(VLOOKUP($A1531,'Medical Examinations'!$A:$O,10,FALSE),"")</f>
        <v>Yes</v>
      </c>
      <c r="J1531" t="str">
        <f>IFERROR(VLOOKUP($A1531,'Medical Examinations'!$A:$O,14,FALSE),"")</f>
        <v>Normal Weight</v>
      </c>
      <c r="K1531" t="str">
        <f>IFERROR(VLOOKUP($A1531,'Medical Examinations'!$A:$O,15,FALSE),"")</f>
        <v>Prediabetes</v>
      </c>
      <c r="L1531" s="19" t="str">
        <f>IFERROR(VLOOKUP($A1531,'Hospitalisation Details'!$A:$Q,7,FALSE),"")</f>
        <v>4-Jun-1991</v>
      </c>
      <c r="M1531" s="20">
        <f>IFERROR(VLOOKUP($A1531,'Hospitalisation Details'!$A:$Q,10,FALSE),"")</f>
        <v>27931.11</v>
      </c>
      <c r="N1531" s="26" t="str">
        <f>IFERROR(VLOOKUP($A1531,'Hospitalisation Details'!$A:$Q,11,FALSE),"")</f>
        <v>tier - 1</v>
      </c>
      <c r="O1531" t="str">
        <f>IFERROR(VLOOKUP($A1531,'Hospitalisation Details'!$A:$Q,13,FALSE),"")</f>
        <v>tier - 3</v>
      </c>
      <c r="P1531" t="str">
        <f>IFERROR(VLOOKUP($A1531,'Hospitalisation Details'!$A:$Q,15,FALSE),"")</f>
        <v>R1011</v>
      </c>
      <c r="Q1531">
        <f>IFERROR(VLOOKUP($A1531,'Hospitalisation Details'!$A:$Q,8,FALSE),"")</f>
        <v>32</v>
      </c>
    </row>
    <row r="1532" spans="1:17" ht="15" x14ac:dyDescent="0.35">
      <c r="A1532" s="25" t="str">
        <f>'Customer Names'!A364</f>
        <v>Id363</v>
      </c>
      <c r="B1532" t="str">
        <f>IFERROR(VLOOKUP($A1532,'Customer Names'!$A:$F,3,FALSE),"")</f>
        <v>Post</v>
      </c>
      <c r="C1532" s="27">
        <f>IFERROR(VLOOKUP($A1532,'Medical Examinations'!$A:$O,2,FALSE),"")</f>
        <v>21.24</v>
      </c>
      <c r="D1532">
        <f>IFERROR(VLOOKUP($A1532,'Medical Examinations'!$A:$O,3,FALSE),"")</f>
        <v>5.13</v>
      </c>
      <c r="E1532" s="26" t="str">
        <f>IFERROR(VLOOKUP($A1532,'Medical Examinations'!$A:$O,4,FALSE),"")</f>
        <v>No</v>
      </c>
      <c r="F1532" t="str">
        <f>IFERROR(VLOOKUP($A1532,'Medical Examinations'!$A:$O,6,FALSE),"")</f>
        <v>No</v>
      </c>
      <c r="G1532" t="str">
        <f>IFERROR(VLOOKUP($A1532,'Medical Examinations'!$A:$O,7,FALSE),"")</f>
        <v>No</v>
      </c>
      <c r="H1532" s="28" t="str">
        <f>IFERROR(VLOOKUP($A1532,'Medical Examinations'!$A:$O,8,FALSE),"")</f>
        <v>0</v>
      </c>
      <c r="I1532" t="str">
        <f>IFERROR(VLOOKUP($A1532,'Medical Examinations'!$A:$O,10,FALSE),"")</f>
        <v>Yes</v>
      </c>
      <c r="J1532" t="str">
        <f>IFERROR(VLOOKUP($A1532,'Medical Examinations'!$A:$O,14,FALSE),"")</f>
        <v>Normal Weight</v>
      </c>
      <c r="K1532" t="str">
        <f>IFERROR(VLOOKUP($A1532,'Medical Examinations'!$A:$O,15,FALSE),"")</f>
        <v>Normal</v>
      </c>
      <c r="L1532" s="19" t="str">
        <f>IFERROR(VLOOKUP($A1532,'Hospitalisation Details'!$A:$Q,7,FALSE),"")</f>
        <v>21-Nov-1989</v>
      </c>
      <c r="M1532" s="20">
        <f>IFERROR(VLOOKUP($A1532,'Hospitalisation Details'!$A:$Q,10,FALSE),"")</f>
        <v>27925.86</v>
      </c>
      <c r="N1532" s="26" t="str">
        <f>IFERROR(VLOOKUP($A1532,'Hospitalisation Details'!$A:$Q,11,FALSE),"")</f>
        <v>tier - 1</v>
      </c>
      <c r="O1532" t="str">
        <f>IFERROR(VLOOKUP($A1532,'Hospitalisation Details'!$A:$Q,13,FALSE),"")</f>
        <v>tier - 2</v>
      </c>
      <c r="P1532" t="str">
        <f>IFERROR(VLOOKUP($A1532,'Hospitalisation Details'!$A:$Q,15,FALSE),"")</f>
        <v>R1011</v>
      </c>
      <c r="Q1532">
        <f>IFERROR(VLOOKUP($A1532,'Hospitalisation Details'!$A:$Q,8,FALSE),"")</f>
        <v>33</v>
      </c>
    </row>
    <row r="1533" spans="1:17" ht="15" x14ac:dyDescent="0.35">
      <c r="A1533" s="25" t="str">
        <f>'Customer Names'!A365</f>
        <v>Id364</v>
      </c>
      <c r="B1533" t="str">
        <f>IFERROR(VLOOKUP($A1533,'Customer Names'!$A:$F,3,FALSE),"")</f>
        <v>Dunne</v>
      </c>
      <c r="C1533" s="27">
        <f>IFERROR(VLOOKUP($A1533,'Medical Examinations'!$A:$O,2,FALSE),"")</f>
        <v>17.600000000000001</v>
      </c>
      <c r="D1533">
        <f>IFERROR(VLOOKUP($A1533,'Medical Examinations'!$A:$O,3,FALSE),"")</f>
        <v>5.26</v>
      </c>
      <c r="E1533" s="26" t="str">
        <f>IFERROR(VLOOKUP($A1533,'Medical Examinations'!$A:$O,4,FALSE),"")</f>
        <v>Yes</v>
      </c>
      <c r="F1533" t="str">
        <f>IFERROR(VLOOKUP($A1533,'Medical Examinations'!$A:$O,6,FALSE),"")</f>
        <v>No</v>
      </c>
      <c r="G1533" t="str">
        <f>IFERROR(VLOOKUP($A1533,'Medical Examinations'!$A:$O,7,FALSE),"")</f>
        <v>No</v>
      </c>
      <c r="H1533" s="28" t="str">
        <f>IFERROR(VLOOKUP($A1533,'Medical Examinations'!$A:$O,8,FALSE),"")</f>
        <v>0</v>
      </c>
      <c r="I1533" t="str">
        <f>IFERROR(VLOOKUP($A1533,'Medical Examinations'!$A:$O,10,FALSE),"")</f>
        <v>Yes</v>
      </c>
      <c r="J1533" t="str">
        <f>IFERROR(VLOOKUP($A1533,'Medical Examinations'!$A:$O,14,FALSE),"")</f>
        <v>Under Weight</v>
      </c>
      <c r="K1533" t="str">
        <f>IFERROR(VLOOKUP($A1533,'Medical Examinations'!$A:$O,15,FALSE),"")</f>
        <v>Normal</v>
      </c>
      <c r="L1533" s="19" t="str">
        <f>IFERROR(VLOOKUP($A1533,'Hospitalisation Details'!$A:$Q,7,FALSE),"")</f>
        <v>4-Dec-1985</v>
      </c>
      <c r="M1533" s="20">
        <f>IFERROR(VLOOKUP($A1533,'Hospitalisation Details'!$A:$Q,10,FALSE),"")</f>
        <v>27849.94</v>
      </c>
      <c r="N1533" s="26" t="str">
        <f>IFERROR(VLOOKUP($A1533,'Hospitalisation Details'!$A:$Q,11,FALSE),"")</f>
        <v>tier - 1</v>
      </c>
      <c r="O1533" t="str">
        <f>IFERROR(VLOOKUP($A1533,'Hospitalisation Details'!$A:$Q,13,FALSE),"")</f>
        <v>tier - 1</v>
      </c>
      <c r="P1533" t="str">
        <f>IFERROR(VLOOKUP($A1533,'Hospitalisation Details'!$A:$Q,15,FALSE),"")</f>
        <v>R1011</v>
      </c>
      <c r="Q1533">
        <f>IFERROR(VLOOKUP($A1533,'Hospitalisation Details'!$A:$Q,8,FALSE),"")</f>
        <v>37</v>
      </c>
    </row>
    <row r="1534" spans="1:17" ht="15" x14ac:dyDescent="0.35">
      <c r="A1534" s="25" t="str">
        <f>'Customer Names'!A366</f>
        <v>Id365</v>
      </c>
      <c r="B1534" t="str">
        <f>IFERROR(VLOOKUP($A1534,'Customer Names'!$A:$F,3,FALSE),"")</f>
        <v>Kilel</v>
      </c>
      <c r="C1534" s="27">
        <f>IFERROR(VLOOKUP($A1534,'Medical Examinations'!$A:$O,2,FALSE),"")</f>
        <v>26.29</v>
      </c>
      <c r="D1534">
        <f>IFERROR(VLOOKUP($A1534,'Medical Examinations'!$A:$O,3,FALSE),"")</f>
        <v>6.84</v>
      </c>
      <c r="E1534" s="26" t="str">
        <f>IFERROR(VLOOKUP($A1534,'Medical Examinations'!$A:$O,4,FALSE),"")</f>
        <v>No</v>
      </c>
      <c r="F1534" t="str">
        <f>IFERROR(VLOOKUP($A1534,'Medical Examinations'!$A:$O,6,FALSE),"")</f>
        <v>No</v>
      </c>
      <c r="G1534" t="str">
        <f>IFERROR(VLOOKUP($A1534,'Medical Examinations'!$A:$O,7,FALSE),"")</f>
        <v>No</v>
      </c>
      <c r="H1534" s="28" t="str">
        <f>IFERROR(VLOOKUP($A1534,'Medical Examinations'!$A:$O,8,FALSE),"")</f>
        <v>0</v>
      </c>
      <c r="I1534" t="str">
        <f>IFERROR(VLOOKUP($A1534,'Medical Examinations'!$A:$O,10,FALSE),"")</f>
        <v>Yes</v>
      </c>
      <c r="J1534" t="str">
        <f>IFERROR(VLOOKUP($A1534,'Medical Examinations'!$A:$O,14,FALSE),"")</f>
        <v>Over Weight</v>
      </c>
      <c r="K1534" t="str">
        <f>IFERROR(VLOOKUP($A1534,'Medical Examinations'!$A:$O,15,FALSE),"")</f>
        <v>Diabetes</v>
      </c>
      <c r="L1534" s="19" t="str">
        <f>IFERROR(VLOOKUP($A1534,'Hospitalisation Details'!$A:$Q,7,FALSE),"")</f>
        <v>6-Jul-1960</v>
      </c>
      <c r="M1534" s="20">
        <f>IFERROR(VLOOKUP($A1534,'Hospitalisation Details'!$A:$Q,10,FALSE),"")</f>
        <v>27808.73</v>
      </c>
      <c r="N1534" s="26" t="str">
        <f>IFERROR(VLOOKUP($A1534,'Hospitalisation Details'!$A:$Q,11,FALSE),"")</f>
        <v>tier - 1</v>
      </c>
      <c r="O1534" t="str">
        <f>IFERROR(VLOOKUP($A1534,'Hospitalisation Details'!$A:$Q,13,FALSE),"")</f>
        <v>tier - 1</v>
      </c>
      <c r="P1534" t="str">
        <f>IFERROR(VLOOKUP($A1534,'Hospitalisation Details'!$A:$Q,15,FALSE),"")</f>
        <v>R1013</v>
      </c>
      <c r="Q1534">
        <f>IFERROR(VLOOKUP($A1534,'Hospitalisation Details'!$A:$Q,8,FALSE),"")</f>
        <v>62</v>
      </c>
    </row>
    <row r="1535" spans="1:17" ht="15" x14ac:dyDescent="0.35">
      <c r="A1535" s="25" t="str">
        <f>'Customer Names'!A367</f>
        <v>Id366</v>
      </c>
      <c r="B1535" t="str">
        <f>IFERROR(VLOOKUP($A1535,'Customer Names'!$A:$F,3,FALSE),"")</f>
        <v>Nicholson</v>
      </c>
      <c r="C1535" s="27">
        <f>IFERROR(VLOOKUP($A1535,'Medical Examinations'!$A:$O,2,FALSE),"")</f>
        <v>35.31</v>
      </c>
      <c r="D1535">
        <f>IFERROR(VLOOKUP($A1535,'Medical Examinations'!$A:$O,3,FALSE),"")</f>
        <v>9.0399999999999991</v>
      </c>
      <c r="E1535" s="26" t="str">
        <f>IFERROR(VLOOKUP($A1535,'Medical Examinations'!$A:$O,4,FALSE),"")</f>
        <v>No</v>
      </c>
      <c r="F1535" t="str">
        <f>IFERROR(VLOOKUP($A1535,'Medical Examinations'!$A:$O,6,FALSE),"")</f>
        <v>No</v>
      </c>
      <c r="G1535" t="str">
        <f>IFERROR(VLOOKUP($A1535,'Medical Examinations'!$A:$O,7,FALSE),"")</f>
        <v>No</v>
      </c>
      <c r="H1535" s="28" t="str">
        <f>IFERROR(VLOOKUP($A1535,'Medical Examinations'!$A:$O,8,FALSE),"")</f>
        <v>0</v>
      </c>
      <c r="I1535" t="str">
        <f>IFERROR(VLOOKUP($A1535,'Medical Examinations'!$A:$O,10,FALSE),"")</f>
        <v>No</v>
      </c>
      <c r="J1535" t="str">
        <f>IFERROR(VLOOKUP($A1535,'Medical Examinations'!$A:$O,14,FALSE),"")</f>
        <v>Obesity</v>
      </c>
      <c r="K1535" t="str">
        <f>IFERROR(VLOOKUP($A1535,'Medical Examinations'!$A:$O,15,FALSE),"")</f>
        <v>Diabetes</v>
      </c>
      <c r="L1535" s="19" t="str">
        <f>IFERROR(VLOOKUP($A1535,'Hospitalisation Details'!$A:$Q,7,FALSE),"")</f>
        <v>6-Dec-2002</v>
      </c>
      <c r="M1535" s="20">
        <f>IFERROR(VLOOKUP($A1535,'Hospitalisation Details'!$A:$Q,10,FALSE),"")</f>
        <v>27724.29</v>
      </c>
      <c r="N1535" s="26" t="str">
        <f>IFERROR(VLOOKUP($A1535,'Hospitalisation Details'!$A:$Q,11,FALSE),"")</f>
        <v>tier - 1</v>
      </c>
      <c r="O1535" t="str">
        <f>IFERROR(VLOOKUP($A1535,'Hospitalisation Details'!$A:$Q,13,FALSE),"")</f>
        <v>tier - 3</v>
      </c>
      <c r="P1535" t="str">
        <f>IFERROR(VLOOKUP($A1535,'Hospitalisation Details'!$A:$Q,15,FALSE),"")</f>
        <v>R1013</v>
      </c>
      <c r="Q1535">
        <f>IFERROR(VLOOKUP($A1535,'Hospitalisation Details'!$A:$Q,8,FALSE),"")</f>
        <v>20</v>
      </c>
    </row>
    <row r="1536" spans="1:17" ht="15" x14ac:dyDescent="0.35">
      <c r="A1536" s="25" t="str">
        <f>'Customer Names'!A368</f>
        <v>Id367</v>
      </c>
      <c r="B1536" t="str">
        <f>IFERROR(VLOOKUP($A1536,'Customer Names'!$A:$F,3,FALSE),"")</f>
        <v>Susmann</v>
      </c>
      <c r="C1536" s="27">
        <f>IFERROR(VLOOKUP($A1536,'Medical Examinations'!$A:$O,2,FALSE),"")</f>
        <v>27.04</v>
      </c>
      <c r="D1536">
        <f>IFERROR(VLOOKUP($A1536,'Medical Examinations'!$A:$O,3,FALSE),"")</f>
        <v>4.0999999999999996</v>
      </c>
      <c r="E1536" s="26" t="str">
        <f>IFERROR(VLOOKUP($A1536,'Medical Examinations'!$A:$O,4,FALSE),"")</f>
        <v>No</v>
      </c>
      <c r="F1536" t="str">
        <f>IFERROR(VLOOKUP($A1536,'Medical Examinations'!$A:$O,6,FALSE),"")</f>
        <v>No</v>
      </c>
      <c r="G1536" t="str">
        <f>IFERROR(VLOOKUP($A1536,'Medical Examinations'!$A:$O,7,FALSE),"")</f>
        <v>No</v>
      </c>
      <c r="H1536" s="28">
        <f>IFERROR(VLOOKUP($A1536,'Medical Examinations'!$A:$O,8,FALSE),"")</f>
        <v>1</v>
      </c>
      <c r="I1536" t="str">
        <f>IFERROR(VLOOKUP($A1536,'Medical Examinations'!$A:$O,10,FALSE),"")</f>
        <v>Yes</v>
      </c>
      <c r="J1536" t="str">
        <f>IFERROR(VLOOKUP($A1536,'Medical Examinations'!$A:$O,14,FALSE),"")</f>
        <v>Over Weight</v>
      </c>
      <c r="K1536" t="str">
        <f>IFERROR(VLOOKUP($A1536,'Medical Examinations'!$A:$O,15,FALSE),"")</f>
        <v>Normal</v>
      </c>
      <c r="L1536" s="19" t="str">
        <f>IFERROR(VLOOKUP($A1536,'Hospitalisation Details'!$A:$Q,7,FALSE),"")</f>
        <v>3-Jul-1992</v>
      </c>
      <c r="M1536" s="20">
        <f>IFERROR(VLOOKUP($A1536,'Hospitalisation Details'!$A:$Q,10,FALSE),"")</f>
        <v>27696.11</v>
      </c>
      <c r="N1536" s="26" t="str">
        <f>IFERROR(VLOOKUP($A1536,'Hospitalisation Details'!$A:$Q,11,FALSE),"")</f>
        <v>tier - 1</v>
      </c>
      <c r="O1536" t="str">
        <f>IFERROR(VLOOKUP($A1536,'Hospitalisation Details'!$A:$Q,13,FALSE),"")</f>
        <v>tier - 2</v>
      </c>
      <c r="P1536" t="str">
        <f>IFERROR(VLOOKUP($A1536,'Hospitalisation Details'!$A:$Q,15,FALSE),"")</f>
        <v>R1011</v>
      </c>
      <c r="Q1536">
        <f>IFERROR(VLOOKUP($A1536,'Hospitalisation Details'!$A:$Q,8,FALSE),"")</f>
        <v>30</v>
      </c>
    </row>
    <row r="1537" spans="1:17" ht="15" x14ac:dyDescent="0.35">
      <c r="A1537" s="25" t="str">
        <f>'Customer Names'!A369</f>
        <v>Id368</v>
      </c>
      <c r="B1537" t="str">
        <f>IFERROR(VLOOKUP($A1537,'Customer Names'!$A:$F,3,FALSE),"")</f>
        <v>Harsh</v>
      </c>
      <c r="C1537" s="27">
        <f>IFERROR(VLOOKUP($A1537,'Medical Examinations'!$A:$O,2,FALSE),"")</f>
        <v>30.23</v>
      </c>
      <c r="D1537">
        <f>IFERROR(VLOOKUP($A1537,'Medical Examinations'!$A:$O,3,FALSE),"")</f>
        <v>4.2300000000000004</v>
      </c>
      <c r="E1537" s="26" t="str">
        <f>IFERROR(VLOOKUP($A1537,'Medical Examinations'!$A:$O,4,FALSE),"")</f>
        <v>Yes</v>
      </c>
      <c r="F1537" t="str">
        <f>IFERROR(VLOOKUP($A1537,'Medical Examinations'!$A:$O,6,FALSE),"")</f>
        <v>No</v>
      </c>
      <c r="G1537" t="str">
        <f>IFERROR(VLOOKUP($A1537,'Medical Examinations'!$A:$O,7,FALSE),"")</f>
        <v>Yes</v>
      </c>
      <c r="H1537" s="28">
        <f>IFERROR(VLOOKUP($A1537,'Medical Examinations'!$A:$O,8,FALSE),"")</f>
        <v>1</v>
      </c>
      <c r="I1537" t="str">
        <f>IFERROR(VLOOKUP($A1537,'Medical Examinations'!$A:$O,10,FALSE),"")</f>
        <v>Yes</v>
      </c>
      <c r="J1537" t="str">
        <f>IFERROR(VLOOKUP($A1537,'Medical Examinations'!$A:$O,14,FALSE),"")</f>
        <v>Obesity</v>
      </c>
      <c r="K1537" t="str">
        <f>IFERROR(VLOOKUP($A1537,'Medical Examinations'!$A:$O,15,FALSE),"")</f>
        <v>Normal</v>
      </c>
      <c r="L1537" s="19" t="str">
        <f>IFERROR(VLOOKUP($A1537,'Hospitalisation Details'!$A:$Q,7,FALSE),"")</f>
        <v>7-Oct-1997</v>
      </c>
      <c r="M1537" s="20">
        <f>IFERROR(VLOOKUP($A1537,'Hospitalisation Details'!$A:$Q,10,FALSE),"")</f>
        <v>27625.17</v>
      </c>
      <c r="N1537" s="26" t="str">
        <f>IFERROR(VLOOKUP($A1537,'Hospitalisation Details'!$A:$Q,11,FALSE),"")</f>
        <v>tier - 1</v>
      </c>
      <c r="O1537" t="str">
        <f>IFERROR(VLOOKUP($A1537,'Hospitalisation Details'!$A:$Q,13,FALSE),"")</f>
        <v>tier - 1</v>
      </c>
      <c r="P1537" t="str">
        <f>IFERROR(VLOOKUP($A1537,'Hospitalisation Details'!$A:$Q,15,FALSE),"")</f>
        <v>R1011</v>
      </c>
      <c r="Q1537">
        <f>IFERROR(VLOOKUP($A1537,'Hospitalisation Details'!$A:$Q,8,FALSE),"")</f>
        <v>25</v>
      </c>
    </row>
    <row r="1538" spans="1:17" ht="15" x14ac:dyDescent="0.35">
      <c r="A1538" s="25" t="str">
        <f>'Customer Names'!A370</f>
        <v>Id369</v>
      </c>
      <c r="B1538" t="str">
        <f>IFERROR(VLOOKUP($A1538,'Customer Names'!$A:$F,3,FALSE),"")</f>
        <v>Pocasangre</v>
      </c>
      <c r="C1538" s="27">
        <f>IFERROR(VLOOKUP($A1538,'Medical Examinations'!$A:$O,2,FALSE),"")</f>
        <v>30.6</v>
      </c>
      <c r="D1538">
        <f>IFERROR(VLOOKUP($A1538,'Medical Examinations'!$A:$O,3,FALSE),"")</f>
        <v>6.48</v>
      </c>
      <c r="E1538" s="26" t="str">
        <f>IFERROR(VLOOKUP($A1538,'Medical Examinations'!$A:$O,4,FALSE),"")</f>
        <v>Yes</v>
      </c>
      <c r="F1538" t="str">
        <f>IFERROR(VLOOKUP($A1538,'Medical Examinations'!$A:$O,6,FALSE),"")</f>
        <v>No</v>
      </c>
      <c r="G1538" t="str">
        <f>IFERROR(VLOOKUP($A1538,'Medical Examinations'!$A:$O,7,FALSE),"")</f>
        <v>Yes</v>
      </c>
      <c r="H1538" s="28">
        <f>IFERROR(VLOOKUP($A1538,'Medical Examinations'!$A:$O,8,FALSE),"")</f>
        <v>1</v>
      </c>
      <c r="I1538" t="str">
        <f>IFERROR(VLOOKUP($A1538,'Medical Examinations'!$A:$O,10,FALSE),"")</f>
        <v>Yes</v>
      </c>
      <c r="J1538" t="str">
        <f>IFERROR(VLOOKUP($A1538,'Medical Examinations'!$A:$O,14,FALSE),"")</f>
        <v>Obesity</v>
      </c>
      <c r="K1538" t="str">
        <f>IFERROR(VLOOKUP($A1538,'Medical Examinations'!$A:$O,15,FALSE),"")</f>
        <v>Prediabetes</v>
      </c>
      <c r="L1538" s="19" t="str">
        <f>IFERROR(VLOOKUP($A1538,'Hospitalisation Details'!$A:$Q,7,FALSE),"")</f>
        <v>9-Sep-1997</v>
      </c>
      <c r="M1538" s="20">
        <f>IFERROR(VLOOKUP($A1538,'Hospitalisation Details'!$A:$Q,10,FALSE),"")</f>
        <v>27619.360000000001</v>
      </c>
      <c r="N1538" s="26" t="str">
        <f>IFERROR(VLOOKUP($A1538,'Hospitalisation Details'!$A:$Q,11,FALSE),"")</f>
        <v>tier - 2</v>
      </c>
      <c r="O1538" t="str">
        <f>IFERROR(VLOOKUP($A1538,'Hospitalisation Details'!$A:$Q,13,FALSE),"")</f>
        <v>tier - 3</v>
      </c>
      <c r="P1538" t="str">
        <f>IFERROR(VLOOKUP($A1538,'Hospitalisation Details'!$A:$Q,15,FALSE),"")</f>
        <v>R1011</v>
      </c>
      <c r="Q1538">
        <f>IFERROR(VLOOKUP($A1538,'Hospitalisation Details'!$A:$Q,8,FALSE),"")</f>
        <v>25</v>
      </c>
    </row>
    <row r="1539" spans="1:17" ht="15" x14ac:dyDescent="0.35">
      <c r="A1539" s="25" t="str">
        <f>'Customer Names'!A38</f>
        <v>Id37</v>
      </c>
      <c r="B1539" t="str">
        <f>IFERROR(VLOOKUP($A1539,'Customer Names'!$A:$F,3,FALSE),"")</f>
        <v>Eason</v>
      </c>
      <c r="C1539" s="27">
        <f>IFERROR(VLOOKUP($A1539,'Medical Examinations'!$A:$O,2,FALSE),"")</f>
        <v>40.564999999999998</v>
      </c>
      <c r="D1539">
        <f>IFERROR(VLOOKUP($A1539,'Medical Examinations'!$A:$O,3,FALSE),"")</f>
        <v>7.37</v>
      </c>
      <c r="E1539" s="26" t="str">
        <f>IFERROR(VLOOKUP($A1539,'Medical Examinations'!$A:$O,4,FALSE),"")</f>
        <v>No</v>
      </c>
      <c r="F1539" t="str">
        <f>IFERROR(VLOOKUP($A1539,'Medical Examinations'!$A:$O,6,FALSE),"")</f>
        <v>No</v>
      </c>
      <c r="G1539" t="str">
        <f>IFERROR(VLOOKUP($A1539,'Medical Examinations'!$A:$O,7,FALSE),"")</f>
        <v>No</v>
      </c>
      <c r="H1539" s="28" t="str">
        <f>IFERROR(VLOOKUP($A1539,'Medical Examinations'!$A:$O,8,FALSE),"")</f>
        <v>0</v>
      </c>
      <c r="I1539" t="str">
        <f>IFERROR(VLOOKUP($A1539,'Medical Examinations'!$A:$O,10,FALSE),"")</f>
        <v>Yes</v>
      </c>
      <c r="J1539" t="str">
        <f>IFERROR(VLOOKUP($A1539,'Medical Examinations'!$A:$O,14,FALSE),"")</f>
        <v>Obesity</v>
      </c>
      <c r="K1539" t="str">
        <f>IFERROR(VLOOKUP($A1539,'Medical Examinations'!$A:$O,15,FALSE),"")</f>
        <v>Diabetes</v>
      </c>
      <c r="L1539" s="19" t="str">
        <f>IFERROR(VLOOKUP($A1539,'Hospitalisation Details'!$A:$Q,7,FALSE),"")</f>
        <v>9-Aug-1974</v>
      </c>
      <c r="M1539" s="20">
        <f>IFERROR(VLOOKUP($A1539,'Hospitalisation Details'!$A:$Q,10,FALSE),"")</f>
        <v>45702.02</v>
      </c>
      <c r="N1539" s="26" t="str">
        <f>IFERROR(VLOOKUP($A1539,'Hospitalisation Details'!$A:$Q,11,FALSE),"")</f>
        <v>tier - 2</v>
      </c>
      <c r="O1539" t="str">
        <f>IFERROR(VLOOKUP($A1539,'Hospitalisation Details'!$A:$Q,13,FALSE),"")</f>
        <v>tier - 2</v>
      </c>
      <c r="P1539" t="str">
        <f>IFERROR(VLOOKUP($A1539,'Hospitalisation Details'!$A:$Q,15,FALSE),"")</f>
        <v>R1012</v>
      </c>
      <c r="Q1539">
        <f>IFERROR(VLOOKUP($A1539,'Hospitalisation Details'!$A:$Q,8,FALSE),"")</f>
        <v>48</v>
      </c>
    </row>
    <row r="1540" spans="1:17" ht="15" x14ac:dyDescent="0.35">
      <c r="A1540" s="25" t="str">
        <f>'Customer Names'!A371</f>
        <v>Id370</v>
      </c>
      <c r="B1540" t="str">
        <f>IFERROR(VLOOKUP($A1540,'Customer Names'!$A:$F,3,FALSE),"")</f>
        <v>Martinez Lopez</v>
      </c>
      <c r="C1540" s="27">
        <f>IFERROR(VLOOKUP($A1540,'Medical Examinations'!$A:$O,2,FALSE),"")</f>
        <v>26.8</v>
      </c>
      <c r="D1540">
        <f>IFERROR(VLOOKUP($A1540,'Medical Examinations'!$A:$O,3,FALSE),"")</f>
        <v>5.53</v>
      </c>
      <c r="E1540" s="26" t="str">
        <f>IFERROR(VLOOKUP($A1540,'Medical Examinations'!$A:$O,4,FALSE),"")</f>
        <v>No</v>
      </c>
      <c r="F1540" t="str">
        <f>IFERROR(VLOOKUP($A1540,'Medical Examinations'!$A:$O,6,FALSE),"")</f>
        <v>No</v>
      </c>
      <c r="G1540" t="str">
        <f>IFERROR(VLOOKUP($A1540,'Medical Examinations'!$A:$O,7,FALSE),"")</f>
        <v>No</v>
      </c>
      <c r="H1540" s="28">
        <f>IFERROR(VLOOKUP($A1540,'Medical Examinations'!$A:$O,8,FALSE),"")</f>
        <v>1</v>
      </c>
      <c r="I1540" t="str">
        <f>IFERROR(VLOOKUP($A1540,'Medical Examinations'!$A:$O,10,FALSE),"")</f>
        <v>Yes</v>
      </c>
      <c r="J1540" t="str">
        <f>IFERROR(VLOOKUP($A1540,'Medical Examinations'!$A:$O,14,FALSE),"")</f>
        <v>Over Weight</v>
      </c>
      <c r="K1540" t="str">
        <f>IFERROR(VLOOKUP($A1540,'Medical Examinations'!$A:$O,15,FALSE),"")</f>
        <v>Normal</v>
      </c>
      <c r="L1540" s="19" t="str">
        <f>IFERROR(VLOOKUP($A1540,'Hospitalisation Details'!$A:$Q,7,FALSE),"")</f>
        <v>11-Jun-1992</v>
      </c>
      <c r="M1540" s="20">
        <f>IFERROR(VLOOKUP($A1540,'Hospitalisation Details'!$A:$Q,10,FALSE),"")</f>
        <v>27614.71</v>
      </c>
      <c r="N1540" s="26" t="str">
        <f>IFERROR(VLOOKUP($A1540,'Hospitalisation Details'!$A:$Q,11,FALSE),"")</f>
        <v>tier - 2</v>
      </c>
      <c r="O1540" t="str">
        <f>IFERROR(VLOOKUP($A1540,'Hospitalisation Details'!$A:$Q,13,FALSE),"")</f>
        <v>tier - 3</v>
      </c>
      <c r="P1540" t="str">
        <f>IFERROR(VLOOKUP($A1540,'Hospitalisation Details'!$A:$Q,15,FALSE),"")</f>
        <v>R1011</v>
      </c>
      <c r="Q1540">
        <f>IFERROR(VLOOKUP($A1540,'Hospitalisation Details'!$A:$Q,8,FALSE),"")</f>
        <v>30</v>
      </c>
    </row>
    <row r="1541" spans="1:17" ht="15" x14ac:dyDescent="0.35">
      <c r="A1541" s="25" t="str">
        <f>'Customer Names'!A372</f>
        <v>Id371</v>
      </c>
      <c r="B1541" t="str">
        <f>IFERROR(VLOOKUP($A1541,'Customer Names'!$A:$F,3,FALSE),"")</f>
        <v>Riegel</v>
      </c>
      <c r="C1541" s="27">
        <f>IFERROR(VLOOKUP($A1541,'Medical Examinations'!$A:$O,2,FALSE),"")</f>
        <v>16.86</v>
      </c>
      <c r="D1541">
        <f>IFERROR(VLOOKUP($A1541,'Medical Examinations'!$A:$O,3,FALSE),"")</f>
        <v>4.07</v>
      </c>
      <c r="E1541" s="26" t="str">
        <f>IFERROR(VLOOKUP($A1541,'Medical Examinations'!$A:$O,4,FALSE),"")</f>
        <v>Yes</v>
      </c>
      <c r="F1541" t="str">
        <f>IFERROR(VLOOKUP($A1541,'Medical Examinations'!$A:$O,6,FALSE),"")</f>
        <v>No</v>
      </c>
      <c r="G1541" t="str">
        <f>IFERROR(VLOOKUP($A1541,'Medical Examinations'!$A:$O,7,FALSE),"")</f>
        <v>No</v>
      </c>
      <c r="H1541" s="28" t="str">
        <f>IFERROR(VLOOKUP($A1541,'Medical Examinations'!$A:$O,8,FALSE),"")</f>
        <v>0</v>
      </c>
      <c r="I1541" t="str">
        <f>IFERROR(VLOOKUP($A1541,'Medical Examinations'!$A:$O,10,FALSE),"")</f>
        <v>Yes</v>
      </c>
      <c r="J1541" t="str">
        <f>IFERROR(VLOOKUP($A1541,'Medical Examinations'!$A:$O,14,FALSE),"")</f>
        <v>Under Weight</v>
      </c>
      <c r="K1541" t="str">
        <f>IFERROR(VLOOKUP($A1541,'Medical Examinations'!$A:$O,15,FALSE),"")</f>
        <v>Normal</v>
      </c>
      <c r="L1541" s="19" t="str">
        <f>IFERROR(VLOOKUP($A1541,'Hospitalisation Details'!$A:$Q,7,FALSE),"")</f>
        <v>6-Nov-1985</v>
      </c>
      <c r="M1541" s="20">
        <f>IFERROR(VLOOKUP($A1541,'Hospitalisation Details'!$A:$Q,10,FALSE),"")</f>
        <v>27598.93</v>
      </c>
      <c r="N1541" s="26" t="str">
        <f>IFERROR(VLOOKUP($A1541,'Hospitalisation Details'!$A:$Q,11,FALSE),"")</f>
        <v>tier - 2</v>
      </c>
      <c r="O1541" t="str">
        <f>IFERROR(VLOOKUP($A1541,'Hospitalisation Details'!$A:$Q,13,FALSE),"")</f>
        <v>tier - 1</v>
      </c>
      <c r="P1541" t="str">
        <f>IFERROR(VLOOKUP($A1541,'Hospitalisation Details'!$A:$Q,15,FALSE),"")</f>
        <v>R1011</v>
      </c>
      <c r="Q1541">
        <f>IFERROR(VLOOKUP($A1541,'Hospitalisation Details'!$A:$Q,8,FALSE),"")</f>
        <v>37</v>
      </c>
    </row>
    <row r="1542" spans="1:17" ht="15" x14ac:dyDescent="0.35">
      <c r="A1542" s="25" t="str">
        <f>'Customer Names'!A373</f>
        <v>Id372</v>
      </c>
      <c r="B1542" t="str">
        <f>IFERROR(VLOOKUP($A1542,'Customer Names'!$A:$F,3,FALSE),"")</f>
        <v>Monson</v>
      </c>
      <c r="C1542" s="27">
        <f>IFERROR(VLOOKUP($A1542,'Medical Examinations'!$A:$O,2,FALSE),"")</f>
        <v>16.3</v>
      </c>
      <c r="D1542">
        <f>IFERROR(VLOOKUP($A1542,'Medical Examinations'!$A:$O,3,FALSE),"")</f>
        <v>5.51</v>
      </c>
      <c r="E1542" s="26" t="str">
        <f>IFERROR(VLOOKUP($A1542,'Medical Examinations'!$A:$O,4,FALSE),"")</f>
        <v>No</v>
      </c>
      <c r="F1542" t="str">
        <f>IFERROR(VLOOKUP($A1542,'Medical Examinations'!$A:$O,6,FALSE),"")</f>
        <v>No</v>
      </c>
      <c r="G1542" t="str">
        <f>IFERROR(VLOOKUP($A1542,'Medical Examinations'!$A:$O,7,FALSE),"")</f>
        <v>No</v>
      </c>
      <c r="H1542" s="28">
        <f>IFERROR(VLOOKUP($A1542,'Medical Examinations'!$A:$O,8,FALSE),"")</f>
        <v>1</v>
      </c>
      <c r="I1542" t="str">
        <f>IFERROR(VLOOKUP($A1542,'Medical Examinations'!$A:$O,10,FALSE),"")</f>
        <v>Yes</v>
      </c>
      <c r="J1542" t="str">
        <f>IFERROR(VLOOKUP($A1542,'Medical Examinations'!$A:$O,14,FALSE),"")</f>
        <v>Under Weight</v>
      </c>
      <c r="K1542" t="str">
        <f>IFERROR(VLOOKUP($A1542,'Medical Examinations'!$A:$O,15,FALSE),"")</f>
        <v>Normal</v>
      </c>
      <c r="L1542" s="19" t="str">
        <f>IFERROR(VLOOKUP($A1542,'Hospitalisation Details'!$A:$Q,7,FALSE),"")</f>
        <v>22-Jul-1984</v>
      </c>
      <c r="M1542" s="20">
        <f>IFERROR(VLOOKUP($A1542,'Hospitalisation Details'!$A:$Q,10,FALSE),"")</f>
        <v>27534.53</v>
      </c>
      <c r="N1542" s="26" t="str">
        <f>IFERROR(VLOOKUP($A1542,'Hospitalisation Details'!$A:$Q,11,FALSE),"")</f>
        <v>tier - 2</v>
      </c>
      <c r="O1542" t="str">
        <f>IFERROR(VLOOKUP($A1542,'Hospitalisation Details'!$A:$Q,13,FALSE),"")</f>
        <v>tier - 2</v>
      </c>
      <c r="P1542" t="str">
        <f>IFERROR(VLOOKUP($A1542,'Hospitalisation Details'!$A:$Q,15,FALSE),"")</f>
        <v>R1011</v>
      </c>
      <c r="Q1542">
        <f>IFERROR(VLOOKUP($A1542,'Hospitalisation Details'!$A:$Q,8,FALSE),"")</f>
        <v>38</v>
      </c>
    </row>
    <row r="1543" spans="1:17" ht="15" x14ac:dyDescent="0.35">
      <c r="A1543" s="25" t="str">
        <f>'Customer Names'!A374</f>
        <v>Id373</v>
      </c>
      <c r="B1543" t="str">
        <f>IFERROR(VLOOKUP($A1543,'Customer Names'!$A:$F,3,FALSE),"")</f>
        <v>Klubben</v>
      </c>
      <c r="C1543" s="27">
        <f>IFERROR(VLOOKUP($A1543,'Medical Examinations'!$A:$O,2,FALSE),"")</f>
        <v>29.81</v>
      </c>
      <c r="D1543">
        <f>IFERROR(VLOOKUP($A1543,'Medical Examinations'!$A:$O,3,FALSE),"")</f>
        <v>11.66</v>
      </c>
      <c r="E1543" s="26" t="str">
        <f>IFERROR(VLOOKUP($A1543,'Medical Examinations'!$A:$O,4,FALSE),"")</f>
        <v>No</v>
      </c>
      <c r="F1543" t="str">
        <f>IFERROR(VLOOKUP($A1543,'Medical Examinations'!$A:$O,6,FALSE),"")</f>
        <v>No</v>
      </c>
      <c r="G1543" t="str">
        <f>IFERROR(VLOOKUP($A1543,'Medical Examinations'!$A:$O,7,FALSE),"")</f>
        <v>No</v>
      </c>
      <c r="H1543" s="28" t="str">
        <f>IFERROR(VLOOKUP($A1543,'Medical Examinations'!$A:$O,8,FALSE),"")</f>
        <v>0</v>
      </c>
      <c r="I1543" t="str">
        <f>IFERROR(VLOOKUP($A1543,'Medical Examinations'!$A:$O,10,FALSE),"")</f>
        <v>Yes</v>
      </c>
      <c r="J1543" t="str">
        <f>IFERROR(VLOOKUP($A1543,'Medical Examinations'!$A:$O,14,FALSE),"")</f>
        <v>Over Weight</v>
      </c>
      <c r="K1543" t="str">
        <f>IFERROR(VLOOKUP($A1543,'Medical Examinations'!$A:$O,15,FALSE),"")</f>
        <v>Diabetes</v>
      </c>
      <c r="L1543" s="19" t="str">
        <f>IFERROR(VLOOKUP($A1543,'Hospitalisation Details'!$A:$Q,7,FALSE),"")</f>
        <v>19-Oct-1965</v>
      </c>
      <c r="M1543" s="20">
        <f>IFERROR(VLOOKUP($A1543,'Hospitalisation Details'!$A:$Q,10,FALSE),"")</f>
        <v>27533.91</v>
      </c>
      <c r="N1543" s="26" t="str">
        <f>IFERROR(VLOOKUP($A1543,'Hospitalisation Details'!$A:$Q,11,FALSE),"")</f>
        <v>tier - 2</v>
      </c>
      <c r="O1543" t="str">
        <f>IFERROR(VLOOKUP($A1543,'Hospitalisation Details'!$A:$Q,13,FALSE),"")</f>
        <v>tier - 3</v>
      </c>
      <c r="P1543" t="str">
        <f>IFERROR(VLOOKUP($A1543,'Hospitalisation Details'!$A:$Q,15,FALSE),"")</f>
        <v>R1013</v>
      </c>
      <c r="Q1543">
        <f>IFERROR(VLOOKUP($A1543,'Hospitalisation Details'!$A:$Q,8,FALSE),"")</f>
        <v>57</v>
      </c>
    </row>
    <row r="1544" spans="1:17" ht="15" x14ac:dyDescent="0.35">
      <c r="A1544" s="25" t="str">
        <f>'Customer Names'!A375</f>
        <v>Id374</v>
      </c>
      <c r="B1544" t="str">
        <f>IFERROR(VLOOKUP($A1544,'Customer Names'!$A:$F,3,FALSE),"")</f>
        <v>Mascaro</v>
      </c>
      <c r="C1544" s="27">
        <f>IFERROR(VLOOKUP($A1544,'Medical Examinations'!$A:$O,2,FALSE),"")</f>
        <v>16.329999999999998</v>
      </c>
      <c r="D1544">
        <f>IFERROR(VLOOKUP($A1544,'Medical Examinations'!$A:$O,3,FALSE),"")</f>
        <v>7.26</v>
      </c>
      <c r="E1544" s="26" t="str">
        <f>IFERROR(VLOOKUP($A1544,'Medical Examinations'!$A:$O,4,FALSE),"")</f>
        <v>Yes</v>
      </c>
      <c r="F1544" t="str">
        <f>IFERROR(VLOOKUP($A1544,'Medical Examinations'!$A:$O,6,FALSE),"")</f>
        <v>No</v>
      </c>
      <c r="G1544" t="str">
        <f>IFERROR(VLOOKUP($A1544,'Medical Examinations'!$A:$O,7,FALSE),"")</f>
        <v>No</v>
      </c>
      <c r="H1544" s="28" t="str">
        <f>IFERROR(VLOOKUP($A1544,'Medical Examinations'!$A:$O,8,FALSE),"")</f>
        <v>0</v>
      </c>
      <c r="I1544" t="str">
        <f>IFERROR(VLOOKUP($A1544,'Medical Examinations'!$A:$O,10,FALSE),"")</f>
        <v>Yes</v>
      </c>
      <c r="J1544" t="str">
        <f>IFERROR(VLOOKUP($A1544,'Medical Examinations'!$A:$O,14,FALSE),"")</f>
        <v>Under Weight</v>
      </c>
      <c r="K1544" t="str">
        <f>IFERROR(VLOOKUP($A1544,'Medical Examinations'!$A:$O,15,FALSE),"")</f>
        <v>Diabetes</v>
      </c>
      <c r="L1544" s="19" t="str">
        <f>IFERROR(VLOOKUP($A1544,'Hospitalisation Details'!$A:$Q,7,FALSE),"")</f>
        <v>3-Oct-1981</v>
      </c>
      <c r="M1544" s="20">
        <f>IFERROR(VLOOKUP($A1544,'Hospitalisation Details'!$A:$Q,10,FALSE),"")</f>
        <v>27495.59</v>
      </c>
      <c r="N1544" s="26" t="str">
        <f>IFERROR(VLOOKUP($A1544,'Hospitalisation Details'!$A:$Q,11,FALSE),"")</f>
        <v>tier - 2</v>
      </c>
      <c r="O1544" t="str">
        <f>IFERROR(VLOOKUP($A1544,'Hospitalisation Details'!$A:$Q,13,FALSE),"")</f>
        <v>tier - 1</v>
      </c>
      <c r="P1544" t="str">
        <f>IFERROR(VLOOKUP($A1544,'Hospitalisation Details'!$A:$Q,15,FALSE),"")</f>
        <v>R1011</v>
      </c>
      <c r="Q1544">
        <f>IFERROR(VLOOKUP($A1544,'Hospitalisation Details'!$A:$Q,8,FALSE),"")</f>
        <v>41</v>
      </c>
    </row>
    <row r="1545" spans="1:17" ht="15" x14ac:dyDescent="0.35">
      <c r="A1545" s="25" t="str">
        <f>'Customer Names'!A376</f>
        <v>Id375</v>
      </c>
      <c r="B1545" t="str">
        <f>IFERROR(VLOOKUP($A1545,'Customer Names'!$A:$F,3,FALSE),"")</f>
        <v>Norvell</v>
      </c>
      <c r="C1545" s="27">
        <f>IFERROR(VLOOKUP($A1545,'Medical Examinations'!$A:$O,2,FALSE),"")</f>
        <v>16.37</v>
      </c>
      <c r="D1545">
        <f>IFERROR(VLOOKUP($A1545,'Medical Examinations'!$A:$O,3,FALSE),"")</f>
        <v>4.79</v>
      </c>
      <c r="E1545" s="26" t="str">
        <f>IFERROR(VLOOKUP($A1545,'Medical Examinations'!$A:$O,4,FALSE),"")</f>
        <v>Yes</v>
      </c>
      <c r="F1545" t="str">
        <f>IFERROR(VLOOKUP($A1545,'Medical Examinations'!$A:$O,6,FALSE),"")</f>
        <v>No</v>
      </c>
      <c r="G1545" t="str">
        <f>IFERROR(VLOOKUP($A1545,'Medical Examinations'!$A:$O,7,FALSE),"")</f>
        <v>No</v>
      </c>
      <c r="H1545" s="28" t="str">
        <f>IFERROR(VLOOKUP($A1545,'Medical Examinations'!$A:$O,8,FALSE),"")</f>
        <v>0</v>
      </c>
      <c r="I1545" t="str">
        <f>IFERROR(VLOOKUP($A1545,'Medical Examinations'!$A:$O,10,FALSE),"")</f>
        <v>Yes</v>
      </c>
      <c r="J1545" t="str">
        <f>IFERROR(VLOOKUP($A1545,'Medical Examinations'!$A:$O,14,FALSE),"")</f>
        <v>Under Weight</v>
      </c>
      <c r="K1545" t="str">
        <f>IFERROR(VLOOKUP($A1545,'Medical Examinations'!$A:$O,15,FALSE),"")</f>
        <v>Normal</v>
      </c>
      <c r="L1545" s="19" t="str">
        <f>IFERROR(VLOOKUP($A1545,'Hospitalisation Details'!$A:$Q,7,FALSE),"")</f>
        <v>5-Dec-1985</v>
      </c>
      <c r="M1545" s="20">
        <f>IFERROR(VLOOKUP($A1545,'Hospitalisation Details'!$A:$Q,10,FALSE),"")</f>
        <v>27432.73</v>
      </c>
      <c r="N1545" s="26" t="str">
        <f>IFERROR(VLOOKUP($A1545,'Hospitalisation Details'!$A:$Q,11,FALSE),"")</f>
        <v>tier - 2</v>
      </c>
      <c r="O1545" t="str">
        <f>IFERROR(VLOOKUP($A1545,'Hospitalisation Details'!$A:$Q,13,FALSE),"")</f>
        <v>tier - 1</v>
      </c>
      <c r="P1545" t="str">
        <f>IFERROR(VLOOKUP($A1545,'Hospitalisation Details'!$A:$Q,15,FALSE),"")</f>
        <v>R1011</v>
      </c>
      <c r="Q1545">
        <f>IFERROR(VLOOKUP($A1545,'Hospitalisation Details'!$A:$Q,8,FALSE),"")</f>
        <v>37</v>
      </c>
    </row>
    <row r="1546" spans="1:17" ht="15" x14ac:dyDescent="0.35">
      <c r="A1546" s="25" t="str">
        <f>'Customer Names'!A377</f>
        <v>Id376</v>
      </c>
      <c r="B1546" t="str">
        <f>IFERROR(VLOOKUP($A1546,'Customer Names'!$A:$F,3,FALSE),"")</f>
        <v>Ornelas</v>
      </c>
      <c r="C1546" s="27">
        <f>IFERROR(VLOOKUP($A1546,'Medical Examinations'!$A:$O,2,FALSE),"")</f>
        <v>22.42</v>
      </c>
      <c r="D1546">
        <f>IFERROR(VLOOKUP($A1546,'Medical Examinations'!$A:$O,3,FALSE),"")</f>
        <v>4.68</v>
      </c>
      <c r="E1546" s="26" t="str">
        <f>IFERROR(VLOOKUP($A1546,'Medical Examinations'!$A:$O,4,FALSE),"")</f>
        <v>Yes</v>
      </c>
      <c r="F1546" t="str">
        <f>IFERROR(VLOOKUP($A1546,'Medical Examinations'!$A:$O,6,FALSE),"")</f>
        <v>No</v>
      </c>
      <c r="G1546" t="str">
        <f>IFERROR(VLOOKUP($A1546,'Medical Examinations'!$A:$O,7,FALSE),"")</f>
        <v>No</v>
      </c>
      <c r="H1546" s="28">
        <f>IFERROR(VLOOKUP($A1546,'Medical Examinations'!$A:$O,8,FALSE),"")</f>
        <v>1</v>
      </c>
      <c r="I1546" t="str">
        <f>IFERROR(VLOOKUP($A1546,'Medical Examinations'!$A:$O,10,FALSE),"")</f>
        <v>No</v>
      </c>
      <c r="J1546" t="str">
        <f>IFERROR(VLOOKUP($A1546,'Medical Examinations'!$A:$O,14,FALSE),"")</f>
        <v>Normal Weight</v>
      </c>
      <c r="K1546" t="str">
        <f>IFERROR(VLOOKUP($A1546,'Medical Examinations'!$A:$O,15,FALSE),"")</f>
        <v>Normal</v>
      </c>
      <c r="L1546" s="19" t="str">
        <f>IFERROR(VLOOKUP($A1546,'Hospitalisation Details'!$A:$Q,7,FALSE),"")</f>
        <v>15-Sep-1988</v>
      </c>
      <c r="M1546" s="20">
        <f>IFERROR(VLOOKUP($A1546,'Hospitalisation Details'!$A:$Q,10,FALSE),"")</f>
        <v>27375.9</v>
      </c>
      <c r="N1546" s="26" t="str">
        <f>IFERROR(VLOOKUP($A1546,'Hospitalisation Details'!$A:$Q,11,FALSE),"")</f>
        <v>tier - 2</v>
      </c>
      <c r="O1546" t="str">
        <f>IFERROR(VLOOKUP($A1546,'Hospitalisation Details'!$A:$Q,13,FALSE),"")</f>
        <v>tier - 3</v>
      </c>
      <c r="P1546" t="str">
        <f>IFERROR(VLOOKUP($A1546,'Hospitalisation Details'!$A:$Q,15,FALSE),"")</f>
        <v>R1015</v>
      </c>
      <c r="Q1546">
        <f>IFERROR(VLOOKUP($A1546,'Hospitalisation Details'!$A:$Q,8,FALSE),"")</f>
        <v>34</v>
      </c>
    </row>
    <row r="1547" spans="1:17" ht="15" x14ac:dyDescent="0.35">
      <c r="A1547" s="25" t="str">
        <f>'Customer Names'!A378</f>
        <v>Id377</v>
      </c>
      <c r="B1547" t="str">
        <f>IFERROR(VLOOKUP($A1547,'Customer Names'!$A:$F,3,FALSE),"")</f>
        <v>Fitzpatrick</v>
      </c>
      <c r="C1547" s="27">
        <f>IFERROR(VLOOKUP($A1547,'Medical Examinations'!$A:$O,2,FALSE),"")</f>
        <v>31.35</v>
      </c>
      <c r="D1547">
        <f>IFERROR(VLOOKUP($A1547,'Medical Examinations'!$A:$O,3,FALSE),"")</f>
        <v>4.33</v>
      </c>
      <c r="E1547" s="26" t="str">
        <f>IFERROR(VLOOKUP($A1547,'Medical Examinations'!$A:$O,4,FALSE),"")</f>
        <v>Yes</v>
      </c>
      <c r="F1547" t="str">
        <f>IFERROR(VLOOKUP($A1547,'Medical Examinations'!$A:$O,6,FALSE),"")</f>
        <v>No</v>
      </c>
      <c r="G1547" t="str">
        <f>IFERROR(VLOOKUP($A1547,'Medical Examinations'!$A:$O,7,FALSE),"")</f>
        <v>Yes</v>
      </c>
      <c r="H1547" s="28">
        <f>IFERROR(VLOOKUP($A1547,'Medical Examinations'!$A:$O,8,FALSE),"")</f>
        <v>1</v>
      </c>
      <c r="I1547" t="str">
        <f>IFERROR(VLOOKUP($A1547,'Medical Examinations'!$A:$O,10,FALSE),"")</f>
        <v>No</v>
      </c>
      <c r="J1547" t="str">
        <f>IFERROR(VLOOKUP($A1547,'Medical Examinations'!$A:$O,14,FALSE),"")</f>
        <v>Obesity</v>
      </c>
      <c r="K1547" t="str">
        <f>IFERROR(VLOOKUP($A1547,'Medical Examinations'!$A:$O,15,FALSE),"")</f>
        <v>Normal</v>
      </c>
      <c r="L1547" s="19" t="str">
        <f>IFERROR(VLOOKUP($A1547,'Hospitalisation Details'!$A:$Q,7,FALSE),"")</f>
        <v>16-Oct-1969</v>
      </c>
      <c r="M1547" s="20">
        <f>IFERROR(VLOOKUP($A1547,'Hospitalisation Details'!$A:$Q,10,FALSE),"")</f>
        <v>27346.04</v>
      </c>
      <c r="N1547" s="26" t="str">
        <f>IFERROR(VLOOKUP($A1547,'Hospitalisation Details'!$A:$Q,11,FALSE),"")</f>
        <v>tier - 2</v>
      </c>
      <c r="O1547" t="str">
        <f>IFERROR(VLOOKUP($A1547,'Hospitalisation Details'!$A:$Q,13,FALSE),"")</f>
        <v>tier - 2</v>
      </c>
      <c r="P1547" t="str">
        <f>IFERROR(VLOOKUP($A1547,'Hospitalisation Details'!$A:$Q,15,FALSE),"")</f>
        <v>R1013</v>
      </c>
      <c r="Q1547">
        <f>IFERROR(VLOOKUP($A1547,'Hospitalisation Details'!$A:$Q,8,FALSE),"")</f>
        <v>53</v>
      </c>
    </row>
    <row r="1548" spans="1:17" ht="15" x14ac:dyDescent="0.35">
      <c r="A1548" s="25" t="str">
        <f>'Customer Names'!A379</f>
        <v>Id378</v>
      </c>
      <c r="B1548" t="str">
        <f>IFERROR(VLOOKUP($A1548,'Customer Names'!$A:$F,3,FALSE),"")</f>
        <v>Bloomquist</v>
      </c>
      <c r="C1548" s="27">
        <f>IFERROR(VLOOKUP($A1548,'Medical Examinations'!$A:$O,2,FALSE),"")</f>
        <v>31.9</v>
      </c>
      <c r="D1548">
        <f>IFERROR(VLOOKUP($A1548,'Medical Examinations'!$A:$O,3,FALSE),"")</f>
        <v>11.89</v>
      </c>
      <c r="E1548" s="26" t="str">
        <f>IFERROR(VLOOKUP($A1548,'Medical Examinations'!$A:$O,4,FALSE),"")</f>
        <v>No</v>
      </c>
      <c r="F1548" t="str">
        <f>IFERROR(VLOOKUP($A1548,'Medical Examinations'!$A:$O,6,FALSE),"")</f>
        <v>No</v>
      </c>
      <c r="G1548" t="str">
        <f>IFERROR(VLOOKUP($A1548,'Medical Examinations'!$A:$O,7,FALSE),"")</f>
        <v>No</v>
      </c>
      <c r="H1548" s="28" t="str">
        <f>IFERROR(VLOOKUP($A1548,'Medical Examinations'!$A:$O,8,FALSE),"")</f>
        <v>0</v>
      </c>
      <c r="I1548" t="str">
        <f>IFERROR(VLOOKUP($A1548,'Medical Examinations'!$A:$O,10,FALSE),"")</f>
        <v>No</v>
      </c>
      <c r="J1548" t="str">
        <f>IFERROR(VLOOKUP($A1548,'Medical Examinations'!$A:$O,14,FALSE),"")</f>
        <v>Obesity</v>
      </c>
      <c r="K1548" t="str">
        <f>IFERROR(VLOOKUP($A1548,'Medical Examinations'!$A:$O,15,FALSE),"")</f>
        <v>Diabetes</v>
      </c>
      <c r="L1548" s="19" t="str">
        <f>IFERROR(VLOOKUP($A1548,'Hospitalisation Details'!$A:$Q,7,FALSE),"")</f>
        <v>6-Jun-1968</v>
      </c>
      <c r="M1548" s="20">
        <f>IFERROR(VLOOKUP($A1548,'Hospitalisation Details'!$A:$Q,10,FALSE),"")</f>
        <v>27322.73</v>
      </c>
      <c r="N1548" s="26" t="str">
        <f>IFERROR(VLOOKUP($A1548,'Hospitalisation Details'!$A:$Q,11,FALSE),"")</f>
        <v>tier - 2</v>
      </c>
      <c r="O1548" t="str">
        <f>IFERROR(VLOOKUP($A1548,'Hospitalisation Details'!$A:$Q,13,FALSE),"")</f>
        <v>tier - 2</v>
      </c>
      <c r="P1548" t="str">
        <f>IFERROR(VLOOKUP($A1548,'Hospitalisation Details'!$A:$Q,15,FALSE),"")</f>
        <v>R1013</v>
      </c>
      <c r="Q1548">
        <f>IFERROR(VLOOKUP($A1548,'Hospitalisation Details'!$A:$Q,8,FALSE),"")</f>
        <v>55</v>
      </c>
    </row>
    <row r="1549" spans="1:17" ht="15" x14ac:dyDescent="0.35">
      <c r="A1549" s="25" t="str">
        <f>'Customer Names'!A380</f>
        <v>Id379</v>
      </c>
      <c r="B1549" t="str">
        <f>IFERROR(VLOOKUP($A1549,'Customer Names'!$A:$F,3,FALSE),"")</f>
        <v>Wick</v>
      </c>
      <c r="C1549" s="27">
        <f>IFERROR(VLOOKUP($A1549,'Medical Examinations'!$A:$O,2,FALSE),"")</f>
        <v>30.6</v>
      </c>
      <c r="D1549">
        <f>IFERROR(VLOOKUP($A1549,'Medical Examinations'!$A:$O,3,FALSE),"")</f>
        <v>5.24</v>
      </c>
      <c r="E1549" s="26" t="str">
        <f>IFERROR(VLOOKUP($A1549,'Medical Examinations'!$A:$O,4,FALSE),"")</f>
        <v>No</v>
      </c>
      <c r="F1549" t="str">
        <f>IFERROR(VLOOKUP($A1549,'Medical Examinations'!$A:$O,6,FALSE),"")</f>
        <v>No</v>
      </c>
      <c r="G1549" t="str">
        <f>IFERROR(VLOOKUP($A1549,'Medical Examinations'!$A:$O,7,FALSE),"")</f>
        <v>No</v>
      </c>
      <c r="H1549" s="28" t="str">
        <f>IFERROR(VLOOKUP($A1549,'Medical Examinations'!$A:$O,8,FALSE),"")</f>
        <v>0</v>
      </c>
      <c r="I1549" t="str">
        <f>IFERROR(VLOOKUP($A1549,'Medical Examinations'!$A:$O,10,FALSE),"")</f>
        <v>Yes</v>
      </c>
      <c r="J1549" t="str">
        <f>IFERROR(VLOOKUP($A1549,'Medical Examinations'!$A:$O,14,FALSE),"")</f>
        <v>Obesity</v>
      </c>
      <c r="K1549" t="str">
        <f>IFERROR(VLOOKUP($A1549,'Medical Examinations'!$A:$O,15,FALSE),"")</f>
        <v>Normal</v>
      </c>
      <c r="L1549" s="19" t="str">
        <f>IFERROR(VLOOKUP($A1549,'Hospitalisation Details'!$A:$Q,7,FALSE),"")</f>
        <v>2-Dec-1999</v>
      </c>
      <c r="M1549" s="20">
        <f>IFERROR(VLOOKUP($A1549,'Hospitalisation Details'!$A:$Q,10,FALSE),"")</f>
        <v>27236.959999999999</v>
      </c>
      <c r="N1549" s="26" t="str">
        <f>IFERROR(VLOOKUP($A1549,'Hospitalisation Details'!$A:$Q,11,FALSE),"")</f>
        <v>tier - 2</v>
      </c>
      <c r="O1549" t="str">
        <f>IFERROR(VLOOKUP($A1549,'Hospitalisation Details'!$A:$Q,13,FALSE),"")</f>
        <v>tier - 1</v>
      </c>
      <c r="P1549" t="str">
        <f>IFERROR(VLOOKUP($A1549,'Hospitalisation Details'!$A:$Q,15,FALSE),"")</f>
        <v>R1011</v>
      </c>
      <c r="Q1549">
        <f>IFERROR(VLOOKUP($A1549,'Hospitalisation Details'!$A:$Q,8,FALSE),"")</f>
        <v>23</v>
      </c>
    </row>
    <row r="1550" spans="1:17" ht="15" x14ac:dyDescent="0.35">
      <c r="A1550" s="25" t="str">
        <f>'Customer Names'!A39</f>
        <v>Id38</v>
      </c>
      <c r="B1550" t="str">
        <f>IFERROR(VLOOKUP($A1550,'Customer Names'!$A:$F,3,FALSE),"")</f>
        <v>Grummon</v>
      </c>
      <c r="C1550" s="27">
        <f>IFERROR(VLOOKUP($A1550,'Medical Examinations'!$A:$O,2,FALSE),"")</f>
        <v>32.450000000000003</v>
      </c>
      <c r="D1550">
        <f>IFERROR(VLOOKUP($A1550,'Medical Examinations'!$A:$O,3,FALSE),"")</f>
        <v>11.91</v>
      </c>
      <c r="E1550" s="26" t="str">
        <f>IFERROR(VLOOKUP($A1550,'Medical Examinations'!$A:$O,4,FALSE),"")</f>
        <v>No</v>
      </c>
      <c r="F1550" t="str">
        <f>IFERROR(VLOOKUP($A1550,'Medical Examinations'!$A:$O,6,FALSE),"")</f>
        <v>No</v>
      </c>
      <c r="G1550" t="str">
        <f>IFERROR(VLOOKUP($A1550,'Medical Examinations'!$A:$O,7,FALSE),"")</f>
        <v>No</v>
      </c>
      <c r="H1550" s="28" t="str">
        <f>IFERROR(VLOOKUP($A1550,'Medical Examinations'!$A:$O,8,FALSE),"")</f>
        <v>0</v>
      </c>
      <c r="I1550" t="str">
        <f>IFERROR(VLOOKUP($A1550,'Medical Examinations'!$A:$O,10,FALSE),"")</f>
        <v>Yes</v>
      </c>
      <c r="J1550" t="str">
        <f>IFERROR(VLOOKUP($A1550,'Medical Examinations'!$A:$O,14,FALSE),"")</f>
        <v>Obesity</v>
      </c>
      <c r="K1550" t="str">
        <f>IFERROR(VLOOKUP($A1550,'Medical Examinations'!$A:$O,15,FALSE),"")</f>
        <v>Diabetes</v>
      </c>
      <c r="L1550" s="19" t="str">
        <f>IFERROR(VLOOKUP($A1550,'Hospitalisation Details'!$A:$Q,7,FALSE),"")</f>
        <v>17-Dec-1962</v>
      </c>
      <c r="M1550" s="20">
        <f>IFERROR(VLOOKUP($A1550,'Hospitalisation Details'!$A:$Q,10,FALSE),"")</f>
        <v>45008.959999999999</v>
      </c>
      <c r="N1550" s="26" t="str">
        <f>IFERROR(VLOOKUP($A1550,'Hospitalisation Details'!$A:$Q,11,FALSE),"")</f>
        <v>tier - 2</v>
      </c>
      <c r="O1550" t="str">
        <f>IFERROR(VLOOKUP($A1550,'Hospitalisation Details'!$A:$Q,13,FALSE),"")</f>
        <v>tier - 2</v>
      </c>
      <c r="P1550" t="str">
        <f>IFERROR(VLOOKUP($A1550,'Hospitalisation Details'!$A:$Q,15,FALSE),"")</f>
        <v>R1013</v>
      </c>
      <c r="Q1550">
        <f>IFERROR(VLOOKUP($A1550,'Hospitalisation Details'!$A:$Q,8,FALSE),"")</f>
        <v>60</v>
      </c>
    </row>
    <row r="1551" spans="1:17" ht="15" x14ac:dyDescent="0.35">
      <c r="A1551" s="25" t="str">
        <f>'Customer Names'!A381</f>
        <v>Id380</v>
      </c>
      <c r="B1551" t="str">
        <f>IFERROR(VLOOKUP($A1551,'Customer Names'!$A:$F,3,FALSE),"")</f>
        <v>Zappala</v>
      </c>
      <c r="C1551" s="27">
        <f>IFERROR(VLOOKUP($A1551,'Medical Examinations'!$A:$O,2,FALSE),"")</f>
        <v>28.975000000000001</v>
      </c>
      <c r="D1551">
        <f>IFERROR(VLOOKUP($A1551,'Medical Examinations'!$A:$O,3,FALSE),"")</f>
        <v>7.63</v>
      </c>
      <c r="E1551" s="26" t="str">
        <f>IFERROR(VLOOKUP($A1551,'Medical Examinations'!$A:$O,4,FALSE),"")</f>
        <v>No</v>
      </c>
      <c r="F1551" t="str">
        <f>IFERROR(VLOOKUP($A1551,'Medical Examinations'!$A:$O,6,FALSE),"")</f>
        <v>No</v>
      </c>
      <c r="G1551" t="str">
        <f>IFERROR(VLOOKUP($A1551,'Medical Examinations'!$A:$O,7,FALSE),"")</f>
        <v>No</v>
      </c>
      <c r="H1551" s="28" t="str">
        <f>IFERROR(VLOOKUP($A1551,'Medical Examinations'!$A:$O,8,FALSE),"")</f>
        <v>0</v>
      </c>
      <c r="I1551" t="str">
        <f>IFERROR(VLOOKUP($A1551,'Medical Examinations'!$A:$O,10,FALSE),"")</f>
        <v>Yes</v>
      </c>
      <c r="J1551" t="str">
        <f>IFERROR(VLOOKUP($A1551,'Medical Examinations'!$A:$O,14,FALSE),"")</f>
        <v>Over Weight</v>
      </c>
      <c r="K1551" t="str">
        <f>IFERROR(VLOOKUP($A1551,'Medical Examinations'!$A:$O,15,FALSE),"")</f>
        <v>Diabetes</v>
      </c>
      <c r="L1551" s="19" t="str">
        <f>IFERROR(VLOOKUP($A1551,'Hospitalisation Details'!$A:$Q,7,FALSE),"")</f>
        <v>21-Dec-1965</v>
      </c>
      <c r="M1551" s="20">
        <f>IFERROR(VLOOKUP($A1551,'Hospitalisation Details'!$A:$Q,10,FALSE),"")</f>
        <v>27218.44</v>
      </c>
      <c r="N1551" s="26" t="str">
        <f>IFERROR(VLOOKUP($A1551,'Hospitalisation Details'!$A:$Q,11,FALSE),"")</f>
        <v>tier - 2</v>
      </c>
      <c r="O1551" t="str">
        <f>IFERROR(VLOOKUP($A1551,'Hospitalisation Details'!$A:$Q,13,FALSE),"")</f>
        <v>tier - 1</v>
      </c>
      <c r="P1551" t="str">
        <f>IFERROR(VLOOKUP($A1551,'Hospitalisation Details'!$A:$Q,15,FALSE),"")</f>
        <v>R1017</v>
      </c>
      <c r="Q1551">
        <f>IFERROR(VLOOKUP($A1551,'Hospitalisation Details'!$A:$Q,8,FALSE),"")</f>
        <v>57</v>
      </c>
    </row>
    <row r="1552" spans="1:17" ht="15" x14ac:dyDescent="0.35">
      <c r="A1552" s="25" t="str">
        <f>'Customer Names'!A382</f>
        <v>Id381</v>
      </c>
      <c r="B1552" t="str">
        <f>IFERROR(VLOOKUP($A1552,'Customer Names'!$A:$F,3,FALSE),"")</f>
        <v>Earle</v>
      </c>
      <c r="C1552" s="27">
        <f>IFERROR(VLOOKUP($A1552,'Medical Examinations'!$A:$O,2,FALSE),"")</f>
        <v>24.86</v>
      </c>
      <c r="D1552">
        <f>IFERROR(VLOOKUP($A1552,'Medical Examinations'!$A:$O,3,FALSE),"")</f>
        <v>8.92</v>
      </c>
      <c r="E1552" s="26" t="str">
        <f>IFERROR(VLOOKUP($A1552,'Medical Examinations'!$A:$O,4,FALSE),"")</f>
        <v>Yes</v>
      </c>
      <c r="F1552" t="str">
        <f>IFERROR(VLOOKUP($A1552,'Medical Examinations'!$A:$O,6,FALSE),"")</f>
        <v>No</v>
      </c>
      <c r="G1552" t="str">
        <f>IFERROR(VLOOKUP($A1552,'Medical Examinations'!$A:$O,7,FALSE),"")</f>
        <v>No</v>
      </c>
      <c r="H1552" s="28">
        <f>IFERROR(VLOOKUP($A1552,'Medical Examinations'!$A:$O,8,FALSE),"")</f>
        <v>2</v>
      </c>
      <c r="I1552" t="str">
        <f>IFERROR(VLOOKUP($A1552,'Medical Examinations'!$A:$O,10,FALSE),"")</f>
        <v>No</v>
      </c>
      <c r="J1552" t="str">
        <f>IFERROR(VLOOKUP($A1552,'Medical Examinations'!$A:$O,14,FALSE),"")</f>
        <v>Normal Weight</v>
      </c>
      <c r="K1552" t="str">
        <f>IFERROR(VLOOKUP($A1552,'Medical Examinations'!$A:$O,15,FALSE),"")</f>
        <v>Diabetes</v>
      </c>
      <c r="L1552" s="19" t="str">
        <f>IFERROR(VLOOKUP($A1552,'Hospitalisation Details'!$A:$Q,7,FALSE),"")</f>
        <v>2-Oct-1970</v>
      </c>
      <c r="M1552" s="20">
        <f>IFERROR(VLOOKUP($A1552,'Hospitalisation Details'!$A:$Q,10,FALSE),"")</f>
        <v>27117.99</v>
      </c>
      <c r="N1552" s="26" t="str">
        <f>IFERROR(VLOOKUP($A1552,'Hospitalisation Details'!$A:$Q,11,FALSE),"")</f>
        <v>tier - 2</v>
      </c>
      <c r="O1552" t="str">
        <f>IFERROR(VLOOKUP($A1552,'Hospitalisation Details'!$A:$Q,13,FALSE),"")</f>
        <v>tier - 2</v>
      </c>
      <c r="P1552" t="str">
        <f>IFERROR(VLOOKUP($A1552,'Hospitalisation Details'!$A:$Q,15,FALSE),"")</f>
        <v>R1013</v>
      </c>
      <c r="Q1552">
        <f>IFERROR(VLOOKUP($A1552,'Hospitalisation Details'!$A:$Q,8,FALSE),"")</f>
        <v>52</v>
      </c>
    </row>
    <row r="1553" spans="1:17" ht="15" x14ac:dyDescent="0.35">
      <c r="A1553" s="25" t="str">
        <f>'Customer Names'!A383</f>
        <v>Id382</v>
      </c>
      <c r="B1553" t="str">
        <f>IFERROR(VLOOKUP($A1553,'Customer Names'!$A:$F,3,FALSE),"")</f>
        <v>Majewski</v>
      </c>
      <c r="C1553" s="27">
        <f>IFERROR(VLOOKUP($A1553,'Medical Examinations'!$A:$O,2,FALSE),"")</f>
        <v>19.54</v>
      </c>
      <c r="D1553">
        <f>IFERROR(VLOOKUP($A1553,'Medical Examinations'!$A:$O,3,FALSE),"")</f>
        <v>5.37</v>
      </c>
      <c r="E1553" s="26" t="str">
        <f>IFERROR(VLOOKUP($A1553,'Medical Examinations'!$A:$O,4,FALSE),"")</f>
        <v>No</v>
      </c>
      <c r="F1553" t="str">
        <f>IFERROR(VLOOKUP($A1553,'Medical Examinations'!$A:$O,6,FALSE),"")</f>
        <v>No</v>
      </c>
      <c r="G1553" t="str">
        <f>IFERROR(VLOOKUP($A1553,'Medical Examinations'!$A:$O,7,FALSE),"")</f>
        <v>No</v>
      </c>
      <c r="H1553" s="28" t="str">
        <f>IFERROR(VLOOKUP($A1553,'Medical Examinations'!$A:$O,8,FALSE),"")</f>
        <v>0</v>
      </c>
      <c r="I1553" t="str">
        <f>IFERROR(VLOOKUP($A1553,'Medical Examinations'!$A:$O,10,FALSE),"")</f>
        <v>Yes</v>
      </c>
      <c r="J1553" t="str">
        <f>IFERROR(VLOOKUP($A1553,'Medical Examinations'!$A:$O,14,FALSE),"")</f>
        <v>Normal Weight</v>
      </c>
      <c r="K1553" t="str">
        <f>IFERROR(VLOOKUP($A1553,'Medical Examinations'!$A:$O,15,FALSE),"")</f>
        <v>Normal</v>
      </c>
      <c r="L1553" s="19" t="str">
        <f>IFERROR(VLOOKUP($A1553,'Hospitalisation Details'!$A:$Q,7,FALSE),"")</f>
        <v>13-Dec-1990</v>
      </c>
      <c r="M1553" s="20">
        <f>IFERROR(VLOOKUP($A1553,'Hospitalisation Details'!$A:$Q,10,FALSE),"")</f>
        <v>27092.38</v>
      </c>
      <c r="N1553" s="26" t="str">
        <f>IFERROR(VLOOKUP($A1553,'Hospitalisation Details'!$A:$Q,11,FALSE),"")</f>
        <v>tier - 2</v>
      </c>
      <c r="O1553" t="str">
        <f>IFERROR(VLOOKUP($A1553,'Hospitalisation Details'!$A:$Q,13,FALSE),"")</f>
        <v>tier - 3</v>
      </c>
      <c r="P1553" t="str">
        <f>IFERROR(VLOOKUP($A1553,'Hospitalisation Details'!$A:$Q,15,FALSE),"")</f>
        <v>R1011</v>
      </c>
      <c r="Q1553">
        <f>IFERROR(VLOOKUP($A1553,'Hospitalisation Details'!$A:$Q,8,FALSE),"")</f>
        <v>32</v>
      </c>
    </row>
    <row r="1554" spans="1:17" ht="15" x14ac:dyDescent="0.35">
      <c r="A1554" s="25" t="str">
        <f>'Customer Names'!A384</f>
        <v>Id383</v>
      </c>
      <c r="B1554" t="str">
        <f>IFERROR(VLOOKUP($A1554,'Customer Names'!$A:$F,3,FALSE),"")</f>
        <v>Apfelbaum</v>
      </c>
      <c r="C1554" s="27">
        <f>IFERROR(VLOOKUP($A1554,'Medical Examinations'!$A:$O,2,FALSE),"")</f>
        <v>26.74</v>
      </c>
      <c r="D1554">
        <f>IFERROR(VLOOKUP($A1554,'Medical Examinations'!$A:$O,3,FALSE),"")</f>
        <v>4.3099999999999996</v>
      </c>
      <c r="E1554" s="26" t="str">
        <f>IFERROR(VLOOKUP($A1554,'Medical Examinations'!$A:$O,4,FALSE),"")</f>
        <v>No</v>
      </c>
      <c r="F1554" t="str">
        <f>IFERROR(VLOOKUP($A1554,'Medical Examinations'!$A:$O,6,FALSE),"")</f>
        <v>No</v>
      </c>
      <c r="G1554" t="str">
        <f>IFERROR(VLOOKUP($A1554,'Medical Examinations'!$A:$O,7,FALSE),"")</f>
        <v>No</v>
      </c>
      <c r="H1554" s="28" t="str">
        <f>IFERROR(VLOOKUP($A1554,'Medical Examinations'!$A:$O,8,FALSE),"")</f>
        <v>0</v>
      </c>
      <c r="I1554" t="str">
        <f>IFERROR(VLOOKUP($A1554,'Medical Examinations'!$A:$O,10,FALSE),"")</f>
        <v>Yes</v>
      </c>
      <c r="J1554" t="str">
        <f>IFERROR(VLOOKUP($A1554,'Medical Examinations'!$A:$O,14,FALSE),"")</f>
        <v>Over Weight</v>
      </c>
      <c r="K1554" t="str">
        <f>IFERROR(VLOOKUP($A1554,'Medical Examinations'!$A:$O,15,FALSE),"")</f>
        <v>Normal</v>
      </c>
      <c r="L1554" s="19" t="str">
        <f>IFERROR(VLOOKUP($A1554,'Hospitalisation Details'!$A:$Q,7,FALSE),"")</f>
        <v>2-Jul-1994</v>
      </c>
      <c r="M1554" s="20">
        <f>IFERROR(VLOOKUP($A1554,'Hospitalisation Details'!$A:$Q,10,FALSE),"")</f>
        <v>27080.639999999999</v>
      </c>
      <c r="N1554" s="26" t="str">
        <f>IFERROR(VLOOKUP($A1554,'Hospitalisation Details'!$A:$Q,11,FALSE),"")</f>
        <v>tier - 2</v>
      </c>
      <c r="O1554" t="str">
        <f>IFERROR(VLOOKUP($A1554,'Hospitalisation Details'!$A:$Q,13,FALSE),"")</f>
        <v>tier - 2</v>
      </c>
      <c r="P1554" t="str">
        <f>IFERROR(VLOOKUP($A1554,'Hospitalisation Details'!$A:$Q,15,FALSE),"")</f>
        <v>R1011</v>
      </c>
      <c r="Q1554">
        <f>IFERROR(VLOOKUP($A1554,'Hospitalisation Details'!$A:$Q,8,FALSE),"")</f>
        <v>28</v>
      </c>
    </row>
    <row r="1555" spans="1:17" ht="15" x14ac:dyDescent="0.35">
      <c r="A1555" s="25" t="str">
        <f>'Customer Names'!A385</f>
        <v>Id384</v>
      </c>
      <c r="B1555" t="str">
        <f>IFERROR(VLOOKUP($A1555,'Customer Names'!$A:$F,3,FALSE),"")</f>
        <v>Graham</v>
      </c>
      <c r="C1555" s="27">
        <f>IFERROR(VLOOKUP($A1555,'Medical Examinations'!$A:$O,2,FALSE),"")</f>
        <v>22.99</v>
      </c>
      <c r="D1555">
        <f>IFERROR(VLOOKUP($A1555,'Medical Examinations'!$A:$O,3,FALSE),"")</f>
        <v>10.46</v>
      </c>
      <c r="E1555" s="26" t="str">
        <f>IFERROR(VLOOKUP($A1555,'Medical Examinations'!$A:$O,4,FALSE),"")</f>
        <v>No</v>
      </c>
      <c r="F1555" t="str">
        <f>IFERROR(VLOOKUP($A1555,'Medical Examinations'!$A:$O,6,FALSE),"")</f>
        <v>No</v>
      </c>
      <c r="G1555" t="str">
        <f>IFERROR(VLOOKUP($A1555,'Medical Examinations'!$A:$O,7,FALSE),"")</f>
        <v>No</v>
      </c>
      <c r="H1555" s="28">
        <f>IFERROR(VLOOKUP($A1555,'Medical Examinations'!$A:$O,8,FALSE),"")</f>
        <v>3</v>
      </c>
      <c r="I1555" t="str">
        <f>IFERROR(VLOOKUP($A1555,'Medical Examinations'!$A:$O,10,FALSE),"")</f>
        <v>Yes</v>
      </c>
      <c r="J1555" t="str">
        <f>IFERROR(VLOOKUP($A1555,'Medical Examinations'!$A:$O,14,FALSE),"")</f>
        <v>Normal Weight</v>
      </c>
      <c r="K1555" t="str">
        <f>IFERROR(VLOOKUP($A1555,'Medical Examinations'!$A:$O,15,FALSE),"")</f>
        <v>Diabetes</v>
      </c>
      <c r="L1555" s="19" t="str">
        <f>IFERROR(VLOOKUP($A1555,'Hospitalisation Details'!$A:$Q,7,FALSE),"")</f>
        <v>30-Jun-1958</v>
      </c>
      <c r="M1555" s="20">
        <f>IFERROR(VLOOKUP($A1555,'Hospitalisation Details'!$A:$Q,10,FALSE),"")</f>
        <v>27037.91</v>
      </c>
      <c r="N1555" s="26" t="str">
        <f>IFERROR(VLOOKUP($A1555,'Hospitalisation Details'!$A:$Q,11,FALSE),"")</f>
        <v>tier - 2</v>
      </c>
      <c r="O1555" t="str">
        <f>IFERROR(VLOOKUP($A1555,'Hospitalisation Details'!$A:$Q,13,FALSE),"")</f>
        <v>tier - 2</v>
      </c>
      <c r="P1555" t="str">
        <f>IFERROR(VLOOKUP($A1555,'Hospitalisation Details'!$A:$Q,15,FALSE),"")</f>
        <v>R1013</v>
      </c>
      <c r="Q1555">
        <f>IFERROR(VLOOKUP($A1555,'Hospitalisation Details'!$A:$Q,8,FALSE),"")</f>
        <v>64</v>
      </c>
    </row>
    <row r="1556" spans="1:17" ht="15" x14ac:dyDescent="0.35">
      <c r="A1556" s="25" t="str">
        <f>'Customer Names'!A386</f>
        <v>Id385</v>
      </c>
      <c r="B1556" t="str">
        <f>IFERROR(VLOOKUP($A1556,'Customer Names'!$A:$F,3,FALSE),"")</f>
        <v>Whitacre</v>
      </c>
      <c r="C1556" s="27">
        <f>IFERROR(VLOOKUP($A1556,'Medical Examinations'!$A:$O,2,FALSE),"")</f>
        <v>31.46</v>
      </c>
      <c r="D1556">
        <f>IFERROR(VLOOKUP($A1556,'Medical Examinations'!$A:$O,3,FALSE),"")</f>
        <v>7.39</v>
      </c>
      <c r="E1556" s="26" t="str">
        <f>IFERROR(VLOOKUP($A1556,'Medical Examinations'!$A:$O,4,FALSE),"")</f>
        <v>No</v>
      </c>
      <c r="F1556" t="str">
        <f>IFERROR(VLOOKUP($A1556,'Medical Examinations'!$A:$O,6,FALSE),"")</f>
        <v>No</v>
      </c>
      <c r="G1556" t="str">
        <f>IFERROR(VLOOKUP($A1556,'Medical Examinations'!$A:$O,7,FALSE),"")</f>
        <v>No</v>
      </c>
      <c r="H1556" s="28" t="str">
        <f>IFERROR(VLOOKUP($A1556,'Medical Examinations'!$A:$O,8,FALSE),"")</f>
        <v>0</v>
      </c>
      <c r="I1556" t="str">
        <f>IFERROR(VLOOKUP($A1556,'Medical Examinations'!$A:$O,10,FALSE),"")</f>
        <v>No</v>
      </c>
      <c r="J1556" t="str">
        <f>IFERROR(VLOOKUP($A1556,'Medical Examinations'!$A:$O,14,FALSE),"")</f>
        <v>Obesity</v>
      </c>
      <c r="K1556" t="str">
        <f>IFERROR(VLOOKUP($A1556,'Medical Examinations'!$A:$O,15,FALSE),"")</f>
        <v>Diabetes</v>
      </c>
      <c r="L1556" s="19" t="str">
        <f>IFERROR(VLOOKUP($A1556,'Hospitalisation Details'!$A:$Q,7,FALSE),"")</f>
        <v>9-Jul-1960</v>
      </c>
      <c r="M1556" s="20">
        <f>IFERROR(VLOOKUP($A1556,'Hospitalisation Details'!$A:$Q,10,FALSE),"")</f>
        <v>27000.98</v>
      </c>
      <c r="N1556" s="26" t="str">
        <f>IFERROR(VLOOKUP($A1556,'Hospitalisation Details'!$A:$Q,11,FALSE),"")</f>
        <v>tier - 2</v>
      </c>
      <c r="O1556" t="str">
        <f>IFERROR(VLOOKUP($A1556,'Hospitalisation Details'!$A:$Q,13,FALSE),"")</f>
        <v>tier - 2</v>
      </c>
      <c r="P1556" t="str">
        <f>IFERROR(VLOOKUP($A1556,'Hospitalisation Details'!$A:$Q,15,FALSE),"")</f>
        <v>R1013</v>
      </c>
      <c r="Q1556">
        <f>IFERROR(VLOOKUP($A1556,'Hospitalisation Details'!$A:$Q,8,FALSE),"")</f>
        <v>62</v>
      </c>
    </row>
    <row r="1557" spans="1:17" ht="15" x14ac:dyDescent="0.35">
      <c r="A1557" s="25" t="str">
        <f>'Customer Names'!A387</f>
        <v>Id386</v>
      </c>
      <c r="B1557" t="str">
        <f>IFERROR(VLOOKUP($A1557,'Customer Names'!$A:$F,3,FALSE),"")</f>
        <v>Wegener</v>
      </c>
      <c r="C1557" s="27">
        <f>IFERROR(VLOOKUP($A1557,'Medical Examinations'!$A:$O,2,FALSE),"")</f>
        <v>30.86</v>
      </c>
      <c r="D1557">
        <f>IFERROR(VLOOKUP($A1557,'Medical Examinations'!$A:$O,3,FALSE),"")</f>
        <v>6.18</v>
      </c>
      <c r="E1557" s="26" t="str">
        <f>IFERROR(VLOOKUP($A1557,'Medical Examinations'!$A:$O,4,FALSE),"")</f>
        <v>No</v>
      </c>
      <c r="F1557" t="str">
        <f>IFERROR(VLOOKUP($A1557,'Medical Examinations'!$A:$O,6,FALSE),"")</f>
        <v>yes</v>
      </c>
      <c r="G1557" t="str">
        <f>IFERROR(VLOOKUP($A1557,'Medical Examinations'!$A:$O,7,FALSE),"")</f>
        <v>No</v>
      </c>
      <c r="H1557" s="28">
        <f>IFERROR(VLOOKUP($A1557,'Medical Examinations'!$A:$O,8,FALSE),"")</f>
        <v>2</v>
      </c>
      <c r="I1557" t="str">
        <f>IFERROR(VLOOKUP($A1557,'Medical Examinations'!$A:$O,10,FALSE),"")</f>
        <v>Yes</v>
      </c>
      <c r="J1557" t="str">
        <f>IFERROR(VLOOKUP($A1557,'Medical Examinations'!$A:$O,14,FALSE),"")</f>
        <v>Obesity</v>
      </c>
      <c r="K1557" t="str">
        <f>IFERROR(VLOOKUP($A1557,'Medical Examinations'!$A:$O,15,FALSE),"")</f>
        <v>Prediabetes</v>
      </c>
      <c r="L1557" s="19" t="str">
        <f>IFERROR(VLOOKUP($A1557,'Hospitalisation Details'!$A:$Q,7,FALSE),"")</f>
        <v>9-Nov-2000</v>
      </c>
      <c r="M1557" s="20">
        <f>IFERROR(VLOOKUP($A1557,'Hospitalisation Details'!$A:$Q,10,FALSE),"")</f>
        <v>26936.98</v>
      </c>
      <c r="N1557" s="26" t="str">
        <f>IFERROR(VLOOKUP($A1557,'Hospitalisation Details'!$A:$Q,11,FALSE),"")</f>
        <v>tier - 2</v>
      </c>
      <c r="O1557" t="str">
        <f>IFERROR(VLOOKUP($A1557,'Hospitalisation Details'!$A:$Q,13,FALSE),"")</f>
        <v>tier - 3</v>
      </c>
      <c r="P1557" t="str">
        <f>IFERROR(VLOOKUP($A1557,'Hospitalisation Details'!$A:$Q,15,FALSE),"")</f>
        <v>R1011</v>
      </c>
      <c r="Q1557">
        <f>IFERROR(VLOOKUP($A1557,'Hospitalisation Details'!$A:$Q,8,FALSE),"")</f>
        <v>22</v>
      </c>
    </row>
    <row r="1558" spans="1:17" ht="15" x14ac:dyDescent="0.35">
      <c r="A1558" s="25" t="str">
        <f>'Customer Names'!A388</f>
        <v>Id387</v>
      </c>
      <c r="B1558" t="str">
        <f>IFERROR(VLOOKUP($A1558,'Customer Names'!$A:$F,3,FALSE),"")</f>
        <v>Collie</v>
      </c>
      <c r="C1558" s="27">
        <f>IFERROR(VLOOKUP($A1558,'Medical Examinations'!$A:$O,2,FALSE),"")</f>
        <v>31.96</v>
      </c>
      <c r="D1558">
        <f>IFERROR(VLOOKUP($A1558,'Medical Examinations'!$A:$O,3,FALSE),"")</f>
        <v>8.86</v>
      </c>
      <c r="E1558" s="26" t="str">
        <f>IFERROR(VLOOKUP($A1558,'Medical Examinations'!$A:$O,4,FALSE),"")</f>
        <v>No</v>
      </c>
      <c r="F1558" t="str">
        <f>IFERROR(VLOOKUP($A1558,'Medical Examinations'!$A:$O,6,FALSE),"")</f>
        <v>No</v>
      </c>
      <c r="G1558" t="str">
        <f>IFERROR(VLOOKUP($A1558,'Medical Examinations'!$A:$O,7,FALSE),"")</f>
        <v>No</v>
      </c>
      <c r="H1558" s="28" t="str">
        <f>IFERROR(VLOOKUP($A1558,'Medical Examinations'!$A:$O,8,FALSE),"")</f>
        <v>0</v>
      </c>
      <c r="I1558" t="str">
        <f>IFERROR(VLOOKUP($A1558,'Medical Examinations'!$A:$O,10,FALSE),"")</f>
        <v>Yes</v>
      </c>
      <c r="J1558" t="str">
        <f>IFERROR(VLOOKUP($A1558,'Medical Examinations'!$A:$O,14,FALSE),"")</f>
        <v>Obesity</v>
      </c>
      <c r="K1558" t="str">
        <f>IFERROR(VLOOKUP($A1558,'Medical Examinations'!$A:$O,15,FALSE),"")</f>
        <v>Diabetes</v>
      </c>
      <c r="L1558" s="19" t="str">
        <f>IFERROR(VLOOKUP($A1558,'Hospitalisation Details'!$A:$Q,7,FALSE),"")</f>
        <v>17-Jun-2002</v>
      </c>
      <c r="M1558" s="20">
        <f>IFERROR(VLOOKUP($A1558,'Hospitalisation Details'!$A:$Q,10,FALSE),"")</f>
        <v>26927.69</v>
      </c>
      <c r="N1558" s="26" t="str">
        <f>IFERROR(VLOOKUP($A1558,'Hospitalisation Details'!$A:$Q,11,FALSE),"")</f>
        <v>tier - 2</v>
      </c>
      <c r="O1558" t="str">
        <f>IFERROR(VLOOKUP($A1558,'Hospitalisation Details'!$A:$Q,13,FALSE),"")</f>
        <v>tier - 2</v>
      </c>
      <c r="P1558" t="str">
        <f>IFERROR(VLOOKUP($A1558,'Hospitalisation Details'!$A:$Q,15,FALSE),"")</f>
        <v>R1011</v>
      </c>
      <c r="Q1558">
        <f>IFERROR(VLOOKUP($A1558,'Hospitalisation Details'!$A:$Q,8,FALSE),"")</f>
        <v>20</v>
      </c>
    </row>
    <row r="1559" spans="1:17" ht="15" x14ac:dyDescent="0.35">
      <c r="A1559" s="25" t="str">
        <f>'Customer Names'!A389</f>
        <v>Id388</v>
      </c>
      <c r="B1559" t="str">
        <f>IFERROR(VLOOKUP($A1559,'Customer Names'!$A:$F,3,FALSE),"")</f>
        <v>Murphy</v>
      </c>
      <c r="C1559" s="27">
        <f>IFERROR(VLOOKUP($A1559,'Medical Examinations'!$A:$O,2,FALSE),"")</f>
        <v>23.76</v>
      </c>
      <c r="D1559">
        <f>IFERROR(VLOOKUP($A1559,'Medical Examinations'!$A:$O,3,FALSE),"")</f>
        <v>10.96</v>
      </c>
      <c r="E1559" s="26" t="str">
        <f>IFERROR(VLOOKUP($A1559,'Medical Examinations'!$A:$O,4,FALSE),"")</f>
        <v>No</v>
      </c>
      <c r="F1559" t="str">
        <f>IFERROR(VLOOKUP($A1559,'Medical Examinations'!$A:$O,6,FALSE),"")</f>
        <v>No</v>
      </c>
      <c r="G1559" t="str">
        <f>IFERROR(VLOOKUP($A1559,'Medical Examinations'!$A:$O,7,FALSE),"")</f>
        <v>No</v>
      </c>
      <c r="H1559" s="28">
        <f>IFERROR(VLOOKUP($A1559,'Medical Examinations'!$A:$O,8,FALSE),"")</f>
        <v>3</v>
      </c>
      <c r="I1559" t="str">
        <f>IFERROR(VLOOKUP($A1559,'Medical Examinations'!$A:$O,10,FALSE),"")</f>
        <v>Yes</v>
      </c>
      <c r="J1559" t="str">
        <f>IFERROR(VLOOKUP($A1559,'Medical Examinations'!$A:$O,14,FALSE),"")</f>
        <v>Normal Weight</v>
      </c>
      <c r="K1559" t="str">
        <f>IFERROR(VLOOKUP($A1559,'Medical Examinations'!$A:$O,15,FALSE),"")</f>
        <v>Diabetes</v>
      </c>
      <c r="L1559" s="19" t="str">
        <f>IFERROR(VLOOKUP($A1559,'Hospitalisation Details'!$A:$Q,7,FALSE),"")</f>
        <v>25-Dec-1958</v>
      </c>
      <c r="M1559" s="20">
        <f>IFERROR(VLOOKUP($A1559,'Hospitalisation Details'!$A:$Q,10,FALSE),"")</f>
        <v>26926.51</v>
      </c>
      <c r="N1559" s="26" t="str">
        <f>IFERROR(VLOOKUP($A1559,'Hospitalisation Details'!$A:$Q,11,FALSE),"")</f>
        <v>tier - 2</v>
      </c>
      <c r="O1559" t="str">
        <f>IFERROR(VLOOKUP($A1559,'Hospitalisation Details'!$A:$Q,13,FALSE),"")</f>
        <v>tier - 1</v>
      </c>
      <c r="P1559" t="str">
        <f>IFERROR(VLOOKUP($A1559,'Hospitalisation Details'!$A:$Q,15,FALSE),"")</f>
        <v>R1013</v>
      </c>
      <c r="Q1559">
        <f>IFERROR(VLOOKUP($A1559,'Hospitalisation Details'!$A:$Q,8,FALSE),"")</f>
        <v>64</v>
      </c>
    </row>
    <row r="1560" spans="1:17" ht="15" x14ac:dyDescent="0.35">
      <c r="A1560" s="25" t="str">
        <f>'Customer Names'!A390</f>
        <v>Id389</v>
      </c>
      <c r="B1560" t="str">
        <f>IFERROR(VLOOKUP($A1560,'Customer Names'!$A:$F,3,FALSE),"")</f>
        <v>Butters</v>
      </c>
      <c r="C1560" s="27">
        <f>IFERROR(VLOOKUP($A1560,'Medical Examinations'!$A:$O,2,FALSE),"")</f>
        <v>19.38</v>
      </c>
      <c r="D1560">
        <f>IFERROR(VLOOKUP($A1560,'Medical Examinations'!$A:$O,3,FALSE),"")</f>
        <v>6.28</v>
      </c>
      <c r="E1560" s="26" t="str">
        <f>IFERROR(VLOOKUP($A1560,'Medical Examinations'!$A:$O,4,FALSE),"")</f>
        <v>No</v>
      </c>
      <c r="F1560" t="str">
        <f>IFERROR(VLOOKUP($A1560,'Medical Examinations'!$A:$O,6,FALSE),"")</f>
        <v>No</v>
      </c>
      <c r="G1560" t="str">
        <f>IFERROR(VLOOKUP($A1560,'Medical Examinations'!$A:$O,7,FALSE),"")</f>
        <v>No</v>
      </c>
      <c r="H1560" s="28" t="str">
        <f>IFERROR(VLOOKUP($A1560,'Medical Examinations'!$A:$O,8,FALSE),"")</f>
        <v>0</v>
      </c>
      <c r="I1560" t="str">
        <f>IFERROR(VLOOKUP($A1560,'Medical Examinations'!$A:$O,10,FALSE),"")</f>
        <v>Yes</v>
      </c>
      <c r="J1560" t="str">
        <f>IFERROR(VLOOKUP($A1560,'Medical Examinations'!$A:$O,14,FALSE),"")</f>
        <v>Normal Weight</v>
      </c>
      <c r="K1560" t="str">
        <f>IFERROR(VLOOKUP($A1560,'Medical Examinations'!$A:$O,15,FALSE),"")</f>
        <v>Prediabetes</v>
      </c>
      <c r="L1560" s="19" t="str">
        <f>IFERROR(VLOOKUP($A1560,'Hospitalisation Details'!$A:$Q,7,FALSE),"")</f>
        <v>22-Aug-1991</v>
      </c>
      <c r="M1560" s="20">
        <f>IFERROR(VLOOKUP($A1560,'Hospitalisation Details'!$A:$Q,10,FALSE),"")</f>
        <v>26912.560000000001</v>
      </c>
      <c r="N1560" s="26" t="str">
        <f>IFERROR(VLOOKUP($A1560,'Hospitalisation Details'!$A:$Q,11,FALSE),"")</f>
        <v>tier - 2</v>
      </c>
      <c r="O1560" t="str">
        <f>IFERROR(VLOOKUP($A1560,'Hospitalisation Details'!$A:$Q,13,FALSE),"")</f>
        <v>tier - 2</v>
      </c>
      <c r="P1560" t="str">
        <f>IFERROR(VLOOKUP($A1560,'Hospitalisation Details'!$A:$Q,15,FALSE),"")</f>
        <v>R1011</v>
      </c>
      <c r="Q1560">
        <f>IFERROR(VLOOKUP($A1560,'Hospitalisation Details'!$A:$Q,8,FALSE),"")</f>
        <v>31</v>
      </c>
    </row>
    <row r="1561" spans="1:17" ht="15" x14ac:dyDescent="0.35">
      <c r="A1561" s="25" t="str">
        <f>'Customer Names'!A40</f>
        <v>Id39</v>
      </c>
      <c r="B1561" t="str">
        <f>IFERROR(VLOOKUP($A1561,'Customer Names'!$A:$F,3,FALSE),"")</f>
        <v>Vanwechel</v>
      </c>
      <c r="C1561" s="27">
        <f>IFERROR(VLOOKUP($A1561,'Medical Examinations'!$A:$O,2,FALSE),"")</f>
        <v>34.96</v>
      </c>
      <c r="D1561">
        <f>IFERROR(VLOOKUP($A1561,'Medical Examinations'!$A:$O,3,FALSE),"")</f>
        <v>6.52</v>
      </c>
      <c r="E1561" s="26" t="str">
        <f>IFERROR(VLOOKUP($A1561,'Medical Examinations'!$A:$O,4,FALSE),"")</f>
        <v>No</v>
      </c>
      <c r="F1561" t="str">
        <f>IFERROR(VLOOKUP($A1561,'Medical Examinations'!$A:$O,6,FALSE),"")</f>
        <v>No</v>
      </c>
      <c r="G1561" t="str">
        <f>IFERROR(VLOOKUP($A1561,'Medical Examinations'!$A:$O,7,FALSE),"")</f>
        <v>No</v>
      </c>
      <c r="H1561" s="28" t="str">
        <f>IFERROR(VLOOKUP($A1561,'Medical Examinations'!$A:$O,8,FALSE),"")</f>
        <v>0</v>
      </c>
      <c r="I1561" t="str">
        <f>IFERROR(VLOOKUP($A1561,'Medical Examinations'!$A:$O,10,FALSE),"")</f>
        <v>Yes</v>
      </c>
      <c r="J1561" t="str">
        <f>IFERROR(VLOOKUP($A1561,'Medical Examinations'!$A:$O,14,FALSE),"")</f>
        <v>Obesity</v>
      </c>
      <c r="K1561" t="str">
        <f>IFERROR(VLOOKUP($A1561,'Medical Examinations'!$A:$O,15,FALSE),"")</f>
        <v>Diabetes</v>
      </c>
      <c r="L1561" s="19" t="str">
        <f>IFERROR(VLOOKUP($A1561,'Hospitalisation Details'!$A:$Q,7,FALSE),"")</f>
        <v>13-Aug-1971</v>
      </c>
      <c r="M1561" s="20">
        <f>IFERROR(VLOOKUP($A1561,'Hospitalisation Details'!$A:$Q,10,FALSE),"")</f>
        <v>44641.2</v>
      </c>
      <c r="N1561" s="26" t="str">
        <f>IFERROR(VLOOKUP($A1561,'Hospitalisation Details'!$A:$Q,11,FALSE),"")</f>
        <v>tier - 2</v>
      </c>
      <c r="O1561" t="str">
        <f>IFERROR(VLOOKUP($A1561,'Hospitalisation Details'!$A:$Q,13,FALSE),"")</f>
        <v>tier - 3</v>
      </c>
      <c r="P1561" t="str">
        <f>IFERROR(VLOOKUP($A1561,'Hospitalisation Details'!$A:$Q,15,FALSE),"")</f>
        <v>R1024</v>
      </c>
      <c r="Q1561">
        <f>IFERROR(VLOOKUP($A1561,'Hospitalisation Details'!$A:$Q,8,FALSE),"")</f>
        <v>51</v>
      </c>
    </row>
    <row r="1562" spans="1:17" ht="15" x14ac:dyDescent="0.35">
      <c r="A1562" s="25" t="str">
        <f>'Customer Names'!A391</f>
        <v>Id390</v>
      </c>
      <c r="B1562" t="str">
        <f>IFERROR(VLOOKUP($A1562,'Customer Names'!$A:$F,3,FALSE),"")</f>
        <v>Cook</v>
      </c>
      <c r="C1562" s="27">
        <f>IFERROR(VLOOKUP($A1562,'Medical Examinations'!$A:$O,2,FALSE),"")</f>
        <v>16.21</v>
      </c>
      <c r="D1562">
        <f>IFERROR(VLOOKUP($A1562,'Medical Examinations'!$A:$O,3,FALSE),"")</f>
        <v>6.29</v>
      </c>
      <c r="E1562" s="26" t="str">
        <f>IFERROR(VLOOKUP($A1562,'Medical Examinations'!$A:$O,4,FALSE),"")</f>
        <v>Yes</v>
      </c>
      <c r="F1562" t="str">
        <f>IFERROR(VLOOKUP($A1562,'Medical Examinations'!$A:$O,6,FALSE),"")</f>
        <v>No</v>
      </c>
      <c r="G1562" t="str">
        <f>IFERROR(VLOOKUP($A1562,'Medical Examinations'!$A:$O,7,FALSE),"")</f>
        <v>No</v>
      </c>
      <c r="H1562" s="28">
        <f>IFERROR(VLOOKUP($A1562,'Medical Examinations'!$A:$O,8,FALSE),"")</f>
        <v>1</v>
      </c>
      <c r="I1562" t="str">
        <f>IFERROR(VLOOKUP($A1562,'Medical Examinations'!$A:$O,10,FALSE),"")</f>
        <v>Yes</v>
      </c>
      <c r="J1562" t="str">
        <f>IFERROR(VLOOKUP($A1562,'Medical Examinations'!$A:$O,14,FALSE),"")</f>
        <v>Under Weight</v>
      </c>
      <c r="K1562" t="str">
        <f>IFERROR(VLOOKUP($A1562,'Medical Examinations'!$A:$O,15,FALSE),"")</f>
        <v>Prediabetes</v>
      </c>
      <c r="L1562" s="19" t="str">
        <f>IFERROR(VLOOKUP($A1562,'Hospitalisation Details'!$A:$Q,7,FALSE),"")</f>
        <v>22-Jul-1988</v>
      </c>
      <c r="M1562" s="20">
        <f>IFERROR(VLOOKUP($A1562,'Hospitalisation Details'!$A:$Q,10,FALSE),"")</f>
        <v>26607.89</v>
      </c>
      <c r="N1562" s="26" t="str">
        <f>IFERROR(VLOOKUP($A1562,'Hospitalisation Details'!$A:$Q,11,FALSE),"")</f>
        <v>tier - 2</v>
      </c>
      <c r="O1562" t="str">
        <f>IFERROR(VLOOKUP($A1562,'Hospitalisation Details'!$A:$Q,13,FALSE),"")</f>
        <v>tier - 1</v>
      </c>
      <c r="P1562" t="str">
        <f>IFERROR(VLOOKUP($A1562,'Hospitalisation Details'!$A:$Q,15,FALSE),"")</f>
        <v>R1011</v>
      </c>
      <c r="Q1562">
        <f>IFERROR(VLOOKUP($A1562,'Hospitalisation Details'!$A:$Q,8,FALSE),"")</f>
        <v>34</v>
      </c>
    </row>
    <row r="1563" spans="1:17" ht="15" x14ac:dyDescent="0.35">
      <c r="A1563" s="25" t="str">
        <f>'Customer Names'!A392</f>
        <v>Id391</v>
      </c>
      <c r="B1563" t="str">
        <f>IFERROR(VLOOKUP($A1563,'Customer Names'!$A:$F,3,FALSE),"")</f>
        <v>Breen</v>
      </c>
      <c r="C1563" s="27">
        <f>IFERROR(VLOOKUP($A1563,'Medical Examinations'!$A:$O,2,FALSE),"")</f>
        <v>32.54</v>
      </c>
      <c r="D1563">
        <f>IFERROR(VLOOKUP($A1563,'Medical Examinations'!$A:$O,3,FALSE),"")</f>
        <v>4.0199999999999996</v>
      </c>
      <c r="E1563" s="26" t="str">
        <f>IFERROR(VLOOKUP($A1563,'Medical Examinations'!$A:$O,4,FALSE),"")</f>
        <v>No</v>
      </c>
      <c r="F1563" t="str">
        <f>IFERROR(VLOOKUP($A1563,'Medical Examinations'!$A:$O,6,FALSE),"")</f>
        <v>yes</v>
      </c>
      <c r="G1563" t="str">
        <f>IFERROR(VLOOKUP($A1563,'Medical Examinations'!$A:$O,7,FALSE),"")</f>
        <v>No</v>
      </c>
      <c r="H1563" s="28">
        <f>IFERROR(VLOOKUP($A1563,'Medical Examinations'!$A:$O,8,FALSE),"")</f>
        <v>1</v>
      </c>
      <c r="I1563" t="str">
        <f>IFERROR(VLOOKUP($A1563,'Medical Examinations'!$A:$O,10,FALSE),"")</f>
        <v>Yes</v>
      </c>
      <c r="J1563" t="str">
        <f>IFERROR(VLOOKUP($A1563,'Medical Examinations'!$A:$O,14,FALSE),"")</f>
        <v>Obesity</v>
      </c>
      <c r="K1563" t="str">
        <f>IFERROR(VLOOKUP($A1563,'Medical Examinations'!$A:$O,15,FALSE),"")</f>
        <v>Normal</v>
      </c>
      <c r="L1563" s="19" t="str">
        <f>IFERROR(VLOOKUP($A1563,'Hospitalisation Details'!$A:$Q,7,FALSE),"")</f>
        <v>5-Sep-2004</v>
      </c>
      <c r="M1563" s="20">
        <f>IFERROR(VLOOKUP($A1563,'Hospitalisation Details'!$A:$Q,10,FALSE),"")</f>
        <v>26479.4</v>
      </c>
      <c r="N1563" s="26" t="str">
        <f>IFERROR(VLOOKUP($A1563,'Hospitalisation Details'!$A:$Q,11,FALSE),"")</f>
        <v>tier - 2</v>
      </c>
      <c r="O1563" t="str">
        <f>IFERROR(VLOOKUP($A1563,'Hospitalisation Details'!$A:$Q,13,FALSE),"")</f>
        <v>tier - 2</v>
      </c>
      <c r="P1563" t="str">
        <f>IFERROR(VLOOKUP($A1563,'Hospitalisation Details'!$A:$Q,15,FALSE),"")</f>
        <v>R1011</v>
      </c>
      <c r="Q1563">
        <f>IFERROR(VLOOKUP($A1563,'Hospitalisation Details'!$A:$Q,8,FALSE),"")</f>
        <v>18</v>
      </c>
    </row>
    <row r="1564" spans="1:17" ht="15" x14ac:dyDescent="0.35">
      <c r="A1564" s="25" t="str">
        <f>'Customer Names'!A393</f>
        <v>Id392</v>
      </c>
      <c r="B1564" t="str">
        <f>IFERROR(VLOOKUP($A1564,'Customer Names'!$A:$F,3,FALSE),"")</f>
        <v>Fitzsimons</v>
      </c>
      <c r="C1564" s="27">
        <f>IFERROR(VLOOKUP($A1564,'Medical Examinations'!$A:$O,2,FALSE),"")</f>
        <v>36.765000000000001</v>
      </c>
      <c r="D1564">
        <f>IFERROR(VLOOKUP($A1564,'Medical Examinations'!$A:$O,3,FALSE),"")</f>
        <v>11.95</v>
      </c>
      <c r="E1564" s="26" t="str">
        <f>IFERROR(VLOOKUP($A1564,'Medical Examinations'!$A:$O,4,FALSE),"")</f>
        <v>Yes</v>
      </c>
      <c r="F1564" t="str">
        <f>IFERROR(VLOOKUP($A1564,'Medical Examinations'!$A:$O,6,FALSE),"")</f>
        <v>No</v>
      </c>
      <c r="G1564" t="str">
        <f>IFERROR(VLOOKUP($A1564,'Medical Examinations'!$A:$O,7,FALSE),"")</f>
        <v>No</v>
      </c>
      <c r="H1564" s="28">
        <f>IFERROR(VLOOKUP($A1564,'Medical Examinations'!$A:$O,8,FALSE),"")</f>
        <v>2</v>
      </c>
      <c r="I1564" t="str">
        <f>IFERROR(VLOOKUP($A1564,'Medical Examinations'!$A:$O,10,FALSE),"")</f>
        <v>No</v>
      </c>
      <c r="J1564" t="str">
        <f>IFERROR(VLOOKUP($A1564,'Medical Examinations'!$A:$O,14,FALSE),"")</f>
        <v>Obesity</v>
      </c>
      <c r="K1564" t="str">
        <f>IFERROR(VLOOKUP($A1564,'Medical Examinations'!$A:$O,15,FALSE),"")</f>
        <v>Diabetes</v>
      </c>
      <c r="L1564" s="19" t="str">
        <f>IFERROR(VLOOKUP($A1564,'Hospitalisation Details'!$A:$Q,7,FALSE),"")</f>
        <v>27-Aug-1970</v>
      </c>
      <c r="M1564" s="20">
        <f>IFERROR(VLOOKUP($A1564,'Hospitalisation Details'!$A:$Q,10,FALSE),"")</f>
        <v>26467.1</v>
      </c>
      <c r="N1564" s="26" t="str">
        <f>IFERROR(VLOOKUP($A1564,'Hospitalisation Details'!$A:$Q,11,FALSE),"")</f>
        <v>tier - 2</v>
      </c>
      <c r="O1564" t="str">
        <f>IFERROR(VLOOKUP($A1564,'Hospitalisation Details'!$A:$Q,13,FALSE),"")</f>
        <v>tier - 3</v>
      </c>
      <c r="P1564" t="str">
        <f>IFERROR(VLOOKUP($A1564,'Hospitalisation Details'!$A:$Q,15,FALSE),"")</f>
        <v>R1012</v>
      </c>
      <c r="Q1564">
        <f>IFERROR(VLOOKUP($A1564,'Hospitalisation Details'!$A:$Q,8,FALSE),"")</f>
        <v>52</v>
      </c>
    </row>
    <row r="1565" spans="1:17" ht="15" x14ac:dyDescent="0.35">
      <c r="A1565" s="25" t="str">
        <f>'Customer Names'!A394</f>
        <v>Id393</v>
      </c>
      <c r="B1565" t="str">
        <f>IFERROR(VLOOKUP($A1565,'Customer Names'!$A:$F,3,FALSE),"")</f>
        <v>Houle</v>
      </c>
      <c r="C1565" s="27">
        <f>IFERROR(VLOOKUP($A1565,'Medical Examinations'!$A:$O,2,FALSE),"")</f>
        <v>35.909999999999997</v>
      </c>
      <c r="D1565">
        <f>IFERROR(VLOOKUP($A1565,'Medical Examinations'!$A:$O,3,FALSE),"")</f>
        <v>8.7100000000000009</v>
      </c>
      <c r="E1565" s="26" t="str">
        <f>IFERROR(VLOOKUP($A1565,'Medical Examinations'!$A:$O,4,FALSE),"")</f>
        <v>No</v>
      </c>
      <c r="F1565" t="str">
        <f>IFERROR(VLOOKUP($A1565,'Medical Examinations'!$A:$O,6,FALSE),"")</f>
        <v>No</v>
      </c>
      <c r="G1565" t="str">
        <f>IFERROR(VLOOKUP($A1565,'Medical Examinations'!$A:$O,7,FALSE),"")</f>
        <v>No</v>
      </c>
      <c r="H1565" s="28" t="str">
        <f>IFERROR(VLOOKUP($A1565,'Medical Examinations'!$A:$O,8,FALSE),"")</f>
        <v>0</v>
      </c>
      <c r="I1565" t="str">
        <f>IFERROR(VLOOKUP($A1565,'Medical Examinations'!$A:$O,10,FALSE),"")</f>
        <v>No</v>
      </c>
      <c r="J1565" t="str">
        <f>IFERROR(VLOOKUP($A1565,'Medical Examinations'!$A:$O,14,FALSE),"")</f>
        <v>Obesity</v>
      </c>
      <c r="K1565" t="str">
        <f>IFERROR(VLOOKUP($A1565,'Medical Examinations'!$A:$O,15,FALSE),"")</f>
        <v>Diabetes</v>
      </c>
      <c r="L1565" s="19" t="str">
        <f>IFERROR(VLOOKUP($A1565,'Hospitalisation Details'!$A:$Q,7,FALSE),"")</f>
        <v>21-Sep-1974</v>
      </c>
      <c r="M1565" s="20">
        <f>IFERROR(VLOOKUP($A1565,'Hospitalisation Details'!$A:$Q,10,FALSE),"")</f>
        <v>26392.26</v>
      </c>
      <c r="N1565" s="26" t="str">
        <f>IFERROR(VLOOKUP($A1565,'Hospitalisation Details'!$A:$Q,11,FALSE),"")</f>
        <v>tier - 2</v>
      </c>
      <c r="O1565" t="str">
        <f>IFERROR(VLOOKUP($A1565,'Hospitalisation Details'!$A:$Q,13,FALSE),"")</f>
        <v>tier - 2</v>
      </c>
      <c r="P1565" t="str">
        <f>IFERROR(VLOOKUP($A1565,'Hospitalisation Details'!$A:$Q,15,FALSE),"")</f>
        <v>R1024</v>
      </c>
      <c r="Q1565">
        <f>IFERROR(VLOOKUP($A1565,'Hospitalisation Details'!$A:$Q,8,FALSE),"")</f>
        <v>48</v>
      </c>
    </row>
    <row r="1566" spans="1:17" ht="15" x14ac:dyDescent="0.35">
      <c r="A1566" s="25" t="str">
        <f>'Customer Names'!A395</f>
        <v>Id394</v>
      </c>
      <c r="B1566" t="str">
        <f>IFERROR(VLOOKUP($A1566,'Customer Names'!$A:$F,3,FALSE),"")</f>
        <v>Woodward</v>
      </c>
      <c r="C1566" s="27">
        <f>IFERROR(VLOOKUP($A1566,'Medical Examinations'!$A:$O,2,FALSE),"")</f>
        <v>32.06</v>
      </c>
      <c r="D1566">
        <f>IFERROR(VLOOKUP($A1566,'Medical Examinations'!$A:$O,3,FALSE),"")</f>
        <v>4.67</v>
      </c>
      <c r="E1566" s="26" t="str">
        <f>IFERROR(VLOOKUP($A1566,'Medical Examinations'!$A:$O,4,FALSE),"")</f>
        <v>No</v>
      </c>
      <c r="F1566" t="str">
        <f>IFERROR(VLOOKUP($A1566,'Medical Examinations'!$A:$O,6,FALSE),"")</f>
        <v>yes</v>
      </c>
      <c r="G1566" t="str">
        <f>IFERROR(VLOOKUP($A1566,'Medical Examinations'!$A:$O,7,FALSE),"")</f>
        <v>No</v>
      </c>
      <c r="H1566" s="28">
        <f>IFERROR(VLOOKUP($A1566,'Medical Examinations'!$A:$O,8,FALSE),"")</f>
        <v>1</v>
      </c>
      <c r="I1566" t="str">
        <f>IFERROR(VLOOKUP($A1566,'Medical Examinations'!$A:$O,10,FALSE),"")</f>
        <v>Yes</v>
      </c>
      <c r="J1566" t="str">
        <f>IFERROR(VLOOKUP($A1566,'Medical Examinations'!$A:$O,14,FALSE),"")</f>
        <v>Obesity</v>
      </c>
      <c r="K1566" t="str">
        <f>IFERROR(VLOOKUP($A1566,'Medical Examinations'!$A:$O,15,FALSE),"")</f>
        <v>Normal</v>
      </c>
      <c r="L1566" s="19" t="str">
        <f>IFERROR(VLOOKUP($A1566,'Hospitalisation Details'!$A:$Q,7,FALSE),"")</f>
        <v>5-Dec-2004</v>
      </c>
      <c r="M1566" s="20">
        <f>IFERROR(VLOOKUP($A1566,'Hospitalisation Details'!$A:$Q,10,FALSE),"")</f>
        <v>26316.59</v>
      </c>
      <c r="N1566" s="26" t="str">
        <f>IFERROR(VLOOKUP($A1566,'Hospitalisation Details'!$A:$Q,11,FALSE),"")</f>
        <v>tier - 2</v>
      </c>
      <c r="O1566" t="str">
        <f>IFERROR(VLOOKUP($A1566,'Hospitalisation Details'!$A:$Q,13,FALSE),"")</f>
        <v>tier - 3</v>
      </c>
      <c r="P1566" t="str">
        <f>IFERROR(VLOOKUP($A1566,'Hospitalisation Details'!$A:$Q,15,FALSE),"")</f>
        <v>R1011</v>
      </c>
      <c r="Q1566">
        <f>IFERROR(VLOOKUP($A1566,'Hospitalisation Details'!$A:$Q,8,FALSE),"")</f>
        <v>18</v>
      </c>
    </row>
    <row r="1567" spans="1:17" ht="15" x14ac:dyDescent="0.35">
      <c r="A1567" s="25" t="str">
        <f>'Customer Names'!A396</f>
        <v>Id395</v>
      </c>
      <c r="B1567" t="str">
        <f>IFERROR(VLOOKUP($A1567,'Customer Names'!$A:$F,3,FALSE),"")</f>
        <v>Ray</v>
      </c>
      <c r="C1567" s="27">
        <f>IFERROR(VLOOKUP($A1567,'Medical Examinations'!$A:$O,2,FALSE),"")</f>
        <v>24.1</v>
      </c>
      <c r="D1567">
        <f>IFERROR(VLOOKUP($A1567,'Medical Examinations'!$A:$O,3,FALSE),"")</f>
        <v>11.14</v>
      </c>
      <c r="E1567" s="26" t="str">
        <f>IFERROR(VLOOKUP($A1567,'Medical Examinations'!$A:$O,4,FALSE),"")</f>
        <v>Yes</v>
      </c>
      <c r="F1567" t="str">
        <f>IFERROR(VLOOKUP($A1567,'Medical Examinations'!$A:$O,6,FALSE),"")</f>
        <v>No</v>
      </c>
      <c r="G1567" t="str">
        <f>IFERROR(VLOOKUP($A1567,'Medical Examinations'!$A:$O,7,FALSE),"")</f>
        <v>No</v>
      </c>
      <c r="H1567" s="28">
        <f>IFERROR(VLOOKUP($A1567,'Medical Examinations'!$A:$O,8,FALSE),"")</f>
        <v>1</v>
      </c>
      <c r="I1567" t="str">
        <f>IFERROR(VLOOKUP($A1567,'Medical Examinations'!$A:$O,10,FALSE),"")</f>
        <v>No</v>
      </c>
      <c r="J1567" t="str">
        <f>IFERROR(VLOOKUP($A1567,'Medical Examinations'!$A:$O,14,FALSE),"")</f>
        <v>Normal Weight</v>
      </c>
      <c r="K1567" t="str">
        <f>IFERROR(VLOOKUP($A1567,'Medical Examinations'!$A:$O,15,FALSE),"")</f>
        <v>Diabetes</v>
      </c>
      <c r="L1567" s="19" t="str">
        <f>IFERROR(VLOOKUP($A1567,'Hospitalisation Details'!$A:$Q,7,FALSE),"")</f>
        <v>4-Jun-1975</v>
      </c>
      <c r="M1567" s="20">
        <f>IFERROR(VLOOKUP($A1567,'Hospitalisation Details'!$A:$Q,10,FALSE),"")</f>
        <v>26236.58</v>
      </c>
      <c r="N1567" s="26" t="str">
        <f>IFERROR(VLOOKUP($A1567,'Hospitalisation Details'!$A:$Q,11,FALSE),"")</f>
        <v>tier - 2</v>
      </c>
      <c r="O1567" t="str">
        <f>IFERROR(VLOOKUP($A1567,'Hospitalisation Details'!$A:$Q,13,FALSE),"")</f>
        <v>tier - 1</v>
      </c>
      <c r="P1567" t="str">
        <f>IFERROR(VLOOKUP($A1567,'Hospitalisation Details'!$A:$Q,15,FALSE),"")</f>
        <v>R1011</v>
      </c>
      <c r="Q1567">
        <f>IFERROR(VLOOKUP($A1567,'Hospitalisation Details'!$A:$Q,8,FALSE),"")</f>
        <v>48</v>
      </c>
    </row>
    <row r="1568" spans="1:17" ht="15" x14ac:dyDescent="0.35">
      <c r="A1568" s="25" t="str">
        <f>'Customer Names'!A397</f>
        <v>Id396</v>
      </c>
      <c r="B1568" t="str">
        <f>IFERROR(VLOOKUP($A1568,'Customer Names'!$A:$F,3,FALSE),"")</f>
        <v>Jennings</v>
      </c>
      <c r="C1568" s="27">
        <f>IFERROR(VLOOKUP($A1568,'Medical Examinations'!$A:$O,2,FALSE),"")</f>
        <v>27.1</v>
      </c>
      <c r="D1568">
        <f>IFERROR(VLOOKUP($A1568,'Medical Examinations'!$A:$O,3,FALSE),"")</f>
        <v>9.0500000000000007</v>
      </c>
      <c r="E1568" s="26" t="str">
        <f>IFERROR(VLOOKUP($A1568,'Medical Examinations'!$A:$O,4,FALSE),"")</f>
        <v>No</v>
      </c>
      <c r="F1568" t="str">
        <f>IFERROR(VLOOKUP($A1568,'Medical Examinations'!$A:$O,6,FALSE),"")</f>
        <v>No</v>
      </c>
      <c r="G1568" t="str">
        <f>IFERROR(VLOOKUP($A1568,'Medical Examinations'!$A:$O,7,FALSE),"")</f>
        <v>No</v>
      </c>
      <c r="H1568" s="28">
        <f>IFERROR(VLOOKUP($A1568,'Medical Examinations'!$A:$O,8,FALSE),"")</f>
        <v>2</v>
      </c>
      <c r="I1568" t="str">
        <f>IFERROR(VLOOKUP($A1568,'Medical Examinations'!$A:$O,10,FALSE),"")</f>
        <v>No</v>
      </c>
      <c r="J1568" t="str">
        <f>IFERROR(VLOOKUP($A1568,'Medical Examinations'!$A:$O,14,FALSE),"")</f>
        <v>Over Weight</v>
      </c>
      <c r="K1568" t="str">
        <f>IFERROR(VLOOKUP($A1568,'Medical Examinations'!$A:$O,15,FALSE),"")</f>
        <v>Diabetes</v>
      </c>
      <c r="L1568" s="19" t="str">
        <f>IFERROR(VLOOKUP($A1568,'Hospitalisation Details'!$A:$Q,7,FALSE),"")</f>
        <v>7-Jul-1973</v>
      </c>
      <c r="M1568" s="20">
        <f>IFERROR(VLOOKUP($A1568,'Hospitalisation Details'!$A:$Q,10,FALSE),"")</f>
        <v>26140.36</v>
      </c>
      <c r="N1568" s="26" t="str">
        <f>IFERROR(VLOOKUP($A1568,'Hospitalisation Details'!$A:$Q,11,FALSE),"")</f>
        <v>tier - 2</v>
      </c>
      <c r="O1568" t="str">
        <f>IFERROR(VLOOKUP($A1568,'Hospitalisation Details'!$A:$Q,13,FALSE),"")</f>
        <v>tier - 3</v>
      </c>
      <c r="P1568" t="str">
        <f>IFERROR(VLOOKUP($A1568,'Hospitalisation Details'!$A:$Q,15,FALSE),"")</f>
        <v>R1011</v>
      </c>
      <c r="Q1568">
        <f>IFERROR(VLOOKUP($A1568,'Hospitalisation Details'!$A:$Q,8,FALSE),"")</f>
        <v>49</v>
      </c>
    </row>
    <row r="1569" spans="1:17" ht="15" x14ac:dyDescent="0.35">
      <c r="A1569" s="25" t="str">
        <f>'Customer Names'!A398</f>
        <v>Id397</v>
      </c>
      <c r="B1569" t="str">
        <f>IFERROR(VLOOKUP($A1569,'Customer Names'!$A:$F,3,FALSE),"")</f>
        <v>Fuller</v>
      </c>
      <c r="C1569" s="27">
        <f>IFERROR(VLOOKUP($A1569,'Medical Examinations'!$A:$O,2,FALSE),"")</f>
        <v>24.42</v>
      </c>
      <c r="D1569">
        <f>IFERROR(VLOOKUP($A1569,'Medical Examinations'!$A:$O,3,FALSE),"")</f>
        <v>11.31</v>
      </c>
      <c r="E1569" s="26" t="str">
        <f>IFERROR(VLOOKUP($A1569,'Medical Examinations'!$A:$O,4,FALSE),"")</f>
        <v>No</v>
      </c>
      <c r="F1569" t="str">
        <f>IFERROR(VLOOKUP($A1569,'Medical Examinations'!$A:$O,6,FALSE),"")</f>
        <v>No</v>
      </c>
      <c r="G1569" t="str">
        <f>IFERROR(VLOOKUP($A1569,'Medical Examinations'!$A:$O,7,FALSE),"")</f>
        <v>No</v>
      </c>
      <c r="H1569" s="28" t="str">
        <f>IFERROR(VLOOKUP($A1569,'Medical Examinations'!$A:$O,8,FALSE),"")</f>
        <v>0</v>
      </c>
      <c r="I1569" t="str">
        <f>IFERROR(VLOOKUP($A1569,'Medical Examinations'!$A:$O,10,FALSE),"")</f>
        <v>Yes</v>
      </c>
      <c r="J1569" t="str">
        <f>IFERROR(VLOOKUP($A1569,'Medical Examinations'!$A:$O,14,FALSE),"")</f>
        <v>Normal Weight</v>
      </c>
      <c r="K1569" t="str">
        <f>IFERROR(VLOOKUP($A1569,'Medical Examinations'!$A:$O,15,FALSE),"")</f>
        <v>Diabetes</v>
      </c>
      <c r="L1569" s="19" t="str">
        <f>IFERROR(VLOOKUP($A1569,'Hospitalisation Details'!$A:$Q,7,FALSE),"")</f>
        <v>11-Oct-2002</v>
      </c>
      <c r="M1569" s="20">
        <f>IFERROR(VLOOKUP($A1569,'Hospitalisation Details'!$A:$Q,10,FALSE),"")</f>
        <v>26125.67</v>
      </c>
      <c r="N1569" s="26" t="str">
        <f>IFERROR(VLOOKUP($A1569,'Hospitalisation Details'!$A:$Q,11,FALSE),"")</f>
        <v>tier - 2</v>
      </c>
      <c r="O1569" t="str">
        <f>IFERROR(VLOOKUP($A1569,'Hospitalisation Details'!$A:$Q,13,FALSE),"")</f>
        <v>tier - 1</v>
      </c>
      <c r="P1569" t="str">
        <f>IFERROR(VLOOKUP($A1569,'Hospitalisation Details'!$A:$Q,15,FALSE),"")</f>
        <v>R1013</v>
      </c>
      <c r="Q1569">
        <f>IFERROR(VLOOKUP($A1569,'Hospitalisation Details'!$A:$Q,8,FALSE),"")</f>
        <v>20</v>
      </c>
    </row>
    <row r="1570" spans="1:17" ht="15" x14ac:dyDescent="0.35">
      <c r="A1570" s="25" t="str">
        <f>'Customer Names'!A399</f>
        <v>Id398</v>
      </c>
      <c r="B1570" t="str">
        <f>IFERROR(VLOOKUP($A1570,'Customer Names'!$A:$F,3,FALSE),"")</f>
        <v>Lovisek</v>
      </c>
      <c r="C1570" s="27">
        <f>IFERROR(VLOOKUP($A1570,'Medical Examinations'!$A:$O,2,FALSE),"")</f>
        <v>26.695</v>
      </c>
      <c r="D1570">
        <f>IFERROR(VLOOKUP($A1570,'Medical Examinations'!$A:$O,3,FALSE),"")</f>
        <v>4.68</v>
      </c>
      <c r="E1570" s="26" t="str">
        <f>IFERROR(VLOOKUP($A1570,'Medical Examinations'!$A:$O,4,FALSE),"")</f>
        <v>Yes</v>
      </c>
      <c r="F1570" t="str">
        <f>IFERROR(VLOOKUP($A1570,'Medical Examinations'!$A:$O,6,FALSE),"")</f>
        <v>No</v>
      </c>
      <c r="G1570" t="str">
        <f>IFERROR(VLOOKUP($A1570,'Medical Examinations'!$A:$O,7,FALSE),"")</f>
        <v>No</v>
      </c>
      <c r="H1570" s="28">
        <f>IFERROR(VLOOKUP($A1570,'Medical Examinations'!$A:$O,8,FALSE),"")</f>
        <v>2</v>
      </c>
      <c r="I1570" t="str">
        <f>IFERROR(VLOOKUP($A1570,'Medical Examinations'!$A:$O,10,FALSE),"")</f>
        <v>Yes</v>
      </c>
      <c r="J1570" t="str">
        <f>IFERROR(VLOOKUP($A1570,'Medical Examinations'!$A:$O,14,FALSE),"")</f>
        <v>Over Weight</v>
      </c>
      <c r="K1570" t="str">
        <f>IFERROR(VLOOKUP($A1570,'Medical Examinations'!$A:$O,15,FALSE),"")</f>
        <v>Normal</v>
      </c>
      <c r="L1570" s="19" t="str">
        <f>IFERROR(VLOOKUP($A1570,'Hospitalisation Details'!$A:$Q,7,FALSE),"")</f>
        <v>9-Jul-1966</v>
      </c>
      <c r="M1570" s="20">
        <f>IFERROR(VLOOKUP($A1570,'Hospitalisation Details'!$A:$Q,10,FALSE),"")</f>
        <v>26109.33</v>
      </c>
      <c r="N1570" s="26" t="str">
        <f>IFERROR(VLOOKUP($A1570,'Hospitalisation Details'!$A:$Q,11,FALSE),"")</f>
        <v>tier - 2</v>
      </c>
      <c r="O1570" t="str">
        <f>IFERROR(VLOOKUP($A1570,'Hospitalisation Details'!$A:$Q,13,FALSE),"")</f>
        <v>tier - 3</v>
      </c>
      <c r="P1570" t="str">
        <f>IFERROR(VLOOKUP($A1570,'Hospitalisation Details'!$A:$Q,15,FALSE),"")</f>
        <v>R1012</v>
      </c>
      <c r="Q1570">
        <f>IFERROR(VLOOKUP($A1570,'Hospitalisation Details'!$A:$Q,8,FALSE),"")</f>
        <v>56</v>
      </c>
    </row>
    <row r="1571" spans="1:17" ht="15" x14ac:dyDescent="0.35">
      <c r="A1571" s="25" t="str">
        <f>'Customer Names'!A400</f>
        <v>Id399</v>
      </c>
      <c r="B1571" t="str">
        <f>IFERROR(VLOOKUP($A1571,'Customer Names'!$A:$F,3,FALSE),"")</f>
        <v>Painter</v>
      </c>
      <c r="C1571" s="27">
        <f>IFERROR(VLOOKUP($A1571,'Medical Examinations'!$A:$O,2,FALSE),"")</f>
        <v>27.79</v>
      </c>
      <c r="D1571">
        <f>IFERROR(VLOOKUP($A1571,'Medical Examinations'!$A:$O,3,FALSE),"")</f>
        <v>6.05</v>
      </c>
      <c r="E1571" s="26" t="str">
        <f>IFERROR(VLOOKUP($A1571,'Medical Examinations'!$A:$O,4,FALSE),"")</f>
        <v>Yes</v>
      </c>
      <c r="F1571" t="str">
        <f>IFERROR(VLOOKUP($A1571,'Medical Examinations'!$A:$O,6,FALSE),"")</f>
        <v>yes</v>
      </c>
      <c r="G1571" t="str">
        <f>IFERROR(VLOOKUP($A1571,'Medical Examinations'!$A:$O,7,FALSE),"")</f>
        <v>No</v>
      </c>
      <c r="H1571" s="28">
        <f>IFERROR(VLOOKUP($A1571,'Medical Examinations'!$A:$O,8,FALSE),"")</f>
        <v>1</v>
      </c>
      <c r="I1571" t="str">
        <f>IFERROR(VLOOKUP($A1571,'Medical Examinations'!$A:$O,10,FALSE),"")</f>
        <v>Yes</v>
      </c>
      <c r="J1571" t="str">
        <f>IFERROR(VLOOKUP($A1571,'Medical Examinations'!$A:$O,14,FALSE),"")</f>
        <v>Over Weight</v>
      </c>
      <c r="K1571" t="str">
        <f>IFERROR(VLOOKUP($A1571,'Medical Examinations'!$A:$O,15,FALSE),"")</f>
        <v>Prediabetes</v>
      </c>
      <c r="L1571" s="19" t="str">
        <f>IFERROR(VLOOKUP($A1571,'Hospitalisation Details'!$A:$Q,7,FALSE),"")</f>
        <v>26-Dec-2000</v>
      </c>
      <c r="M1571" s="20">
        <f>IFERROR(VLOOKUP($A1571,'Hospitalisation Details'!$A:$Q,10,FALSE),"")</f>
        <v>26026.97</v>
      </c>
      <c r="N1571" s="26" t="str">
        <f>IFERROR(VLOOKUP($A1571,'Hospitalisation Details'!$A:$Q,11,FALSE),"")</f>
        <v>tier - 2</v>
      </c>
      <c r="O1571" t="str">
        <f>IFERROR(VLOOKUP($A1571,'Hospitalisation Details'!$A:$Q,13,FALSE),"")</f>
        <v>tier - 3</v>
      </c>
      <c r="P1571" t="str">
        <f>IFERROR(VLOOKUP($A1571,'Hospitalisation Details'!$A:$Q,15,FALSE),"")</f>
        <v>R1011</v>
      </c>
      <c r="Q1571">
        <f>IFERROR(VLOOKUP($A1571,'Hospitalisation Details'!$A:$Q,8,FALSE),"")</f>
        <v>22</v>
      </c>
    </row>
    <row r="1572" spans="1:17" ht="15" x14ac:dyDescent="0.35">
      <c r="A1572" s="25" t="str">
        <f>'Customer Names'!A5</f>
        <v>Id4</v>
      </c>
      <c r="B1572" t="str">
        <f>IFERROR(VLOOKUP($A1572,'Customer Names'!$A:$F,3,FALSE),"")</f>
        <v>Osborne</v>
      </c>
      <c r="C1572" s="27">
        <f>IFERROR(VLOOKUP($A1572,'Medical Examinations'!$A:$O,2,FALSE),"")</f>
        <v>38.094999999999999</v>
      </c>
      <c r="D1572">
        <f>IFERROR(VLOOKUP($A1572,'Medical Examinations'!$A:$O,3,FALSE),"")</f>
        <v>6.05</v>
      </c>
      <c r="E1572" s="26" t="str">
        <f>IFERROR(VLOOKUP($A1572,'Medical Examinations'!$A:$O,4,FALSE),"")</f>
        <v>No</v>
      </c>
      <c r="F1572" t="str">
        <f>IFERROR(VLOOKUP($A1572,'Medical Examinations'!$A:$O,6,FALSE),"")</f>
        <v>No</v>
      </c>
      <c r="G1572" t="str">
        <f>IFERROR(VLOOKUP($A1572,'Medical Examinations'!$A:$O,7,FALSE),"")</f>
        <v>No</v>
      </c>
      <c r="H1572" s="28" t="str">
        <f>IFERROR(VLOOKUP($A1572,'Medical Examinations'!$A:$O,8,FALSE),"")</f>
        <v>0</v>
      </c>
      <c r="I1572" t="str">
        <f>IFERROR(VLOOKUP($A1572,'Medical Examinations'!$A:$O,10,FALSE),"")</f>
        <v>Yes</v>
      </c>
      <c r="J1572" t="str">
        <f>IFERROR(VLOOKUP($A1572,'Medical Examinations'!$A:$O,14,FALSE),"")</f>
        <v>Obesity</v>
      </c>
      <c r="K1572" t="str">
        <f>IFERROR(VLOOKUP($A1572,'Medical Examinations'!$A:$O,15,FALSE),"")</f>
        <v>Prediabetes</v>
      </c>
      <c r="L1572" s="19" t="str">
        <f>IFERROR(VLOOKUP($A1572,'Hospitalisation Details'!$A:$Q,7,FALSE),"")</f>
        <v>6-Jun-1991</v>
      </c>
      <c r="M1572" s="20">
        <f>IFERROR(VLOOKUP($A1572,'Hospitalisation Details'!$A:$Q,10,FALSE),"")</f>
        <v>58571.07</v>
      </c>
      <c r="N1572" s="26" t="str">
        <f>IFERROR(VLOOKUP($A1572,'Hospitalisation Details'!$A:$Q,11,FALSE),"")</f>
        <v>tier - 1</v>
      </c>
      <c r="O1572" t="str">
        <f>IFERROR(VLOOKUP($A1572,'Hospitalisation Details'!$A:$Q,13,FALSE),"")</f>
        <v>tier - 3</v>
      </c>
      <c r="P1572" t="str">
        <f>IFERROR(VLOOKUP($A1572,'Hospitalisation Details'!$A:$Q,15,FALSE),"")</f>
        <v>R1024</v>
      </c>
      <c r="Q1572">
        <f>IFERROR(VLOOKUP($A1572,'Hospitalisation Details'!$A:$Q,8,FALSE),"")</f>
        <v>32</v>
      </c>
    </row>
    <row r="1573" spans="1:17" ht="15" x14ac:dyDescent="0.35">
      <c r="A1573" s="25" t="str">
        <f>'Customer Names'!A41</f>
        <v>Id40</v>
      </c>
      <c r="B1573" t="str">
        <f>IFERROR(VLOOKUP($A1573,'Customer Names'!$A:$F,3,FALSE),"")</f>
        <v>Fisher</v>
      </c>
      <c r="C1573" s="27">
        <f>IFERROR(VLOOKUP($A1573,'Medical Examinations'!$A:$O,2,FALSE),"")</f>
        <v>35.5</v>
      </c>
      <c r="D1573">
        <f>IFERROR(VLOOKUP($A1573,'Medical Examinations'!$A:$O,3,FALSE),"")</f>
        <v>5.14</v>
      </c>
      <c r="E1573" s="26" t="str">
        <f>IFERROR(VLOOKUP($A1573,'Medical Examinations'!$A:$O,4,FALSE),"")</f>
        <v>No</v>
      </c>
      <c r="F1573" t="str">
        <f>IFERROR(VLOOKUP($A1573,'Medical Examinations'!$A:$O,6,FALSE),"")</f>
        <v>No</v>
      </c>
      <c r="G1573" t="str">
        <f>IFERROR(VLOOKUP($A1573,'Medical Examinations'!$A:$O,7,FALSE),"")</f>
        <v>Yes</v>
      </c>
      <c r="H1573" s="28">
        <f>IFERROR(VLOOKUP($A1573,'Medical Examinations'!$A:$O,8,FALSE),"")</f>
        <v>1</v>
      </c>
      <c r="I1573" t="str">
        <f>IFERROR(VLOOKUP($A1573,'Medical Examinations'!$A:$O,10,FALSE),"")</f>
        <v>Yes</v>
      </c>
      <c r="J1573" t="str">
        <f>IFERROR(VLOOKUP($A1573,'Medical Examinations'!$A:$O,14,FALSE),"")</f>
        <v>Obesity</v>
      </c>
      <c r="K1573" t="str">
        <f>IFERROR(VLOOKUP($A1573,'Medical Examinations'!$A:$O,15,FALSE),"")</f>
        <v>Normal</v>
      </c>
      <c r="L1573" s="19" t="str">
        <f>IFERROR(VLOOKUP($A1573,'Hospitalisation Details'!$A:$Q,7,FALSE),"")</f>
        <v>11-Oct-1993</v>
      </c>
      <c r="M1573" s="20">
        <f>IFERROR(VLOOKUP($A1573,'Hospitalisation Details'!$A:$Q,10,FALSE),"")</f>
        <v>44585.46</v>
      </c>
      <c r="N1573" s="26" t="str">
        <f>IFERROR(VLOOKUP($A1573,'Hospitalisation Details'!$A:$Q,11,FALSE),"")</f>
        <v>tier - 2</v>
      </c>
      <c r="O1573" t="str">
        <f>IFERROR(VLOOKUP($A1573,'Hospitalisation Details'!$A:$Q,13,FALSE),"")</f>
        <v>tier - 2</v>
      </c>
      <c r="P1573" t="str">
        <f>IFERROR(VLOOKUP($A1573,'Hospitalisation Details'!$A:$Q,15,FALSE),"")</f>
        <v>R1011</v>
      </c>
      <c r="Q1573">
        <f>IFERROR(VLOOKUP($A1573,'Hospitalisation Details'!$A:$Q,8,FALSE),"")</f>
        <v>29</v>
      </c>
    </row>
    <row r="1574" spans="1:17" ht="15" x14ac:dyDescent="0.35">
      <c r="A1574" s="25" t="str">
        <f>'Customer Names'!A401</f>
        <v>Id400</v>
      </c>
      <c r="B1574" t="str">
        <f>IFERROR(VLOOKUP($A1574,'Customer Names'!$A:$F,3,FALSE),"")</f>
        <v>Edwards</v>
      </c>
      <c r="C1574" s="27">
        <f>IFERROR(VLOOKUP($A1574,'Medical Examinations'!$A:$O,2,FALSE),"")</f>
        <v>32.68</v>
      </c>
      <c r="D1574">
        <f>IFERROR(VLOOKUP($A1574,'Medical Examinations'!$A:$O,3,FALSE),"")</f>
        <v>4.68</v>
      </c>
      <c r="E1574" s="26" t="str">
        <f>IFERROR(VLOOKUP($A1574,'Medical Examinations'!$A:$O,4,FALSE),"")</f>
        <v>Yes</v>
      </c>
      <c r="F1574" t="str">
        <f>IFERROR(VLOOKUP($A1574,'Medical Examinations'!$A:$O,6,FALSE),"")</f>
        <v>No</v>
      </c>
      <c r="G1574" t="str">
        <f>IFERROR(VLOOKUP($A1574,'Medical Examinations'!$A:$O,7,FALSE),"")</f>
        <v>No</v>
      </c>
      <c r="H1574" s="28" t="str">
        <f>IFERROR(VLOOKUP($A1574,'Medical Examinations'!$A:$O,8,FALSE),"")</f>
        <v>0</v>
      </c>
      <c r="I1574" t="str">
        <f>IFERROR(VLOOKUP($A1574,'Medical Examinations'!$A:$O,10,FALSE),"")</f>
        <v>No</v>
      </c>
      <c r="J1574" t="str">
        <f>IFERROR(VLOOKUP($A1574,'Medical Examinations'!$A:$O,14,FALSE),"")</f>
        <v>Obesity</v>
      </c>
      <c r="K1574" t="str">
        <f>IFERROR(VLOOKUP($A1574,'Medical Examinations'!$A:$O,15,FALSE),"")</f>
        <v>Normal</v>
      </c>
      <c r="L1574" s="19" t="str">
        <f>IFERROR(VLOOKUP($A1574,'Hospitalisation Details'!$A:$Q,7,FALSE),"")</f>
        <v>5-Jun-2001</v>
      </c>
      <c r="M1574" s="20">
        <f>IFERROR(VLOOKUP($A1574,'Hospitalisation Details'!$A:$Q,10,FALSE),"")</f>
        <v>26018.95</v>
      </c>
      <c r="N1574" s="26" t="str">
        <f>IFERROR(VLOOKUP($A1574,'Hospitalisation Details'!$A:$Q,11,FALSE),"")</f>
        <v>tier - 2</v>
      </c>
      <c r="O1574" t="str">
        <f>IFERROR(VLOOKUP($A1574,'Hospitalisation Details'!$A:$Q,13,FALSE),"")</f>
        <v>tier - 2</v>
      </c>
      <c r="P1574" t="str">
        <f>IFERROR(VLOOKUP($A1574,'Hospitalisation Details'!$A:$Q,15,FALSE),"")</f>
        <v>R1012</v>
      </c>
      <c r="Q1574">
        <f>IFERROR(VLOOKUP($A1574,'Hospitalisation Details'!$A:$Q,8,FALSE),"")</f>
        <v>22</v>
      </c>
    </row>
    <row r="1575" spans="1:17" ht="15" x14ac:dyDescent="0.35">
      <c r="A1575" s="25" t="str">
        <f>'Customer Names'!A402</f>
        <v>Id401</v>
      </c>
      <c r="B1575" t="str">
        <f>IFERROR(VLOOKUP($A1575,'Customer Names'!$A:$F,3,FALSE),"")</f>
        <v>Liebl</v>
      </c>
      <c r="C1575" s="27">
        <f>IFERROR(VLOOKUP($A1575,'Medical Examinations'!$A:$O,2,FALSE),"")</f>
        <v>26.4</v>
      </c>
      <c r="D1575">
        <f>IFERROR(VLOOKUP($A1575,'Medical Examinations'!$A:$O,3,FALSE),"")</f>
        <v>9.5</v>
      </c>
      <c r="E1575" s="26" t="str">
        <f>IFERROR(VLOOKUP($A1575,'Medical Examinations'!$A:$O,4,FALSE),"")</f>
        <v>Yes</v>
      </c>
      <c r="F1575" t="str">
        <f>IFERROR(VLOOKUP($A1575,'Medical Examinations'!$A:$O,6,FALSE),"")</f>
        <v>No</v>
      </c>
      <c r="G1575" t="str">
        <f>IFERROR(VLOOKUP($A1575,'Medical Examinations'!$A:$O,7,FALSE),"")</f>
        <v>No</v>
      </c>
      <c r="H1575" s="28">
        <f>IFERROR(VLOOKUP($A1575,'Medical Examinations'!$A:$O,8,FALSE),"")</f>
        <v>2</v>
      </c>
      <c r="I1575" t="str">
        <f>IFERROR(VLOOKUP($A1575,'Medical Examinations'!$A:$O,10,FALSE),"")</f>
        <v>No</v>
      </c>
      <c r="J1575" t="str">
        <f>IFERROR(VLOOKUP($A1575,'Medical Examinations'!$A:$O,14,FALSE),"")</f>
        <v>Over Weight</v>
      </c>
      <c r="K1575" t="str">
        <f>IFERROR(VLOOKUP($A1575,'Medical Examinations'!$A:$O,15,FALSE),"")</f>
        <v>Diabetes</v>
      </c>
      <c r="L1575" s="19" t="str">
        <f>IFERROR(VLOOKUP($A1575,'Hospitalisation Details'!$A:$Q,7,FALSE),"")</f>
        <v>3-Dec-1970</v>
      </c>
      <c r="M1575" s="20">
        <f>IFERROR(VLOOKUP($A1575,'Hospitalisation Details'!$A:$Q,10,FALSE),"")</f>
        <v>25992.82</v>
      </c>
      <c r="N1575" s="26" t="str">
        <f>IFERROR(VLOOKUP($A1575,'Hospitalisation Details'!$A:$Q,11,FALSE),"")</f>
        <v>tier - 2</v>
      </c>
      <c r="O1575" t="str">
        <f>IFERROR(VLOOKUP($A1575,'Hospitalisation Details'!$A:$Q,13,FALSE),"")</f>
        <v>tier - 2</v>
      </c>
      <c r="P1575" t="str">
        <f>IFERROR(VLOOKUP($A1575,'Hospitalisation Details'!$A:$Q,15,FALSE),"")</f>
        <v>R1013</v>
      </c>
      <c r="Q1575">
        <f>IFERROR(VLOOKUP($A1575,'Hospitalisation Details'!$A:$Q,8,FALSE),"")</f>
        <v>52</v>
      </c>
    </row>
    <row r="1576" spans="1:17" ht="15" x14ac:dyDescent="0.35">
      <c r="A1576" s="25" t="str">
        <f>'Customer Names'!A403</f>
        <v>Id402</v>
      </c>
      <c r="B1576" t="str">
        <f>IFERROR(VLOOKUP($A1576,'Customer Names'!$A:$F,3,FALSE),"")</f>
        <v>Kasabian-Larson</v>
      </c>
      <c r="C1576" s="27">
        <f>IFERROR(VLOOKUP($A1576,'Medical Examinations'!$A:$O,2,FALSE),"")</f>
        <v>23.655000000000001</v>
      </c>
      <c r="D1576">
        <f>IFERROR(VLOOKUP($A1576,'Medical Examinations'!$A:$O,3,FALSE),"")</f>
        <v>10.84</v>
      </c>
      <c r="E1576" s="26" t="str">
        <f>IFERROR(VLOOKUP($A1576,'Medical Examinations'!$A:$O,4,FALSE),"")</f>
        <v>Yes</v>
      </c>
      <c r="F1576" t="str">
        <f>IFERROR(VLOOKUP($A1576,'Medical Examinations'!$A:$O,6,FALSE),"")</f>
        <v>No</v>
      </c>
      <c r="G1576" t="str">
        <f>IFERROR(VLOOKUP($A1576,'Medical Examinations'!$A:$O,7,FALSE),"")</f>
        <v>Yes</v>
      </c>
      <c r="H1576" s="28">
        <f>IFERROR(VLOOKUP($A1576,'Medical Examinations'!$A:$O,8,FALSE),"")</f>
        <v>1</v>
      </c>
      <c r="I1576" t="str">
        <f>IFERROR(VLOOKUP($A1576,'Medical Examinations'!$A:$O,10,FALSE),"")</f>
        <v>Yes</v>
      </c>
      <c r="J1576" t="str">
        <f>IFERROR(VLOOKUP($A1576,'Medical Examinations'!$A:$O,14,FALSE),"")</f>
        <v>Normal Weight</v>
      </c>
      <c r="K1576" t="str">
        <f>IFERROR(VLOOKUP($A1576,'Medical Examinations'!$A:$O,15,FALSE),"")</f>
        <v>Diabetes</v>
      </c>
      <c r="L1576" s="19" t="str">
        <f>IFERROR(VLOOKUP($A1576,'Hospitalisation Details'!$A:$Q,7,FALSE),"")</f>
        <v>21-Aug-1963</v>
      </c>
      <c r="M1576" s="20">
        <f>IFERROR(VLOOKUP($A1576,'Hospitalisation Details'!$A:$Q,10,FALSE),"")</f>
        <v>25678.78</v>
      </c>
      <c r="N1576" s="26" t="str">
        <f>IFERROR(VLOOKUP($A1576,'Hospitalisation Details'!$A:$Q,11,FALSE),"")</f>
        <v>tier - 2</v>
      </c>
      <c r="O1576" t="str">
        <f>IFERROR(VLOOKUP($A1576,'Hospitalisation Details'!$A:$Q,13,FALSE),"")</f>
        <v>tier - 3</v>
      </c>
      <c r="P1576" t="str">
        <f>IFERROR(VLOOKUP($A1576,'Hospitalisation Details'!$A:$Q,15,FALSE),"")</f>
        <v>R1012</v>
      </c>
      <c r="Q1576">
        <f>IFERROR(VLOOKUP($A1576,'Hospitalisation Details'!$A:$Q,8,FALSE),"")</f>
        <v>59</v>
      </c>
    </row>
    <row r="1577" spans="1:17" ht="15" x14ac:dyDescent="0.35">
      <c r="A1577" s="25" t="str">
        <f>'Customer Names'!A404</f>
        <v>Id403</v>
      </c>
      <c r="B1577" t="str">
        <f>IFERROR(VLOOKUP($A1577,'Customer Names'!$A:$F,3,FALSE),"")</f>
        <v>Creamer</v>
      </c>
      <c r="C1577" s="27">
        <f>IFERROR(VLOOKUP($A1577,'Medical Examinations'!$A:$O,2,FALSE),"")</f>
        <v>27.36</v>
      </c>
      <c r="D1577">
        <f>IFERROR(VLOOKUP($A1577,'Medical Examinations'!$A:$O,3,FALSE),"")</f>
        <v>5.88</v>
      </c>
      <c r="E1577" s="26" t="str">
        <f>IFERROR(VLOOKUP($A1577,'Medical Examinations'!$A:$O,4,FALSE),"")</f>
        <v>No</v>
      </c>
      <c r="F1577" t="str">
        <f>IFERROR(VLOOKUP($A1577,'Medical Examinations'!$A:$O,6,FALSE),"")</f>
        <v>No</v>
      </c>
      <c r="G1577" t="str">
        <f>IFERROR(VLOOKUP($A1577,'Medical Examinations'!$A:$O,7,FALSE),"")</f>
        <v>No</v>
      </c>
      <c r="H1577" s="28">
        <f>IFERROR(VLOOKUP($A1577,'Medical Examinations'!$A:$O,8,FALSE),"")</f>
        <v>2</v>
      </c>
      <c r="I1577" t="str">
        <f>IFERROR(VLOOKUP($A1577,'Medical Examinations'!$A:$O,10,FALSE),"")</f>
        <v>No</v>
      </c>
      <c r="J1577" t="str">
        <f>IFERROR(VLOOKUP($A1577,'Medical Examinations'!$A:$O,14,FALSE),"")</f>
        <v>Over Weight</v>
      </c>
      <c r="K1577" t="str">
        <f>IFERROR(VLOOKUP($A1577,'Medical Examinations'!$A:$O,15,FALSE),"")</f>
        <v>Prediabetes</v>
      </c>
      <c r="L1577" s="19" t="str">
        <f>IFERROR(VLOOKUP($A1577,'Hospitalisation Details'!$A:$Q,7,FALSE),"")</f>
        <v>17-Jul-1972</v>
      </c>
      <c r="M1577" s="20">
        <f>IFERROR(VLOOKUP($A1577,'Hospitalisation Details'!$A:$Q,10,FALSE),"")</f>
        <v>25656.58</v>
      </c>
      <c r="N1577" s="26" t="str">
        <f>IFERROR(VLOOKUP($A1577,'Hospitalisation Details'!$A:$Q,11,FALSE),"")</f>
        <v>tier - 2</v>
      </c>
      <c r="O1577" t="str">
        <f>IFERROR(VLOOKUP($A1577,'Hospitalisation Details'!$A:$Q,13,FALSE),"")</f>
        <v>tier - 3</v>
      </c>
      <c r="P1577" t="str">
        <f>IFERROR(VLOOKUP($A1577,'Hospitalisation Details'!$A:$Q,15,FALSE),"")</f>
        <v>R1024</v>
      </c>
      <c r="Q1577">
        <f>IFERROR(VLOOKUP($A1577,'Hospitalisation Details'!$A:$Q,8,FALSE),"")</f>
        <v>50</v>
      </c>
    </row>
    <row r="1578" spans="1:17" ht="15" x14ac:dyDescent="0.35">
      <c r="A1578" s="25" t="str">
        <f>'Customer Names'!A405</f>
        <v>Id404</v>
      </c>
      <c r="B1578" t="str">
        <f>IFERROR(VLOOKUP($A1578,'Customer Names'!$A:$F,3,FALSE),"")</f>
        <v>Kimbel</v>
      </c>
      <c r="C1578" s="27">
        <f>IFERROR(VLOOKUP($A1578,'Medical Examinations'!$A:$O,2,FALSE),"")</f>
        <v>27.82</v>
      </c>
      <c r="D1578">
        <f>IFERROR(VLOOKUP($A1578,'Medical Examinations'!$A:$O,3,FALSE),"")</f>
        <v>5.24</v>
      </c>
      <c r="E1578" s="26" t="str">
        <f>IFERROR(VLOOKUP($A1578,'Medical Examinations'!$A:$O,4,FALSE),"")</f>
        <v>Yes</v>
      </c>
      <c r="F1578" t="str">
        <f>IFERROR(VLOOKUP($A1578,'Medical Examinations'!$A:$O,6,FALSE),"")</f>
        <v>No</v>
      </c>
      <c r="G1578" t="str">
        <f>IFERROR(VLOOKUP($A1578,'Medical Examinations'!$A:$O,7,FALSE),"")</f>
        <v>No</v>
      </c>
      <c r="H1578" s="28" t="str">
        <f>IFERROR(VLOOKUP($A1578,'Medical Examinations'!$A:$O,8,FALSE),"")</f>
        <v>0</v>
      </c>
      <c r="I1578" t="str">
        <f>IFERROR(VLOOKUP($A1578,'Medical Examinations'!$A:$O,10,FALSE),"")</f>
        <v>Yes</v>
      </c>
      <c r="J1578" t="str">
        <f>IFERROR(VLOOKUP($A1578,'Medical Examinations'!$A:$O,14,FALSE),"")</f>
        <v>Over Weight</v>
      </c>
      <c r="K1578" t="str">
        <f>IFERROR(VLOOKUP($A1578,'Medical Examinations'!$A:$O,15,FALSE),"")</f>
        <v>Normal</v>
      </c>
      <c r="L1578" s="19" t="str">
        <f>IFERROR(VLOOKUP($A1578,'Hospitalisation Details'!$A:$Q,7,FALSE),"")</f>
        <v>2-Aug-2001</v>
      </c>
      <c r="M1578" s="20">
        <f>IFERROR(VLOOKUP($A1578,'Hospitalisation Details'!$A:$Q,10,FALSE),"")</f>
        <v>25648.98</v>
      </c>
      <c r="N1578" s="26" t="str">
        <f>IFERROR(VLOOKUP($A1578,'Hospitalisation Details'!$A:$Q,11,FALSE),"")</f>
        <v>tier - 2</v>
      </c>
      <c r="O1578" t="str">
        <f>IFERROR(VLOOKUP($A1578,'Hospitalisation Details'!$A:$Q,13,FALSE),"")</f>
        <v>tier - 1</v>
      </c>
      <c r="P1578" t="str">
        <f>IFERROR(VLOOKUP($A1578,'Hospitalisation Details'!$A:$Q,15,FALSE),"")</f>
        <v>R1011</v>
      </c>
      <c r="Q1578">
        <f>IFERROR(VLOOKUP($A1578,'Hospitalisation Details'!$A:$Q,8,FALSE),"")</f>
        <v>21</v>
      </c>
    </row>
    <row r="1579" spans="1:17" ht="15" x14ac:dyDescent="0.35">
      <c r="A1579" s="25" t="str">
        <f>'Customer Names'!A406</f>
        <v>Id405</v>
      </c>
      <c r="B1579" t="str">
        <f>IFERROR(VLOOKUP($A1579,'Customer Names'!$A:$F,3,FALSE),"")</f>
        <v>Livensparger</v>
      </c>
      <c r="C1579" s="27">
        <f>IFERROR(VLOOKUP($A1579,'Medical Examinations'!$A:$O,2,FALSE),"")</f>
        <v>25.46</v>
      </c>
      <c r="D1579">
        <f>IFERROR(VLOOKUP($A1579,'Medical Examinations'!$A:$O,3,FALSE),"")</f>
        <v>11.75</v>
      </c>
      <c r="E1579" s="26" t="str">
        <f>IFERROR(VLOOKUP($A1579,'Medical Examinations'!$A:$O,4,FALSE),"")</f>
        <v>No</v>
      </c>
      <c r="F1579" t="str">
        <f>IFERROR(VLOOKUP($A1579,'Medical Examinations'!$A:$O,6,FALSE),"")</f>
        <v>No</v>
      </c>
      <c r="G1579" t="str">
        <f>IFERROR(VLOOKUP($A1579,'Medical Examinations'!$A:$O,7,FALSE),"")</f>
        <v>No</v>
      </c>
      <c r="H1579" s="28" t="str">
        <f>IFERROR(VLOOKUP($A1579,'Medical Examinations'!$A:$O,8,FALSE),"")</f>
        <v>0</v>
      </c>
      <c r="I1579" t="str">
        <f>IFERROR(VLOOKUP($A1579,'Medical Examinations'!$A:$O,10,FALSE),"")</f>
        <v>No</v>
      </c>
      <c r="J1579" t="str">
        <f>IFERROR(VLOOKUP($A1579,'Medical Examinations'!$A:$O,14,FALSE),"")</f>
        <v>Over Weight</v>
      </c>
      <c r="K1579" t="str">
        <f>IFERROR(VLOOKUP($A1579,'Medical Examinations'!$A:$O,15,FALSE),"")</f>
        <v>Diabetes</v>
      </c>
      <c r="L1579" s="19" t="str">
        <f>IFERROR(VLOOKUP($A1579,'Hospitalisation Details'!$A:$Q,7,FALSE),"")</f>
        <v>11-Dec-1968</v>
      </c>
      <c r="M1579" s="20">
        <f>IFERROR(VLOOKUP($A1579,'Hospitalisation Details'!$A:$Q,10,FALSE),"")</f>
        <v>25517.11</v>
      </c>
      <c r="N1579" s="26" t="str">
        <f>IFERROR(VLOOKUP($A1579,'Hospitalisation Details'!$A:$Q,11,FALSE),"")</f>
        <v>tier - 2</v>
      </c>
      <c r="O1579" t="str">
        <f>IFERROR(VLOOKUP($A1579,'Hospitalisation Details'!$A:$Q,13,FALSE),"")</f>
        <v>tier - 3</v>
      </c>
      <c r="P1579" t="str">
        <f>IFERROR(VLOOKUP($A1579,'Hospitalisation Details'!$A:$Q,15,FALSE),"")</f>
        <v>R1017</v>
      </c>
      <c r="Q1579">
        <f>IFERROR(VLOOKUP($A1579,'Hospitalisation Details'!$A:$Q,8,FALSE),"")</f>
        <v>54</v>
      </c>
    </row>
    <row r="1580" spans="1:17" ht="15" x14ac:dyDescent="0.35">
      <c r="A1580" s="25" t="str">
        <f>'Customer Names'!A407</f>
        <v>Id406</v>
      </c>
      <c r="B1580" t="str">
        <f>IFERROR(VLOOKUP($A1580,'Customer Names'!$A:$F,3,FALSE),"")</f>
        <v>Grange</v>
      </c>
      <c r="C1580" s="27">
        <f>IFERROR(VLOOKUP($A1580,'Medical Examinations'!$A:$O,2,FALSE),"")</f>
        <v>25.1</v>
      </c>
      <c r="D1580">
        <f>IFERROR(VLOOKUP($A1580,'Medical Examinations'!$A:$O,3,FALSE),"")</f>
        <v>6.97</v>
      </c>
      <c r="E1580" s="26" t="str">
        <f>IFERROR(VLOOKUP($A1580,'Medical Examinations'!$A:$O,4,FALSE),"")</f>
        <v>No</v>
      </c>
      <c r="F1580" t="str">
        <f>IFERROR(VLOOKUP($A1580,'Medical Examinations'!$A:$O,6,FALSE),"")</f>
        <v>No</v>
      </c>
      <c r="G1580" t="str">
        <f>IFERROR(VLOOKUP($A1580,'Medical Examinations'!$A:$O,7,FALSE),"")</f>
        <v>No</v>
      </c>
      <c r="H1580" s="28" t="str">
        <f>IFERROR(VLOOKUP($A1580,'Medical Examinations'!$A:$O,8,FALSE),"")</f>
        <v>0</v>
      </c>
      <c r="I1580" t="str">
        <f>IFERROR(VLOOKUP($A1580,'Medical Examinations'!$A:$O,10,FALSE),"")</f>
        <v>Yes</v>
      </c>
      <c r="J1580" t="str">
        <f>IFERROR(VLOOKUP($A1580,'Medical Examinations'!$A:$O,14,FALSE),"")</f>
        <v>Over Weight</v>
      </c>
      <c r="K1580" t="str">
        <f>IFERROR(VLOOKUP($A1580,'Medical Examinations'!$A:$O,15,FALSE),"")</f>
        <v>Diabetes</v>
      </c>
      <c r="L1580" s="19" t="str">
        <f>IFERROR(VLOOKUP($A1580,'Hospitalisation Details'!$A:$Q,7,FALSE),"")</f>
        <v>22-Aug-1968</v>
      </c>
      <c r="M1580" s="20">
        <f>IFERROR(VLOOKUP($A1580,'Hospitalisation Details'!$A:$Q,10,FALSE),"")</f>
        <v>25382.3</v>
      </c>
      <c r="N1580" s="26" t="str">
        <f>IFERROR(VLOOKUP($A1580,'Hospitalisation Details'!$A:$Q,11,FALSE),"")</f>
        <v>tier - 2</v>
      </c>
      <c r="O1580" t="str">
        <f>IFERROR(VLOOKUP($A1580,'Hospitalisation Details'!$A:$Q,13,FALSE),"")</f>
        <v>tier - 2</v>
      </c>
      <c r="P1580" t="str">
        <f>IFERROR(VLOOKUP($A1580,'Hospitalisation Details'!$A:$Q,15,FALSE),"")</f>
        <v>R1011</v>
      </c>
      <c r="Q1580">
        <f>IFERROR(VLOOKUP($A1580,'Hospitalisation Details'!$A:$Q,8,FALSE),"")</f>
        <v>54</v>
      </c>
    </row>
    <row r="1581" spans="1:17" ht="15" x14ac:dyDescent="0.35">
      <c r="A1581" s="25" t="str">
        <f>'Customer Names'!A408</f>
        <v>Id407</v>
      </c>
      <c r="B1581" t="str">
        <f>IFERROR(VLOOKUP($A1581,'Customer Names'!$A:$F,3,FALSE),"")</f>
        <v>Nunlist</v>
      </c>
      <c r="C1581" s="27">
        <f>IFERROR(VLOOKUP($A1581,'Medical Examinations'!$A:$O,2,FALSE),"")</f>
        <v>32.11</v>
      </c>
      <c r="D1581">
        <f>IFERROR(VLOOKUP($A1581,'Medical Examinations'!$A:$O,3,FALSE),"")</f>
        <v>4.76</v>
      </c>
      <c r="E1581" s="26" t="str">
        <f>IFERROR(VLOOKUP($A1581,'Medical Examinations'!$A:$O,4,FALSE),"")</f>
        <v>No</v>
      </c>
      <c r="F1581" t="str">
        <f>IFERROR(VLOOKUP($A1581,'Medical Examinations'!$A:$O,6,FALSE),"")</f>
        <v>No</v>
      </c>
      <c r="G1581" t="str">
        <f>IFERROR(VLOOKUP($A1581,'Medical Examinations'!$A:$O,7,FALSE),"")</f>
        <v>No</v>
      </c>
      <c r="H1581" s="28">
        <f>IFERROR(VLOOKUP($A1581,'Medical Examinations'!$A:$O,8,FALSE),"")</f>
        <v>2</v>
      </c>
      <c r="I1581" t="str">
        <f>IFERROR(VLOOKUP($A1581,'Medical Examinations'!$A:$O,10,FALSE),"")</f>
        <v>No</v>
      </c>
      <c r="J1581" t="str">
        <f>IFERROR(VLOOKUP($A1581,'Medical Examinations'!$A:$O,14,FALSE),"")</f>
        <v>Obesity</v>
      </c>
      <c r="K1581" t="str">
        <f>IFERROR(VLOOKUP($A1581,'Medical Examinations'!$A:$O,15,FALSE),"")</f>
        <v>Normal</v>
      </c>
      <c r="L1581" s="19" t="str">
        <f>IFERROR(VLOOKUP($A1581,'Hospitalisation Details'!$A:$Q,7,FALSE),"")</f>
        <v>26-Sep-1972</v>
      </c>
      <c r="M1581" s="20">
        <f>IFERROR(VLOOKUP($A1581,'Hospitalisation Details'!$A:$Q,10,FALSE),"")</f>
        <v>25333.33</v>
      </c>
      <c r="N1581" s="26" t="str">
        <f>IFERROR(VLOOKUP($A1581,'Hospitalisation Details'!$A:$Q,11,FALSE),"")</f>
        <v>tier - 2</v>
      </c>
      <c r="O1581" t="str">
        <f>IFERROR(VLOOKUP($A1581,'Hospitalisation Details'!$A:$Q,13,FALSE),"")</f>
        <v>tier - 2</v>
      </c>
      <c r="P1581" t="str">
        <f>IFERROR(VLOOKUP($A1581,'Hospitalisation Details'!$A:$Q,15,FALSE),"")</f>
        <v>R1017</v>
      </c>
      <c r="Q1581">
        <f>IFERROR(VLOOKUP($A1581,'Hospitalisation Details'!$A:$Q,8,FALSE),"")</f>
        <v>50</v>
      </c>
    </row>
    <row r="1582" spans="1:17" ht="15" x14ac:dyDescent="0.35">
      <c r="A1582" s="25" t="str">
        <f>'Customer Names'!A409</f>
        <v>Id408</v>
      </c>
      <c r="B1582" t="str">
        <f>IFERROR(VLOOKUP($A1582,'Customer Names'!$A:$F,3,FALSE),"")</f>
        <v>Cutter</v>
      </c>
      <c r="C1582" s="27">
        <f>IFERROR(VLOOKUP($A1582,'Medical Examinations'!$A:$O,2,FALSE),"")</f>
        <v>29.8</v>
      </c>
      <c r="D1582">
        <f>IFERROR(VLOOKUP($A1582,'Medical Examinations'!$A:$O,3,FALSE),"")</f>
        <v>8.24</v>
      </c>
      <c r="E1582" s="26" t="str">
        <f>IFERROR(VLOOKUP($A1582,'Medical Examinations'!$A:$O,4,FALSE),"")</f>
        <v>Yes</v>
      </c>
      <c r="F1582" t="str">
        <f>IFERROR(VLOOKUP($A1582,'Medical Examinations'!$A:$O,6,FALSE),"")</f>
        <v>No</v>
      </c>
      <c r="G1582" t="str">
        <f>IFERROR(VLOOKUP($A1582,'Medical Examinations'!$A:$O,7,FALSE),"")</f>
        <v>No</v>
      </c>
      <c r="H1582" s="28">
        <f>IFERROR(VLOOKUP($A1582,'Medical Examinations'!$A:$O,8,FALSE),"")</f>
        <v>1</v>
      </c>
      <c r="I1582" t="str">
        <f>IFERROR(VLOOKUP($A1582,'Medical Examinations'!$A:$O,10,FALSE),"")</f>
        <v>Yes</v>
      </c>
      <c r="J1582" t="str">
        <f>IFERROR(VLOOKUP($A1582,'Medical Examinations'!$A:$O,14,FALSE),"")</f>
        <v>Over Weight</v>
      </c>
      <c r="K1582" t="str">
        <f>IFERROR(VLOOKUP($A1582,'Medical Examinations'!$A:$O,15,FALSE),"")</f>
        <v>Diabetes</v>
      </c>
      <c r="L1582" s="19" t="str">
        <f>IFERROR(VLOOKUP($A1582,'Hospitalisation Details'!$A:$Q,7,FALSE),"")</f>
        <v>14-Dec-1975</v>
      </c>
      <c r="M1582" s="20">
        <f>IFERROR(VLOOKUP($A1582,'Hospitalisation Details'!$A:$Q,10,FALSE),"")</f>
        <v>25309.49</v>
      </c>
      <c r="N1582" s="26" t="str">
        <f>IFERROR(VLOOKUP($A1582,'Hospitalisation Details'!$A:$Q,11,FALSE),"")</f>
        <v>tier - 2</v>
      </c>
      <c r="O1582" t="str">
        <f>IFERROR(VLOOKUP($A1582,'Hospitalisation Details'!$A:$Q,13,FALSE),"")</f>
        <v>tier - 1</v>
      </c>
      <c r="P1582" t="str">
        <f>IFERROR(VLOOKUP($A1582,'Hospitalisation Details'!$A:$Q,15,FALSE),"")</f>
        <v>R1011</v>
      </c>
      <c r="Q1582">
        <f>IFERROR(VLOOKUP($A1582,'Hospitalisation Details'!$A:$Q,8,FALSE),"")</f>
        <v>47</v>
      </c>
    </row>
    <row r="1583" spans="1:17" ht="15" x14ac:dyDescent="0.35">
      <c r="A1583" s="25" t="str">
        <f>'Customer Names'!A410</f>
        <v>Id409</v>
      </c>
      <c r="B1583" t="str">
        <f>IFERROR(VLOOKUP($A1583,'Customer Names'!$A:$F,3,FALSE),"")</f>
        <v>Martin</v>
      </c>
      <c r="C1583" s="27">
        <f>IFERROR(VLOOKUP($A1583,'Medical Examinations'!$A:$O,2,FALSE),"")</f>
        <v>24.01</v>
      </c>
      <c r="D1583">
        <f>IFERROR(VLOOKUP($A1583,'Medical Examinations'!$A:$O,3,FALSE),"")</f>
        <v>4.76</v>
      </c>
      <c r="E1583" s="26" t="str">
        <f>IFERROR(VLOOKUP($A1583,'Medical Examinations'!$A:$O,4,FALSE),"")</f>
        <v>No</v>
      </c>
      <c r="F1583" t="str">
        <f>IFERROR(VLOOKUP($A1583,'Medical Examinations'!$A:$O,6,FALSE),"")</f>
        <v>No</v>
      </c>
      <c r="G1583" t="str">
        <f>IFERROR(VLOOKUP($A1583,'Medical Examinations'!$A:$O,7,FALSE),"")</f>
        <v>No</v>
      </c>
      <c r="H1583" s="28">
        <f>IFERROR(VLOOKUP($A1583,'Medical Examinations'!$A:$O,8,FALSE),"")</f>
        <v>1</v>
      </c>
      <c r="I1583" t="str">
        <f>IFERROR(VLOOKUP($A1583,'Medical Examinations'!$A:$O,10,FALSE),"")</f>
        <v>Yes</v>
      </c>
      <c r="J1583" t="str">
        <f>IFERROR(VLOOKUP($A1583,'Medical Examinations'!$A:$O,14,FALSE),"")</f>
        <v>Normal Weight</v>
      </c>
      <c r="K1583" t="str">
        <f>IFERROR(VLOOKUP($A1583,'Medical Examinations'!$A:$O,15,FALSE),"")</f>
        <v>Normal</v>
      </c>
      <c r="L1583" s="19" t="str">
        <f>IFERROR(VLOOKUP($A1583,'Hospitalisation Details'!$A:$Q,7,FALSE),"")</f>
        <v>24-Nov-1998</v>
      </c>
      <c r="M1583" s="20">
        <f>IFERROR(VLOOKUP($A1583,'Hospitalisation Details'!$A:$Q,10,FALSE),"")</f>
        <v>25127.22</v>
      </c>
      <c r="N1583" s="26" t="str">
        <f>IFERROR(VLOOKUP($A1583,'Hospitalisation Details'!$A:$Q,11,FALSE),"")</f>
        <v>tier - 2</v>
      </c>
      <c r="O1583" t="str">
        <f>IFERROR(VLOOKUP($A1583,'Hospitalisation Details'!$A:$Q,13,FALSE),"")</f>
        <v>tier - 3</v>
      </c>
      <c r="P1583" t="str">
        <f>IFERROR(VLOOKUP($A1583,'Hospitalisation Details'!$A:$Q,15,FALSE),"")</f>
        <v>R1011</v>
      </c>
      <c r="Q1583">
        <f>IFERROR(VLOOKUP($A1583,'Hospitalisation Details'!$A:$Q,8,FALSE),"")</f>
        <v>24</v>
      </c>
    </row>
    <row r="1584" spans="1:17" ht="15" x14ac:dyDescent="0.35">
      <c r="A1584" s="25" t="str">
        <f>'Customer Names'!A42</f>
        <v>Id41</v>
      </c>
      <c r="B1584" t="str">
        <f>IFERROR(VLOOKUP($A1584,'Customer Names'!$A:$F,3,FALSE),"")</f>
        <v>Jenkins</v>
      </c>
      <c r="C1584" s="27">
        <f>IFERROR(VLOOKUP($A1584,'Medical Examinations'!$A:$O,2,FALSE),"")</f>
        <v>52.58</v>
      </c>
      <c r="D1584">
        <f>IFERROR(VLOOKUP($A1584,'Medical Examinations'!$A:$O,3,FALSE),"")</f>
        <v>4.1900000000000004</v>
      </c>
      <c r="E1584" s="26" t="str">
        <f>IFERROR(VLOOKUP($A1584,'Medical Examinations'!$A:$O,4,FALSE),"")</f>
        <v>No</v>
      </c>
      <c r="F1584" t="str">
        <f>IFERROR(VLOOKUP($A1584,'Medical Examinations'!$A:$O,6,FALSE),"")</f>
        <v>yes</v>
      </c>
      <c r="G1584" t="str">
        <f>IFERROR(VLOOKUP($A1584,'Medical Examinations'!$A:$O,7,FALSE),"")</f>
        <v>No</v>
      </c>
      <c r="H1584" s="28">
        <f>IFERROR(VLOOKUP($A1584,'Medical Examinations'!$A:$O,8,FALSE),"")</f>
        <v>1</v>
      </c>
      <c r="I1584" t="str">
        <f>IFERROR(VLOOKUP($A1584,'Medical Examinations'!$A:$O,10,FALSE),"")</f>
        <v>Yes</v>
      </c>
      <c r="J1584" t="str">
        <f>IFERROR(VLOOKUP($A1584,'Medical Examinations'!$A:$O,14,FALSE),"")</f>
        <v>Obesity</v>
      </c>
      <c r="K1584" t="str">
        <f>IFERROR(VLOOKUP($A1584,'Medical Examinations'!$A:$O,15,FALSE),"")</f>
        <v>Normal</v>
      </c>
      <c r="L1584" s="19" t="str">
        <f>IFERROR(VLOOKUP($A1584,'Hospitalisation Details'!$A:$Q,7,FALSE),"")</f>
        <v>2-Aug-2000</v>
      </c>
      <c r="M1584" s="20">
        <f>IFERROR(VLOOKUP($A1584,'Hospitalisation Details'!$A:$Q,10,FALSE),"")</f>
        <v>44501.4</v>
      </c>
      <c r="N1584" s="26" t="str">
        <f>IFERROR(VLOOKUP($A1584,'Hospitalisation Details'!$A:$Q,11,FALSE),"")</f>
        <v>tier - 2</v>
      </c>
      <c r="O1584" t="str">
        <f>IFERROR(VLOOKUP($A1584,'Hospitalisation Details'!$A:$Q,13,FALSE),"")</f>
        <v>tier - 3</v>
      </c>
      <c r="P1584" t="str">
        <f>IFERROR(VLOOKUP($A1584,'Hospitalisation Details'!$A:$Q,15,FALSE),"")</f>
        <v>R1013</v>
      </c>
      <c r="Q1584">
        <f>IFERROR(VLOOKUP($A1584,'Hospitalisation Details'!$A:$Q,8,FALSE),"")</f>
        <v>22</v>
      </c>
    </row>
    <row r="1585" spans="1:17" ht="15" x14ac:dyDescent="0.35">
      <c r="A1585" s="25" t="str">
        <f>'Customer Names'!A411</f>
        <v>Id410</v>
      </c>
      <c r="B1585" t="str">
        <f>IFERROR(VLOOKUP($A1585,'Customer Names'!$A:$F,3,FALSE),"")</f>
        <v>Cooney</v>
      </c>
      <c r="C1585" s="27">
        <f>IFERROR(VLOOKUP($A1585,'Medical Examinations'!$A:$O,2,FALSE),"")</f>
        <v>23.21</v>
      </c>
      <c r="D1585">
        <f>IFERROR(VLOOKUP($A1585,'Medical Examinations'!$A:$O,3,FALSE),"")</f>
        <v>6.03</v>
      </c>
      <c r="E1585" s="26" t="str">
        <f>IFERROR(VLOOKUP($A1585,'Medical Examinations'!$A:$O,4,FALSE),"")</f>
        <v>No</v>
      </c>
      <c r="F1585" t="str">
        <f>IFERROR(VLOOKUP($A1585,'Medical Examinations'!$A:$O,6,FALSE),"")</f>
        <v>No</v>
      </c>
      <c r="G1585" t="str">
        <f>IFERROR(VLOOKUP($A1585,'Medical Examinations'!$A:$O,7,FALSE),"")</f>
        <v>No</v>
      </c>
      <c r="H1585" s="28">
        <f>IFERROR(VLOOKUP($A1585,'Medical Examinations'!$A:$O,8,FALSE),"")</f>
        <v>1</v>
      </c>
      <c r="I1585" t="str">
        <f>IFERROR(VLOOKUP($A1585,'Medical Examinations'!$A:$O,10,FALSE),"")</f>
        <v>No</v>
      </c>
      <c r="J1585" t="str">
        <f>IFERROR(VLOOKUP($A1585,'Medical Examinations'!$A:$O,14,FALSE),"")</f>
        <v>Normal Weight</v>
      </c>
      <c r="K1585" t="str">
        <f>IFERROR(VLOOKUP($A1585,'Medical Examinations'!$A:$O,15,FALSE),"")</f>
        <v>Prediabetes</v>
      </c>
      <c r="L1585" s="19" t="str">
        <f>IFERROR(VLOOKUP($A1585,'Hospitalisation Details'!$A:$Q,7,FALSE),"")</f>
        <v>14-Jun-1998</v>
      </c>
      <c r="M1585" s="20">
        <f>IFERROR(VLOOKUP($A1585,'Hospitalisation Details'!$A:$Q,10,FALSE),"")</f>
        <v>25081.77</v>
      </c>
      <c r="N1585" s="26" t="str">
        <f>IFERROR(VLOOKUP($A1585,'Hospitalisation Details'!$A:$Q,11,FALSE),"")</f>
        <v>tier - 2</v>
      </c>
      <c r="O1585" t="str">
        <f>IFERROR(VLOOKUP($A1585,'Hospitalisation Details'!$A:$Q,13,FALSE),"")</f>
        <v>tier - 2</v>
      </c>
      <c r="P1585" t="str">
        <f>IFERROR(VLOOKUP($A1585,'Hospitalisation Details'!$A:$Q,15,FALSE),"")</f>
        <v>R1013</v>
      </c>
      <c r="Q1585">
        <f>IFERROR(VLOOKUP($A1585,'Hospitalisation Details'!$A:$Q,8,FALSE),"")</f>
        <v>24</v>
      </c>
    </row>
    <row r="1586" spans="1:17" ht="15" x14ac:dyDescent="0.35">
      <c r="A1586" s="25" t="str">
        <f>'Customer Names'!A412</f>
        <v>Id411</v>
      </c>
      <c r="B1586" t="str">
        <f>IFERROR(VLOOKUP($A1586,'Customer Names'!$A:$F,3,FALSE),"")</f>
        <v>Bier</v>
      </c>
      <c r="C1586" s="27">
        <f>IFERROR(VLOOKUP($A1586,'Medical Examinations'!$A:$O,2,FALSE),"")</f>
        <v>21.2</v>
      </c>
      <c r="D1586">
        <f>IFERROR(VLOOKUP($A1586,'Medical Examinations'!$A:$O,3,FALSE),"")</f>
        <v>4.07</v>
      </c>
      <c r="E1586" s="26" t="str">
        <f>IFERROR(VLOOKUP($A1586,'Medical Examinations'!$A:$O,4,FALSE),"")</f>
        <v>Yes</v>
      </c>
      <c r="F1586" t="str">
        <f>IFERROR(VLOOKUP($A1586,'Medical Examinations'!$A:$O,6,FALSE),"")</f>
        <v>No</v>
      </c>
      <c r="G1586" t="str">
        <f>IFERROR(VLOOKUP($A1586,'Medical Examinations'!$A:$O,7,FALSE),"")</f>
        <v>No</v>
      </c>
      <c r="H1586" s="28">
        <f>IFERROR(VLOOKUP($A1586,'Medical Examinations'!$A:$O,8,FALSE),"")</f>
        <v>1</v>
      </c>
      <c r="I1586" t="str">
        <f>IFERROR(VLOOKUP($A1586,'Medical Examinations'!$A:$O,10,FALSE),"")</f>
        <v>Yes</v>
      </c>
      <c r="J1586" t="str">
        <f>IFERROR(VLOOKUP($A1586,'Medical Examinations'!$A:$O,14,FALSE),"")</f>
        <v>Normal Weight</v>
      </c>
      <c r="K1586" t="str">
        <f>IFERROR(VLOOKUP($A1586,'Medical Examinations'!$A:$O,15,FALSE),"")</f>
        <v>Normal</v>
      </c>
      <c r="L1586" s="19" t="str">
        <f>IFERROR(VLOOKUP($A1586,'Hospitalisation Details'!$A:$Q,7,FALSE),"")</f>
        <v>4-Dec-1995</v>
      </c>
      <c r="M1586" s="20">
        <f>IFERROR(VLOOKUP($A1586,'Hospitalisation Details'!$A:$Q,10,FALSE),"")</f>
        <v>25075.97</v>
      </c>
      <c r="N1586" s="26" t="str">
        <f>IFERROR(VLOOKUP($A1586,'Hospitalisation Details'!$A:$Q,11,FALSE),"")</f>
        <v>tier - 2</v>
      </c>
      <c r="O1586" t="str">
        <f>IFERROR(VLOOKUP($A1586,'Hospitalisation Details'!$A:$Q,13,FALSE),"")</f>
        <v>tier - 2</v>
      </c>
      <c r="P1586" t="str">
        <f>IFERROR(VLOOKUP($A1586,'Hospitalisation Details'!$A:$Q,15,FALSE),"")</f>
        <v>R1011</v>
      </c>
      <c r="Q1586">
        <f>IFERROR(VLOOKUP($A1586,'Hospitalisation Details'!$A:$Q,8,FALSE),"")</f>
        <v>27</v>
      </c>
    </row>
    <row r="1587" spans="1:17" ht="15" x14ac:dyDescent="0.35">
      <c r="A1587" s="25" t="str">
        <f>'Customer Names'!A413</f>
        <v>Id412</v>
      </c>
      <c r="B1587" t="str">
        <f>IFERROR(VLOOKUP($A1587,'Customer Names'!$A:$F,3,FALSE),"")</f>
        <v>Muskopf</v>
      </c>
      <c r="C1587" s="27">
        <f>IFERROR(VLOOKUP($A1587,'Medical Examinations'!$A:$O,2,FALSE),"")</f>
        <v>28.215</v>
      </c>
      <c r="D1587">
        <f>IFERROR(VLOOKUP($A1587,'Medical Examinations'!$A:$O,3,FALSE),"")</f>
        <v>8.26</v>
      </c>
      <c r="E1587" s="26" t="str">
        <f>IFERROR(VLOOKUP($A1587,'Medical Examinations'!$A:$O,4,FALSE),"")</f>
        <v>Yes</v>
      </c>
      <c r="F1587" t="str">
        <f>IFERROR(VLOOKUP($A1587,'Medical Examinations'!$A:$O,6,FALSE),"")</f>
        <v>No</v>
      </c>
      <c r="G1587" t="str">
        <f>IFERROR(VLOOKUP($A1587,'Medical Examinations'!$A:$O,7,FALSE),"")</f>
        <v>No</v>
      </c>
      <c r="H1587" s="28">
        <f>IFERROR(VLOOKUP($A1587,'Medical Examinations'!$A:$O,8,FALSE),"")</f>
        <v>1</v>
      </c>
      <c r="I1587" t="str">
        <f>IFERROR(VLOOKUP($A1587,'Medical Examinations'!$A:$O,10,FALSE),"")</f>
        <v>Yes</v>
      </c>
      <c r="J1587" t="str">
        <f>IFERROR(VLOOKUP($A1587,'Medical Examinations'!$A:$O,14,FALSE),"")</f>
        <v>Over Weight</v>
      </c>
      <c r="K1587" t="str">
        <f>IFERROR(VLOOKUP($A1587,'Medical Examinations'!$A:$O,15,FALSE),"")</f>
        <v>Diabetes</v>
      </c>
      <c r="L1587" s="19" t="str">
        <f>IFERROR(VLOOKUP($A1587,'Hospitalisation Details'!$A:$Q,7,FALSE),"")</f>
        <v>14-Nov-1975</v>
      </c>
      <c r="M1587" s="20">
        <f>IFERROR(VLOOKUP($A1587,'Hospitalisation Details'!$A:$Q,10,FALSE),"")</f>
        <v>24915.22</v>
      </c>
      <c r="N1587" s="26" t="str">
        <f>IFERROR(VLOOKUP($A1587,'Hospitalisation Details'!$A:$Q,11,FALSE),"")</f>
        <v>tier - 2</v>
      </c>
      <c r="O1587" t="str">
        <f>IFERROR(VLOOKUP($A1587,'Hospitalisation Details'!$A:$Q,13,FALSE),"")</f>
        <v>tier - 3</v>
      </c>
      <c r="P1587" t="str">
        <f>IFERROR(VLOOKUP($A1587,'Hospitalisation Details'!$A:$Q,15,FALSE),"")</f>
        <v>R1012</v>
      </c>
      <c r="Q1587">
        <f>IFERROR(VLOOKUP($A1587,'Hospitalisation Details'!$A:$Q,8,FALSE),"")</f>
        <v>47</v>
      </c>
    </row>
    <row r="1588" spans="1:17" ht="15" x14ac:dyDescent="0.35">
      <c r="A1588" s="25" t="str">
        <f>'Customer Names'!A414</f>
        <v>Id413</v>
      </c>
      <c r="B1588" t="str">
        <f>IFERROR(VLOOKUP($A1588,'Customer Names'!$A:$F,3,FALSE),"")</f>
        <v>Sirak</v>
      </c>
      <c r="C1588" s="27">
        <f>IFERROR(VLOOKUP($A1588,'Medical Examinations'!$A:$O,2,FALSE),"")</f>
        <v>38.094999999999999</v>
      </c>
      <c r="D1588">
        <f>IFERROR(VLOOKUP($A1588,'Medical Examinations'!$A:$O,3,FALSE),"")</f>
        <v>4.76</v>
      </c>
      <c r="E1588" s="26" t="str">
        <f>IFERROR(VLOOKUP($A1588,'Medical Examinations'!$A:$O,4,FALSE),"")</f>
        <v>No</v>
      </c>
      <c r="F1588" t="str">
        <f>IFERROR(VLOOKUP($A1588,'Medical Examinations'!$A:$O,6,FALSE),"")</f>
        <v>No</v>
      </c>
      <c r="G1588" t="str">
        <f>IFERROR(VLOOKUP($A1588,'Medical Examinations'!$A:$O,7,FALSE),"")</f>
        <v>No</v>
      </c>
      <c r="H1588" s="28">
        <f>IFERROR(VLOOKUP($A1588,'Medical Examinations'!$A:$O,8,FALSE),"")</f>
        <v>1</v>
      </c>
      <c r="I1588" t="str">
        <f>IFERROR(VLOOKUP($A1588,'Medical Examinations'!$A:$O,10,FALSE),"")</f>
        <v>No</v>
      </c>
      <c r="J1588" t="str">
        <f>IFERROR(VLOOKUP($A1588,'Medical Examinations'!$A:$O,14,FALSE),"")</f>
        <v>Obesity</v>
      </c>
      <c r="K1588" t="str">
        <f>IFERROR(VLOOKUP($A1588,'Medical Examinations'!$A:$O,15,FALSE),"")</f>
        <v>Normal</v>
      </c>
      <c r="L1588" s="19" t="str">
        <f>IFERROR(VLOOKUP($A1588,'Hospitalisation Details'!$A:$Q,7,FALSE),"")</f>
        <v>14-Jun-1987</v>
      </c>
      <c r="M1588" s="20">
        <f>IFERROR(VLOOKUP($A1588,'Hospitalisation Details'!$A:$Q,10,FALSE),"")</f>
        <v>24915.05</v>
      </c>
      <c r="N1588" s="26" t="str">
        <f>IFERROR(VLOOKUP($A1588,'Hospitalisation Details'!$A:$Q,11,FALSE),"")</f>
        <v>tier - 2</v>
      </c>
      <c r="O1588" t="str">
        <f>IFERROR(VLOOKUP($A1588,'Hospitalisation Details'!$A:$Q,13,FALSE),"")</f>
        <v>tier - 1</v>
      </c>
      <c r="P1588" t="str">
        <f>IFERROR(VLOOKUP($A1588,'Hospitalisation Details'!$A:$Q,15,FALSE),"")</f>
        <v>R1024</v>
      </c>
      <c r="Q1588">
        <f>IFERROR(VLOOKUP($A1588,'Hospitalisation Details'!$A:$Q,8,FALSE),"")</f>
        <v>35</v>
      </c>
    </row>
    <row r="1589" spans="1:17" ht="15" x14ac:dyDescent="0.35">
      <c r="A1589" s="25" t="str">
        <f>'Customer Names'!A415</f>
        <v>Id414</v>
      </c>
      <c r="B1589" t="str">
        <f>IFERROR(VLOOKUP($A1589,'Customer Names'!$A:$F,3,FALSE),"")</f>
        <v>Nelsen</v>
      </c>
      <c r="C1589" s="27">
        <f>IFERROR(VLOOKUP($A1589,'Medical Examinations'!$A:$O,2,FALSE),"")</f>
        <v>22.61</v>
      </c>
      <c r="D1589">
        <f>IFERROR(VLOOKUP($A1589,'Medical Examinations'!$A:$O,3,FALSE),"")</f>
        <v>6.13</v>
      </c>
      <c r="E1589" s="26" t="str">
        <f>IFERROR(VLOOKUP($A1589,'Medical Examinations'!$A:$O,4,FALSE),"")</f>
        <v>Yes</v>
      </c>
      <c r="F1589" t="str">
        <f>IFERROR(VLOOKUP($A1589,'Medical Examinations'!$A:$O,6,FALSE),"")</f>
        <v>No</v>
      </c>
      <c r="G1589" t="str">
        <f>IFERROR(VLOOKUP($A1589,'Medical Examinations'!$A:$O,7,FALSE),"")</f>
        <v>Yes</v>
      </c>
      <c r="H1589" s="28">
        <f>IFERROR(VLOOKUP($A1589,'Medical Examinations'!$A:$O,8,FALSE),"")</f>
        <v>1</v>
      </c>
      <c r="I1589" t="str">
        <f>IFERROR(VLOOKUP($A1589,'Medical Examinations'!$A:$O,10,FALSE),"")</f>
        <v>Yes</v>
      </c>
      <c r="J1589" t="str">
        <f>IFERROR(VLOOKUP($A1589,'Medical Examinations'!$A:$O,14,FALSE),"")</f>
        <v>Normal Weight</v>
      </c>
      <c r="K1589" t="str">
        <f>IFERROR(VLOOKUP($A1589,'Medical Examinations'!$A:$O,15,FALSE),"")</f>
        <v>Prediabetes</v>
      </c>
      <c r="L1589" s="19" t="str">
        <f>IFERROR(VLOOKUP($A1589,'Hospitalisation Details'!$A:$Q,7,FALSE),"")</f>
        <v>23-Jul-1969</v>
      </c>
      <c r="M1589" s="20">
        <f>IFERROR(VLOOKUP($A1589,'Hospitalisation Details'!$A:$Q,10,FALSE),"")</f>
        <v>24873.38</v>
      </c>
      <c r="N1589" s="26" t="str">
        <f>IFERROR(VLOOKUP($A1589,'Hospitalisation Details'!$A:$Q,11,FALSE),"")</f>
        <v>tier - 2</v>
      </c>
      <c r="O1589" t="str">
        <f>IFERROR(VLOOKUP($A1589,'Hospitalisation Details'!$A:$Q,13,FALSE),"")</f>
        <v>tier - 1</v>
      </c>
      <c r="P1589" t="str">
        <f>IFERROR(VLOOKUP($A1589,'Hospitalisation Details'!$A:$Q,15,FALSE),"")</f>
        <v>R1024</v>
      </c>
      <c r="Q1589">
        <f>IFERROR(VLOOKUP($A1589,'Hospitalisation Details'!$A:$Q,8,FALSE),"")</f>
        <v>53</v>
      </c>
    </row>
    <row r="1590" spans="1:17" ht="15" x14ac:dyDescent="0.35">
      <c r="A1590" s="25" t="str">
        <f>'Customer Names'!A416</f>
        <v>Id415</v>
      </c>
      <c r="B1590" t="str">
        <f>IFERROR(VLOOKUP($A1590,'Customer Names'!$A:$F,3,FALSE),"")</f>
        <v>Schallner</v>
      </c>
      <c r="C1590" s="27">
        <f>IFERROR(VLOOKUP($A1590,'Medical Examinations'!$A:$O,2,FALSE),"")</f>
        <v>24.32</v>
      </c>
      <c r="D1590">
        <f>IFERROR(VLOOKUP($A1590,'Medical Examinations'!$A:$O,3,FALSE),"")</f>
        <v>10.47</v>
      </c>
      <c r="E1590" s="26" t="str">
        <f>IFERROR(VLOOKUP($A1590,'Medical Examinations'!$A:$O,4,FALSE),"")</f>
        <v>Yes</v>
      </c>
      <c r="F1590" t="str">
        <f>IFERROR(VLOOKUP($A1590,'Medical Examinations'!$A:$O,6,FALSE),"")</f>
        <v>No</v>
      </c>
      <c r="G1590" t="str">
        <f>IFERROR(VLOOKUP($A1590,'Medical Examinations'!$A:$O,7,FALSE),"")</f>
        <v>No</v>
      </c>
      <c r="H1590" s="28">
        <f>IFERROR(VLOOKUP($A1590,'Medical Examinations'!$A:$O,8,FALSE),"")</f>
        <v>2</v>
      </c>
      <c r="I1590" t="str">
        <f>IFERROR(VLOOKUP($A1590,'Medical Examinations'!$A:$O,10,FALSE),"")</f>
        <v>Yes</v>
      </c>
      <c r="J1590" t="str">
        <f>IFERROR(VLOOKUP($A1590,'Medical Examinations'!$A:$O,14,FALSE),"")</f>
        <v>Normal Weight</v>
      </c>
      <c r="K1590" t="str">
        <f>IFERROR(VLOOKUP($A1590,'Medical Examinations'!$A:$O,15,FALSE),"")</f>
        <v>Diabetes</v>
      </c>
      <c r="L1590" s="19" t="str">
        <f>IFERROR(VLOOKUP($A1590,'Hospitalisation Details'!$A:$Q,7,FALSE),"")</f>
        <v>26-Nov-1970</v>
      </c>
      <c r="M1590" s="20">
        <f>IFERROR(VLOOKUP($A1590,'Hospitalisation Details'!$A:$Q,10,FALSE),"")</f>
        <v>24869.84</v>
      </c>
      <c r="N1590" s="26" t="str">
        <f>IFERROR(VLOOKUP($A1590,'Hospitalisation Details'!$A:$Q,11,FALSE),"")</f>
        <v>tier - 2</v>
      </c>
      <c r="O1590" t="str">
        <f>IFERROR(VLOOKUP($A1590,'Hospitalisation Details'!$A:$Q,13,FALSE),"")</f>
        <v>tier - 2</v>
      </c>
      <c r="P1590" t="str">
        <f>IFERROR(VLOOKUP($A1590,'Hospitalisation Details'!$A:$Q,15,FALSE),"")</f>
        <v>R1016</v>
      </c>
      <c r="Q1590">
        <f>IFERROR(VLOOKUP($A1590,'Hospitalisation Details'!$A:$Q,8,FALSE),"")</f>
        <v>52</v>
      </c>
    </row>
    <row r="1591" spans="1:17" ht="15" x14ac:dyDescent="0.35">
      <c r="A1591" s="25" t="str">
        <f>'Customer Names'!A417</f>
        <v>Id416</v>
      </c>
      <c r="B1591" t="str">
        <f>IFERROR(VLOOKUP($A1591,'Customer Names'!$A:$F,3,FALSE),"")</f>
        <v>Dunlap</v>
      </c>
      <c r="C1591" s="27">
        <f>IFERROR(VLOOKUP($A1591,'Medical Examinations'!$A:$O,2,FALSE),"")</f>
        <v>20.96</v>
      </c>
      <c r="D1591">
        <f>IFERROR(VLOOKUP($A1591,'Medical Examinations'!$A:$O,3,FALSE),"")</f>
        <v>4.04</v>
      </c>
      <c r="E1591" s="26" t="str">
        <f>IFERROR(VLOOKUP($A1591,'Medical Examinations'!$A:$O,4,FALSE),"")</f>
        <v>Yes</v>
      </c>
      <c r="F1591" t="str">
        <f>IFERROR(VLOOKUP($A1591,'Medical Examinations'!$A:$O,6,FALSE),"")</f>
        <v>No</v>
      </c>
      <c r="G1591" t="str">
        <f>IFERROR(VLOOKUP($A1591,'Medical Examinations'!$A:$O,7,FALSE),"")</f>
        <v>No</v>
      </c>
      <c r="H1591" s="28">
        <f>IFERROR(VLOOKUP($A1591,'Medical Examinations'!$A:$O,8,FALSE),"")</f>
        <v>1</v>
      </c>
      <c r="I1591" t="str">
        <f>IFERROR(VLOOKUP($A1591,'Medical Examinations'!$A:$O,10,FALSE),"")</f>
        <v>Yes</v>
      </c>
      <c r="J1591" t="str">
        <f>IFERROR(VLOOKUP($A1591,'Medical Examinations'!$A:$O,14,FALSE),"")</f>
        <v>Normal Weight</v>
      </c>
      <c r="K1591" t="str">
        <f>IFERROR(VLOOKUP($A1591,'Medical Examinations'!$A:$O,15,FALSE),"")</f>
        <v>Normal</v>
      </c>
      <c r="L1591" s="19" t="str">
        <f>IFERROR(VLOOKUP($A1591,'Hospitalisation Details'!$A:$Q,7,FALSE),"")</f>
        <v>10-Jun-1995</v>
      </c>
      <c r="M1591" s="20">
        <f>IFERROR(VLOOKUP($A1591,'Hospitalisation Details'!$A:$Q,10,FALSE),"")</f>
        <v>24863.25</v>
      </c>
      <c r="N1591" s="26" t="str">
        <f>IFERROR(VLOOKUP($A1591,'Hospitalisation Details'!$A:$Q,11,FALSE),"")</f>
        <v>tier - 2</v>
      </c>
      <c r="O1591" t="str">
        <f>IFERROR(VLOOKUP($A1591,'Hospitalisation Details'!$A:$Q,13,FALSE),"")</f>
        <v>tier - 3</v>
      </c>
      <c r="P1591" t="str">
        <f>IFERROR(VLOOKUP($A1591,'Hospitalisation Details'!$A:$Q,15,FALSE),"")</f>
        <v>R1011</v>
      </c>
      <c r="Q1591">
        <f>IFERROR(VLOOKUP($A1591,'Hospitalisation Details'!$A:$Q,8,FALSE),"")</f>
        <v>27</v>
      </c>
    </row>
    <row r="1592" spans="1:17" ht="15" x14ac:dyDescent="0.35">
      <c r="A1592" s="25" t="str">
        <f>'Customer Names'!A418</f>
        <v>Id417</v>
      </c>
      <c r="B1592" t="str">
        <f>IFERROR(VLOOKUP($A1592,'Customer Names'!$A:$F,3,FALSE),"")</f>
        <v>Messing</v>
      </c>
      <c r="C1592" s="27">
        <f>IFERROR(VLOOKUP($A1592,'Medical Examinations'!$A:$O,2,FALSE),"")</f>
        <v>19.68</v>
      </c>
      <c r="D1592">
        <f>IFERROR(VLOOKUP($A1592,'Medical Examinations'!$A:$O,3,FALSE),"")</f>
        <v>5.74</v>
      </c>
      <c r="E1592" s="26" t="str">
        <f>IFERROR(VLOOKUP($A1592,'Medical Examinations'!$A:$O,4,FALSE),"")</f>
        <v>No</v>
      </c>
      <c r="F1592" t="str">
        <f>IFERROR(VLOOKUP($A1592,'Medical Examinations'!$A:$O,6,FALSE),"")</f>
        <v>No</v>
      </c>
      <c r="G1592" t="str">
        <f>IFERROR(VLOOKUP($A1592,'Medical Examinations'!$A:$O,7,FALSE),"")</f>
        <v>No</v>
      </c>
      <c r="H1592" s="28" t="str">
        <f>IFERROR(VLOOKUP($A1592,'Medical Examinations'!$A:$O,8,FALSE),"")</f>
        <v>0</v>
      </c>
      <c r="I1592" t="str">
        <f>IFERROR(VLOOKUP($A1592,'Medical Examinations'!$A:$O,10,FALSE),"")</f>
        <v>Yes</v>
      </c>
      <c r="J1592" t="str">
        <f>IFERROR(VLOOKUP($A1592,'Medical Examinations'!$A:$O,14,FALSE),"")</f>
        <v>Normal Weight</v>
      </c>
      <c r="K1592" t="str">
        <f>IFERROR(VLOOKUP($A1592,'Medical Examinations'!$A:$O,15,FALSE),"")</f>
        <v>Prediabetes</v>
      </c>
      <c r="L1592" s="19" t="str">
        <f>IFERROR(VLOOKUP($A1592,'Hospitalisation Details'!$A:$Q,7,FALSE),"")</f>
        <v>9-Sep-1994</v>
      </c>
      <c r="M1592" s="20">
        <f>IFERROR(VLOOKUP($A1592,'Hospitalisation Details'!$A:$Q,10,FALSE),"")</f>
        <v>24817.25</v>
      </c>
      <c r="N1592" s="26" t="str">
        <f>IFERROR(VLOOKUP($A1592,'Hospitalisation Details'!$A:$Q,11,FALSE),"")</f>
        <v>tier - 2</v>
      </c>
      <c r="O1592" t="str">
        <f>IFERROR(VLOOKUP($A1592,'Hospitalisation Details'!$A:$Q,13,FALSE),"")</f>
        <v>tier - 2</v>
      </c>
      <c r="P1592" t="str">
        <f>IFERROR(VLOOKUP($A1592,'Hospitalisation Details'!$A:$Q,15,FALSE),"")</f>
        <v>R1011</v>
      </c>
      <c r="Q1592">
        <f>IFERROR(VLOOKUP($A1592,'Hospitalisation Details'!$A:$Q,8,FALSE),"")</f>
        <v>28</v>
      </c>
    </row>
    <row r="1593" spans="1:17" ht="15" x14ac:dyDescent="0.35">
      <c r="A1593" s="25" t="str">
        <f>'Customer Names'!A419</f>
        <v>Id418</v>
      </c>
      <c r="B1593" t="str">
        <f>IFERROR(VLOOKUP($A1593,'Customer Names'!$A:$F,3,FALSE),"")</f>
        <v>Bondell</v>
      </c>
      <c r="C1593" s="27">
        <f>IFERROR(VLOOKUP($A1593,'Medical Examinations'!$A:$O,2,FALSE),"")</f>
        <v>18.100000000000001</v>
      </c>
      <c r="D1593">
        <f>IFERROR(VLOOKUP($A1593,'Medical Examinations'!$A:$O,3,FALSE),"")</f>
        <v>6.33</v>
      </c>
      <c r="E1593" s="26" t="str">
        <f>IFERROR(VLOOKUP($A1593,'Medical Examinations'!$A:$O,4,FALSE),"")</f>
        <v>No</v>
      </c>
      <c r="F1593" t="str">
        <f>IFERROR(VLOOKUP($A1593,'Medical Examinations'!$A:$O,6,FALSE),"")</f>
        <v>No</v>
      </c>
      <c r="G1593" t="str">
        <f>IFERROR(VLOOKUP($A1593,'Medical Examinations'!$A:$O,7,FALSE),"")</f>
        <v>No</v>
      </c>
      <c r="H1593" s="28">
        <f>IFERROR(VLOOKUP($A1593,'Medical Examinations'!$A:$O,8,FALSE),"")</f>
        <v>1</v>
      </c>
      <c r="I1593" t="str">
        <f>IFERROR(VLOOKUP($A1593,'Medical Examinations'!$A:$O,10,FALSE),"")</f>
        <v>Yes</v>
      </c>
      <c r="J1593" t="str">
        <f>IFERROR(VLOOKUP($A1593,'Medical Examinations'!$A:$O,14,FALSE),"")</f>
        <v>Under Weight</v>
      </c>
      <c r="K1593" t="str">
        <f>IFERROR(VLOOKUP($A1593,'Medical Examinations'!$A:$O,15,FALSE),"")</f>
        <v>Prediabetes</v>
      </c>
      <c r="L1593" s="19" t="str">
        <f>IFERROR(VLOOKUP($A1593,'Hospitalisation Details'!$A:$Q,7,FALSE),"")</f>
        <v>11-Oct-1992</v>
      </c>
      <c r="M1593" s="20">
        <f>IFERROR(VLOOKUP($A1593,'Hospitalisation Details'!$A:$Q,10,FALSE),"")</f>
        <v>24795.040000000001</v>
      </c>
      <c r="N1593" s="26" t="str">
        <f>IFERROR(VLOOKUP($A1593,'Hospitalisation Details'!$A:$Q,11,FALSE),"")</f>
        <v>tier - 2</v>
      </c>
      <c r="O1593" t="str">
        <f>IFERROR(VLOOKUP($A1593,'Hospitalisation Details'!$A:$Q,13,FALSE),"")</f>
        <v>tier - 3</v>
      </c>
      <c r="P1593" t="str">
        <f>IFERROR(VLOOKUP($A1593,'Hospitalisation Details'!$A:$Q,15,FALSE),"")</f>
        <v>R1011</v>
      </c>
      <c r="Q1593">
        <f>IFERROR(VLOOKUP($A1593,'Hospitalisation Details'!$A:$Q,8,FALSE),"")</f>
        <v>30</v>
      </c>
    </row>
    <row r="1594" spans="1:17" ht="15" x14ac:dyDescent="0.35">
      <c r="A1594" s="25" t="str">
        <f>'Customer Names'!A420</f>
        <v>Id419</v>
      </c>
      <c r="B1594" t="str">
        <f>IFERROR(VLOOKUP($A1594,'Customer Names'!$A:$F,3,FALSE),"")</f>
        <v>Gaughan</v>
      </c>
      <c r="C1594" s="27">
        <f>IFERROR(VLOOKUP($A1594,'Medical Examinations'!$A:$O,2,FALSE),"")</f>
        <v>29.64</v>
      </c>
      <c r="D1594">
        <f>IFERROR(VLOOKUP($A1594,'Medical Examinations'!$A:$O,3,FALSE),"")</f>
        <v>4.28</v>
      </c>
      <c r="E1594" s="26" t="str">
        <f>IFERROR(VLOOKUP($A1594,'Medical Examinations'!$A:$O,4,FALSE),"")</f>
        <v>Yes</v>
      </c>
      <c r="F1594" t="str">
        <f>IFERROR(VLOOKUP($A1594,'Medical Examinations'!$A:$O,6,FALSE),"")</f>
        <v>No</v>
      </c>
      <c r="G1594" t="str">
        <f>IFERROR(VLOOKUP($A1594,'Medical Examinations'!$A:$O,7,FALSE),"")</f>
        <v>No</v>
      </c>
      <c r="H1594" s="28" t="str">
        <f>IFERROR(VLOOKUP($A1594,'Medical Examinations'!$A:$O,8,FALSE),"")</f>
        <v>0</v>
      </c>
      <c r="I1594" t="str">
        <f>IFERROR(VLOOKUP($A1594,'Medical Examinations'!$A:$O,10,FALSE),"")</f>
        <v>No</v>
      </c>
      <c r="J1594" t="str">
        <f>IFERROR(VLOOKUP($A1594,'Medical Examinations'!$A:$O,14,FALSE),"")</f>
        <v>Over Weight</v>
      </c>
      <c r="K1594" t="str">
        <f>IFERROR(VLOOKUP($A1594,'Medical Examinations'!$A:$O,15,FALSE),"")</f>
        <v>Normal</v>
      </c>
      <c r="L1594" s="19" t="str">
        <f>IFERROR(VLOOKUP($A1594,'Hospitalisation Details'!$A:$Q,7,FALSE),"")</f>
        <v>28-Aug-1996</v>
      </c>
      <c r="M1594" s="20">
        <f>IFERROR(VLOOKUP($A1594,'Hospitalisation Details'!$A:$Q,10,FALSE),"")</f>
        <v>24671.66</v>
      </c>
      <c r="N1594" s="26" t="str">
        <f>IFERROR(VLOOKUP($A1594,'Hospitalisation Details'!$A:$Q,11,FALSE),"")</f>
        <v>tier - 2</v>
      </c>
      <c r="O1594" t="str">
        <f>IFERROR(VLOOKUP($A1594,'Hospitalisation Details'!$A:$Q,13,FALSE),"")</f>
        <v>tier - 1</v>
      </c>
      <c r="P1594" t="str">
        <f>IFERROR(VLOOKUP($A1594,'Hospitalisation Details'!$A:$Q,15,FALSE),"")</f>
        <v>R1024</v>
      </c>
      <c r="Q1594">
        <f>IFERROR(VLOOKUP($A1594,'Hospitalisation Details'!$A:$Q,8,FALSE),"")</f>
        <v>26</v>
      </c>
    </row>
    <row r="1595" spans="1:17" ht="15" x14ac:dyDescent="0.35">
      <c r="A1595" s="25" t="str">
        <f>'Customer Names'!A43</f>
        <v>Id42</v>
      </c>
      <c r="B1595" t="str">
        <f>IFERROR(VLOOKUP($A1595,'Customer Names'!$A:$F,3,FALSE),"")</f>
        <v>Peters</v>
      </c>
      <c r="C1595" s="27">
        <f>IFERROR(VLOOKUP($A1595,'Medical Examinations'!$A:$O,2,FALSE),"")</f>
        <v>35.200000000000003</v>
      </c>
      <c r="D1595">
        <f>IFERROR(VLOOKUP($A1595,'Medical Examinations'!$A:$O,3,FALSE),"")</f>
        <v>11.68</v>
      </c>
      <c r="E1595" s="26" t="str">
        <f>IFERROR(VLOOKUP($A1595,'Medical Examinations'!$A:$O,4,FALSE),"")</f>
        <v>Yes</v>
      </c>
      <c r="F1595" t="str">
        <f>IFERROR(VLOOKUP($A1595,'Medical Examinations'!$A:$O,6,FALSE),"")</f>
        <v>No</v>
      </c>
      <c r="G1595" t="str">
        <f>IFERROR(VLOOKUP($A1595,'Medical Examinations'!$A:$O,7,FALSE),"")</f>
        <v>No</v>
      </c>
      <c r="H1595" s="28" t="str">
        <f>IFERROR(VLOOKUP($A1595,'Medical Examinations'!$A:$O,8,FALSE),"")</f>
        <v>0</v>
      </c>
      <c r="I1595" t="str">
        <f>IFERROR(VLOOKUP($A1595,'Medical Examinations'!$A:$O,10,FALSE),"")</f>
        <v>Yes</v>
      </c>
      <c r="J1595" t="str">
        <f>IFERROR(VLOOKUP($A1595,'Medical Examinations'!$A:$O,14,FALSE),"")</f>
        <v>Obesity</v>
      </c>
      <c r="K1595" t="str">
        <f>IFERROR(VLOOKUP($A1595,'Medical Examinations'!$A:$O,15,FALSE),"")</f>
        <v>Diabetes</v>
      </c>
      <c r="L1595" s="19" t="str">
        <f>IFERROR(VLOOKUP($A1595,'Hospitalisation Details'!$A:$Q,7,FALSE),"")</f>
        <v>14-Sep-1967</v>
      </c>
      <c r="M1595" s="20">
        <f>IFERROR(VLOOKUP($A1595,'Hospitalisation Details'!$A:$Q,10,FALSE),"")</f>
        <v>44423.8</v>
      </c>
      <c r="N1595" s="26" t="str">
        <f>IFERROR(VLOOKUP($A1595,'Hospitalisation Details'!$A:$Q,11,FALSE),"")</f>
        <v>tier - 2</v>
      </c>
      <c r="O1595" t="str">
        <f>IFERROR(VLOOKUP($A1595,'Hospitalisation Details'!$A:$Q,13,FALSE),"")</f>
        <v>tier - 3</v>
      </c>
      <c r="P1595" t="str">
        <f>IFERROR(VLOOKUP($A1595,'Hospitalisation Details'!$A:$Q,15,FALSE),"")</f>
        <v>R1013</v>
      </c>
      <c r="Q1595">
        <f>IFERROR(VLOOKUP($A1595,'Hospitalisation Details'!$A:$Q,8,FALSE),"")</f>
        <v>55</v>
      </c>
    </row>
    <row r="1596" spans="1:17" ht="15" x14ac:dyDescent="0.35">
      <c r="A1596" s="25" t="str">
        <f>'Customer Names'!A421</f>
        <v>Id420</v>
      </c>
      <c r="B1596" t="str">
        <f>IFERROR(VLOOKUP($A1596,'Customer Names'!$A:$F,3,FALSE),"")</f>
        <v>Gruman</v>
      </c>
      <c r="C1596" s="27">
        <f>IFERROR(VLOOKUP($A1596,'Medical Examinations'!$A:$O,2,FALSE),"")</f>
        <v>25.3</v>
      </c>
      <c r="D1596">
        <f>IFERROR(VLOOKUP($A1596,'Medical Examinations'!$A:$O,3,FALSE),"")</f>
        <v>9.4700000000000006</v>
      </c>
      <c r="E1596" s="26" t="str">
        <f>IFERROR(VLOOKUP($A1596,'Medical Examinations'!$A:$O,4,FALSE),"")</f>
        <v>Yes</v>
      </c>
      <c r="F1596" t="str">
        <f>IFERROR(VLOOKUP($A1596,'Medical Examinations'!$A:$O,6,FALSE),"")</f>
        <v>No</v>
      </c>
      <c r="G1596" t="str">
        <f>IFERROR(VLOOKUP($A1596,'Medical Examinations'!$A:$O,7,FALSE),"")</f>
        <v>No</v>
      </c>
      <c r="H1596" s="28">
        <f>IFERROR(VLOOKUP($A1596,'Medical Examinations'!$A:$O,8,FALSE),"")</f>
        <v>2</v>
      </c>
      <c r="I1596" t="str">
        <f>IFERROR(VLOOKUP($A1596,'Medical Examinations'!$A:$O,10,FALSE),"")</f>
        <v>Yes</v>
      </c>
      <c r="J1596" t="str">
        <f>IFERROR(VLOOKUP($A1596,'Medical Examinations'!$A:$O,14,FALSE),"")</f>
        <v>Over Weight</v>
      </c>
      <c r="K1596" t="str">
        <f>IFERROR(VLOOKUP($A1596,'Medical Examinations'!$A:$O,15,FALSE),"")</f>
        <v>Diabetes</v>
      </c>
      <c r="L1596" s="19" t="str">
        <f>IFERROR(VLOOKUP($A1596,'Hospitalisation Details'!$A:$Q,7,FALSE),"")</f>
        <v>12-Jun-1970</v>
      </c>
      <c r="M1596" s="20">
        <f>IFERROR(VLOOKUP($A1596,'Hospitalisation Details'!$A:$Q,10,FALSE),"")</f>
        <v>24667.42</v>
      </c>
      <c r="N1596" s="26" t="str">
        <f>IFERROR(VLOOKUP($A1596,'Hospitalisation Details'!$A:$Q,11,FALSE),"")</f>
        <v>tier - 2</v>
      </c>
      <c r="O1596" t="str">
        <f>IFERROR(VLOOKUP($A1596,'Hospitalisation Details'!$A:$Q,13,FALSE),"")</f>
        <v>tier - 3</v>
      </c>
      <c r="P1596" t="str">
        <f>IFERROR(VLOOKUP($A1596,'Hospitalisation Details'!$A:$Q,15,FALSE),"")</f>
        <v>R1013</v>
      </c>
      <c r="Q1596">
        <f>IFERROR(VLOOKUP($A1596,'Hospitalisation Details'!$A:$Q,8,FALSE),"")</f>
        <v>52</v>
      </c>
    </row>
    <row r="1597" spans="1:17" ht="15" x14ac:dyDescent="0.35">
      <c r="A1597" s="25" t="str">
        <f>'Customer Names'!A422</f>
        <v>Id421</v>
      </c>
      <c r="B1597" t="str">
        <f>IFERROR(VLOOKUP($A1597,'Customer Names'!$A:$F,3,FALSE),"")</f>
        <v>Whitlow</v>
      </c>
      <c r="C1597" s="27">
        <f>IFERROR(VLOOKUP($A1597,'Medical Examinations'!$A:$O,2,FALSE),"")</f>
        <v>27.6</v>
      </c>
      <c r="D1597">
        <f>IFERROR(VLOOKUP($A1597,'Medical Examinations'!$A:$O,3,FALSE),"")</f>
        <v>4.8499999999999996</v>
      </c>
      <c r="E1597" s="26" t="str">
        <f>IFERROR(VLOOKUP($A1597,'Medical Examinations'!$A:$O,4,FALSE),"")</f>
        <v>Yes</v>
      </c>
      <c r="F1597" t="str">
        <f>IFERROR(VLOOKUP($A1597,'Medical Examinations'!$A:$O,6,FALSE),"")</f>
        <v>No</v>
      </c>
      <c r="G1597" t="str">
        <f>IFERROR(VLOOKUP($A1597,'Medical Examinations'!$A:$O,7,FALSE),"")</f>
        <v>No</v>
      </c>
      <c r="H1597" s="28" t="str">
        <f>IFERROR(VLOOKUP($A1597,'Medical Examinations'!$A:$O,8,FALSE),"")</f>
        <v>0</v>
      </c>
      <c r="I1597" t="str">
        <f>IFERROR(VLOOKUP($A1597,'Medical Examinations'!$A:$O,10,FALSE),"")</f>
        <v>No</v>
      </c>
      <c r="J1597" t="str">
        <f>IFERROR(VLOOKUP($A1597,'Medical Examinations'!$A:$O,14,FALSE),"")</f>
        <v>Over Weight</v>
      </c>
      <c r="K1597" t="str">
        <f>IFERROR(VLOOKUP($A1597,'Medical Examinations'!$A:$O,15,FALSE),"")</f>
        <v>Normal</v>
      </c>
      <c r="L1597" s="19" t="str">
        <f>IFERROR(VLOOKUP($A1597,'Hospitalisation Details'!$A:$Q,7,FALSE),"")</f>
        <v>12-Oct-1976</v>
      </c>
      <c r="M1597" s="20">
        <f>IFERROR(VLOOKUP($A1597,'Hospitalisation Details'!$A:$Q,10,FALSE),"")</f>
        <v>24603.05</v>
      </c>
      <c r="N1597" s="26" t="str">
        <f>IFERROR(VLOOKUP($A1597,'Hospitalisation Details'!$A:$Q,11,FALSE),"")</f>
        <v>tier - 2</v>
      </c>
      <c r="O1597" t="str">
        <f>IFERROR(VLOOKUP($A1597,'Hospitalisation Details'!$A:$Q,13,FALSE),"")</f>
        <v>tier - 2</v>
      </c>
      <c r="P1597" t="str">
        <f>IFERROR(VLOOKUP($A1597,'Hospitalisation Details'!$A:$Q,15,FALSE),"")</f>
        <v>R1011</v>
      </c>
      <c r="Q1597">
        <f>IFERROR(VLOOKUP($A1597,'Hospitalisation Details'!$A:$Q,8,FALSE),"")</f>
        <v>46</v>
      </c>
    </row>
    <row r="1598" spans="1:17" ht="15" x14ac:dyDescent="0.35">
      <c r="A1598" s="25" t="str">
        <f>'Customer Names'!A423</f>
        <v>Id422</v>
      </c>
      <c r="B1598" t="str">
        <f>IFERROR(VLOOKUP($A1598,'Customer Names'!$A:$F,3,FALSE),"")</f>
        <v>Robinson</v>
      </c>
      <c r="C1598" s="27">
        <f>IFERROR(VLOOKUP($A1598,'Medical Examinations'!$A:$O,2,FALSE),"")</f>
        <v>27.645</v>
      </c>
      <c r="D1598">
        <f>IFERROR(VLOOKUP($A1598,'Medical Examinations'!$A:$O,3,FALSE),"")</f>
        <v>11.03</v>
      </c>
      <c r="E1598" s="26" t="str">
        <f>IFERROR(VLOOKUP($A1598,'Medical Examinations'!$A:$O,4,FALSE),"")</f>
        <v>Yes</v>
      </c>
      <c r="F1598" t="str">
        <f>IFERROR(VLOOKUP($A1598,'Medical Examinations'!$A:$O,6,FALSE),"")</f>
        <v>No</v>
      </c>
      <c r="G1598" t="str">
        <f>IFERROR(VLOOKUP($A1598,'Medical Examinations'!$A:$O,7,FALSE),"")</f>
        <v>No</v>
      </c>
      <c r="H1598" s="28">
        <f>IFERROR(VLOOKUP($A1598,'Medical Examinations'!$A:$O,8,FALSE),"")</f>
        <v>1</v>
      </c>
      <c r="I1598" t="str">
        <f>IFERROR(VLOOKUP($A1598,'Medical Examinations'!$A:$O,10,FALSE),"")</f>
        <v>Yes</v>
      </c>
      <c r="J1598" t="str">
        <f>IFERROR(VLOOKUP($A1598,'Medical Examinations'!$A:$O,14,FALSE),"")</f>
        <v>Over Weight</v>
      </c>
      <c r="K1598" t="str">
        <f>IFERROR(VLOOKUP($A1598,'Medical Examinations'!$A:$O,15,FALSE),"")</f>
        <v>Diabetes</v>
      </c>
      <c r="L1598" s="19" t="str">
        <f>IFERROR(VLOOKUP($A1598,'Hospitalisation Details'!$A:$Q,7,FALSE),"")</f>
        <v>13-Jun-1975</v>
      </c>
      <c r="M1598" s="20">
        <f>IFERROR(VLOOKUP($A1598,'Hospitalisation Details'!$A:$Q,10,FALSE),"")</f>
        <v>24535.7</v>
      </c>
      <c r="N1598" s="26" t="str">
        <f>IFERROR(VLOOKUP($A1598,'Hospitalisation Details'!$A:$Q,11,FALSE),"")</f>
        <v>tier - 2</v>
      </c>
      <c r="O1598" t="str">
        <f>IFERROR(VLOOKUP($A1598,'Hospitalisation Details'!$A:$Q,13,FALSE),"")</f>
        <v>tier - 2</v>
      </c>
      <c r="P1598" t="str">
        <f>IFERROR(VLOOKUP($A1598,'Hospitalisation Details'!$A:$Q,15,FALSE),"")</f>
        <v>R1012</v>
      </c>
      <c r="Q1598">
        <f>IFERROR(VLOOKUP($A1598,'Hospitalisation Details'!$A:$Q,8,FALSE),"")</f>
        <v>47</v>
      </c>
    </row>
    <row r="1599" spans="1:17" ht="15" x14ac:dyDescent="0.35">
      <c r="A1599" s="25" t="str">
        <f>'Customer Names'!A424</f>
        <v>Id423</v>
      </c>
      <c r="B1599" t="str">
        <f>IFERROR(VLOOKUP($A1599,'Customer Names'!$A:$F,3,FALSE),"")</f>
        <v>Sabo</v>
      </c>
      <c r="C1599" s="27">
        <f>IFERROR(VLOOKUP($A1599,'Medical Examinations'!$A:$O,2,FALSE),"")</f>
        <v>27.6</v>
      </c>
      <c r="D1599">
        <f>IFERROR(VLOOKUP($A1599,'Medical Examinations'!$A:$O,3,FALSE),"")</f>
        <v>5.22</v>
      </c>
      <c r="E1599" s="26" t="str">
        <f>IFERROR(VLOOKUP($A1599,'Medical Examinations'!$A:$O,4,FALSE),"")</f>
        <v>No</v>
      </c>
      <c r="F1599" t="str">
        <f>IFERROR(VLOOKUP($A1599,'Medical Examinations'!$A:$O,6,FALSE),"")</f>
        <v>No</v>
      </c>
      <c r="G1599" t="str">
        <f>IFERROR(VLOOKUP($A1599,'Medical Examinations'!$A:$O,7,FALSE),"")</f>
        <v>No</v>
      </c>
      <c r="H1599" s="28">
        <f>IFERROR(VLOOKUP($A1599,'Medical Examinations'!$A:$O,8,FALSE),"")</f>
        <v>2</v>
      </c>
      <c r="I1599" t="str">
        <f>IFERROR(VLOOKUP($A1599,'Medical Examinations'!$A:$O,10,FALSE),"")</f>
        <v>Yes</v>
      </c>
      <c r="J1599" t="str">
        <f>IFERROR(VLOOKUP($A1599,'Medical Examinations'!$A:$O,14,FALSE),"")</f>
        <v>Over Weight</v>
      </c>
      <c r="K1599" t="str">
        <f>IFERROR(VLOOKUP($A1599,'Medical Examinations'!$A:$O,15,FALSE),"")</f>
        <v>Normal</v>
      </c>
      <c r="L1599" s="19" t="str">
        <f>IFERROR(VLOOKUP($A1599,'Hospitalisation Details'!$A:$Q,7,FALSE),"")</f>
        <v>14-Sep-1972</v>
      </c>
      <c r="M1599" s="20">
        <f>IFERROR(VLOOKUP($A1599,'Hospitalisation Details'!$A:$Q,10,FALSE),"")</f>
        <v>24520.26</v>
      </c>
      <c r="N1599" s="26" t="str">
        <f>IFERROR(VLOOKUP($A1599,'Hospitalisation Details'!$A:$Q,11,FALSE),"")</f>
        <v>tier - 2</v>
      </c>
      <c r="O1599" t="str">
        <f>IFERROR(VLOOKUP($A1599,'Hospitalisation Details'!$A:$Q,13,FALSE),"")</f>
        <v>tier - 3</v>
      </c>
      <c r="P1599" t="str">
        <f>IFERROR(VLOOKUP($A1599,'Hospitalisation Details'!$A:$Q,15,FALSE),"")</f>
        <v>R1011</v>
      </c>
      <c r="Q1599">
        <f>IFERROR(VLOOKUP($A1599,'Hospitalisation Details'!$A:$Q,8,FALSE),"")</f>
        <v>50</v>
      </c>
    </row>
    <row r="1600" spans="1:17" ht="15" x14ac:dyDescent="0.35">
      <c r="A1600" s="25" t="str">
        <f>'Customer Names'!A425</f>
        <v>Id424</v>
      </c>
      <c r="B1600" t="str">
        <f>IFERROR(VLOOKUP($A1600,'Customer Names'!$A:$F,3,FALSE),"")</f>
        <v>Nazarian</v>
      </c>
      <c r="C1600" s="27">
        <f>IFERROR(VLOOKUP($A1600,'Medical Examinations'!$A:$O,2,FALSE),"")</f>
        <v>25.08</v>
      </c>
      <c r="D1600">
        <f>IFERROR(VLOOKUP($A1600,'Medical Examinations'!$A:$O,3,FALSE),"")</f>
        <v>9.52</v>
      </c>
      <c r="E1600" s="26" t="str">
        <f>IFERROR(VLOOKUP($A1600,'Medical Examinations'!$A:$O,4,FALSE),"")</f>
        <v>Yes</v>
      </c>
      <c r="F1600" t="str">
        <f>IFERROR(VLOOKUP($A1600,'Medical Examinations'!$A:$O,6,FALSE),"")</f>
        <v>No</v>
      </c>
      <c r="G1600" t="str">
        <f>IFERROR(VLOOKUP($A1600,'Medical Examinations'!$A:$O,7,FALSE),"")</f>
        <v>No</v>
      </c>
      <c r="H1600" s="28">
        <f>IFERROR(VLOOKUP($A1600,'Medical Examinations'!$A:$O,8,FALSE),"")</f>
        <v>2</v>
      </c>
      <c r="I1600" t="str">
        <f>IFERROR(VLOOKUP($A1600,'Medical Examinations'!$A:$O,10,FALSE),"")</f>
        <v>No</v>
      </c>
      <c r="J1600" t="str">
        <f>IFERROR(VLOOKUP($A1600,'Medical Examinations'!$A:$O,14,FALSE),"")</f>
        <v>Over Weight</v>
      </c>
      <c r="K1600" t="str">
        <f>IFERROR(VLOOKUP($A1600,'Medical Examinations'!$A:$O,15,FALSE),"")</f>
        <v>Diabetes</v>
      </c>
      <c r="L1600" s="19" t="str">
        <f>IFERROR(VLOOKUP($A1600,'Hospitalisation Details'!$A:$Q,7,FALSE),"")</f>
        <v>21-Oct-1961</v>
      </c>
      <c r="M1600" s="20">
        <f>IFERROR(VLOOKUP($A1600,'Hospitalisation Details'!$A:$Q,10,FALSE),"")</f>
        <v>24513.09</v>
      </c>
      <c r="N1600" s="26" t="str">
        <f>IFERROR(VLOOKUP($A1600,'Hospitalisation Details'!$A:$Q,11,FALSE),"")</f>
        <v>tier - 2</v>
      </c>
      <c r="O1600" t="str">
        <f>IFERROR(VLOOKUP($A1600,'Hospitalisation Details'!$A:$Q,13,FALSE),"")</f>
        <v>tier - 2</v>
      </c>
      <c r="P1600" t="str">
        <f>IFERROR(VLOOKUP($A1600,'Hospitalisation Details'!$A:$Q,15,FALSE),"")</f>
        <v>R1013</v>
      </c>
      <c r="Q1600">
        <f>IFERROR(VLOOKUP($A1600,'Hospitalisation Details'!$A:$Q,8,FALSE),"")</f>
        <v>61</v>
      </c>
    </row>
    <row r="1601" spans="1:17" ht="15" x14ac:dyDescent="0.35">
      <c r="A1601" s="25" t="str">
        <f>'Customer Names'!A426</f>
        <v>Id425</v>
      </c>
      <c r="B1601" t="str">
        <f>IFERROR(VLOOKUP($A1601,'Customer Names'!$A:$F,3,FALSE),"")</f>
        <v>Lerma</v>
      </c>
      <c r="C1601" s="27">
        <f>IFERROR(VLOOKUP($A1601,'Medical Examinations'!$A:$O,2,FALSE),"")</f>
        <v>30.02</v>
      </c>
      <c r="D1601">
        <f>IFERROR(VLOOKUP($A1601,'Medical Examinations'!$A:$O,3,FALSE),"")</f>
        <v>11.09</v>
      </c>
      <c r="E1601" s="26" t="str">
        <f>IFERROR(VLOOKUP($A1601,'Medical Examinations'!$A:$O,4,FALSE),"")</f>
        <v>No</v>
      </c>
      <c r="F1601" t="str">
        <f>IFERROR(VLOOKUP($A1601,'Medical Examinations'!$A:$O,6,FALSE),"")</f>
        <v>No</v>
      </c>
      <c r="G1601" t="str">
        <f>IFERROR(VLOOKUP($A1601,'Medical Examinations'!$A:$O,7,FALSE),"")</f>
        <v>No</v>
      </c>
      <c r="H1601" s="28" t="str">
        <f>IFERROR(VLOOKUP($A1601,'Medical Examinations'!$A:$O,8,FALSE),"")</f>
        <v>0</v>
      </c>
      <c r="I1601" t="str">
        <f>IFERROR(VLOOKUP($A1601,'Medical Examinations'!$A:$O,10,FALSE),"")</f>
        <v>No</v>
      </c>
      <c r="J1601" t="str">
        <f>IFERROR(VLOOKUP($A1601,'Medical Examinations'!$A:$O,14,FALSE),"")</f>
        <v>Obesity</v>
      </c>
      <c r="K1601" t="str">
        <f>IFERROR(VLOOKUP($A1601,'Medical Examinations'!$A:$O,15,FALSE),"")</f>
        <v>Diabetes</v>
      </c>
      <c r="L1601" s="19" t="str">
        <f>IFERROR(VLOOKUP($A1601,'Hospitalisation Details'!$A:$Q,7,FALSE),"")</f>
        <v>6-Jul-1968</v>
      </c>
      <c r="M1601" s="20">
        <f>IFERROR(VLOOKUP($A1601,'Hospitalisation Details'!$A:$Q,10,FALSE),"")</f>
        <v>24476.48</v>
      </c>
      <c r="N1601" s="26" t="str">
        <f>IFERROR(VLOOKUP($A1601,'Hospitalisation Details'!$A:$Q,11,FALSE),"")</f>
        <v>tier - 2</v>
      </c>
      <c r="O1601" t="str">
        <f>IFERROR(VLOOKUP($A1601,'Hospitalisation Details'!$A:$Q,13,FALSE),"")</f>
        <v>tier - 2</v>
      </c>
      <c r="P1601" t="str">
        <f>IFERROR(VLOOKUP($A1601,'Hospitalisation Details'!$A:$Q,15,FALSE),"")</f>
        <v>R1012</v>
      </c>
      <c r="Q1601">
        <f>IFERROR(VLOOKUP($A1601,'Hospitalisation Details'!$A:$Q,8,FALSE),"")</f>
        <v>54</v>
      </c>
    </row>
    <row r="1602" spans="1:17" ht="15" x14ac:dyDescent="0.35">
      <c r="A1602" s="25" t="str">
        <f>'Customer Names'!A427</f>
        <v>Id426</v>
      </c>
      <c r="B1602" t="str">
        <f>IFERROR(VLOOKUP($A1602,'Customer Names'!$A:$F,3,FALSE),"")</f>
        <v>Dahl</v>
      </c>
      <c r="C1602" s="27">
        <f>IFERROR(VLOOKUP($A1602,'Medical Examinations'!$A:$O,2,FALSE),"")</f>
        <v>27.36</v>
      </c>
      <c r="D1602">
        <f>IFERROR(VLOOKUP($A1602,'Medical Examinations'!$A:$O,3,FALSE),"")</f>
        <v>9.4499999999999993</v>
      </c>
      <c r="E1602" s="26" t="str">
        <f>IFERROR(VLOOKUP($A1602,'Medical Examinations'!$A:$O,4,FALSE),"")</f>
        <v>Yes</v>
      </c>
      <c r="F1602" t="str">
        <f>IFERROR(VLOOKUP($A1602,'Medical Examinations'!$A:$O,6,FALSE),"")</f>
        <v>No</v>
      </c>
      <c r="G1602" t="str">
        <f>IFERROR(VLOOKUP($A1602,'Medical Examinations'!$A:$O,7,FALSE),"")</f>
        <v>No</v>
      </c>
      <c r="H1602" s="28">
        <f>IFERROR(VLOOKUP($A1602,'Medical Examinations'!$A:$O,8,FALSE),"")</f>
        <v>2</v>
      </c>
      <c r="I1602" t="str">
        <f>IFERROR(VLOOKUP($A1602,'Medical Examinations'!$A:$O,10,FALSE),"")</f>
        <v>Yes</v>
      </c>
      <c r="J1602" t="str">
        <f>IFERROR(VLOOKUP($A1602,'Medical Examinations'!$A:$O,14,FALSE),"")</f>
        <v>Over Weight</v>
      </c>
      <c r="K1602" t="str">
        <f>IFERROR(VLOOKUP($A1602,'Medical Examinations'!$A:$O,15,FALSE),"")</f>
        <v>Diabetes</v>
      </c>
      <c r="L1602" s="19" t="str">
        <f>IFERROR(VLOOKUP($A1602,'Hospitalisation Details'!$A:$Q,7,FALSE),"")</f>
        <v>30-Nov-1970</v>
      </c>
      <c r="M1602" s="20">
        <f>IFERROR(VLOOKUP($A1602,'Hospitalisation Details'!$A:$Q,10,FALSE),"")</f>
        <v>24393.62</v>
      </c>
      <c r="N1602" s="26" t="str">
        <f>IFERROR(VLOOKUP($A1602,'Hospitalisation Details'!$A:$Q,11,FALSE),"")</f>
        <v>tier - 2</v>
      </c>
      <c r="O1602" t="str">
        <f>IFERROR(VLOOKUP($A1602,'Hospitalisation Details'!$A:$Q,13,FALSE),"")</f>
        <v>tier - 3</v>
      </c>
      <c r="P1602" t="str">
        <f>IFERROR(VLOOKUP($A1602,'Hospitalisation Details'!$A:$Q,15,FALSE),"")</f>
        <v>R1012</v>
      </c>
      <c r="Q1602">
        <f>IFERROR(VLOOKUP($A1602,'Hospitalisation Details'!$A:$Q,8,FALSE),"")</f>
        <v>52</v>
      </c>
    </row>
    <row r="1603" spans="1:17" ht="15" x14ac:dyDescent="0.35">
      <c r="A1603" s="25" t="str">
        <f>'Customer Names'!A428</f>
        <v>Id427</v>
      </c>
      <c r="B1603" t="str">
        <f>IFERROR(VLOOKUP($A1603,'Customer Names'!$A:$F,3,FALSE),"")</f>
        <v>Surtees</v>
      </c>
      <c r="C1603" s="27">
        <f>IFERROR(VLOOKUP($A1603,'Medical Examinations'!$A:$O,2,FALSE),"")</f>
        <v>22.2</v>
      </c>
      <c r="D1603">
        <f>IFERROR(VLOOKUP($A1603,'Medical Examinations'!$A:$O,3,FALSE),"")</f>
        <v>5.51</v>
      </c>
      <c r="E1603" s="26" t="str">
        <f>IFERROR(VLOOKUP($A1603,'Medical Examinations'!$A:$O,4,FALSE),"")</f>
        <v>No</v>
      </c>
      <c r="F1603" t="str">
        <f>IFERROR(VLOOKUP($A1603,'Medical Examinations'!$A:$O,6,FALSE),"")</f>
        <v>No</v>
      </c>
      <c r="G1603" t="str">
        <f>IFERROR(VLOOKUP($A1603,'Medical Examinations'!$A:$O,7,FALSE),"")</f>
        <v>No</v>
      </c>
      <c r="H1603" s="28" t="str">
        <f>IFERROR(VLOOKUP($A1603,'Medical Examinations'!$A:$O,8,FALSE),"")</f>
        <v>0</v>
      </c>
      <c r="I1603" t="str">
        <f>IFERROR(VLOOKUP($A1603,'Medical Examinations'!$A:$O,10,FALSE),"")</f>
        <v>Yes</v>
      </c>
      <c r="J1603" t="str">
        <f>IFERROR(VLOOKUP($A1603,'Medical Examinations'!$A:$O,14,FALSE),"")</f>
        <v>Normal Weight</v>
      </c>
      <c r="K1603" t="str">
        <f>IFERROR(VLOOKUP($A1603,'Medical Examinations'!$A:$O,15,FALSE),"")</f>
        <v>Normal</v>
      </c>
      <c r="L1603" s="19" t="str">
        <f>IFERROR(VLOOKUP($A1603,'Hospitalisation Details'!$A:$Q,7,FALSE),"")</f>
        <v>7-Oct-1999</v>
      </c>
      <c r="M1603" s="20">
        <f>IFERROR(VLOOKUP($A1603,'Hospitalisation Details'!$A:$Q,10,FALSE),"")</f>
        <v>24387.74</v>
      </c>
      <c r="N1603" s="26" t="str">
        <f>IFERROR(VLOOKUP($A1603,'Hospitalisation Details'!$A:$Q,11,FALSE),"")</f>
        <v>tier - 2</v>
      </c>
      <c r="O1603" t="str">
        <f>IFERROR(VLOOKUP($A1603,'Hospitalisation Details'!$A:$Q,13,FALSE),"")</f>
        <v>tier - 1</v>
      </c>
      <c r="P1603" t="str">
        <f>IFERROR(VLOOKUP($A1603,'Hospitalisation Details'!$A:$Q,15,FALSE),"")</f>
        <v>R1011</v>
      </c>
      <c r="Q1603">
        <f>IFERROR(VLOOKUP($A1603,'Hospitalisation Details'!$A:$Q,8,FALSE),"")</f>
        <v>23</v>
      </c>
    </row>
    <row r="1604" spans="1:17" ht="15" x14ac:dyDescent="0.35">
      <c r="A1604" s="25" t="str">
        <f>'Customer Names'!A429</f>
        <v>Id428</v>
      </c>
      <c r="B1604" t="str">
        <f>IFERROR(VLOOKUP($A1604,'Customer Names'!$A:$F,3,FALSE),"")</f>
        <v>Spetner</v>
      </c>
      <c r="C1604" s="27">
        <f>IFERROR(VLOOKUP($A1604,'Medical Examinations'!$A:$O,2,FALSE),"")</f>
        <v>25.71</v>
      </c>
      <c r="D1604">
        <f>IFERROR(VLOOKUP($A1604,'Medical Examinations'!$A:$O,3,FALSE),"")</f>
        <v>4.18</v>
      </c>
      <c r="E1604" s="26" t="str">
        <f>IFERROR(VLOOKUP($A1604,'Medical Examinations'!$A:$O,4,FALSE),"")</f>
        <v>No</v>
      </c>
      <c r="F1604" t="str">
        <f>IFERROR(VLOOKUP($A1604,'Medical Examinations'!$A:$O,6,FALSE),"")</f>
        <v>yes</v>
      </c>
      <c r="G1604" t="str">
        <f>IFERROR(VLOOKUP($A1604,'Medical Examinations'!$A:$O,7,FALSE),"")</f>
        <v>No</v>
      </c>
      <c r="H1604" s="28">
        <f>IFERROR(VLOOKUP($A1604,'Medical Examinations'!$A:$O,8,FALSE),"")</f>
        <v>1</v>
      </c>
      <c r="I1604" t="str">
        <f>IFERROR(VLOOKUP($A1604,'Medical Examinations'!$A:$O,10,FALSE),"")</f>
        <v>Yes</v>
      </c>
      <c r="J1604" t="str">
        <f>IFERROR(VLOOKUP($A1604,'Medical Examinations'!$A:$O,14,FALSE),"")</f>
        <v>Over Weight</v>
      </c>
      <c r="K1604" t="str">
        <f>IFERROR(VLOOKUP($A1604,'Medical Examinations'!$A:$O,15,FALSE),"")</f>
        <v>Normal</v>
      </c>
      <c r="L1604" s="19" t="str">
        <f>IFERROR(VLOOKUP($A1604,'Hospitalisation Details'!$A:$Q,7,FALSE),"")</f>
        <v>3-Aug-2004</v>
      </c>
      <c r="M1604" s="20">
        <f>IFERROR(VLOOKUP($A1604,'Hospitalisation Details'!$A:$Q,10,FALSE),"")</f>
        <v>24294.02</v>
      </c>
      <c r="N1604" s="26" t="str">
        <f>IFERROR(VLOOKUP($A1604,'Hospitalisation Details'!$A:$Q,11,FALSE),"")</f>
        <v>tier - 2</v>
      </c>
      <c r="O1604" t="str">
        <f>IFERROR(VLOOKUP($A1604,'Hospitalisation Details'!$A:$Q,13,FALSE),"")</f>
        <v>tier - 1</v>
      </c>
      <c r="P1604" t="str">
        <f>IFERROR(VLOOKUP($A1604,'Hospitalisation Details'!$A:$Q,15,FALSE),"")</f>
        <v>R1011</v>
      </c>
      <c r="Q1604">
        <f>IFERROR(VLOOKUP($A1604,'Hospitalisation Details'!$A:$Q,8,FALSE),"")</f>
        <v>18</v>
      </c>
    </row>
    <row r="1605" spans="1:17" ht="15" x14ac:dyDescent="0.35">
      <c r="A1605" s="25" t="str">
        <f>'Customer Names'!A430</f>
        <v>Id429</v>
      </c>
      <c r="B1605" t="str">
        <f>IFERROR(VLOOKUP($A1605,'Customer Names'!$A:$F,3,FALSE),"")</f>
        <v>Brandon</v>
      </c>
      <c r="C1605" s="27">
        <f>IFERROR(VLOOKUP($A1605,'Medical Examinations'!$A:$O,2,FALSE),"")</f>
        <v>41.91</v>
      </c>
      <c r="D1605">
        <f>IFERROR(VLOOKUP($A1605,'Medical Examinations'!$A:$O,3,FALSE),"")</f>
        <v>5.98</v>
      </c>
      <c r="E1605" s="26" t="str">
        <f>IFERROR(VLOOKUP($A1605,'Medical Examinations'!$A:$O,4,FALSE),"")</f>
        <v>Yes</v>
      </c>
      <c r="F1605" t="str">
        <f>IFERROR(VLOOKUP($A1605,'Medical Examinations'!$A:$O,6,FALSE),"")</f>
        <v>No</v>
      </c>
      <c r="G1605" t="str">
        <f>IFERROR(VLOOKUP($A1605,'Medical Examinations'!$A:$O,7,FALSE),"")</f>
        <v>No</v>
      </c>
      <c r="H1605" s="28">
        <f>IFERROR(VLOOKUP($A1605,'Medical Examinations'!$A:$O,8,FALSE),"")</f>
        <v>1</v>
      </c>
      <c r="I1605" t="str">
        <f>IFERROR(VLOOKUP($A1605,'Medical Examinations'!$A:$O,10,FALSE),"")</f>
        <v>No</v>
      </c>
      <c r="J1605" t="str">
        <f>IFERROR(VLOOKUP($A1605,'Medical Examinations'!$A:$O,14,FALSE),"")</f>
        <v>Obesity</v>
      </c>
      <c r="K1605" t="str">
        <f>IFERROR(VLOOKUP($A1605,'Medical Examinations'!$A:$O,15,FALSE),"")</f>
        <v>Prediabetes</v>
      </c>
      <c r="L1605" s="19" t="str">
        <f>IFERROR(VLOOKUP($A1605,'Hospitalisation Details'!$A:$Q,7,FALSE),"")</f>
        <v>16-Dec-1964</v>
      </c>
      <c r="M1605" s="20">
        <f>IFERROR(VLOOKUP($A1605,'Hospitalisation Details'!$A:$Q,10,FALSE),"")</f>
        <v>24227.34</v>
      </c>
      <c r="N1605" s="26" t="str">
        <f>IFERROR(VLOOKUP($A1605,'Hospitalisation Details'!$A:$Q,11,FALSE),"")</f>
        <v>tier - 2</v>
      </c>
      <c r="O1605" t="str">
        <f>IFERROR(VLOOKUP($A1605,'Hospitalisation Details'!$A:$Q,13,FALSE),"")</f>
        <v>tier - 1</v>
      </c>
      <c r="P1605" t="str">
        <f>IFERROR(VLOOKUP($A1605,'Hospitalisation Details'!$A:$Q,15,FALSE),"")</f>
        <v>R1013</v>
      </c>
      <c r="Q1605">
        <f>IFERROR(VLOOKUP($A1605,'Hospitalisation Details'!$A:$Q,8,FALSE),"")</f>
        <v>58</v>
      </c>
    </row>
    <row r="1606" spans="1:17" ht="15" x14ac:dyDescent="0.35">
      <c r="A1606" s="25" t="str">
        <f>'Customer Names'!A44</f>
        <v>Id43</v>
      </c>
      <c r="B1606" t="str">
        <f>IFERROR(VLOOKUP($A1606,'Customer Names'!$A:$F,3,FALSE),"")</f>
        <v>Aha</v>
      </c>
      <c r="C1606" s="27">
        <f>IFERROR(VLOOKUP($A1606,'Medical Examinations'!$A:$O,2,FALSE),"")</f>
        <v>38.06</v>
      </c>
      <c r="D1606">
        <f>IFERROR(VLOOKUP($A1606,'Medical Examinations'!$A:$O,3,FALSE),"")</f>
        <v>6.98</v>
      </c>
      <c r="E1606" s="26" t="str">
        <f>IFERROR(VLOOKUP($A1606,'Medical Examinations'!$A:$O,4,FALSE),"")</f>
        <v>No</v>
      </c>
      <c r="F1606" t="str">
        <f>IFERROR(VLOOKUP($A1606,'Medical Examinations'!$A:$O,6,FALSE),"")</f>
        <v>No</v>
      </c>
      <c r="G1606" t="str">
        <f>IFERROR(VLOOKUP($A1606,'Medical Examinations'!$A:$O,7,FALSE),"")</f>
        <v>No</v>
      </c>
      <c r="H1606" s="28" t="str">
        <f>IFERROR(VLOOKUP($A1606,'Medical Examinations'!$A:$O,8,FALSE),"")</f>
        <v>0</v>
      </c>
      <c r="I1606" t="str">
        <f>IFERROR(VLOOKUP($A1606,'Medical Examinations'!$A:$O,10,FALSE),"")</f>
        <v>Yes</v>
      </c>
      <c r="J1606" t="str">
        <f>IFERROR(VLOOKUP($A1606,'Medical Examinations'!$A:$O,14,FALSE),"")</f>
        <v>Obesity</v>
      </c>
      <c r="K1606" t="str">
        <f>IFERROR(VLOOKUP($A1606,'Medical Examinations'!$A:$O,15,FALSE),"")</f>
        <v>Diabetes</v>
      </c>
      <c r="L1606" s="19" t="str">
        <f>IFERROR(VLOOKUP($A1606,'Hospitalisation Details'!$A:$Q,7,FALSE),"")</f>
        <v>29-Oct-1971</v>
      </c>
      <c r="M1606" s="20">
        <f>IFERROR(VLOOKUP($A1606,'Hospitalisation Details'!$A:$Q,10,FALSE),"")</f>
        <v>44400.41</v>
      </c>
      <c r="N1606" s="26" t="str">
        <f>IFERROR(VLOOKUP($A1606,'Hospitalisation Details'!$A:$Q,11,FALSE),"")</f>
        <v>tier - 2</v>
      </c>
      <c r="O1606" t="str">
        <f>IFERROR(VLOOKUP($A1606,'Hospitalisation Details'!$A:$Q,13,FALSE),"")</f>
        <v>tier - 2</v>
      </c>
      <c r="P1606" t="str">
        <f>IFERROR(VLOOKUP($A1606,'Hospitalisation Details'!$A:$Q,15,FALSE),"")</f>
        <v>R1013</v>
      </c>
      <c r="Q1606">
        <f>IFERROR(VLOOKUP($A1606,'Hospitalisation Details'!$A:$Q,8,FALSE),"")</f>
        <v>51</v>
      </c>
    </row>
    <row r="1607" spans="1:17" ht="15" x14ac:dyDescent="0.35">
      <c r="A1607" s="25" t="str">
        <f>'Customer Names'!A431</f>
        <v>Id430</v>
      </c>
      <c r="B1607" t="str">
        <f>IFERROR(VLOOKUP($A1607,'Customer Names'!$A:$F,3,FALSE),"")</f>
        <v>Eley</v>
      </c>
      <c r="C1607" s="27">
        <f>IFERROR(VLOOKUP($A1607,'Medical Examinations'!$A:$O,2,FALSE),"")</f>
        <v>25.85</v>
      </c>
      <c r="D1607">
        <f>IFERROR(VLOOKUP($A1607,'Medical Examinations'!$A:$O,3,FALSE),"")</f>
        <v>10.16</v>
      </c>
      <c r="E1607" s="26" t="str">
        <f>IFERROR(VLOOKUP($A1607,'Medical Examinations'!$A:$O,4,FALSE),"")</f>
        <v>No</v>
      </c>
      <c r="F1607" t="str">
        <f>IFERROR(VLOOKUP($A1607,'Medical Examinations'!$A:$O,6,FALSE),"")</f>
        <v>No</v>
      </c>
      <c r="G1607" t="str">
        <f>IFERROR(VLOOKUP($A1607,'Medical Examinations'!$A:$O,7,FALSE),"")</f>
        <v>No</v>
      </c>
      <c r="H1607" s="28" t="str">
        <f>IFERROR(VLOOKUP($A1607,'Medical Examinations'!$A:$O,8,FALSE),"")</f>
        <v>0</v>
      </c>
      <c r="I1607" t="str">
        <f>IFERROR(VLOOKUP($A1607,'Medical Examinations'!$A:$O,10,FALSE),"")</f>
        <v>Yes</v>
      </c>
      <c r="J1607" t="str">
        <f>IFERROR(VLOOKUP($A1607,'Medical Examinations'!$A:$O,14,FALSE),"")</f>
        <v>Over Weight</v>
      </c>
      <c r="K1607" t="str">
        <f>IFERROR(VLOOKUP($A1607,'Medical Examinations'!$A:$O,15,FALSE),"")</f>
        <v>Diabetes</v>
      </c>
      <c r="L1607" s="19" t="str">
        <f>IFERROR(VLOOKUP($A1607,'Hospitalisation Details'!$A:$Q,7,FALSE),"")</f>
        <v>10-Sep-1974</v>
      </c>
      <c r="M1607" s="20">
        <f>IFERROR(VLOOKUP($A1607,'Hospitalisation Details'!$A:$Q,10,FALSE),"")</f>
        <v>24180.93</v>
      </c>
      <c r="N1607" s="26" t="str">
        <f>IFERROR(VLOOKUP($A1607,'Hospitalisation Details'!$A:$Q,11,FALSE),"")</f>
        <v>tier - 2</v>
      </c>
      <c r="O1607" t="str">
        <f>IFERROR(VLOOKUP($A1607,'Hospitalisation Details'!$A:$Q,13,FALSE),"")</f>
        <v>tier - 1</v>
      </c>
      <c r="P1607" t="str">
        <f>IFERROR(VLOOKUP($A1607,'Hospitalisation Details'!$A:$Q,15,FALSE),"")</f>
        <v>R1013</v>
      </c>
      <c r="Q1607">
        <f>IFERROR(VLOOKUP($A1607,'Hospitalisation Details'!$A:$Q,8,FALSE),"")</f>
        <v>48</v>
      </c>
    </row>
    <row r="1608" spans="1:17" ht="15" x14ac:dyDescent="0.35">
      <c r="A1608" s="25" t="str">
        <f>'Customer Names'!A432</f>
        <v>Id431</v>
      </c>
      <c r="B1608" t="str">
        <f>IFERROR(VLOOKUP($A1608,'Customer Names'!$A:$F,3,FALSE),"")</f>
        <v>Sedicum</v>
      </c>
      <c r="C1608" s="27">
        <f>IFERROR(VLOOKUP($A1608,'Medical Examinations'!$A:$O,2,FALSE),"")</f>
        <v>23.844999999999999</v>
      </c>
      <c r="D1608">
        <f>IFERROR(VLOOKUP($A1608,'Medical Examinations'!$A:$O,3,FALSE),"")</f>
        <v>11.71</v>
      </c>
      <c r="E1608" s="26" t="str">
        <f>IFERROR(VLOOKUP($A1608,'Medical Examinations'!$A:$O,4,FALSE),"")</f>
        <v>No</v>
      </c>
      <c r="F1608" t="str">
        <f>IFERROR(VLOOKUP($A1608,'Medical Examinations'!$A:$O,6,FALSE),"")</f>
        <v>No</v>
      </c>
      <c r="G1608" t="str">
        <f>IFERROR(VLOOKUP($A1608,'Medical Examinations'!$A:$O,7,FALSE),"")</f>
        <v>No</v>
      </c>
      <c r="H1608" s="28">
        <f>IFERROR(VLOOKUP($A1608,'Medical Examinations'!$A:$O,8,FALSE),"")</f>
        <v>2</v>
      </c>
      <c r="I1608" t="str">
        <f>IFERROR(VLOOKUP($A1608,'Medical Examinations'!$A:$O,10,FALSE),"")</f>
        <v>Yes</v>
      </c>
      <c r="J1608" t="str">
        <f>IFERROR(VLOOKUP($A1608,'Medical Examinations'!$A:$O,14,FALSE),"")</f>
        <v>Normal Weight</v>
      </c>
      <c r="K1608" t="str">
        <f>IFERROR(VLOOKUP($A1608,'Medical Examinations'!$A:$O,15,FALSE),"")</f>
        <v>Diabetes</v>
      </c>
      <c r="L1608" s="19" t="str">
        <f>IFERROR(VLOOKUP($A1608,'Hospitalisation Details'!$A:$Q,7,FALSE),"")</f>
        <v>13-Jun-1973</v>
      </c>
      <c r="M1608" s="20">
        <f>IFERROR(VLOOKUP($A1608,'Hospitalisation Details'!$A:$Q,10,FALSE),"")</f>
        <v>24106.91</v>
      </c>
      <c r="N1608" s="26" t="str">
        <f>IFERROR(VLOOKUP($A1608,'Hospitalisation Details'!$A:$Q,11,FALSE),"")</f>
        <v>tier - 2</v>
      </c>
      <c r="O1608" t="str">
        <f>IFERROR(VLOOKUP($A1608,'Hospitalisation Details'!$A:$Q,13,FALSE),"")</f>
        <v>tier - 2</v>
      </c>
      <c r="P1608" t="str">
        <f>IFERROR(VLOOKUP($A1608,'Hospitalisation Details'!$A:$Q,15,FALSE),"")</f>
        <v>R1024</v>
      </c>
      <c r="Q1608">
        <f>IFERROR(VLOOKUP($A1608,'Hospitalisation Details'!$A:$Q,8,FALSE),"")</f>
        <v>49</v>
      </c>
    </row>
    <row r="1609" spans="1:17" ht="15" x14ac:dyDescent="0.35">
      <c r="A1609" s="25" t="str">
        <f>'Customer Names'!A433</f>
        <v>Id432</v>
      </c>
      <c r="B1609" t="str">
        <f>IFERROR(VLOOKUP($A1609,'Customer Names'!$A:$F,3,FALSE),"")</f>
        <v>Markle</v>
      </c>
      <c r="C1609" s="27">
        <f>IFERROR(VLOOKUP($A1609,'Medical Examinations'!$A:$O,2,FALSE),"")</f>
        <v>30.59</v>
      </c>
      <c r="D1609">
        <f>IFERROR(VLOOKUP($A1609,'Medical Examinations'!$A:$O,3,FALSE),"")</f>
        <v>5.23</v>
      </c>
      <c r="E1609" s="26" t="str">
        <f>IFERROR(VLOOKUP($A1609,'Medical Examinations'!$A:$O,4,FALSE),"")</f>
        <v>No</v>
      </c>
      <c r="F1609" t="str">
        <f>IFERROR(VLOOKUP($A1609,'Medical Examinations'!$A:$O,6,FALSE),"")</f>
        <v>No</v>
      </c>
      <c r="G1609" t="str">
        <f>IFERROR(VLOOKUP($A1609,'Medical Examinations'!$A:$O,7,FALSE),"")</f>
        <v>Yes</v>
      </c>
      <c r="H1609" s="28">
        <f>IFERROR(VLOOKUP($A1609,'Medical Examinations'!$A:$O,8,FALSE),"")</f>
        <v>1</v>
      </c>
      <c r="I1609" t="str">
        <f>IFERROR(VLOOKUP($A1609,'Medical Examinations'!$A:$O,10,FALSE),"")</f>
        <v>No</v>
      </c>
      <c r="J1609" t="str">
        <f>IFERROR(VLOOKUP($A1609,'Medical Examinations'!$A:$O,14,FALSE),"")</f>
        <v>Obesity</v>
      </c>
      <c r="K1609" t="str">
        <f>IFERROR(VLOOKUP($A1609,'Medical Examinations'!$A:$O,15,FALSE),"")</f>
        <v>Normal</v>
      </c>
      <c r="L1609" s="19" t="str">
        <f>IFERROR(VLOOKUP($A1609,'Hospitalisation Details'!$A:$Q,7,FALSE),"")</f>
        <v>30-Dec-2003</v>
      </c>
      <c r="M1609" s="20">
        <f>IFERROR(VLOOKUP($A1609,'Hospitalisation Details'!$A:$Q,10,FALSE),"")</f>
        <v>24059.68</v>
      </c>
      <c r="N1609" s="26" t="str">
        <f>IFERROR(VLOOKUP($A1609,'Hospitalisation Details'!$A:$Q,11,FALSE),"")</f>
        <v>tier - 2</v>
      </c>
      <c r="O1609" t="str">
        <f>IFERROR(VLOOKUP($A1609,'Hospitalisation Details'!$A:$Q,13,FALSE),"")</f>
        <v>tier - 2</v>
      </c>
      <c r="P1609" t="str">
        <f>IFERROR(VLOOKUP($A1609,'Hospitalisation Details'!$A:$Q,15,FALSE),"")</f>
        <v>R1012</v>
      </c>
      <c r="Q1609">
        <f>IFERROR(VLOOKUP($A1609,'Hospitalisation Details'!$A:$Q,8,FALSE),"")</f>
        <v>19</v>
      </c>
    </row>
    <row r="1610" spans="1:17" ht="15" x14ac:dyDescent="0.35">
      <c r="A1610" s="25" t="str">
        <f>'Customer Names'!A434</f>
        <v>Id433</v>
      </c>
      <c r="B1610" t="str">
        <f>IFERROR(VLOOKUP($A1610,'Customer Names'!$A:$F,3,FALSE),"")</f>
        <v>Kunz</v>
      </c>
      <c r="C1610" s="27">
        <f>IFERROR(VLOOKUP($A1610,'Medical Examinations'!$A:$O,2,FALSE),"")</f>
        <v>24.795000000000002</v>
      </c>
      <c r="D1610">
        <f>IFERROR(VLOOKUP($A1610,'Medical Examinations'!$A:$O,3,FALSE),"")</f>
        <v>6.85</v>
      </c>
      <c r="E1610" s="26" t="str">
        <f>IFERROR(VLOOKUP($A1610,'Medical Examinations'!$A:$O,4,FALSE),"")</f>
        <v>No</v>
      </c>
      <c r="F1610" t="str">
        <f>IFERROR(VLOOKUP($A1610,'Medical Examinations'!$A:$O,6,FALSE),"")</f>
        <v>No</v>
      </c>
      <c r="G1610" t="str">
        <f>IFERROR(VLOOKUP($A1610,'Medical Examinations'!$A:$O,7,FALSE),"")</f>
        <v>No</v>
      </c>
      <c r="H1610" s="28" t="str">
        <f>IFERROR(VLOOKUP($A1610,'Medical Examinations'!$A:$O,8,FALSE),"")</f>
        <v>0</v>
      </c>
      <c r="I1610" t="str">
        <f>IFERROR(VLOOKUP($A1610,'Medical Examinations'!$A:$O,10,FALSE),"")</f>
        <v>Yes</v>
      </c>
      <c r="J1610" t="str">
        <f>IFERROR(VLOOKUP($A1610,'Medical Examinations'!$A:$O,14,FALSE),"")</f>
        <v>Normal Weight</v>
      </c>
      <c r="K1610" t="str">
        <f>IFERROR(VLOOKUP($A1610,'Medical Examinations'!$A:$O,15,FALSE),"")</f>
        <v>Diabetes</v>
      </c>
      <c r="L1610" s="19" t="str">
        <f>IFERROR(VLOOKUP($A1610,'Hospitalisation Details'!$A:$Q,7,FALSE),"")</f>
        <v>10-Jul-1971</v>
      </c>
      <c r="M1610" s="20">
        <f>IFERROR(VLOOKUP($A1610,'Hospitalisation Details'!$A:$Q,10,FALSE),"")</f>
        <v>23967.38</v>
      </c>
      <c r="N1610" s="26" t="str">
        <f>IFERROR(VLOOKUP($A1610,'Hospitalisation Details'!$A:$Q,11,FALSE),"")</f>
        <v>tier - 2</v>
      </c>
      <c r="O1610" t="str">
        <f>IFERROR(VLOOKUP($A1610,'Hospitalisation Details'!$A:$Q,13,FALSE),"")</f>
        <v>tier - 2</v>
      </c>
      <c r="P1610" t="str">
        <f>IFERROR(VLOOKUP($A1610,'Hospitalisation Details'!$A:$Q,15,FALSE),"")</f>
        <v>R1012</v>
      </c>
      <c r="Q1610">
        <f>IFERROR(VLOOKUP($A1610,'Hospitalisation Details'!$A:$Q,8,FALSE),"")</f>
        <v>51</v>
      </c>
    </row>
    <row r="1611" spans="1:17" ht="15" x14ac:dyDescent="0.35">
      <c r="A1611" s="25" t="str">
        <f>'Customer Names'!A435</f>
        <v>Id434</v>
      </c>
      <c r="B1611" t="str">
        <f>IFERROR(VLOOKUP($A1611,'Customer Names'!$A:$F,3,FALSE),"")</f>
        <v>Wimert</v>
      </c>
      <c r="C1611" s="27">
        <f>IFERROR(VLOOKUP($A1611,'Medical Examinations'!$A:$O,2,FALSE),"")</f>
        <v>24.13</v>
      </c>
      <c r="D1611">
        <f>IFERROR(VLOOKUP($A1611,'Medical Examinations'!$A:$O,3,FALSE),"")</f>
        <v>7.05</v>
      </c>
      <c r="E1611" s="26" t="str">
        <f>IFERROR(VLOOKUP($A1611,'Medical Examinations'!$A:$O,4,FALSE),"")</f>
        <v>Yes</v>
      </c>
      <c r="F1611" t="str">
        <f>IFERROR(VLOOKUP($A1611,'Medical Examinations'!$A:$O,6,FALSE),"")</f>
        <v>No</v>
      </c>
      <c r="G1611" t="str">
        <f>IFERROR(VLOOKUP($A1611,'Medical Examinations'!$A:$O,7,FALSE),"")</f>
        <v>No</v>
      </c>
      <c r="H1611" s="28">
        <f>IFERROR(VLOOKUP($A1611,'Medical Examinations'!$A:$O,8,FALSE),"")</f>
        <v>2</v>
      </c>
      <c r="I1611" t="str">
        <f>IFERROR(VLOOKUP($A1611,'Medical Examinations'!$A:$O,10,FALSE),"")</f>
        <v>Yes</v>
      </c>
      <c r="J1611" t="str">
        <f>IFERROR(VLOOKUP($A1611,'Medical Examinations'!$A:$O,14,FALSE),"")</f>
        <v>Normal Weight</v>
      </c>
      <c r="K1611" t="str">
        <f>IFERROR(VLOOKUP($A1611,'Medical Examinations'!$A:$O,15,FALSE),"")</f>
        <v>Diabetes</v>
      </c>
      <c r="L1611" s="19" t="str">
        <f>IFERROR(VLOOKUP($A1611,'Hospitalisation Details'!$A:$Q,7,FALSE),"")</f>
        <v>8-Aug-1970</v>
      </c>
      <c r="M1611" s="20">
        <f>IFERROR(VLOOKUP($A1611,'Hospitalisation Details'!$A:$Q,10,FALSE),"")</f>
        <v>23887.66</v>
      </c>
      <c r="N1611" s="26" t="str">
        <f>IFERROR(VLOOKUP($A1611,'Hospitalisation Details'!$A:$Q,11,FALSE),"")</f>
        <v>tier - 2</v>
      </c>
      <c r="O1611" t="str">
        <f>IFERROR(VLOOKUP($A1611,'Hospitalisation Details'!$A:$Q,13,FALSE),"")</f>
        <v>tier - 3</v>
      </c>
      <c r="P1611" t="str">
        <f>IFERROR(VLOOKUP($A1611,'Hospitalisation Details'!$A:$Q,15,FALSE),"")</f>
        <v>R1012</v>
      </c>
      <c r="Q1611">
        <f>IFERROR(VLOOKUP($A1611,'Hospitalisation Details'!$A:$Q,8,FALSE),"")</f>
        <v>52</v>
      </c>
    </row>
    <row r="1612" spans="1:17" ht="15" x14ac:dyDescent="0.35">
      <c r="A1612" s="25" t="str">
        <f>'Customer Names'!A436</f>
        <v>Id435</v>
      </c>
      <c r="B1612" t="str">
        <f>IFERROR(VLOOKUP($A1612,'Customer Names'!$A:$F,3,FALSE),"")</f>
        <v>Peterson</v>
      </c>
      <c r="C1612" s="27">
        <f>IFERROR(VLOOKUP($A1612,'Medical Examinations'!$A:$O,2,FALSE),"")</f>
        <v>25.84</v>
      </c>
      <c r="D1612">
        <f>IFERROR(VLOOKUP($A1612,'Medical Examinations'!$A:$O,3,FALSE),"")</f>
        <v>11.64</v>
      </c>
      <c r="E1612" s="26" t="str">
        <f>IFERROR(VLOOKUP($A1612,'Medical Examinations'!$A:$O,4,FALSE),"")</f>
        <v>No</v>
      </c>
      <c r="F1612" t="str">
        <f>IFERROR(VLOOKUP($A1612,'Medical Examinations'!$A:$O,6,FALSE),"")</f>
        <v>No</v>
      </c>
      <c r="G1612" t="str">
        <f>IFERROR(VLOOKUP($A1612,'Medical Examinations'!$A:$O,7,FALSE),"")</f>
        <v>No</v>
      </c>
      <c r="H1612" s="28">
        <f>IFERROR(VLOOKUP($A1612,'Medical Examinations'!$A:$O,8,FALSE),"")</f>
        <v>2</v>
      </c>
      <c r="I1612" t="str">
        <f>IFERROR(VLOOKUP($A1612,'Medical Examinations'!$A:$O,10,FALSE),"")</f>
        <v>Yes</v>
      </c>
      <c r="J1612" t="str">
        <f>IFERROR(VLOOKUP($A1612,'Medical Examinations'!$A:$O,14,FALSE),"")</f>
        <v>Over Weight</v>
      </c>
      <c r="K1612" t="str">
        <f>IFERROR(VLOOKUP($A1612,'Medical Examinations'!$A:$O,15,FALSE),"")</f>
        <v>Diabetes</v>
      </c>
      <c r="L1612" s="19" t="str">
        <f>IFERROR(VLOOKUP($A1612,'Hospitalisation Details'!$A:$Q,7,FALSE),"")</f>
        <v>27-Jun-1973</v>
      </c>
      <c r="M1612" s="20">
        <f>IFERROR(VLOOKUP($A1612,'Hospitalisation Details'!$A:$Q,10,FALSE),"")</f>
        <v>23807.24</v>
      </c>
      <c r="N1612" s="26" t="str">
        <f>IFERROR(VLOOKUP($A1612,'Hospitalisation Details'!$A:$Q,11,FALSE),"")</f>
        <v>tier - 2</v>
      </c>
      <c r="O1612" t="str">
        <f>IFERROR(VLOOKUP($A1612,'Hospitalisation Details'!$A:$Q,13,FALSE),"")</f>
        <v>tier - 3</v>
      </c>
      <c r="P1612" t="str">
        <f>IFERROR(VLOOKUP($A1612,'Hospitalisation Details'!$A:$Q,15,FALSE),"")</f>
        <v>R1012</v>
      </c>
      <c r="Q1612">
        <f>IFERROR(VLOOKUP($A1612,'Hospitalisation Details'!$A:$Q,8,FALSE),"")</f>
        <v>49</v>
      </c>
    </row>
    <row r="1613" spans="1:17" ht="15" x14ac:dyDescent="0.35">
      <c r="A1613" s="25" t="str">
        <f>'Customer Names'!A437</f>
        <v>Id436</v>
      </c>
      <c r="B1613" t="str">
        <f>IFERROR(VLOOKUP($A1613,'Customer Names'!$A:$F,3,FALSE),"")</f>
        <v>Mercier</v>
      </c>
      <c r="C1613" s="27">
        <f>IFERROR(VLOOKUP($A1613,'Medical Examinations'!$A:$O,2,FALSE),"")</f>
        <v>28</v>
      </c>
      <c r="D1613">
        <f>IFERROR(VLOOKUP($A1613,'Medical Examinations'!$A:$O,3,FALSE),"")</f>
        <v>10.52</v>
      </c>
      <c r="E1613" s="26" t="str">
        <f>IFERROR(VLOOKUP($A1613,'Medical Examinations'!$A:$O,4,FALSE),"")</f>
        <v>No</v>
      </c>
      <c r="F1613" t="str">
        <f>IFERROR(VLOOKUP($A1613,'Medical Examinations'!$A:$O,6,FALSE),"")</f>
        <v>No</v>
      </c>
      <c r="G1613" t="str">
        <f>IFERROR(VLOOKUP($A1613,'Medical Examinations'!$A:$O,7,FALSE),"")</f>
        <v>No</v>
      </c>
      <c r="H1613" s="28" t="str">
        <f>IFERROR(VLOOKUP($A1613,'Medical Examinations'!$A:$O,8,FALSE),"")</f>
        <v>0</v>
      </c>
      <c r="I1613" t="str">
        <f>IFERROR(VLOOKUP($A1613,'Medical Examinations'!$A:$O,10,FALSE),"")</f>
        <v>Yes</v>
      </c>
      <c r="J1613" t="str">
        <f>IFERROR(VLOOKUP($A1613,'Medical Examinations'!$A:$O,14,FALSE),"")</f>
        <v>Over Weight</v>
      </c>
      <c r="K1613" t="str">
        <f>IFERROR(VLOOKUP($A1613,'Medical Examinations'!$A:$O,15,FALSE),"")</f>
        <v>Diabetes</v>
      </c>
      <c r="L1613" s="19" t="str">
        <f>IFERROR(VLOOKUP($A1613,'Hospitalisation Details'!$A:$Q,7,FALSE),"")</f>
        <v>2-Jun-1974</v>
      </c>
      <c r="M1613" s="20">
        <f>IFERROR(VLOOKUP($A1613,'Hospitalisation Details'!$A:$Q,10,FALSE),"")</f>
        <v>23568.27</v>
      </c>
      <c r="N1613" s="26" t="str">
        <f>IFERROR(VLOOKUP($A1613,'Hospitalisation Details'!$A:$Q,11,FALSE),"")</f>
        <v>tier - 2</v>
      </c>
      <c r="O1613" t="str">
        <f>IFERROR(VLOOKUP($A1613,'Hospitalisation Details'!$A:$Q,13,FALSE),"")</f>
        <v>tier - 2</v>
      </c>
      <c r="P1613" t="str">
        <f>IFERROR(VLOOKUP($A1613,'Hospitalisation Details'!$A:$Q,15,FALSE),"")</f>
        <v>R1011</v>
      </c>
      <c r="Q1613">
        <f>IFERROR(VLOOKUP($A1613,'Hospitalisation Details'!$A:$Q,8,FALSE),"")</f>
        <v>49</v>
      </c>
    </row>
    <row r="1614" spans="1:17" ht="15" x14ac:dyDescent="0.35">
      <c r="A1614" s="25" t="str">
        <f>'Customer Names'!A438</f>
        <v>Id437</v>
      </c>
      <c r="B1614" t="str">
        <f>IFERROR(VLOOKUP($A1614,'Customer Names'!$A:$F,3,FALSE),"")</f>
        <v>Laurie</v>
      </c>
      <c r="C1614" s="27">
        <f>IFERROR(VLOOKUP($A1614,'Medical Examinations'!$A:$O,2,FALSE),"")</f>
        <v>34.1</v>
      </c>
      <c r="D1614">
        <f>IFERROR(VLOOKUP($A1614,'Medical Examinations'!$A:$O,3,FALSE),"")</f>
        <v>4.01</v>
      </c>
      <c r="E1614" s="26" t="str">
        <f>IFERROR(VLOOKUP($A1614,'Medical Examinations'!$A:$O,4,FALSE),"")</f>
        <v>Yes</v>
      </c>
      <c r="F1614" t="str">
        <f>IFERROR(VLOOKUP($A1614,'Medical Examinations'!$A:$O,6,FALSE),"")</f>
        <v>No</v>
      </c>
      <c r="G1614" t="str">
        <f>IFERROR(VLOOKUP($A1614,'Medical Examinations'!$A:$O,7,FALSE),"")</f>
        <v>Yes</v>
      </c>
      <c r="H1614" s="28">
        <f>IFERROR(VLOOKUP($A1614,'Medical Examinations'!$A:$O,8,FALSE),"")</f>
        <v>1</v>
      </c>
      <c r="I1614" t="str">
        <f>IFERROR(VLOOKUP($A1614,'Medical Examinations'!$A:$O,10,FALSE),"")</f>
        <v>No</v>
      </c>
      <c r="J1614" t="str">
        <f>IFERROR(VLOOKUP($A1614,'Medical Examinations'!$A:$O,14,FALSE),"")</f>
        <v>Obesity</v>
      </c>
      <c r="K1614" t="str">
        <f>IFERROR(VLOOKUP($A1614,'Medical Examinations'!$A:$O,15,FALSE),"")</f>
        <v>Normal</v>
      </c>
      <c r="L1614" s="19" t="str">
        <f>IFERROR(VLOOKUP($A1614,'Hospitalisation Details'!$A:$Q,7,FALSE),"")</f>
        <v>26-Aug-1983</v>
      </c>
      <c r="M1614" s="20">
        <f>IFERROR(VLOOKUP($A1614,'Hospitalisation Details'!$A:$Q,10,FALSE),"")</f>
        <v>23563.02</v>
      </c>
      <c r="N1614" s="26" t="str">
        <f>IFERROR(VLOOKUP($A1614,'Hospitalisation Details'!$A:$Q,11,FALSE),"")</f>
        <v>tier - 2</v>
      </c>
      <c r="O1614" t="str">
        <f>IFERROR(VLOOKUP($A1614,'Hospitalisation Details'!$A:$Q,13,FALSE),"")</f>
        <v>tier - 2</v>
      </c>
      <c r="P1614" t="str">
        <f>IFERROR(VLOOKUP($A1614,'Hospitalisation Details'!$A:$Q,15,FALSE),"")</f>
        <v>R1013</v>
      </c>
      <c r="Q1614">
        <f>IFERROR(VLOOKUP($A1614,'Hospitalisation Details'!$A:$Q,8,FALSE),"")</f>
        <v>39</v>
      </c>
    </row>
    <row r="1615" spans="1:17" ht="15" x14ac:dyDescent="0.35">
      <c r="A1615" s="25" t="str">
        <f>'Customer Names'!A439</f>
        <v>Id438</v>
      </c>
      <c r="B1615" t="str">
        <f>IFERROR(VLOOKUP($A1615,'Customer Names'!$A:$F,3,FALSE),"")</f>
        <v>Sekaquaptewa</v>
      </c>
      <c r="C1615" s="27">
        <f>IFERROR(VLOOKUP($A1615,'Medical Examinations'!$A:$O,2,FALSE),"")</f>
        <v>26.125</v>
      </c>
      <c r="D1615">
        <f>IFERROR(VLOOKUP($A1615,'Medical Examinations'!$A:$O,3,FALSE),"")</f>
        <v>8.56</v>
      </c>
      <c r="E1615" s="26" t="str">
        <f>IFERROR(VLOOKUP($A1615,'Medical Examinations'!$A:$O,4,FALSE),"")</f>
        <v>Yes</v>
      </c>
      <c r="F1615" t="str">
        <f>IFERROR(VLOOKUP($A1615,'Medical Examinations'!$A:$O,6,FALSE),"")</f>
        <v>No</v>
      </c>
      <c r="G1615" t="str">
        <f>IFERROR(VLOOKUP($A1615,'Medical Examinations'!$A:$O,7,FALSE),"")</f>
        <v>No</v>
      </c>
      <c r="H1615" s="28">
        <f>IFERROR(VLOOKUP($A1615,'Medical Examinations'!$A:$O,8,FALSE),"")</f>
        <v>1</v>
      </c>
      <c r="I1615" t="str">
        <f>IFERROR(VLOOKUP($A1615,'Medical Examinations'!$A:$O,10,FALSE),"")</f>
        <v>Yes</v>
      </c>
      <c r="J1615" t="str">
        <f>IFERROR(VLOOKUP($A1615,'Medical Examinations'!$A:$O,14,FALSE),"")</f>
        <v>Over Weight</v>
      </c>
      <c r="K1615" t="str">
        <f>IFERROR(VLOOKUP($A1615,'Medical Examinations'!$A:$O,15,FALSE),"")</f>
        <v>Diabetes</v>
      </c>
      <c r="L1615" s="19" t="str">
        <f>IFERROR(VLOOKUP($A1615,'Hospitalisation Details'!$A:$Q,7,FALSE),"")</f>
        <v>13-Nov-1975</v>
      </c>
      <c r="M1615" s="20">
        <f>IFERROR(VLOOKUP($A1615,'Hospitalisation Details'!$A:$Q,10,FALSE),"")</f>
        <v>23401.31</v>
      </c>
      <c r="N1615" s="26" t="str">
        <f>IFERROR(VLOOKUP($A1615,'Hospitalisation Details'!$A:$Q,11,FALSE),"")</f>
        <v>tier - 2</v>
      </c>
      <c r="O1615" t="str">
        <f>IFERROR(VLOOKUP($A1615,'Hospitalisation Details'!$A:$Q,13,FALSE),"")</f>
        <v>tier - 3</v>
      </c>
      <c r="P1615" t="str">
        <f>IFERROR(VLOOKUP($A1615,'Hospitalisation Details'!$A:$Q,15,FALSE),"")</f>
        <v>R1024</v>
      </c>
      <c r="Q1615">
        <f>IFERROR(VLOOKUP($A1615,'Hospitalisation Details'!$A:$Q,8,FALSE),"")</f>
        <v>47</v>
      </c>
    </row>
    <row r="1616" spans="1:17" ht="15" x14ac:dyDescent="0.35">
      <c r="A1616" s="25" t="str">
        <f>'Customer Names'!A440</f>
        <v>Id439</v>
      </c>
      <c r="B1616" t="str">
        <f>IFERROR(VLOOKUP($A1616,'Customer Names'!$A:$F,3,FALSE),"")</f>
        <v>Frash</v>
      </c>
      <c r="C1616" s="27">
        <f>IFERROR(VLOOKUP($A1616,'Medical Examinations'!$A:$O,2,FALSE),"")</f>
        <v>25.6</v>
      </c>
      <c r="D1616">
        <f>IFERROR(VLOOKUP($A1616,'Medical Examinations'!$A:$O,3,FALSE),"")</f>
        <v>10.5</v>
      </c>
      <c r="E1616" s="26" t="str">
        <f>IFERROR(VLOOKUP($A1616,'Medical Examinations'!$A:$O,4,FALSE),"")</f>
        <v>No</v>
      </c>
      <c r="F1616" t="str">
        <f>IFERROR(VLOOKUP($A1616,'Medical Examinations'!$A:$O,6,FALSE),"")</f>
        <v>No</v>
      </c>
      <c r="G1616" t="str">
        <f>IFERROR(VLOOKUP($A1616,'Medical Examinations'!$A:$O,7,FALSE),"")</f>
        <v>No</v>
      </c>
      <c r="H1616" s="28">
        <f>IFERROR(VLOOKUP($A1616,'Medical Examinations'!$A:$O,8,FALSE),"")</f>
        <v>2</v>
      </c>
      <c r="I1616" t="str">
        <f>IFERROR(VLOOKUP($A1616,'Medical Examinations'!$A:$O,10,FALSE),"")</f>
        <v>Yes</v>
      </c>
      <c r="J1616" t="str">
        <f>IFERROR(VLOOKUP($A1616,'Medical Examinations'!$A:$O,14,FALSE),"")</f>
        <v>Over Weight</v>
      </c>
      <c r="K1616" t="str">
        <f>IFERROR(VLOOKUP($A1616,'Medical Examinations'!$A:$O,15,FALSE),"")</f>
        <v>Diabetes</v>
      </c>
      <c r="L1616" s="19" t="str">
        <f>IFERROR(VLOOKUP($A1616,'Hospitalisation Details'!$A:$Q,7,FALSE),"")</f>
        <v>22-Oct-1973</v>
      </c>
      <c r="M1616" s="20">
        <f>IFERROR(VLOOKUP($A1616,'Hospitalisation Details'!$A:$Q,10,FALSE),"")</f>
        <v>23306.55</v>
      </c>
      <c r="N1616" s="26" t="str">
        <f>IFERROR(VLOOKUP($A1616,'Hospitalisation Details'!$A:$Q,11,FALSE),"")</f>
        <v>tier - 2</v>
      </c>
      <c r="O1616" t="str">
        <f>IFERROR(VLOOKUP($A1616,'Hospitalisation Details'!$A:$Q,13,FALSE),"")</f>
        <v>tier - 2</v>
      </c>
      <c r="P1616" t="str">
        <f>IFERROR(VLOOKUP($A1616,'Hospitalisation Details'!$A:$Q,15,FALSE),"")</f>
        <v>R1011</v>
      </c>
      <c r="Q1616">
        <f>IFERROR(VLOOKUP($A1616,'Hospitalisation Details'!$A:$Q,8,FALSE),"")</f>
        <v>49</v>
      </c>
    </row>
    <row r="1617" spans="1:17" ht="15" x14ac:dyDescent="0.35">
      <c r="A1617" s="25" t="str">
        <f>'Customer Names'!A45</f>
        <v>Id44</v>
      </c>
      <c r="B1617" t="str">
        <f>IFERROR(VLOOKUP($A1617,'Customer Names'!$A:$F,3,FALSE),"")</f>
        <v>McElwain</v>
      </c>
      <c r="C1617" s="27">
        <f>IFERROR(VLOOKUP($A1617,'Medical Examinations'!$A:$O,2,FALSE),"")</f>
        <v>34.21</v>
      </c>
      <c r="D1617">
        <f>IFERROR(VLOOKUP($A1617,'Medical Examinations'!$A:$O,3,FALSE),"")</f>
        <v>8.34</v>
      </c>
      <c r="E1617" s="26" t="str">
        <f>IFERROR(VLOOKUP($A1617,'Medical Examinations'!$A:$O,4,FALSE),"")</f>
        <v>No</v>
      </c>
      <c r="F1617" t="str">
        <f>IFERROR(VLOOKUP($A1617,'Medical Examinations'!$A:$O,6,FALSE),"")</f>
        <v>No</v>
      </c>
      <c r="G1617" t="str">
        <f>IFERROR(VLOOKUP($A1617,'Medical Examinations'!$A:$O,7,FALSE),"")</f>
        <v>No</v>
      </c>
      <c r="H1617" s="28" t="str">
        <f>IFERROR(VLOOKUP($A1617,'Medical Examinations'!$A:$O,8,FALSE),"")</f>
        <v>0</v>
      </c>
      <c r="I1617" t="str">
        <f>IFERROR(VLOOKUP($A1617,'Medical Examinations'!$A:$O,10,FALSE),"")</f>
        <v>Yes</v>
      </c>
      <c r="J1617" t="str">
        <f>IFERROR(VLOOKUP($A1617,'Medical Examinations'!$A:$O,14,FALSE),"")</f>
        <v>Obesity</v>
      </c>
      <c r="K1617" t="str">
        <f>IFERROR(VLOOKUP($A1617,'Medical Examinations'!$A:$O,15,FALSE),"")</f>
        <v>Diabetes</v>
      </c>
      <c r="L1617" s="19" t="str">
        <f>IFERROR(VLOOKUP($A1617,'Hospitalisation Details'!$A:$Q,7,FALSE),"")</f>
        <v>24-Nov-1968</v>
      </c>
      <c r="M1617" s="20">
        <f>IFERROR(VLOOKUP($A1617,'Hospitalisation Details'!$A:$Q,10,FALSE),"")</f>
        <v>44260.75</v>
      </c>
      <c r="N1617" s="26" t="str">
        <f>IFERROR(VLOOKUP($A1617,'Hospitalisation Details'!$A:$Q,11,FALSE),"")</f>
        <v>tier - 2</v>
      </c>
      <c r="O1617" t="str">
        <f>IFERROR(VLOOKUP($A1617,'Hospitalisation Details'!$A:$Q,13,FALSE),"")</f>
        <v>tier - 1</v>
      </c>
      <c r="P1617" t="str">
        <f>IFERROR(VLOOKUP($A1617,'Hospitalisation Details'!$A:$Q,15,FALSE),"")</f>
        <v>R1013</v>
      </c>
      <c r="Q1617">
        <f>IFERROR(VLOOKUP($A1617,'Hospitalisation Details'!$A:$Q,8,FALSE),"")</f>
        <v>54</v>
      </c>
    </row>
    <row r="1618" spans="1:17" ht="15" x14ac:dyDescent="0.35">
      <c r="A1618" s="25" t="str">
        <f>'Customer Names'!A441</f>
        <v>Id440</v>
      </c>
      <c r="B1618" t="str">
        <f>IFERROR(VLOOKUP($A1618,'Customer Names'!$A:$F,3,FALSE),"")</f>
        <v>Bukowski</v>
      </c>
      <c r="C1618" s="27">
        <f>IFERROR(VLOOKUP($A1618,'Medical Examinations'!$A:$O,2,FALSE),"")</f>
        <v>24.32</v>
      </c>
      <c r="D1618">
        <f>IFERROR(VLOOKUP($A1618,'Medical Examinations'!$A:$O,3,FALSE),"")</f>
        <v>6.39</v>
      </c>
      <c r="E1618" s="26" t="str">
        <f>IFERROR(VLOOKUP($A1618,'Medical Examinations'!$A:$O,4,FALSE),"")</f>
        <v>No</v>
      </c>
      <c r="F1618" t="str">
        <f>IFERROR(VLOOKUP($A1618,'Medical Examinations'!$A:$O,6,FALSE),"")</f>
        <v>No</v>
      </c>
      <c r="G1618" t="str">
        <f>IFERROR(VLOOKUP($A1618,'Medical Examinations'!$A:$O,7,FALSE),"")</f>
        <v>No</v>
      </c>
      <c r="H1618" s="28" t="str">
        <f>IFERROR(VLOOKUP($A1618,'Medical Examinations'!$A:$O,8,FALSE),"")</f>
        <v>0</v>
      </c>
      <c r="I1618" t="str">
        <f>IFERROR(VLOOKUP($A1618,'Medical Examinations'!$A:$O,10,FALSE),"")</f>
        <v>No</v>
      </c>
      <c r="J1618" t="str">
        <f>IFERROR(VLOOKUP($A1618,'Medical Examinations'!$A:$O,14,FALSE),"")</f>
        <v>Normal Weight</v>
      </c>
      <c r="K1618" t="str">
        <f>IFERROR(VLOOKUP($A1618,'Medical Examinations'!$A:$O,15,FALSE),"")</f>
        <v>Prediabetes</v>
      </c>
      <c r="L1618" s="19" t="str">
        <f>IFERROR(VLOOKUP($A1618,'Hospitalisation Details'!$A:$Q,7,FALSE),"")</f>
        <v>3-Oct-1994</v>
      </c>
      <c r="M1618" s="20">
        <f>IFERROR(VLOOKUP($A1618,'Hospitalisation Details'!$A:$Q,10,FALSE),"")</f>
        <v>23288.93</v>
      </c>
      <c r="N1618" s="26" t="str">
        <f>IFERROR(VLOOKUP($A1618,'Hospitalisation Details'!$A:$Q,11,FALSE),"")</f>
        <v>tier - 2</v>
      </c>
      <c r="O1618" t="str">
        <f>IFERROR(VLOOKUP($A1618,'Hospitalisation Details'!$A:$Q,13,FALSE),"")</f>
        <v>tier - 3</v>
      </c>
      <c r="P1618" t="str">
        <f>IFERROR(VLOOKUP($A1618,'Hospitalisation Details'!$A:$Q,15,FALSE),"")</f>
        <v>R1024</v>
      </c>
      <c r="Q1618">
        <f>IFERROR(VLOOKUP($A1618,'Hospitalisation Details'!$A:$Q,8,FALSE),"")</f>
        <v>28</v>
      </c>
    </row>
    <row r="1619" spans="1:17" ht="15" x14ac:dyDescent="0.35">
      <c r="A1619" s="25" t="str">
        <f>'Customer Names'!A442</f>
        <v>Id441</v>
      </c>
      <c r="B1619" t="str">
        <f>IFERROR(VLOOKUP($A1619,'Customer Names'!$A:$F,3,FALSE),"")</f>
        <v>Sandahl</v>
      </c>
      <c r="C1619" s="27">
        <f>IFERROR(VLOOKUP($A1619,'Medical Examinations'!$A:$O,2,FALSE),"")</f>
        <v>22.88</v>
      </c>
      <c r="D1619">
        <f>IFERROR(VLOOKUP($A1619,'Medical Examinations'!$A:$O,3,FALSE),"")</f>
        <v>5.71</v>
      </c>
      <c r="E1619" s="26" t="str">
        <f>IFERROR(VLOOKUP($A1619,'Medical Examinations'!$A:$O,4,FALSE),"")</f>
        <v>Yes</v>
      </c>
      <c r="F1619" t="str">
        <f>IFERROR(VLOOKUP($A1619,'Medical Examinations'!$A:$O,6,FALSE),"")</f>
        <v>No</v>
      </c>
      <c r="G1619" t="str">
        <f>IFERROR(VLOOKUP($A1619,'Medical Examinations'!$A:$O,7,FALSE),"")</f>
        <v>Yes</v>
      </c>
      <c r="H1619" s="28">
        <f>IFERROR(VLOOKUP($A1619,'Medical Examinations'!$A:$O,8,FALSE),"")</f>
        <v>1</v>
      </c>
      <c r="I1619" t="str">
        <f>IFERROR(VLOOKUP($A1619,'Medical Examinations'!$A:$O,10,FALSE),"")</f>
        <v>Yes</v>
      </c>
      <c r="J1619" t="str">
        <f>IFERROR(VLOOKUP($A1619,'Medical Examinations'!$A:$O,14,FALSE),"")</f>
        <v>Normal Weight</v>
      </c>
      <c r="K1619" t="str">
        <f>IFERROR(VLOOKUP($A1619,'Medical Examinations'!$A:$O,15,FALSE),"")</f>
        <v>Prediabetes</v>
      </c>
      <c r="L1619" s="19" t="str">
        <f>IFERROR(VLOOKUP($A1619,'Hospitalisation Details'!$A:$Q,7,FALSE),"")</f>
        <v>14-Nov-1969</v>
      </c>
      <c r="M1619" s="20">
        <f>IFERROR(VLOOKUP($A1619,'Hospitalisation Details'!$A:$Q,10,FALSE),"")</f>
        <v>23244.79</v>
      </c>
      <c r="N1619" s="26" t="str">
        <f>IFERROR(VLOOKUP($A1619,'Hospitalisation Details'!$A:$Q,11,FALSE),"")</f>
        <v>tier - 2</v>
      </c>
      <c r="O1619" t="str">
        <f>IFERROR(VLOOKUP($A1619,'Hospitalisation Details'!$A:$Q,13,FALSE),"")</f>
        <v>tier - 3</v>
      </c>
      <c r="P1619" t="str">
        <f>IFERROR(VLOOKUP($A1619,'Hospitalisation Details'!$A:$Q,15,FALSE),"")</f>
        <v>R1013</v>
      </c>
      <c r="Q1619">
        <f>IFERROR(VLOOKUP($A1619,'Hospitalisation Details'!$A:$Q,8,FALSE),"")</f>
        <v>53</v>
      </c>
    </row>
    <row r="1620" spans="1:17" ht="15" x14ac:dyDescent="0.35">
      <c r="A1620" s="25" t="str">
        <f>'Customer Names'!A443</f>
        <v>Id442</v>
      </c>
      <c r="B1620" t="str">
        <f>IFERROR(VLOOKUP($A1620,'Customer Names'!$A:$F,3,FALSE),"")</f>
        <v>Speight</v>
      </c>
      <c r="C1620" s="27">
        <f>IFERROR(VLOOKUP($A1620,'Medical Examinations'!$A:$O,2,FALSE),"")</f>
        <v>24.984999999999999</v>
      </c>
      <c r="D1620">
        <f>IFERROR(VLOOKUP($A1620,'Medical Examinations'!$A:$O,3,FALSE),"")</f>
        <v>4.43</v>
      </c>
      <c r="E1620" s="26" t="str">
        <f>IFERROR(VLOOKUP($A1620,'Medical Examinations'!$A:$O,4,FALSE),"")</f>
        <v>Yes</v>
      </c>
      <c r="F1620" t="str">
        <f>IFERROR(VLOOKUP($A1620,'Medical Examinations'!$A:$O,6,FALSE),"")</f>
        <v>No</v>
      </c>
      <c r="G1620" t="str">
        <f>IFERROR(VLOOKUP($A1620,'Medical Examinations'!$A:$O,7,FALSE),"")</f>
        <v>Yes</v>
      </c>
      <c r="H1620" s="28">
        <f>IFERROR(VLOOKUP($A1620,'Medical Examinations'!$A:$O,8,FALSE),"")</f>
        <v>1</v>
      </c>
      <c r="I1620" t="str">
        <f>IFERROR(VLOOKUP($A1620,'Medical Examinations'!$A:$O,10,FALSE),"")</f>
        <v>No</v>
      </c>
      <c r="J1620" t="str">
        <f>IFERROR(VLOOKUP($A1620,'Medical Examinations'!$A:$O,14,FALSE),"")</f>
        <v>Normal Weight</v>
      </c>
      <c r="K1620" t="str">
        <f>IFERROR(VLOOKUP($A1620,'Medical Examinations'!$A:$O,15,FALSE),"")</f>
        <v>Normal</v>
      </c>
      <c r="L1620" s="19" t="str">
        <f>IFERROR(VLOOKUP($A1620,'Hospitalisation Details'!$A:$Q,7,FALSE),"")</f>
        <v>7-Aug-1997</v>
      </c>
      <c r="M1620" s="20">
        <f>IFERROR(VLOOKUP($A1620,'Hospitalisation Details'!$A:$Q,10,FALSE),"")</f>
        <v>23241.47</v>
      </c>
      <c r="N1620" s="26" t="str">
        <f>IFERROR(VLOOKUP($A1620,'Hospitalisation Details'!$A:$Q,11,FALSE),"")</f>
        <v>tier - 2</v>
      </c>
      <c r="O1620" t="str">
        <f>IFERROR(VLOOKUP($A1620,'Hospitalisation Details'!$A:$Q,13,FALSE),"")</f>
        <v>tier - 3</v>
      </c>
      <c r="P1620" t="str">
        <f>IFERROR(VLOOKUP($A1620,'Hospitalisation Details'!$A:$Q,15,FALSE),"")</f>
        <v>R1018</v>
      </c>
      <c r="Q1620">
        <f>IFERROR(VLOOKUP($A1620,'Hospitalisation Details'!$A:$Q,8,FALSE),"")</f>
        <v>25</v>
      </c>
    </row>
    <row r="1621" spans="1:17" ht="15" x14ac:dyDescent="0.35">
      <c r="A1621" s="25" t="str">
        <f>'Customer Names'!A444</f>
        <v>Id443</v>
      </c>
      <c r="B1621" t="str">
        <f>IFERROR(VLOOKUP($A1621,'Customer Names'!$A:$F,3,FALSE),"")</f>
        <v>Lee</v>
      </c>
      <c r="C1621" s="27">
        <f>IFERROR(VLOOKUP($A1621,'Medical Examinations'!$A:$O,2,FALSE),"")</f>
        <v>33.1</v>
      </c>
      <c r="D1621">
        <f>IFERROR(VLOOKUP($A1621,'Medical Examinations'!$A:$O,3,FALSE),"")</f>
        <v>5.52</v>
      </c>
      <c r="E1621" s="26" t="str">
        <f>IFERROR(VLOOKUP($A1621,'Medical Examinations'!$A:$O,4,FALSE),"")</f>
        <v>No</v>
      </c>
      <c r="F1621" t="str">
        <f>IFERROR(VLOOKUP($A1621,'Medical Examinations'!$A:$O,6,FALSE),"")</f>
        <v>No</v>
      </c>
      <c r="G1621" t="str">
        <f>IFERROR(VLOOKUP($A1621,'Medical Examinations'!$A:$O,7,FALSE),"")</f>
        <v>Yes</v>
      </c>
      <c r="H1621" s="28">
        <f>IFERROR(VLOOKUP($A1621,'Medical Examinations'!$A:$O,8,FALSE),"")</f>
        <v>1</v>
      </c>
      <c r="I1621" t="str">
        <f>IFERROR(VLOOKUP($A1621,'Medical Examinations'!$A:$O,10,FALSE),"")</f>
        <v>No</v>
      </c>
      <c r="J1621" t="str">
        <f>IFERROR(VLOOKUP($A1621,'Medical Examinations'!$A:$O,14,FALSE),"")</f>
        <v>Obesity</v>
      </c>
      <c r="K1621" t="str">
        <f>IFERROR(VLOOKUP($A1621,'Medical Examinations'!$A:$O,15,FALSE),"")</f>
        <v>Normal</v>
      </c>
      <c r="L1621" s="19" t="str">
        <f>IFERROR(VLOOKUP($A1621,'Hospitalisation Details'!$A:$Q,7,FALSE),"")</f>
        <v>14-Dec-2003</v>
      </c>
      <c r="M1621" s="20">
        <f>IFERROR(VLOOKUP($A1621,'Hospitalisation Details'!$A:$Q,10,FALSE),"")</f>
        <v>23082.959999999999</v>
      </c>
      <c r="N1621" s="26" t="str">
        <f>IFERROR(VLOOKUP($A1621,'Hospitalisation Details'!$A:$Q,11,FALSE),"")</f>
        <v>tier - 2</v>
      </c>
      <c r="O1621" t="str">
        <f>IFERROR(VLOOKUP($A1621,'Hospitalisation Details'!$A:$Q,13,FALSE),"")</f>
        <v>tier - 2</v>
      </c>
      <c r="P1621" t="str">
        <f>IFERROR(VLOOKUP($A1621,'Hospitalisation Details'!$A:$Q,15,FALSE),"")</f>
        <v>R1011</v>
      </c>
      <c r="Q1621">
        <f>IFERROR(VLOOKUP($A1621,'Hospitalisation Details'!$A:$Q,8,FALSE),"")</f>
        <v>19</v>
      </c>
    </row>
    <row r="1622" spans="1:17" ht="15" x14ac:dyDescent="0.35">
      <c r="A1622" s="25" t="str">
        <f>'Customer Names'!A445</f>
        <v>Id444</v>
      </c>
      <c r="B1622" t="str">
        <f>IFERROR(VLOOKUP($A1622,'Customer Names'!$A:$F,3,FALSE),"")</f>
        <v>Nielsen</v>
      </c>
      <c r="C1622" s="27">
        <f>IFERROR(VLOOKUP($A1622,'Medical Examinations'!$A:$O,2,FALSE),"")</f>
        <v>27.83</v>
      </c>
      <c r="D1622">
        <f>IFERROR(VLOOKUP($A1622,'Medical Examinations'!$A:$O,3,FALSE),"")</f>
        <v>9.1999999999999993</v>
      </c>
      <c r="E1622" s="26" t="str">
        <f>IFERROR(VLOOKUP($A1622,'Medical Examinations'!$A:$O,4,FALSE),"")</f>
        <v>Yes</v>
      </c>
      <c r="F1622" t="str">
        <f>IFERROR(VLOOKUP($A1622,'Medical Examinations'!$A:$O,6,FALSE),"")</f>
        <v>No</v>
      </c>
      <c r="G1622" t="str">
        <f>IFERROR(VLOOKUP($A1622,'Medical Examinations'!$A:$O,7,FALSE),"")</f>
        <v>No</v>
      </c>
      <c r="H1622" s="28">
        <f>IFERROR(VLOOKUP($A1622,'Medical Examinations'!$A:$O,8,FALSE),"")</f>
        <v>1</v>
      </c>
      <c r="I1622" t="str">
        <f>IFERROR(VLOOKUP($A1622,'Medical Examinations'!$A:$O,10,FALSE),"")</f>
        <v>Yes</v>
      </c>
      <c r="J1622" t="str">
        <f>IFERROR(VLOOKUP($A1622,'Medical Examinations'!$A:$O,14,FALSE),"")</f>
        <v>Over Weight</v>
      </c>
      <c r="K1622" t="str">
        <f>IFERROR(VLOOKUP($A1622,'Medical Examinations'!$A:$O,15,FALSE),"")</f>
        <v>Diabetes</v>
      </c>
      <c r="L1622" s="19" t="str">
        <f>IFERROR(VLOOKUP($A1622,'Hospitalisation Details'!$A:$Q,7,FALSE),"")</f>
        <v>9-Sep-1975</v>
      </c>
      <c r="M1622" s="20">
        <f>IFERROR(VLOOKUP($A1622,'Hospitalisation Details'!$A:$Q,10,FALSE),"")</f>
        <v>23065.42</v>
      </c>
      <c r="N1622" s="26" t="str">
        <f>IFERROR(VLOOKUP($A1622,'Hospitalisation Details'!$A:$Q,11,FALSE),"")</f>
        <v>tier - 2</v>
      </c>
      <c r="O1622" t="str">
        <f>IFERROR(VLOOKUP($A1622,'Hospitalisation Details'!$A:$Q,13,FALSE),"")</f>
        <v>tier - 2</v>
      </c>
      <c r="P1622" t="str">
        <f>IFERROR(VLOOKUP($A1622,'Hospitalisation Details'!$A:$Q,15,FALSE),"")</f>
        <v>R1013</v>
      </c>
      <c r="Q1622">
        <f>IFERROR(VLOOKUP($A1622,'Hospitalisation Details'!$A:$Q,8,FALSE),"")</f>
        <v>47</v>
      </c>
    </row>
    <row r="1623" spans="1:17" ht="15" x14ac:dyDescent="0.35">
      <c r="A1623" s="25" t="str">
        <f>'Customer Names'!A446</f>
        <v>Id445</v>
      </c>
      <c r="B1623" t="str">
        <f>IFERROR(VLOOKUP($A1623,'Customer Names'!$A:$F,3,FALSE),"")</f>
        <v>Zirdok</v>
      </c>
      <c r="C1623" s="27">
        <f>IFERROR(VLOOKUP($A1623,'Medical Examinations'!$A:$O,2,FALSE),"")</f>
        <v>30.875</v>
      </c>
      <c r="D1623">
        <f>IFERROR(VLOOKUP($A1623,'Medical Examinations'!$A:$O,3,FALSE),"")</f>
        <v>10.97</v>
      </c>
      <c r="E1623" s="26" t="str">
        <f>IFERROR(VLOOKUP($A1623,'Medical Examinations'!$A:$O,4,FALSE),"")</f>
        <v>Yes</v>
      </c>
      <c r="F1623" t="str">
        <f>IFERROR(VLOOKUP($A1623,'Medical Examinations'!$A:$O,6,FALSE),"")</f>
        <v>No</v>
      </c>
      <c r="G1623" t="str">
        <f>IFERROR(VLOOKUP($A1623,'Medical Examinations'!$A:$O,7,FALSE),"")</f>
        <v>No</v>
      </c>
      <c r="H1623" s="28">
        <f>IFERROR(VLOOKUP($A1623,'Medical Examinations'!$A:$O,8,FALSE),"")</f>
        <v>2</v>
      </c>
      <c r="I1623" t="str">
        <f>IFERROR(VLOOKUP($A1623,'Medical Examinations'!$A:$O,10,FALSE),"")</f>
        <v>No</v>
      </c>
      <c r="J1623" t="str">
        <f>IFERROR(VLOOKUP($A1623,'Medical Examinations'!$A:$O,14,FALSE),"")</f>
        <v>Obesity</v>
      </c>
      <c r="K1623" t="str">
        <f>IFERROR(VLOOKUP($A1623,'Medical Examinations'!$A:$O,15,FALSE),"")</f>
        <v>Diabetes</v>
      </c>
      <c r="L1623" s="19" t="str">
        <f>IFERROR(VLOOKUP($A1623,'Hospitalisation Details'!$A:$Q,7,FALSE),"")</f>
        <v>9-Nov-1970</v>
      </c>
      <c r="M1623" s="20">
        <f>IFERROR(VLOOKUP($A1623,'Hospitalisation Details'!$A:$Q,10,FALSE),"")</f>
        <v>23045.57</v>
      </c>
      <c r="N1623" s="26" t="str">
        <f>IFERROR(VLOOKUP($A1623,'Hospitalisation Details'!$A:$Q,11,FALSE),"")</f>
        <v>tier - 2</v>
      </c>
      <c r="O1623" t="str">
        <f>IFERROR(VLOOKUP($A1623,'Hospitalisation Details'!$A:$Q,13,FALSE),"")</f>
        <v>tier - 2</v>
      </c>
      <c r="P1623" t="str">
        <f>IFERROR(VLOOKUP($A1623,'Hospitalisation Details'!$A:$Q,15,FALSE),"")</f>
        <v>R1024</v>
      </c>
      <c r="Q1623">
        <f>IFERROR(VLOOKUP($A1623,'Hospitalisation Details'!$A:$Q,8,FALSE),"")</f>
        <v>52</v>
      </c>
    </row>
    <row r="1624" spans="1:17" ht="15" x14ac:dyDescent="0.35">
      <c r="A1624" s="25" t="str">
        <f>'Customer Names'!A447</f>
        <v>Id446</v>
      </c>
      <c r="B1624" t="str">
        <f>IFERROR(VLOOKUP($A1624,'Customer Names'!$A:$F,3,FALSE),"")</f>
        <v>Crudale</v>
      </c>
      <c r="C1624" s="27">
        <f>IFERROR(VLOOKUP($A1624,'Medical Examinations'!$A:$O,2,FALSE),"")</f>
        <v>27.265000000000001</v>
      </c>
      <c r="D1624">
        <f>IFERROR(VLOOKUP($A1624,'Medical Examinations'!$A:$O,3,FALSE),"")</f>
        <v>4.25</v>
      </c>
      <c r="E1624" s="26" t="str">
        <f>IFERROR(VLOOKUP($A1624,'Medical Examinations'!$A:$O,4,FALSE),"")</f>
        <v>No</v>
      </c>
      <c r="F1624" t="str">
        <f>IFERROR(VLOOKUP($A1624,'Medical Examinations'!$A:$O,6,FALSE),"")</f>
        <v>No</v>
      </c>
      <c r="G1624" t="str">
        <f>IFERROR(VLOOKUP($A1624,'Medical Examinations'!$A:$O,7,FALSE),"")</f>
        <v>Yes</v>
      </c>
      <c r="H1624" s="28">
        <f>IFERROR(VLOOKUP($A1624,'Medical Examinations'!$A:$O,8,FALSE),"")</f>
        <v>1</v>
      </c>
      <c r="I1624" t="str">
        <f>IFERROR(VLOOKUP($A1624,'Medical Examinations'!$A:$O,10,FALSE),"")</f>
        <v>No</v>
      </c>
      <c r="J1624" t="str">
        <f>IFERROR(VLOOKUP($A1624,'Medical Examinations'!$A:$O,14,FALSE),"")</f>
        <v>Over Weight</v>
      </c>
      <c r="K1624" t="str">
        <f>IFERROR(VLOOKUP($A1624,'Medical Examinations'!$A:$O,15,FALSE),"")</f>
        <v>Normal</v>
      </c>
      <c r="L1624" s="19" t="str">
        <f>IFERROR(VLOOKUP($A1624,'Hospitalisation Details'!$A:$Q,7,FALSE),"")</f>
        <v>25-Jul-2003</v>
      </c>
      <c r="M1624" s="20">
        <f>IFERROR(VLOOKUP($A1624,'Hospitalisation Details'!$A:$Q,10,FALSE),"")</f>
        <v>22493.66</v>
      </c>
      <c r="N1624" s="26" t="str">
        <f>IFERROR(VLOOKUP($A1624,'Hospitalisation Details'!$A:$Q,11,FALSE),"")</f>
        <v>tier - 2</v>
      </c>
      <c r="O1624" t="str">
        <f>IFERROR(VLOOKUP($A1624,'Hospitalisation Details'!$A:$Q,13,FALSE),"")</f>
        <v>tier - 1</v>
      </c>
      <c r="P1624" t="str">
        <f>IFERROR(VLOOKUP($A1624,'Hospitalisation Details'!$A:$Q,15,FALSE),"")</f>
        <v>R1012</v>
      </c>
      <c r="Q1624">
        <f>IFERROR(VLOOKUP($A1624,'Hospitalisation Details'!$A:$Q,8,FALSE),"")</f>
        <v>19</v>
      </c>
    </row>
    <row r="1625" spans="1:17" ht="15" x14ac:dyDescent="0.35">
      <c r="A1625" s="25" t="str">
        <f>'Customer Names'!A448</f>
        <v>Id447</v>
      </c>
      <c r="B1625" t="str">
        <f>IFERROR(VLOOKUP($A1625,'Customer Names'!$A:$F,3,FALSE),"")</f>
        <v>Koopmans</v>
      </c>
      <c r="C1625" s="27">
        <f>IFERROR(VLOOKUP($A1625,'Medical Examinations'!$A:$O,2,FALSE),"")</f>
        <v>26.7</v>
      </c>
      <c r="D1625">
        <f>IFERROR(VLOOKUP($A1625,'Medical Examinations'!$A:$O,3,FALSE),"")</f>
        <v>5.23</v>
      </c>
      <c r="E1625" s="26" t="str">
        <f>IFERROR(VLOOKUP($A1625,'Medical Examinations'!$A:$O,4,FALSE),"")</f>
        <v>No</v>
      </c>
      <c r="F1625" t="str">
        <f>IFERROR(VLOOKUP($A1625,'Medical Examinations'!$A:$O,6,FALSE),"")</f>
        <v>No</v>
      </c>
      <c r="G1625" t="str">
        <f>IFERROR(VLOOKUP($A1625,'Medical Examinations'!$A:$O,7,FALSE),"")</f>
        <v>Yes</v>
      </c>
      <c r="H1625" s="28">
        <f>IFERROR(VLOOKUP($A1625,'Medical Examinations'!$A:$O,8,FALSE),"")</f>
        <v>1</v>
      </c>
      <c r="I1625" t="str">
        <f>IFERROR(VLOOKUP($A1625,'Medical Examinations'!$A:$O,10,FALSE),"")</f>
        <v>Yes</v>
      </c>
      <c r="J1625" t="str">
        <f>IFERROR(VLOOKUP($A1625,'Medical Examinations'!$A:$O,14,FALSE),"")</f>
        <v>Over Weight</v>
      </c>
      <c r="K1625" t="str">
        <f>IFERROR(VLOOKUP($A1625,'Medical Examinations'!$A:$O,15,FALSE),"")</f>
        <v>Normal</v>
      </c>
      <c r="L1625" s="19" t="str">
        <f>IFERROR(VLOOKUP($A1625,'Hospitalisation Details'!$A:$Q,7,FALSE),"")</f>
        <v>14-Nov-1979</v>
      </c>
      <c r="M1625" s="20">
        <f>IFERROR(VLOOKUP($A1625,'Hospitalisation Details'!$A:$Q,10,FALSE),"")</f>
        <v>22478.6</v>
      </c>
      <c r="N1625" s="26" t="str">
        <f>IFERROR(VLOOKUP($A1625,'Hospitalisation Details'!$A:$Q,11,FALSE),"")</f>
        <v>tier - 3</v>
      </c>
      <c r="O1625" t="str">
        <f>IFERROR(VLOOKUP($A1625,'Hospitalisation Details'!$A:$Q,13,FALSE),"")</f>
        <v>tier - 2</v>
      </c>
      <c r="P1625" t="str">
        <f>IFERROR(VLOOKUP($A1625,'Hospitalisation Details'!$A:$Q,15,FALSE),"")</f>
        <v>R1011</v>
      </c>
      <c r="Q1625">
        <f>IFERROR(VLOOKUP($A1625,'Hospitalisation Details'!$A:$Q,8,FALSE),"")</f>
        <v>43</v>
      </c>
    </row>
    <row r="1626" spans="1:17" ht="15" x14ac:dyDescent="0.35">
      <c r="A1626" s="25" t="str">
        <f>'Customer Names'!A449</f>
        <v>Id448</v>
      </c>
      <c r="B1626" t="str">
        <f>IFERROR(VLOOKUP($A1626,'Customer Names'!$A:$F,3,FALSE),"")</f>
        <v>Milani</v>
      </c>
      <c r="C1626" s="27">
        <f>IFERROR(VLOOKUP($A1626,'Medical Examinations'!$A:$O,2,FALSE),"")</f>
        <v>29.925000000000001</v>
      </c>
      <c r="D1626">
        <f>IFERROR(VLOOKUP($A1626,'Medical Examinations'!$A:$O,3,FALSE),"")</f>
        <v>5.96</v>
      </c>
      <c r="E1626" s="26" t="str">
        <f>IFERROR(VLOOKUP($A1626,'Medical Examinations'!$A:$O,4,FALSE),"")</f>
        <v>Yes</v>
      </c>
      <c r="F1626" t="str">
        <f>IFERROR(VLOOKUP($A1626,'Medical Examinations'!$A:$O,6,FALSE),"")</f>
        <v>No</v>
      </c>
      <c r="G1626" t="str">
        <f>IFERROR(VLOOKUP($A1626,'Medical Examinations'!$A:$O,7,FALSE),"")</f>
        <v>Yes</v>
      </c>
      <c r="H1626" s="28">
        <f>IFERROR(VLOOKUP($A1626,'Medical Examinations'!$A:$O,8,FALSE),"")</f>
        <v>1</v>
      </c>
      <c r="I1626" t="str">
        <f>IFERROR(VLOOKUP($A1626,'Medical Examinations'!$A:$O,10,FALSE),"")</f>
        <v>Yes</v>
      </c>
      <c r="J1626" t="str">
        <f>IFERROR(VLOOKUP($A1626,'Medical Examinations'!$A:$O,14,FALSE),"")</f>
        <v>Over Weight</v>
      </c>
      <c r="K1626" t="str">
        <f>IFERROR(VLOOKUP($A1626,'Medical Examinations'!$A:$O,15,FALSE),"")</f>
        <v>Prediabetes</v>
      </c>
      <c r="L1626" s="19" t="str">
        <f>IFERROR(VLOOKUP($A1626,'Hospitalisation Details'!$A:$Q,7,FALSE),"")</f>
        <v>21-Dec-1983</v>
      </c>
      <c r="M1626" s="20">
        <f>IFERROR(VLOOKUP($A1626,'Hospitalisation Details'!$A:$Q,10,FALSE),"")</f>
        <v>22462.04</v>
      </c>
      <c r="N1626" s="26" t="str">
        <f>IFERROR(VLOOKUP($A1626,'Hospitalisation Details'!$A:$Q,11,FALSE),"")</f>
        <v>tier - 3</v>
      </c>
      <c r="O1626" t="str">
        <f>IFERROR(VLOOKUP($A1626,'Hospitalisation Details'!$A:$Q,13,FALSE),"")</f>
        <v>tier - 1</v>
      </c>
      <c r="P1626" t="str">
        <f>IFERROR(VLOOKUP($A1626,'Hospitalisation Details'!$A:$Q,15,FALSE),"")</f>
        <v>R1019</v>
      </c>
      <c r="Q1626">
        <f>IFERROR(VLOOKUP($A1626,'Hospitalisation Details'!$A:$Q,8,FALSE),"")</f>
        <v>39</v>
      </c>
    </row>
    <row r="1627" spans="1:17" ht="15" x14ac:dyDescent="0.35">
      <c r="A1627" s="25" t="str">
        <f>'Customer Names'!A450</f>
        <v>Id449</v>
      </c>
      <c r="B1627" t="str">
        <f>IFERROR(VLOOKUP($A1627,'Customer Names'!$A:$F,3,FALSE),"")</f>
        <v>Kelly</v>
      </c>
      <c r="C1627" s="27">
        <f>IFERROR(VLOOKUP($A1627,'Medical Examinations'!$A:$O,2,FALSE),"")</f>
        <v>19.95</v>
      </c>
      <c r="D1627">
        <f>IFERROR(VLOOKUP($A1627,'Medical Examinations'!$A:$O,3,FALSE),"")</f>
        <v>4.29</v>
      </c>
      <c r="E1627" s="26" t="str">
        <f>IFERROR(VLOOKUP($A1627,'Medical Examinations'!$A:$O,4,FALSE),"")</f>
        <v>Yes</v>
      </c>
      <c r="F1627" t="str">
        <f>IFERROR(VLOOKUP($A1627,'Medical Examinations'!$A:$O,6,FALSE),"")</f>
        <v>No</v>
      </c>
      <c r="G1627" t="str">
        <f>IFERROR(VLOOKUP($A1627,'Medical Examinations'!$A:$O,7,FALSE),"")</f>
        <v>No</v>
      </c>
      <c r="H1627" s="28">
        <f>IFERROR(VLOOKUP($A1627,'Medical Examinations'!$A:$O,8,FALSE),"")</f>
        <v>2</v>
      </c>
      <c r="I1627" t="str">
        <f>IFERROR(VLOOKUP($A1627,'Medical Examinations'!$A:$O,10,FALSE),"")</f>
        <v>Yes</v>
      </c>
      <c r="J1627" t="str">
        <f>IFERROR(VLOOKUP($A1627,'Medical Examinations'!$A:$O,14,FALSE),"")</f>
        <v>Normal Weight</v>
      </c>
      <c r="K1627" t="str">
        <f>IFERROR(VLOOKUP($A1627,'Medical Examinations'!$A:$O,15,FALSE),"")</f>
        <v>Normal</v>
      </c>
      <c r="L1627" s="19" t="str">
        <f>IFERROR(VLOOKUP($A1627,'Hospitalisation Details'!$A:$Q,7,FALSE),"")</f>
        <v>18-Aug-1966</v>
      </c>
      <c r="M1627" s="20">
        <f>IFERROR(VLOOKUP($A1627,'Hospitalisation Details'!$A:$Q,10,FALSE),"")</f>
        <v>22412.65</v>
      </c>
      <c r="N1627" s="26" t="str">
        <f>IFERROR(VLOOKUP($A1627,'Hospitalisation Details'!$A:$Q,11,FALSE),"")</f>
        <v>tier - 3</v>
      </c>
      <c r="O1627" t="str">
        <f>IFERROR(VLOOKUP($A1627,'Hospitalisation Details'!$A:$Q,13,FALSE),"")</f>
        <v>tier - 3</v>
      </c>
      <c r="P1627" t="str">
        <f>IFERROR(VLOOKUP($A1627,'Hospitalisation Details'!$A:$Q,15,FALSE),"")</f>
        <v>R1014</v>
      </c>
      <c r="Q1627">
        <f>IFERROR(VLOOKUP($A1627,'Hospitalisation Details'!$A:$Q,8,FALSE),"")</f>
        <v>56</v>
      </c>
    </row>
    <row r="1628" spans="1:17" ht="15" x14ac:dyDescent="0.35">
      <c r="A1628" s="25" t="str">
        <f>'Customer Names'!A46</f>
        <v>Id45</v>
      </c>
      <c r="B1628" t="str">
        <f>IFERROR(VLOOKUP($A1628,'Customer Names'!$A:$F,3,FALSE),"")</f>
        <v>Januszewski</v>
      </c>
      <c r="C1628" s="27">
        <f>IFERROR(VLOOKUP($A1628,'Medical Examinations'!$A:$O,2,FALSE),"")</f>
        <v>38.94</v>
      </c>
      <c r="D1628">
        <f>IFERROR(VLOOKUP($A1628,'Medical Examinations'!$A:$O,3,FALSE),"")</f>
        <v>8.49</v>
      </c>
      <c r="E1628" s="26" t="str">
        <f>IFERROR(VLOOKUP($A1628,'Medical Examinations'!$A:$O,4,FALSE),"")</f>
        <v>Yes</v>
      </c>
      <c r="F1628" t="str">
        <f>IFERROR(VLOOKUP($A1628,'Medical Examinations'!$A:$O,6,FALSE),"")</f>
        <v>No</v>
      </c>
      <c r="G1628" t="str">
        <f>IFERROR(VLOOKUP($A1628,'Medical Examinations'!$A:$O,7,FALSE),"")</f>
        <v>No</v>
      </c>
      <c r="H1628" s="28">
        <f>IFERROR(VLOOKUP($A1628,'Medical Examinations'!$A:$O,8,FALSE),"")</f>
        <v>1</v>
      </c>
      <c r="I1628" t="str">
        <f>IFERROR(VLOOKUP($A1628,'Medical Examinations'!$A:$O,10,FALSE),"")</f>
        <v>Yes</v>
      </c>
      <c r="J1628" t="str">
        <f>IFERROR(VLOOKUP($A1628,'Medical Examinations'!$A:$O,14,FALSE),"")</f>
        <v>Obesity</v>
      </c>
      <c r="K1628" t="str">
        <f>IFERROR(VLOOKUP($A1628,'Medical Examinations'!$A:$O,15,FALSE),"")</f>
        <v>Diabetes</v>
      </c>
      <c r="L1628" s="19" t="str">
        <f>IFERROR(VLOOKUP($A1628,'Hospitalisation Details'!$A:$Q,7,FALSE),"")</f>
        <v>1-Jun-1975</v>
      </c>
      <c r="M1628" s="20">
        <f>IFERROR(VLOOKUP($A1628,'Hospitalisation Details'!$A:$Q,10,FALSE),"")</f>
        <v>44202.65</v>
      </c>
      <c r="N1628" s="26" t="str">
        <f>IFERROR(VLOOKUP($A1628,'Hospitalisation Details'!$A:$Q,11,FALSE),"")</f>
        <v>tier - 2</v>
      </c>
      <c r="O1628" t="str">
        <f>IFERROR(VLOOKUP($A1628,'Hospitalisation Details'!$A:$Q,13,FALSE),"")</f>
        <v>tier - 2</v>
      </c>
      <c r="P1628" t="str">
        <f>IFERROR(VLOOKUP($A1628,'Hospitalisation Details'!$A:$Q,15,FALSE),"")</f>
        <v>R1013</v>
      </c>
      <c r="Q1628">
        <f>IFERROR(VLOOKUP($A1628,'Hospitalisation Details'!$A:$Q,8,FALSE),"")</f>
        <v>48</v>
      </c>
    </row>
    <row r="1629" spans="1:17" ht="15" x14ac:dyDescent="0.35">
      <c r="A1629" s="25" t="str">
        <f>'Customer Names'!A451</f>
        <v>Id450</v>
      </c>
      <c r="B1629" t="str">
        <f>IFERROR(VLOOKUP($A1629,'Customer Names'!$A:$F,3,FALSE),"")</f>
        <v>Finelli</v>
      </c>
      <c r="C1629" s="27">
        <f>IFERROR(VLOOKUP($A1629,'Medical Examinations'!$A:$O,2,FALSE),"")</f>
        <v>24.225000000000001</v>
      </c>
      <c r="D1629">
        <f>IFERROR(VLOOKUP($A1629,'Medical Examinations'!$A:$O,3,FALSE),"")</f>
        <v>4.09</v>
      </c>
      <c r="E1629" s="26" t="str">
        <f>IFERROR(VLOOKUP($A1629,'Medical Examinations'!$A:$O,4,FALSE),"")</f>
        <v>No</v>
      </c>
      <c r="F1629" t="str">
        <f>IFERROR(VLOOKUP($A1629,'Medical Examinations'!$A:$O,6,FALSE),"")</f>
        <v>No</v>
      </c>
      <c r="G1629" t="str">
        <f>IFERROR(VLOOKUP($A1629,'Medical Examinations'!$A:$O,7,FALSE),"")</f>
        <v>No</v>
      </c>
      <c r="H1629" s="28" t="str">
        <f>IFERROR(VLOOKUP($A1629,'Medical Examinations'!$A:$O,8,FALSE),"")</f>
        <v>0</v>
      </c>
      <c r="I1629" t="str">
        <f>IFERROR(VLOOKUP($A1629,'Medical Examinations'!$A:$O,10,FALSE),"")</f>
        <v>No</v>
      </c>
      <c r="J1629" t="str">
        <f>IFERROR(VLOOKUP($A1629,'Medical Examinations'!$A:$O,14,FALSE),"")</f>
        <v>Normal Weight</v>
      </c>
      <c r="K1629" t="str">
        <f>IFERROR(VLOOKUP($A1629,'Medical Examinations'!$A:$O,15,FALSE),"")</f>
        <v>Normal</v>
      </c>
      <c r="L1629" s="19" t="str">
        <f>IFERROR(VLOOKUP($A1629,'Hospitalisation Details'!$A:$Q,7,FALSE),"")</f>
        <v>26-Aug-1999</v>
      </c>
      <c r="M1629" s="20">
        <f>IFERROR(VLOOKUP($A1629,'Hospitalisation Details'!$A:$Q,10,FALSE),"")</f>
        <v>22395.74</v>
      </c>
      <c r="N1629" s="26" t="str">
        <f>IFERROR(VLOOKUP($A1629,'Hospitalisation Details'!$A:$Q,11,FALSE),"")</f>
        <v>tier - 3</v>
      </c>
      <c r="O1629" t="str">
        <f>IFERROR(VLOOKUP($A1629,'Hospitalisation Details'!$A:$Q,13,FALSE),"")</f>
        <v>tier - 2</v>
      </c>
      <c r="P1629" t="str">
        <f>IFERROR(VLOOKUP($A1629,'Hospitalisation Details'!$A:$Q,15,FALSE),"")</f>
        <v>R1024</v>
      </c>
      <c r="Q1629">
        <f>IFERROR(VLOOKUP($A1629,'Hospitalisation Details'!$A:$Q,8,FALSE),"")</f>
        <v>23</v>
      </c>
    </row>
    <row r="1630" spans="1:17" ht="15" x14ac:dyDescent="0.35">
      <c r="A1630" s="25" t="str">
        <f>'Customer Names'!A452</f>
        <v>Id451</v>
      </c>
      <c r="B1630" t="str">
        <f>IFERROR(VLOOKUP($A1630,'Customer Names'!$A:$F,3,FALSE),"")</f>
        <v>Palmer</v>
      </c>
      <c r="C1630" s="27">
        <f>IFERROR(VLOOKUP($A1630,'Medical Examinations'!$A:$O,2,FALSE),"")</f>
        <v>28.12</v>
      </c>
      <c r="D1630">
        <f>IFERROR(VLOOKUP($A1630,'Medical Examinations'!$A:$O,3,FALSE),"")</f>
        <v>4.88</v>
      </c>
      <c r="E1630" s="26" t="str">
        <f>IFERROR(VLOOKUP($A1630,'Medical Examinations'!$A:$O,4,FALSE),"")</f>
        <v>No</v>
      </c>
      <c r="F1630" t="str">
        <f>IFERROR(VLOOKUP($A1630,'Medical Examinations'!$A:$O,6,FALSE),"")</f>
        <v>No</v>
      </c>
      <c r="G1630" t="str">
        <f>IFERROR(VLOOKUP($A1630,'Medical Examinations'!$A:$O,7,FALSE),"")</f>
        <v>No</v>
      </c>
      <c r="H1630" s="28" t="str">
        <f>IFERROR(VLOOKUP($A1630,'Medical Examinations'!$A:$O,8,FALSE),"")</f>
        <v>0</v>
      </c>
      <c r="I1630" t="str">
        <f>IFERROR(VLOOKUP($A1630,'Medical Examinations'!$A:$O,10,FALSE),"")</f>
        <v>Yes</v>
      </c>
      <c r="J1630" t="str">
        <f>IFERROR(VLOOKUP($A1630,'Medical Examinations'!$A:$O,14,FALSE),"")</f>
        <v>Over Weight</v>
      </c>
      <c r="K1630" t="str">
        <f>IFERROR(VLOOKUP($A1630,'Medical Examinations'!$A:$O,15,FALSE),"")</f>
        <v>Normal</v>
      </c>
      <c r="L1630" s="19" t="str">
        <f>IFERROR(VLOOKUP($A1630,'Hospitalisation Details'!$A:$Q,7,FALSE),"")</f>
        <v>27-Dec-1982</v>
      </c>
      <c r="M1630" s="20">
        <f>IFERROR(VLOOKUP($A1630,'Hospitalisation Details'!$A:$Q,10,FALSE),"")</f>
        <v>22331.57</v>
      </c>
      <c r="N1630" s="26" t="str">
        <f>IFERROR(VLOOKUP($A1630,'Hospitalisation Details'!$A:$Q,11,FALSE),"")</f>
        <v>tier - 2</v>
      </c>
      <c r="O1630" t="str">
        <f>IFERROR(VLOOKUP($A1630,'Hospitalisation Details'!$A:$Q,13,FALSE),"")</f>
        <v>tier - 3</v>
      </c>
      <c r="P1630" t="str">
        <f>IFERROR(VLOOKUP($A1630,'Hospitalisation Details'!$A:$Q,15,FALSE),"")</f>
        <v>R1024</v>
      </c>
      <c r="Q1630">
        <f>IFERROR(VLOOKUP($A1630,'Hospitalisation Details'!$A:$Q,8,FALSE),"")</f>
        <v>40</v>
      </c>
    </row>
    <row r="1631" spans="1:17" ht="15" x14ac:dyDescent="0.35">
      <c r="A1631" s="25" t="str">
        <f>'Customer Names'!A453</f>
        <v>Id452</v>
      </c>
      <c r="B1631" t="str">
        <f>IFERROR(VLOOKUP($A1631,'Customer Names'!$A:$F,3,FALSE),"")</f>
        <v>Wang</v>
      </c>
      <c r="C1631" s="27">
        <f>IFERROR(VLOOKUP($A1631,'Medical Examinations'!$A:$O,2,FALSE),"")</f>
        <v>23.21</v>
      </c>
      <c r="D1631">
        <f>IFERROR(VLOOKUP($A1631,'Medical Examinations'!$A:$O,3,FALSE),"")</f>
        <v>6.76</v>
      </c>
      <c r="E1631" s="26" t="str">
        <f>IFERROR(VLOOKUP($A1631,'Medical Examinations'!$A:$O,4,FALSE),"")</f>
        <v>No</v>
      </c>
      <c r="F1631" t="str">
        <f>IFERROR(VLOOKUP($A1631,'Medical Examinations'!$A:$O,6,FALSE),"")</f>
        <v>No</v>
      </c>
      <c r="G1631" t="str">
        <f>IFERROR(VLOOKUP($A1631,'Medical Examinations'!$A:$O,7,FALSE),"")</f>
        <v>No</v>
      </c>
      <c r="H1631" s="28" t="str">
        <f>IFERROR(VLOOKUP($A1631,'Medical Examinations'!$A:$O,8,FALSE),"")</f>
        <v>0</v>
      </c>
      <c r="I1631" t="str">
        <f>IFERROR(VLOOKUP($A1631,'Medical Examinations'!$A:$O,10,FALSE),"")</f>
        <v>Yes</v>
      </c>
      <c r="J1631" t="str">
        <f>IFERROR(VLOOKUP($A1631,'Medical Examinations'!$A:$O,14,FALSE),"")</f>
        <v>Normal Weight</v>
      </c>
      <c r="K1631" t="str">
        <f>IFERROR(VLOOKUP($A1631,'Medical Examinations'!$A:$O,15,FALSE),"")</f>
        <v>Diabetes</v>
      </c>
      <c r="L1631" s="19" t="str">
        <f>IFERROR(VLOOKUP($A1631,'Hospitalisation Details'!$A:$Q,7,FALSE),"")</f>
        <v>16-Jun-1971</v>
      </c>
      <c r="M1631" s="20">
        <f>IFERROR(VLOOKUP($A1631,'Hospitalisation Details'!$A:$Q,10,FALSE),"")</f>
        <v>22218.11</v>
      </c>
      <c r="N1631" s="26" t="str">
        <f>IFERROR(VLOOKUP($A1631,'Hospitalisation Details'!$A:$Q,11,FALSE),"")</f>
        <v>tier - 2</v>
      </c>
      <c r="O1631" t="str">
        <f>IFERROR(VLOOKUP($A1631,'Hospitalisation Details'!$A:$Q,13,FALSE),"")</f>
        <v>tier - 3</v>
      </c>
      <c r="P1631" t="str">
        <f>IFERROR(VLOOKUP($A1631,'Hospitalisation Details'!$A:$Q,15,FALSE),"")</f>
        <v>R1013</v>
      </c>
      <c r="Q1631">
        <f>IFERROR(VLOOKUP($A1631,'Hospitalisation Details'!$A:$Q,8,FALSE),"")</f>
        <v>51</v>
      </c>
    </row>
    <row r="1632" spans="1:17" ht="15" x14ac:dyDescent="0.35">
      <c r="A1632" s="25" t="str">
        <f>'Customer Names'!A454</f>
        <v>Id453</v>
      </c>
      <c r="B1632" t="str">
        <f>IFERROR(VLOOKUP($A1632,'Customer Names'!$A:$F,3,FALSE),"")</f>
        <v>Beasley</v>
      </c>
      <c r="C1632" s="27">
        <f>IFERROR(VLOOKUP($A1632,'Medical Examinations'!$A:$O,2,FALSE),"")</f>
        <v>23.98</v>
      </c>
      <c r="D1632">
        <f>IFERROR(VLOOKUP($A1632,'Medical Examinations'!$A:$O,3,FALSE),"")</f>
        <v>10.67</v>
      </c>
      <c r="E1632" s="26" t="str">
        <f>IFERROR(VLOOKUP($A1632,'Medical Examinations'!$A:$O,4,FALSE),"")</f>
        <v>No</v>
      </c>
      <c r="F1632" t="str">
        <f>IFERROR(VLOOKUP($A1632,'Medical Examinations'!$A:$O,6,FALSE),"")</f>
        <v>No</v>
      </c>
      <c r="G1632" t="str">
        <f>IFERROR(VLOOKUP($A1632,'Medical Examinations'!$A:$O,7,FALSE),"")</f>
        <v>No</v>
      </c>
      <c r="H1632" s="28" t="str">
        <f>IFERROR(VLOOKUP($A1632,'Medical Examinations'!$A:$O,8,FALSE),"")</f>
        <v>0</v>
      </c>
      <c r="I1632" t="str">
        <f>IFERROR(VLOOKUP($A1632,'Medical Examinations'!$A:$O,10,FALSE),"")</f>
        <v>No</v>
      </c>
      <c r="J1632" t="str">
        <f>IFERROR(VLOOKUP($A1632,'Medical Examinations'!$A:$O,14,FALSE),"")</f>
        <v>Normal Weight</v>
      </c>
      <c r="K1632" t="str">
        <f>IFERROR(VLOOKUP($A1632,'Medical Examinations'!$A:$O,15,FALSE),"")</f>
        <v>Diabetes</v>
      </c>
      <c r="L1632" s="19" t="str">
        <f>IFERROR(VLOOKUP($A1632,'Hospitalisation Details'!$A:$Q,7,FALSE),"")</f>
        <v>24-Aug-1965</v>
      </c>
      <c r="M1632" s="20">
        <f>IFERROR(VLOOKUP($A1632,'Hospitalisation Details'!$A:$Q,10,FALSE),"")</f>
        <v>22192.44</v>
      </c>
      <c r="N1632" s="26" t="str">
        <f>IFERROR(VLOOKUP($A1632,'Hospitalisation Details'!$A:$Q,11,FALSE),"")</f>
        <v>tier - 3</v>
      </c>
      <c r="O1632" t="str">
        <f>IFERROR(VLOOKUP($A1632,'Hospitalisation Details'!$A:$Q,13,FALSE),"")</f>
        <v>tier - 1</v>
      </c>
      <c r="P1632" t="str">
        <f>IFERROR(VLOOKUP($A1632,'Hospitalisation Details'!$A:$Q,15,FALSE),"")</f>
        <v>R1013</v>
      </c>
      <c r="Q1632">
        <f>IFERROR(VLOOKUP($A1632,'Hospitalisation Details'!$A:$Q,8,FALSE),"")</f>
        <v>57</v>
      </c>
    </row>
    <row r="1633" spans="1:17" ht="15" x14ac:dyDescent="0.35">
      <c r="A1633" s="25" t="str">
        <f>'Customer Names'!A455</f>
        <v>Id454</v>
      </c>
      <c r="B1633" t="str">
        <f>IFERROR(VLOOKUP($A1633,'Customer Names'!$A:$F,3,FALSE),"")</f>
        <v>Bedbury</v>
      </c>
      <c r="C1633" s="27">
        <f>IFERROR(VLOOKUP($A1633,'Medical Examinations'!$A:$O,2,FALSE),"")</f>
        <v>30</v>
      </c>
      <c r="D1633">
        <f>IFERROR(VLOOKUP($A1633,'Medical Examinations'!$A:$O,3,FALSE),"")</f>
        <v>6.21</v>
      </c>
      <c r="E1633" s="26" t="str">
        <f>IFERROR(VLOOKUP($A1633,'Medical Examinations'!$A:$O,4,FALSE),"")</f>
        <v>No</v>
      </c>
      <c r="F1633" t="str">
        <f>IFERROR(VLOOKUP($A1633,'Medical Examinations'!$A:$O,6,FALSE),"")</f>
        <v>No</v>
      </c>
      <c r="G1633" t="str">
        <f>IFERROR(VLOOKUP($A1633,'Medical Examinations'!$A:$O,7,FALSE),"")</f>
        <v>No</v>
      </c>
      <c r="H1633" s="28" t="str">
        <f>IFERROR(VLOOKUP($A1633,'Medical Examinations'!$A:$O,8,FALSE),"")</f>
        <v>0</v>
      </c>
      <c r="I1633" t="str">
        <f>IFERROR(VLOOKUP($A1633,'Medical Examinations'!$A:$O,10,FALSE),"")</f>
        <v>Yes</v>
      </c>
      <c r="J1633" t="str">
        <f>IFERROR(VLOOKUP($A1633,'Medical Examinations'!$A:$O,14,FALSE),"")</f>
        <v>Obesity</v>
      </c>
      <c r="K1633" t="str">
        <f>IFERROR(VLOOKUP($A1633,'Medical Examinations'!$A:$O,15,FALSE),"")</f>
        <v>Prediabetes</v>
      </c>
      <c r="L1633" s="19" t="str">
        <f>IFERROR(VLOOKUP($A1633,'Hospitalisation Details'!$A:$Q,7,FALSE),"")</f>
        <v>12-Sep-1980</v>
      </c>
      <c r="M1633" s="20">
        <f>IFERROR(VLOOKUP($A1633,'Hospitalisation Details'!$A:$Q,10,FALSE),"")</f>
        <v>22144.03</v>
      </c>
      <c r="N1633" s="26" t="str">
        <f>IFERROR(VLOOKUP($A1633,'Hospitalisation Details'!$A:$Q,11,FALSE),"")</f>
        <v>tier - 2</v>
      </c>
      <c r="O1633" t="str">
        <f>IFERROR(VLOOKUP($A1633,'Hospitalisation Details'!$A:$Q,13,FALSE),"")</f>
        <v>tier - 2</v>
      </c>
      <c r="P1633" t="str">
        <f>IFERROR(VLOOKUP($A1633,'Hospitalisation Details'!$A:$Q,15,FALSE),"")</f>
        <v>R1011</v>
      </c>
      <c r="Q1633">
        <f>IFERROR(VLOOKUP($A1633,'Hospitalisation Details'!$A:$Q,8,FALSE),"")</f>
        <v>42</v>
      </c>
    </row>
    <row r="1634" spans="1:17" ht="15" x14ac:dyDescent="0.35">
      <c r="A1634" s="25" t="str">
        <f>'Customer Names'!A456</f>
        <v>Id455</v>
      </c>
      <c r="B1634" t="str">
        <f>IFERROR(VLOOKUP($A1634,'Customer Names'!$A:$F,3,FALSE),"")</f>
        <v>Stemberger</v>
      </c>
      <c r="C1634" s="27">
        <f>IFERROR(VLOOKUP($A1634,'Medical Examinations'!$A:$O,2,FALSE),"")</f>
        <v>17.350000000000001</v>
      </c>
      <c r="D1634">
        <f>IFERROR(VLOOKUP($A1634,'Medical Examinations'!$A:$O,3,FALSE),"")</f>
        <v>5.03</v>
      </c>
      <c r="E1634" s="26" t="str">
        <f>IFERROR(VLOOKUP($A1634,'Medical Examinations'!$A:$O,4,FALSE),"")</f>
        <v>Yes</v>
      </c>
      <c r="F1634" t="str">
        <f>IFERROR(VLOOKUP($A1634,'Medical Examinations'!$A:$O,6,FALSE),"")</f>
        <v>No</v>
      </c>
      <c r="G1634" t="str">
        <f>IFERROR(VLOOKUP($A1634,'Medical Examinations'!$A:$O,7,FALSE),"")</f>
        <v>No</v>
      </c>
      <c r="H1634" s="28" t="str">
        <f>IFERROR(VLOOKUP($A1634,'Medical Examinations'!$A:$O,8,FALSE),"")</f>
        <v>0</v>
      </c>
      <c r="I1634" t="str">
        <f>IFERROR(VLOOKUP($A1634,'Medical Examinations'!$A:$O,10,FALSE),"")</f>
        <v>Yes</v>
      </c>
      <c r="J1634" t="str">
        <f>IFERROR(VLOOKUP($A1634,'Medical Examinations'!$A:$O,14,FALSE),"")</f>
        <v>Under Weight</v>
      </c>
      <c r="K1634" t="str">
        <f>IFERROR(VLOOKUP($A1634,'Medical Examinations'!$A:$O,15,FALSE),"")</f>
        <v>Normal</v>
      </c>
      <c r="L1634" s="19" t="str">
        <f>IFERROR(VLOOKUP($A1634,'Hospitalisation Details'!$A:$Q,7,FALSE),"")</f>
        <v>28-Aug-2001</v>
      </c>
      <c r="M1634" s="20">
        <f>IFERROR(VLOOKUP($A1634,'Hospitalisation Details'!$A:$Q,10,FALSE),"")</f>
        <v>22097.62</v>
      </c>
      <c r="N1634" s="26" t="str">
        <f>IFERROR(VLOOKUP($A1634,'Hospitalisation Details'!$A:$Q,11,FALSE),"")</f>
        <v>tier - 3</v>
      </c>
      <c r="O1634" t="str">
        <f>IFERROR(VLOOKUP($A1634,'Hospitalisation Details'!$A:$Q,13,FALSE),"")</f>
        <v>tier - 1</v>
      </c>
      <c r="P1634" t="str">
        <f>IFERROR(VLOOKUP($A1634,'Hospitalisation Details'!$A:$Q,15,FALSE),"")</f>
        <v>R1011</v>
      </c>
      <c r="Q1634">
        <f>IFERROR(VLOOKUP($A1634,'Hospitalisation Details'!$A:$Q,8,FALSE),"")</f>
        <v>21</v>
      </c>
    </row>
    <row r="1635" spans="1:17" ht="15" x14ac:dyDescent="0.35">
      <c r="A1635" s="25" t="str">
        <f>'Customer Names'!A457</f>
        <v>Id456</v>
      </c>
      <c r="B1635" t="str">
        <f>IFERROR(VLOOKUP($A1635,'Customer Names'!$A:$F,3,FALSE),"")</f>
        <v>Chebet</v>
      </c>
      <c r="C1635" s="27">
        <f>IFERROR(VLOOKUP($A1635,'Medical Examinations'!$A:$O,2,FALSE),"")</f>
        <v>22.704999999999998</v>
      </c>
      <c r="D1635">
        <f>IFERROR(VLOOKUP($A1635,'Medical Examinations'!$A:$O,3,FALSE),"")</f>
        <v>5.27</v>
      </c>
      <c r="E1635" s="26" t="str">
        <f>IFERROR(VLOOKUP($A1635,'Medical Examinations'!$A:$O,4,FALSE),"")</f>
        <v>No</v>
      </c>
      <c r="F1635" t="str">
        <f>IFERROR(VLOOKUP($A1635,'Medical Examinations'!$A:$O,6,FALSE),"")</f>
        <v>No</v>
      </c>
      <c r="G1635" t="str">
        <f>IFERROR(VLOOKUP($A1635,'Medical Examinations'!$A:$O,7,FALSE),"")</f>
        <v>No</v>
      </c>
      <c r="H1635" s="28" t="str">
        <f>IFERROR(VLOOKUP($A1635,'Medical Examinations'!$A:$O,8,FALSE),"")</f>
        <v>0</v>
      </c>
      <c r="I1635" t="str">
        <f>IFERROR(VLOOKUP($A1635,'Medical Examinations'!$A:$O,10,FALSE),"")</f>
        <v>No</v>
      </c>
      <c r="J1635" t="str">
        <f>IFERROR(VLOOKUP($A1635,'Medical Examinations'!$A:$O,14,FALSE),"")</f>
        <v>Normal Weight</v>
      </c>
      <c r="K1635" t="str">
        <f>IFERROR(VLOOKUP($A1635,'Medical Examinations'!$A:$O,15,FALSE),"")</f>
        <v>Normal</v>
      </c>
      <c r="L1635" s="19" t="str">
        <f>IFERROR(VLOOKUP($A1635,'Hospitalisation Details'!$A:$Q,7,FALSE),"")</f>
        <v>14-Oct-1989</v>
      </c>
      <c r="M1635" s="20">
        <f>IFERROR(VLOOKUP($A1635,'Hospitalisation Details'!$A:$Q,10,FALSE),"")</f>
        <v>21984.47</v>
      </c>
      <c r="N1635" s="26" t="str">
        <f>IFERROR(VLOOKUP($A1635,'Hospitalisation Details'!$A:$Q,11,FALSE),"")</f>
        <v>tier - 3</v>
      </c>
      <c r="O1635" t="str">
        <f>IFERROR(VLOOKUP($A1635,'Hospitalisation Details'!$A:$Q,13,FALSE),"")</f>
        <v>tier - 1</v>
      </c>
      <c r="P1635" t="str">
        <f>IFERROR(VLOOKUP($A1635,'Hospitalisation Details'!$A:$Q,15,FALSE),"")</f>
        <v>R1012</v>
      </c>
      <c r="Q1635">
        <f>IFERROR(VLOOKUP($A1635,'Hospitalisation Details'!$A:$Q,8,FALSE),"")</f>
        <v>33</v>
      </c>
    </row>
    <row r="1636" spans="1:17" ht="15" x14ac:dyDescent="0.35">
      <c r="A1636" s="25" t="str">
        <f>'Customer Names'!A458</f>
        <v>Id457</v>
      </c>
      <c r="B1636" t="str">
        <f>IFERROR(VLOOKUP($A1636,'Customer Names'!$A:$F,3,FALSE),"")</f>
        <v>Muir</v>
      </c>
      <c r="C1636" s="27">
        <f>IFERROR(VLOOKUP($A1636,'Medical Examinations'!$A:$O,2,FALSE),"")</f>
        <v>25.41</v>
      </c>
      <c r="D1636">
        <f>IFERROR(VLOOKUP($A1636,'Medical Examinations'!$A:$O,3,FALSE),"")</f>
        <v>10.53</v>
      </c>
      <c r="E1636" s="26" t="str">
        <f>IFERROR(VLOOKUP($A1636,'Medical Examinations'!$A:$O,4,FALSE),"")</f>
        <v>Yes</v>
      </c>
      <c r="F1636" t="str">
        <f>IFERROR(VLOOKUP($A1636,'Medical Examinations'!$A:$O,6,FALSE),"")</f>
        <v>No</v>
      </c>
      <c r="G1636" t="str">
        <f>IFERROR(VLOOKUP($A1636,'Medical Examinations'!$A:$O,7,FALSE),"")</f>
        <v>No</v>
      </c>
      <c r="H1636" s="28">
        <f>IFERROR(VLOOKUP($A1636,'Medical Examinations'!$A:$O,8,FALSE),"")</f>
        <v>1</v>
      </c>
      <c r="I1636" t="str">
        <f>IFERROR(VLOOKUP($A1636,'Medical Examinations'!$A:$O,10,FALSE),"")</f>
        <v>Yes</v>
      </c>
      <c r="J1636" t="str">
        <f>IFERROR(VLOOKUP($A1636,'Medical Examinations'!$A:$O,14,FALSE),"")</f>
        <v>Over Weight</v>
      </c>
      <c r="K1636" t="str">
        <f>IFERROR(VLOOKUP($A1636,'Medical Examinations'!$A:$O,15,FALSE),"")</f>
        <v>Diabetes</v>
      </c>
      <c r="L1636" s="19" t="str">
        <f>IFERROR(VLOOKUP($A1636,'Hospitalisation Details'!$A:$Q,7,FALSE),"")</f>
        <v>19-Dec-1975</v>
      </c>
      <c r="M1636" s="20">
        <f>IFERROR(VLOOKUP($A1636,'Hospitalisation Details'!$A:$Q,10,FALSE),"")</f>
        <v>21978.68</v>
      </c>
      <c r="N1636" s="26" t="str">
        <f>IFERROR(VLOOKUP($A1636,'Hospitalisation Details'!$A:$Q,11,FALSE),"")</f>
        <v>tier - 3</v>
      </c>
      <c r="O1636" t="str">
        <f>IFERROR(VLOOKUP($A1636,'Hospitalisation Details'!$A:$Q,13,FALSE),"")</f>
        <v>tier - 3</v>
      </c>
      <c r="P1636" t="str">
        <f>IFERROR(VLOOKUP($A1636,'Hospitalisation Details'!$A:$Q,15,FALSE),"")</f>
        <v>R1013</v>
      </c>
      <c r="Q1636">
        <f>IFERROR(VLOOKUP($A1636,'Hospitalisation Details'!$A:$Q,8,FALSE),"")</f>
        <v>47</v>
      </c>
    </row>
    <row r="1637" spans="1:17" ht="15" x14ac:dyDescent="0.35">
      <c r="A1637" s="25" t="str">
        <f>'Customer Names'!A459</f>
        <v>Id458</v>
      </c>
      <c r="B1637" t="str">
        <f>IFERROR(VLOOKUP($A1637,'Customer Names'!$A:$F,3,FALSE),"")</f>
        <v>Yang</v>
      </c>
      <c r="C1637" s="27">
        <f>IFERROR(VLOOKUP($A1637,'Medical Examinations'!$A:$O,2,FALSE),"")</f>
        <v>18.23</v>
      </c>
      <c r="D1637">
        <f>IFERROR(VLOOKUP($A1637,'Medical Examinations'!$A:$O,3,FALSE),"")</f>
        <v>5.78</v>
      </c>
      <c r="E1637" s="26" t="str">
        <f>IFERROR(VLOOKUP($A1637,'Medical Examinations'!$A:$O,4,FALSE),"")</f>
        <v>No</v>
      </c>
      <c r="F1637" t="str">
        <f>IFERROR(VLOOKUP($A1637,'Medical Examinations'!$A:$O,6,FALSE),"")</f>
        <v>No</v>
      </c>
      <c r="G1637" t="str">
        <f>IFERROR(VLOOKUP($A1637,'Medical Examinations'!$A:$O,7,FALSE),"")</f>
        <v>Yes</v>
      </c>
      <c r="H1637" s="28">
        <f>IFERROR(VLOOKUP($A1637,'Medical Examinations'!$A:$O,8,FALSE),"")</f>
        <v>1</v>
      </c>
      <c r="I1637" t="str">
        <f>IFERROR(VLOOKUP($A1637,'Medical Examinations'!$A:$O,10,FALSE),"")</f>
        <v>Yes</v>
      </c>
      <c r="J1637" t="str">
        <f>IFERROR(VLOOKUP($A1637,'Medical Examinations'!$A:$O,14,FALSE),"")</f>
        <v>Under Weight</v>
      </c>
      <c r="K1637" t="str">
        <f>IFERROR(VLOOKUP($A1637,'Medical Examinations'!$A:$O,15,FALSE),"")</f>
        <v>Prediabetes</v>
      </c>
      <c r="L1637" s="19" t="str">
        <f>IFERROR(VLOOKUP($A1637,'Hospitalisation Details'!$A:$Q,7,FALSE),"")</f>
        <v>28-Sep-2003</v>
      </c>
      <c r="M1637" s="20">
        <f>IFERROR(VLOOKUP($A1637,'Hospitalisation Details'!$A:$Q,10,FALSE),"")</f>
        <v>21882.400000000001</v>
      </c>
      <c r="N1637" s="26" t="str">
        <f>IFERROR(VLOOKUP($A1637,'Hospitalisation Details'!$A:$Q,11,FALSE),"")</f>
        <v>tier - 2</v>
      </c>
      <c r="O1637" t="str">
        <f>IFERROR(VLOOKUP($A1637,'Hospitalisation Details'!$A:$Q,13,FALSE),"")</f>
        <v>tier - 1</v>
      </c>
      <c r="P1637" t="str">
        <f>IFERROR(VLOOKUP($A1637,'Hospitalisation Details'!$A:$Q,15,FALSE),"")</f>
        <v>R1011</v>
      </c>
      <c r="Q1637">
        <f>IFERROR(VLOOKUP($A1637,'Hospitalisation Details'!$A:$Q,8,FALSE),"")</f>
        <v>19</v>
      </c>
    </row>
    <row r="1638" spans="1:17" ht="15" x14ac:dyDescent="0.35">
      <c r="A1638" s="25" t="str">
        <f>'Customer Names'!A460</f>
        <v>Id459</v>
      </c>
      <c r="B1638" t="str">
        <f>IFERROR(VLOOKUP($A1638,'Customer Names'!$A:$F,3,FALSE),"")</f>
        <v>Gravel</v>
      </c>
      <c r="C1638" s="27">
        <f>IFERROR(VLOOKUP($A1638,'Medical Examinations'!$A:$O,2,FALSE),"")</f>
        <v>24.7</v>
      </c>
      <c r="D1638">
        <f>IFERROR(VLOOKUP($A1638,'Medical Examinations'!$A:$O,3,FALSE),"")</f>
        <v>4.3600000000000003</v>
      </c>
      <c r="E1638" s="26" t="str">
        <f>IFERROR(VLOOKUP($A1638,'Medical Examinations'!$A:$O,4,FALSE),"")</f>
        <v>No</v>
      </c>
      <c r="F1638" t="str">
        <f>IFERROR(VLOOKUP($A1638,'Medical Examinations'!$A:$O,6,FALSE),"")</f>
        <v>No</v>
      </c>
      <c r="G1638" t="str">
        <f>IFERROR(VLOOKUP($A1638,'Medical Examinations'!$A:$O,7,FALSE),"")</f>
        <v>Yes</v>
      </c>
      <c r="H1638" s="28">
        <f>IFERROR(VLOOKUP($A1638,'Medical Examinations'!$A:$O,8,FALSE),"")</f>
        <v>1</v>
      </c>
      <c r="I1638" t="str">
        <f>IFERROR(VLOOKUP($A1638,'Medical Examinations'!$A:$O,10,FALSE),"")</f>
        <v>Yes</v>
      </c>
      <c r="J1638" t="str">
        <f>IFERROR(VLOOKUP($A1638,'Medical Examinations'!$A:$O,14,FALSE),"")</f>
        <v>Normal Weight</v>
      </c>
      <c r="K1638" t="str">
        <f>IFERROR(VLOOKUP($A1638,'Medical Examinations'!$A:$O,15,FALSE),"")</f>
        <v>Normal</v>
      </c>
      <c r="L1638" s="19" t="str">
        <f>IFERROR(VLOOKUP($A1638,'Hospitalisation Details'!$A:$Q,7,FALSE),"")</f>
        <v>17-Aug-1979</v>
      </c>
      <c r="M1638" s="20">
        <f>IFERROR(VLOOKUP($A1638,'Hospitalisation Details'!$A:$Q,10,FALSE),"")</f>
        <v>21880.82</v>
      </c>
      <c r="N1638" s="26" t="str">
        <f>IFERROR(VLOOKUP($A1638,'Hospitalisation Details'!$A:$Q,11,FALSE),"")</f>
        <v>tier - 3</v>
      </c>
      <c r="O1638" t="str">
        <f>IFERROR(VLOOKUP($A1638,'Hospitalisation Details'!$A:$Q,13,FALSE),"")</f>
        <v>tier - 1</v>
      </c>
      <c r="P1638" t="str">
        <f>IFERROR(VLOOKUP($A1638,'Hospitalisation Details'!$A:$Q,15,FALSE),"")</f>
        <v>R1012</v>
      </c>
      <c r="Q1638">
        <f>IFERROR(VLOOKUP($A1638,'Hospitalisation Details'!$A:$Q,8,FALSE),"")</f>
        <v>43</v>
      </c>
    </row>
    <row r="1639" spans="1:17" ht="15" x14ac:dyDescent="0.35">
      <c r="A1639" s="25" t="str">
        <f>'Customer Names'!A47</f>
        <v>Id46</v>
      </c>
      <c r="B1639" t="str">
        <f>IFERROR(VLOOKUP($A1639,'Customer Names'!$A:$F,3,FALSE),"")</f>
        <v>Rohne</v>
      </c>
      <c r="C1639" s="27">
        <f>IFERROR(VLOOKUP($A1639,'Medical Examinations'!$A:$O,2,FALSE),"")</f>
        <v>30.21</v>
      </c>
      <c r="D1639">
        <f>IFERROR(VLOOKUP($A1639,'Medical Examinations'!$A:$O,3,FALSE),"")</f>
        <v>5.34</v>
      </c>
      <c r="E1639" s="26" t="str">
        <f>IFERROR(VLOOKUP($A1639,'Medical Examinations'!$A:$O,4,FALSE),"")</f>
        <v>Yes</v>
      </c>
      <c r="F1639" t="str">
        <f>IFERROR(VLOOKUP($A1639,'Medical Examinations'!$A:$O,6,FALSE),"")</f>
        <v>No</v>
      </c>
      <c r="G1639" t="str">
        <f>IFERROR(VLOOKUP($A1639,'Medical Examinations'!$A:$O,7,FALSE),"")</f>
        <v>No</v>
      </c>
      <c r="H1639" s="28">
        <f>IFERROR(VLOOKUP($A1639,'Medical Examinations'!$A:$O,8,FALSE),"")</f>
        <v>1</v>
      </c>
      <c r="I1639" t="str">
        <f>IFERROR(VLOOKUP($A1639,'Medical Examinations'!$A:$O,10,FALSE),"")</f>
        <v>Yes</v>
      </c>
      <c r="J1639" t="str">
        <f>IFERROR(VLOOKUP($A1639,'Medical Examinations'!$A:$O,14,FALSE),"")</f>
        <v>Obesity</v>
      </c>
      <c r="K1639" t="str">
        <f>IFERROR(VLOOKUP($A1639,'Medical Examinations'!$A:$O,15,FALSE),"")</f>
        <v>Normal</v>
      </c>
      <c r="L1639" s="19" t="str">
        <f>IFERROR(VLOOKUP($A1639,'Hospitalisation Details'!$A:$Q,7,FALSE),"")</f>
        <v>16-Jul-1988</v>
      </c>
      <c r="M1639" s="20">
        <f>IFERROR(VLOOKUP($A1639,'Hospitalisation Details'!$A:$Q,10,FALSE),"")</f>
        <v>43943.88</v>
      </c>
      <c r="N1639" s="26" t="str">
        <f>IFERROR(VLOOKUP($A1639,'Hospitalisation Details'!$A:$Q,11,FALSE),"")</f>
        <v>tier - 2</v>
      </c>
      <c r="O1639" t="str">
        <f>IFERROR(VLOOKUP($A1639,'Hospitalisation Details'!$A:$Q,13,FALSE),"")</f>
        <v>tier - 1</v>
      </c>
      <c r="P1639" t="str">
        <f>IFERROR(VLOOKUP($A1639,'Hospitalisation Details'!$A:$Q,15,FALSE),"")</f>
        <v>R1012</v>
      </c>
      <c r="Q1639">
        <f>IFERROR(VLOOKUP($A1639,'Hospitalisation Details'!$A:$Q,8,FALSE),"")</f>
        <v>34</v>
      </c>
    </row>
    <row r="1640" spans="1:17" ht="15" x14ac:dyDescent="0.35">
      <c r="A1640" s="25" t="str">
        <f>'Customer Names'!A461</f>
        <v>Id460</v>
      </c>
      <c r="B1640" t="str">
        <f>IFERROR(VLOOKUP($A1640,'Customer Names'!$A:$F,3,FALSE),"")</f>
        <v>Smith</v>
      </c>
      <c r="C1640" s="27">
        <f>IFERROR(VLOOKUP($A1640,'Medical Examinations'!$A:$O,2,FALSE),"")</f>
        <v>37.4</v>
      </c>
      <c r="D1640">
        <f>IFERROR(VLOOKUP($A1640,'Medical Examinations'!$A:$O,3,FALSE),"")</f>
        <v>9.7200000000000006</v>
      </c>
      <c r="E1640" s="26" t="str">
        <f>IFERROR(VLOOKUP($A1640,'Medical Examinations'!$A:$O,4,FALSE),"")</f>
        <v>Yes</v>
      </c>
      <c r="F1640" t="str">
        <f>IFERROR(VLOOKUP($A1640,'Medical Examinations'!$A:$O,6,FALSE),"")</f>
        <v>No</v>
      </c>
      <c r="G1640" t="str">
        <f>IFERROR(VLOOKUP($A1640,'Medical Examinations'!$A:$O,7,FALSE),"")</f>
        <v>Yes</v>
      </c>
      <c r="H1640" s="28">
        <f>IFERROR(VLOOKUP($A1640,'Medical Examinations'!$A:$O,8,FALSE),"")</f>
        <v>1</v>
      </c>
      <c r="I1640" t="str">
        <f>IFERROR(VLOOKUP($A1640,'Medical Examinations'!$A:$O,10,FALSE),"")</f>
        <v>No</v>
      </c>
      <c r="J1640" t="str">
        <f>IFERROR(VLOOKUP($A1640,'Medical Examinations'!$A:$O,14,FALSE),"")</f>
        <v>Obesity</v>
      </c>
      <c r="K1640" t="str">
        <f>IFERROR(VLOOKUP($A1640,'Medical Examinations'!$A:$O,15,FALSE),"")</f>
        <v>Diabetes</v>
      </c>
      <c r="L1640" s="19" t="str">
        <f>IFERROR(VLOOKUP($A1640,'Hospitalisation Details'!$A:$Q,7,FALSE),"")</f>
        <v>27-Aug-1963</v>
      </c>
      <c r="M1640" s="20">
        <f>IFERROR(VLOOKUP($A1640,'Hospitalisation Details'!$A:$Q,10,FALSE),"")</f>
        <v>21797</v>
      </c>
      <c r="N1640" s="26" t="str">
        <f>IFERROR(VLOOKUP($A1640,'Hospitalisation Details'!$A:$Q,11,FALSE),"")</f>
        <v>tier - 3</v>
      </c>
      <c r="O1640" t="str">
        <f>IFERROR(VLOOKUP($A1640,'Hospitalisation Details'!$A:$Q,13,FALSE),"")</f>
        <v>tier - 1</v>
      </c>
      <c r="P1640" t="str">
        <f>IFERROR(VLOOKUP($A1640,'Hospitalisation Details'!$A:$Q,15,FALSE),"")</f>
        <v>R1011</v>
      </c>
      <c r="Q1640">
        <f>IFERROR(VLOOKUP($A1640,'Hospitalisation Details'!$A:$Q,8,FALSE),"")</f>
        <v>59</v>
      </c>
    </row>
    <row r="1641" spans="1:17" ht="15" x14ac:dyDescent="0.35">
      <c r="A1641" s="25" t="str">
        <f>'Customer Names'!A462</f>
        <v>Id461</v>
      </c>
      <c r="B1641" t="str">
        <f>IFERROR(VLOOKUP($A1641,'Customer Names'!$A:$F,3,FALSE),"")</f>
        <v>Williams</v>
      </c>
      <c r="C1641" s="27">
        <f>IFERROR(VLOOKUP($A1641,'Medical Examinations'!$A:$O,2,FALSE),"")</f>
        <v>26.885000000000002</v>
      </c>
      <c r="D1641">
        <f>IFERROR(VLOOKUP($A1641,'Medical Examinations'!$A:$O,3,FALSE),"")</f>
        <v>5.18</v>
      </c>
      <c r="E1641" s="26" t="str">
        <f>IFERROR(VLOOKUP($A1641,'Medical Examinations'!$A:$O,4,FALSE),"")</f>
        <v>No</v>
      </c>
      <c r="F1641" t="str">
        <f>IFERROR(VLOOKUP($A1641,'Medical Examinations'!$A:$O,6,FALSE),"")</f>
        <v>No</v>
      </c>
      <c r="G1641" t="str">
        <f>IFERROR(VLOOKUP($A1641,'Medical Examinations'!$A:$O,7,FALSE),"")</f>
        <v>Yes</v>
      </c>
      <c r="H1641" s="28">
        <f>IFERROR(VLOOKUP($A1641,'Medical Examinations'!$A:$O,8,FALSE),"")</f>
        <v>1</v>
      </c>
      <c r="I1641" t="str">
        <f>IFERROR(VLOOKUP($A1641,'Medical Examinations'!$A:$O,10,FALSE),"")</f>
        <v>Yes</v>
      </c>
      <c r="J1641" t="str">
        <f>IFERROR(VLOOKUP($A1641,'Medical Examinations'!$A:$O,14,FALSE),"")</f>
        <v>Over Weight</v>
      </c>
      <c r="K1641" t="str">
        <f>IFERROR(VLOOKUP($A1641,'Medical Examinations'!$A:$O,15,FALSE),"")</f>
        <v>Normal</v>
      </c>
      <c r="L1641" s="19" t="str">
        <f>IFERROR(VLOOKUP($A1641,'Hospitalisation Details'!$A:$Q,7,FALSE),"")</f>
        <v>28-Sep-1979</v>
      </c>
      <c r="M1641" s="20">
        <f>IFERROR(VLOOKUP($A1641,'Hospitalisation Details'!$A:$Q,10,FALSE),"")</f>
        <v>21774.32</v>
      </c>
      <c r="N1641" s="26" t="str">
        <f>IFERROR(VLOOKUP($A1641,'Hospitalisation Details'!$A:$Q,11,FALSE),"")</f>
        <v>tier - 3</v>
      </c>
      <c r="O1641" t="str">
        <f>IFERROR(VLOOKUP($A1641,'Hospitalisation Details'!$A:$Q,13,FALSE),"")</f>
        <v>tier - 2</v>
      </c>
      <c r="P1641" t="str">
        <f>IFERROR(VLOOKUP($A1641,'Hospitalisation Details'!$A:$Q,15,FALSE),"")</f>
        <v>R1012</v>
      </c>
      <c r="Q1641">
        <f>IFERROR(VLOOKUP($A1641,'Hospitalisation Details'!$A:$Q,8,FALSE),"")</f>
        <v>43</v>
      </c>
    </row>
    <row r="1642" spans="1:17" ht="15" x14ac:dyDescent="0.35">
      <c r="A1642" s="25" t="str">
        <f>'Customer Names'!A463</f>
        <v>Id462</v>
      </c>
      <c r="B1642" t="str">
        <f>IFERROR(VLOOKUP($A1642,'Customer Names'!$A:$F,3,FALSE),"")</f>
        <v>Meyer</v>
      </c>
      <c r="C1642" s="27">
        <f>IFERROR(VLOOKUP($A1642,'Medical Examinations'!$A:$O,2,FALSE),"")</f>
        <v>25.27</v>
      </c>
      <c r="D1642">
        <f>IFERROR(VLOOKUP($A1642,'Medical Examinations'!$A:$O,3,FALSE),"")</f>
        <v>5.29</v>
      </c>
      <c r="E1642" s="26" t="str">
        <f>IFERROR(VLOOKUP($A1642,'Medical Examinations'!$A:$O,4,FALSE),"")</f>
        <v>No</v>
      </c>
      <c r="F1642" t="str">
        <f>IFERROR(VLOOKUP($A1642,'Medical Examinations'!$A:$O,6,FALSE),"")</f>
        <v>No</v>
      </c>
      <c r="G1642" t="str">
        <f>IFERROR(VLOOKUP($A1642,'Medical Examinations'!$A:$O,7,FALSE),"")</f>
        <v>Yes</v>
      </c>
      <c r="H1642" s="28">
        <f>IFERROR(VLOOKUP($A1642,'Medical Examinations'!$A:$O,8,FALSE),"")</f>
        <v>1</v>
      </c>
      <c r="I1642" t="str">
        <f>IFERROR(VLOOKUP($A1642,'Medical Examinations'!$A:$O,10,FALSE),"")</f>
        <v>Yes</v>
      </c>
      <c r="J1642" t="str">
        <f>IFERROR(VLOOKUP($A1642,'Medical Examinations'!$A:$O,14,FALSE),"")</f>
        <v>Over Weight</v>
      </c>
      <c r="K1642" t="str">
        <f>IFERROR(VLOOKUP($A1642,'Medical Examinations'!$A:$O,15,FALSE),"")</f>
        <v>Normal</v>
      </c>
      <c r="L1642" s="19" t="str">
        <f>IFERROR(VLOOKUP($A1642,'Hospitalisation Details'!$A:$Q,7,FALSE),"")</f>
        <v>20-Sep-1979</v>
      </c>
      <c r="M1642" s="20">
        <f>IFERROR(VLOOKUP($A1642,'Hospitalisation Details'!$A:$Q,10,FALSE),"")</f>
        <v>21771.34</v>
      </c>
      <c r="N1642" s="26" t="str">
        <f>IFERROR(VLOOKUP($A1642,'Hospitalisation Details'!$A:$Q,11,FALSE),"")</f>
        <v>tier - 3</v>
      </c>
      <c r="O1642" t="str">
        <f>IFERROR(VLOOKUP($A1642,'Hospitalisation Details'!$A:$Q,13,FALSE),"")</f>
        <v>tier - 1</v>
      </c>
      <c r="P1642" t="str">
        <f>IFERROR(VLOOKUP($A1642,'Hospitalisation Details'!$A:$Q,15,FALSE),"")</f>
        <v>R1024</v>
      </c>
      <c r="Q1642">
        <f>IFERROR(VLOOKUP($A1642,'Hospitalisation Details'!$A:$Q,8,FALSE),"")</f>
        <v>43</v>
      </c>
    </row>
    <row r="1643" spans="1:17" ht="15" x14ac:dyDescent="0.35">
      <c r="A1643" s="25" t="str">
        <f>'Customer Names'!A464</f>
        <v>Id463</v>
      </c>
      <c r="B1643" t="str">
        <f>IFERROR(VLOOKUP($A1643,'Customer Names'!$A:$F,3,FALSE),"")</f>
        <v>Jamieson</v>
      </c>
      <c r="C1643" s="27">
        <f>IFERROR(VLOOKUP($A1643,'Medical Examinations'!$A:$O,2,FALSE),"")</f>
        <v>23.655000000000001</v>
      </c>
      <c r="D1643">
        <f>IFERROR(VLOOKUP($A1643,'Medical Examinations'!$A:$O,3,FALSE),"")</f>
        <v>4.8600000000000003</v>
      </c>
      <c r="E1643" s="26" t="str">
        <f>IFERROR(VLOOKUP($A1643,'Medical Examinations'!$A:$O,4,FALSE),"")</f>
        <v>Yes</v>
      </c>
      <c r="F1643" t="str">
        <f>IFERROR(VLOOKUP($A1643,'Medical Examinations'!$A:$O,6,FALSE),"")</f>
        <v>No</v>
      </c>
      <c r="G1643" t="str">
        <f>IFERROR(VLOOKUP($A1643,'Medical Examinations'!$A:$O,7,FALSE),"")</f>
        <v>No</v>
      </c>
      <c r="H1643" s="28" t="str">
        <f>IFERROR(VLOOKUP($A1643,'Medical Examinations'!$A:$O,8,FALSE),"")</f>
        <v>0</v>
      </c>
      <c r="I1643" t="str">
        <f>IFERROR(VLOOKUP($A1643,'Medical Examinations'!$A:$O,10,FALSE),"")</f>
        <v>Yes</v>
      </c>
      <c r="J1643" t="str">
        <f>IFERROR(VLOOKUP($A1643,'Medical Examinations'!$A:$O,14,FALSE),"")</f>
        <v>Normal Weight</v>
      </c>
      <c r="K1643" t="str">
        <f>IFERROR(VLOOKUP($A1643,'Medical Examinations'!$A:$O,15,FALSE),"")</f>
        <v>Normal</v>
      </c>
      <c r="L1643" s="19" t="str">
        <f>IFERROR(VLOOKUP($A1643,'Hospitalisation Details'!$A:$Q,7,FALSE),"")</f>
        <v>18-Jul-1976</v>
      </c>
      <c r="M1643" s="20">
        <f>IFERROR(VLOOKUP($A1643,'Hospitalisation Details'!$A:$Q,10,FALSE),"")</f>
        <v>21677.279999999999</v>
      </c>
      <c r="N1643" s="26" t="str">
        <f>IFERROR(VLOOKUP($A1643,'Hospitalisation Details'!$A:$Q,11,FALSE),"")</f>
        <v>tier - 3</v>
      </c>
      <c r="O1643" t="str">
        <f>IFERROR(VLOOKUP($A1643,'Hospitalisation Details'!$A:$Q,13,FALSE),"")</f>
        <v>tier - 1</v>
      </c>
      <c r="P1643" t="str">
        <f>IFERROR(VLOOKUP($A1643,'Hospitalisation Details'!$A:$Q,15,FALSE),"")</f>
        <v>R1012</v>
      </c>
      <c r="Q1643">
        <f>IFERROR(VLOOKUP($A1643,'Hospitalisation Details'!$A:$Q,8,FALSE),"")</f>
        <v>46</v>
      </c>
    </row>
    <row r="1644" spans="1:17" ht="15" x14ac:dyDescent="0.35">
      <c r="A1644" s="25" t="str">
        <f>'Customer Names'!A465</f>
        <v>Id464</v>
      </c>
      <c r="B1644" t="str">
        <f>IFERROR(VLOOKUP($A1644,'Customer Names'!$A:$F,3,FALSE),"")</f>
        <v>Dufeal</v>
      </c>
      <c r="C1644" s="27">
        <f>IFERROR(VLOOKUP($A1644,'Medical Examinations'!$A:$O,2,FALSE),"")</f>
        <v>55.05</v>
      </c>
      <c r="D1644">
        <f>IFERROR(VLOOKUP($A1644,'Medical Examinations'!$A:$O,3,FALSE),"")</f>
        <v>7.66</v>
      </c>
      <c r="E1644" s="26" t="str">
        <f>IFERROR(VLOOKUP($A1644,'Medical Examinations'!$A:$O,4,FALSE),"")</f>
        <v>No</v>
      </c>
      <c r="F1644" t="str">
        <f>IFERROR(VLOOKUP($A1644,'Medical Examinations'!$A:$O,6,FALSE),"")</f>
        <v>No</v>
      </c>
      <c r="G1644" t="str">
        <f>IFERROR(VLOOKUP($A1644,'Medical Examinations'!$A:$O,7,FALSE),"")</f>
        <v>No</v>
      </c>
      <c r="H1644" s="28" t="str">
        <f>IFERROR(VLOOKUP($A1644,'Medical Examinations'!$A:$O,8,FALSE),"")</f>
        <v>0</v>
      </c>
      <c r="I1644" t="str">
        <f>IFERROR(VLOOKUP($A1644,'Medical Examinations'!$A:$O,10,FALSE),"")</f>
        <v>No</v>
      </c>
      <c r="J1644" t="str">
        <f>IFERROR(VLOOKUP($A1644,'Medical Examinations'!$A:$O,14,FALSE),"")</f>
        <v>Obesity</v>
      </c>
      <c r="K1644" t="str">
        <f>IFERROR(VLOOKUP($A1644,'Medical Examinations'!$A:$O,15,FALSE),"")</f>
        <v>Diabetes</v>
      </c>
      <c r="L1644" s="19" t="str">
        <f>IFERROR(VLOOKUP($A1644,'Hospitalisation Details'!$A:$Q,7,FALSE),"")</f>
        <v>16-Nov-1962</v>
      </c>
      <c r="M1644" s="20">
        <f>IFERROR(VLOOKUP($A1644,'Hospitalisation Details'!$A:$Q,10,FALSE),"")</f>
        <v>21661.16</v>
      </c>
      <c r="N1644" s="26" t="str">
        <f>IFERROR(VLOOKUP($A1644,'Hospitalisation Details'!$A:$Q,11,FALSE),"")</f>
        <v>tier - 2</v>
      </c>
      <c r="O1644" t="str">
        <f>IFERROR(VLOOKUP($A1644,'Hospitalisation Details'!$A:$Q,13,FALSE),"")</f>
        <v>tier - 2</v>
      </c>
      <c r="P1644" t="str">
        <f>IFERROR(VLOOKUP($A1644,'Hospitalisation Details'!$A:$Q,15,FALSE),"")</f>
        <v>R1012</v>
      </c>
      <c r="Q1644">
        <f>IFERROR(VLOOKUP($A1644,'Hospitalisation Details'!$A:$Q,8,FALSE),"")</f>
        <v>60</v>
      </c>
    </row>
    <row r="1645" spans="1:17" ht="15" x14ac:dyDescent="0.35">
      <c r="A1645" s="25" t="str">
        <f>'Customer Names'!A466</f>
        <v>Id465</v>
      </c>
      <c r="B1645" t="str">
        <f>IFERROR(VLOOKUP($A1645,'Customer Names'!$A:$F,3,FALSE),"")</f>
        <v>Sansonetti</v>
      </c>
      <c r="C1645" s="27">
        <f>IFERROR(VLOOKUP($A1645,'Medical Examinations'!$A:$O,2,FALSE),"")</f>
        <v>24.89</v>
      </c>
      <c r="D1645">
        <f>IFERROR(VLOOKUP($A1645,'Medical Examinations'!$A:$O,3,FALSE),"")</f>
        <v>6.1</v>
      </c>
      <c r="E1645" s="26" t="str">
        <f>IFERROR(VLOOKUP($A1645,'Medical Examinations'!$A:$O,4,FALSE),"")</f>
        <v>Yes</v>
      </c>
      <c r="F1645" t="str">
        <f>IFERROR(VLOOKUP($A1645,'Medical Examinations'!$A:$O,6,FALSE),"")</f>
        <v>No</v>
      </c>
      <c r="G1645" t="str">
        <f>IFERROR(VLOOKUP($A1645,'Medical Examinations'!$A:$O,7,FALSE),"")</f>
        <v>Yes</v>
      </c>
      <c r="H1645" s="28">
        <f>IFERROR(VLOOKUP($A1645,'Medical Examinations'!$A:$O,8,FALSE),"")</f>
        <v>1</v>
      </c>
      <c r="I1645" t="str">
        <f>IFERROR(VLOOKUP($A1645,'Medical Examinations'!$A:$O,10,FALSE),"")</f>
        <v>Yes</v>
      </c>
      <c r="J1645" t="str">
        <f>IFERROR(VLOOKUP($A1645,'Medical Examinations'!$A:$O,14,FALSE),"")</f>
        <v>Normal Weight</v>
      </c>
      <c r="K1645" t="str">
        <f>IFERROR(VLOOKUP($A1645,'Medical Examinations'!$A:$O,15,FALSE),"")</f>
        <v>Prediabetes</v>
      </c>
      <c r="L1645" s="19" t="str">
        <f>IFERROR(VLOOKUP($A1645,'Hospitalisation Details'!$A:$Q,7,FALSE),"")</f>
        <v>25-Dec-1983</v>
      </c>
      <c r="M1645" s="20">
        <f>IFERROR(VLOOKUP($A1645,'Hospitalisation Details'!$A:$Q,10,FALSE),"")</f>
        <v>21659.93</v>
      </c>
      <c r="N1645" s="26" t="str">
        <f>IFERROR(VLOOKUP($A1645,'Hospitalisation Details'!$A:$Q,11,FALSE),"")</f>
        <v>tier - 3</v>
      </c>
      <c r="O1645" t="str">
        <f>IFERROR(VLOOKUP($A1645,'Hospitalisation Details'!$A:$Q,13,FALSE),"")</f>
        <v>tier - 3</v>
      </c>
      <c r="P1645" t="str">
        <f>IFERROR(VLOOKUP($A1645,'Hospitalisation Details'!$A:$Q,15,FALSE),"")</f>
        <v>R1024</v>
      </c>
      <c r="Q1645">
        <f>IFERROR(VLOOKUP($A1645,'Hospitalisation Details'!$A:$Q,8,FALSE),"")</f>
        <v>39</v>
      </c>
    </row>
    <row r="1646" spans="1:17" ht="15" x14ac:dyDescent="0.35">
      <c r="A1646" s="25" t="str">
        <f>'Customer Names'!A467</f>
        <v>Id466</v>
      </c>
      <c r="B1646" t="str">
        <f>IFERROR(VLOOKUP($A1646,'Customer Names'!$A:$F,3,FALSE),"")</f>
        <v>Koneazny</v>
      </c>
      <c r="C1646" s="27">
        <f>IFERROR(VLOOKUP($A1646,'Medical Examinations'!$A:$O,2,FALSE),"")</f>
        <v>18.715</v>
      </c>
      <c r="D1646">
        <f>IFERROR(VLOOKUP($A1646,'Medical Examinations'!$A:$O,3,FALSE),"")</f>
        <v>4.4400000000000004</v>
      </c>
      <c r="E1646" s="26" t="str">
        <f>IFERROR(VLOOKUP($A1646,'Medical Examinations'!$A:$O,4,FALSE),"")</f>
        <v>No</v>
      </c>
      <c r="F1646" t="str">
        <f>IFERROR(VLOOKUP($A1646,'Medical Examinations'!$A:$O,6,FALSE),"")</f>
        <v>No</v>
      </c>
      <c r="G1646" t="str">
        <f>IFERROR(VLOOKUP($A1646,'Medical Examinations'!$A:$O,7,FALSE),"")</f>
        <v>No</v>
      </c>
      <c r="H1646" s="28" t="str">
        <f>IFERROR(VLOOKUP($A1646,'Medical Examinations'!$A:$O,8,FALSE),"")</f>
        <v>0</v>
      </c>
      <c r="I1646" t="str">
        <f>IFERROR(VLOOKUP($A1646,'Medical Examinations'!$A:$O,10,FALSE),"")</f>
        <v>No</v>
      </c>
      <c r="J1646" t="str">
        <f>IFERROR(VLOOKUP($A1646,'Medical Examinations'!$A:$O,14,FALSE),"")</f>
        <v>Normal Weight</v>
      </c>
      <c r="K1646" t="str">
        <f>IFERROR(VLOOKUP($A1646,'Medical Examinations'!$A:$O,15,FALSE),"")</f>
        <v>Normal</v>
      </c>
      <c r="L1646" s="19" t="str">
        <f>IFERROR(VLOOKUP($A1646,'Hospitalisation Details'!$A:$Q,7,FALSE),"")</f>
        <v>12-Jun-1999</v>
      </c>
      <c r="M1646" s="20">
        <f>IFERROR(VLOOKUP($A1646,'Hospitalisation Details'!$A:$Q,10,FALSE),"")</f>
        <v>21595.38</v>
      </c>
      <c r="N1646" s="26" t="str">
        <f>IFERROR(VLOOKUP($A1646,'Hospitalisation Details'!$A:$Q,11,FALSE),"")</f>
        <v>tier - 2</v>
      </c>
      <c r="O1646" t="str">
        <f>IFERROR(VLOOKUP($A1646,'Hospitalisation Details'!$A:$Q,13,FALSE),"")</f>
        <v>tier - 3</v>
      </c>
      <c r="P1646" t="str">
        <f>IFERROR(VLOOKUP($A1646,'Hospitalisation Details'!$A:$Q,15,FALSE),"")</f>
        <v>R1012</v>
      </c>
      <c r="Q1646">
        <f>IFERROR(VLOOKUP($A1646,'Hospitalisation Details'!$A:$Q,8,FALSE),"")</f>
        <v>23</v>
      </c>
    </row>
    <row r="1647" spans="1:17" ht="15" x14ac:dyDescent="0.35">
      <c r="A1647" s="25" t="str">
        <f>'Customer Names'!A468</f>
        <v>Id467</v>
      </c>
      <c r="B1647" t="str">
        <f>IFERROR(VLOOKUP($A1647,'Customer Names'!$A:$F,3,FALSE),"")</f>
        <v>Johnson</v>
      </c>
      <c r="C1647" s="27">
        <f>IFERROR(VLOOKUP($A1647,'Medical Examinations'!$A:$O,2,FALSE),"")</f>
        <v>28.12</v>
      </c>
      <c r="D1647">
        <f>IFERROR(VLOOKUP($A1647,'Medical Examinations'!$A:$O,3,FALSE),"")</f>
        <v>6.15</v>
      </c>
      <c r="E1647" s="26" t="str">
        <f>IFERROR(VLOOKUP($A1647,'Medical Examinations'!$A:$O,4,FALSE),"")</f>
        <v>No</v>
      </c>
      <c r="F1647" t="str">
        <f>IFERROR(VLOOKUP($A1647,'Medical Examinations'!$A:$O,6,FALSE),"")</f>
        <v>No</v>
      </c>
      <c r="G1647" t="str">
        <f>IFERROR(VLOOKUP($A1647,'Medical Examinations'!$A:$O,7,FALSE),"")</f>
        <v>No</v>
      </c>
      <c r="H1647" s="28" t="str">
        <f>IFERROR(VLOOKUP($A1647,'Medical Examinations'!$A:$O,8,FALSE),"")</f>
        <v>0</v>
      </c>
      <c r="I1647" t="str">
        <f>IFERROR(VLOOKUP($A1647,'Medical Examinations'!$A:$O,10,FALSE),"")</f>
        <v>Yes</v>
      </c>
      <c r="J1647" t="str">
        <f>IFERROR(VLOOKUP($A1647,'Medical Examinations'!$A:$O,14,FALSE),"")</f>
        <v>Over Weight</v>
      </c>
      <c r="K1647" t="str">
        <f>IFERROR(VLOOKUP($A1647,'Medical Examinations'!$A:$O,15,FALSE),"")</f>
        <v>Prediabetes</v>
      </c>
      <c r="L1647" s="19" t="str">
        <f>IFERROR(VLOOKUP($A1647,'Hospitalisation Details'!$A:$Q,7,FALSE),"")</f>
        <v>21-Nov-1990</v>
      </c>
      <c r="M1647" s="20">
        <f>IFERROR(VLOOKUP($A1647,'Hospitalisation Details'!$A:$Q,10,FALSE),"")</f>
        <v>21472.48</v>
      </c>
      <c r="N1647" s="26" t="str">
        <f>IFERROR(VLOOKUP($A1647,'Hospitalisation Details'!$A:$Q,11,FALSE),"")</f>
        <v>tier - 2</v>
      </c>
      <c r="O1647" t="str">
        <f>IFERROR(VLOOKUP($A1647,'Hospitalisation Details'!$A:$Q,13,FALSE),"")</f>
        <v>tier - 2</v>
      </c>
      <c r="P1647" t="str">
        <f>IFERROR(VLOOKUP($A1647,'Hospitalisation Details'!$A:$Q,15,FALSE),"")</f>
        <v>R1012</v>
      </c>
      <c r="Q1647">
        <f>IFERROR(VLOOKUP($A1647,'Hospitalisation Details'!$A:$Q,8,FALSE),"")</f>
        <v>32</v>
      </c>
    </row>
    <row r="1648" spans="1:17" ht="15" x14ac:dyDescent="0.35">
      <c r="A1648" s="25" t="str">
        <f>'Customer Names'!A469</f>
        <v>Id468</v>
      </c>
      <c r="B1648" t="str">
        <f>IFERROR(VLOOKUP($A1648,'Customer Names'!$A:$F,3,FALSE),"")</f>
        <v>Glasson</v>
      </c>
      <c r="C1648" s="27">
        <f>IFERROR(VLOOKUP($A1648,'Medical Examinations'!$A:$O,2,FALSE),"")</f>
        <v>26.6</v>
      </c>
      <c r="D1648">
        <f>IFERROR(VLOOKUP($A1648,'Medical Examinations'!$A:$O,3,FALSE),"")</f>
        <v>4.53</v>
      </c>
      <c r="E1648" s="26" t="str">
        <f>IFERROR(VLOOKUP($A1648,'Medical Examinations'!$A:$O,4,FALSE),"")</f>
        <v>No</v>
      </c>
      <c r="F1648" t="str">
        <f>IFERROR(VLOOKUP($A1648,'Medical Examinations'!$A:$O,6,FALSE),"")</f>
        <v>No</v>
      </c>
      <c r="G1648" t="str">
        <f>IFERROR(VLOOKUP($A1648,'Medical Examinations'!$A:$O,7,FALSE),"")</f>
        <v>No</v>
      </c>
      <c r="H1648" s="28" t="str">
        <f>IFERROR(VLOOKUP($A1648,'Medical Examinations'!$A:$O,8,FALSE),"")</f>
        <v>0</v>
      </c>
      <c r="I1648" t="str">
        <f>IFERROR(VLOOKUP($A1648,'Medical Examinations'!$A:$O,10,FALSE),"")</f>
        <v>Yes</v>
      </c>
      <c r="J1648" t="str">
        <f>IFERROR(VLOOKUP($A1648,'Medical Examinations'!$A:$O,14,FALSE),"")</f>
        <v>Over Weight</v>
      </c>
      <c r="K1648" t="str">
        <f>IFERROR(VLOOKUP($A1648,'Medical Examinations'!$A:$O,15,FALSE),"")</f>
        <v>Normal</v>
      </c>
      <c r="L1648" s="19" t="str">
        <f>IFERROR(VLOOKUP($A1648,'Hospitalisation Details'!$A:$Q,7,FALSE),"")</f>
        <v>4-Sep-1980</v>
      </c>
      <c r="M1648" s="20">
        <f>IFERROR(VLOOKUP($A1648,'Hospitalisation Details'!$A:$Q,10,FALSE),"")</f>
        <v>21348.71</v>
      </c>
      <c r="N1648" s="26" t="str">
        <f>IFERROR(VLOOKUP($A1648,'Hospitalisation Details'!$A:$Q,11,FALSE),"")</f>
        <v>tier - 2</v>
      </c>
      <c r="O1648" t="str">
        <f>IFERROR(VLOOKUP($A1648,'Hospitalisation Details'!$A:$Q,13,FALSE),"")</f>
        <v>tier - 1</v>
      </c>
      <c r="P1648" t="str">
        <f>IFERROR(VLOOKUP($A1648,'Hospitalisation Details'!$A:$Q,15,FALSE),"")</f>
        <v>R1012</v>
      </c>
      <c r="Q1648">
        <f>IFERROR(VLOOKUP($A1648,'Hospitalisation Details'!$A:$Q,8,FALSE),"")</f>
        <v>42</v>
      </c>
    </row>
    <row r="1649" spans="1:17" ht="15" x14ac:dyDescent="0.35">
      <c r="A1649" s="25" t="str">
        <f>'Customer Names'!A470</f>
        <v>Id469</v>
      </c>
      <c r="B1649" t="str">
        <f>IFERROR(VLOOKUP($A1649,'Customer Names'!$A:$F,3,FALSE),"")</f>
        <v>Canitz</v>
      </c>
      <c r="C1649" s="27">
        <f>IFERROR(VLOOKUP($A1649,'Medical Examinations'!$A:$O,2,FALSE),"")</f>
        <v>30.114999999999998</v>
      </c>
      <c r="D1649">
        <f>IFERROR(VLOOKUP($A1649,'Medical Examinations'!$A:$O,3,FALSE),"")</f>
        <v>5.48</v>
      </c>
      <c r="E1649" s="26" t="str">
        <f>IFERROR(VLOOKUP($A1649,'Medical Examinations'!$A:$O,4,FALSE),"")</f>
        <v>No</v>
      </c>
      <c r="F1649" t="str">
        <f>IFERROR(VLOOKUP($A1649,'Medical Examinations'!$A:$O,6,FALSE),"")</f>
        <v>yes</v>
      </c>
      <c r="G1649" t="str">
        <f>IFERROR(VLOOKUP($A1649,'Medical Examinations'!$A:$O,7,FALSE),"")</f>
        <v>No</v>
      </c>
      <c r="H1649" s="28">
        <f>IFERROR(VLOOKUP($A1649,'Medical Examinations'!$A:$O,8,FALSE),"")</f>
        <v>1</v>
      </c>
      <c r="I1649" t="str">
        <f>IFERROR(VLOOKUP($A1649,'Medical Examinations'!$A:$O,10,FALSE),"")</f>
        <v>No</v>
      </c>
      <c r="J1649" t="str">
        <f>IFERROR(VLOOKUP($A1649,'Medical Examinations'!$A:$O,14,FALSE),"")</f>
        <v>Obesity</v>
      </c>
      <c r="K1649" t="str">
        <f>IFERROR(VLOOKUP($A1649,'Medical Examinations'!$A:$O,15,FALSE),"")</f>
        <v>Normal</v>
      </c>
      <c r="L1649" s="19" t="str">
        <f>IFERROR(VLOOKUP($A1649,'Hospitalisation Details'!$A:$Q,7,FALSE),"")</f>
        <v>4-Aug-2004</v>
      </c>
      <c r="M1649" s="20">
        <f>IFERROR(VLOOKUP($A1649,'Hospitalisation Details'!$A:$Q,10,FALSE),"")</f>
        <v>21344.85</v>
      </c>
      <c r="N1649" s="26" t="str">
        <f>IFERROR(VLOOKUP($A1649,'Hospitalisation Details'!$A:$Q,11,FALSE),"")</f>
        <v>tier - 3</v>
      </c>
      <c r="O1649" t="str">
        <f>IFERROR(VLOOKUP($A1649,'Hospitalisation Details'!$A:$Q,13,FALSE),"")</f>
        <v>tier - 1</v>
      </c>
      <c r="P1649" t="str">
        <f>IFERROR(VLOOKUP($A1649,'Hospitalisation Details'!$A:$Q,15,FALSE),"")</f>
        <v>R1024</v>
      </c>
      <c r="Q1649">
        <f>IFERROR(VLOOKUP($A1649,'Hospitalisation Details'!$A:$Q,8,FALSE),"")</f>
        <v>18</v>
      </c>
    </row>
    <row r="1650" spans="1:17" ht="15" x14ac:dyDescent="0.35">
      <c r="A1650" s="25" t="str">
        <f>'Customer Names'!A48</f>
        <v>Id47</v>
      </c>
      <c r="B1650" t="str">
        <f>IFERROR(VLOOKUP($A1650,'Customer Names'!$A:$F,3,FALSE),"")</f>
        <v>O'Grady</v>
      </c>
      <c r="C1650" s="27">
        <f>IFERROR(VLOOKUP($A1650,'Medical Examinations'!$A:$O,2,FALSE),"")</f>
        <v>33.630000000000003</v>
      </c>
      <c r="D1650">
        <f>IFERROR(VLOOKUP($A1650,'Medical Examinations'!$A:$O,3,FALSE),"")</f>
        <v>4.43</v>
      </c>
      <c r="E1650" s="26" t="str">
        <f>IFERROR(VLOOKUP($A1650,'Medical Examinations'!$A:$O,4,FALSE),"")</f>
        <v>Yes</v>
      </c>
      <c r="F1650" t="str">
        <f>IFERROR(VLOOKUP($A1650,'Medical Examinations'!$A:$O,6,FALSE),"")</f>
        <v>No</v>
      </c>
      <c r="G1650" t="str">
        <f>IFERROR(VLOOKUP($A1650,'Medical Examinations'!$A:$O,7,FALSE),"")</f>
        <v>No</v>
      </c>
      <c r="H1650" s="28">
        <f>IFERROR(VLOOKUP($A1650,'Medical Examinations'!$A:$O,8,FALSE),"")</f>
        <v>2</v>
      </c>
      <c r="I1650" t="str">
        <f>IFERROR(VLOOKUP($A1650,'Medical Examinations'!$A:$O,10,FALSE),"")</f>
        <v>Yes</v>
      </c>
      <c r="J1650" t="str">
        <f>IFERROR(VLOOKUP($A1650,'Medical Examinations'!$A:$O,14,FALSE),"")</f>
        <v>Obesity</v>
      </c>
      <c r="K1650" t="str">
        <f>IFERROR(VLOOKUP($A1650,'Medical Examinations'!$A:$O,15,FALSE),"")</f>
        <v>Normal</v>
      </c>
      <c r="L1650" s="19" t="str">
        <f>IFERROR(VLOOKUP($A1650,'Hospitalisation Details'!$A:$Q,7,FALSE),"")</f>
        <v>5-Oct-1966</v>
      </c>
      <c r="M1650" s="20">
        <f>IFERROR(VLOOKUP($A1650,'Hospitalisation Details'!$A:$Q,10,FALSE),"")</f>
        <v>43921.18</v>
      </c>
      <c r="N1650" s="26" t="str">
        <f>IFERROR(VLOOKUP($A1650,'Hospitalisation Details'!$A:$Q,11,FALSE),"")</f>
        <v>tier - 2</v>
      </c>
      <c r="O1650" t="str">
        <f>IFERROR(VLOOKUP($A1650,'Hospitalisation Details'!$A:$Q,13,FALSE),"")</f>
        <v>tier - 2</v>
      </c>
      <c r="P1650" t="str">
        <f>IFERROR(VLOOKUP($A1650,'Hospitalisation Details'!$A:$Q,15,FALSE),"")</f>
        <v>R1012</v>
      </c>
      <c r="Q1650">
        <f>IFERROR(VLOOKUP($A1650,'Hospitalisation Details'!$A:$Q,8,FALSE),"")</f>
        <v>56</v>
      </c>
    </row>
    <row r="1651" spans="1:17" ht="15" x14ac:dyDescent="0.35">
      <c r="A1651" s="25" t="str">
        <f>'Customer Names'!A471</f>
        <v>Id470</v>
      </c>
      <c r="B1651" t="str">
        <f>IFERROR(VLOOKUP($A1651,'Customer Names'!$A:$F,3,FALSE),"")</f>
        <v>Li</v>
      </c>
      <c r="C1651" s="27">
        <f>IFERROR(VLOOKUP($A1651,'Medical Examinations'!$A:$O,2,FALSE),"")</f>
        <v>24.605</v>
      </c>
      <c r="D1651">
        <f>IFERROR(VLOOKUP($A1651,'Medical Examinations'!$A:$O,3,FALSE),"")</f>
        <v>5.48</v>
      </c>
      <c r="E1651" s="26" t="str">
        <f>IFERROR(VLOOKUP($A1651,'Medical Examinations'!$A:$O,4,FALSE),"")</f>
        <v>No</v>
      </c>
      <c r="F1651" t="str">
        <f>IFERROR(VLOOKUP($A1651,'Medical Examinations'!$A:$O,6,FALSE),"")</f>
        <v>No</v>
      </c>
      <c r="G1651" t="str">
        <f>IFERROR(VLOOKUP($A1651,'Medical Examinations'!$A:$O,7,FALSE),"")</f>
        <v>No</v>
      </c>
      <c r="H1651" s="28" t="str">
        <f>IFERROR(VLOOKUP($A1651,'Medical Examinations'!$A:$O,8,FALSE),"")</f>
        <v>0</v>
      </c>
      <c r="I1651" t="str">
        <f>IFERROR(VLOOKUP($A1651,'Medical Examinations'!$A:$O,10,FALSE),"")</f>
        <v>Yes</v>
      </c>
      <c r="J1651" t="str">
        <f>IFERROR(VLOOKUP($A1651,'Medical Examinations'!$A:$O,14,FALSE),"")</f>
        <v>Normal Weight</v>
      </c>
      <c r="K1651" t="str">
        <f>IFERROR(VLOOKUP($A1651,'Medical Examinations'!$A:$O,15,FALSE),"")</f>
        <v>Normal</v>
      </c>
      <c r="L1651" s="19" t="str">
        <f>IFERROR(VLOOKUP($A1651,'Hospitalisation Details'!$A:$Q,7,FALSE),"")</f>
        <v>10-Dec-1980</v>
      </c>
      <c r="M1651" s="20">
        <f>IFERROR(VLOOKUP($A1651,'Hospitalisation Details'!$A:$Q,10,FALSE),"")</f>
        <v>21259.38</v>
      </c>
      <c r="N1651" s="26" t="str">
        <f>IFERROR(VLOOKUP($A1651,'Hospitalisation Details'!$A:$Q,11,FALSE),"")</f>
        <v>tier - 3</v>
      </c>
      <c r="O1651" t="str">
        <f>IFERROR(VLOOKUP($A1651,'Hospitalisation Details'!$A:$Q,13,FALSE),"")</f>
        <v>tier - 3</v>
      </c>
      <c r="P1651" t="str">
        <f>IFERROR(VLOOKUP($A1651,'Hospitalisation Details'!$A:$Q,15,FALSE),"")</f>
        <v>R1019</v>
      </c>
      <c r="Q1651">
        <f>IFERROR(VLOOKUP($A1651,'Hospitalisation Details'!$A:$Q,8,FALSE),"")</f>
        <v>42</v>
      </c>
    </row>
    <row r="1652" spans="1:17" ht="15" x14ac:dyDescent="0.35">
      <c r="A1652" s="25" t="str">
        <f>'Customer Names'!A472</f>
        <v>Id471</v>
      </c>
      <c r="B1652" t="str">
        <f>IFERROR(VLOOKUP($A1652,'Customer Names'!$A:$F,3,FALSE),"")</f>
        <v>Parsons</v>
      </c>
      <c r="C1652" s="27">
        <f>IFERROR(VLOOKUP($A1652,'Medical Examinations'!$A:$O,2,FALSE),"")</f>
        <v>29.6</v>
      </c>
      <c r="D1652">
        <f>IFERROR(VLOOKUP($A1652,'Medical Examinations'!$A:$O,3,FALSE),"")</f>
        <v>8.1</v>
      </c>
      <c r="E1652" s="26" t="str">
        <f>IFERROR(VLOOKUP($A1652,'Medical Examinations'!$A:$O,4,FALSE),"")</f>
        <v>No</v>
      </c>
      <c r="F1652" t="str">
        <f>IFERROR(VLOOKUP($A1652,'Medical Examinations'!$A:$O,6,FALSE),"")</f>
        <v>No</v>
      </c>
      <c r="G1652" t="str">
        <f>IFERROR(VLOOKUP($A1652,'Medical Examinations'!$A:$O,7,FALSE),"")</f>
        <v>No</v>
      </c>
      <c r="H1652" s="28" t="str">
        <f>IFERROR(VLOOKUP($A1652,'Medical Examinations'!$A:$O,8,FALSE),"")</f>
        <v>0</v>
      </c>
      <c r="I1652" t="str">
        <f>IFERROR(VLOOKUP($A1652,'Medical Examinations'!$A:$O,10,FALSE),"")</f>
        <v>No</v>
      </c>
      <c r="J1652" t="str">
        <f>IFERROR(VLOOKUP($A1652,'Medical Examinations'!$A:$O,14,FALSE),"")</f>
        <v>Over Weight</v>
      </c>
      <c r="K1652" t="str">
        <f>IFERROR(VLOOKUP($A1652,'Medical Examinations'!$A:$O,15,FALSE),"")</f>
        <v>Diabetes</v>
      </c>
      <c r="L1652" s="19" t="str">
        <f>IFERROR(VLOOKUP($A1652,'Hospitalisation Details'!$A:$Q,7,FALSE),"")</f>
        <v>3-Sep-1974</v>
      </c>
      <c r="M1652" s="20">
        <f>IFERROR(VLOOKUP($A1652,'Hospitalisation Details'!$A:$Q,10,FALSE),"")</f>
        <v>21232.18</v>
      </c>
      <c r="N1652" s="26" t="str">
        <f>IFERROR(VLOOKUP($A1652,'Hospitalisation Details'!$A:$Q,11,FALSE),"")</f>
        <v>tier - 3</v>
      </c>
      <c r="O1652" t="str">
        <f>IFERROR(VLOOKUP($A1652,'Hospitalisation Details'!$A:$Q,13,FALSE),"")</f>
        <v>tier - 2</v>
      </c>
      <c r="P1652" t="str">
        <f>IFERROR(VLOOKUP($A1652,'Hospitalisation Details'!$A:$Q,15,FALSE),"")</f>
        <v>R1011</v>
      </c>
      <c r="Q1652">
        <f>IFERROR(VLOOKUP($A1652,'Hospitalisation Details'!$A:$Q,8,FALSE),"")</f>
        <v>48</v>
      </c>
    </row>
    <row r="1653" spans="1:17" ht="15" x14ac:dyDescent="0.35">
      <c r="A1653" s="25" t="str">
        <f>'Customer Names'!A473</f>
        <v>Id472</v>
      </c>
      <c r="B1653" t="str">
        <f>IFERROR(VLOOKUP($A1653,'Customer Names'!$A:$F,3,FALSE),"")</f>
        <v>Raulli</v>
      </c>
      <c r="C1653" s="27">
        <f>IFERROR(VLOOKUP($A1653,'Medical Examinations'!$A:$O,2,FALSE),"")</f>
        <v>24.42</v>
      </c>
      <c r="D1653">
        <f>IFERROR(VLOOKUP($A1653,'Medical Examinations'!$A:$O,3,FALSE),"")</f>
        <v>7.16</v>
      </c>
      <c r="E1653" s="26" t="str">
        <f>IFERROR(VLOOKUP($A1653,'Medical Examinations'!$A:$O,4,FALSE),"")</f>
        <v>No</v>
      </c>
      <c r="F1653" t="str">
        <f>IFERROR(VLOOKUP($A1653,'Medical Examinations'!$A:$O,6,FALSE),"")</f>
        <v>No</v>
      </c>
      <c r="G1653" t="str">
        <f>IFERROR(VLOOKUP($A1653,'Medical Examinations'!$A:$O,7,FALSE),"")</f>
        <v>No</v>
      </c>
      <c r="H1653" s="28" t="str">
        <f>IFERROR(VLOOKUP($A1653,'Medical Examinations'!$A:$O,8,FALSE),"")</f>
        <v>0</v>
      </c>
      <c r="I1653" t="str">
        <f>IFERROR(VLOOKUP($A1653,'Medical Examinations'!$A:$O,10,FALSE),"")</f>
        <v>Yes</v>
      </c>
      <c r="J1653" t="str">
        <f>IFERROR(VLOOKUP($A1653,'Medical Examinations'!$A:$O,14,FALSE),"")</f>
        <v>Normal Weight</v>
      </c>
      <c r="K1653" t="str">
        <f>IFERROR(VLOOKUP($A1653,'Medical Examinations'!$A:$O,15,FALSE),"")</f>
        <v>Diabetes</v>
      </c>
      <c r="L1653" s="19" t="str">
        <f>IFERROR(VLOOKUP($A1653,'Hospitalisation Details'!$A:$Q,7,FALSE),"")</f>
        <v>14-Oct-1974</v>
      </c>
      <c r="M1653" s="20">
        <f>IFERROR(VLOOKUP($A1653,'Hospitalisation Details'!$A:$Q,10,FALSE),"")</f>
        <v>21223.68</v>
      </c>
      <c r="N1653" s="26" t="str">
        <f>IFERROR(VLOOKUP($A1653,'Hospitalisation Details'!$A:$Q,11,FALSE),"")</f>
        <v>tier - 3</v>
      </c>
      <c r="O1653" t="str">
        <f>IFERROR(VLOOKUP($A1653,'Hospitalisation Details'!$A:$Q,13,FALSE),"")</f>
        <v>tier - 2</v>
      </c>
      <c r="P1653" t="str">
        <f>IFERROR(VLOOKUP($A1653,'Hospitalisation Details'!$A:$Q,15,FALSE),"")</f>
        <v>R1013</v>
      </c>
      <c r="Q1653">
        <f>IFERROR(VLOOKUP($A1653,'Hospitalisation Details'!$A:$Q,8,FALSE),"")</f>
        <v>48</v>
      </c>
    </row>
    <row r="1654" spans="1:17" ht="15" x14ac:dyDescent="0.35">
      <c r="A1654" s="25" t="str">
        <f>'Customer Names'!A474</f>
        <v>Id473</v>
      </c>
      <c r="B1654" t="str">
        <f>IFERROR(VLOOKUP($A1654,'Customer Names'!$A:$F,3,FALSE),"")</f>
        <v>Frome</v>
      </c>
      <c r="C1654" s="27">
        <f>IFERROR(VLOOKUP($A1654,'Medical Examinations'!$A:$O,2,FALSE),"")</f>
        <v>20.9</v>
      </c>
      <c r="D1654">
        <f>IFERROR(VLOOKUP($A1654,'Medical Examinations'!$A:$O,3,FALSE),"")</f>
        <v>4.55</v>
      </c>
      <c r="E1654" s="26" t="str">
        <f>IFERROR(VLOOKUP($A1654,'Medical Examinations'!$A:$O,4,FALSE),"")</f>
        <v>Yes</v>
      </c>
      <c r="F1654" t="str">
        <f>IFERROR(VLOOKUP($A1654,'Medical Examinations'!$A:$O,6,FALSE),"")</f>
        <v>No</v>
      </c>
      <c r="G1654" t="str">
        <f>IFERROR(VLOOKUP($A1654,'Medical Examinations'!$A:$O,7,FALSE),"")</f>
        <v>Yes</v>
      </c>
      <c r="H1654" s="28">
        <f>IFERROR(VLOOKUP($A1654,'Medical Examinations'!$A:$O,8,FALSE),"")</f>
        <v>1</v>
      </c>
      <c r="I1654" t="str">
        <f>IFERROR(VLOOKUP($A1654,'Medical Examinations'!$A:$O,10,FALSE),"")</f>
        <v>Yes</v>
      </c>
      <c r="J1654" t="str">
        <f>IFERROR(VLOOKUP($A1654,'Medical Examinations'!$A:$O,14,FALSE),"")</f>
        <v>Normal Weight</v>
      </c>
      <c r="K1654" t="str">
        <f>IFERROR(VLOOKUP($A1654,'Medical Examinations'!$A:$O,15,FALSE),"")</f>
        <v>Normal</v>
      </c>
      <c r="L1654" s="19" t="str">
        <f>IFERROR(VLOOKUP($A1654,'Hospitalisation Details'!$A:$Q,7,FALSE),"")</f>
        <v>26-Aug-1969</v>
      </c>
      <c r="M1654" s="20">
        <f>IFERROR(VLOOKUP($A1654,'Hospitalisation Details'!$A:$Q,10,FALSE),"")</f>
        <v>21195.82</v>
      </c>
      <c r="N1654" s="26" t="str">
        <f>IFERROR(VLOOKUP($A1654,'Hospitalisation Details'!$A:$Q,11,FALSE),"")</f>
        <v>tier - 3</v>
      </c>
      <c r="O1654" t="str">
        <f>IFERROR(VLOOKUP($A1654,'Hospitalisation Details'!$A:$Q,13,FALSE),"")</f>
        <v>tier - 1</v>
      </c>
      <c r="P1654" t="str">
        <f>IFERROR(VLOOKUP($A1654,'Hospitalisation Details'!$A:$Q,15,FALSE),"")</f>
        <v>R1013</v>
      </c>
      <c r="Q1654">
        <f>IFERROR(VLOOKUP($A1654,'Hospitalisation Details'!$A:$Q,8,FALSE),"")</f>
        <v>53</v>
      </c>
    </row>
    <row r="1655" spans="1:17" ht="15" x14ac:dyDescent="0.35">
      <c r="A1655" s="25" t="str">
        <f>'Customer Names'!A475</f>
        <v>Id474</v>
      </c>
      <c r="B1655" t="str">
        <f>IFERROR(VLOOKUP($A1655,'Customer Names'!$A:$F,3,FALSE),"")</f>
        <v>Sevcik</v>
      </c>
      <c r="C1655" s="27">
        <f>IFERROR(VLOOKUP($A1655,'Medical Examinations'!$A:$O,2,FALSE),"")</f>
        <v>22.895</v>
      </c>
      <c r="D1655">
        <f>IFERROR(VLOOKUP($A1655,'Medical Examinations'!$A:$O,3,FALSE),"")</f>
        <v>6.03</v>
      </c>
      <c r="E1655" s="26" t="str">
        <f>IFERROR(VLOOKUP($A1655,'Medical Examinations'!$A:$O,4,FALSE),"")</f>
        <v>No</v>
      </c>
      <c r="F1655" t="str">
        <f>IFERROR(VLOOKUP($A1655,'Medical Examinations'!$A:$O,6,FALSE),"")</f>
        <v>No</v>
      </c>
      <c r="G1655" t="str">
        <f>IFERROR(VLOOKUP($A1655,'Medical Examinations'!$A:$O,7,FALSE),"")</f>
        <v>No</v>
      </c>
      <c r="H1655" s="28" t="str">
        <f>IFERROR(VLOOKUP($A1655,'Medical Examinations'!$A:$O,8,FALSE),"")</f>
        <v>0</v>
      </c>
      <c r="I1655" t="str">
        <f>IFERROR(VLOOKUP($A1655,'Medical Examinations'!$A:$O,10,FALSE),"")</f>
        <v>Yes</v>
      </c>
      <c r="J1655" t="str">
        <f>IFERROR(VLOOKUP($A1655,'Medical Examinations'!$A:$O,14,FALSE),"")</f>
        <v>Normal Weight</v>
      </c>
      <c r="K1655" t="str">
        <f>IFERROR(VLOOKUP($A1655,'Medical Examinations'!$A:$O,15,FALSE),"")</f>
        <v>Prediabetes</v>
      </c>
      <c r="L1655" s="19" t="str">
        <f>IFERROR(VLOOKUP($A1655,'Hospitalisation Details'!$A:$Q,7,FALSE),"")</f>
        <v>23-Nov-1977</v>
      </c>
      <c r="M1655" s="20">
        <f>IFERROR(VLOOKUP($A1655,'Hospitalisation Details'!$A:$Q,10,FALSE),"")</f>
        <v>21098.55</v>
      </c>
      <c r="N1655" s="26" t="str">
        <f>IFERROR(VLOOKUP($A1655,'Hospitalisation Details'!$A:$Q,11,FALSE),"")</f>
        <v>tier - 3</v>
      </c>
      <c r="O1655" t="str">
        <f>IFERROR(VLOOKUP($A1655,'Hospitalisation Details'!$A:$Q,13,FALSE),"")</f>
        <v>tier - 3</v>
      </c>
      <c r="P1655" t="str">
        <f>IFERROR(VLOOKUP($A1655,'Hospitalisation Details'!$A:$Q,15,FALSE),"")</f>
        <v>R1012</v>
      </c>
      <c r="Q1655">
        <f>IFERROR(VLOOKUP($A1655,'Hospitalisation Details'!$A:$Q,8,FALSE),"")</f>
        <v>45</v>
      </c>
    </row>
    <row r="1656" spans="1:17" ht="15" x14ac:dyDescent="0.35">
      <c r="A1656" s="25" t="str">
        <f>'Customer Names'!A476</f>
        <v>Id475</v>
      </c>
      <c r="B1656" t="str">
        <f>IFERROR(VLOOKUP($A1656,'Customer Names'!$A:$F,3,FALSE),"")</f>
        <v>Narang</v>
      </c>
      <c r="C1656" s="27">
        <f>IFERROR(VLOOKUP($A1656,'Medical Examinations'!$A:$O,2,FALSE),"")</f>
        <v>28.3</v>
      </c>
      <c r="D1656">
        <f>IFERROR(VLOOKUP($A1656,'Medical Examinations'!$A:$O,3,FALSE),"")</f>
        <v>5.47</v>
      </c>
      <c r="E1656" s="26" t="str">
        <f>IFERROR(VLOOKUP($A1656,'Medical Examinations'!$A:$O,4,FALSE),"")</f>
        <v>Yes</v>
      </c>
      <c r="F1656" t="str">
        <f>IFERROR(VLOOKUP($A1656,'Medical Examinations'!$A:$O,6,FALSE),"")</f>
        <v>No</v>
      </c>
      <c r="G1656" t="str">
        <f>IFERROR(VLOOKUP($A1656,'Medical Examinations'!$A:$O,7,FALSE),"")</f>
        <v>Yes</v>
      </c>
      <c r="H1656" s="28">
        <f>IFERROR(VLOOKUP($A1656,'Medical Examinations'!$A:$O,8,FALSE),"")</f>
        <v>1</v>
      </c>
      <c r="I1656" t="str">
        <f>IFERROR(VLOOKUP($A1656,'Medical Examinations'!$A:$O,10,FALSE),"")</f>
        <v>Yes</v>
      </c>
      <c r="J1656" t="str">
        <f>IFERROR(VLOOKUP($A1656,'Medical Examinations'!$A:$O,14,FALSE),"")</f>
        <v>Over Weight</v>
      </c>
      <c r="K1656" t="str">
        <f>IFERROR(VLOOKUP($A1656,'Medical Examinations'!$A:$O,15,FALSE),"")</f>
        <v>Normal</v>
      </c>
      <c r="L1656" s="19" t="str">
        <f>IFERROR(VLOOKUP($A1656,'Hospitalisation Details'!$A:$Q,7,FALSE),"")</f>
        <v>2-Jul-1983</v>
      </c>
      <c r="M1656" s="20">
        <f>IFERROR(VLOOKUP($A1656,'Hospitalisation Details'!$A:$Q,10,FALSE),"")</f>
        <v>21082.16</v>
      </c>
      <c r="N1656" s="26" t="str">
        <f>IFERROR(VLOOKUP($A1656,'Hospitalisation Details'!$A:$Q,11,FALSE),"")</f>
        <v>tier - 3</v>
      </c>
      <c r="O1656" t="str">
        <f>IFERROR(VLOOKUP($A1656,'Hospitalisation Details'!$A:$Q,13,FALSE),"")</f>
        <v>tier - 2</v>
      </c>
      <c r="P1656" t="str">
        <f>IFERROR(VLOOKUP($A1656,'Hospitalisation Details'!$A:$Q,15,FALSE),"")</f>
        <v>R1011</v>
      </c>
      <c r="Q1656">
        <f>IFERROR(VLOOKUP($A1656,'Hospitalisation Details'!$A:$Q,8,FALSE),"")</f>
        <v>39</v>
      </c>
    </row>
    <row r="1657" spans="1:17" ht="15" x14ac:dyDescent="0.35">
      <c r="A1657" s="25" t="str">
        <f>'Customer Names'!A477</f>
        <v>Id476</v>
      </c>
      <c r="B1657" t="str">
        <f>IFERROR(VLOOKUP($A1657,'Customer Names'!$A:$F,3,FALSE),"")</f>
        <v>Royston</v>
      </c>
      <c r="C1657" s="27">
        <f>IFERROR(VLOOKUP($A1657,'Medical Examinations'!$A:$O,2,FALSE),"")</f>
        <v>54.3</v>
      </c>
      <c r="D1657">
        <f>IFERROR(VLOOKUP($A1657,'Medical Examinations'!$A:$O,3,FALSE),"")</f>
        <v>4.1500000000000004</v>
      </c>
      <c r="E1657" s="26" t="str">
        <f>IFERROR(VLOOKUP($A1657,'Medical Examinations'!$A:$O,4,FALSE),"")</f>
        <v>Yes</v>
      </c>
      <c r="F1657" t="str">
        <f>IFERROR(VLOOKUP($A1657,'Medical Examinations'!$A:$O,6,FALSE),"")</f>
        <v>No</v>
      </c>
      <c r="G1657" t="str">
        <f>IFERROR(VLOOKUP($A1657,'Medical Examinations'!$A:$O,7,FALSE),"")</f>
        <v>No</v>
      </c>
      <c r="H1657" s="28">
        <f>IFERROR(VLOOKUP($A1657,'Medical Examinations'!$A:$O,8,FALSE),"")</f>
        <v>1</v>
      </c>
      <c r="I1657" t="str">
        <f>IFERROR(VLOOKUP($A1657,'Medical Examinations'!$A:$O,10,FALSE),"")</f>
        <v>No</v>
      </c>
      <c r="J1657" t="str">
        <f>IFERROR(VLOOKUP($A1657,'Medical Examinations'!$A:$O,14,FALSE),"")</f>
        <v>Obesity</v>
      </c>
      <c r="K1657" t="str">
        <f>IFERROR(VLOOKUP($A1657,'Medical Examinations'!$A:$O,15,FALSE),"")</f>
        <v>Normal</v>
      </c>
      <c r="L1657" s="19" t="str">
        <f>IFERROR(VLOOKUP($A1657,'Hospitalisation Details'!$A:$Q,7,FALSE),"")</f>
        <v>19-Nov-1964</v>
      </c>
      <c r="M1657" s="20">
        <f>IFERROR(VLOOKUP($A1657,'Hospitalisation Details'!$A:$Q,10,FALSE),"")</f>
        <v>20893.060000000001</v>
      </c>
      <c r="N1657" s="26" t="str">
        <f>IFERROR(VLOOKUP($A1657,'Hospitalisation Details'!$A:$Q,11,FALSE),"")</f>
        <v>tier - 2</v>
      </c>
      <c r="O1657" t="str">
        <f>IFERROR(VLOOKUP($A1657,'Hospitalisation Details'!$A:$Q,13,FALSE),"")</f>
        <v>tier - 3</v>
      </c>
      <c r="P1657" t="str">
        <f>IFERROR(VLOOKUP($A1657,'Hospitalisation Details'!$A:$Q,15,FALSE),"")</f>
        <v>R1012</v>
      </c>
      <c r="Q1657">
        <f>IFERROR(VLOOKUP($A1657,'Hospitalisation Details'!$A:$Q,8,FALSE),"")</f>
        <v>58</v>
      </c>
    </row>
    <row r="1658" spans="1:17" ht="15" x14ac:dyDescent="0.35">
      <c r="A1658" s="25" t="str">
        <f>'Customer Names'!A478</f>
        <v>Id477</v>
      </c>
      <c r="B1658" t="str">
        <f>IFERROR(VLOOKUP($A1658,'Customer Names'!$A:$F,3,FALSE),"")</f>
        <v>Tieri</v>
      </c>
      <c r="C1658" s="27">
        <f>IFERROR(VLOOKUP($A1658,'Medical Examinations'!$A:$O,2,FALSE),"")</f>
        <v>33.344999999999999</v>
      </c>
      <c r="D1658">
        <f>IFERROR(VLOOKUP($A1658,'Medical Examinations'!$A:$O,3,FALSE),"")</f>
        <v>11.32</v>
      </c>
      <c r="E1658" s="26" t="str">
        <f>IFERROR(VLOOKUP($A1658,'Medical Examinations'!$A:$O,4,FALSE),"")</f>
        <v>Yes</v>
      </c>
      <c r="F1658" t="str">
        <f>IFERROR(VLOOKUP($A1658,'Medical Examinations'!$A:$O,6,FALSE),"")</f>
        <v>No</v>
      </c>
      <c r="G1658" t="str">
        <f>IFERROR(VLOOKUP($A1658,'Medical Examinations'!$A:$O,7,FALSE),"")</f>
        <v>No</v>
      </c>
      <c r="H1658" s="28">
        <f>IFERROR(VLOOKUP($A1658,'Medical Examinations'!$A:$O,8,FALSE),"")</f>
        <v>1</v>
      </c>
      <c r="I1658" t="str">
        <f>IFERROR(VLOOKUP($A1658,'Medical Examinations'!$A:$O,10,FALSE),"")</f>
        <v>No</v>
      </c>
      <c r="J1658" t="str">
        <f>IFERROR(VLOOKUP($A1658,'Medical Examinations'!$A:$O,14,FALSE),"")</f>
        <v>Obesity</v>
      </c>
      <c r="K1658" t="str">
        <f>IFERROR(VLOOKUP($A1658,'Medical Examinations'!$A:$O,15,FALSE),"")</f>
        <v>Diabetes</v>
      </c>
      <c r="L1658" s="19" t="str">
        <f>IFERROR(VLOOKUP($A1658,'Hospitalisation Details'!$A:$Q,7,FALSE),"")</f>
        <v>8-Dec-1975</v>
      </c>
      <c r="M1658" s="20">
        <f>IFERROR(VLOOKUP($A1658,'Hospitalisation Details'!$A:$Q,10,FALSE),"")</f>
        <v>20878.78</v>
      </c>
      <c r="N1658" s="26" t="str">
        <f>IFERROR(VLOOKUP($A1658,'Hospitalisation Details'!$A:$Q,11,FALSE),"")</f>
        <v>tier - 2</v>
      </c>
      <c r="O1658" t="str">
        <f>IFERROR(VLOOKUP($A1658,'Hospitalisation Details'!$A:$Q,13,FALSE),"")</f>
        <v>tier - 1</v>
      </c>
      <c r="P1658" t="str">
        <f>IFERROR(VLOOKUP($A1658,'Hospitalisation Details'!$A:$Q,15,FALSE),"")</f>
        <v>R1024</v>
      </c>
      <c r="Q1658">
        <f>IFERROR(VLOOKUP($A1658,'Hospitalisation Details'!$A:$Q,8,FALSE),"")</f>
        <v>47</v>
      </c>
    </row>
    <row r="1659" spans="1:17" ht="15" x14ac:dyDescent="0.35">
      <c r="A1659" s="25" t="str">
        <f>'Customer Names'!A479</f>
        <v>Id478</v>
      </c>
      <c r="B1659" t="str">
        <f>IFERROR(VLOOKUP($A1659,'Customer Names'!$A:$F,3,FALSE),"")</f>
        <v>Whitney</v>
      </c>
      <c r="C1659" s="27">
        <f>IFERROR(VLOOKUP($A1659,'Medical Examinations'!$A:$O,2,FALSE),"")</f>
        <v>33</v>
      </c>
      <c r="D1659">
        <f>IFERROR(VLOOKUP($A1659,'Medical Examinations'!$A:$O,3,FALSE),"")</f>
        <v>9.51</v>
      </c>
      <c r="E1659" s="26" t="str">
        <f>IFERROR(VLOOKUP($A1659,'Medical Examinations'!$A:$O,4,FALSE),"")</f>
        <v>Yes</v>
      </c>
      <c r="F1659" t="str">
        <f>IFERROR(VLOOKUP($A1659,'Medical Examinations'!$A:$O,6,FALSE),"")</f>
        <v>No</v>
      </c>
      <c r="G1659" t="str">
        <f>IFERROR(VLOOKUP($A1659,'Medical Examinations'!$A:$O,7,FALSE),"")</f>
        <v>No</v>
      </c>
      <c r="H1659" s="28" t="str">
        <f>IFERROR(VLOOKUP($A1659,'Medical Examinations'!$A:$O,8,FALSE),"")</f>
        <v>0</v>
      </c>
      <c r="I1659" t="str">
        <f>IFERROR(VLOOKUP($A1659,'Medical Examinations'!$A:$O,10,FALSE),"")</f>
        <v>No</v>
      </c>
      <c r="J1659" t="str">
        <f>IFERROR(VLOOKUP($A1659,'Medical Examinations'!$A:$O,14,FALSE),"")</f>
        <v>Obesity</v>
      </c>
      <c r="K1659" t="str">
        <f>IFERROR(VLOOKUP($A1659,'Medical Examinations'!$A:$O,15,FALSE),"")</f>
        <v>Diabetes</v>
      </c>
      <c r="L1659" s="19" t="str">
        <f>IFERROR(VLOOKUP($A1659,'Hospitalisation Details'!$A:$Q,7,FALSE),"")</f>
        <v>8-Sep-1967</v>
      </c>
      <c r="M1659" s="20">
        <f>IFERROR(VLOOKUP($A1659,'Hospitalisation Details'!$A:$Q,10,FALSE),"")</f>
        <v>20781.490000000002</v>
      </c>
      <c r="N1659" s="26" t="str">
        <f>IFERROR(VLOOKUP($A1659,'Hospitalisation Details'!$A:$Q,11,FALSE),"")</f>
        <v>tier - 2</v>
      </c>
      <c r="O1659" t="str">
        <f>IFERROR(VLOOKUP($A1659,'Hospitalisation Details'!$A:$Q,13,FALSE),"")</f>
        <v>tier - 3</v>
      </c>
      <c r="P1659" t="str">
        <f>IFERROR(VLOOKUP($A1659,'Hospitalisation Details'!$A:$Q,15,FALSE),"")</f>
        <v>R1013</v>
      </c>
      <c r="Q1659">
        <f>IFERROR(VLOOKUP($A1659,'Hospitalisation Details'!$A:$Q,8,FALSE),"")</f>
        <v>55</v>
      </c>
    </row>
    <row r="1660" spans="1:17" ht="15" x14ac:dyDescent="0.35">
      <c r="A1660" s="25" t="str">
        <f>'Customer Names'!A480</f>
        <v>Id479</v>
      </c>
      <c r="B1660" t="str">
        <f>IFERROR(VLOOKUP($A1660,'Customer Names'!$A:$F,3,FALSE),"")</f>
        <v>Wandzilak</v>
      </c>
      <c r="C1660" s="27">
        <f>IFERROR(VLOOKUP($A1660,'Medical Examinations'!$A:$O,2,FALSE),"")</f>
        <v>28.024999999999999</v>
      </c>
      <c r="D1660">
        <f>IFERROR(VLOOKUP($A1660,'Medical Examinations'!$A:$O,3,FALSE),"")</f>
        <v>7.67</v>
      </c>
      <c r="E1660" s="26" t="str">
        <f>IFERROR(VLOOKUP($A1660,'Medical Examinations'!$A:$O,4,FALSE),"")</f>
        <v>Yes</v>
      </c>
      <c r="F1660" t="str">
        <f>IFERROR(VLOOKUP($A1660,'Medical Examinations'!$A:$O,6,FALSE),"")</f>
        <v>No</v>
      </c>
      <c r="G1660" t="str">
        <f>IFERROR(VLOOKUP($A1660,'Medical Examinations'!$A:$O,7,FALSE),"")</f>
        <v>No</v>
      </c>
      <c r="H1660" s="28">
        <f>IFERROR(VLOOKUP($A1660,'Medical Examinations'!$A:$O,8,FALSE),"")</f>
        <v>1</v>
      </c>
      <c r="I1660" t="str">
        <f>IFERROR(VLOOKUP($A1660,'Medical Examinations'!$A:$O,10,FALSE),"")</f>
        <v>Yes</v>
      </c>
      <c r="J1660" t="str">
        <f>IFERROR(VLOOKUP($A1660,'Medical Examinations'!$A:$O,14,FALSE),"")</f>
        <v>Over Weight</v>
      </c>
      <c r="K1660" t="str">
        <f>IFERROR(VLOOKUP($A1660,'Medical Examinations'!$A:$O,15,FALSE),"")</f>
        <v>Diabetes</v>
      </c>
      <c r="L1660" s="19" t="str">
        <f>IFERROR(VLOOKUP($A1660,'Hospitalisation Details'!$A:$Q,7,FALSE),"")</f>
        <v>4-Aug-1986</v>
      </c>
      <c r="M1660" s="20">
        <f>IFERROR(VLOOKUP($A1660,'Hospitalisation Details'!$A:$Q,10,FALSE),"")</f>
        <v>20773.63</v>
      </c>
      <c r="N1660" s="26" t="str">
        <f>IFERROR(VLOOKUP($A1660,'Hospitalisation Details'!$A:$Q,11,FALSE),"")</f>
        <v>tier - 2</v>
      </c>
      <c r="O1660" t="str">
        <f>IFERROR(VLOOKUP($A1660,'Hospitalisation Details'!$A:$Q,13,FALSE),"")</f>
        <v>tier - 3</v>
      </c>
      <c r="P1660" t="str">
        <f>IFERROR(VLOOKUP($A1660,'Hospitalisation Details'!$A:$Q,15,FALSE),"")</f>
        <v>R1017</v>
      </c>
      <c r="Q1660">
        <f>IFERROR(VLOOKUP($A1660,'Hospitalisation Details'!$A:$Q,8,FALSE),"")</f>
        <v>36</v>
      </c>
    </row>
    <row r="1661" spans="1:17" ht="15" x14ac:dyDescent="0.35">
      <c r="A1661" s="25" t="str">
        <f>'Customer Names'!A49</f>
        <v>Id48</v>
      </c>
      <c r="B1661" t="str">
        <f>IFERROR(VLOOKUP($A1661,'Customer Names'!$A:$F,3,FALSE),"")</f>
        <v>Peters</v>
      </c>
      <c r="C1661" s="27">
        <f>IFERROR(VLOOKUP($A1661,'Medical Examinations'!$A:$O,2,FALSE),"")</f>
        <v>40.369999999999997</v>
      </c>
      <c r="D1661">
        <f>IFERROR(VLOOKUP($A1661,'Medical Examinations'!$A:$O,3,FALSE),"")</f>
        <v>4.47</v>
      </c>
      <c r="E1661" s="26" t="str">
        <f>IFERROR(VLOOKUP($A1661,'Medical Examinations'!$A:$O,4,FALSE),"")</f>
        <v>No</v>
      </c>
      <c r="F1661" t="str">
        <f>IFERROR(VLOOKUP($A1661,'Medical Examinations'!$A:$O,6,FALSE),"")</f>
        <v>No</v>
      </c>
      <c r="G1661" t="str">
        <f>IFERROR(VLOOKUP($A1661,'Medical Examinations'!$A:$O,7,FALSE),"")</f>
        <v>No</v>
      </c>
      <c r="H1661" s="28" t="str">
        <f>IFERROR(VLOOKUP($A1661,'Medical Examinations'!$A:$O,8,FALSE),"")</f>
        <v>0</v>
      </c>
      <c r="I1661" t="str">
        <f>IFERROR(VLOOKUP($A1661,'Medical Examinations'!$A:$O,10,FALSE),"")</f>
        <v>Yes</v>
      </c>
      <c r="J1661" t="str">
        <f>IFERROR(VLOOKUP($A1661,'Medical Examinations'!$A:$O,14,FALSE),"")</f>
        <v>Obesity</v>
      </c>
      <c r="K1661" t="str">
        <f>IFERROR(VLOOKUP($A1661,'Medical Examinations'!$A:$O,15,FALSE),"")</f>
        <v>Normal</v>
      </c>
      <c r="L1661" s="19" t="str">
        <f>IFERROR(VLOOKUP($A1661,'Hospitalisation Details'!$A:$Q,7,FALSE),"")</f>
        <v>10-Nov-1980</v>
      </c>
      <c r="M1661" s="20">
        <f>IFERROR(VLOOKUP($A1661,'Hospitalisation Details'!$A:$Q,10,FALSE),"")</f>
        <v>43896.38</v>
      </c>
      <c r="N1661" s="26" t="str">
        <f>IFERROR(VLOOKUP($A1661,'Hospitalisation Details'!$A:$Q,11,FALSE),"")</f>
        <v>tier - 2</v>
      </c>
      <c r="O1661" t="str">
        <f>IFERROR(VLOOKUP($A1661,'Hospitalisation Details'!$A:$Q,13,FALSE),"")</f>
        <v>tier - 1</v>
      </c>
      <c r="P1661" t="str">
        <f>IFERROR(VLOOKUP($A1661,'Hospitalisation Details'!$A:$Q,15,FALSE),"")</f>
        <v>R1013</v>
      </c>
      <c r="Q1661">
        <f>IFERROR(VLOOKUP($A1661,'Hospitalisation Details'!$A:$Q,8,FALSE),"")</f>
        <v>42</v>
      </c>
    </row>
    <row r="1662" spans="1:17" ht="15" x14ac:dyDescent="0.35">
      <c r="A1662" s="25" t="str">
        <f>'Customer Names'!A481</f>
        <v>Id480</v>
      </c>
      <c r="B1662" t="str">
        <f>IFERROR(VLOOKUP($A1662,'Customer Names'!$A:$F,3,FALSE),"")</f>
        <v>Valenzona</v>
      </c>
      <c r="C1662" s="27">
        <f>IFERROR(VLOOKUP($A1662,'Medical Examinations'!$A:$O,2,FALSE),"")</f>
        <v>28.69</v>
      </c>
      <c r="D1662">
        <f>IFERROR(VLOOKUP($A1662,'Medical Examinations'!$A:$O,3,FALSE),"")</f>
        <v>6.23</v>
      </c>
      <c r="E1662" s="26" t="str">
        <f>IFERROR(VLOOKUP($A1662,'Medical Examinations'!$A:$O,4,FALSE),"")</f>
        <v>No</v>
      </c>
      <c r="F1662" t="str">
        <f>IFERROR(VLOOKUP($A1662,'Medical Examinations'!$A:$O,6,FALSE),"")</f>
        <v>No</v>
      </c>
      <c r="G1662" t="str">
        <f>IFERROR(VLOOKUP($A1662,'Medical Examinations'!$A:$O,7,FALSE),"")</f>
        <v>No</v>
      </c>
      <c r="H1662" s="28">
        <f>IFERROR(VLOOKUP($A1662,'Medical Examinations'!$A:$O,8,FALSE),"")</f>
        <v>1</v>
      </c>
      <c r="I1662" t="str">
        <f>IFERROR(VLOOKUP($A1662,'Medical Examinations'!$A:$O,10,FALSE),"")</f>
        <v>Yes</v>
      </c>
      <c r="J1662" t="str">
        <f>IFERROR(VLOOKUP($A1662,'Medical Examinations'!$A:$O,14,FALSE),"")</f>
        <v>Over Weight</v>
      </c>
      <c r="K1662" t="str">
        <f>IFERROR(VLOOKUP($A1662,'Medical Examinations'!$A:$O,15,FALSE),"")</f>
        <v>Prediabetes</v>
      </c>
      <c r="L1662" s="19" t="str">
        <f>IFERROR(VLOOKUP($A1662,'Hospitalisation Details'!$A:$Q,7,FALSE),"")</f>
        <v>14-Sep-1992</v>
      </c>
      <c r="M1662" s="20">
        <f>IFERROR(VLOOKUP($A1662,'Hospitalisation Details'!$A:$Q,10,FALSE),"")</f>
        <v>20745.990000000002</v>
      </c>
      <c r="N1662" s="26" t="str">
        <f>IFERROR(VLOOKUP($A1662,'Hospitalisation Details'!$A:$Q,11,FALSE),"")</f>
        <v>tier - 3</v>
      </c>
      <c r="O1662" t="str">
        <f>IFERROR(VLOOKUP($A1662,'Hospitalisation Details'!$A:$Q,13,FALSE),"")</f>
        <v>tier - 1</v>
      </c>
      <c r="P1662" t="str">
        <f>IFERROR(VLOOKUP($A1662,'Hospitalisation Details'!$A:$Q,15,FALSE),"")</f>
        <v>R1012</v>
      </c>
      <c r="Q1662">
        <f>IFERROR(VLOOKUP($A1662,'Hospitalisation Details'!$A:$Q,8,FALSE),"")</f>
        <v>30</v>
      </c>
    </row>
    <row r="1663" spans="1:17" ht="15" x14ac:dyDescent="0.35">
      <c r="A1663" s="25" t="str">
        <f>'Customer Names'!A482</f>
        <v>Id481</v>
      </c>
      <c r="B1663" t="str">
        <f>IFERROR(VLOOKUP($A1663,'Customer Names'!$A:$F,3,FALSE),"")</f>
        <v>Young</v>
      </c>
      <c r="C1663" s="27">
        <f>IFERROR(VLOOKUP($A1663,'Medical Examinations'!$A:$O,2,FALSE),"")</f>
        <v>40.28</v>
      </c>
      <c r="D1663">
        <f>IFERROR(VLOOKUP($A1663,'Medical Examinations'!$A:$O,3,FALSE),"")</f>
        <v>8.9</v>
      </c>
      <c r="E1663" s="26" t="str">
        <f>IFERROR(VLOOKUP($A1663,'Medical Examinations'!$A:$O,4,FALSE),"")</f>
        <v>No</v>
      </c>
      <c r="F1663" t="str">
        <f>IFERROR(VLOOKUP($A1663,'Medical Examinations'!$A:$O,6,FALSE),"")</f>
        <v>No</v>
      </c>
      <c r="G1663" t="str">
        <f>IFERROR(VLOOKUP($A1663,'Medical Examinations'!$A:$O,7,FALSE),"")</f>
        <v>No</v>
      </c>
      <c r="H1663" s="28" t="str">
        <f>IFERROR(VLOOKUP($A1663,'Medical Examinations'!$A:$O,8,FALSE),"")</f>
        <v>0</v>
      </c>
      <c r="I1663" t="str">
        <f>IFERROR(VLOOKUP($A1663,'Medical Examinations'!$A:$O,10,FALSE),"")</f>
        <v>No</v>
      </c>
      <c r="J1663" t="str">
        <f>IFERROR(VLOOKUP($A1663,'Medical Examinations'!$A:$O,14,FALSE),"")</f>
        <v>Obesity</v>
      </c>
      <c r="K1663" t="str">
        <f>IFERROR(VLOOKUP($A1663,'Medical Examinations'!$A:$O,15,FALSE),"")</f>
        <v>Diabetes</v>
      </c>
      <c r="L1663" s="19" t="str">
        <f>IFERROR(VLOOKUP($A1663,'Hospitalisation Details'!$A:$Q,7,FALSE),"")</f>
        <v>1-Aug-1965</v>
      </c>
      <c r="M1663" s="20">
        <f>IFERROR(VLOOKUP($A1663,'Hospitalisation Details'!$A:$Q,10,FALSE),"")</f>
        <v>20709.02</v>
      </c>
      <c r="N1663" s="26" t="str">
        <f>IFERROR(VLOOKUP($A1663,'Hospitalisation Details'!$A:$Q,11,FALSE),"")</f>
        <v>tier - 3</v>
      </c>
      <c r="O1663" t="str">
        <f>IFERROR(VLOOKUP($A1663,'Hospitalisation Details'!$A:$Q,13,FALSE),"")</f>
        <v>tier - 2</v>
      </c>
      <c r="P1663" t="str">
        <f>IFERROR(VLOOKUP($A1663,'Hospitalisation Details'!$A:$Q,15,FALSE),"")</f>
        <v>R1019</v>
      </c>
      <c r="Q1663">
        <f>IFERROR(VLOOKUP($A1663,'Hospitalisation Details'!$A:$Q,8,FALSE),"")</f>
        <v>57</v>
      </c>
    </row>
    <row r="1664" spans="1:17" ht="15" x14ac:dyDescent="0.35">
      <c r="A1664" s="25" t="str">
        <f>'Customer Names'!A483</f>
        <v>Id482</v>
      </c>
      <c r="B1664" t="str">
        <f>IFERROR(VLOOKUP($A1664,'Customer Names'!$A:$F,3,FALSE),"")</f>
        <v>Richards</v>
      </c>
      <c r="C1664" s="27">
        <f>IFERROR(VLOOKUP($A1664,'Medical Examinations'!$A:$O,2,FALSE),"")</f>
        <v>37.299999999999997</v>
      </c>
      <c r="D1664">
        <f>IFERROR(VLOOKUP($A1664,'Medical Examinations'!$A:$O,3,FALSE),"")</f>
        <v>7.79</v>
      </c>
      <c r="E1664" s="26" t="str">
        <f>IFERROR(VLOOKUP($A1664,'Medical Examinations'!$A:$O,4,FALSE),"")</f>
        <v>Yes</v>
      </c>
      <c r="F1664" t="str">
        <f>IFERROR(VLOOKUP($A1664,'Medical Examinations'!$A:$O,6,FALSE),"")</f>
        <v>No</v>
      </c>
      <c r="G1664" t="str">
        <f>IFERROR(VLOOKUP($A1664,'Medical Examinations'!$A:$O,7,FALSE),"")</f>
        <v>No</v>
      </c>
      <c r="H1664" s="28" t="str">
        <f>IFERROR(VLOOKUP($A1664,'Medical Examinations'!$A:$O,8,FALSE),"")</f>
        <v>0</v>
      </c>
      <c r="I1664" t="str">
        <f>IFERROR(VLOOKUP($A1664,'Medical Examinations'!$A:$O,10,FALSE),"")</f>
        <v>No</v>
      </c>
      <c r="J1664" t="str">
        <f>IFERROR(VLOOKUP($A1664,'Medical Examinations'!$A:$O,14,FALSE),"")</f>
        <v>Obesity</v>
      </c>
      <c r="K1664" t="str">
        <f>IFERROR(VLOOKUP($A1664,'Medical Examinations'!$A:$O,15,FALSE),"")</f>
        <v>Diabetes</v>
      </c>
      <c r="L1664" s="19" t="str">
        <f>IFERROR(VLOOKUP($A1664,'Hospitalisation Details'!$A:$Q,7,FALSE),"")</f>
        <v>17-Dec-1967</v>
      </c>
      <c r="M1664" s="20">
        <f>IFERROR(VLOOKUP($A1664,'Hospitalisation Details'!$A:$Q,10,FALSE),"")</f>
        <v>20630.28</v>
      </c>
      <c r="N1664" s="26" t="str">
        <f>IFERROR(VLOOKUP($A1664,'Hospitalisation Details'!$A:$Q,11,FALSE),"")</f>
        <v>tier - 2</v>
      </c>
      <c r="O1664" t="str">
        <f>IFERROR(VLOOKUP($A1664,'Hospitalisation Details'!$A:$Q,13,FALSE),"")</f>
        <v>tier - 3</v>
      </c>
      <c r="P1664" t="str">
        <f>IFERROR(VLOOKUP($A1664,'Hospitalisation Details'!$A:$Q,15,FALSE),"")</f>
        <v>R1011</v>
      </c>
      <c r="Q1664">
        <f>IFERROR(VLOOKUP($A1664,'Hospitalisation Details'!$A:$Q,8,FALSE),"")</f>
        <v>55</v>
      </c>
    </row>
    <row r="1665" spans="1:17" ht="15" x14ac:dyDescent="0.35">
      <c r="A1665" s="25" t="str">
        <f>'Customer Names'!A484</f>
        <v>Id483</v>
      </c>
      <c r="B1665" t="str">
        <f>IFERROR(VLOOKUP($A1665,'Customer Names'!$A:$F,3,FALSE),"")</f>
        <v>Alexson</v>
      </c>
      <c r="C1665" s="27">
        <f>IFERROR(VLOOKUP($A1665,'Medical Examinations'!$A:$O,2,FALSE),"")</f>
        <v>54.47</v>
      </c>
      <c r="D1665">
        <f>IFERROR(VLOOKUP($A1665,'Medical Examinations'!$A:$O,3,FALSE),"")</f>
        <v>4.49</v>
      </c>
      <c r="E1665" s="26" t="str">
        <f>IFERROR(VLOOKUP($A1665,'Medical Examinations'!$A:$O,4,FALSE),"")</f>
        <v>Yes</v>
      </c>
      <c r="F1665" t="str">
        <f>IFERROR(VLOOKUP($A1665,'Medical Examinations'!$A:$O,6,FALSE),"")</f>
        <v>No</v>
      </c>
      <c r="G1665" t="str">
        <f>IFERROR(VLOOKUP($A1665,'Medical Examinations'!$A:$O,7,FALSE),"")</f>
        <v>No</v>
      </c>
      <c r="H1665" s="28">
        <f>IFERROR(VLOOKUP($A1665,'Medical Examinations'!$A:$O,8,FALSE),"")</f>
        <v>2</v>
      </c>
      <c r="I1665" t="str">
        <f>IFERROR(VLOOKUP($A1665,'Medical Examinations'!$A:$O,10,FALSE),"")</f>
        <v>No</v>
      </c>
      <c r="J1665" t="str">
        <f>IFERROR(VLOOKUP($A1665,'Medical Examinations'!$A:$O,14,FALSE),"")</f>
        <v>Obesity</v>
      </c>
      <c r="K1665" t="str">
        <f>IFERROR(VLOOKUP($A1665,'Medical Examinations'!$A:$O,15,FALSE),"")</f>
        <v>Normal</v>
      </c>
      <c r="L1665" s="19" t="str">
        <f>IFERROR(VLOOKUP($A1665,'Hospitalisation Details'!$A:$Q,7,FALSE),"")</f>
        <v>9-Jul-1966</v>
      </c>
      <c r="M1665" s="20">
        <f>IFERROR(VLOOKUP($A1665,'Hospitalisation Details'!$A:$Q,10,FALSE),"")</f>
        <v>20568.32</v>
      </c>
      <c r="N1665" s="26" t="str">
        <f>IFERROR(VLOOKUP($A1665,'Hospitalisation Details'!$A:$Q,11,FALSE),"")</f>
        <v>tier - 3</v>
      </c>
      <c r="O1665" t="str">
        <f>IFERROR(VLOOKUP($A1665,'Hospitalisation Details'!$A:$Q,13,FALSE),"")</f>
        <v>tier - 2</v>
      </c>
      <c r="P1665" t="str">
        <f>IFERROR(VLOOKUP($A1665,'Hospitalisation Details'!$A:$Q,15,FALSE),"")</f>
        <v>R1012</v>
      </c>
      <c r="Q1665">
        <f>IFERROR(VLOOKUP($A1665,'Hospitalisation Details'!$A:$Q,8,FALSE),"")</f>
        <v>56</v>
      </c>
    </row>
    <row r="1666" spans="1:17" ht="15" x14ac:dyDescent="0.35">
      <c r="A1666" s="25" t="str">
        <f>'Customer Names'!A485</f>
        <v>Id484</v>
      </c>
      <c r="B1666" t="str">
        <f>IFERROR(VLOOKUP($A1666,'Customer Names'!$A:$F,3,FALSE),"")</f>
        <v>Wright</v>
      </c>
      <c r="C1666" s="27">
        <f>IFERROR(VLOOKUP($A1666,'Medical Examinations'!$A:$O,2,FALSE),"")</f>
        <v>38.06</v>
      </c>
      <c r="D1666">
        <f>IFERROR(VLOOKUP($A1666,'Medical Examinations'!$A:$O,3,FALSE),"")</f>
        <v>5.24</v>
      </c>
      <c r="E1666" s="26" t="str">
        <f>IFERROR(VLOOKUP($A1666,'Medical Examinations'!$A:$O,4,FALSE),"")</f>
        <v>Yes</v>
      </c>
      <c r="F1666" t="str">
        <f>IFERROR(VLOOKUP($A1666,'Medical Examinations'!$A:$O,6,FALSE),"")</f>
        <v>No</v>
      </c>
      <c r="G1666" t="str">
        <f>IFERROR(VLOOKUP($A1666,'Medical Examinations'!$A:$O,7,FALSE),"")</f>
        <v>Yes</v>
      </c>
      <c r="H1666" s="28">
        <f>IFERROR(VLOOKUP($A1666,'Medical Examinations'!$A:$O,8,FALSE),"")</f>
        <v>1</v>
      </c>
      <c r="I1666" t="str">
        <f>IFERROR(VLOOKUP($A1666,'Medical Examinations'!$A:$O,10,FALSE),"")</f>
        <v>No</v>
      </c>
      <c r="J1666" t="str">
        <f>IFERROR(VLOOKUP($A1666,'Medical Examinations'!$A:$O,14,FALSE),"")</f>
        <v>Obesity</v>
      </c>
      <c r="K1666" t="str">
        <f>IFERROR(VLOOKUP($A1666,'Medical Examinations'!$A:$O,15,FALSE),"")</f>
        <v>Normal</v>
      </c>
      <c r="L1666" s="19" t="str">
        <f>IFERROR(VLOOKUP($A1666,'Hospitalisation Details'!$A:$Q,7,FALSE),"")</f>
        <v>13-Oct-1969</v>
      </c>
      <c r="M1666" s="20">
        <f>IFERROR(VLOOKUP($A1666,'Hospitalisation Details'!$A:$Q,10,FALSE),"")</f>
        <v>20463</v>
      </c>
      <c r="N1666" s="26" t="str">
        <f>IFERROR(VLOOKUP($A1666,'Hospitalisation Details'!$A:$Q,11,FALSE),"")</f>
        <v>tier - 2</v>
      </c>
      <c r="O1666" t="str">
        <f>IFERROR(VLOOKUP($A1666,'Hospitalisation Details'!$A:$Q,13,FALSE),"")</f>
        <v>tier - 2</v>
      </c>
      <c r="P1666" t="str">
        <f>IFERROR(VLOOKUP($A1666,'Hospitalisation Details'!$A:$Q,15,FALSE),"")</f>
        <v>R1013</v>
      </c>
      <c r="Q1666">
        <f>IFERROR(VLOOKUP($A1666,'Hospitalisation Details'!$A:$Q,8,FALSE),"")</f>
        <v>53</v>
      </c>
    </row>
    <row r="1667" spans="1:17" ht="15" x14ac:dyDescent="0.35">
      <c r="A1667" s="25" t="str">
        <f>'Customer Names'!A486</f>
        <v>Id485</v>
      </c>
      <c r="B1667" t="str">
        <f>IFERROR(VLOOKUP($A1667,'Customer Names'!$A:$F,3,FALSE),"")</f>
        <v>McKenna</v>
      </c>
      <c r="C1667" s="27">
        <f>IFERROR(VLOOKUP($A1667,'Medical Examinations'!$A:$O,2,FALSE),"")</f>
        <v>51.47</v>
      </c>
      <c r="D1667">
        <f>IFERROR(VLOOKUP($A1667,'Medical Examinations'!$A:$O,3,FALSE),"")</f>
        <v>9.6</v>
      </c>
      <c r="E1667" s="26" t="str">
        <f>IFERROR(VLOOKUP($A1667,'Medical Examinations'!$A:$O,4,FALSE),"")</f>
        <v>No</v>
      </c>
      <c r="F1667" t="str">
        <f>IFERROR(VLOOKUP($A1667,'Medical Examinations'!$A:$O,6,FALSE),"")</f>
        <v>No</v>
      </c>
      <c r="G1667" t="str">
        <f>IFERROR(VLOOKUP($A1667,'Medical Examinations'!$A:$O,7,FALSE),"")</f>
        <v>No</v>
      </c>
      <c r="H1667" s="28" t="str">
        <f>IFERROR(VLOOKUP($A1667,'Medical Examinations'!$A:$O,8,FALSE),"")</f>
        <v>0</v>
      </c>
      <c r="I1667" t="str">
        <f>IFERROR(VLOOKUP($A1667,'Medical Examinations'!$A:$O,10,FALSE),"")</f>
        <v>No</v>
      </c>
      <c r="J1667" t="str">
        <f>IFERROR(VLOOKUP($A1667,'Medical Examinations'!$A:$O,14,FALSE),"")</f>
        <v>Obesity</v>
      </c>
      <c r="K1667" t="str">
        <f>IFERROR(VLOOKUP($A1667,'Medical Examinations'!$A:$O,15,FALSE),"")</f>
        <v>Diabetes</v>
      </c>
      <c r="L1667" s="19" t="str">
        <f>IFERROR(VLOOKUP($A1667,'Hospitalisation Details'!$A:$Q,7,FALSE),"")</f>
        <v>18-Oct-1962</v>
      </c>
      <c r="M1667" s="20">
        <f>IFERROR(VLOOKUP($A1667,'Hospitalisation Details'!$A:$Q,10,FALSE),"")</f>
        <v>20446.849999999999</v>
      </c>
      <c r="N1667" s="26" t="str">
        <f>IFERROR(VLOOKUP($A1667,'Hospitalisation Details'!$A:$Q,11,FALSE),"")</f>
        <v>tier - 2</v>
      </c>
      <c r="O1667" t="str">
        <f>IFERROR(VLOOKUP($A1667,'Hospitalisation Details'!$A:$Q,13,FALSE),"")</f>
        <v>tier - 1</v>
      </c>
      <c r="P1667" t="str">
        <f>IFERROR(VLOOKUP($A1667,'Hospitalisation Details'!$A:$Q,15,FALSE),"")</f>
        <v>R1012</v>
      </c>
      <c r="Q1667">
        <f>IFERROR(VLOOKUP($A1667,'Hospitalisation Details'!$A:$Q,8,FALSE),"")</f>
        <v>60</v>
      </c>
    </row>
    <row r="1668" spans="1:17" ht="15" x14ac:dyDescent="0.35">
      <c r="A1668" s="25" t="str">
        <f>'Customer Names'!A487</f>
        <v>Id486</v>
      </c>
      <c r="B1668" t="str">
        <f>IFERROR(VLOOKUP($A1668,'Customer Names'!$A:$F,3,FALSE),"")</f>
        <v>Sallade</v>
      </c>
      <c r="C1668" s="27">
        <f>IFERROR(VLOOKUP($A1668,'Medical Examinations'!$A:$O,2,FALSE),"")</f>
        <v>29.8</v>
      </c>
      <c r="D1668">
        <f>IFERROR(VLOOKUP($A1668,'Medical Examinations'!$A:$O,3,FALSE),"")</f>
        <v>5.78</v>
      </c>
      <c r="E1668" s="26" t="str">
        <f>IFERROR(VLOOKUP($A1668,'Medical Examinations'!$A:$O,4,FALSE),"")</f>
        <v>Yes</v>
      </c>
      <c r="F1668" t="str">
        <f>IFERROR(VLOOKUP($A1668,'Medical Examinations'!$A:$O,6,FALSE),"")</f>
        <v>No</v>
      </c>
      <c r="G1668" t="str">
        <f>IFERROR(VLOOKUP($A1668,'Medical Examinations'!$A:$O,7,FALSE),"")</f>
        <v>No</v>
      </c>
      <c r="H1668" s="28" t="str">
        <f>IFERROR(VLOOKUP($A1668,'Medical Examinations'!$A:$O,8,FALSE),"")</f>
        <v>0</v>
      </c>
      <c r="I1668" t="str">
        <f>IFERROR(VLOOKUP($A1668,'Medical Examinations'!$A:$O,10,FALSE),"")</f>
        <v>No</v>
      </c>
      <c r="J1668" t="str">
        <f>IFERROR(VLOOKUP($A1668,'Medical Examinations'!$A:$O,14,FALSE),"")</f>
        <v>Over Weight</v>
      </c>
      <c r="K1668" t="str">
        <f>IFERROR(VLOOKUP($A1668,'Medical Examinations'!$A:$O,15,FALSE),"")</f>
        <v>Prediabetes</v>
      </c>
      <c r="L1668" s="19" t="str">
        <f>IFERROR(VLOOKUP($A1668,'Hospitalisation Details'!$A:$Q,7,FALSE),"")</f>
        <v>12-Jul-1985</v>
      </c>
      <c r="M1668" s="20">
        <f>IFERROR(VLOOKUP($A1668,'Hospitalisation Details'!$A:$Q,10,FALSE),"")</f>
        <v>20420.599999999999</v>
      </c>
      <c r="N1668" s="26" t="str">
        <f>IFERROR(VLOOKUP($A1668,'Hospitalisation Details'!$A:$Q,11,FALSE),"")</f>
        <v>tier - 3</v>
      </c>
      <c r="O1668" t="str">
        <f>IFERROR(VLOOKUP($A1668,'Hospitalisation Details'!$A:$Q,13,FALSE),"")</f>
        <v>tier - 2</v>
      </c>
      <c r="P1668" t="str">
        <f>IFERROR(VLOOKUP($A1668,'Hospitalisation Details'!$A:$Q,15,FALSE),"")</f>
        <v>R1011</v>
      </c>
      <c r="Q1668">
        <f>IFERROR(VLOOKUP($A1668,'Hospitalisation Details'!$A:$Q,8,FALSE),"")</f>
        <v>37</v>
      </c>
    </row>
    <row r="1669" spans="1:17" ht="15" x14ac:dyDescent="0.35">
      <c r="A1669" s="25" t="str">
        <f>'Customer Names'!A488</f>
        <v>Id487</v>
      </c>
      <c r="B1669" t="str">
        <f>IFERROR(VLOOKUP($A1669,'Customer Names'!$A:$F,3,FALSE),"")</f>
        <v>Argall</v>
      </c>
      <c r="C1669" s="27">
        <f>IFERROR(VLOOKUP($A1669,'Medical Examinations'!$A:$O,2,FALSE),"")</f>
        <v>49.77</v>
      </c>
      <c r="D1669">
        <f>IFERROR(VLOOKUP($A1669,'Medical Examinations'!$A:$O,3,FALSE),"")</f>
        <v>7.02</v>
      </c>
      <c r="E1669" s="26" t="str">
        <f>IFERROR(VLOOKUP($A1669,'Medical Examinations'!$A:$O,4,FALSE),"")</f>
        <v>No</v>
      </c>
      <c r="F1669" t="str">
        <f>IFERROR(VLOOKUP($A1669,'Medical Examinations'!$A:$O,6,FALSE),"")</f>
        <v>No</v>
      </c>
      <c r="G1669" t="str">
        <f>IFERROR(VLOOKUP($A1669,'Medical Examinations'!$A:$O,7,FALSE),"")</f>
        <v>No</v>
      </c>
      <c r="H1669" s="28" t="str">
        <f>IFERROR(VLOOKUP($A1669,'Medical Examinations'!$A:$O,8,FALSE),"")</f>
        <v>0</v>
      </c>
      <c r="I1669" t="str">
        <f>IFERROR(VLOOKUP($A1669,'Medical Examinations'!$A:$O,10,FALSE),"")</f>
        <v>No</v>
      </c>
      <c r="J1669" t="str">
        <f>IFERROR(VLOOKUP($A1669,'Medical Examinations'!$A:$O,14,FALSE),"")</f>
        <v>Obesity</v>
      </c>
      <c r="K1669" t="str">
        <f>IFERROR(VLOOKUP($A1669,'Medical Examinations'!$A:$O,15,FALSE),"")</f>
        <v>Diabetes</v>
      </c>
      <c r="L1669" s="19" t="str">
        <f>IFERROR(VLOOKUP($A1669,'Hospitalisation Details'!$A:$Q,7,FALSE),"")</f>
        <v>2-Jul-1962</v>
      </c>
      <c r="M1669" s="20">
        <f>IFERROR(VLOOKUP($A1669,'Hospitalisation Details'!$A:$Q,10,FALSE),"")</f>
        <v>20354.5</v>
      </c>
      <c r="N1669" s="26" t="str">
        <f>IFERROR(VLOOKUP($A1669,'Hospitalisation Details'!$A:$Q,11,FALSE),"")</f>
        <v>tier - 3</v>
      </c>
      <c r="O1669" t="str">
        <f>IFERROR(VLOOKUP($A1669,'Hospitalisation Details'!$A:$Q,13,FALSE),"")</f>
        <v>tier - 2</v>
      </c>
      <c r="P1669" t="str">
        <f>IFERROR(VLOOKUP($A1669,'Hospitalisation Details'!$A:$Q,15,FALSE),"")</f>
        <v>R1026</v>
      </c>
      <c r="Q1669">
        <f>IFERROR(VLOOKUP($A1669,'Hospitalisation Details'!$A:$Q,8,FALSE),"")</f>
        <v>60</v>
      </c>
    </row>
    <row r="1670" spans="1:17" ht="15" x14ac:dyDescent="0.35">
      <c r="A1670" s="25" t="str">
        <f>'Customer Names'!A489</f>
        <v>Id488</v>
      </c>
      <c r="B1670" t="str">
        <f>IFERROR(VLOOKUP($A1670,'Customer Names'!$A:$F,3,FALSE),"")</f>
        <v>Patchell</v>
      </c>
      <c r="C1670" s="27">
        <f>IFERROR(VLOOKUP($A1670,'Medical Examinations'!$A:$O,2,FALSE),"")</f>
        <v>25.555</v>
      </c>
      <c r="D1670">
        <f>IFERROR(VLOOKUP($A1670,'Medical Examinations'!$A:$O,3,FALSE),"")</f>
        <v>4.09</v>
      </c>
      <c r="E1670" s="26" t="str">
        <f>IFERROR(VLOOKUP($A1670,'Medical Examinations'!$A:$O,4,FALSE),"")</f>
        <v>Yes</v>
      </c>
      <c r="F1670" t="str">
        <f>IFERROR(VLOOKUP($A1670,'Medical Examinations'!$A:$O,6,FALSE),"")</f>
        <v>No</v>
      </c>
      <c r="G1670" t="str">
        <f>IFERROR(VLOOKUP($A1670,'Medical Examinations'!$A:$O,7,FALSE),"")</f>
        <v>No</v>
      </c>
      <c r="H1670" s="28" t="str">
        <f>IFERROR(VLOOKUP($A1670,'Medical Examinations'!$A:$O,8,FALSE),"")</f>
        <v>0</v>
      </c>
      <c r="I1670" t="str">
        <f>IFERROR(VLOOKUP($A1670,'Medical Examinations'!$A:$O,10,FALSE),"")</f>
        <v>Yes</v>
      </c>
      <c r="J1670" t="str">
        <f>IFERROR(VLOOKUP($A1670,'Medical Examinations'!$A:$O,14,FALSE),"")</f>
        <v>Over Weight</v>
      </c>
      <c r="K1670" t="str">
        <f>IFERROR(VLOOKUP($A1670,'Medical Examinations'!$A:$O,15,FALSE),"")</f>
        <v>Normal</v>
      </c>
      <c r="L1670" s="19" t="str">
        <f>IFERROR(VLOOKUP($A1670,'Hospitalisation Details'!$A:$Q,7,FALSE),"")</f>
        <v>17-Sep-1985</v>
      </c>
      <c r="M1670" s="20">
        <f>IFERROR(VLOOKUP($A1670,'Hospitalisation Details'!$A:$Q,10,FALSE),"")</f>
        <v>20296.86</v>
      </c>
      <c r="N1670" s="26" t="str">
        <f>IFERROR(VLOOKUP($A1670,'Hospitalisation Details'!$A:$Q,11,FALSE),"")</f>
        <v>tier - 3</v>
      </c>
      <c r="O1670" t="str">
        <f>IFERROR(VLOOKUP($A1670,'Hospitalisation Details'!$A:$Q,13,FALSE),"")</f>
        <v>tier - 1</v>
      </c>
      <c r="P1670" t="str">
        <f>IFERROR(VLOOKUP($A1670,'Hospitalisation Details'!$A:$Q,15,FALSE),"")</f>
        <v>R1024</v>
      </c>
      <c r="Q1670">
        <f>IFERROR(VLOOKUP($A1670,'Hospitalisation Details'!$A:$Q,8,FALSE),"")</f>
        <v>37</v>
      </c>
    </row>
    <row r="1671" spans="1:17" ht="15" x14ac:dyDescent="0.35">
      <c r="A1671" s="25" t="str">
        <f>'Customer Names'!A490</f>
        <v>Id489</v>
      </c>
      <c r="B1671" t="str">
        <f>IFERROR(VLOOKUP($A1671,'Customer Names'!$A:$F,3,FALSE),"")</f>
        <v>Catoggio</v>
      </c>
      <c r="C1671" s="27">
        <f>IFERROR(VLOOKUP($A1671,'Medical Examinations'!$A:$O,2,FALSE),"")</f>
        <v>29.64</v>
      </c>
      <c r="D1671">
        <f>IFERROR(VLOOKUP($A1671,'Medical Examinations'!$A:$O,3,FALSE),"")</f>
        <v>4.93</v>
      </c>
      <c r="E1671" s="26" t="str">
        <f>IFERROR(VLOOKUP($A1671,'Medical Examinations'!$A:$O,4,FALSE),"")</f>
        <v>No</v>
      </c>
      <c r="F1671" t="str">
        <f>IFERROR(VLOOKUP($A1671,'Medical Examinations'!$A:$O,6,FALSE),"")</f>
        <v>No</v>
      </c>
      <c r="G1671" t="str">
        <f>IFERROR(VLOOKUP($A1671,'Medical Examinations'!$A:$O,7,FALSE),"")</f>
        <v>Yes</v>
      </c>
      <c r="H1671" s="28">
        <f>IFERROR(VLOOKUP($A1671,'Medical Examinations'!$A:$O,8,FALSE),"")</f>
        <v>1</v>
      </c>
      <c r="I1671" t="str">
        <f>IFERROR(VLOOKUP($A1671,'Medical Examinations'!$A:$O,10,FALSE),"")</f>
        <v>No</v>
      </c>
      <c r="J1671" t="str">
        <f>IFERROR(VLOOKUP($A1671,'Medical Examinations'!$A:$O,14,FALSE),"")</f>
        <v>Over Weight</v>
      </c>
      <c r="K1671" t="str">
        <f>IFERROR(VLOOKUP($A1671,'Medical Examinations'!$A:$O,15,FALSE),"")</f>
        <v>Normal</v>
      </c>
      <c r="L1671" s="19" t="str">
        <f>IFERROR(VLOOKUP($A1671,'Hospitalisation Details'!$A:$Q,7,FALSE),"")</f>
        <v>7-Sep-1993</v>
      </c>
      <c r="M1671" s="20">
        <f>IFERROR(VLOOKUP($A1671,'Hospitalisation Details'!$A:$Q,10,FALSE),"")</f>
        <v>20277.810000000001</v>
      </c>
      <c r="N1671" s="26" t="str">
        <f>IFERROR(VLOOKUP($A1671,'Hospitalisation Details'!$A:$Q,11,FALSE),"")</f>
        <v>tier - 3</v>
      </c>
      <c r="O1671" t="str">
        <f>IFERROR(VLOOKUP($A1671,'Hospitalisation Details'!$A:$Q,13,FALSE),"")</f>
        <v>tier - 3</v>
      </c>
      <c r="P1671" t="str">
        <f>IFERROR(VLOOKUP($A1671,'Hospitalisation Details'!$A:$Q,15,FALSE),"")</f>
        <v>R1016</v>
      </c>
      <c r="Q1671">
        <f>IFERROR(VLOOKUP($A1671,'Hospitalisation Details'!$A:$Q,8,FALSE),"")</f>
        <v>29</v>
      </c>
    </row>
    <row r="1672" spans="1:17" ht="15" x14ac:dyDescent="0.35">
      <c r="A1672" s="25" t="str">
        <f>'Customer Names'!A50</f>
        <v>Id49</v>
      </c>
      <c r="B1672" t="str">
        <f>IFERROR(VLOOKUP($A1672,'Customer Names'!$A:$F,3,FALSE),"")</f>
        <v>De Simone</v>
      </c>
      <c r="C1672" s="27">
        <f>IFERROR(VLOOKUP($A1672,'Medical Examinations'!$A:$O,2,FALSE),"")</f>
        <v>53.09</v>
      </c>
      <c r="D1672">
        <f>IFERROR(VLOOKUP($A1672,'Medical Examinations'!$A:$O,3,FALSE),"")</f>
        <v>4.82</v>
      </c>
      <c r="E1672" s="26" t="str">
        <f>IFERROR(VLOOKUP($A1672,'Medical Examinations'!$A:$O,4,FALSE),"")</f>
        <v>Yes</v>
      </c>
      <c r="F1672" t="str">
        <f>IFERROR(VLOOKUP($A1672,'Medical Examinations'!$A:$O,6,FALSE),"")</f>
        <v>No</v>
      </c>
      <c r="G1672" t="str">
        <f>IFERROR(VLOOKUP($A1672,'Medical Examinations'!$A:$O,7,FALSE),"")</f>
        <v>No</v>
      </c>
      <c r="H1672" s="28">
        <f>IFERROR(VLOOKUP($A1672,'Medical Examinations'!$A:$O,8,FALSE),"")</f>
        <v>2</v>
      </c>
      <c r="I1672" t="str">
        <f>IFERROR(VLOOKUP($A1672,'Medical Examinations'!$A:$O,10,FALSE),"")</f>
        <v>Yes</v>
      </c>
      <c r="J1672" t="str">
        <f>IFERROR(VLOOKUP($A1672,'Medical Examinations'!$A:$O,14,FALSE),"")</f>
        <v>Obesity</v>
      </c>
      <c r="K1672" t="str">
        <f>IFERROR(VLOOKUP($A1672,'Medical Examinations'!$A:$O,15,FALSE),"")</f>
        <v>Normal</v>
      </c>
      <c r="L1672" s="19" t="str">
        <f>IFERROR(VLOOKUP($A1672,'Hospitalisation Details'!$A:$Q,7,FALSE),"")</f>
        <v>2-Jul-1966</v>
      </c>
      <c r="M1672" s="20">
        <f>IFERROR(VLOOKUP($A1672,'Hospitalisation Details'!$A:$Q,10,FALSE),"")</f>
        <v>43817.45</v>
      </c>
      <c r="N1672" s="26" t="str">
        <f>IFERROR(VLOOKUP($A1672,'Hospitalisation Details'!$A:$Q,11,FALSE),"")</f>
        <v>tier - 2</v>
      </c>
      <c r="O1672" t="str">
        <f>IFERROR(VLOOKUP($A1672,'Hospitalisation Details'!$A:$Q,13,FALSE),"")</f>
        <v>tier - 3</v>
      </c>
      <c r="P1672" t="str">
        <f>IFERROR(VLOOKUP($A1672,'Hospitalisation Details'!$A:$Q,15,FALSE),"")</f>
        <v>R1012</v>
      </c>
      <c r="Q1672">
        <f>IFERROR(VLOOKUP($A1672,'Hospitalisation Details'!$A:$Q,8,FALSE),"")</f>
        <v>56</v>
      </c>
    </row>
    <row r="1673" spans="1:17" ht="15" x14ac:dyDescent="0.35">
      <c r="A1673" s="25" t="str">
        <f>'Customer Names'!A491</f>
        <v>Id490</v>
      </c>
      <c r="B1673" t="str">
        <f>IFERROR(VLOOKUP($A1673,'Customer Names'!$A:$F,3,FALSE),"")</f>
        <v>Adams</v>
      </c>
      <c r="C1673" s="27">
        <f>IFERROR(VLOOKUP($A1673,'Medical Examinations'!$A:$O,2,FALSE),"")</f>
        <v>53.93</v>
      </c>
      <c r="D1673">
        <f>IFERROR(VLOOKUP($A1673,'Medical Examinations'!$A:$O,3,FALSE),"")</f>
        <v>5.34</v>
      </c>
      <c r="E1673" s="26" t="str">
        <f>IFERROR(VLOOKUP($A1673,'Medical Examinations'!$A:$O,4,FALSE),"")</f>
        <v>Yes</v>
      </c>
      <c r="F1673" t="str">
        <f>IFERROR(VLOOKUP($A1673,'Medical Examinations'!$A:$O,6,FALSE),"")</f>
        <v>No</v>
      </c>
      <c r="G1673" t="str">
        <f>IFERROR(VLOOKUP($A1673,'Medical Examinations'!$A:$O,7,FALSE),"")</f>
        <v>No</v>
      </c>
      <c r="H1673" s="28">
        <f>IFERROR(VLOOKUP($A1673,'Medical Examinations'!$A:$O,8,FALSE),"")</f>
        <v>2</v>
      </c>
      <c r="I1673" t="str">
        <f>IFERROR(VLOOKUP($A1673,'Medical Examinations'!$A:$O,10,FALSE),"")</f>
        <v>No</v>
      </c>
      <c r="J1673" t="str">
        <f>IFERROR(VLOOKUP($A1673,'Medical Examinations'!$A:$O,14,FALSE),"")</f>
        <v>Obesity</v>
      </c>
      <c r="K1673" t="str">
        <f>IFERROR(VLOOKUP($A1673,'Medical Examinations'!$A:$O,15,FALSE),"")</f>
        <v>Normal</v>
      </c>
      <c r="L1673" s="19" t="str">
        <f>IFERROR(VLOOKUP($A1673,'Hospitalisation Details'!$A:$Q,7,FALSE),"")</f>
        <v>22-Aug-1966</v>
      </c>
      <c r="M1673" s="20">
        <f>IFERROR(VLOOKUP($A1673,'Hospitalisation Details'!$A:$Q,10,FALSE),"")</f>
        <v>20253.84</v>
      </c>
      <c r="N1673" s="26" t="str">
        <f>IFERROR(VLOOKUP($A1673,'Hospitalisation Details'!$A:$Q,11,FALSE),"")</f>
        <v>tier - 2</v>
      </c>
      <c r="O1673" t="str">
        <f>IFERROR(VLOOKUP($A1673,'Hospitalisation Details'!$A:$Q,13,FALSE),"")</f>
        <v>tier - 3</v>
      </c>
      <c r="P1673" t="str">
        <f>IFERROR(VLOOKUP($A1673,'Hospitalisation Details'!$A:$Q,15,FALSE),"")</f>
        <v>R1012</v>
      </c>
      <c r="Q1673">
        <f>IFERROR(VLOOKUP($A1673,'Hospitalisation Details'!$A:$Q,8,FALSE),"")</f>
        <v>56</v>
      </c>
    </row>
    <row r="1674" spans="1:17" ht="15" x14ac:dyDescent="0.35">
      <c r="A1674" s="25" t="str">
        <f>'Customer Names'!A492</f>
        <v>Id491</v>
      </c>
      <c r="B1674" t="str">
        <f>IFERROR(VLOOKUP($A1674,'Customer Names'!$A:$F,3,FALSE),"")</f>
        <v>Windt</v>
      </c>
      <c r="C1674" s="27">
        <f>IFERROR(VLOOKUP($A1674,'Medical Examinations'!$A:$O,2,FALSE),"")</f>
        <v>28.024999999999999</v>
      </c>
      <c r="D1674">
        <f>IFERROR(VLOOKUP($A1674,'Medical Examinations'!$A:$O,3,FALSE),"")</f>
        <v>5.65</v>
      </c>
      <c r="E1674" s="26" t="str">
        <f>IFERROR(VLOOKUP($A1674,'Medical Examinations'!$A:$O,4,FALSE),"")</f>
        <v>No</v>
      </c>
      <c r="F1674" t="str">
        <f>IFERROR(VLOOKUP($A1674,'Medical Examinations'!$A:$O,6,FALSE),"")</f>
        <v>No</v>
      </c>
      <c r="G1674" t="str">
        <f>IFERROR(VLOOKUP($A1674,'Medical Examinations'!$A:$O,7,FALSE),"")</f>
        <v>No</v>
      </c>
      <c r="H1674" s="28">
        <f>IFERROR(VLOOKUP($A1674,'Medical Examinations'!$A:$O,8,FALSE),"")</f>
        <v>1</v>
      </c>
      <c r="I1674" t="str">
        <f>IFERROR(VLOOKUP($A1674,'Medical Examinations'!$A:$O,10,FALSE),"")</f>
        <v>Yes</v>
      </c>
      <c r="J1674" t="str">
        <f>IFERROR(VLOOKUP($A1674,'Medical Examinations'!$A:$O,14,FALSE),"")</f>
        <v>Over Weight</v>
      </c>
      <c r="K1674" t="str">
        <f>IFERROR(VLOOKUP($A1674,'Medical Examinations'!$A:$O,15,FALSE),"")</f>
        <v>Normal</v>
      </c>
      <c r="L1674" s="19" t="str">
        <f>IFERROR(VLOOKUP($A1674,'Hospitalisation Details'!$A:$Q,7,FALSE),"")</f>
        <v>17-Oct-1987</v>
      </c>
      <c r="M1674" s="20">
        <f>IFERROR(VLOOKUP($A1674,'Hospitalisation Details'!$A:$Q,10,FALSE),"")</f>
        <v>20234.849999999999</v>
      </c>
      <c r="N1674" s="26" t="str">
        <f>IFERROR(VLOOKUP($A1674,'Hospitalisation Details'!$A:$Q,11,FALSE),"")</f>
        <v>tier - 2</v>
      </c>
      <c r="O1674" t="str">
        <f>IFERROR(VLOOKUP($A1674,'Hospitalisation Details'!$A:$Q,13,FALSE),"")</f>
        <v>tier - 3</v>
      </c>
      <c r="P1674" t="str">
        <f>IFERROR(VLOOKUP($A1674,'Hospitalisation Details'!$A:$Q,15,FALSE),"")</f>
        <v>R1012</v>
      </c>
      <c r="Q1674">
        <f>IFERROR(VLOOKUP($A1674,'Hospitalisation Details'!$A:$Q,8,FALSE),"")</f>
        <v>35</v>
      </c>
    </row>
    <row r="1675" spans="1:17" ht="15" x14ac:dyDescent="0.35">
      <c r="A1675" s="25" t="str">
        <f>'Customer Names'!A493</f>
        <v>Id492</v>
      </c>
      <c r="B1675" t="str">
        <f>IFERROR(VLOOKUP($A1675,'Customer Names'!$A:$F,3,FALSE),"")</f>
        <v>Ryan</v>
      </c>
      <c r="C1675" s="27">
        <f>IFERROR(VLOOKUP($A1675,'Medical Examinations'!$A:$O,2,FALSE),"")</f>
        <v>27.5</v>
      </c>
      <c r="D1675">
        <f>IFERROR(VLOOKUP($A1675,'Medical Examinations'!$A:$O,3,FALSE),"")</f>
        <v>4.49</v>
      </c>
      <c r="E1675" s="26" t="str">
        <f>IFERROR(VLOOKUP($A1675,'Medical Examinations'!$A:$O,4,FALSE),"")</f>
        <v>No</v>
      </c>
      <c r="F1675" t="str">
        <f>IFERROR(VLOOKUP($A1675,'Medical Examinations'!$A:$O,6,FALSE),"")</f>
        <v>No</v>
      </c>
      <c r="G1675" t="str">
        <f>IFERROR(VLOOKUP($A1675,'Medical Examinations'!$A:$O,7,FALSE),"")</f>
        <v>No</v>
      </c>
      <c r="H1675" s="28" t="str">
        <f>IFERROR(VLOOKUP($A1675,'Medical Examinations'!$A:$O,8,FALSE),"")</f>
        <v>0</v>
      </c>
      <c r="I1675" t="str">
        <f>IFERROR(VLOOKUP($A1675,'Medical Examinations'!$A:$O,10,FALSE),"")</f>
        <v>No</v>
      </c>
      <c r="J1675" t="str">
        <f>IFERROR(VLOOKUP($A1675,'Medical Examinations'!$A:$O,14,FALSE),"")</f>
        <v>Over Weight</v>
      </c>
      <c r="K1675" t="str">
        <f>IFERROR(VLOOKUP($A1675,'Medical Examinations'!$A:$O,15,FALSE),"")</f>
        <v>Normal</v>
      </c>
      <c r="L1675" s="19" t="str">
        <f>IFERROR(VLOOKUP($A1675,'Hospitalisation Details'!$A:$Q,7,FALSE),"")</f>
        <v>8-Jun-1994</v>
      </c>
      <c r="M1675" s="20">
        <f>IFERROR(VLOOKUP($A1675,'Hospitalisation Details'!$A:$Q,10,FALSE),"")</f>
        <v>20177.669999999998</v>
      </c>
      <c r="N1675" s="26" t="str">
        <f>IFERROR(VLOOKUP($A1675,'Hospitalisation Details'!$A:$Q,11,FALSE),"")</f>
        <v>tier - 2</v>
      </c>
      <c r="O1675" t="str">
        <f>IFERROR(VLOOKUP($A1675,'Hospitalisation Details'!$A:$Q,13,FALSE),"")</f>
        <v>tier - 1</v>
      </c>
      <c r="P1675" t="str">
        <f>IFERROR(VLOOKUP($A1675,'Hospitalisation Details'!$A:$Q,15,FALSE),"")</f>
        <v>R1011</v>
      </c>
      <c r="Q1675">
        <f>IFERROR(VLOOKUP($A1675,'Hospitalisation Details'!$A:$Q,8,FALSE),"")</f>
        <v>29</v>
      </c>
    </row>
    <row r="1676" spans="1:17" ht="15" x14ac:dyDescent="0.35">
      <c r="A1676" s="25" t="str">
        <f>'Customer Names'!A494</f>
        <v>Id493</v>
      </c>
      <c r="B1676" t="str">
        <f>IFERROR(VLOOKUP($A1676,'Customer Names'!$A:$F,3,FALSE),"")</f>
        <v>Marion</v>
      </c>
      <c r="C1676" s="27">
        <f>IFERROR(VLOOKUP($A1676,'Medical Examinations'!$A:$O,2,FALSE),"")</f>
        <v>21.8</v>
      </c>
      <c r="D1676">
        <f>IFERROR(VLOOKUP($A1676,'Medical Examinations'!$A:$O,3,FALSE),"")</f>
        <v>10.55</v>
      </c>
      <c r="E1676" s="26" t="str">
        <f>IFERROR(VLOOKUP($A1676,'Medical Examinations'!$A:$O,4,FALSE),"")</f>
        <v>No</v>
      </c>
      <c r="F1676" t="str">
        <f>IFERROR(VLOOKUP($A1676,'Medical Examinations'!$A:$O,6,FALSE),"")</f>
        <v>No</v>
      </c>
      <c r="G1676" t="str">
        <f>IFERROR(VLOOKUP($A1676,'Medical Examinations'!$A:$O,7,FALSE),"")</f>
        <v>No</v>
      </c>
      <c r="H1676" s="28" t="str">
        <f>IFERROR(VLOOKUP($A1676,'Medical Examinations'!$A:$O,8,FALSE),"")</f>
        <v>0</v>
      </c>
      <c r="I1676" t="str">
        <f>IFERROR(VLOOKUP($A1676,'Medical Examinations'!$A:$O,10,FALSE),"")</f>
        <v>Yes</v>
      </c>
      <c r="J1676" t="str">
        <f>IFERROR(VLOOKUP($A1676,'Medical Examinations'!$A:$O,14,FALSE),"")</f>
        <v>Normal Weight</v>
      </c>
      <c r="K1676" t="str">
        <f>IFERROR(VLOOKUP($A1676,'Medical Examinations'!$A:$O,15,FALSE),"")</f>
        <v>Diabetes</v>
      </c>
      <c r="L1676" s="19" t="str">
        <f>IFERROR(VLOOKUP($A1676,'Hospitalisation Details'!$A:$Q,7,FALSE),"")</f>
        <v>9-Jul-2002</v>
      </c>
      <c r="M1676" s="20">
        <f>IFERROR(VLOOKUP($A1676,'Hospitalisation Details'!$A:$Q,10,FALSE),"")</f>
        <v>20167.34</v>
      </c>
      <c r="N1676" s="26" t="str">
        <f>IFERROR(VLOOKUP($A1676,'Hospitalisation Details'!$A:$Q,11,FALSE),"")</f>
        <v>tier - 3</v>
      </c>
      <c r="O1676" t="str">
        <f>IFERROR(VLOOKUP($A1676,'Hospitalisation Details'!$A:$Q,13,FALSE),"")</f>
        <v>tier - 3</v>
      </c>
      <c r="P1676" t="str">
        <f>IFERROR(VLOOKUP($A1676,'Hospitalisation Details'!$A:$Q,15,FALSE),"")</f>
        <v>R1011</v>
      </c>
      <c r="Q1676">
        <f>IFERROR(VLOOKUP($A1676,'Hospitalisation Details'!$A:$Q,8,FALSE),"")</f>
        <v>20</v>
      </c>
    </row>
    <row r="1677" spans="1:17" ht="15" x14ac:dyDescent="0.35">
      <c r="A1677" s="25" t="str">
        <f>'Customer Names'!A495</f>
        <v>Id494</v>
      </c>
      <c r="B1677" t="str">
        <f>IFERROR(VLOOKUP($A1677,'Customer Names'!$A:$F,3,FALSE),"")</f>
        <v>Raffetto</v>
      </c>
      <c r="C1677" s="27">
        <f>IFERROR(VLOOKUP($A1677,'Medical Examinations'!$A:$O,2,FALSE),"")</f>
        <v>26.41</v>
      </c>
      <c r="D1677">
        <f>IFERROR(VLOOKUP($A1677,'Medical Examinations'!$A:$O,3,FALSE),"")</f>
        <v>4.92</v>
      </c>
      <c r="E1677" s="26" t="str">
        <f>IFERROR(VLOOKUP($A1677,'Medical Examinations'!$A:$O,4,FALSE),"")</f>
        <v>Yes</v>
      </c>
      <c r="F1677" t="str">
        <f>IFERROR(VLOOKUP($A1677,'Medical Examinations'!$A:$O,6,FALSE),"")</f>
        <v>No</v>
      </c>
      <c r="G1677" t="str">
        <f>IFERROR(VLOOKUP($A1677,'Medical Examinations'!$A:$O,7,FALSE),"")</f>
        <v>Yes</v>
      </c>
      <c r="H1677" s="28">
        <f>IFERROR(VLOOKUP($A1677,'Medical Examinations'!$A:$O,8,FALSE),"")</f>
        <v>1</v>
      </c>
      <c r="I1677" t="str">
        <f>IFERROR(VLOOKUP($A1677,'Medical Examinations'!$A:$O,10,FALSE),"")</f>
        <v>Yes</v>
      </c>
      <c r="J1677" t="str">
        <f>IFERROR(VLOOKUP($A1677,'Medical Examinations'!$A:$O,14,FALSE),"")</f>
        <v>Over Weight</v>
      </c>
      <c r="K1677" t="str">
        <f>IFERROR(VLOOKUP($A1677,'Medical Examinations'!$A:$O,15,FALSE),"")</f>
        <v>Normal</v>
      </c>
      <c r="L1677" s="19" t="str">
        <f>IFERROR(VLOOKUP($A1677,'Hospitalisation Details'!$A:$Q,7,FALSE),"")</f>
        <v>6-Oct-1983</v>
      </c>
      <c r="M1677" s="20">
        <f>IFERROR(VLOOKUP($A1677,'Hospitalisation Details'!$A:$Q,10,FALSE),"")</f>
        <v>20149.32</v>
      </c>
      <c r="N1677" s="26" t="str">
        <f>IFERROR(VLOOKUP($A1677,'Hospitalisation Details'!$A:$Q,11,FALSE),"")</f>
        <v>tier - 2</v>
      </c>
      <c r="O1677" t="str">
        <f>IFERROR(VLOOKUP($A1677,'Hospitalisation Details'!$A:$Q,13,FALSE),"")</f>
        <v>tier - 1</v>
      </c>
      <c r="P1677" t="str">
        <f>IFERROR(VLOOKUP($A1677,'Hospitalisation Details'!$A:$Q,15,FALSE),"")</f>
        <v>R1016</v>
      </c>
      <c r="Q1677">
        <f>IFERROR(VLOOKUP($A1677,'Hospitalisation Details'!$A:$Q,8,FALSE),"")</f>
        <v>39</v>
      </c>
    </row>
    <row r="1678" spans="1:17" ht="15" x14ac:dyDescent="0.35">
      <c r="A1678" s="25" t="str">
        <f>'Customer Names'!A496</f>
        <v>Id495</v>
      </c>
      <c r="B1678" t="str">
        <f>IFERROR(VLOOKUP($A1678,'Customer Names'!$A:$F,3,FALSE),"")</f>
        <v>Young</v>
      </c>
      <c r="C1678" s="27">
        <f>IFERROR(VLOOKUP($A1678,'Medical Examinations'!$A:$O,2,FALSE),"")</f>
        <v>27.835000000000001</v>
      </c>
      <c r="D1678">
        <f>IFERROR(VLOOKUP($A1678,'Medical Examinations'!$A:$O,3,FALSE),"")</f>
        <v>5.9</v>
      </c>
      <c r="E1678" s="26" t="str">
        <f>IFERROR(VLOOKUP($A1678,'Medical Examinations'!$A:$O,4,FALSE),"")</f>
        <v>Yes</v>
      </c>
      <c r="F1678" t="str">
        <f>IFERROR(VLOOKUP($A1678,'Medical Examinations'!$A:$O,6,FALSE),"")</f>
        <v>No</v>
      </c>
      <c r="G1678" t="str">
        <f>IFERROR(VLOOKUP($A1678,'Medical Examinations'!$A:$O,7,FALSE),"")</f>
        <v>No</v>
      </c>
      <c r="H1678" s="28">
        <f>IFERROR(VLOOKUP($A1678,'Medical Examinations'!$A:$O,8,FALSE),"")</f>
        <v>1</v>
      </c>
      <c r="I1678" t="str">
        <f>IFERROR(VLOOKUP($A1678,'Medical Examinations'!$A:$O,10,FALSE),"")</f>
        <v>Yes</v>
      </c>
      <c r="J1678" t="str">
        <f>IFERROR(VLOOKUP($A1678,'Medical Examinations'!$A:$O,14,FALSE),"")</f>
        <v>Over Weight</v>
      </c>
      <c r="K1678" t="str">
        <f>IFERROR(VLOOKUP($A1678,'Medical Examinations'!$A:$O,15,FALSE),"")</f>
        <v>Prediabetes</v>
      </c>
      <c r="L1678" s="19" t="str">
        <f>IFERROR(VLOOKUP($A1678,'Hospitalisation Details'!$A:$Q,7,FALSE),"")</f>
        <v>25-Jul-1988</v>
      </c>
      <c r="M1678" s="20">
        <f>IFERROR(VLOOKUP($A1678,'Hospitalisation Details'!$A:$Q,10,FALSE),"")</f>
        <v>20009.63</v>
      </c>
      <c r="N1678" s="26" t="str">
        <f>IFERROR(VLOOKUP($A1678,'Hospitalisation Details'!$A:$Q,11,FALSE),"")</f>
        <v>tier - 2</v>
      </c>
      <c r="O1678" t="str">
        <f>IFERROR(VLOOKUP($A1678,'Hospitalisation Details'!$A:$Q,13,FALSE),"")</f>
        <v>tier - 1</v>
      </c>
      <c r="P1678" t="str">
        <f>IFERROR(VLOOKUP($A1678,'Hospitalisation Details'!$A:$Q,15,FALSE),"")</f>
        <v>R1012</v>
      </c>
      <c r="Q1678">
        <f>IFERROR(VLOOKUP($A1678,'Hospitalisation Details'!$A:$Q,8,FALSE),"")</f>
        <v>34</v>
      </c>
    </row>
    <row r="1679" spans="1:17" ht="15" x14ac:dyDescent="0.35">
      <c r="A1679" s="25" t="str">
        <f>'Customer Names'!A497</f>
        <v>Id496</v>
      </c>
      <c r="B1679" t="str">
        <f>IFERROR(VLOOKUP($A1679,'Customer Names'!$A:$F,3,FALSE),"")</f>
        <v>Oehlke</v>
      </c>
      <c r="C1679" s="27">
        <f>IFERROR(VLOOKUP($A1679,'Medical Examinations'!$A:$O,2,FALSE),"")</f>
        <v>51.74</v>
      </c>
      <c r="D1679">
        <f>IFERROR(VLOOKUP($A1679,'Medical Examinations'!$A:$O,3,FALSE),"")</f>
        <v>4.9800000000000004</v>
      </c>
      <c r="E1679" s="26" t="str">
        <f>IFERROR(VLOOKUP($A1679,'Medical Examinations'!$A:$O,4,FALSE),"")</f>
        <v>Yes</v>
      </c>
      <c r="F1679" t="str">
        <f>IFERROR(VLOOKUP($A1679,'Medical Examinations'!$A:$O,6,FALSE),"")</f>
        <v>No</v>
      </c>
      <c r="G1679" t="str">
        <f>IFERROR(VLOOKUP($A1679,'Medical Examinations'!$A:$O,7,FALSE),"")</f>
        <v>No</v>
      </c>
      <c r="H1679" s="28">
        <f>IFERROR(VLOOKUP($A1679,'Medical Examinations'!$A:$O,8,FALSE),"")</f>
        <v>2</v>
      </c>
      <c r="I1679" t="str">
        <f>IFERROR(VLOOKUP($A1679,'Medical Examinations'!$A:$O,10,FALSE),"")</f>
        <v>No</v>
      </c>
      <c r="J1679" t="str">
        <f>IFERROR(VLOOKUP($A1679,'Medical Examinations'!$A:$O,14,FALSE),"")</f>
        <v>Obesity</v>
      </c>
      <c r="K1679" t="str">
        <f>IFERROR(VLOOKUP($A1679,'Medical Examinations'!$A:$O,15,FALSE),"")</f>
        <v>Normal</v>
      </c>
      <c r="L1679" s="19" t="str">
        <f>IFERROR(VLOOKUP($A1679,'Hospitalisation Details'!$A:$Q,7,FALSE),"")</f>
        <v>10-Aug-1966</v>
      </c>
      <c r="M1679" s="20">
        <f>IFERROR(VLOOKUP($A1679,'Hospitalisation Details'!$A:$Q,10,FALSE),"")</f>
        <v>19995.29</v>
      </c>
      <c r="N1679" s="26" t="str">
        <f>IFERROR(VLOOKUP($A1679,'Hospitalisation Details'!$A:$Q,11,FALSE),"")</f>
        <v>tier - 1</v>
      </c>
      <c r="O1679" t="str">
        <f>IFERROR(VLOOKUP($A1679,'Hospitalisation Details'!$A:$Q,13,FALSE),"")</f>
        <v>tier - 3</v>
      </c>
      <c r="P1679" t="str">
        <f>IFERROR(VLOOKUP($A1679,'Hospitalisation Details'!$A:$Q,15,FALSE),"")</f>
        <v>R1026</v>
      </c>
      <c r="Q1679">
        <f>IFERROR(VLOOKUP($A1679,'Hospitalisation Details'!$A:$Q,8,FALSE),"")</f>
        <v>56</v>
      </c>
    </row>
    <row r="1680" spans="1:17" ht="15" x14ac:dyDescent="0.35">
      <c r="A1680" s="25" t="str">
        <f>'Customer Names'!A498</f>
        <v>Id497</v>
      </c>
      <c r="B1680" t="str">
        <f>IFERROR(VLOOKUP($A1680,'Customer Names'!$A:$F,3,FALSE),"")</f>
        <v>Sudol</v>
      </c>
      <c r="C1680" s="27">
        <f>IFERROR(VLOOKUP($A1680,'Medical Examinations'!$A:$O,2,FALSE),"")</f>
        <v>23.37</v>
      </c>
      <c r="D1680">
        <f>IFERROR(VLOOKUP($A1680,'Medical Examinations'!$A:$O,3,FALSE),"")</f>
        <v>5.8</v>
      </c>
      <c r="E1680" s="26" t="str">
        <f>IFERROR(VLOOKUP($A1680,'Medical Examinations'!$A:$O,4,FALSE),"")</f>
        <v>No</v>
      </c>
      <c r="F1680" t="str">
        <f>IFERROR(VLOOKUP($A1680,'Medical Examinations'!$A:$O,6,FALSE),"")</f>
        <v>No</v>
      </c>
      <c r="G1680" t="str">
        <f>IFERROR(VLOOKUP($A1680,'Medical Examinations'!$A:$O,7,FALSE),"")</f>
        <v>No</v>
      </c>
      <c r="H1680" s="28" t="str">
        <f>IFERROR(VLOOKUP($A1680,'Medical Examinations'!$A:$O,8,FALSE),"")</f>
        <v>0</v>
      </c>
      <c r="I1680" t="str">
        <f>IFERROR(VLOOKUP($A1680,'Medical Examinations'!$A:$O,10,FALSE),"")</f>
        <v>Yes</v>
      </c>
      <c r="J1680" t="str">
        <f>IFERROR(VLOOKUP($A1680,'Medical Examinations'!$A:$O,14,FALSE),"")</f>
        <v>Normal Weight</v>
      </c>
      <c r="K1680" t="str">
        <f>IFERROR(VLOOKUP($A1680,'Medical Examinations'!$A:$O,15,FALSE),"")</f>
        <v>Prediabetes</v>
      </c>
      <c r="L1680" s="19" t="str">
        <f>IFERROR(VLOOKUP($A1680,'Hospitalisation Details'!$A:$Q,7,FALSE),"")</f>
        <v>9-Oct-1980</v>
      </c>
      <c r="M1680" s="20">
        <f>IFERROR(VLOOKUP($A1680,'Hospitalisation Details'!$A:$Q,10,FALSE),"")</f>
        <v>19964.75</v>
      </c>
      <c r="N1680" s="26" t="str">
        <f>IFERROR(VLOOKUP($A1680,'Hospitalisation Details'!$A:$Q,11,FALSE),"")</f>
        <v>tier - 1</v>
      </c>
      <c r="O1680" t="str">
        <f>IFERROR(VLOOKUP($A1680,'Hospitalisation Details'!$A:$Q,13,FALSE),"")</f>
        <v>tier - 2</v>
      </c>
      <c r="P1680" t="str">
        <f>IFERROR(VLOOKUP($A1680,'Hospitalisation Details'!$A:$Q,15,FALSE),"")</f>
        <v>R1024</v>
      </c>
      <c r="Q1680">
        <f>IFERROR(VLOOKUP($A1680,'Hospitalisation Details'!$A:$Q,8,FALSE),"")</f>
        <v>42</v>
      </c>
    </row>
    <row r="1681" spans="1:17" ht="15" x14ac:dyDescent="0.35">
      <c r="A1681" s="25" t="str">
        <f>'Customer Names'!A499</f>
        <v>Id498</v>
      </c>
      <c r="B1681" t="str">
        <f>IFERROR(VLOOKUP($A1681,'Customer Names'!$A:$F,3,FALSE),"")</f>
        <v>Van Es</v>
      </c>
      <c r="C1681" s="27">
        <f>IFERROR(VLOOKUP($A1681,'Medical Examinations'!$A:$O,2,FALSE),"")</f>
        <v>29.7</v>
      </c>
      <c r="D1681">
        <f>IFERROR(VLOOKUP($A1681,'Medical Examinations'!$A:$O,3,FALSE),"")</f>
        <v>6.21</v>
      </c>
      <c r="E1681" s="26" t="str">
        <f>IFERROR(VLOOKUP($A1681,'Medical Examinations'!$A:$O,4,FALSE),"")</f>
        <v>Yes</v>
      </c>
      <c r="F1681" t="str">
        <f>IFERROR(VLOOKUP($A1681,'Medical Examinations'!$A:$O,6,FALSE),"")</f>
        <v>No</v>
      </c>
      <c r="G1681" t="str">
        <f>IFERROR(VLOOKUP($A1681,'Medical Examinations'!$A:$O,7,FALSE),"")</f>
        <v>Yes</v>
      </c>
      <c r="H1681" s="28">
        <f>IFERROR(VLOOKUP($A1681,'Medical Examinations'!$A:$O,8,FALSE),"")</f>
        <v>1</v>
      </c>
      <c r="I1681" t="str">
        <f>IFERROR(VLOOKUP($A1681,'Medical Examinations'!$A:$O,10,FALSE),"")</f>
        <v>Yes</v>
      </c>
      <c r="J1681" t="str">
        <f>IFERROR(VLOOKUP($A1681,'Medical Examinations'!$A:$O,14,FALSE),"")</f>
        <v>Over Weight</v>
      </c>
      <c r="K1681" t="str">
        <f>IFERROR(VLOOKUP($A1681,'Medical Examinations'!$A:$O,15,FALSE),"")</f>
        <v>Prediabetes</v>
      </c>
      <c r="L1681" s="19" t="str">
        <f>IFERROR(VLOOKUP($A1681,'Hospitalisation Details'!$A:$Q,7,FALSE),"")</f>
        <v>18-Oct-1997</v>
      </c>
      <c r="M1681" s="20">
        <f>IFERROR(VLOOKUP($A1681,'Hospitalisation Details'!$A:$Q,10,FALSE),"")</f>
        <v>19933.46</v>
      </c>
      <c r="N1681" s="26" t="str">
        <f>IFERROR(VLOOKUP($A1681,'Hospitalisation Details'!$A:$Q,11,FALSE),"")</f>
        <v>tier - 1</v>
      </c>
      <c r="O1681" t="str">
        <f>IFERROR(VLOOKUP($A1681,'Hospitalisation Details'!$A:$Q,13,FALSE),"")</f>
        <v>tier - 3</v>
      </c>
      <c r="P1681" t="str">
        <f>IFERROR(VLOOKUP($A1681,'Hospitalisation Details'!$A:$Q,15,FALSE),"")</f>
        <v>R1011</v>
      </c>
      <c r="Q1681">
        <f>IFERROR(VLOOKUP($A1681,'Hospitalisation Details'!$A:$Q,8,FALSE),"")</f>
        <v>25</v>
      </c>
    </row>
    <row r="1682" spans="1:17" ht="15" x14ac:dyDescent="0.35">
      <c r="A1682" s="25" t="str">
        <f>'Customer Names'!A500</f>
        <v>Id499</v>
      </c>
      <c r="B1682" t="str">
        <f>IFERROR(VLOOKUP($A1682,'Customer Names'!$A:$F,3,FALSE),"")</f>
        <v>Dolge</v>
      </c>
      <c r="C1682" s="27">
        <f>IFERROR(VLOOKUP($A1682,'Medical Examinations'!$A:$O,2,FALSE),"")</f>
        <v>20.045000000000002</v>
      </c>
      <c r="D1682">
        <f>IFERROR(VLOOKUP($A1682,'Medical Examinations'!$A:$O,3,FALSE),"")</f>
        <v>6.17</v>
      </c>
      <c r="E1682" s="26" t="str">
        <f>IFERROR(VLOOKUP($A1682,'Medical Examinations'!$A:$O,4,FALSE),"")</f>
        <v>No</v>
      </c>
      <c r="F1682" t="str">
        <f>IFERROR(VLOOKUP($A1682,'Medical Examinations'!$A:$O,6,FALSE),"")</f>
        <v>No</v>
      </c>
      <c r="G1682" t="str">
        <f>IFERROR(VLOOKUP($A1682,'Medical Examinations'!$A:$O,7,FALSE),"")</f>
        <v>Yes</v>
      </c>
      <c r="H1682" s="28">
        <f>IFERROR(VLOOKUP($A1682,'Medical Examinations'!$A:$O,8,FALSE),"")</f>
        <v>1</v>
      </c>
      <c r="I1682" t="str">
        <f>IFERROR(VLOOKUP($A1682,'Medical Examinations'!$A:$O,10,FALSE),"")</f>
        <v>Yes</v>
      </c>
      <c r="J1682" t="str">
        <f>IFERROR(VLOOKUP($A1682,'Medical Examinations'!$A:$O,14,FALSE),"")</f>
        <v>Normal Weight</v>
      </c>
      <c r="K1682" t="str">
        <f>IFERROR(VLOOKUP($A1682,'Medical Examinations'!$A:$O,15,FALSE),"")</f>
        <v>Prediabetes</v>
      </c>
      <c r="L1682" s="19" t="str">
        <f>IFERROR(VLOOKUP($A1682,'Hospitalisation Details'!$A:$Q,7,FALSE),"")</f>
        <v>30-Oct-1979</v>
      </c>
      <c r="M1682" s="20">
        <f>IFERROR(VLOOKUP($A1682,'Hospitalisation Details'!$A:$Q,10,FALSE),"")</f>
        <v>19798.05</v>
      </c>
      <c r="N1682" s="26" t="str">
        <f>IFERROR(VLOOKUP($A1682,'Hospitalisation Details'!$A:$Q,11,FALSE),"")</f>
        <v>tier - 1</v>
      </c>
      <c r="O1682" t="str">
        <f>IFERROR(VLOOKUP($A1682,'Hospitalisation Details'!$A:$Q,13,FALSE),"")</f>
        <v>tier - 1</v>
      </c>
      <c r="P1682" t="str">
        <f>IFERROR(VLOOKUP($A1682,'Hospitalisation Details'!$A:$Q,15,FALSE),"")</f>
        <v>R1024</v>
      </c>
      <c r="Q1682">
        <f>IFERROR(VLOOKUP($A1682,'Hospitalisation Details'!$A:$Q,8,FALSE),"")</f>
        <v>43</v>
      </c>
    </row>
    <row r="1683" spans="1:17" ht="15" x14ac:dyDescent="0.35">
      <c r="A1683" s="25" t="str">
        <f>'Customer Names'!A6</f>
        <v>Id5</v>
      </c>
      <c r="B1683" t="str">
        <f>IFERROR(VLOOKUP($A1683,'Customer Names'!$A:$F,3,FALSE),"")</f>
        <v>Kadala</v>
      </c>
      <c r="C1683" s="27">
        <f>IFERROR(VLOOKUP($A1683,'Medical Examinations'!$A:$O,2,FALSE),"")</f>
        <v>35.53</v>
      </c>
      <c r="D1683">
        <f>IFERROR(VLOOKUP($A1683,'Medical Examinations'!$A:$O,3,FALSE),"")</f>
        <v>5.45</v>
      </c>
      <c r="E1683" s="26" t="str">
        <f>IFERROR(VLOOKUP($A1683,'Medical Examinations'!$A:$O,4,FALSE),"")</f>
        <v>No</v>
      </c>
      <c r="F1683" t="str">
        <f>IFERROR(VLOOKUP($A1683,'Medical Examinations'!$A:$O,6,FALSE),"")</f>
        <v>No</v>
      </c>
      <c r="G1683" t="str">
        <f>IFERROR(VLOOKUP($A1683,'Medical Examinations'!$A:$O,7,FALSE),"")</f>
        <v>No</v>
      </c>
      <c r="H1683" s="28" t="str">
        <f>IFERROR(VLOOKUP($A1683,'Medical Examinations'!$A:$O,8,FALSE),"")</f>
        <v>0</v>
      </c>
      <c r="I1683" t="str">
        <f>IFERROR(VLOOKUP($A1683,'Medical Examinations'!$A:$O,10,FALSE),"")</f>
        <v>Yes</v>
      </c>
      <c r="J1683" t="str">
        <f>IFERROR(VLOOKUP($A1683,'Medical Examinations'!$A:$O,14,FALSE),"")</f>
        <v>Obesity</v>
      </c>
      <c r="K1683" t="str">
        <f>IFERROR(VLOOKUP($A1683,'Medical Examinations'!$A:$O,15,FALSE),"")</f>
        <v>Normal</v>
      </c>
      <c r="L1683" s="19" t="str">
        <f>IFERROR(VLOOKUP($A1683,'Hospitalisation Details'!$A:$Q,7,FALSE),"")</f>
        <v>19-Jun-1989</v>
      </c>
      <c r="M1683" s="20">
        <f>IFERROR(VLOOKUP($A1683,'Hospitalisation Details'!$A:$Q,10,FALSE),"")</f>
        <v>55135.4</v>
      </c>
      <c r="N1683" s="26" t="str">
        <f>IFERROR(VLOOKUP($A1683,'Hospitalisation Details'!$A:$Q,11,FALSE),"")</f>
        <v>tier - 1</v>
      </c>
      <c r="O1683" t="str">
        <f>IFERROR(VLOOKUP($A1683,'Hospitalisation Details'!$A:$Q,13,FALSE),"")</f>
        <v>tier - 2</v>
      </c>
      <c r="P1683" t="str">
        <f>IFERROR(VLOOKUP($A1683,'Hospitalisation Details'!$A:$Q,15,FALSE),"")</f>
        <v>R1012</v>
      </c>
      <c r="Q1683">
        <f>IFERROR(VLOOKUP($A1683,'Hospitalisation Details'!$A:$Q,8,FALSE),"")</f>
        <v>33</v>
      </c>
    </row>
    <row r="1684" spans="1:17" ht="15" x14ac:dyDescent="0.35">
      <c r="A1684" s="25" t="str">
        <f>'Customer Names'!A51</f>
        <v>Id50</v>
      </c>
      <c r="B1684" t="str">
        <f>IFERROR(VLOOKUP($A1684,'Customer Names'!$A:$F,3,FALSE),"")</f>
        <v>Beckett</v>
      </c>
      <c r="C1684" s="27">
        <f>IFERROR(VLOOKUP($A1684,'Medical Examinations'!$A:$O,2,FALSE),"")</f>
        <v>31.79</v>
      </c>
      <c r="D1684">
        <f>IFERROR(VLOOKUP($A1684,'Medical Examinations'!$A:$O,3,FALSE),"")</f>
        <v>5.51</v>
      </c>
      <c r="E1684" s="26" t="str">
        <f>IFERROR(VLOOKUP($A1684,'Medical Examinations'!$A:$O,4,FALSE),"")</f>
        <v>Yes</v>
      </c>
      <c r="F1684" t="str">
        <f>IFERROR(VLOOKUP($A1684,'Medical Examinations'!$A:$O,6,FALSE),"")</f>
        <v>No</v>
      </c>
      <c r="G1684" t="str">
        <f>IFERROR(VLOOKUP($A1684,'Medical Examinations'!$A:$O,7,FALSE),"")</f>
        <v>No</v>
      </c>
      <c r="H1684" s="28">
        <f>IFERROR(VLOOKUP($A1684,'Medical Examinations'!$A:$O,8,FALSE),"")</f>
        <v>2</v>
      </c>
      <c r="I1684" t="str">
        <f>IFERROR(VLOOKUP($A1684,'Medical Examinations'!$A:$O,10,FALSE),"")</f>
        <v>Yes</v>
      </c>
      <c r="J1684" t="str">
        <f>IFERROR(VLOOKUP($A1684,'Medical Examinations'!$A:$O,14,FALSE),"")</f>
        <v>Obesity</v>
      </c>
      <c r="K1684" t="str">
        <f>IFERROR(VLOOKUP($A1684,'Medical Examinations'!$A:$O,15,FALSE),"")</f>
        <v>Normal</v>
      </c>
      <c r="L1684" s="19" t="str">
        <f>IFERROR(VLOOKUP($A1684,'Hospitalisation Details'!$A:$Q,7,FALSE),"")</f>
        <v>25-Oct-1966</v>
      </c>
      <c r="M1684" s="20">
        <f>IFERROR(VLOOKUP($A1684,'Hospitalisation Details'!$A:$Q,10,FALSE),"")</f>
        <v>43813.87</v>
      </c>
      <c r="N1684" s="26" t="str">
        <f>IFERROR(VLOOKUP($A1684,'Hospitalisation Details'!$A:$Q,11,FALSE),"")</f>
        <v>tier - 2</v>
      </c>
      <c r="O1684" t="str">
        <f>IFERROR(VLOOKUP($A1684,'Hospitalisation Details'!$A:$Q,13,FALSE),"")</f>
        <v>tier - 2</v>
      </c>
      <c r="P1684" t="str">
        <f>IFERROR(VLOOKUP($A1684,'Hospitalisation Details'!$A:$Q,15,FALSE),"")</f>
        <v>R1013</v>
      </c>
      <c r="Q1684">
        <f>IFERROR(VLOOKUP($A1684,'Hospitalisation Details'!$A:$Q,8,FALSE),"")</f>
        <v>56</v>
      </c>
    </row>
    <row r="1685" spans="1:17" ht="15" x14ac:dyDescent="0.35">
      <c r="A1685" s="25" t="str">
        <f>'Customer Names'!A501</f>
        <v>Id500</v>
      </c>
      <c r="B1685" t="str">
        <f>IFERROR(VLOOKUP($A1685,'Customer Names'!$A:$F,3,FALSE),"")</f>
        <v>Marlier</v>
      </c>
      <c r="C1685" s="27">
        <f>IFERROR(VLOOKUP($A1685,'Medical Examinations'!$A:$O,2,FALSE),"")</f>
        <v>27.83</v>
      </c>
      <c r="D1685">
        <f>IFERROR(VLOOKUP($A1685,'Medical Examinations'!$A:$O,3,FALSE),"")</f>
        <v>5.36</v>
      </c>
      <c r="E1685" s="26" t="str">
        <f>IFERROR(VLOOKUP($A1685,'Medical Examinations'!$A:$O,4,FALSE),"")</f>
        <v>No</v>
      </c>
      <c r="F1685" t="str">
        <f>IFERROR(VLOOKUP($A1685,'Medical Examinations'!$A:$O,6,FALSE),"")</f>
        <v>No</v>
      </c>
      <c r="G1685" t="str">
        <f>IFERROR(VLOOKUP($A1685,'Medical Examinations'!$A:$O,7,FALSE),"")</f>
        <v>No</v>
      </c>
      <c r="H1685" s="28">
        <f>IFERROR(VLOOKUP($A1685,'Medical Examinations'!$A:$O,8,FALSE),"")</f>
        <v>2</v>
      </c>
      <c r="I1685" t="str">
        <f>IFERROR(VLOOKUP($A1685,'Medical Examinations'!$A:$O,10,FALSE),"")</f>
        <v>No</v>
      </c>
      <c r="J1685" t="str">
        <f>IFERROR(VLOOKUP($A1685,'Medical Examinations'!$A:$O,14,FALSE),"")</f>
        <v>Over Weight</v>
      </c>
      <c r="K1685" t="str">
        <f>IFERROR(VLOOKUP($A1685,'Medical Examinations'!$A:$O,15,FALSE),"")</f>
        <v>Normal</v>
      </c>
      <c r="L1685" s="19" t="str">
        <f>IFERROR(VLOOKUP($A1685,'Hospitalisation Details'!$A:$Q,7,FALSE),"")</f>
        <v>14-Jun-1972</v>
      </c>
      <c r="M1685" s="20">
        <f>IFERROR(VLOOKUP($A1685,'Hospitalisation Details'!$A:$Q,10,FALSE),"")</f>
        <v>19749.38</v>
      </c>
      <c r="N1685" s="26" t="str">
        <f>IFERROR(VLOOKUP($A1685,'Hospitalisation Details'!$A:$Q,11,FALSE),"")</f>
        <v>tier - 1</v>
      </c>
      <c r="O1685" t="str">
        <f>IFERROR(VLOOKUP($A1685,'Hospitalisation Details'!$A:$Q,13,FALSE),"")</f>
        <v>tier - 3</v>
      </c>
      <c r="P1685" t="str">
        <f>IFERROR(VLOOKUP($A1685,'Hospitalisation Details'!$A:$Q,15,FALSE),"")</f>
        <v>R1013</v>
      </c>
      <c r="Q1685">
        <f>IFERROR(VLOOKUP($A1685,'Hospitalisation Details'!$A:$Q,8,FALSE),"")</f>
        <v>50</v>
      </c>
    </row>
    <row r="1686" spans="1:17" ht="15" x14ac:dyDescent="0.35">
      <c r="A1686" s="25" t="str">
        <f>'Customer Names'!A502</f>
        <v>Id501</v>
      </c>
      <c r="B1686" t="str">
        <f>IFERROR(VLOOKUP($A1686,'Customer Names'!$A:$F,3,FALSE),"")</f>
        <v>Girard</v>
      </c>
      <c r="C1686" s="27">
        <f>IFERROR(VLOOKUP($A1686,'Medical Examinations'!$A:$O,2,FALSE),"")</f>
        <v>28.93</v>
      </c>
      <c r="D1686">
        <f>IFERROR(VLOOKUP($A1686,'Medical Examinations'!$A:$O,3,FALSE),"")</f>
        <v>5.2</v>
      </c>
      <c r="E1686" s="26" t="str">
        <f>IFERROR(VLOOKUP($A1686,'Medical Examinations'!$A:$O,4,FALSE),"")</f>
        <v>No</v>
      </c>
      <c r="F1686" t="str">
        <f>IFERROR(VLOOKUP($A1686,'Medical Examinations'!$A:$O,6,FALSE),"")</f>
        <v>No</v>
      </c>
      <c r="G1686" t="str">
        <f>IFERROR(VLOOKUP($A1686,'Medical Examinations'!$A:$O,7,FALSE),"")</f>
        <v>No</v>
      </c>
      <c r="H1686" s="28" t="str">
        <f>IFERROR(VLOOKUP($A1686,'Medical Examinations'!$A:$O,8,FALSE),"")</f>
        <v>0</v>
      </c>
      <c r="I1686" t="str">
        <f>IFERROR(VLOOKUP($A1686,'Medical Examinations'!$A:$O,10,FALSE),"")</f>
        <v>Yes</v>
      </c>
      <c r="J1686" t="str">
        <f>IFERROR(VLOOKUP($A1686,'Medical Examinations'!$A:$O,14,FALSE),"")</f>
        <v>Over Weight</v>
      </c>
      <c r="K1686" t="str">
        <f>IFERROR(VLOOKUP($A1686,'Medical Examinations'!$A:$O,15,FALSE),"")</f>
        <v>Normal</v>
      </c>
      <c r="L1686" s="19" t="str">
        <f>IFERROR(VLOOKUP($A1686,'Hospitalisation Details'!$A:$Q,7,FALSE),"")</f>
        <v>8-Aug-1990</v>
      </c>
      <c r="M1686" s="20">
        <f>IFERROR(VLOOKUP($A1686,'Hospitalisation Details'!$A:$Q,10,FALSE),"")</f>
        <v>19719.689999999999</v>
      </c>
      <c r="N1686" s="26" t="str">
        <f>IFERROR(VLOOKUP($A1686,'Hospitalisation Details'!$A:$Q,11,FALSE),"")</f>
        <v>tier - 1</v>
      </c>
      <c r="O1686" t="str">
        <f>IFERROR(VLOOKUP($A1686,'Hospitalisation Details'!$A:$Q,13,FALSE),"")</f>
        <v>tier - 2</v>
      </c>
      <c r="P1686" t="str">
        <f>IFERROR(VLOOKUP($A1686,'Hospitalisation Details'!$A:$Q,15,FALSE),"")</f>
        <v>R1013</v>
      </c>
      <c r="Q1686">
        <f>IFERROR(VLOOKUP($A1686,'Hospitalisation Details'!$A:$Q,8,FALSE),"")</f>
        <v>32</v>
      </c>
    </row>
    <row r="1687" spans="1:17" ht="15" x14ac:dyDescent="0.35">
      <c r="A1687" s="25" t="str">
        <f>'Customer Names'!A503</f>
        <v>Id502</v>
      </c>
      <c r="B1687" t="str">
        <f>IFERROR(VLOOKUP($A1687,'Customer Names'!$A:$F,3,FALSE),"")</f>
        <v>Lee</v>
      </c>
      <c r="C1687" s="27">
        <f>IFERROR(VLOOKUP($A1687,'Medical Examinations'!$A:$O,2,FALSE),"")</f>
        <v>33.82</v>
      </c>
      <c r="D1687">
        <f>IFERROR(VLOOKUP($A1687,'Medical Examinations'!$A:$O,3,FALSE),"")</f>
        <v>5.42</v>
      </c>
      <c r="E1687" s="26" t="str">
        <f>IFERROR(VLOOKUP($A1687,'Medical Examinations'!$A:$O,4,FALSE),"")</f>
        <v>No</v>
      </c>
      <c r="F1687" t="str">
        <f>IFERROR(VLOOKUP($A1687,'Medical Examinations'!$A:$O,6,FALSE),"")</f>
        <v>No</v>
      </c>
      <c r="G1687" t="str">
        <f>IFERROR(VLOOKUP($A1687,'Medical Examinations'!$A:$O,7,FALSE),"")</f>
        <v>No</v>
      </c>
      <c r="H1687" s="28" t="str">
        <f>IFERROR(VLOOKUP($A1687,'Medical Examinations'!$A:$O,8,FALSE),"")</f>
        <v>0</v>
      </c>
      <c r="I1687" t="str">
        <f>IFERROR(VLOOKUP($A1687,'Medical Examinations'!$A:$O,10,FALSE),"")</f>
        <v>No</v>
      </c>
      <c r="J1687" t="str">
        <f>IFERROR(VLOOKUP($A1687,'Medical Examinations'!$A:$O,14,FALSE),"")</f>
        <v>Obesity</v>
      </c>
      <c r="K1687" t="str">
        <f>IFERROR(VLOOKUP($A1687,'Medical Examinations'!$A:$O,15,FALSE),"")</f>
        <v>Normal</v>
      </c>
      <c r="L1687" s="19" t="str">
        <f>IFERROR(VLOOKUP($A1687,'Hospitalisation Details'!$A:$Q,7,FALSE),"")</f>
        <v>27-Aug-1994</v>
      </c>
      <c r="M1687" s="20">
        <f>IFERROR(VLOOKUP($A1687,'Hospitalisation Details'!$A:$Q,10,FALSE),"")</f>
        <v>19673.34</v>
      </c>
      <c r="N1687" s="26" t="str">
        <f>IFERROR(VLOOKUP($A1687,'Hospitalisation Details'!$A:$Q,11,FALSE),"")</f>
        <v>tier - 1</v>
      </c>
      <c r="O1687" t="str">
        <f>IFERROR(VLOOKUP($A1687,'Hospitalisation Details'!$A:$Q,13,FALSE),"")</f>
        <v>tier - 2</v>
      </c>
      <c r="P1687" t="str">
        <f>IFERROR(VLOOKUP($A1687,'Hospitalisation Details'!$A:$Q,15,FALSE),"")</f>
        <v>R1012</v>
      </c>
      <c r="Q1687">
        <f>IFERROR(VLOOKUP($A1687,'Hospitalisation Details'!$A:$Q,8,FALSE),"")</f>
        <v>28</v>
      </c>
    </row>
    <row r="1688" spans="1:17" ht="15" x14ac:dyDescent="0.35">
      <c r="A1688" s="25" t="str">
        <f>'Customer Names'!A504</f>
        <v>Id503</v>
      </c>
      <c r="B1688" t="str">
        <f>IFERROR(VLOOKUP($A1688,'Customer Names'!$A:$F,3,FALSE),"")</f>
        <v>Hubbard</v>
      </c>
      <c r="C1688" s="27">
        <f>IFERROR(VLOOKUP($A1688,'Medical Examinations'!$A:$O,2,FALSE),"")</f>
        <v>20.234999999999999</v>
      </c>
      <c r="D1688">
        <f>IFERROR(VLOOKUP($A1688,'Medical Examinations'!$A:$O,3,FALSE),"")</f>
        <v>6.84</v>
      </c>
      <c r="E1688" s="26" t="str">
        <f>IFERROR(VLOOKUP($A1688,'Medical Examinations'!$A:$O,4,FALSE),"")</f>
        <v>No</v>
      </c>
      <c r="F1688" t="str">
        <f>IFERROR(VLOOKUP($A1688,'Medical Examinations'!$A:$O,6,FALSE),"")</f>
        <v>No</v>
      </c>
      <c r="G1688" t="str">
        <f>IFERROR(VLOOKUP($A1688,'Medical Examinations'!$A:$O,7,FALSE),"")</f>
        <v>No</v>
      </c>
      <c r="H1688" s="28" t="str">
        <f>IFERROR(VLOOKUP($A1688,'Medical Examinations'!$A:$O,8,FALSE),"")</f>
        <v>0</v>
      </c>
      <c r="I1688" t="str">
        <f>IFERROR(VLOOKUP($A1688,'Medical Examinations'!$A:$O,10,FALSE),"")</f>
        <v>Yes</v>
      </c>
      <c r="J1688" t="str">
        <f>IFERROR(VLOOKUP($A1688,'Medical Examinations'!$A:$O,14,FALSE),"")</f>
        <v>Normal Weight</v>
      </c>
      <c r="K1688" t="str">
        <f>IFERROR(VLOOKUP($A1688,'Medical Examinations'!$A:$O,15,FALSE),"")</f>
        <v>Diabetes</v>
      </c>
      <c r="L1688" s="19" t="str">
        <f>IFERROR(VLOOKUP($A1688,'Hospitalisation Details'!$A:$Q,7,FALSE),"")</f>
        <v>24-Sep-1978</v>
      </c>
      <c r="M1688" s="20">
        <f>IFERROR(VLOOKUP($A1688,'Hospitalisation Details'!$A:$Q,10,FALSE),"")</f>
        <v>19594.810000000001</v>
      </c>
      <c r="N1688" s="26" t="str">
        <f>IFERROR(VLOOKUP($A1688,'Hospitalisation Details'!$A:$Q,11,FALSE),"")</f>
        <v>tier - 1</v>
      </c>
      <c r="O1688" t="str">
        <f>IFERROR(VLOOKUP($A1688,'Hospitalisation Details'!$A:$Q,13,FALSE),"")</f>
        <v>tier - 1</v>
      </c>
      <c r="P1688" t="str">
        <f>IFERROR(VLOOKUP($A1688,'Hospitalisation Details'!$A:$Q,15,FALSE),"")</f>
        <v>R1024</v>
      </c>
      <c r="Q1688">
        <f>IFERROR(VLOOKUP($A1688,'Hospitalisation Details'!$A:$Q,8,FALSE),"")</f>
        <v>44</v>
      </c>
    </row>
    <row r="1689" spans="1:17" ht="15" x14ac:dyDescent="0.35">
      <c r="A1689" s="25" t="str">
        <f>'Customer Names'!A505</f>
        <v>Id504</v>
      </c>
      <c r="B1689" t="str">
        <f>IFERROR(VLOOKUP($A1689,'Customer Names'!$A:$F,3,FALSE),"")</f>
        <v>Koester</v>
      </c>
      <c r="C1689" s="27">
        <f>IFERROR(VLOOKUP($A1689,'Medical Examinations'!$A:$O,2,FALSE),"")</f>
        <v>49.2</v>
      </c>
      <c r="D1689">
        <f>IFERROR(VLOOKUP($A1689,'Medical Examinations'!$A:$O,3,FALSE),"")</f>
        <v>10.9</v>
      </c>
      <c r="E1689" s="26" t="str">
        <f>IFERROR(VLOOKUP($A1689,'Medical Examinations'!$A:$O,4,FALSE),"")</f>
        <v>Yes</v>
      </c>
      <c r="F1689" t="str">
        <f>IFERROR(VLOOKUP($A1689,'Medical Examinations'!$A:$O,6,FALSE),"")</f>
        <v>No</v>
      </c>
      <c r="G1689" t="str">
        <f>IFERROR(VLOOKUP($A1689,'Medical Examinations'!$A:$O,7,FALSE),"")</f>
        <v>Yes</v>
      </c>
      <c r="H1689" s="28">
        <f>IFERROR(VLOOKUP($A1689,'Medical Examinations'!$A:$O,8,FALSE),"")</f>
        <v>1</v>
      </c>
      <c r="I1689" t="str">
        <f>IFERROR(VLOOKUP($A1689,'Medical Examinations'!$A:$O,10,FALSE),"")</f>
        <v>No</v>
      </c>
      <c r="J1689" t="str">
        <f>IFERROR(VLOOKUP($A1689,'Medical Examinations'!$A:$O,14,FALSE),"")</f>
        <v>Obesity</v>
      </c>
      <c r="K1689" t="str">
        <f>IFERROR(VLOOKUP($A1689,'Medical Examinations'!$A:$O,15,FALSE),"")</f>
        <v>Diabetes</v>
      </c>
      <c r="L1689" s="19" t="str">
        <f>IFERROR(VLOOKUP($A1689,'Hospitalisation Details'!$A:$Q,7,FALSE),"")</f>
        <v>14-Jul-1963</v>
      </c>
      <c r="M1689" s="20">
        <f>IFERROR(VLOOKUP($A1689,'Hospitalisation Details'!$A:$Q,10,FALSE),"")</f>
        <v>19551.34</v>
      </c>
      <c r="N1689" s="26" t="str">
        <f>IFERROR(VLOOKUP($A1689,'Hospitalisation Details'!$A:$Q,11,FALSE),"")</f>
        <v>tier - 1</v>
      </c>
      <c r="O1689" t="str">
        <f>IFERROR(VLOOKUP($A1689,'Hospitalisation Details'!$A:$Q,13,FALSE),"")</f>
        <v>tier - 3</v>
      </c>
      <c r="P1689" t="str">
        <f>IFERROR(VLOOKUP($A1689,'Hospitalisation Details'!$A:$Q,15,FALSE),"")</f>
        <v>R1012</v>
      </c>
      <c r="Q1689">
        <f>IFERROR(VLOOKUP($A1689,'Hospitalisation Details'!$A:$Q,8,FALSE),"")</f>
        <v>59</v>
      </c>
    </row>
    <row r="1690" spans="1:17" ht="15" x14ac:dyDescent="0.35">
      <c r="A1690" s="25" t="str">
        <f>'Customer Names'!A506</f>
        <v>Id505</v>
      </c>
      <c r="B1690" t="str">
        <f>IFERROR(VLOOKUP($A1690,'Customer Names'!$A:$F,3,FALSE),"")</f>
        <v>Matthews</v>
      </c>
      <c r="C1690" s="27">
        <f>IFERROR(VLOOKUP($A1690,'Medical Examinations'!$A:$O,2,FALSE),"")</f>
        <v>26.4</v>
      </c>
      <c r="D1690">
        <f>IFERROR(VLOOKUP($A1690,'Medical Examinations'!$A:$O,3,FALSE),"")</f>
        <v>4.87</v>
      </c>
      <c r="E1690" s="26" t="str">
        <f>IFERROR(VLOOKUP($A1690,'Medical Examinations'!$A:$O,4,FALSE),"")</f>
        <v>Yes</v>
      </c>
      <c r="F1690" t="str">
        <f>IFERROR(VLOOKUP($A1690,'Medical Examinations'!$A:$O,6,FALSE),"")</f>
        <v>No</v>
      </c>
      <c r="G1690" t="str">
        <f>IFERROR(VLOOKUP($A1690,'Medical Examinations'!$A:$O,7,FALSE),"")</f>
        <v>No</v>
      </c>
      <c r="H1690" s="28" t="str">
        <f>IFERROR(VLOOKUP($A1690,'Medical Examinations'!$A:$O,8,FALSE),"")</f>
        <v>0</v>
      </c>
      <c r="I1690" t="str">
        <f>IFERROR(VLOOKUP($A1690,'Medical Examinations'!$A:$O,10,FALSE),"")</f>
        <v>Yes</v>
      </c>
      <c r="J1690" t="str">
        <f>IFERROR(VLOOKUP($A1690,'Medical Examinations'!$A:$O,14,FALSE),"")</f>
        <v>Over Weight</v>
      </c>
      <c r="K1690" t="str">
        <f>IFERROR(VLOOKUP($A1690,'Medical Examinations'!$A:$O,15,FALSE),"")</f>
        <v>Normal</v>
      </c>
      <c r="L1690" s="19" t="str">
        <f>IFERROR(VLOOKUP($A1690,'Hospitalisation Details'!$A:$Q,7,FALSE),"")</f>
        <v>17-Sep-1985</v>
      </c>
      <c r="M1690" s="20">
        <f>IFERROR(VLOOKUP($A1690,'Hospitalisation Details'!$A:$Q,10,FALSE),"")</f>
        <v>19539.240000000002</v>
      </c>
      <c r="N1690" s="26" t="str">
        <f>IFERROR(VLOOKUP($A1690,'Hospitalisation Details'!$A:$Q,11,FALSE),"")</f>
        <v>tier - 1</v>
      </c>
      <c r="O1690" t="str">
        <f>IFERROR(VLOOKUP($A1690,'Hospitalisation Details'!$A:$Q,13,FALSE),"")</f>
        <v>tier - 1</v>
      </c>
      <c r="P1690" t="str">
        <f>IFERROR(VLOOKUP($A1690,'Hospitalisation Details'!$A:$Q,15,FALSE),"")</f>
        <v>R1013</v>
      </c>
      <c r="Q1690">
        <f>IFERROR(VLOOKUP($A1690,'Hospitalisation Details'!$A:$Q,8,FALSE),"")</f>
        <v>37</v>
      </c>
    </row>
    <row r="1691" spans="1:17" ht="15" x14ac:dyDescent="0.35">
      <c r="A1691" s="25" t="str">
        <f>'Customer Names'!A507</f>
        <v>Id506</v>
      </c>
      <c r="B1691" t="str">
        <f>IFERROR(VLOOKUP($A1691,'Customer Names'!$A:$F,3,FALSE),"")</f>
        <v>Rubinich</v>
      </c>
      <c r="C1691" s="27">
        <f>IFERROR(VLOOKUP($A1691,'Medical Examinations'!$A:$O,2,FALSE),"")</f>
        <v>28.38</v>
      </c>
      <c r="D1691">
        <f>IFERROR(VLOOKUP($A1691,'Medical Examinations'!$A:$O,3,FALSE),"")</f>
        <v>6.07</v>
      </c>
      <c r="E1691" s="26" t="str">
        <f>IFERROR(VLOOKUP($A1691,'Medical Examinations'!$A:$O,4,FALSE),"")</f>
        <v>No</v>
      </c>
      <c r="F1691" t="str">
        <f>IFERROR(VLOOKUP($A1691,'Medical Examinations'!$A:$O,6,FALSE),"")</f>
        <v>No</v>
      </c>
      <c r="G1691" t="str">
        <f>IFERROR(VLOOKUP($A1691,'Medical Examinations'!$A:$O,7,FALSE),"")</f>
        <v>No</v>
      </c>
      <c r="H1691" s="28">
        <f>IFERROR(VLOOKUP($A1691,'Medical Examinations'!$A:$O,8,FALSE),"")</f>
        <v>1</v>
      </c>
      <c r="I1691" t="str">
        <f>IFERROR(VLOOKUP($A1691,'Medical Examinations'!$A:$O,10,FALSE),"")</f>
        <v>Yes</v>
      </c>
      <c r="J1691" t="str">
        <f>IFERROR(VLOOKUP($A1691,'Medical Examinations'!$A:$O,14,FALSE),"")</f>
        <v>Over Weight</v>
      </c>
      <c r="K1691" t="str">
        <f>IFERROR(VLOOKUP($A1691,'Medical Examinations'!$A:$O,15,FALSE),"")</f>
        <v>Prediabetes</v>
      </c>
      <c r="L1691" s="19" t="str">
        <f>IFERROR(VLOOKUP($A1691,'Hospitalisation Details'!$A:$Q,7,FALSE),"")</f>
        <v>19-Aug-1992</v>
      </c>
      <c r="M1691" s="20">
        <f>IFERROR(VLOOKUP($A1691,'Hospitalisation Details'!$A:$Q,10,FALSE),"")</f>
        <v>19521.97</v>
      </c>
      <c r="N1691" s="26" t="str">
        <f>IFERROR(VLOOKUP($A1691,'Hospitalisation Details'!$A:$Q,11,FALSE),"")</f>
        <v>tier - 1</v>
      </c>
      <c r="O1691" t="str">
        <f>IFERROR(VLOOKUP($A1691,'Hospitalisation Details'!$A:$Q,13,FALSE),"")</f>
        <v>tier - 2</v>
      </c>
      <c r="P1691" t="str">
        <f>IFERROR(VLOOKUP($A1691,'Hospitalisation Details'!$A:$Q,15,FALSE),"")</f>
        <v>R1013</v>
      </c>
      <c r="Q1691">
        <f>IFERROR(VLOOKUP($A1691,'Hospitalisation Details'!$A:$Q,8,FALSE),"")</f>
        <v>30</v>
      </c>
    </row>
    <row r="1692" spans="1:17" ht="15" x14ac:dyDescent="0.35">
      <c r="A1692" s="25" t="str">
        <f>'Customer Names'!A508</f>
        <v>Id507</v>
      </c>
      <c r="B1692" t="str">
        <f>IFERROR(VLOOKUP($A1692,'Customer Names'!$A:$F,3,FALSE),"")</f>
        <v>Alban</v>
      </c>
      <c r="C1692" s="27">
        <f>IFERROR(VLOOKUP($A1692,'Medical Examinations'!$A:$O,2,FALSE),"")</f>
        <v>24.64</v>
      </c>
      <c r="D1692">
        <f>IFERROR(VLOOKUP($A1692,'Medical Examinations'!$A:$O,3,FALSE),"")</f>
        <v>4.33</v>
      </c>
      <c r="E1692" s="26" t="str">
        <f>IFERROR(VLOOKUP($A1692,'Medical Examinations'!$A:$O,4,FALSE),"")</f>
        <v>No</v>
      </c>
      <c r="F1692" t="str">
        <f>IFERROR(VLOOKUP($A1692,'Medical Examinations'!$A:$O,6,FALSE),"")</f>
        <v>No</v>
      </c>
      <c r="G1692" t="str">
        <f>IFERROR(VLOOKUP($A1692,'Medical Examinations'!$A:$O,7,FALSE),"")</f>
        <v>No</v>
      </c>
      <c r="H1692" s="28" t="str">
        <f>IFERROR(VLOOKUP($A1692,'Medical Examinations'!$A:$O,8,FALSE),"")</f>
        <v>0</v>
      </c>
      <c r="I1692" t="str">
        <f>IFERROR(VLOOKUP($A1692,'Medical Examinations'!$A:$O,10,FALSE),"")</f>
        <v>Yes</v>
      </c>
      <c r="J1692" t="str">
        <f>IFERROR(VLOOKUP($A1692,'Medical Examinations'!$A:$O,14,FALSE),"")</f>
        <v>Normal Weight</v>
      </c>
      <c r="K1692" t="str">
        <f>IFERROR(VLOOKUP($A1692,'Medical Examinations'!$A:$O,15,FALSE),"")</f>
        <v>Normal</v>
      </c>
      <c r="L1692" s="19" t="str">
        <f>IFERROR(VLOOKUP($A1692,'Hospitalisation Details'!$A:$Q,7,FALSE),"")</f>
        <v>8-Nov-1980</v>
      </c>
      <c r="M1692" s="20">
        <f>IFERROR(VLOOKUP($A1692,'Hospitalisation Details'!$A:$Q,10,FALSE),"")</f>
        <v>19515.54</v>
      </c>
      <c r="N1692" s="26" t="str">
        <f>IFERROR(VLOOKUP($A1692,'Hospitalisation Details'!$A:$Q,11,FALSE),"")</f>
        <v>tier - 1</v>
      </c>
      <c r="O1692" t="str">
        <f>IFERROR(VLOOKUP($A1692,'Hospitalisation Details'!$A:$Q,13,FALSE),"")</f>
        <v>tier - 1</v>
      </c>
      <c r="P1692" t="str">
        <f>IFERROR(VLOOKUP($A1692,'Hospitalisation Details'!$A:$Q,15,FALSE),"")</f>
        <v>R1013</v>
      </c>
      <c r="Q1692">
        <f>IFERROR(VLOOKUP($A1692,'Hospitalisation Details'!$A:$Q,8,FALSE),"")</f>
        <v>42</v>
      </c>
    </row>
    <row r="1693" spans="1:17" ht="15" x14ac:dyDescent="0.35">
      <c r="A1693" s="25" t="str">
        <f>'Customer Names'!A509</f>
        <v>Id508</v>
      </c>
      <c r="B1693" t="str">
        <f>IFERROR(VLOOKUP($A1693,'Customer Names'!$A:$F,3,FALSE),"")</f>
        <v>Corcoran</v>
      </c>
      <c r="C1693" s="27">
        <f>IFERROR(VLOOKUP($A1693,'Medical Examinations'!$A:$O,2,FALSE),"")</f>
        <v>39.71</v>
      </c>
      <c r="D1693">
        <f>IFERROR(VLOOKUP($A1693,'Medical Examinations'!$A:$O,3,FALSE),"")</f>
        <v>5.83</v>
      </c>
      <c r="E1693" s="26" t="str">
        <f>IFERROR(VLOOKUP($A1693,'Medical Examinations'!$A:$O,4,FALSE),"")</f>
        <v>No</v>
      </c>
      <c r="F1693" t="str">
        <f>IFERROR(VLOOKUP($A1693,'Medical Examinations'!$A:$O,6,FALSE),"")</f>
        <v>No</v>
      </c>
      <c r="G1693" t="str">
        <f>IFERROR(VLOOKUP($A1693,'Medical Examinations'!$A:$O,7,FALSE),"")</f>
        <v>No</v>
      </c>
      <c r="H1693" s="28">
        <f>IFERROR(VLOOKUP($A1693,'Medical Examinations'!$A:$O,8,FALSE),"")</f>
        <v>1</v>
      </c>
      <c r="I1693" t="str">
        <f>IFERROR(VLOOKUP($A1693,'Medical Examinations'!$A:$O,10,FALSE),"")</f>
        <v>No</v>
      </c>
      <c r="J1693" t="str">
        <f>IFERROR(VLOOKUP($A1693,'Medical Examinations'!$A:$O,14,FALSE),"")</f>
        <v>Obesity</v>
      </c>
      <c r="K1693" t="str">
        <f>IFERROR(VLOOKUP($A1693,'Medical Examinations'!$A:$O,15,FALSE),"")</f>
        <v>Prediabetes</v>
      </c>
      <c r="L1693" s="19" t="str">
        <f>IFERROR(VLOOKUP($A1693,'Hospitalisation Details'!$A:$Q,7,FALSE),"")</f>
        <v>30-Nov-1987</v>
      </c>
      <c r="M1693" s="20">
        <f>IFERROR(VLOOKUP($A1693,'Hospitalisation Details'!$A:$Q,10,FALSE),"")</f>
        <v>19496.72</v>
      </c>
      <c r="N1693" s="26" t="str">
        <f>IFERROR(VLOOKUP($A1693,'Hospitalisation Details'!$A:$Q,11,FALSE),"")</f>
        <v>tier - 1</v>
      </c>
      <c r="O1693" t="str">
        <f>IFERROR(VLOOKUP($A1693,'Hospitalisation Details'!$A:$Q,13,FALSE),"")</f>
        <v>tier - 3</v>
      </c>
      <c r="P1693" t="str">
        <f>IFERROR(VLOOKUP($A1693,'Hospitalisation Details'!$A:$Q,15,FALSE),"")</f>
        <v>R1019</v>
      </c>
      <c r="Q1693">
        <f>IFERROR(VLOOKUP($A1693,'Hospitalisation Details'!$A:$Q,8,FALSE),"")</f>
        <v>35</v>
      </c>
    </row>
    <row r="1694" spans="1:17" ht="15" x14ac:dyDescent="0.35">
      <c r="A1694" s="25" t="str">
        <f>'Customer Names'!A510</f>
        <v>Id509</v>
      </c>
      <c r="B1694" t="str">
        <f>IFERROR(VLOOKUP($A1694,'Customer Names'!$A:$F,3,FALSE),"")</f>
        <v>Sargent</v>
      </c>
      <c r="C1694" s="27">
        <f>IFERROR(VLOOKUP($A1694,'Medical Examinations'!$A:$O,2,FALSE),"")</f>
        <v>22.22</v>
      </c>
      <c r="D1694">
        <f>IFERROR(VLOOKUP($A1694,'Medical Examinations'!$A:$O,3,FALSE),"")</f>
        <v>5.5</v>
      </c>
      <c r="E1694" s="26" t="str">
        <f>IFERROR(VLOOKUP($A1694,'Medical Examinations'!$A:$O,4,FALSE),"")</f>
        <v>No</v>
      </c>
      <c r="F1694" t="str">
        <f>IFERROR(VLOOKUP($A1694,'Medical Examinations'!$A:$O,6,FALSE),"")</f>
        <v>No</v>
      </c>
      <c r="G1694" t="str">
        <f>IFERROR(VLOOKUP($A1694,'Medical Examinations'!$A:$O,7,FALSE),"")</f>
        <v>No</v>
      </c>
      <c r="H1694" s="28" t="str">
        <f>IFERROR(VLOOKUP($A1694,'Medical Examinations'!$A:$O,8,FALSE),"")</f>
        <v>0</v>
      </c>
      <c r="I1694" t="str">
        <f>IFERROR(VLOOKUP($A1694,'Medical Examinations'!$A:$O,10,FALSE),"")</f>
        <v>Yes</v>
      </c>
      <c r="J1694" t="str">
        <f>IFERROR(VLOOKUP($A1694,'Medical Examinations'!$A:$O,14,FALSE),"")</f>
        <v>Normal Weight</v>
      </c>
      <c r="K1694" t="str">
        <f>IFERROR(VLOOKUP($A1694,'Medical Examinations'!$A:$O,15,FALSE),"")</f>
        <v>Normal</v>
      </c>
      <c r="L1694" s="19" t="str">
        <f>IFERROR(VLOOKUP($A1694,'Hospitalisation Details'!$A:$Q,7,FALSE),"")</f>
        <v>15-Dec-1982</v>
      </c>
      <c r="M1694" s="20">
        <f>IFERROR(VLOOKUP($A1694,'Hospitalisation Details'!$A:$Q,10,FALSE),"")</f>
        <v>19444.27</v>
      </c>
      <c r="N1694" s="26" t="str">
        <f>IFERROR(VLOOKUP($A1694,'Hospitalisation Details'!$A:$Q,11,FALSE),"")</f>
        <v>tier - 1</v>
      </c>
      <c r="O1694" t="str">
        <f>IFERROR(VLOOKUP($A1694,'Hospitalisation Details'!$A:$Q,13,FALSE),"")</f>
        <v>tier - 1</v>
      </c>
      <c r="P1694" t="str">
        <f>IFERROR(VLOOKUP($A1694,'Hospitalisation Details'!$A:$Q,15,FALSE),"")</f>
        <v>R1013</v>
      </c>
      <c r="Q1694">
        <f>IFERROR(VLOOKUP($A1694,'Hospitalisation Details'!$A:$Q,8,FALSE),"")</f>
        <v>40</v>
      </c>
    </row>
    <row r="1695" spans="1:17" ht="15" x14ac:dyDescent="0.35">
      <c r="A1695" s="25" t="str">
        <f>'Customer Names'!A52</f>
        <v>Id51</v>
      </c>
      <c r="B1695" t="str">
        <f>IFERROR(VLOOKUP($A1695,'Customer Names'!$A:$F,3,FALSE),"")</f>
        <v>Sobrilsky</v>
      </c>
      <c r="C1695" s="27">
        <f>IFERROR(VLOOKUP($A1695,'Medical Examinations'!$A:$O,2,FALSE),"")</f>
        <v>41.895000000000003</v>
      </c>
      <c r="D1695">
        <f>IFERROR(VLOOKUP($A1695,'Medical Examinations'!$A:$O,3,FALSE),"")</f>
        <v>10.87</v>
      </c>
      <c r="E1695" s="26" t="str">
        <f>IFERROR(VLOOKUP($A1695,'Medical Examinations'!$A:$O,4,FALSE),"")</f>
        <v>Yes</v>
      </c>
      <c r="F1695" t="str">
        <f>IFERROR(VLOOKUP($A1695,'Medical Examinations'!$A:$O,6,FALSE),"")</f>
        <v>No</v>
      </c>
      <c r="G1695" t="str">
        <f>IFERROR(VLOOKUP($A1695,'Medical Examinations'!$A:$O,7,FALSE),"")</f>
        <v>No</v>
      </c>
      <c r="H1695" s="28">
        <f>IFERROR(VLOOKUP($A1695,'Medical Examinations'!$A:$O,8,FALSE),"")</f>
        <v>1</v>
      </c>
      <c r="I1695" t="str">
        <f>IFERROR(VLOOKUP($A1695,'Medical Examinations'!$A:$O,10,FALSE),"")</f>
        <v>Yes</v>
      </c>
      <c r="J1695" t="str">
        <f>IFERROR(VLOOKUP($A1695,'Medical Examinations'!$A:$O,14,FALSE),"")</f>
        <v>Obesity</v>
      </c>
      <c r="K1695" t="str">
        <f>IFERROR(VLOOKUP($A1695,'Medical Examinations'!$A:$O,15,FALSE),"")</f>
        <v>Diabetes</v>
      </c>
      <c r="L1695" s="19" t="str">
        <f>IFERROR(VLOOKUP($A1695,'Hospitalisation Details'!$A:$Q,7,FALSE),"")</f>
        <v>29-Dec-1986</v>
      </c>
      <c r="M1695" s="20">
        <f>IFERROR(VLOOKUP($A1695,'Hospitalisation Details'!$A:$Q,10,FALSE),"")</f>
        <v>43753.34</v>
      </c>
      <c r="N1695" s="26" t="str">
        <f>IFERROR(VLOOKUP($A1695,'Hospitalisation Details'!$A:$Q,11,FALSE),"")</f>
        <v>tier - 2</v>
      </c>
      <c r="O1695" t="str">
        <f>IFERROR(VLOOKUP($A1695,'Hospitalisation Details'!$A:$Q,13,FALSE),"")</f>
        <v>tier - 1</v>
      </c>
      <c r="P1695" t="str">
        <f>IFERROR(VLOOKUP($A1695,'Hospitalisation Details'!$A:$Q,15,FALSE),"")</f>
        <v>R1015</v>
      </c>
      <c r="Q1695">
        <f>IFERROR(VLOOKUP($A1695,'Hospitalisation Details'!$A:$Q,8,FALSE),"")</f>
        <v>36</v>
      </c>
    </row>
    <row r="1696" spans="1:17" ht="15" x14ac:dyDescent="0.35">
      <c r="A1696" s="25" t="str">
        <f>'Customer Names'!A511</f>
        <v>Id510</v>
      </c>
      <c r="B1696" t="str">
        <f>IFERROR(VLOOKUP($A1696,'Customer Names'!$A:$F,3,FALSE),"")</f>
        <v>Watson</v>
      </c>
      <c r="C1696" s="27">
        <f>IFERROR(VLOOKUP($A1696,'Medical Examinations'!$A:$O,2,FALSE),"")</f>
        <v>33.344999999999999</v>
      </c>
      <c r="D1696">
        <f>IFERROR(VLOOKUP($A1696,'Medical Examinations'!$A:$O,3,FALSE),"")</f>
        <v>4.79</v>
      </c>
      <c r="E1696" s="26" t="str">
        <f>IFERROR(VLOOKUP($A1696,'Medical Examinations'!$A:$O,4,FALSE),"")</f>
        <v>No</v>
      </c>
      <c r="F1696" t="str">
        <f>IFERROR(VLOOKUP($A1696,'Medical Examinations'!$A:$O,6,FALSE),"")</f>
        <v>No</v>
      </c>
      <c r="G1696" t="str">
        <f>IFERROR(VLOOKUP($A1696,'Medical Examinations'!$A:$O,7,FALSE),"")</f>
        <v>Yes</v>
      </c>
      <c r="H1696" s="28">
        <f>IFERROR(VLOOKUP($A1696,'Medical Examinations'!$A:$O,8,FALSE),"")</f>
        <v>1</v>
      </c>
      <c r="I1696" t="str">
        <f>IFERROR(VLOOKUP($A1696,'Medical Examinations'!$A:$O,10,FALSE),"")</f>
        <v>No</v>
      </c>
      <c r="J1696" t="str">
        <f>IFERROR(VLOOKUP($A1696,'Medical Examinations'!$A:$O,14,FALSE),"")</f>
        <v>Obesity</v>
      </c>
      <c r="K1696" t="str">
        <f>IFERROR(VLOOKUP($A1696,'Medical Examinations'!$A:$O,15,FALSE),"")</f>
        <v>Normal</v>
      </c>
      <c r="L1696" s="19" t="str">
        <f>IFERROR(VLOOKUP($A1696,'Hospitalisation Details'!$A:$Q,7,FALSE),"")</f>
        <v>6-Sep-1993</v>
      </c>
      <c r="M1696" s="20">
        <f>IFERROR(VLOOKUP($A1696,'Hospitalisation Details'!$A:$Q,10,FALSE),"")</f>
        <v>19442.349999999999</v>
      </c>
      <c r="N1696" s="26" t="str">
        <f>IFERROR(VLOOKUP($A1696,'Hospitalisation Details'!$A:$Q,11,FALSE),"")</f>
        <v>tier - 1</v>
      </c>
      <c r="O1696" t="str">
        <f>IFERROR(VLOOKUP($A1696,'Hospitalisation Details'!$A:$Q,13,FALSE),"")</f>
        <v>tier - 3</v>
      </c>
      <c r="P1696" t="str">
        <f>IFERROR(VLOOKUP($A1696,'Hospitalisation Details'!$A:$Q,15,FALSE),"")</f>
        <v>R1012</v>
      </c>
      <c r="Q1696">
        <f>IFERROR(VLOOKUP($A1696,'Hospitalisation Details'!$A:$Q,8,FALSE),"")</f>
        <v>29</v>
      </c>
    </row>
    <row r="1697" spans="1:17" ht="15" x14ac:dyDescent="0.35">
      <c r="A1697" s="25" t="str">
        <f>'Customer Names'!A512</f>
        <v>Id511</v>
      </c>
      <c r="B1697" t="str">
        <f>IFERROR(VLOOKUP($A1697,'Customer Names'!$A:$F,3,FALSE),"")</f>
        <v>Esponda</v>
      </c>
      <c r="C1697" s="27">
        <f>IFERROR(VLOOKUP($A1697,'Medical Examinations'!$A:$O,2,FALSE),"")</f>
        <v>24.42</v>
      </c>
      <c r="D1697">
        <f>IFERROR(VLOOKUP($A1697,'Medical Examinations'!$A:$O,3,FALSE),"")</f>
        <v>5.81</v>
      </c>
      <c r="E1697" s="26" t="str">
        <f>IFERROR(VLOOKUP($A1697,'Medical Examinations'!$A:$O,4,FALSE),"")</f>
        <v>No</v>
      </c>
      <c r="F1697" t="str">
        <f>IFERROR(VLOOKUP($A1697,'Medical Examinations'!$A:$O,6,FALSE),"")</f>
        <v>No</v>
      </c>
      <c r="G1697" t="str">
        <f>IFERROR(VLOOKUP($A1697,'Medical Examinations'!$A:$O,7,FALSE),"")</f>
        <v>No</v>
      </c>
      <c r="H1697" s="28">
        <f>IFERROR(VLOOKUP($A1697,'Medical Examinations'!$A:$O,8,FALSE),"")</f>
        <v>1</v>
      </c>
      <c r="I1697" t="str">
        <f>IFERROR(VLOOKUP($A1697,'Medical Examinations'!$A:$O,10,FALSE),"")</f>
        <v>Yes</v>
      </c>
      <c r="J1697" t="str">
        <f>IFERROR(VLOOKUP($A1697,'Medical Examinations'!$A:$O,14,FALSE),"")</f>
        <v>Normal Weight</v>
      </c>
      <c r="K1697" t="str">
        <f>IFERROR(VLOOKUP($A1697,'Medical Examinations'!$A:$O,15,FALSE),"")</f>
        <v>Prediabetes</v>
      </c>
      <c r="L1697" s="19" t="str">
        <f>IFERROR(VLOOKUP($A1697,'Hospitalisation Details'!$A:$Q,7,FALSE),"")</f>
        <v>30-Jun-1987</v>
      </c>
      <c r="M1697" s="20">
        <f>IFERROR(VLOOKUP($A1697,'Hospitalisation Details'!$A:$Q,10,FALSE),"")</f>
        <v>19362</v>
      </c>
      <c r="N1697" s="26" t="str">
        <f>IFERROR(VLOOKUP($A1697,'Hospitalisation Details'!$A:$Q,11,FALSE),"")</f>
        <v>tier - 1</v>
      </c>
      <c r="O1697" t="str">
        <f>IFERROR(VLOOKUP($A1697,'Hospitalisation Details'!$A:$Q,13,FALSE),"")</f>
        <v>tier - 3</v>
      </c>
      <c r="P1697" t="str">
        <f>IFERROR(VLOOKUP($A1697,'Hospitalisation Details'!$A:$Q,15,FALSE),"")</f>
        <v>R1013</v>
      </c>
      <c r="Q1697">
        <f>IFERROR(VLOOKUP($A1697,'Hospitalisation Details'!$A:$Q,8,FALSE),"")</f>
        <v>35</v>
      </c>
    </row>
    <row r="1698" spans="1:17" ht="15" x14ac:dyDescent="0.35">
      <c r="A1698" s="25" t="str">
        <f>'Customer Names'!A513</f>
        <v>Id512</v>
      </c>
      <c r="B1698" t="str">
        <f>IFERROR(VLOOKUP($A1698,'Customer Names'!$A:$F,3,FALSE),"")</f>
        <v>Krall</v>
      </c>
      <c r="C1698" s="27">
        <f>IFERROR(VLOOKUP($A1698,'Medical Examinations'!$A:$O,2,FALSE),"")</f>
        <v>29.81</v>
      </c>
      <c r="D1698">
        <f>IFERROR(VLOOKUP($A1698,'Medical Examinations'!$A:$O,3,FALSE),"")</f>
        <v>5.58</v>
      </c>
      <c r="E1698" s="26" t="str">
        <f>IFERROR(VLOOKUP($A1698,'Medical Examinations'!$A:$O,4,FALSE),"")</f>
        <v>No</v>
      </c>
      <c r="F1698" t="str">
        <f>IFERROR(VLOOKUP($A1698,'Medical Examinations'!$A:$O,6,FALSE),"")</f>
        <v>No</v>
      </c>
      <c r="G1698" t="str">
        <f>IFERROR(VLOOKUP($A1698,'Medical Examinations'!$A:$O,7,FALSE),"")</f>
        <v>No</v>
      </c>
      <c r="H1698" s="28" t="str">
        <f>IFERROR(VLOOKUP($A1698,'Medical Examinations'!$A:$O,8,FALSE),"")</f>
        <v>0</v>
      </c>
      <c r="I1698" t="str">
        <f>IFERROR(VLOOKUP($A1698,'Medical Examinations'!$A:$O,10,FALSE),"")</f>
        <v>Yes</v>
      </c>
      <c r="J1698" t="str">
        <f>IFERROR(VLOOKUP($A1698,'Medical Examinations'!$A:$O,14,FALSE),"")</f>
        <v>Over Weight</v>
      </c>
      <c r="K1698" t="str">
        <f>IFERROR(VLOOKUP($A1698,'Medical Examinations'!$A:$O,15,FALSE),"")</f>
        <v>Normal</v>
      </c>
      <c r="L1698" s="19" t="str">
        <f>IFERROR(VLOOKUP($A1698,'Hospitalisation Details'!$A:$Q,7,FALSE),"")</f>
        <v>24-Aug-1991</v>
      </c>
      <c r="M1698" s="20">
        <f>IFERROR(VLOOKUP($A1698,'Hospitalisation Details'!$A:$Q,10,FALSE),"")</f>
        <v>19350.37</v>
      </c>
      <c r="N1698" s="26" t="str">
        <f>IFERROR(VLOOKUP($A1698,'Hospitalisation Details'!$A:$Q,11,FALSE),"")</f>
        <v>tier - 1</v>
      </c>
      <c r="O1698" t="str">
        <f>IFERROR(VLOOKUP($A1698,'Hospitalisation Details'!$A:$Q,13,FALSE),"")</f>
        <v>tier - 3</v>
      </c>
      <c r="P1698" t="str">
        <f>IFERROR(VLOOKUP($A1698,'Hospitalisation Details'!$A:$Q,15,FALSE),"")</f>
        <v>R1013</v>
      </c>
      <c r="Q1698">
        <f>IFERROR(VLOOKUP($A1698,'Hospitalisation Details'!$A:$Q,8,FALSE),"")</f>
        <v>31</v>
      </c>
    </row>
    <row r="1699" spans="1:17" ht="15" x14ac:dyDescent="0.35">
      <c r="A1699" s="25" t="str">
        <f>'Customer Names'!A514</f>
        <v>Id513</v>
      </c>
      <c r="B1699" t="str">
        <f>IFERROR(VLOOKUP($A1699,'Customer Names'!$A:$F,3,FALSE),"")</f>
        <v>Poskin</v>
      </c>
      <c r="C1699" s="27">
        <f>IFERROR(VLOOKUP($A1699,'Medical Examinations'!$A:$O,2,FALSE),"")</f>
        <v>51.18</v>
      </c>
      <c r="D1699">
        <f>IFERROR(VLOOKUP($A1699,'Medical Examinations'!$A:$O,3,FALSE),"")</f>
        <v>4.4000000000000004</v>
      </c>
      <c r="E1699" s="26" t="str">
        <f>IFERROR(VLOOKUP($A1699,'Medical Examinations'!$A:$O,4,FALSE),"")</f>
        <v>Yes</v>
      </c>
      <c r="F1699" t="str">
        <f>IFERROR(VLOOKUP($A1699,'Medical Examinations'!$A:$O,6,FALSE),"")</f>
        <v>No</v>
      </c>
      <c r="G1699" t="str">
        <f>IFERROR(VLOOKUP($A1699,'Medical Examinations'!$A:$O,7,FALSE),"")</f>
        <v>No</v>
      </c>
      <c r="H1699" s="28">
        <f>IFERROR(VLOOKUP($A1699,'Medical Examinations'!$A:$O,8,FALSE),"")</f>
        <v>2</v>
      </c>
      <c r="I1699" t="str">
        <f>IFERROR(VLOOKUP($A1699,'Medical Examinations'!$A:$O,10,FALSE),"")</f>
        <v>No</v>
      </c>
      <c r="J1699" t="str">
        <f>IFERROR(VLOOKUP($A1699,'Medical Examinations'!$A:$O,14,FALSE),"")</f>
        <v>Obesity</v>
      </c>
      <c r="K1699" t="str">
        <f>IFERROR(VLOOKUP($A1699,'Medical Examinations'!$A:$O,15,FALSE),"")</f>
        <v>Normal</v>
      </c>
      <c r="L1699" s="19" t="str">
        <f>IFERROR(VLOOKUP($A1699,'Hospitalisation Details'!$A:$Q,7,FALSE),"")</f>
        <v>15-Nov-1966</v>
      </c>
      <c r="M1699" s="20">
        <f>IFERROR(VLOOKUP($A1699,'Hospitalisation Details'!$A:$Q,10,FALSE),"")</f>
        <v>19321.060000000001</v>
      </c>
      <c r="N1699" s="26" t="str">
        <f>IFERROR(VLOOKUP($A1699,'Hospitalisation Details'!$A:$Q,11,FALSE),"")</f>
        <v>tier - 1</v>
      </c>
      <c r="O1699" t="str">
        <f>IFERROR(VLOOKUP($A1699,'Hospitalisation Details'!$A:$Q,13,FALSE),"")</f>
        <v>tier - 1</v>
      </c>
      <c r="P1699" t="str">
        <f>IFERROR(VLOOKUP($A1699,'Hospitalisation Details'!$A:$Q,15,FALSE),"")</f>
        <v>R1012</v>
      </c>
      <c r="Q1699">
        <f>IFERROR(VLOOKUP($A1699,'Hospitalisation Details'!$A:$Q,8,FALSE),"")</f>
        <v>56</v>
      </c>
    </row>
    <row r="1700" spans="1:17" ht="15" x14ac:dyDescent="0.35">
      <c r="A1700" s="25" t="str">
        <f>'Customer Names'!A515</f>
        <v>Id514</v>
      </c>
      <c r="B1700" t="str">
        <f>IFERROR(VLOOKUP($A1700,'Customer Names'!$A:$F,3,FALSE),"")</f>
        <v>Halfmann</v>
      </c>
      <c r="C1700" s="27">
        <f>IFERROR(VLOOKUP($A1700,'Medical Examinations'!$A:$O,2,FALSE),"")</f>
        <v>51.37</v>
      </c>
      <c r="D1700">
        <f>IFERROR(VLOOKUP($A1700,'Medical Examinations'!$A:$O,3,FALSE),"")</f>
        <v>8.18</v>
      </c>
      <c r="E1700" s="26" t="str">
        <f>IFERROR(VLOOKUP($A1700,'Medical Examinations'!$A:$O,4,FALSE),"")</f>
        <v>Yes</v>
      </c>
      <c r="F1700" t="str">
        <f>IFERROR(VLOOKUP($A1700,'Medical Examinations'!$A:$O,6,FALSE),"")</f>
        <v>No</v>
      </c>
      <c r="G1700" t="str">
        <f>IFERROR(VLOOKUP($A1700,'Medical Examinations'!$A:$O,7,FALSE),"")</f>
        <v>No</v>
      </c>
      <c r="H1700" s="28" t="str">
        <f>IFERROR(VLOOKUP($A1700,'Medical Examinations'!$A:$O,8,FALSE),"")</f>
        <v>0</v>
      </c>
      <c r="I1700" t="str">
        <f>IFERROR(VLOOKUP($A1700,'Medical Examinations'!$A:$O,10,FALSE),"")</f>
        <v>No</v>
      </c>
      <c r="J1700" t="str">
        <f>IFERROR(VLOOKUP($A1700,'Medical Examinations'!$A:$O,14,FALSE),"")</f>
        <v>Obesity</v>
      </c>
      <c r="K1700" t="str">
        <f>IFERROR(VLOOKUP($A1700,'Medical Examinations'!$A:$O,15,FALSE),"")</f>
        <v>Diabetes</v>
      </c>
      <c r="L1700" s="19" t="str">
        <f>IFERROR(VLOOKUP($A1700,'Hospitalisation Details'!$A:$Q,7,FALSE),"")</f>
        <v>29-Jul-1967</v>
      </c>
      <c r="M1700" s="20">
        <f>IFERROR(VLOOKUP($A1700,'Hospitalisation Details'!$A:$Q,10,FALSE),"")</f>
        <v>19259.96</v>
      </c>
      <c r="N1700" s="26" t="str">
        <f>IFERROR(VLOOKUP($A1700,'Hospitalisation Details'!$A:$Q,11,FALSE),"")</f>
        <v>tier - 1</v>
      </c>
      <c r="O1700" t="str">
        <f>IFERROR(VLOOKUP($A1700,'Hospitalisation Details'!$A:$Q,13,FALSE),"")</f>
        <v>tier - 1</v>
      </c>
      <c r="P1700" t="str">
        <f>IFERROR(VLOOKUP($A1700,'Hospitalisation Details'!$A:$Q,15,FALSE),"")</f>
        <v>R1012</v>
      </c>
      <c r="Q1700">
        <f>IFERROR(VLOOKUP($A1700,'Hospitalisation Details'!$A:$Q,8,FALSE),"")</f>
        <v>55</v>
      </c>
    </row>
    <row r="1701" spans="1:17" ht="15" x14ac:dyDescent="0.35">
      <c r="A1701" s="25" t="str">
        <f>'Customer Names'!A516</f>
        <v>Id515</v>
      </c>
      <c r="B1701" t="str">
        <f>IFERROR(VLOOKUP($A1701,'Customer Names'!$A:$F,3,FALSE),"")</f>
        <v>Klapper</v>
      </c>
      <c r="C1701" s="27">
        <f>IFERROR(VLOOKUP($A1701,'Medical Examinations'!$A:$O,2,FALSE),"")</f>
        <v>36.19</v>
      </c>
      <c r="D1701">
        <f>IFERROR(VLOOKUP($A1701,'Medical Examinations'!$A:$O,3,FALSE),"")</f>
        <v>5.52</v>
      </c>
      <c r="E1701" s="26" t="str">
        <f>IFERROR(VLOOKUP($A1701,'Medical Examinations'!$A:$O,4,FALSE),"")</f>
        <v>Yes</v>
      </c>
      <c r="F1701" t="str">
        <f>IFERROR(VLOOKUP($A1701,'Medical Examinations'!$A:$O,6,FALSE),"")</f>
        <v>No</v>
      </c>
      <c r="G1701" t="str">
        <f>IFERROR(VLOOKUP($A1701,'Medical Examinations'!$A:$O,7,FALSE),"")</f>
        <v>No</v>
      </c>
      <c r="H1701" s="28" t="str">
        <f>IFERROR(VLOOKUP($A1701,'Medical Examinations'!$A:$O,8,FALSE),"")</f>
        <v>0</v>
      </c>
      <c r="I1701" t="str">
        <f>IFERROR(VLOOKUP($A1701,'Medical Examinations'!$A:$O,10,FALSE),"")</f>
        <v>No</v>
      </c>
      <c r="J1701" t="str">
        <f>IFERROR(VLOOKUP($A1701,'Medical Examinations'!$A:$O,14,FALSE),"")</f>
        <v>Obesity</v>
      </c>
      <c r="K1701" t="str">
        <f>IFERROR(VLOOKUP($A1701,'Medical Examinations'!$A:$O,15,FALSE),"")</f>
        <v>Normal</v>
      </c>
      <c r="L1701" s="19" t="str">
        <f>IFERROR(VLOOKUP($A1701,'Hospitalisation Details'!$A:$Q,7,FALSE),"")</f>
        <v>28-Dec-1985</v>
      </c>
      <c r="M1701" s="20">
        <f>IFERROR(VLOOKUP($A1701,'Hospitalisation Details'!$A:$Q,10,FALSE),"")</f>
        <v>19214.71</v>
      </c>
      <c r="N1701" s="26" t="str">
        <f>IFERROR(VLOOKUP($A1701,'Hospitalisation Details'!$A:$Q,11,FALSE),"")</f>
        <v>tier - 1</v>
      </c>
      <c r="O1701" t="str">
        <f>IFERROR(VLOOKUP($A1701,'Hospitalisation Details'!$A:$Q,13,FALSE),"")</f>
        <v>tier - 3</v>
      </c>
      <c r="P1701" t="str">
        <f>IFERROR(VLOOKUP($A1701,'Hospitalisation Details'!$A:$Q,15,FALSE),"")</f>
        <v>R1013</v>
      </c>
      <c r="Q1701">
        <f>IFERROR(VLOOKUP($A1701,'Hospitalisation Details'!$A:$Q,8,FALSE),"")</f>
        <v>37</v>
      </c>
    </row>
    <row r="1702" spans="1:17" ht="15" x14ac:dyDescent="0.35">
      <c r="A1702" s="25" t="str">
        <f>'Customer Names'!A517</f>
        <v>Id516</v>
      </c>
      <c r="B1702" t="str">
        <f>IFERROR(VLOOKUP($A1702,'Customer Names'!$A:$F,3,FALSE),"")</f>
        <v>George</v>
      </c>
      <c r="C1702" s="27">
        <f>IFERROR(VLOOKUP($A1702,'Medical Examinations'!$A:$O,2,FALSE),"")</f>
        <v>25.9</v>
      </c>
      <c r="D1702">
        <f>IFERROR(VLOOKUP($A1702,'Medical Examinations'!$A:$O,3,FALSE),"")</f>
        <v>4.84</v>
      </c>
      <c r="E1702" s="26" t="str">
        <f>IFERROR(VLOOKUP($A1702,'Medical Examinations'!$A:$O,4,FALSE),"")</f>
        <v>No</v>
      </c>
      <c r="F1702" t="str">
        <f>IFERROR(VLOOKUP($A1702,'Medical Examinations'!$A:$O,6,FALSE),"")</f>
        <v>No</v>
      </c>
      <c r="G1702" t="str">
        <f>IFERROR(VLOOKUP($A1702,'Medical Examinations'!$A:$O,7,FALSE),"")</f>
        <v>No</v>
      </c>
      <c r="H1702" s="28" t="str">
        <f>IFERROR(VLOOKUP($A1702,'Medical Examinations'!$A:$O,8,FALSE),"")</f>
        <v>0</v>
      </c>
      <c r="I1702" t="str">
        <f>IFERROR(VLOOKUP($A1702,'Medical Examinations'!$A:$O,10,FALSE),"")</f>
        <v>Yes</v>
      </c>
      <c r="J1702" t="str">
        <f>IFERROR(VLOOKUP($A1702,'Medical Examinations'!$A:$O,14,FALSE),"")</f>
        <v>Over Weight</v>
      </c>
      <c r="K1702" t="str">
        <f>IFERROR(VLOOKUP($A1702,'Medical Examinations'!$A:$O,15,FALSE),"")</f>
        <v>Normal</v>
      </c>
      <c r="L1702" s="19" t="str">
        <f>IFERROR(VLOOKUP($A1702,'Hospitalisation Details'!$A:$Q,7,FALSE),"")</f>
        <v>16-Sep-1991</v>
      </c>
      <c r="M1702" s="20">
        <f>IFERROR(VLOOKUP($A1702,'Hospitalisation Details'!$A:$Q,10,FALSE),"")</f>
        <v>19199.939999999999</v>
      </c>
      <c r="N1702" s="26" t="str">
        <f>IFERROR(VLOOKUP($A1702,'Hospitalisation Details'!$A:$Q,11,FALSE),"")</f>
        <v>tier - 1</v>
      </c>
      <c r="O1702" t="str">
        <f>IFERROR(VLOOKUP($A1702,'Hospitalisation Details'!$A:$Q,13,FALSE),"")</f>
        <v>tier - 3</v>
      </c>
      <c r="P1702" t="str">
        <f>IFERROR(VLOOKUP($A1702,'Hospitalisation Details'!$A:$Q,15,FALSE),"")</f>
        <v>R1011</v>
      </c>
      <c r="Q1702">
        <f>IFERROR(VLOOKUP($A1702,'Hospitalisation Details'!$A:$Q,8,FALSE),"")</f>
        <v>31</v>
      </c>
    </row>
    <row r="1703" spans="1:17" ht="15" x14ac:dyDescent="0.35">
      <c r="A1703" s="25" t="str">
        <f>'Customer Names'!A518</f>
        <v>Id517</v>
      </c>
      <c r="B1703" t="str">
        <f>IFERROR(VLOOKUP($A1703,'Customer Names'!$A:$F,3,FALSE),"")</f>
        <v>Hicks</v>
      </c>
      <c r="C1703" s="27">
        <f>IFERROR(VLOOKUP($A1703,'Medical Examinations'!$A:$O,2,FALSE),"")</f>
        <v>35.72</v>
      </c>
      <c r="D1703">
        <f>IFERROR(VLOOKUP($A1703,'Medical Examinations'!$A:$O,3,FALSE),"")</f>
        <v>4.08</v>
      </c>
      <c r="E1703" s="26" t="str">
        <f>IFERROR(VLOOKUP($A1703,'Medical Examinations'!$A:$O,4,FALSE),"")</f>
        <v>No</v>
      </c>
      <c r="F1703" t="str">
        <f>IFERROR(VLOOKUP($A1703,'Medical Examinations'!$A:$O,6,FALSE),"")</f>
        <v>No</v>
      </c>
      <c r="G1703" t="str">
        <f>IFERROR(VLOOKUP($A1703,'Medical Examinations'!$A:$O,7,FALSE),"")</f>
        <v>Yes</v>
      </c>
      <c r="H1703" s="28">
        <f>IFERROR(VLOOKUP($A1703,'Medical Examinations'!$A:$O,8,FALSE),"")</f>
        <v>1</v>
      </c>
      <c r="I1703" t="str">
        <f>IFERROR(VLOOKUP($A1703,'Medical Examinations'!$A:$O,10,FALSE),"")</f>
        <v>No</v>
      </c>
      <c r="J1703" t="str">
        <f>IFERROR(VLOOKUP($A1703,'Medical Examinations'!$A:$O,14,FALSE),"")</f>
        <v>Obesity</v>
      </c>
      <c r="K1703" t="str">
        <f>IFERROR(VLOOKUP($A1703,'Medical Examinations'!$A:$O,15,FALSE),"")</f>
        <v>Normal</v>
      </c>
      <c r="L1703" s="19" t="str">
        <f>IFERROR(VLOOKUP($A1703,'Hospitalisation Details'!$A:$Q,7,FALSE),"")</f>
        <v>2-Jul-1979</v>
      </c>
      <c r="M1703" s="20">
        <f>IFERROR(VLOOKUP($A1703,'Hospitalisation Details'!$A:$Q,10,FALSE),"")</f>
        <v>19144.580000000002</v>
      </c>
      <c r="N1703" s="26" t="str">
        <f>IFERROR(VLOOKUP($A1703,'Hospitalisation Details'!$A:$Q,11,FALSE),"")</f>
        <v>tier - 1</v>
      </c>
      <c r="O1703" t="str">
        <f>IFERROR(VLOOKUP($A1703,'Hospitalisation Details'!$A:$Q,13,FALSE),"")</f>
        <v>tier - 1</v>
      </c>
      <c r="P1703" t="str">
        <f>IFERROR(VLOOKUP($A1703,'Hospitalisation Details'!$A:$Q,15,FALSE),"")</f>
        <v>R1024</v>
      </c>
      <c r="Q1703">
        <f>IFERROR(VLOOKUP($A1703,'Hospitalisation Details'!$A:$Q,8,FALSE),"")</f>
        <v>43</v>
      </c>
    </row>
    <row r="1704" spans="1:17" ht="15" x14ac:dyDescent="0.35">
      <c r="A1704" s="25" t="str">
        <f>'Customer Names'!A519</f>
        <v>Id518</v>
      </c>
      <c r="B1704" t="str">
        <f>IFERROR(VLOOKUP($A1704,'Customer Names'!$A:$F,3,FALSE),"")</f>
        <v>Lockyer</v>
      </c>
      <c r="C1704" s="27">
        <f>IFERROR(VLOOKUP($A1704,'Medical Examinations'!$A:$O,2,FALSE),"")</f>
        <v>27.94</v>
      </c>
      <c r="D1704">
        <f>IFERROR(VLOOKUP($A1704,'Medical Examinations'!$A:$O,3,FALSE),"")</f>
        <v>4.4800000000000004</v>
      </c>
      <c r="E1704" s="26" t="str">
        <f>IFERROR(VLOOKUP($A1704,'Medical Examinations'!$A:$O,4,FALSE),"")</f>
        <v>No</v>
      </c>
      <c r="F1704" t="str">
        <f>IFERROR(VLOOKUP($A1704,'Medical Examinations'!$A:$O,6,FALSE),"")</f>
        <v>No</v>
      </c>
      <c r="G1704" t="str">
        <f>IFERROR(VLOOKUP($A1704,'Medical Examinations'!$A:$O,7,FALSE),"")</f>
        <v>Yes</v>
      </c>
      <c r="H1704" s="28">
        <f>IFERROR(VLOOKUP($A1704,'Medical Examinations'!$A:$O,8,FALSE),"")</f>
        <v>1</v>
      </c>
      <c r="I1704" t="str">
        <f>IFERROR(VLOOKUP($A1704,'Medical Examinations'!$A:$O,10,FALSE),"")</f>
        <v>Yes</v>
      </c>
      <c r="J1704" t="str">
        <f>IFERROR(VLOOKUP($A1704,'Medical Examinations'!$A:$O,14,FALSE),"")</f>
        <v>Over Weight</v>
      </c>
      <c r="K1704" t="str">
        <f>IFERROR(VLOOKUP($A1704,'Medical Examinations'!$A:$O,15,FALSE),"")</f>
        <v>Normal</v>
      </c>
      <c r="L1704" s="19" t="str">
        <f>IFERROR(VLOOKUP($A1704,'Hospitalisation Details'!$A:$Q,7,FALSE),"")</f>
        <v>28-Sep-1993</v>
      </c>
      <c r="M1704" s="20">
        <f>IFERROR(VLOOKUP($A1704,'Hospitalisation Details'!$A:$Q,10,FALSE),"")</f>
        <v>19107.78</v>
      </c>
      <c r="N1704" s="26" t="str">
        <f>IFERROR(VLOOKUP($A1704,'Hospitalisation Details'!$A:$Q,11,FALSE),"")</f>
        <v>tier - 1</v>
      </c>
      <c r="O1704" t="str">
        <f>IFERROR(VLOOKUP($A1704,'Hospitalisation Details'!$A:$Q,13,FALSE),"")</f>
        <v>tier - 2</v>
      </c>
      <c r="P1704" t="str">
        <f>IFERROR(VLOOKUP($A1704,'Hospitalisation Details'!$A:$Q,15,FALSE),"")</f>
        <v>R1013</v>
      </c>
      <c r="Q1704">
        <f>IFERROR(VLOOKUP($A1704,'Hospitalisation Details'!$A:$Q,8,FALSE),"")</f>
        <v>29</v>
      </c>
    </row>
    <row r="1705" spans="1:17" ht="15" x14ac:dyDescent="0.35">
      <c r="A1705" s="25" t="str">
        <f>'Customer Names'!A520</f>
        <v>Id519</v>
      </c>
      <c r="B1705" t="str">
        <f>IFERROR(VLOOKUP($A1705,'Customer Names'!$A:$F,3,FALSE),"")</f>
        <v>Byrnes</v>
      </c>
      <c r="C1705" s="27">
        <f>IFERROR(VLOOKUP($A1705,'Medical Examinations'!$A:$O,2,FALSE),"")</f>
        <v>27.1</v>
      </c>
      <c r="D1705">
        <f>IFERROR(VLOOKUP($A1705,'Medical Examinations'!$A:$O,3,FALSE),"")</f>
        <v>5.73</v>
      </c>
      <c r="E1705" s="26" t="str">
        <f>IFERROR(VLOOKUP($A1705,'Medical Examinations'!$A:$O,4,FALSE),"")</f>
        <v>No</v>
      </c>
      <c r="F1705" t="str">
        <f>IFERROR(VLOOKUP($A1705,'Medical Examinations'!$A:$O,6,FALSE),"")</f>
        <v>No</v>
      </c>
      <c r="G1705" t="str">
        <f>IFERROR(VLOOKUP($A1705,'Medical Examinations'!$A:$O,7,FALSE),"")</f>
        <v>No</v>
      </c>
      <c r="H1705" s="28" t="str">
        <f>IFERROR(VLOOKUP($A1705,'Medical Examinations'!$A:$O,8,FALSE),"")</f>
        <v>0</v>
      </c>
      <c r="I1705" t="str">
        <f>IFERROR(VLOOKUP($A1705,'Medical Examinations'!$A:$O,10,FALSE),"")</f>
        <v>Yes</v>
      </c>
      <c r="J1705" t="str">
        <f>IFERROR(VLOOKUP($A1705,'Medical Examinations'!$A:$O,14,FALSE),"")</f>
        <v>Over Weight</v>
      </c>
      <c r="K1705" t="str">
        <f>IFERROR(VLOOKUP($A1705,'Medical Examinations'!$A:$O,15,FALSE),"")</f>
        <v>Prediabetes</v>
      </c>
      <c r="L1705" s="19" t="str">
        <f>IFERROR(VLOOKUP($A1705,'Hospitalisation Details'!$A:$Q,7,FALSE),"")</f>
        <v>5-Jun-1989</v>
      </c>
      <c r="M1705" s="20">
        <f>IFERROR(VLOOKUP($A1705,'Hospitalisation Details'!$A:$Q,10,FALSE),"")</f>
        <v>19040.88</v>
      </c>
      <c r="N1705" s="26" t="str">
        <f>IFERROR(VLOOKUP($A1705,'Hospitalisation Details'!$A:$Q,11,FALSE),"")</f>
        <v>tier - 1</v>
      </c>
      <c r="O1705" t="str">
        <f>IFERROR(VLOOKUP($A1705,'Hospitalisation Details'!$A:$Q,13,FALSE),"")</f>
        <v>tier - 3</v>
      </c>
      <c r="P1705" t="str">
        <f>IFERROR(VLOOKUP($A1705,'Hospitalisation Details'!$A:$Q,15,FALSE),"")</f>
        <v>R1011</v>
      </c>
      <c r="Q1705">
        <f>IFERROR(VLOOKUP($A1705,'Hospitalisation Details'!$A:$Q,8,FALSE),"")</f>
        <v>34</v>
      </c>
    </row>
    <row r="1706" spans="1:17" ht="15" x14ac:dyDescent="0.35">
      <c r="A1706" s="25" t="str">
        <f>'Customer Names'!A53</f>
        <v>Id52</v>
      </c>
      <c r="B1706" t="str">
        <f>IFERROR(VLOOKUP($A1706,'Customer Names'!$A:$F,3,FALSE),"")</f>
        <v>Wang</v>
      </c>
      <c r="C1706" s="27">
        <f>IFERROR(VLOOKUP($A1706,'Medical Examinations'!$A:$O,2,FALSE),"")</f>
        <v>31.16</v>
      </c>
      <c r="D1706">
        <f>IFERROR(VLOOKUP($A1706,'Medical Examinations'!$A:$O,3,FALSE),"")</f>
        <v>9.34</v>
      </c>
      <c r="E1706" s="26" t="str">
        <f>IFERROR(VLOOKUP($A1706,'Medical Examinations'!$A:$O,4,FALSE),"")</f>
        <v>No</v>
      </c>
      <c r="F1706" t="str">
        <f>IFERROR(VLOOKUP($A1706,'Medical Examinations'!$A:$O,6,FALSE),"")</f>
        <v>No</v>
      </c>
      <c r="G1706" t="str">
        <f>IFERROR(VLOOKUP($A1706,'Medical Examinations'!$A:$O,7,FALSE),"")</f>
        <v>No</v>
      </c>
      <c r="H1706" s="28" t="str">
        <f>IFERROR(VLOOKUP($A1706,'Medical Examinations'!$A:$O,8,FALSE),"")</f>
        <v>0</v>
      </c>
      <c r="I1706" t="str">
        <f>IFERROR(VLOOKUP($A1706,'Medical Examinations'!$A:$O,10,FALSE),"")</f>
        <v>Yes</v>
      </c>
      <c r="J1706" t="str">
        <f>IFERROR(VLOOKUP($A1706,'Medical Examinations'!$A:$O,14,FALSE),"")</f>
        <v>Obesity</v>
      </c>
      <c r="K1706" t="str">
        <f>IFERROR(VLOOKUP($A1706,'Medical Examinations'!$A:$O,15,FALSE),"")</f>
        <v>Diabetes</v>
      </c>
      <c r="L1706" s="19" t="str">
        <f>IFERROR(VLOOKUP($A1706,'Hospitalisation Details'!$A:$Q,7,FALSE),"")</f>
        <v>22-Aug-1965</v>
      </c>
      <c r="M1706" s="20">
        <f>IFERROR(VLOOKUP($A1706,'Hospitalisation Details'!$A:$Q,10,FALSE),"")</f>
        <v>43578.94</v>
      </c>
      <c r="N1706" s="26" t="str">
        <f>IFERROR(VLOOKUP($A1706,'Hospitalisation Details'!$A:$Q,11,FALSE),"")</f>
        <v>tier - 2</v>
      </c>
      <c r="O1706" t="str">
        <f>IFERROR(VLOOKUP($A1706,'Hospitalisation Details'!$A:$Q,13,FALSE),"")</f>
        <v>tier - 2</v>
      </c>
      <c r="P1706" t="str">
        <f>IFERROR(VLOOKUP($A1706,'Hospitalisation Details'!$A:$Q,15,FALSE),"")</f>
        <v>R1012</v>
      </c>
      <c r="Q1706">
        <f>IFERROR(VLOOKUP($A1706,'Hospitalisation Details'!$A:$Q,8,FALSE),"")</f>
        <v>57</v>
      </c>
    </row>
    <row r="1707" spans="1:17" ht="15" x14ac:dyDescent="0.35">
      <c r="A1707" s="25" t="str">
        <f>'Customer Names'!A521</f>
        <v>Id520</v>
      </c>
      <c r="B1707" t="str">
        <f>IFERROR(VLOOKUP($A1707,'Customer Names'!$A:$F,3,FALSE),"")</f>
        <v>Norris</v>
      </c>
      <c r="C1707" s="27">
        <f>IFERROR(VLOOKUP($A1707,'Medical Examinations'!$A:$O,2,FALSE),"")</f>
        <v>18.3</v>
      </c>
      <c r="D1707">
        <f>IFERROR(VLOOKUP($A1707,'Medical Examinations'!$A:$O,3,FALSE),"")</f>
        <v>5.46</v>
      </c>
      <c r="E1707" s="26" t="str">
        <f>IFERROR(VLOOKUP($A1707,'Medical Examinations'!$A:$O,4,FALSE),"")</f>
        <v>Yes</v>
      </c>
      <c r="F1707" t="str">
        <f>IFERROR(VLOOKUP($A1707,'Medical Examinations'!$A:$O,6,FALSE),"")</f>
        <v>No</v>
      </c>
      <c r="G1707" t="str">
        <f>IFERROR(VLOOKUP($A1707,'Medical Examinations'!$A:$O,7,FALSE),"")</f>
        <v>Yes</v>
      </c>
      <c r="H1707" s="28">
        <f>IFERROR(VLOOKUP($A1707,'Medical Examinations'!$A:$O,8,FALSE),"")</f>
        <v>1</v>
      </c>
      <c r="I1707" t="str">
        <f>IFERROR(VLOOKUP($A1707,'Medical Examinations'!$A:$O,10,FALSE),"")</f>
        <v>Yes</v>
      </c>
      <c r="J1707" t="str">
        <f>IFERROR(VLOOKUP($A1707,'Medical Examinations'!$A:$O,14,FALSE),"")</f>
        <v>Under Weight</v>
      </c>
      <c r="K1707" t="str">
        <f>IFERROR(VLOOKUP($A1707,'Medical Examinations'!$A:$O,15,FALSE),"")</f>
        <v>Normal</v>
      </c>
      <c r="L1707" s="19" t="str">
        <f>IFERROR(VLOOKUP($A1707,'Hospitalisation Details'!$A:$Q,7,FALSE),"")</f>
        <v>19-Dec-1983</v>
      </c>
      <c r="M1707" s="20">
        <f>IFERROR(VLOOKUP($A1707,'Hospitalisation Details'!$A:$Q,10,FALSE),"")</f>
        <v>19023.259999999998</v>
      </c>
      <c r="N1707" s="26" t="str">
        <f>IFERROR(VLOOKUP($A1707,'Hospitalisation Details'!$A:$Q,11,FALSE),"")</f>
        <v>tier - 1</v>
      </c>
      <c r="O1707" t="str">
        <f>IFERROR(VLOOKUP($A1707,'Hospitalisation Details'!$A:$Q,13,FALSE),"")</f>
        <v>tier - 3</v>
      </c>
      <c r="P1707" t="str">
        <f>IFERROR(VLOOKUP($A1707,'Hospitalisation Details'!$A:$Q,15,FALSE),"")</f>
        <v>R1011</v>
      </c>
      <c r="Q1707">
        <f>IFERROR(VLOOKUP($A1707,'Hospitalisation Details'!$A:$Q,8,FALSE),"")</f>
        <v>39</v>
      </c>
    </row>
    <row r="1708" spans="1:17" ht="15" x14ac:dyDescent="0.35">
      <c r="A1708" s="25" t="str">
        <f>'Customer Names'!A522</f>
        <v>Id521</v>
      </c>
      <c r="B1708" t="str">
        <f>IFERROR(VLOOKUP($A1708,'Customer Names'!$A:$F,3,FALSE),"")</f>
        <v>Darda</v>
      </c>
      <c r="C1708" s="27">
        <f>IFERROR(VLOOKUP($A1708,'Medical Examinations'!$A:$O,2,FALSE),"")</f>
        <v>25.3</v>
      </c>
      <c r="D1708">
        <f>IFERROR(VLOOKUP($A1708,'Medical Examinations'!$A:$O,3,FALSE),"")</f>
        <v>5.0199999999999996</v>
      </c>
      <c r="E1708" s="26" t="str">
        <f>IFERROR(VLOOKUP($A1708,'Medical Examinations'!$A:$O,4,FALSE),"")</f>
        <v>Yes</v>
      </c>
      <c r="F1708" t="str">
        <f>IFERROR(VLOOKUP($A1708,'Medical Examinations'!$A:$O,6,FALSE),"")</f>
        <v>No</v>
      </c>
      <c r="G1708" t="str">
        <f>IFERROR(VLOOKUP($A1708,'Medical Examinations'!$A:$O,7,FALSE),"")</f>
        <v>No</v>
      </c>
      <c r="H1708" s="28">
        <f>IFERROR(VLOOKUP($A1708,'Medical Examinations'!$A:$O,8,FALSE),"")</f>
        <v>1</v>
      </c>
      <c r="I1708" t="str">
        <f>IFERROR(VLOOKUP($A1708,'Medical Examinations'!$A:$O,10,FALSE),"")</f>
        <v>Yes</v>
      </c>
      <c r="J1708" t="str">
        <f>IFERROR(VLOOKUP($A1708,'Medical Examinations'!$A:$O,14,FALSE),"")</f>
        <v>Over Weight</v>
      </c>
      <c r="K1708" t="str">
        <f>IFERROR(VLOOKUP($A1708,'Medical Examinations'!$A:$O,15,FALSE),"")</f>
        <v>Normal</v>
      </c>
      <c r="L1708" s="19" t="str">
        <f>IFERROR(VLOOKUP($A1708,'Hospitalisation Details'!$A:$Q,7,FALSE),"")</f>
        <v>24-Oct-1988</v>
      </c>
      <c r="M1708" s="20">
        <f>IFERROR(VLOOKUP($A1708,'Hospitalisation Details'!$A:$Q,10,FALSE),"")</f>
        <v>18972.5</v>
      </c>
      <c r="N1708" s="26" t="str">
        <f>IFERROR(VLOOKUP($A1708,'Hospitalisation Details'!$A:$Q,11,FALSE),"")</f>
        <v>tier - 1</v>
      </c>
      <c r="O1708" t="str">
        <f>IFERROR(VLOOKUP($A1708,'Hospitalisation Details'!$A:$Q,13,FALSE),"")</f>
        <v>tier - 3</v>
      </c>
      <c r="P1708" t="str">
        <f>IFERROR(VLOOKUP($A1708,'Hospitalisation Details'!$A:$Q,15,FALSE),"")</f>
        <v>R1013</v>
      </c>
      <c r="Q1708">
        <f>IFERROR(VLOOKUP($A1708,'Hospitalisation Details'!$A:$Q,8,FALSE),"")</f>
        <v>34</v>
      </c>
    </row>
    <row r="1709" spans="1:17" ht="15" x14ac:dyDescent="0.35">
      <c r="A1709" s="25" t="str">
        <f>'Customer Names'!A523</f>
        <v>Id522</v>
      </c>
      <c r="B1709" t="str">
        <f>IFERROR(VLOOKUP($A1709,'Customer Names'!$A:$F,3,FALSE),"")</f>
        <v>Otstot</v>
      </c>
      <c r="C1709" s="27">
        <f>IFERROR(VLOOKUP($A1709,'Medical Examinations'!$A:$O,2,FALSE),"")</f>
        <v>38.83</v>
      </c>
      <c r="D1709">
        <f>IFERROR(VLOOKUP($A1709,'Medical Examinations'!$A:$O,3,FALSE),"")</f>
        <v>6.36</v>
      </c>
      <c r="E1709" s="26" t="str">
        <f>IFERROR(VLOOKUP($A1709,'Medical Examinations'!$A:$O,4,FALSE),"")</f>
        <v>No</v>
      </c>
      <c r="F1709" t="str">
        <f>IFERROR(VLOOKUP($A1709,'Medical Examinations'!$A:$O,6,FALSE),"")</f>
        <v>No</v>
      </c>
      <c r="G1709" t="str">
        <f>IFERROR(VLOOKUP($A1709,'Medical Examinations'!$A:$O,7,FALSE),"")</f>
        <v>No</v>
      </c>
      <c r="H1709" s="28">
        <f>IFERROR(VLOOKUP($A1709,'Medical Examinations'!$A:$O,8,FALSE),"")</f>
        <v>1</v>
      </c>
      <c r="I1709" t="str">
        <f>IFERROR(VLOOKUP($A1709,'Medical Examinations'!$A:$O,10,FALSE),"")</f>
        <v>No</v>
      </c>
      <c r="J1709" t="str">
        <f>IFERROR(VLOOKUP($A1709,'Medical Examinations'!$A:$O,14,FALSE),"")</f>
        <v>Obesity</v>
      </c>
      <c r="K1709" t="str">
        <f>IFERROR(VLOOKUP($A1709,'Medical Examinations'!$A:$O,15,FALSE),"")</f>
        <v>Prediabetes</v>
      </c>
      <c r="L1709" s="19" t="str">
        <f>IFERROR(VLOOKUP($A1709,'Hospitalisation Details'!$A:$Q,7,FALSE),"")</f>
        <v>30-Nov-1992</v>
      </c>
      <c r="M1709" s="20">
        <f>IFERROR(VLOOKUP($A1709,'Hospitalisation Details'!$A:$Q,10,FALSE),"")</f>
        <v>18963.169999999998</v>
      </c>
      <c r="N1709" s="26" t="str">
        <f>IFERROR(VLOOKUP($A1709,'Hospitalisation Details'!$A:$Q,11,FALSE),"")</f>
        <v>tier - 1</v>
      </c>
      <c r="O1709" t="str">
        <f>IFERROR(VLOOKUP($A1709,'Hospitalisation Details'!$A:$Q,13,FALSE),"")</f>
        <v>tier - 1</v>
      </c>
      <c r="P1709" t="str">
        <f>IFERROR(VLOOKUP($A1709,'Hospitalisation Details'!$A:$Q,15,FALSE),"")</f>
        <v>R1013</v>
      </c>
      <c r="Q1709">
        <f>IFERROR(VLOOKUP($A1709,'Hospitalisation Details'!$A:$Q,8,FALSE),"")</f>
        <v>30</v>
      </c>
    </row>
    <row r="1710" spans="1:17" ht="15" x14ac:dyDescent="0.35">
      <c r="A1710" s="25" t="str">
        <f>'Customer Names'!A524</f>
        <v>Id523</v>
      </c>
      <c r="B1710" t="str">
        <f>IFERROR(VLOOKUP($A1710,'Customer Names'!$A:$F,3,FALSE),"")</f>
        <v>Bowley</v>
      </c>
      <c r="C1710" s="27">
        <f>IFERROR(VLOOKUP($A1710,'Medical Examinations'!$A:$O,2,FALSE),"")</f>
        <v>27.6</v>
      </c>
      <c r="D1710">
        <f>IFERROR(VLOOKUP($A1710,'Medical Examinations'!$A:$O,3,FALSE),"")</f>
        <v>5.36</v>
      </c>
      <c r="E1710" s="26" t="str">
        <f>IFERROR(VLOOKUP($A1710,'Medical Examinations'!$A:$O,4,FALSE),"")</f>
        <v>No</v>
      </c>
      <c r="F1710" t="str">
        <f>IFERROR(VLOOKUP($A1710,'Medical Examinations'!$A:$O,6,FALSE),"")</f>
        <v>No</v>
      </c>
      <c r="G1710" t="str">
        <f>IFERROR(VLOOKUP($A1710,'Medical Examinations'!$A:$O,7,FALSE),"")</f>
        <v>No</v>
      </c>
      <c r="H1710" s="28">
        <f>IFERROR(VLOOKUP($A1710,'Medical Examinations'!$A:$O,8,FALSE),"")</f>
        <v>1</v>
      </c>
      <c r="I1710" t="str">
        <f>IFERROR(VLOOKUP($A1710,'Medical Examinations'!$A:$O,10,FALSE),"")</f>
        <v>No</v>
      </c>
      <c r="J1710" t="str">
        <f>IFERROR(VLOOKUP($A1710,'Medical Examinations'!$A:$O,14,FALSE),"")</f>
        <v>Over Weight</v>
      </c>
      <c r="K1710" t="str">
        <f>IFERROR(VLOOKUP($A1710,'Medical Examinations'!$A:$O,15,FALSE),"")</f>
        <v>Normal</v>
      </c>
      <c r="L1710" s="19" t="str">
        <f>IFERROR(VLOOKUP($A1710,'Hospitalisation Details'!$A:$Q,7,FALSE),"")</f>
        <v>6-Aug-1998</v>
      </c>
      <c r="M1710" s="20">
        <f>IFERROR(VLOOKUP($A1710,'Hospitalisation Details'!$A:$Q,10,FALSE),"")</f>
        <v>18955.22</v>
      </c>
      <c r="N1710" s="26" t="str">
        <f>IFERROR(VLOOKUP($A1710,'Hospitalisation Details'!$A:$Q,11,FALSE),"")</f>
        <v>tier - 1</v>
      </c>
      <c r="O1710" t="str">
        <f>IFERROR(VLOOKUP($A1710,'Hospitalisation Details'!$A:$Q,13,FALSE),"")</f>
        <v>tier - 3</v>
      </c>
      <c r="P1710" t="str">
        <f>IFERROR(VLOOKUP($A1710,'Hospitalisation Details'!$A:$Q,15,FALSE),"")</f>
        <v>R1011</v>
      </c>
      <c r="Q1710">
        <f>IFERROR(VLOOKUP($A1710,'Hospitalisation Details'!$A:$Q,8,FALSE),"")</f>
        <v>24</v>
      </c>
    </row>
    <row r="1711" spans="1:17" ht="15" x14ac:dyDescent="0.35">
      <c r="A1711" s="25" t="str">
        <f>'Customer Names'!A525</f>
        <v>Id524</v>
      </c>
      <c r="B1711" t="str">
        <f>IFERROR(VLOOKUP($A1711,'Customer Names'!$A:$F,3,FALSE),"")</f>
        <v>Rogers</v>
      </c>
      <c r="C1711" s="27">
        <f>IFERROR(VLOOKUP($A1711,'Medical Examinations'!$A:$O,2,FALSE),"")</f>
        <v>46.4</v>
      </c>
      <c r="D1711">
        <f>IFERROR(VLOOKUP($A1711,'Medical Examinations'!$A:$O,3,FALSE),"")</f>
        <v>8.3699999999999992</v>
      </c>
      <c r="E1711" s="26" t="str">
        <f>IFERROR(VLOOKUP($A1711,'Medical Examinations'!$A:$O,4,FALSE),"")</f>
        <v>Yes</v>
      </c>
      <c r="F1711" t="str">
        <f>IFERROR(VLOOKUP($A1711,'Medical Examinations'!$A:$O,6,FALSE),"")</f>
        <v>No</v>
      </c>
      <c r="G1711" t="str">
        <f>IFERROR(VLOOKUP($A1711,'Medical Examinations'!$A:$O,7,FALSE),"")</f>
        <v>Yes</v>
      </c>
      <c r="H1711" s="28">
        <f>IFERROR(VLOOKUP($A1711,'Medical Examinations'!$A:$O,8,FALSE),"")</f>
        <v>1</v>
      </c>
      <c r="I1711" t="str">
        <f>IFERROR(VLOOKUP($A1711,'Medical Examinations'!$A:$O,10,FALSE),"")</f>
        <v>No</v>
      </c>
      <c r="J1711" t="str">
        <f>IFERROR(VLOOKUP($A1711,'Medical Examinations'!$A:$O,14,FALSE),"")</f>
        <v>Obesity</v>
      </c>
      <c r="K1711" t="str">
        <f>IFERROR(VLOOKUP($A1711,'Medical Examinations'!$A:$O,15,FALSE),"")</f>
        <v>Diabetes</v>
      </c>
      <c r="L1711" s="19" t="str">
        <f>IFERROR(VLOOKUP($A1711,'Hospitalisation Details'!$A:$Q,7,FALSE),"")</f>
        <v>20-Oct-1963</v>
      </c>
      <c r="M1711" s="20">
        <f>IFERROR(VLOOKUP($A1711,'Hospitalisation Details'!$A:$Q,10,FALSE),"")</f>
        <v>18954.560000000001</v>
      </c>
      <c r="N1711" s="26" t="str">
        <f>IFERROR(VLOOKUP($A1711,'Hospitalisation Details'!$A:$Q,11,FALSE),"")</f>
        <v>tier - 1</v>
      </c>
      <c r="O1711" t="str">
        <f>IFERROR(VLOOKUP($A1711,'Hospitalisation Details'!$A:$Q,13,FALSE),"")</f>
        <v>tier - 1</v>
      </c>
      <c r="P1711" t="str">
        <f>IFERROR(VLOOKUP($A1711,'Hospitalisation Details'!$A:$Q,15,FALSE),"")</f>
        <v>R1026</v>
      </c>
      <c r="Q1711">
        <f>IFERROR(VLOOKUP($A1711,'Hospitalisation Details'!$A:$Q,8,FALSE),"")</f>
        <v>59</v>
      </c>
    </row>
    <row r="1712" spans="1:17" ht="15" x14ac:dyDescent="0.35">
      <c r="A1712" s="25" t="str">
        <f>'Customer Names'!A526</f>
        <v>Id525</v>
      </c>
      <c r="B1712" t="str">
        <f>IFERROR(VLOOKUP($A1712,'Customer Names'!$A:$F,3,FALSE),"")</f>
        <v>Mclaughlin</v>
      </c>
      <c r="C1712" s="27">
        <f>IFERROR(VLOOKUP($A1712,'Medical Examinations'!$A:$O,2,FALSE),"")</f>
        <v>51.92</v>
      </c>
      <c r="D1712">
        <f>IFERROR(VLOOKUP($A1712,'Medical Examinations'!$A:$O,3,FALSE),"")</f>
        <v>5.18</v>
      </c>
      <c r="E1712" s="26" t="str">
        <f>IFERROR(VLOOKUP($A1712,'Medical Examinations'!$A:$O,4,FALSE),"")</f>
        <v>Yes</v>
      </c>
      <c r="F1712" t="str">
        <f>IFERROR(VLOOKUP($A1712,'Medical Examinations'!$A:$O,6,FALSE),"")</f>
        <v>No</v>
      </c>
      <c r="G1712" t="str">
        <f>IFERROR(VLOOKUP($A1712,'Medical Examinations'!$A:$O,7,FALSE),"")</f>
        <v>Yes</v>
      </c>
      <c r="H1712" s="28">
        <f>IFERROR(VLOOKUP($A1712,'Medical Examinations'!$A:$O,8,FALSE),"")</f>
        <v>1</v>
      </c>
      <c r="I1712" t="str">
        <f>IFERROR(VLOOKUP($A1712,'Medical Examinations'!$A:$O,10,FALSE),"")</f>
        <v>No</v>
      </c>
      <c r="J1712" t="str">
        <f>IFERROR(VLOOKUP($A1712,'Medical Examinations'!$A:$O,14,FALSE),"")</f>
        <v>Obesity</v>
      </c>
      <c r="K1712" t="str">
        <f>IFERROR(VLOOKUP($A1712,'Medical Examinations'!$A:$O,15,FALSE),"")</f>
        <v>Normal</v>
      </c>
      <c r="L1712" s="19" t="str">
        <f>IFERROR(VLOOKUP($A1712,'Hospitalisation Details'!$A:$Q,7,FALSE),"")</f>
        <v>3-Aug-1969</v>
      </c>
      <c r="M1712" s="20">
        <f>IFERROR(VLOOKUP($A1712,'Hospitalisation Details'!$A:$Q,10,FALSE),"")</f>
        <v>18932.810000000001</v>
      </c>
      <c r="N1712" s="26" t="str">
        <f>IFERROR(VLOOKUP($A1712,'Hospitalisation Details'!$A:$Q,11,FALSE),"")</f>
        <v>tier - 1</v>
      </c>
      <c r="O1712" t="str">
        <f>IFERROR(VLOOKUP($A1712,'Hospitalisation Details'!$A:$Q,13,FALSE),"")</f>
        <v>tier - 3</v>
      </c>
      <c r="P1712" t="str">
        <f>IFERROR(VLOOKUP($A1712,'Hospitalisation Details'!$A:$Q,15,FALSE),"")</f>
        <v>R1012</v>
      </c>
      <c r="Q1712">
        <f>IFERROR(VLOOKUP($A1712,'Hospitalisation Details'!$A:$Q,8,FALSE),"")</f>
        <v>53</v>
      </c>
    </row>
    <row r="1713" spans="1:17" ht="15" x14ac:dyDescent="0.35">
      <c r="A1713" s="25" t="str">
        <f>'Customer Names'!A527</f>
        <v>Id526</v>
      </c>
      <c r="B1713" t="str">
        <f>IFERROR(VLOOKUP($A1713,'Customer Names'!$A:$F,3,FALSE),"")</f>
        <v>Ziegler</v>
      </c>
      <c r="C1713" s="27">
        <f>IFERROR(VLOOKUP($A1713,'Medical Examinations'!$A:$O,2,FALSE),"")</f>
        <v>32.395000000000003</v>
      </c>
      <c r="D1713">
        <f>IFERROR(VLOOKUP($A1713,'Medical Examinations'!$A:$O,3,FALSE),"")</f>
        <v>5.68</v>
      </c>
      <c r="E1713" s="26" t="str">
        <f>IFERROR(VLOOKUP($A1713,'Medical Examinations'!$A:$O,4,FALSE),"")</f>
        <v>Yes</v>
      </c>
      <c r="F1713" t="str">
        <f>IFERROR(VLOOKUP($A1713,'Medical Examinations'!$A:$O,6,FALSE),"")</f>
        <v>No</v>
      </c>
      <c r="G1713" t="str">
        <f>IFERROR(VLOOKUP($A1713,'Medical Examinations'!$A:$O,7,FALSE),"")</f>
        <v>No</v>
      </c>
      <c r="H1713" s="28">
        <f>IFERROR(VLOOKUP($A1713,'Medical Examinations'!$A:$O,8,FALSE),"")</f>
        <v>1</v>
      </c>
      <c r="I1713" t="str">
        <f>IFERROR(VLOOKUP($A1713,'Medical Examinations'!$A:$O,10,FALSE),"")</f>
        <v>No</v>
      </c>
      <c r="J1713" t="str">
        <f>IFERROR(VLOOKUP($A1713,'Medical Examinations'!$A:$O,14,FALSE),"")</f>
        <v>Obesity</v>
      </c>
      <c r="K1713" t="str">
        <f>IFERROR(VLOOKUP($A1713,'Medical Examinations'!$A:$O,15,FALSE),"")</f>
        <v>Normal</v>
      </c>
      <c r="L1713" s="19" t="str">
        <f>IFERROR(VLOOKUP($A1713,'Hospitalisation Details'!$A:$Q,7,FALSE),"")</f>
        <v>27-Sep-1995</v>
      </c>
      <c r="M1713" s="20">
        <f>IFERROR(VLOOKUP($A1713,'Hospitalisation Details'!$A:$Q,10,FALSE),"")</f>
        <v>18903.490000000002</v>
      </c>
      <c r="N1713" s="26" t="str">
        <f>IFERROR(VLOOKUP($A1713,'Hospitalisation Details'!$A:$Q,11,FALSE),"")</f>
        <v>tier - 1</v>
      </c>
      <c r="O1713" t="str">
        <f>IFERROR(VLOOKUP($A1713,'Hospitalisation Details'!$A:$Q,13,FALSE),"")</f>
        <v>tier - 2</v>
      </c>
      <c r="P1713" t="str">
        <f>IFERROR(VLOOKUP($A1713,'Hospitalisation Details'!$A:$Q,15,FALSE),"")</f>
        <v>R1024</v>
      </c>
      <c r="Q1713">
        <f>IFERROR(VLOOKUP($A1713,'Hospitalisation Details'!$A:$Q,8,FALSE),"")</f>
        <v>27</v>
      </c>
    </row>
    <row r="1714" spans="1:17" ht="15" x14ac:dyDescent="0.35">
      <c r="A1714" s="25" t="str">
        <f>'Customer Names'!A528</f>
        <v>Id527</v>
      </c>
      <c r="B1714" t="str">
        <f>IFERROR(VLOOKUP($A1714,'Customer Names'!$A:$F,3,FALSE),"")</f>
        <v>Hughey</v>
      </c>
      <c r="C1714" s="27">
        <f>IFERROR(VLOOKUP($A1714,'Medical Examinations'!$A:$O,2,FALSE),"")</f>
        <v>46.19</v>
      </c>
      <c r="D1714">
        <f>IFERROR(VLOOKUP($A1714,'Medical Examinations'!$A:$O,3,FALSE),"")</f>
        <v>7.31</v>
      </c>
      <c r="E1714" s="26" t="str">
        <f>IFERROR(VLOOKUP($A1714,'Medical Examinations'!$A:$O,4,FALSE),"")</f>
        <v>Yes</v>
      </c>
      <c r="F1714" t="str">
        <f>IFERROR(VLOOKUP($A1714,'Medical Examinations'!$A:$O,6,FALSE),"")</f>
        <v>No</v>
      </c>
      <c r="G1714" t="str">
        <f>IFERROR(VLOOKUP($A1714,'Medical Examinations'!$A:$O,7,FALSE),"")</f>
        <v>Yes</v>
      </c>
      <c r="H1714" s="28">
        <f>IFERROR(VLOOKUP($A1714,'Medical Examinations'!$A:$O,8,FALSE),"")</f>
        <v>1</v>
      </c>
      <c r="I1714" t="str">
        <f>IFERROR(VLOOKUP($A1714,'Medical Examinations'!$A:$O,10,FALSE),"")</f>
        <v>No</v>
      </c>
      <c r="J1714" t="str">
        <f>IFERROR(VLOOKUP($A1714,'Medical Examinations'!$A:$O,14,FALSE),"")</f>
        <v>Obesity</v>
      </c>
      <c r="K1714" t="str">
        <f>IFERROR(VLOOKUP($A1714,'Medical Examinations'!$A:$O,15,FALSE),"")</f>
        <v>Diabetes</v>
      </c>
      <c r="L1714" s="19" t="str">
        <f>IFERROR(VLOOKUP($A1714,'Hospitalisation Details'!$A:$Q,7,FALSE),"")</f>
        <v>6-Dec-1963</v>
      </c>
      <c r="M1714" s="20">
        <f>IFERROR(VLOOKUP($A1714,'Hospitalisation Details'!$A:$Q,10,FALSE),"")</f>
        <v>18883.330000000002</v>
      </c>
      <c r="N1714" s="26" t="str">
        <f>IFERROR(VLOOKUP($A1714,'Hospitalisation Details'!$A:$Q,11,FALSE),"")</f>
        <v>tier - 1</v>
      </c>
      <c r="O1714" t="str">
        <f>IFERROR(VLOOKUP($A1714,'Hospitalisation Details'!$A:$Q,13,FALSE),"")</f>
        <v>tier - 1</v>
      </c>
      <c r="P1714" t="str">
        <f>IFERROR(VLOOKUP($A1714,'Hospitalisation Details'!$A:$Q,15,FALSE),"")</f>
        <v>R1026</v>
      </c>
      <c r="Q1714">
        <f>IFERROR(VLOOKUP($A1714,'Hospitalisation Details'!$A:$Q,8,FALSE),"")</f>
        <v>59</v>
      </c>
    </row>
    <row r="1715" spans="1:17" ht="15" x14ac:dyDescent="0.35">
      <c r="A1715" s="25" t="str">
        <f>'Customer Names'!A529</f>
        <v>Id528</v>
      </c>
      <c r="B1715" t="str">
        <f>IFERROR(VLOOKUP($A1715,'Customer Names'!$A:$F,3,FALSE),"")</f>
        <v>Knast</v>
      </c>
      <c r="C1715" s="27">
        <f>IFERROR(VLOOKUP($A1715,'Medical Examinations'!$A:$O,2,FALSE),"")</f>
        <v>27.93</v>
      </c>
      <c r="D1715">
        <f>IFERROR(VLOOKUP($A1715,'Medical Examinations'!$A:$O,3,FALSE),"")</f>
        <v>4.67</v>
      </c>
      <c r="E1715" s="26" t="str">
        <f>IFERROR(VLOOKUP($A1715,'Medical Examinations'!$A:$O,4,FALSE),"")</f>
        <v>No</v>
      </c>
      <c r="F1715" t="str">
        <f>IFERROR(VLOOKUP($A1715,'Medical Examinations'!$A:$O,6,FALSE),"")</f>
        <v>No</v>
      </c>
      <c r="G1715" t="str">
        <f>IFERROR(VLOOKUP($A1715,'Medical Examinations'!$A:$O,7,FALSE),"")</f>
        <v>Yes</v>
      </c>
      <c r="H1715" s="28">
        <f>IFERROR(VLOOKUP($A1715,'Medical Examinations'!$A:$O,8,FALSE),"")</f>
        <v>1</v>
      </c>
      <c r="I1715" t="str">
        <f>IFERROR(VLOOKUP($A1715,'Medical Examinations'!$A:$O,10,FALSE),"")</f>
        <v>No</v>
      </c>
      <c r="J1715" t="str">
        <f>IFERROR(VLOOKUP($A1715,'Medical Examinations'!$A:$O,14,FALSE),"")</f>
        <v>Over Weight</v>
      </c>
      <c r="K1715" t="str">
        <f>IFERROR(VLOOKUP($A1715,'Medical Examinations'!$A:$O,15,FALSE),"")</f>
        <v>Normal</v>
      </c>
      <c r="L1715" s="19" t="str">
        <f>IFERROR(VLOOKUP($A1715,'Hospitalisation Details'!$A:$Q,7,FALSE),"")</f>
        <v>24-Jul-2003</v>
      </c>
      <c r="M1715" s="20">
        <f>IFERROR(VLOOKUP($A1715,'Hospitalisation Details'!$A:$Q,10,FALSE),"")</f>
        <v>18838.7</v>
      </c>
      <c r="N1715" s="26" t="str">
        <f>IFERROR(VLOOKUP($A1715,'Hospitalisation Details'!$A:$Q,11,FALSE),"")</f>
        <v>tier - 1</v>
      </c>
      <c r="O1715" t="str">
        <f>IFERROR(VLOOKUP($A1715,'Hospitalisation Details'!$A:$Q,13,FALSE),"")</f>
        <v>tier - 3</v>
      </c>
      <c r="P1715" t="str">
        <f>IFERROR(VLOOKUP($A1715,'Hospitalisation Details'!$A:$Q,15,FALSE),"")</f>
        <v>R1012</v>
      </c>
      <c r="Q1715">
        <f>IFERROR(VLOOKUP($A1715,'Hospitalisation Details'!$A:$Q,8,FALSE),"")</f>
        <v>19</v>
      </c>
    </row>
    <row r="1716" spans="1:17" ht="15" x14ac:dyDescent="0.35">
      <c r="A1716" s="25" t="str">
        <f>'Customer Names'!A530</f>
        <v>Id529</v>
      </c>
      <c r="B1716" t="str">
        <f>IFERROR(VLOOKUP($A1716,'Customer Names'!$A:$F,3,FALSE),"")</f>
        <v>Stob</v>
      </c>
      <c r="C1716" s="27">
        <f>IFERROR(VLOOKUP($A1716,'Medical Examinations'!$A:$O,2,FALSE),"")</f>
        <v>45.62</v>
      </c>
      <c r="D1716">
        <f>IFERROR(VLOOKUP($A1716,'Medical Examinations'!$A:$O,3,FALSE),"")</f>
        <v>6.87</v>
      </c>
      <c r="E1716" s="26" t="str">
        <f>IFERROR(VLOOKUP($A1716,'Medical Examinations'!$A:$O,4,FALSE),"")</f>
        <v>No</v>
      </c>
      <c r="F1716" t="str">
        <f>IFERROR(VLOOKUP($A1716,'Medical Examinations'!$A:$O,6,FALSE),"")</f>
        <v>No</v>
      </c>
      <c r="G1716" t="str">
        <f>IFERROR(VLOOKUP($A1716,'Medical Examinations'!$A:$O,7,FALSE),"")</f>
        <v>No</v>
      </c>
      <c r="H1716" s="28" t="str">
        <f>IFERROR(VLOOKUP($A1716,'Medical Examinations'!$A:$O,8,FALSE),"")</f>
        <v>0</v>
      </c>
      <c r="I1716" t="str">
        <f>IFERROR(VLOOKUP($A1716,'Medical Examinations'!$A:$O,10,FALSE),"")</f>
        <v>No</v>
      </c>
      <c r="J1716" t="str">
        <f>IFERROR(VLOOKUP($A1716,'Medical Examinations'!$A:$O,14,FALSE),"")</f>
        <v>Obesity</v>
      </c>
      <c r="K1716" t="str">
        <f>IFERROR(VLOOKUP($A1716,'Medical Examinations'!$A:$O,15,FALSE),"")</f>
        <v>Diabetes</v>
      </c>
      <c r="L1716" s="19" t="str">
        <f>IFERROR(VLOOKUP($A1716,'Hospitalisation Details'!$A:$Q,7,FALSE),"")</f>
        <v>18-Dec-1962</v>
      </c>
      <c r="M1716" s="20">
        <f>IFERROR(VLOOKUP($A1716,'Hospitalisation Details'!$A:$Q,10,FALSE),"")</f>
        <v>18815.53</v>
      </c>
      <c r="N1716" s="26" t="str">
        <f>IFERROR(VLOOKUP($A1716,'Hospitalisation Details'!$A:$Q,11,FALSE),"")</f>
        <v>tier - 1</v>
      </c>
      <c r="O1716" t="str">
        <f>IFERROR(VLOOKUP($A1716,'Hospitalisation Details'!$A:$Q,13,FALSE),"")</f>
        <v>tier - 1</v>
      </c>
      <c r="P1716" t="str">
        <f>IFERROR(VLOOKUP($A1716,'Hospitalisation Details'!$A:$Q,15,FALSE),"")</f>
        <v>R1023</v>
      </c>
      <c r="Q1716">
        <f>IFERROR(VLOOKUP($A1716,'Hospitalisation Details'!$A:$Q,8,FALSE),"")</f>
        <v>60</v>
      </c>
    </row>
    <row r="1717" spans="1:17" ht="15" x14ac:dyDescent="0.35">
      <c r="A1717" s="25" t="str">
        <f>'Customer Names'!A54</f>
        <v>Id53</v>
      </c>
      <c r="B1717" t="str">
        <f>IFERROR(VLOOKUP($A1717,'Customer Names'!$A:$F,3,FALSE),"")</f>
        <v>Campa</v>
      </c>
      <c r="C1717" s="27">
        <f>IFERROR(VLOOKUP($A1717,'Medical Examinations'!$A:$O,2,FALSE),"")</f>
        <v>34.104999999999997</v>
      </c>
      <c r="D1717">
        <f>IFERROR(VLOOKUP($A1717,'Medical Examinations'!$A:$O,3,FALSE),"")</f>
        <v>5.03</v>
      </c>
      <c r="E1717" s="26" t="str">
        <f>IFERROR(VLOOKUP($A1717,'Medical Examinations'!$A:$O,4,FALSE),"")</f>
        <v>Yes</v>
      </c>
      <c r="F1717" t="str">
        <f>IFERROR(VLOOKUP($A1717,'Medical Examinations'!$A:$O,6,FALSE),"")</f>
        <v>No</v>
      </c>
      <c r="G1717" t="str">
        <f>IFERROR(VLOOKUP($A1717,'Medical Examinations'!$A:$O,7,FALSE),"")</f>
        <v>Yes</v>
      </c>
      <c r="H1717" s="28">
        <f>IFERROR(VLOOKUP($A1717,'Medical Examinations'!$A:$O,8,FALSE),"")</f>
        <v>1</v>
      </c>
      <c r="I1717" t="str">
        <f>IFERROR(VLOOKUP($A1717,'Medical Examinations'!$A:$O,10,FALSE),"")</f>
        <v>Yes</v>
      </c>
      <c r="J1717" t="str">
        <f>IFERROR(VLOOKUP($A1717,'Medical Examinations'!$A:$O,14,FALSE),"")</f>
        <v>Obesity</v>
      </c>
      <c r="K1717" t="str">
        <f>IFERROR(VLOOKUP($A1717,'Medical Examinations'!$A:$O,15,FALSE),"")</f>
        <v>Normal</v>
      </c>
      <c r="L1717" s="19" t="str">
        <f>IFERROR(VLOOKUP($A1717,'Hospitalisation Details'!$A:$Q,7,FALSE),"")</f>
        <v>3-Dec-1969</v>
      </c>
      <c r="M1717" s="20">
        <f>IFERROR(VLOOKUP($A1717,'Hospitalisation Details'!$A:$Q,10,FALSE),"")</f>
        <v>43254.42</v>
      </c>
      <c r="N1717" s="26" t="str">
        <f>IFERROR(VLOOKUP($A1717,'Hospitalisation Details'!$A:$Q,11,FALSE),"")</f>
        <v>tier - 2</v>
      </c>
      <c r="O1717" t="str">
        <f>IFERROR(VLOOKUP($A1717,'Hospitalisation Details'!$A:$Q,13,FALSE),"")</f>
        <v>tier - 2</v>
      </c>
      <c r="P1717" t="str">
        <f>IFERROR(VLOOKUP($A1717,'Hospitalisation Details'!$A:$Q,15,FALSE),"")</f>
        <v>R1016</v>
      </c>
      <c r="Q1717">
        <f>IFERROR(VLOOKUP($A1717,'Hospitalisation Details'!$A:$Q,8,FALSE),"")</f>
        <v>53</v>
      </c>
    </row>
    <row r="1718" spans="1:17" ht="15" x14ac:dyDescent="0.35">
      <c r="A1718" s="25" t="str">
        <f>'Customer Names'!A531</f>
        <v>Id530</v>
      </c>
      <c r="B1718" t="str">
        <f>IFERROR(VLOOKUP($A1718,'Customer Names'!$A:$F,3,FALSE),"")</f>
        <v>Jensen</v>
      </c>
      <c r="C1718" s="27">
        <f>IFERROR(VLOOKUP($A1718,'Medical Examinations'!$A:$O,2,FALSE),"")</f>
        <v>35.31</v>
      </c>
      <c r="D1718">
        <f>IFERROR(VLOOKUP($A1718,'Medical Examinations'!$A:$O,3,FALSE),"")</f>
        <v>5.87</v>
      </c>
      <c r="E1718" s="26" t="str">
        <f>IFERROR(VLOOKUP($A1718,'Medical Examinations'!$A:$O,4,FALSE),"")</f>
        <v>No</v>
      </c>
      <c r="F1718" t="str">
        <f>IFERROR(VLOOKUP($A1718,'Medical Examinations'!$A:$O,6,FALSE),"")</f>
        <v>No</v>
      </c>
      <c r="G1718" t="str">
        <f>IFERROR(VLOOKUP($A1718,'Medical Examinations'!$A:$O,7,FALSE),"")</f>
        <v>Yes</v>
      </c>
      <c r="H1718" s="28">
        <f>IFERROR(VLOOKUP($A1718,'Medical Examinations'!$A:$O,8,FALSE),"")</f>
        <v>1</v>
      </c>
      <c r="I1718" t="str">
        <f>IFERROR(VLOOKUP($A1718,'Medical Examinations'!$A:$O,10,FALSE),"")</f>
        <v>No</v>
      </c>
      <c r="J1718" t="str">
        <f>IFERROR(VLOOKUP($A1718,'Medical Examinations'!$A:$O,14,FALSE),"")</f>
        <v>Obesity</v>
      </c>
      <c r="K1718" t="str">
        <f>IFERROR(VLOOKUP($A1718,'Medical Examinations'!$A:$O,15,FALSE),"")</f>
        <v>Prediabetes</v>
      </c>
      <c r="L1718" s="19" t="str">
        <f>IFERROR(VLOOKUP($A1718,'Hospitalisation Details'!$A:$Q,7,FALSE),"")</f>
        <v>15-Oct-1979</v>
      </c>
      <c r="M1718" s="20">
        <f>IFERROR(VLOOKUP($A1718,'Hospitalisation Details'!$A:$Q,10,FALSE),"")</f>
        <v>18806.150000000001</v>
      </c>
      <c r="N1718" s="26" t="str">
        <f>IFERROR(VLOOKUP($A1718,'Hospitalisation Details'!$A:$Q,11,FALSE),"")</f>
        <v>tier - 1</v>
      </c>
      <c r="O1718" t="str">
        <f>IFERROR(VLOOKUP($A1718,'Hospitalisation Details'!$A:$Q,13,FALSE),"")</f>
        <v>tier - 2</v>
      </c>
      <c r="P1718" t="str">
        <f>IFERROR(VLOOKUP($A1718,'Hospitalisation Details'!$A:$Q,15,FALSE),"")</f>
        <v>R1013</v>
      </c>
      <c r="Q1718">
        <f>IFERROR(VLOOKUP($A1718,'Hospitalisation Details'!$A:$Q,8,FALSE),"")</f>
        <v>43</v>
      </c>
    </row>
    <row r="1719" spans="1:17" ht="15" x14ac:dyDescent="0.35">
      <c r="A1719" s="25" t="str">
        <f>'Customer Names'!A532</f>
        <v>Id531</v>
      </c>
      <c r="B1719" t="str">
        <f>IFERROR(VLOOKUP($A1719,'Customer Names'!$A:$F,3,FALSE),"")</f>
        <v>Mutter</v>
      </c>
      <c r="C1719" s="27">
        <f>IFERROR(VLOOKUP($A1719,'Medical Examinations'!$A:$O,2,FALSE),"")</f>
        <v>30.4</v>
      </c>
      <c r="D1719">
        <f>IFERROR(VLOOKUP($A1719,'Medical Examinations'!$A:$O,3,FALSE),"")</f>
        <v>4.07</v>
      </c>
      <c r="E1719" s="26" t="str">
        <f>IFERROR(VLOOKUP($A1719,'Medical Examinations'!$A:$O,4,FALSE),"")</f>
        <v>Yes</v>
      </c>
      <c r="F1719" t="str">
        <f>IFERROR(VLOOKUP($A1719,'Medical Examinations'!$A:$O,6,FALSE),"")</f>
        <v>No</v>
      </c>
      <c r="G1719" t="str">
        <f>IFERROR(VLOOKUP($A1719,'Medical Examinations'!$A:$O,7,FALSE),"")</f>
        <v>No</v>
      </c>
      <c r="H1719" s="28">
        <f>IFERROR(VLOOKUP($A1719,'Medical Examinations'!$A:$O,8,FALSE),"")</f>
        <v>1</v>
      </c>
      <c r="I1719" t="str">
        <f>IFERROR(VLOOKUP($A1719,'Medical Examinations'!$A:$O,10,FALSE),"")</f>
        <v>No</v>
      </c>
      <c r="J1719" t="str">
        <f>IFERROR(VLOOKUP($A1719,'Medical Examinations'!$A:$O,14,FALSE),"")</f>
        <v>Obesity</v>
      </c>
      <c r="K1719" t="str">
        <f>IFERROR(VLOOKUP($A1719,'Medical Examinations'!$A:$O,15,FALSE),"")</f>
        <v>Normal</v>
      </c>
      <c r="L1719" s="19" t="str">
        <f>IFERROR(VLOOKUP($A1719,'Hospitalisation Details'!$A:$Q,7,FALSE),"")</f>
        <v>28-Nov-1995</v>
      </c>
      <c r="M1719" s="20">
        <f>IFERROR(VLOOKUP($A1719,'Hospitalisation Details'!$A:$Q,10,FALSE),"")</f>
        <v>18804.75</v>
      </c>
      <c r="N1719" s="26" t="str">
        <f>IFERROR(VLOOKUP($A1719,'Hospitalisation Details'!$A:$Q,11,FALSE),"")</f>
        <v>tier - 1</v>
      </c>
      <c r="O1719" t="str">
        <f>IFERROR(VLOOKUP($A1719,'Hospitalisation Details'!$A:$Q,13,FALSE),"")</f>
        <v>tier - 1</v>
      </c>
      <c r="P1719" t="str">
        <f>IFERROR(VLOOKUP($A1719,'Hospitalisation Details'!$A:$Q,15,FALSE),"")</f>
        <v>R1012</v>
      </c>
      <c r="Q1719">
        <f>IFERROR(VLOOKUP($A1719,'Hospitalisation Details'!$A:$Q,8,FALSE),"")</f>
        <v>27</v>
      </c>
    </row>
    <row r="1720" spans="1:17" ht="15" x14ac:dyDescent="0.35">
      <c r="A1720" s="25" t="str">
        <f>'Customer Names'!A533</f>
        <v>Id532</v>
      </c>
      <c r="B1720" t="str">
        <f>IFERROR(VLOOKUP($A1720,'Customer Names'!$A:$F,3,FALSE),"")</f>
        <v>Ahern</v>
      </c>
      <c r="C1720" s="27">
        <f>IFERROR(VLOOKUP($A1720,'Medical Examinations'!$A:$O,2,FALSE),"")</f>
        <v>20.13</v>
      </c>
      <c r="D1720">
        <f>IFERROR(VLOOKUP($A1720,'Medical Examinations'!$A:$O,3,FALSE),"")</f>
        <v>6.47</v>
      </c>
      <c r="E1720" s="26" t="str">
        <f>IFERROR(VLOOKUP($A1720,'Medical Examinations'!$A:$O,4,FALSE),"")</f>
        <v>No</v>
      </c>
      <c r="F1720" t="str">
        <f>IFERROR(VLOOKUP($A1720,'Medical Examinations'!$A:$O,6,FALSE),"")</f>
        <v>No</v>
      </c>
      <c r="G1720" t="str">
        <f>IFERROR(VLOOKUP($A1720,'Medical Examinations'!$A:$O,7,FALSE),"")</f>
        <v>Yes</v>
      </c>
      <c r="H1720" s="28">
        <f>IFERROR(VLOOKUP($A1720,'Medical Examinations'!$A:$O,8,FALSE),"")</f>
        <v>1</v>
      </c>
      <c r="I1720" t="str">
        <f>IFERROR(VLOOKUP($A1720,'Medical Examinations'!$A:$O,10,FALSE),"")</f>
        <v>Yes</v>
      </c>
      <c r="J1720" t="str">
        <f>IFERROR(VLOOKUP($A1720,'Medical Examinations'!$A:$O,14,FALSE),"")</f>
        <v>Normal Weight</v>
      </c>
      <c r="K1720" t="str">
        <f>IFERROR(VLOOKUP($A1720,'Medical Examinations'!$A:$O,15,FALSE),"")</f>
        <v>Prediabetes</v>
      </c>
      <c r="L1720" s="19" t="str">
        <f>IFERROR(VLOOKUP($A1720,'Hospitalisation Details'!$A:$Q,7,FALSE),"")</f>
        <v>19-Nov-1979</v>
      </c>
      <c r="M1720" s="20">
        <f>IFERROR(VLOOKUP($A1720,'Hospitalisation Details'!$A:$Q,10,FALSE),"")</f>
        <v>18767.740000000002</v>
      </c>
      <c r="N1720" s="26" t="str">
        <f>IFERROR(VLOOKUP($A1720,'Hospitalisation Details'!$A:$Q,11,FALSE),"")</f>
        <v>tier - 1</v>
      </c>
      <c r="O1720" t="str">
        <f>IFERROR(VLOOKUP($A1720,'Hospitalisation Details'!$A:$Q,13,FALSE),"")</f>
        <v>tier - 1</v>
      </c>
      <c r="P1720" t="str">
        <f>IFERROR(VLOOKUP($A1720,'Hospitalisation Details'!$A:$Q,15,FALSE),"")</f>
        <v>R1013</v>
      </c>
      <c r="Q1720">
        <f>IFERROR(VLOOKUP($A1720,'Hospitalisation Details'!$A:$Q,8,FALSE),"")</f>
        <v>43</v>
      </c>
    </row>
    <row r="1721" spans="1:17" ht="15" x14ac:dyDescent="0.35">
      <c r="A1721" s="25" t="str">
        <f>'Customer Names'!A534</f>
        <v>Id533</v>
      </c>
      <c r="B1721" t="str">
        <f>IFERROR(VLOOKUP($A1721,'Customer Names'!$A:$F,3,FALSE),"")</f>
        <v>Chviruk</v>
      </c>
      <c r="C1721" s="27">
        <f>IFERROR(VLOOKUP($A1721,'Medical Examinations'!$A:$O,2,FALSE),"")</f>
        <v>23.655000000000001</v>
      </c>
      <c r="D1721">
        <f>IFERROR(VLOOKUP($A1721,'Medical Examinations'!$A:$O,3,FALSE),"")</f>
        <v>5.14</v>
      </c>
      <c r="E1721" s="26" t="str">
        <f>IFERROR(VLOOKUP($A1721,'Medical Examinations'!$A:$O,4,FALSE),"")</f>
        <v>No</v>
      </c>
      <c r="F1721" t="str">
        <f>IFERROR(VLOOKUP($A1721,'Medical Examinations'!$A:$O,6,FALSE),"")</f>
        <v>No</v>
      </c>
      <c r="G1721" t="str">
        <f>IFERROR(VLOOKUP($A1721,'Medical Examinations'!$A:$O,7,FALSE),"")</f>
        <v>No</v>
      </c>
      <c r="H1721" s="28">
        <f>IFERROR(VLOOKUP($A1721,'Medical Examinations'!$A:$O,8,FALSE),"")</f>
        <v>1</v>
      </c>
      <c r="I1721" t="str">
        <f>IFERROR(VLOOKUP($A1721,'Medical Examinations'!$A:$O,10,FALSE),"")</f>
        <v>Yes</v>
      </c>
      <c r="J1721" t="str">
        <f>IFERROR(VLOOKUP($A1721,'Medical Examinations'!$A:$O,14,FALSE),"")</f>
        <v>Normal Weight</v>
      </c>
      <c r="K1721" t="str">
        <f>IFERROR(VLOOKUP($A1721,'Medical Examinations'!$A:$O,15,FALSE),"")</f>
        <v>Normal</v>
      </c>
      <c r="L1721" s="19" t="str">
        <f>IFERROR(VLOOKUP($A1721,'Hospitalisation Details'!$A:$Q,7,FALSE),"")</f>
        <v>27-Dec-1992</v>
      </c>
      <c r="M1721" s="20">
        <f>IFERROR(VLOOKUP($A1721,'Hospitalisation Details'!$A:$Q,10,FALSE),"")</f>
        <v>18765.88</v>
      </c>
      <c r="N1721" s="26" t="str">
        <f>IFERROR(VLOOKUP($A1721,'Hospitalisation Details'!$A:$Q,11,FALSE),"")</f>
        <v>tier - 1</v>
      </c>
      <c r="O1721" t="str">
        <f>IFERROR(VLOOKUP($A1721,'Hospitalisation Details'!$A:$Q,13,FALSE),"")</f>
        <v>tier - 2</v>
      </c>
      <c r="P1721" t="str">
        <f>IFERROR(VLOOKUP($A1721,'Hospitalisation Details'!$A:$Q,15,FALSE),"")</f>
        <v>R1012</v>
      </c>
      <c r="Q1721">
        <f>IFERROR(VLOOKUP($A1721,'Hospitalisation Details'!$A:$Q,8,FALSE),"")</f>
        <v>30</v>
      </c>
    </row>
    <row r="1722" spans="1:17" ht="15" x14ac:dyDescent="0.35">
      <c r="A1722" s="25" t="str">
        <f>'Customer Names'!A535</f>
        <v>Id534</v>
      </c>
      <c r="B1722" t="str">
        <f>IFERROR(VLOOKUP($A1722,'Customer Names'!$A:$F,3,FALSE),"")</f>
        <v>Meehan</v>
      </c>
      <c r="C1722" s="27">
        <f>IFERROR(VLOOKUP($A1722,'Medical Examinations'!$A:$O,2,FALSE),"")</f>
        <v>49.05</v>
      </c>
      <c r="D1722">
        <f>IFERROR(VLOOKUP($A1722,'Medical Examinations'!$A:$O,3,FALSE),"")</f>
        <v>9.77</v>
      </c>
      <c r="E1722" s="26" t="str">
        <f>IFERROR(VLOOKUP($A1722,'Medical Examinations'!$A:$O,4,FALSE),"")</f>
        <v>Yes</v>
      </c>
      <c r="F1722" t="str">
        <f>IFERROR(VLOOKUP($A1722,'Medical Examinations'!$A:$O,6,FALSE),"")</f>
        <v>No</v>
      </c>
      <c r="G1722" t="str">
        <f>IFERROR(VLOOKUP($A1722,'Medical Examinations'!$A:$O,7,FALSE),"")</f>
        <v>No</v>
      </c>
      <c r="H1722" s="28" t="str">
        <f>IFERROR(VLOOKUP($A1722,'Medical Examinations'!$A:$O,8,FALSE),"")</f>
        <v>0</v>
      </c>
      <c r="I1722" t="str">
        <f>IFERROR(VLOOKUP($A1722,'Medical Examinations'!$A:$O,10,FALSE),"")</f>
        <v>No</v>
      </c>
      <c r="J1722" t="str">
        <f>IFERROR(VLOOKUP($A1722,'Medical Examinations'!$A:$O,14,FALSE),"")</f>
        <v>Obesity</v>
      </c>
      <c r="K1722" t="str">
        <f>IFERROR(VLOOKUP($A1722,'Medical Examinations'!$A:$O,15,FALSE),"")</f>
        <v>Diabetes</v>
      </c>
      <c r="L1722" s="19" t="str">
        <f>IFERROR(VLOOKUP($A1722,'Hospitalisation Details'!$A:$Q,7,FALSE),"")</f>
        <v>30-Aug-1967</v>
      </c>
      <c r="M1722" s="20">
        <f>IFERROR(VLOOKUP($A1722,'Hospitalisation Details'!$A:$Q,10,FALSE),"")</f>
        <v>18694.689999999999</v>
      </c>
      <c r="N1722" s="26" t="str">
        <f>IFERROR(VLOOKUP($A1722,'Hospitalisation Details'!$A:$Q,11,FALSE),"")</f>
        <v>tier - 1</v>
      </c>
      <c r="O1722" t="str">
        <f>IFERROR(VLOOKUP($A1722,'Hospitalisation Details'!$A:$Q,13,FALSE),"")</f>
        <v>tier - 1</v>
      </c>
      <c r="P1722" t="str">
        <f>IFERROR(VLOOKUP($A1722,'Hospitalisation Details'!$A:$Q,15,FALSE),"")</f>
        <v>R1023</v>
      </c>
      <c r="Q1722">
        <f>IFERROR(VLOOKUP($A1722,'Hospitalisation Details'!$A:$Q,8,FALSE),"")</f>
        <v>55</v>
      </c>
    </row>
    <row r="1723" spans="1:17" ht="15" x14ac:dyDescent="0.35">
      <c r="A1723" s="25" t="str">
        <f>'Customer Names'!A536</f>
        <v>Id535</v>
      </c>
      <c r="B1723" t="str">
        <f>IFERROR(VLOOKUP($A1723,'Customer Names'!$A:$F,3,FALSE),"")</f>
        <v>Gammon</v>
      </c>
      <c r="C1723" s="27">
        <f>IFERROR(VLOOKUP($A1723,'Medical Examinations'!$A:$O,2,FALSE),"")</f>
        <v>51.94</v>
      </c>
      <c r="D1723">
        <f>IFERROR(VLOOKUP($A1723,'Medical Examinations'!$A:$O,3,FALSE),"")</f>
        <v>8.8000000000000007</v>
      </c>
      <c r="E1723" s="26" t="str">
        <f>IFERROR(VLOOKUP($A1723,'Medical Examinations'!$A:$O,4,FALSE),"")</f>
        <v>Yes</v>
      </c>
      <c r="F1723" t="str">
        <f>IFERROR(VLOOKUP($A1723,'Medical Examinations'!$A:$O,6,FALSE),"")</f>
        <v>No</v>
      </c>
      <c r="G1723" t="str">
        <f>IFERROR(VLOOKUP($A1723,'Medical Examinations'!$A:$O,7,FALSE),"")</f>
        <v>No</v>
      </c>
      <c r="H1723" s="28">
        <f>IFERROR(VLOOKUP($A1723,'Medical Examinations'!$A:$O,8,FALSE),"")</f>
        <v>2</v>
      </c>
      <c r="I1723" t="str">
        <f>IFERROR(VLOOKUP($A1723,'Medical Examinations'!$A:$O,10,FALSE),"")</f>
        <v>No</v>
      </c>
      <c r="J1723" t="str">
        <f>IFERROR(VLOOKUP($A1723,'Medical Examinations'!$A:$O,14,FALSE),"")</f>
        <v>Obesity</v>
      </c>
      <c r="K1723" t="str">
        <f>IFERROR(VLOOKUP($A1723,'Medical Examinations'!$A:$O,15,FALSE),"")</f>
        <v>Diabetes</v>
      </c>
      <c r="L1723" s="19" t="str">
        <f>IFERROR(VLOOKUP($A1723,'Hospitalisation Details'!$A:$Q,7,FALSE),"")</f>
        <v>17-Oct-1970</v>
      </c>
      <c r="M1723" s="20">
        <f>IFERROR(VLOOKUP($A1723,'Hospitalisation Details'!$A:$Q,10,FALSE),"")</f>
        <v>18682.740000000002</v>
      </c>
      <c r="N1723" s="26" t="str">
        <f>IFERROR(VLOOKUP($A1723,'Hospitalisation Details'!$A:$Q,11,FALSE),"")</f>
        <v>tier - 1</v>
      </c>
      <c r="O1723" t="str">
        <f>IFERROR(VLOOKUP($A1723,'Hospitalisation Details'!$A:$Q,13,FALSE),"")</f>
        <v>tier - 3</v>
      </c>
      <c r="P1723" t="str">
        <f>IFERROR(VLOOKUP($A1723,'Hospitalisation Details'!$A:$Q,15,FALSE),"")</f>
        <v>R1012</v>
      </c>
      <c r="Q1723">
        <f>IFERROR(VLOOKUP($A1723,'Hospitalisation Details'!$A:$Q,8,FALSE),"")</f>
        <v>52</v>
      </c>
    </row>
    <row r="1724" spans="1:17" ht="15" x14ac:dyDescent="0.35">
      <c r="A1724" s="25" t="str">
        <f>'Customer Names'!A537</f>
        <v>Id536</v>
      </c>
      <c r="B1724" t="str">
        <f>IFERROR(VLOOKUP($A1724,'Customer Names'!$A:$F,3,FALSE),"")</f>
        <v>Lee</v>
      </c>
      <c r="C1724" s="27">
        <f>IFERROR(VLOOKUP($A1724,'Medical Examinations'!$A:$O,2,FALSE),"")</f>
        <v>29.83</v>
      </c>
      <c r="D1724">
        <f>IFERROR(VLOOKUP($A1724,'Medical Examinations'!$A:$O,3,FALSE),"")</f>
        <v>5.84</v>
      </c>
      <c r="E1724" s="26" t="str">
        <f>IFERROR(VLOOKUP($A1724,'Medical Examinations'!$A:$O,4,FALSE),"")</f>
        <v>No</v>
      </c>
      <c r="F1724" t="str">
        <f>IFERROR(VLOOKUP($A1724,'Medical Examinations'!$A:$O,6,FALSE),"")</f>
        <v>No</v>
      </c>
      <c r="G1724" t="str">
        <f>IFERROR(VLOOKUP($A1724,'Medical Examinations'!$A:$O,7,FALSE),"")</f>
        <v>No</v>
      </c>
      <c r="H1724" s="28">
        <f>IFERROR(VLOOKUP($A1724,'Medical Examinations'!$A:$O,8,FALSE),"")</f>
        <v>1</v>
      </c>
      <c r="I1724" t="str">
        <f>IFERROR(VLOOKUP($A1724,'Medical Examinations'!$A:$O,10,FALSE),"")</f>
        <v>Yes</v>
      </c>
      <c r="J1724" t="str">
        <f>IFERROR(VLOOKUP($A1724,'Medical Examinations'!$A:$O,14,FALSE),"")</f>
        <v>Over Weight</v>
      </c>
      <c r="K1724" t="str">
        <f>IFERROR(VLOOKUP($A1724,'Medical Examinations'!$A:$O,15,FALSE),"")</f>
        <v>Prediabetes</v>
      </c>
      <c r="L1724" s="19" t="str">
        <f>IFERROR(VLOOKUP($A1724,'Hospitalisation Details'!$A:$Q,7,FALSE),"")</f>
        <v>23-Sep-1998</v>
      </c>
      <c r="M1724" s="20">
        <f>IFERROR(VLOOKUP($A1724,'Hospitalisation Details'!$A:$Q,10,FALSE),"")</f>
        <v>18648.419999999998</v>
      </c>
      <c r="N1724" s="26" t="str">
        <f>IFERROR(VLOOKUP($A1724,'Hospitalisation Details'!$A:$Q,11,FALSE),"")</f>
        <v>tier - 1</v>
      </c>
      <c r="O1724" t="str">
        <f>IFERROR(VLOOKUP($A1724,'Hospitalisation Details'!$A:$Q,13,FALSE),"")</f>
        <v>tier - 1</v>
      </c>
      <c r="P1724" t="str">
        <f>IFERROR(VLOOKUP($A1724,'Hospitalisation Details'!$A:$Q,15,FALSE),"")</f>
        <v>R1019</v>
      </c>
      <c r="Q1724">
        <f>IFERROR(VLOOKUP($A1724,'Hospitalisation Details'!$A:$Q,8,FALSE),"")</f>
        <v>24</v>
      </c>
    </row>
    <row r="1725" spans="1:17" ht="15" x14ac:dyDescent="0.35">
      <c r="A1725" s="25" t="str">
        <f>'Customer Names'!A538</f>
        <v>Id537</v>
      </c>
      <c r="B1725" t="str">
        <f>IFERROR(VLOOKUP($A1725,'Customer Names'!$A:$F,3,FALSE),"")</f>
        <v>Franco</v>
      </c>
      <c r="C1725" s="27">
        <f>IFERROR(VLOOKUP($A1725,'Medical Examinations'!$A:$O,2,FALSE),"")</f>
        <v>22.6</v>
      </c>
      <c r="D1725">
        <f>IFERROR(VLOOKUP($A1725,'Medical Examinations'!$A:$O,3,FALSE),"")</f>
        <v>10.43</v>
      </c>
      <c r="E1725" s="26" t="str">
        <f>IFERROR(VLOOKUP($A1725,'Medical Examinations'!$A:$O,4,FALSE),"")</f>
        <v>Yes</v>
      </c>
      <c r="F1725" t="str">
        <f>IFERROR(VLOOKUP($A1725,'Medical Examinations'!$A:$O,6,FALSE),"")</f>
        <v>No</v>
      </c>
      <c r="G1725" t="str">
        <f>IFERROR(VLOOKUP($A1725,'Medical Examinations'!$A:$O,7,FALSE),"")</f>
        <v>No</v>
      </c>
      <c r="H1725" s="28">
        <f>IFERROR(VLOOKUP($A1725,'Medical Examinations'!$A:$O,8,FALSE),"")</f>
        <v>1</v>
      </c>
      <c r="I1725" t="str">
        <f>IFERROR(VLOOKUP($A1725,'Medical Examinations'!$A:$O,10,FALSE),"")</f>
        <v>Yes</v>
      </c>
      <c r="J1725" t="str">
        <f>IFERROR(VLOOKUP($A1725,'Medical Examinations'!$A:$O,14,FALSE),"")</f>
        <v>Normal Weight</v>
      </c>
      <c r="K1725" t="str">
        <f>IFERROR(VLOOKUP($A1725,'Medical Examinations'!$A:$O,15,FALSE),"")</f>
        <v>Diabetes</v>
      </c>
      <c r="L1725" s="19" t="str">
        <f>IFERROR(VLOOKUP($A1725,'Hospitalisation Details'!$A:$Q,7,FALSE),"")</f>
        <v>12-Aug-1986</v>
      </c>
      <c r="M1725" s="20">
        <f>IFERROR(VLOOKUP($A1725,'Hospitalisation Details'!$A:$Q,10,FALSE),"")</f>
        <v>18608.259999999998</v>
      </c>
      <c r="N1725" s="26" t="str">
        <f>IFERROR(VLOOKUP($A1725,'Hospitalisation Details'!$A:$Q,11,FALSE),"")</f>
        <v>tier - 1</v>
      </c>
      <c r="O1725" t="str">
        <f>IFERROR(VLOOKUP($A1725,'Hospitalisation Details'!$A:$Q,13,FALSE),"")</f>
        <v>tier - 3</v>
      </c>
      <c r="P1725" t="str">
        <f>IFERROR(VLOOKUP($A1725,'Hospitalisation Details'!$A:$Q,15,FALSE),"")</f>
        <v>R1011</v>
      </c>
      <c r="Q1725">
        <f>IFERROR(VLOOKUP($A1725,'Hospitalisation Details'!$A:$Q,8,FALSE),"")</f>
        <v>36</v>
      </c>
    </row>
    <row r="1726" spans="1:17" ht="15" x14ac:dyDescent="0.35">
      <c r="A1726" s="25" t="str">
        <f>'Customer Names'!A539</f>
        <v>Id538</v>
      </c>
      <c r="B1726" t="str">
        <f>IFERROR(VLOOKUP($A1726,'Customer Names'!$A:$F,3,FALSE),"")</f>
        <v>Patterson</v>
      </c>
      <c r="C1726" s="27">
        <f>IFERROR(VLOOKUP($A1726,'Medical Examinations'!$A:$O,2,FALSE),"")</f>
        <v>46.69</v>
      </c>
      <c r="D1726">
        <f>IFERROR(VLOOKUP($A1726,'Medical Examinations'!$A:$O,3,FALSE),"")</f>
        <v>4.25</v>
      </c>
      <c r="E1726" s="26" t="str">
        <f>IFERROR(VLOOKUP($A1726,'Medical Examinations'!$A:$O,4,FALSE),"")</f>
        <v>Yes</v>
      </c>
      <c r="F1726" t="str">
        <f>IFERROR(VLOOKUP($A1726,'Medical Examinations'!$A:$O,6,FALSE),"")</f>
        <v>No</v>
      </c>
      <c r="G1726" t="str">
        <f>IFERROR(VLOOKUP($A1726,'Medical Examinations'!$A:$O,7,FALSE),"")</f>
        <v>No</v>
      </c>
      <c r="H1726" s="28">
        <f>IFERROR(VLOOKUP($A1726,'Medical Examinations'!$A:$O,8,FALSE),"")</f>
        <v>1</v>
      </c>
      <c r="I1726" t="str">
        <f>IFERROR(VLOOKUP($A1726,'Medical Examinations'!$A:$O,10,FALSE),"")</f>
        <v>No</v>
      </c>
      <c r="J1726" t="str">
        <f>IFERROR(VLOOKUP($A1726,'Medical Examinations'!$A:$O,14,FALSE),"")</f>
        <v>Obesity</v>
      </c>
      <c r="K1726" t="str">
        <f>IFERROR(VLOOKUP($A1726,'Medical Examinations'!$A:$O,15,FALSE),"")</f>
        <v>Normal</v>
      </c>
      <c r="L1726" s="19" t="str">
        <f>IFERROR(VLOOKUP($A1726,'Hospitalisation Details'!$A:$Q,7,FALSE),"")</f>
        <v>26-Sep-1964</v>
      </c>
      <c r="M1726" s="20">
        <f>IFERROR(VLOOKUP($A1726,'Hospitalisation Details'!$A:$Q,10,FALSE),"")</f>
        <v>18443.11</v>
      </c>
      <c r="N1726" s="26" t="str">
        <f>IFERROR(VLOOKUP($A1726,'Hospitalisation Details'!$A:$Q,11,FALSE),"")</f>
        <v>tier - 1</v>
      </c>
      <c r="O1726" t="str">
        <f>IFERROR(VLOOKUP($A1726,'Hospitalisation Details'!$A:$Q,13,FALSE),"")</f>
        <v>tier - 2</v>
      </c>
      <c r="P1726" t="str">
        <f>IFERROR(VLOOKUP($A1726,'Hospitalisation Details'!$A:$Q,15,FALSE),"")</f>
        <v>R1012</v>
      </c>
      <c r="Q1726">
        <f>IFERROR(VLOOKUP($A1726,'Hospitalisation Details'!$A:$Q,8,FALSE),"")</f>
        <v>58</v>
      </c>
    </row>
    <row r="1727" spans="1:17" ht="15" x14ac:dyDescent="0.35">
      <c r="A1727" s="25" t="str">
        <f>'Customer Names'!A540</f>
        <v>Id539</v>
      </c>
      <c r="B1727" t="str">
        <f>IFERROR(VLOOKUP($A1727,'Customer Names'!$A:$F,3,FALSE),"")</f>
        <v>Valdes</v>
      </c>
      <c r="C1727" s="27">
        <f>IFERROR(VLOOKUP($A1727,'Medical Examinations'!$A:$O,2,FALSE),"")</f>
        <v>28.49</v>
      </c>
      <c r="D1727">
        <f>IFERROR(VLOOKUP($A1727,'Medical Examinations'!$A:$O,3,FALSE),"")</f>
        <v>4.8899999999999997</v>
      </c>
      <c r="E1727" s="26" t="str">
        <f>IFERROR(VLOOKUP($A1727,'Medical Examinations'!$A:$O,4,FALSE),"")</f>
        <v>No</v>
      </c>
      <c r="F1727" t="str">
        <f>IFERROR(VLOOKUP($A1727,'Medical Examinations'!$A:$O,6,FALSE),"")</f>
        <v>No</v>
      </c>
      <c r="G1727" t="str">
        <f>IFERROR(VLOOKUP($A1727,'Medical Examinations'!$A:$O,7,FALSE),"")</f>
        <v>No</v>
      </c>
      <c r="H1727" s="28" t="str">
        <f>IFERROR(VLOOKUP($A1727,'Medical Examinations'!$A:$O,8,FALSE),"")</f>
        <v>0</v>
      </c>
      <c r="I1727" t="str">
        <f>IFERROR(VLOOKUP($A1727,'Medical Examinations'!$A:$O,10,FALSE),"")</f>
        <v>Yes</v>
      </c>
      <c r="J1727" t="str">
        <f>IFERROR(VLOOKUP($A1727,'Medical Examinations'!$A:$O,14,FALSE),"")</f>
        <v>Over Weight</v>
      </c>
      <c r="K1727" t="str">
        <f>IFERROR(VLOOKUP($A1727,'Medical Examinations'!$A:$O,15,FALSE),"")</f>
        <v>Normal</v>
      </c>
      <c r="L1727" s="19" t="str">
        <f>IFERROR(VLOOKUP($A1727,'Hospitalisation Details'!$A:$Q,7,FALSE),"")</f>
        <v>15-Dec-1999</v>
      </c>
      <c r="M1727" s="20">
        <f>IFERROR(VLOOKUP($A1727,'Hospitalisation Details'!$A:$Q,10,FALSE),"")</f>
        <v>18328.240000000002</v>
      </c>
      <c r="N1727" s="26" t="str">
        <f>IFERROR(VLOOKUP($A1727,'Hospitalisation Details'!$A:$Q,11,FALSE),"")</f>
        <v>tier - 1</v>
      </c>
      <c r="O1727" t="str">
        <f>IFERROR(VLOOKUP($A1727,'Hospitalisation Details'!$A:$Q,13,FALSE),"")</f>
        <v>tier - 2</v>
      </c>
      <c r="P1727" t="str">
        <f>IFERROR(VLOOKUP($A1727,'Hospitalisation Details'!$A:$Q,15,FALSE),"")</f>
        <v>R1013</v>
      </c>
      <c r="Q1727">
        <f>IFERROR(VLOOKUP($A1727,'Hospitalisation Details'!$A:$Q,8,FALSE),"")</f>
        <v>23</v>
      </c>
    </row>
    <row r="1728" spans="1:17" ht="15" x14ac:dyDescent="0.35">
      <c r="A1728" s="25" t="str">
        <f>'Customer Names'!A55</f>
        <v>Id54</v>
      </c>
      <c r="B1728" t="str">
        <f>IFERROR(VLOOKUP($A1728,'Customer Names'!$A:$F,3,FALSE),"")</f>
        <v>Clifford</v>
      </c>
      <c r="C1728" s="27">
        <f>IFERROR(VLOOKUP($A1728,'Medical Examinations'!$A:$O,2,FALSE),"")</f>
        <v>51.93</v>
      </c>
      <c r="D1728">
        <f>IFERROR(VLOOKUP($A1728,'Medical Examinations'!$A:$O,3,FALSE),"")</f>
        <v>11.05</v>
      </c>
      <c r="E1728" s="26" t="str">
        <f>IFERROR(VLOOKUP($A1728,'Medical Examinations'!$A:$O,4,FALSE),"")</f>
        <v>No</v>
      </c>
      <c r="F1728" t="str">
        <f>IFERROR(VLOOKUP($A1728,'Medical Examinations'!$A:$O,6,FALSE),"")</f>
        <v>No</v>
      </c>
      <c r="G1728" t="str">
        <f>IFERROR(VLOOKUP($A1728,'Medical Examinations'!$A:$O,7,FALSE),"")</f>
        <v>No</v>
      </c>
      <c r="H1728" s="28" t="str">
        <f>IFERROR(VLOOKUP($A1728,'Medical Examinations'!$A:$O,8,FALSE),"")</f>
        <v>0</v>
      </c>
      <c r="I1728" t="str">
        <f>IFERROR(VLOOKUP($A1728,'Medical Examinations'!$A:$O,10,FALSE),"")</f>
        <v>Yes</v>
      </c>
      <c r="J1728" t="str">
        <f>IFERROR(VLOOKUP($A1728,'Medical Examinations'!$A:$O,14,FALSE),"")</f>
        <v>Obesity</v>
      </c>
      <c r="K1728" t="str">
        <f>IFERROR(VLOOKUP($A1728,'Medical Examinations'!$A:$O,15,FALSE),"")</f>
        <v>Diabetes</v>
      </c>
      <c r="L1728" s="19" t="str">
        <f>IFERROR(VLOOKUP($A1728,'Hospitalisation Details'!$A:$Q,7,FALSE),"")</f>
        <v>29-Nov-1965</v>
      </c>
      <c r="M1728" s="20">
        <f>IFERROR(VLOOKUP($A1728,'Hospitalisation Details'!$A:$Q,10,FALSE),"")</f>
        <v>43073.760000000002</v>
      </c>
      <c r="N1728" s="26" t="str">
        <f>IFERROR(VLOOKUP($A1728,'Hospitalisation Details'!$A:$Q,11,FALSE),"")</f>
        <v>tier - 2</v>
      </c>
      <c r="O1728" t="str">
        <f>IFERROR(VLOOKUP($A1728,'Hospitalisation Details'!$A:$Q,13,FALSE),"")</f>
        <v>tier - 2</v>
      </c>
      <c r="P1728" t="str">
        <f>IFERROR(VLOOKUP($A1728,'Hospitalisation Details'!$A:$Q,15,FALSE),"")</f>
        <v>R1011</v>
      </c>
      <c r="Q1728">
        <f>IFERROR(VLOOKUP($A1728,'Hospitalisation Details'!$A:$Q,8,FALSE),"")</f>
        <v>57</v>
      </c>
    </row>
    <row r="1729" spans="1:17" ht="15" x14ac:dyDescent="0.35">
      <c r="A1729" s="25" t="str">
        <f>'Customer Names'!A541</f>
        <v>Id540</v>
      </c>
      <c r="B1729" t="str">
        <f>IFERROR(VLOOKUP($A1729,'Customer Names'!$A:$F,3,FALSE),"")</f>
        <v>Craig</v>
      </c>
      <c r="C1729" s="27">
        <f>IFERROR(VLOOKUP($A1729,'Medical Examinations'!$A:$O,2,FALSE),"")</f>
        <v>28.5</v>
      </c>
      <c r="D1729">
        <f>IFERROR(VLOOKUP($A1729,'Medical Examinations'!$A:$O,3,FALSE),"")</f>
        <v>5.55</v>
      </c>
      <c r="E1729" s="26" t="str">
        <f>IFERROR(VLOOKUP($A1729,'Medical Examinations'!$A:$O,4,FALSE),"")</f>
        <v>Yes</v>
      </c>
      <c r="F1729" t="str">
        <f>IFERROR(VLOOKUP($A1729,'Medical Examinations'!$A:$O,6,FALSE),"")</f>
        <v>No</v>
      </c>
      <c r="G1729" t="str">
        <f>IFERROR(VLOOKUP($A1729,'Medical Examinations'!$A:$O,7,FALSE),"")</f>
        <v>No</v>
      </c>
      <c r="H1729" s="28">
        <f>IFERROR(VLOOKUP($A1729,'Medical Examinations'!$A:$O,8,FALSE),"")</f>
        <v>1</v>
      </c>
      <c r="I1729" t="str">
        <f>IFERROR(VLOOKUP($A1729,'Medical Examinations'!$A:$O,10,FALSE),"")</f>
        <v>Yes</v>
      </c>
      <c r="J1729" t="str">
        <f>IFERROR(VLOOKUP($A1729,'Medical Examinations'!$A:$O,14,FALSE),"")</f>
        <v>Over Weight</v>
      </c>
      <c r="K1729" t="str">
        <f>IFERROR(VLOOKUP($A1729,'Medical Examinations'!$A:$O,15,FALSE),"")</f>
        <v>Normal</v>
      </c>
      <c r="L1729" s="19" t="str">
        <f>IFERROR(VLOOKUP($A1729,'Hospitalisation Details'!$A:$Q,7,FALSE),"")</f>
        <v>4-Jul-1995</v>
      </c>
      <c r="M1729" s="20">
        <f>IFERROR(VLOOKUP($A1729,'Hospitalisation Details'!$A:$Q,10,FALSE),"")</f>
        <v>18310.740000000002</v>
      </c>
      <c r="N1729" s="26" t="str">
        <f>IFERROR(VLOOKUP($A1729,'Hospitalisation Details'!$A:$Q,11,FALSE),"")</f>
        <v>tier - 1</v>
      </c>
      <c r="O1729" t="str">
        <f>IFERROR(VLOOKUP($A1729,'Hospitalisation Details'!$A:$Q,13,FALSE),"")</f>
        <v>tier - 3</v>
      </c>
      <c r="P1729" t="str">
        <f>IFERROR(VLOOKUP($A1729,'Hospitalisation Details'!$A:$Q,15,FALSE),"")</f>
        <v>R1012</v>
      </c>
      <c r="Q1729">
        <f>IFERROR(VLOOKUP($A1729,'Hospitalisation Details'!$A:$Q,8,FALSE),"")</f>
        <v>27</v>
      </c>
    </row>
    <row r="1730" spans="1:17" ht="15" x14ac:dyDescent="0.35">
      <c r="A1730" s="25" t="str">
        <f>'Customer Names'!A542</f>
        <v>Id541</v>
      </c>
      <c r="B1730" t="str">
        <f>IFERROR(VLOOKUP($A1730,'Customer Names'!$A:$F,3,FALSE),"")</f>
        <v>Whipple</v>
      </c>
      <c r="C1730" s="27">
        <f>IFERROR(VLOOKUP($A1730,'Medical Examinations'!$A:$O,2,FALSE),"")</f>
        <v>24.4</v>
      </c>
      <c r="D1730">
        <f>IFERROR(VLOOKUP($A1730,'Medical Examinations'!$A:$O,3,FALSE),"")</f>
        <v>4.5199999999999996</v>
      </c>
      <c r="E1730" s="26" t="str">
        <f>IFERROR(VLOOKUP($A1730,'Medical Examinations'!$A:$O,4,FALSE),"")</f>
        <v>No</v>
      </c>
      <c r="F1730" t="str">
        <f>IFERROR(VLOOKUP($A1730,'Medical Examinations'!$A:$O,6,FALSE),"")</f>
        <v>No</v>
      </c>
      <c r="G1730" t="str">
        <f>IFERROR(VLOOKUP($A1730,'Medical Examinations'!$A:$O,7,FALSE),"")</f>
        <v>No</v>
      </c>
      <c r="H1730" s="28">
        <f>IFERROR(VLOOKUP($A1730,'Medical Examinations'!$A:$O,8,FALSE),"")</f>
        <v>1</v>
      </c>
      <c r="I1730" t="str">
        <f>IFERROR(VLOOKUP($A1730,'Medical Examinations'!$A:$O,10,FALSE),"")</f>
        <v>Yes</v>
      </c>
      <c r="J1730" t="str">
        <f>IFERROR(VLOOKUP($A1730,'Medical Examinations'!$A:$O,14,FALSE),"")</f>
        <v>Normal Weight</v>
      </c>
      <c r="K1730" t="str">
        <f>IFERROR(VLOOKUP($A1730,'Medical Examinations'!$A:$O,15,FALSE),"")</f>
        <v>Normal</v>
      </c>
      <c r="L1730" s="19" t="str">
        <f>IFERROR(VLOOKUP($A1730,'Hospitalisation Details'!$A:$Q,7,FALSE),"")</f>
        <v>25-Dec-1992</v>
      </c>
      <c r="M1730" s="20">
        <f>IFERROR(VLOOKUP($A1730,'Hospitalisation Details'!$A:$Q,10,FALSE),"")</f>
        <v>18259.22</v>
      </c>
      <c r="N1730" s="26" t="str">
        <f>IFERROR(VLOOKUP($A1730,'Hospitalisation Details'!$A:$Q,11,FALSE),"")</f>
        <v>tier - 1</v>
      </c>
      <c r="O1730" t="str">
        <f>IFERROR(VLOOKUP($A1730,'Hospitalisation Details'!$A:$Q,13,FALSE),"")</f>
        <v>tier - 3</v>
      </c>
      <c r="P1730" t="str">
        <f>IFERROR(VLOOKUP($A1730,'Hospitalisation Details'!$A:$Q,15,FALSE),"")</f>
        <v>R1011</v>
      </c>
      <c r="Q1730">
        <f>IFERROR(VLOOKUP($A1730,'Hospitalisation Details'!$A:$Q,8,FALSE),"")</f>
        <v>30</v>
      </c>
    </row>
    <row r="1731" spans="1:17" ht="15" x14ac:dyDescent="0.35">
      <c r="A1731" s="25" t="str">
        <f>'Customer Names'!A543</f>
        <v>Id542</v>
      </c>
      <c r="B1731" t="str">
        <f>IFERROR(VLOOKUP($A1731,'Customer Names'!$A:$F,3,FALSE),"")</f>
        <v>Marton</v>
      </c>
      <c r="C1731" s="27">
        <f>IFERROR(VLOOKUP($A1731,'Medical Examinations'!$A:$O,2,FALSE),"")</f>
        <v>29.15</v>
      </c>
      <c r="D1731">
        <f>IFERROR(VLOOKUP($A1731,'Medical Examinations'!$A:$O,3,FALSE),"")</f>
        <v>4.45</v>
      </c>
      <c r="E1731" s="26" t="str">
        <f>IFERROR(VLOOKUP($A1731,'Medical Examinations'!$A:$O,4,FALSE),"")</f>
        <v>Yes</v>
      </c>
      <c r="F1731" t="str">
        <f>IFERROR(VLOOKUP($A1731,'Medical Examinations'!$A:$O,6,FALSE),"")</f>
        <v>No</v>
      </c>
      <c r="G1731" t="str">
        <f>IFERROR(VLOOKUP($A1731,'Medical Examinations'!$A:$O,7,FALSE),"")</f>
        <v>No</v>
      </c>
      <c r="H1731" s="28">
        <f>IFERROR(VLOOKUP($A1731,'Medical Examinations'!$A:$O,8,FALSE),"")</f>
        <v>1</v>
      </c>
      <c r="I1731" t="str">
        <f>IFERROR(VLOOKUP($A1731,'Medical Examinations'!$A:$O,10,FALSE),"")</f>
        <v>Yes</v>
      </c>
      <c r="J1731" t="str">
        <f>IFERROR(VLOOKUP($A1731,'Medical Examinations'!$A:$O,14,FALSE),"")</f>
        <v>Over Weight</v>
      </c>
      <c r="K1731" t="str">
        <f>IFERROR(VLOOKUP($A1731,'Medical Examinations'!$A:$O,15,FALSE),"")</f>
        <v>Normal</v>
      </c>
      <c r="L1731" s="19" t="str">
        <f>IFERROR(VLOOKUP($A1731,'Hospitalisation Details'!$A:$Q,7,FALSE),"")</f>
        <v>3-Aug-1995</v>
      </c>
      <c r="M1731" s="20">
        <f>IFERROR(VLOOKUP($A1731,'Hospitalisation Details'!$A:$Q,10,FALSE),"")</f>
        <v>18246.5</v>
      </c>
      <c r="N1731" s="26" t="str">
        <f>IFERROR(VLOOKUP($A1731,'Hospitalisation Details'!$A:$Q,11,FALSE),"")</f>
        <v>tier - 1</v>
      </c>
      <c r="O1731" t="str">
        <f>IFERROR(VLOOKUP($A1731,'Hospitalisation Details'!$A:$Q,13,FALSE),"")</f>
        <v>tier - 1</v>
      </c>
      <c r="P1731" t="str">
        <f>IFERROR(VLOOKUP($A1731,'Hospitalisation Details'!$A:$Q,15,FALSE),"")</f>
        <v>R1013</v>
      </c>
      <c r="Q1731">
        <f>IFERROR(VLOOKUP($A1731,'Hospitalisation Details'!$A:$Q,8,FALSE),"")</f>
        <v>27</v>
      </c>
    </row>
    <row r="1732" spans="1:17" ht="15" x14ac:dyDescent="0.35">
      <c r="A1732" s="25" t="str">
        <f>'Customer Names'!A544</f>
        <v>Id543</v>
      </c>
      <c r="B1732" t="str">
        <f>IFERROR(VLOOKUP($A1732,'Customer Names'!$A:$F,3,FALSE),"")</f>
        <v>Hildebrandt</v>
      </c>
      <c r="C1732" s="27">
        <f>IFERROR(VLOOKUP($A1732,'Medical Examinations'!$A:$O,2,FALSE),"")</f>
        <v>27.28</v>
      </c>
      <c r="D1732">
        <f>IFERROR(VLOOKUP($A1732,'Medical Examinations'!$A:$O,3,FALSE),"")</f>
        <v>4.72</v>
      </c>
      <c r="E1732" s="26" t="str">
        <f>IFERROR(VLOOKUP($A1732,'Medical Examinations'!$A:$O,4,FALSE),"")</f>
        <v>No</v>
      </c>
      <c r="F1732" t="str">
        <f>IFERROR(VLOOKUP($A1732,'Medical Examinations'!$A:$O,6,FALSE),"")</f>
        <v>yes</v>
      </c>
      <c r="G1732" t="str">
        <f>IFERROR(VLOOKUP($A1732,'Medical Examinations'!$A:$O,7,FALSE),"")</f>
        <v>No</v>
      </c>
      <c r="H1732" s="28">
        <f>IFERROR(VLOOKUP($A1732,'Medical Examinations'!$A:$O,8,FALSE),"")</f>
        <v>1</v>
      </c>
      <c r="I1732" t="str">
        <f>IFERROR(VLOOKUP($A1732,'Medical Examinations'!$A:$O,10,FALSE),"")</f>
        <v>Yes</v>
      </c>
      <c r="J1732" t="str">
        <f>IFERROR(VLOOKUP($A1732,'Medical Examinations'!$A:$O,14,FALSE),"")</f>
        <v>Over Weight</v>
      </c>
      <c r="K1732" t="str">
        <f>IFERROR(VLOOKUP($A1732,'Medical Examinations'!$A:$O,15,FALSE),"")</f>
        <v>Normal</v>
      </c>
      <c r="L1732" s="19" t="str">
        <f>IFERROR(VLOOKUP($A1732,'Hospitalisation Details'!$A:$Q,7,FALSE),"")</f>
        <v>10-Sep-2004</v>
      </c>
      <c r="M1732" s="20">
        <f>IFERROR(VLOOKUP($A1732,'Hospitalisation Details'!$A:$Q,10,FALSE),"")</f>
        <v>18223.45</v>
      </c>
      <c r="N1732" s="26" t="str">
        <f>IFERROR(VLOOKUP($A1732,'Hospitalisation Details'!$A:$Q,11,FALSE),"")</f>
        <v>tier - 1</v>
      </c>
      <c r="O1732" t="str">
        <f>IFERROR(VLOOKUP($A1732,'Hospitalisation Details'!$A:$Q,13,FALSE),"")</f>
        <v>tier - 3</v>
      </c>
      <c r="P1732" t="str">
        <f>IFERROR(VLOOKUP($A1732,'Hospitalisation Details'!$A:$Q,15,FALSE),"")</f>
        <v>R1013</v>
      </c>
      <c r="Q1732">
        <f>IFERROR(VLOOKUP($A1732,'Hospitalisation Details'!$A:$Q,8,FALSE),"")</f>
        <v>18</v>
      </c>
    </row>
    <row r="1733" spans="1:17" ht="15" x14ac:dyDescent="0.35">
      <c r="A1733" s="25" t="str">
        <f>'Customer Names'!A545</f>
        <v>Id544</v>
      </c>
      <c r="B1733" t="str">
        <f>IFERROR(VLOOKUP($A1733,'Customer Names'!$A:$F,3,FALSE),"")</f>
        <v>Biggs</v>
      </c>
      <c r="C1733" s="27">
        <f>IFERROR(VLOOKUP($A1733,'Medical Examinations'!$A:$O,2,FALSE),"")</f>
        <v>32.229999999999997</v>
      </c>
      <c r="D1733">
        <f>IFERROR(VLOOKUP($A1733,'Medical Examinations'!$A:$O,3,FALSE),"")</f>
        <v>4.6500000000000004</v>
      </c>
      <c r="E1733" s="26" t="str">
        <f>IFERROR(VLOOKUP($A1733,'Medical Examinations'!$A:$O,4,FALSE),"")</f>
        <v>Yes</v>
      </c>
      <c r="F1733" t="str">
        <f>IFERROR(VLOOKUP($A1733,'Medical Examinations'!$A:$O,6,FALSE),"")</f>
        <v>No</v>
      </c>
      <c r="G1733" t="str">
        <f>IFERROR(VLOOKUP($A1733,'Medical Examinations'!$A:$O,7,FALSE),"")</f>
        <v>Yes</v>
      </c>
      <c r="H1733" s="28">
        <f>IFERROR(VLOOKUP($A1733,'Medical Examinations'!$A:$O,8,FALSE),"")</f>
        <v>1</v>
      </c>
      <c r="I1733" t="str">
        <f>IFERROR(VLOOKUP($A1733,'Medical Examinations'!$A:$O,10,FALSE),"")</f>
        <v>No</v>
      </c>
      <c r="J1733" t="str">
        <f>IFERROR(VLOOKUP($A1733,'Medical Examinations'!$A:$O,14,FALSE),"")</f>
        <v>Obesity</v>
      </c>
      <c r="K1733" t="str">
        <f>IFERROR(VLOOKUP($A1733,'Medical Examinations'!$A:$O,15,FALSE),"")</f>
        <v>Normal</v>
      </c>
      <c r="L1733" s="19" t="str">
        <f>IFERROR(VLOOKUP($A1733,'Hospitalisation Details'!$A:$Q,7,FALSE),"")</f>
        <v>15-Jun-1997</v>
      </c>
      <c r="M1733" s="20">
        <f>IFERROR(VLOOKUP($A1733,'Hospitalisation Details'!$A:$Q,10,FALSE),"")</f>
        <v>18218.16</v>
      </c>
      <c r="N1733" s="26" t="str">
        <f>IFERROR(VLOOKUP($A1733,'Hospitalisation Details'!$A:$Q,11,FALSE),"")</f>
        <v>tier - 1</v>
      </c>
      <c r="O1733" t="str">
        <f>IFERROR(VLOOKUP($A1733,'Hospitalisation Details'!$A:$Q,13,FALSE),"")</f>
        <v>tier - 1</v>
      </c>
      <c r="P1733" t="str">
        <f>IFERROR(VLOOKUP($A1733,'Hospitalisation Details'!$A:$Q,15,FALSE),"")</f>
        <v>R1013</v>
      </c>
      <c r="Q1733">
        <f>IFERROR(VLOOKUP($A1733,'Hospitalisation Details'!$A:$Q,8,FALSE),"")</f>
        <v>25</v>
      </c>
    </row>
    <row r="1734" spans="1:17" ht="15" x14ac:dyDescent="0.35">
      <c r="A1734" s="25" t="str">
        <f>'Customer Names'!A546</f>
        <v>Id545</v>
      </c>
      <c r="B1734" t="str">
        <f>IFERROR(VLOOKUP($A1734,'Customer Names'!$A:$F,3,FALSE),"")</f>
        <v>Shigezumi</v>
      </c>
      <c r="C1734" s="27">
        <f>IFERROR(VLOOKUP($A1734,'Medical Examinations'!$A:$O,2,FALSE),"")</f>
        <v>44.2</v>
      </c>
      <c r="D1734">
        <f>IFERROR(VLOOKUP($A1734,'Medical Examinations'!$A:$O,3,FALSE),"")</f>
        <v>11.34</v>
      </c>
      <c r="E1734" s="26" t="str">
        <f>IFERROR(VLOOKUP($A1734,'Medical Examinations'!$A:$O,4,FALSE),"")</f>
        <v>Yes</v>
      </c>
      <c r="F1734" t="str">
        <f>IFERROR(VLOOKUP($A1734,'Medical Examinations'!$A:$O,6,FALSE),"")</f>
        <v>No</v>
      </c>
      <c r="G1734" t="str">
        <f>IFERROR(VLOOKUP($A1734,'Medical Examinations'!$A:$O,7,FALSE),"")</f>
        <v>Yes</v>
      </c>
      <c r="H1734" s="28">
        <f>IFERROR(VLOOKUP($A1734,'Medical Examinations'!$A:$O,8,FALSE),"")</f>
        <v>1</v>
      </c>
      <c r="I1734" t="str">
        <f>IFERROR(VLOOKUP($A1734,'Medical Examinations'!$A:$O,10,FALSE),"")</f>
        <v>No</v>
      </c>
      <c r="J1734" t="str">
        <f>IFERROR(VLOOKUP($A1734,'Medical Examinations'!$A:$O,14,FALSE),"")</f>
        <v>Obesity</v>
      </c>
      <c r="K1734" t="str">
        <f>IFERROR(VLOOKUP($A1734,'Medical Examinations'!$A:$O,15,FALSE),"")</f>
        <v>Diabetes</v>
      </c>
      <c r="L1734" s="19" t="str">
        <f>IFERROR(VLOOKUP($A1734,'Hospitalisation Details'!$A:$Q,7,FALSE),"")</f>
        <v>4-Jul-1963</v>
      </c>
      <c r="M1734" s="20">
        <f>IFERROR(VLOOKUP($A1734,'Hospitalisation Details'!$A:$Q,10,FALSE),"")</f>
        <v>18208.34</v>
      </c>
      <c r="N1734" s="26" t="str">
        <f>IFERROR(VLOOKUP($A1734,'Hospitalisation Details'!$A:$Q,11,FALSE),"")</f>
        <v>tier - 1</v>
      </c>
      <c r="O1734" t="str">
        <f>IFERROR(VLOOKUP($A1734,'Hospitalisation Details'!$A:$Q,13,FALSE),"")</f>
        <v>tier - 2</v>
      </c>
      <c r="P1734" t="str">
        <f>IFERROR(VLOOKUP($A1734,'Hospitalisation Details'!$A:$Q,15,FALSE),"")</f>
        <v>R1026</v>
      </c>
      <c r="Q1734">
        <f>IFERROR(VLOOKUP($A1734,'Hospitalisation Details'!$A:$Q,8,FALSE),"")</f>
        <v>59</v>
      </c>
    </row>
    <row r="1735" spans="1:17" ht="15" x14ac:dyDescent="0.35">
      <c r="A1735" s="25" t="str">
        <f>'Customer Names'!A547</f>
        <v>Id546</v>
      </c>
      <c r="B1735" t="str">
        <f>IFERROR(VLOOKUP($A1735,'Customer Names'!$A:$F,3,FALSE),"")</f>
        <v>Meineke</v>
      </c>
      <c r="C1735" s="27">
        <f>IFERROR(VLOOKUP($A1735,'Medical Examinations'!$A:$O,2,FALSE),"")</f>
        <v>29.734999999999999</v>
      </c>
      <c r="D1735">
        <f>IFERROR(VLOOKUP($A1735,'Medical Examinations'!$A:$O,3,FALSE),"")</f>
        <v>4.53</v>
      </c>
      <c r="E1735" s="26" t="str">
        <f>IFERROR(VLOOKUP($A1735,'Medical Examinations'!$A:$O,4,FALSE),"")</f>
        <v>No</v>
      </c>
      <c r="F1735" t="str">
        <f>IFERROR(VLOOKUP($A1735,'Medical Examinations'!$A:$O,6,FALSE),"")</f>
        <v>No</v>
      </c>
      <c r="G1735" t="str">
        <f>IFERROR(VLOOKUP($A1735,'Medical Examinations'!$A:$O,7,FALSE),"")</f>
        <v>Yes</v>
      </c>
      <c r="H1735" s="28">
        <f>IFERROR(VLOOKUP($A1735,'Medical Examinations'!$A:$O,8,FALSE),"")</f>
        <v>1</v>
      </c>
      <c r="I1735" t="str">
        <f>IFERROR(VLOOKUP($A1735,'Medical Examinations'!$A:$O,10,FALSE),"")</f>
        <v>No</v>
      </c>
      <c r="J1735" t="str">
        <f>IFERROR(VLOOKUP($A1735,'Medical Examinations'!$A:$O,14,FALSE),"")</f>
        <v>Over Weight</v>
      </c>
      <c r="K1735" t="str">
        <f>IFERROR(VLOOKUP($A1735,'Medical Examinations'!$A:$O,15,FALSE),"")</f>
        <v>Normal</v>
      </c>
      <c r="L1735" s="19" t="str">
        <f>IFERROR(VLOOKUP($A1735,'Hospitalisation Details'!$A:$Q,7,FALSE),"")</f>
        <v>12-Jul-1993</v>
      </c>
      <c r="M1735" s="20">
        <f>IFERROR(VLOOKUP($A1735,'Hospitalisation Details'!$A:$Q,10,FALSE),"")</f>
        <v>18157.88</v>
      </c>
      <c r="N1735" s="26" t="str">
        <f>IFERROR(VLOOKUP($A1735,'Hospitalisation Details'!$A:$Q,11,FALSE),"")</f>
        <v>tier - 1</v>
      </c>
      <c r="O1735" t="str">
        <f>IFERROR(VLOOKUP($A1735,'Hospitalisation Details'!$A:$Q,13,FALSE),"")</f>
        <v>tier - 1</v>
      </c>
      <c r="P1735" t="str">
        <f>IFERROR(VLOOKUP($A1735,'Hospitalisation Details'!$A:$Q,15,FALSE),"")</f>
        <v>R1012</v>
      </c>
      <c r="Q1735">
        <f>IFERROR(VLOOKUP($A1735,'Hospitalisation Details'!$A:$Q,8,FALSE),"")</f>
        <v>29</v>
      </c>
    </row>
    <row r="1736" spans="1:17" ht="15" x14ac:dyDescent="0.35">
      <c r="A1736" s="25" t="str">
        <f>'Customer Names'!A548</f>
        <v>Id547</v>
      </c>
      <c r="B1736" t="str">
        <f>IFERROR(VLOOKUP($A1736,'Customer Names'!$A:$F,3,FALSE),"")</f>
        <v>Ludington</v>
      </c>
      <c r="C1736" s="27">
        <f>IFERROR(VLOOKUP($A1736,'Medical Examinations'!$A:$O,2,FALSE),"")</f>
        <v>28.31</v>
      </c>
      <c r="D1736">
        <f>IFERROR(VLOOKUP($A1736,'Medical Examinations'!$A:$O,3,FALSE),"")</f>
        <v>6.35</v>
      </c>
      <c r="E1736" s="26" t="str">
        <f>IFERROR(VLOOKUP($A1736,'Medical Examinations'!$A:$O,4,FALSE),"")</f>
        <v>No</v>
      </c>
      <c r="F1736" t="str">
        <f>IFERROR(VLOOKUP($A1736,'Medical Examinations'!$A:$O,6,FALSE),"")</f>
        <v>No</v>
      </c>
      <c r="G1736" t="str">
        <f>IFERROR(VLOOKUP($A1736,'Medical Examinations'!$A:$O,7,FALSE),"")</f>
        <v>No</v>
      </c>
      <c r="H1736" s="28" t="str">
        <f>IFERROR(VLOOKUP($A1736,'Medical Examinations'!$A:$O,8,FALSE),"")</f>
        <v>0</v>
      </c>
      <c r="I1736" t="str">
        <f>IFERROR(VLOOKUP($A1736,'Medical Examinations'!$A:$O,10,FALSE),"")</f>
        <v>Yes</v>
      </c>
      <c r="J1736" t="str">
        <f>IFERROR(VLOOKUP($A1736,'Medical Examinations'!$A:$O,14,FALSE),"")</f>
        <v>Over Weight</v>
      </c>
      <c r="K1736" t="str">
        <f>IFERROR(VLOOKUP($A1736,'Medical Examinations'!$A:$O,15,FALSE),"")</f>
        <v>Prediabetes</v>
      </c>
      <c r="L1736" s="19" t="str">
        <f>IFERROR(VLOOKUP($A1736,'Hospitalisation Details'!$A:$Q,7,FALSE),"")</f>
        <v>24-Oct-1999</v>
      </c>
      <c r="M1736" s="20">
        <f>IFERROR(VLOOKUP($A1736,'Hospitalisation Details'!$A:$Q,10,FALSE),"")</f>
        <v>18033.97</v>
      </c>
      <c r="N1736" s="26" t="str">
        <f>IFERROR(VLOOKUP($A1736,'Hospitalisation Details'!$A:$Q,11,FALSE),"")</f>
        <v>tier - 1</v>
      </c>
      <c r="O1736" t="str">
        <f>IFERROR(VLOOKUP($A1736,'Hospitalisation Details'!$A:$Q,13,FALSE),"")</f>
        <v>tier - 1</v>
      </c>
      <c r="P1736" t="str">
        <f>IFERROR(VLOOKUP($A1736,'Hospitalisation Details'!$A:$Q,15,FALSE),"")</f>
        <v>R1012</v>
      </c>
      <c r="Q1736">
        <f>IFERROR(VLOOKUP($A1736,'Hospitalisation Details'!$A:$Q,8,FALSE),"")</f>
        <v>23</v>
      </c>
    </row>
    <row r="1737" spans="1:17" ht="15" x14ac:dyDescent="0.35">
      <c r="A1737" s="25" t="str">
        <f>'Customer Names'!A549</f>
        <v>Id548</v>
      </c>
      <c r="B1737" t="str">
        <f>IFERROR(VLOOKUP($A1737,'Customer Names'!$A:$F,3,FALSE),"")</f>
        <v>Perrich</v>
      </c>
      <c r="C1737" s="27">
        <f>IFERROR(VLOOKUP($A1737,'Medical Examinations'!$A:$O,2,FALSE),"")</f>
        <v>46.62</v>
      </c>
      <c r="D1737">
        <f>IFERROR(VLOOKUP($A1737,'Medical Examinations'!$A:$O,3,FALSE),"")</f>
        <v>8.51</v>
      </c>
      <c r="E1737" s="26" t="str">
        <f>IFERROR(VLOOKUP($A1737,'Medical Examinations'!$A:$O,4,FALSE),"")</f>
        <v>No</v>
      </c>
      <c r="F1737" t="str">
        <f>IFERROR(VLOOKUP($A1737,'Medical Examinations'!$A:$O,6,FALSE),"")</f>
        <v>No</v>
      </c>
      <c r="G1737" t="str">
        <f>IFERROR(VLOOKUP($A1737,'Medical Examinations'!$A:$O,7,FALSE),"")</f>
        <v>No</v>
      </c>
      <c r="H1737" s="28" t="str">
        <f>IFERROR(VLOOKUP($A1737,'Medical Examinations'!$A:$O,8,FALSE),"")</f>
        <v>0</v>
      </c>
      <c r="I1737" t="str">
        <f>IFERROR(VLOOKUP($A1737,'Medical Examinations'!$A:$O,10,FALSE),"")</f>
        <v>No</v>
      </c>
      <c r="J1737" t="str">
        <f>IFERROR(VLOOKUP($A1737,'Medical Examinations'!$A:$O,14,FALSE),"")</f>
        <v>Obesity</v>
      </c>
      <c r="K1737" t="str">
        <f>IFERROR(VLOOKUP($A1737,'Medical Examinations'!$A:$O,15,FALSE),"")</f>
        <v>Diabetes</v>
      </c>
      <c r="L1737" s="19" t="str">
        <f>IFERROR(VLOOKUP($A1737,'Hospitalisation Details'!$A:$Q,7,FALSE),"")</f>
        <v>17-Oct-1965</v>
      </c>
      <c r="M1737" s="20">
        <f>IFERROR(VLOOKUP($A1737,'Hospitalisation Details'!$A:$Q,10,FALSE),"")</f>
        <v>18031.189999999999</v>
      </c>
      <c r="N1737" s="26" t="str">
        <f>IFERROR(VLOOKUP($A1737,'Hospitalisation Details'!$A:$Q,11,FALSE),"")</f>
        <v>tier - 1</v>
      </c>
      <c r="O1737" t="str">
        <f>IFERROR(VLOOKUP($A1737,'Hospitalisation Details'!$A:$Q,13,FALSE),"")</f>
        <v>tier - 2</v>
      </c>
      <c r="P1737" t="str">
        <f>IFERROR(VLOOKUP($A1737,'Hospitalisation Details'!$A:$Q,15,FALSE),"")</f>
        <v>R1012</v>
      </c>
      <c r="Q1737">
        <f>IFERROR(VLOOKUP($A1737,'Hospitalisation Details'!$A:$Q,8,FALSE),"")</f>
        <v>57</v>
      </c>
    </row>
    <row r="1738" spans="1:17" ht="15" x14ac:dyDescent="0.35">
      <c r="A1738" s="25" t="str">
        <f>'Customer Names'!A550</f>
        <v>Id549</v>
      </c>
      <c r="B1738" t="str">
        <f>IFERROR(VLOOKUP($A1738,'Customer Names'!$A:$F,3,FALSE),"")</f>
        <v>Cervantes</v>
      </c>
      <c r="C1738" s="27">
        <f>IFERROR(VLOOKUP($A1738,'Medical Examinations'!$A:$O,2,FALSE),"")</f>
        <v>51.75</v>
      </c>
      <c r="D1738">
        <f>IFERROR(VLOOKUP($A1738,'Medical Examinations'!$A:$O,3,FALSE),"")</f>
        <v>8.59</v>
      </c>
      <c r="E1738" s="26" t="str">
        <f>IFERROR(VLOOKUP($A1738,'Medical Examinations'!$A:$O,4,FALSE),"")</f>
        <v>Yes</v>
      </c>
      <c r="F1738" t="str">
        <f>IFERROR(VLOOKUP($A1738,'Medical Examinations'!$A:$O,6,FALSE),"")</f>
        <v>No</v>
      </c>
      <c r="G1738" t="str">
        <f>IFERROR(VLOOKUP($A1738,'Medical Examinations'!$A:$O,7,FALSE),"")</f>
        <v>No</v>
      </c>
      <c r="H1738" s="28">
        <f>IFERROR(VLOOKUP($A1738,'Medical Examinations'!$A:$O,8,FALSE),"")</f>
        <v>1</v>
      </c>
      <c r="I1738" t="str">
        <f>IFERROR(VLOOKUP($A1738,'Medical Examinations'!$A:$O,10,FALSE),"")</f>
        <v>No</v>
      </c>
      <c r="J1738" t="str">
        <f>IFERROR(VLOOKUP($A1738,'Medical Examinations'!$A:$O,14,FALSE),"")</f>
        <v>Obesity</v>
      </c>
      <c r="K1738" t="str">
        <f>IFERROR(VLOOKUP($A1738,'Medical Examinations'!$A:$O,15,FALSE),"")</f>
        <v>Diabetes</v>
      </c>
      <c r="L1738" s="19" t="str">
        <f>IFERROR(VLOOKUP($A1738,'Hospitalisation Details'!$A:$Q,7,FALSE),"")</f>
        <v>27-Jun-1975</v>
      </c>
      <c r="M1738" s="20">
        <f>IFERROR(VLOOKUP($A1738,'Hospitalisation Details'!$A:$Q,10,FALSE),"")</f>
        <v>18031.16</v>
      </c>
      <c r="N1738" s="26" t="str">
        <f>IFERROR(VLOOKUP($A1738,'Hospitalisation Details'!$A:$Q,11,FALSE),"")</f>
        <v>tier - 1</v>
      </c>
      <c r="O1738" t="str">
        <f>IFERROR(VLOOKUP($A1738,'Hospitalisation Details'!$A:$Q,13,FALSE),"")</f>
        <v>tier - 3</v>
      </c>
      <c r="P1738" t="str">
        <f>IFERROR(VLOOKUP($A1738,'Hospitalisation Details'!$A:$Q,15,FALSE),"")</f>
        <v>R1023</v>
      </c>
      <c r="Q1738">
        <f>IFERROR(VLOOKUP($A1738,'Hospitalisation Details'!$A:$Q,8,FALSE),"")</f>
        <v>47</v>
      </c>
    </row>
    <row r="1739" spans="1:17" ht="15" x14ac:dyDescent="0.35">
      <c r="A1739" s="25" t="str">
        <f>'Customer Names'!A56</f>
        <v>Id55</v>
      </c>
      <c r="B1739" t="str">
        <f>IFERROR(VLOOKUP($A1739,'Customer Names'!$A:$F,3,FALSE),"")</f>
        <v>Dalmata</v>
      </c>
      <c r="C1739" s="27">
        <f>IFERROR(VLOOKUP($A1739,'Medical Examinations'!$A:$O,2,FALSE),"")</f>
        <v>38.950000000000003</v>
      </c>
      <c r="D1739">
        <f>IFERROR(VLOOKUP($A1739,'Medical Examinations'!$A:$O,3,FALSE),"")</f>
        <v>11.95</v>
      </c>
      <c r="E1739" s="26" t="str">
        <f>IFERROR(VLOOKUP($A1739,'Medical Examinations'!$A:$O,4,FALSE),"")</f>
        <v>No</v>
      </c>
      <c r="F1739" t="str">
        <f>IFERROR(VLOOKUP($A1739,'Medical Examinations'!$A:$O,6,FALSE),"")</f>
        <v>No</v>
      </c>
      <c r="G1739" t="str">
        <f>IFERROR(VLOOKUP($A1739,'Medical Examinations'!$A:$O,7,FALSE),"")</f>
        <v>No</v>
      </c>
      <c r="H1739" s="28" t="str">
        <f>IFERROR(VLOOKUP($A1739,'Medical Examinations'!$A:$O,8,FALSE),"")</f>
        <v>0</v>
      </c>
      <c r="I1739" t="str">
        <f>IFERROR(VLOOKUP($A1739,'Medical Examinations'!$A:$O,10,FALSE),"")</f>
        <v>Yes</v>
      </c>
      <c r="J1739" t="str">
        <f>IFERROR(VLOOKUP($A1739,'Medical Examinations'!$A:$O,14,FALSE),"")</f>
        <v>Obesity</v>
      </c>
      <c r="K1739" t="str">
        <f>IFERROR(VLOOKUP($A1739,'Medical Examinations'!$A:$O,15,FALSE),"")</f>
        <v>Diabetes</v>
      </c>
      <c r="L1739" s="19" t="str">
        <f>IFERROR(VLOOKUP($A1739,'Hospitalisation Details'!$A:$Q,7,FALSE),"")</f>
        <v>4-Nov-1978</v>
      </c>
      <c r="M1739" s="20">
        <f>IFERROR(VLOOKUP($A1739,'Hospitalisation Details'!$A:$Q,10,FALSE),"")</f>
        <v>42983.46</v>
      </c>
      <c r="N1739" s="26" t="str">
        <f>IFERROR(VLOOKUP($A1739,'Hospitalisation Details'!$A:$Q,11,FALSE),"")</f>
        <v>tier - 1</v>
      </c>
      <c r="O1739" t="str">
        <f>IFERROR(VLOOKUP($A1739,'Hospitalisation Details'!$A:$Q,13,FALSE),"")</f>
        <v>tier - 2</v>
      </c>
      <c r="P1739" t="str">
        <f>IFERROR(VLOOKUP($A1739,'Hospitalisation Details'!$A:$Q,15,FALSE),"")</f>
        <v>R1012</v>
      </c>
      <c r="Q1739">
        <f>IFERROR(VLOOKUP($A1739,'Hospitalisation Details'!$A:$Q,8,FALSE),"")</f>
        <v>44</v>
      </c>
    </row>
    <row r="1740" spans="1:17" ht="15" x14ac:dyDescent="0.35">
      <c r="A1740" s="25" t="str">
        <f>'Customer Names'!A551</f>
        <v>Id550</v>
      </c>
      <c r="B1740" t="str">
        <f>IFERROR(VLOOKUP($A1740,'Customer Names'!$A:$F,3,FALSE),"")</f>
        <v>Andrews</v>
      </c>
      <c r="C1740" s="27">
        <f>IFERROR(VLOOKUP($A1740,'Medical Examinations'!$A:$O,2,FALSE),"")</f>
        <v>25.7</v>
      </c>
      <c r="D1740">
        <f>IFERROR(VLOOKUP($A1740,'Medical Examinations'!$A:$O,3,FALSE),"")</f>
        <v>4.13</v>
      </c>
      <c r="E1740" s="26" t="str">
        <f>IFERROR(VLOOKUP($A1740,'Medical Examinations'!$A:$O,4,FALSE),"")</f>
        <v>Yes</v>
      </c>
      <c r="F1740" t="str">
        <f>IFERROR(VLOOKUP($A1740,'Medical Examinations'!$A:$O,6,FALSE),"")</f>
        <v>No</v>
      </c>
      <c r="G1740" t="str">
        <f>IFERROR(VLOOKUP($A1740,'Medical Examinations'!$A:$O,7,FALSE),"")</f>
        <v>No</v>
      </c>
      <c r="H1740" s="28" t="str">
        <f>IFERROR(VLOOKUP($A1740,'Medical Examinations'!$A:$O,8,FALSE),"")</f>
        <v>0</v>
      </c>
      <c r="I1740" t="str">
        <f>IFERROR(VLOOKUP($A1740,'Medical Examinations'!$A:$O,10,FALSE),"")</f>
        <v>Yes</v>
      </c>
      <c r="J1740" t="str">
        <f>IFERROR(VLOOKUP($A1740,'Medical Examinations'!$A:$O,14,FALSE),"")</f>
        <v>Over Weight</v>
      </c>
      <c r="K1740" t="str">
        <f>IFERROR(VLOOKUP($A1740,'Medical Examinations'!$A:$O,15,FALSE),"")</f>
        <v>Normal</v>
      </c>
      <c r="L1740" s="19" t="str">
        <f>IFERROR(VLOOKUP($A1740,'Hospitalisation Details'!$A:$Q,7,FALSE),"")</f>
        <v>28-Sep-2001</v>
      </c>
      <c r="M1740" s="20">
        <f>IFERROR(VLOOKUP($A1740,'Hospitalisation Details'!$A:$Q,10,FALSE),"")</f>
        <v>17942.11</v>
      </c>
      <c r="N1740" s="26" t="str">
        <f>IFERROR(VLOOKUP($A1740,'Hospitalisation Details'!$A:$Q,11,FALSE),"")</f>
        <v>tier - 1</v>
      </c>
      <c r="O1740" t="str">
        <f>IFERROR(VLOOKUP($A1740,'Hospitalisation Details'!$A:$Q,13,FALSE),"")</f>
        <v>tier - 2</v>
      </c>
      <c r="P1740" t="str">
        <f>IFERROR(VLOOKUP($A1740,'Hospitalisation Details'!$A:$Q,15,FALSE),"")</f>
        <v>R1011</v>
      </c>
      <c r="Q1740">
        <f>IFERROR(VLOOKUP($A1740,'Hospitalisation Details'!$A:$Q,8,FALSE),"")</f>
        <v>21</v>
      </c>
    </row>
    <row r="1741" spans="1:17" ht="15" x14ac:dyDescent="0.35">
      <c r="A1741" s="25" t="str">
        <f>'Customer Names'!A552</f>
        <v>Id551</v>
      </c>
      <c r="B1741" t="str">
        <f>IFERROR(VLOOKUP($A1741,'Customer Names'!$A:$F,3,FALSE),"")</f>
        <v>Ruvalcaba</v>
      </c>
      <c r="C1741" s="27">
        <f>IFERROR(VLOOKUP($A1741,'Medical Examinations'!$A:$O,2,FALSE),"")</f>
        <v>31.79</v>
      </c>
      <c r="D1741">
        <f>IFERROR(VLOOKUP($A1741,'Medical Examinations'!$A:$O,3,FALSE),"")</f>
        <v>4.55</v>
      </c>
      <c r="E1741" s="26" t="str">
        <f>IFERROR(VLOOKUP($A1741,'Medical Examinations'!$A:$O,4,FALSE),"")</f>
        <v>No</v>
      </c>
      <c r="F1741" t="str">
        <f>IFERROR(VLOOKUP($A1741,'Medical Examinations'!$A:$O,6,FALSE),"")</f>
        <v>No</v>
      </c>
      <c r="G1741" t="str">
        <f>IFERROR(VLOOKUP($A1741,'Medical Examinations'!$A:$O,7,FALSE),"")</f>
        <v>No</v>
      </c>
      <c r="H1741" s="28" t="str">
        <f>IFERROR(VLOOKUP($A1741,'Medical Examinations'!$A:$O,8,FALSE),"")</f>
        <v>0</v>
      </c>
      <c r="I1741" t="str">
        <f>IFERROR(VLOOKUP($A1741,'Medical Examinations'!$A:$O,10,FALSE),"")</f>
        <v>No</v>
      </c>
      <c r="J1741" t="str">
        <f>IFERROR(VLOOKUP($A1741,'Medical Examinations'!$A:$O,14,FALSE),"")</f>
        <v>Obesity</v>
      </c>
      <c r="K1741" t="str">
        <f>IFERROR(VLOOKUP($A1741,'Medical Examinations'!$A:$O,15,FALSE),"")</f>
        <v>Normal</v>
      </c>
      <c r="L1741" s="19" t="str">
        <f>IFERROR(VLOOKUP($A1741,'Hospitalisation Details'!$A:$Q,7,FALSE),"")</f>
        <v>17-Oct-1977</v>
      </c>
      <c r="M1741" s="20">
        <f>IFERROR(VLOOKUP($A1741,'Hospitalisation Details'!$A:$Q,10,FALSE),"")</f>
        <v>17929.3</v>
      </c>
      <c r="N1741" s="26" t="str">
        <f>IFERROR(VLOOKUP($A1741,'Hospitalisation Details'!$A:$Q,11,FALSE),"")</f>
        <v>tier - 1</v>
      </c>
      <c r="O1741" t="str">
        <f>IFERROR(VLOOKUP($A1741,'Hospitalisation Details'!$A:$Q,13,FALSE),"")</f>
        <v>tier - 2</v>
      </c>
      <c r="P1741" t="str">
        <f>IFERROR(VLOOKUP($A1741,'Hospitalisation Details'!$A:$Q,15,FALSE),"")</f>
        <v>R1013</v>
      </c>
      <c r="Q1741">
        <f>IFERROR(VLOOKUP($A1741,'Hospitalisation Details'!$A:$Q,8,FALSE),"")</f>
        <v>45</v>
      </c>
    </row>
    <row r="1742" spans="1:17" ht="15" x14ac:dyDescent="0.35">
      <c r="A1742" s="25" t="str">
        <f>'Customer Names'!A553</f>
        <v>Id552</v>
      </c>
      <c r="B1742" t="str">
        <f>IFERROR(VLOOKUP($A1742,'Customer Names'!$A:$F,3,FALSE),"")</f>
        <v>King</v>
      </c>
      <c r="C1742" s="27">
        <f>IFERROR(VLOOKUP($A1742,'Medical Examinations'!$A:$O,2,FALSE),"")</f>
        <v>24.795000000000002</v>
      </c>
      <c r="D1742">
        <f>IFERROR(VLOOKUP($A1742,'Medical Examinations'!$A:$O,3,FALSE),"")</f>
        <v>4.5199999999999996</v>
      </c>
      <c r="E1742" s="26" t="str">
        <f>IFERROR(VLOOKUP($A1742,'Medical Examinations'!$A:$O,4,FALSE),"")</f>
        <v>No</v>
      </c>
      <c r="F1742" t="str">
        <f>IFERROR(VLOOKUP($A1742,'Medical Examinations'!$A:$O,6,FALSE),"")</f>
        <v>No</v>
      </c>
      <c r="G1742" t="str">
        <f>IFERROR(VLOOKUP($A1742,'Medical Examinations'!$A:$O,7,FALSE),"")</f>
        <v>No</v>
      </c>
      <c r="H1742" s="28" t="str">
        <f>IFERROR(VLOOKUP($A1742,'Medical Examinations'!$A:$O,8,FALSE),"")</f>
        <v>0</v>
      </c>
      <c r="I1742" t="str">
        <f>IFERROR(VLOOKUP($A1742,'Medical Examinations'!$A:$O,10,FALSE),"")</f>
        <v>Yes</v>
      </c>
      <c r="J1742" t="str">
        <f>IFERROR(VLOOKUP($A1742,'Medical Examinations'!$A:$O,14,FALSE),"")</f>
        <v>Normal Weight</v>
      </c>
      <c r="K1742" t="str">
        <f>IFERROR(VLOOKUP($A1742,'Medical Examinations'!$A:$O,15,FALSE),"")</f>
        <v>Normal</v>
      </c>
      <c r="L1742" s="19" t="str">
        <f>IFERROR(VLOOKUP($A1742,'Hospitalisation Details'!$A:$Q,7,FALSE),"")</f>
        <v>4-Dec-1989</v>
      </c>
      <c r="M1742" s="20">
        <f>IFERROR(VLOOKUP($A1742,'Hospitalisation Details'!$A:$Q,10,FALSE),"")</f>
        <v>17904.53</v>
      </c>
      <c r="N1742" s="26" t="str">
        <f>IFERROR(VLOOKUP($A1742,'Hospitalisation Details'!$A:$Q,11,FALSE),"")</f>
        <v>tier - 1</v>
      </c>
      <c r="O1742" t="str">
        <f>IFERROR(VLOOKUP($A1742,'Hospitalisation Details'!$A:$Q,13,FALSE),"")</f>
        <v>tier - 2</v>
      </c>
      <c r="P1742" t="str">
        <f>IFERROR(VLOOKUP($A1742,'Hospitalisation Details'!$A:$Q,15,FALSE),"")</f>
        <v>R1017</v>
      </c>
      <c r="Q1742">
        <f>IFERROR(VLOOKUP($A1742,'Hospitalisation Details'!$A:$Q,8,FALSE),"")</f>
        <v>33</v>
      </c>
    </row>
    <row r="1743" spans="1:17" ht="15" x14ac:dyDescent="0.35">
      <c r="A1743" s="25" t="str">
        <f>'Customer Names'!A554</f>
        <v>Id553</v>
      </c>
      <c r="B1743" t="str">
        <f>IFERROR(VLOOKUP($A1743,'Customer Names'!$A:$F,3,FALSE),"")</f>
        <v>Stone</v>
      </c>
      <c r="C1743" s="27">
        <f>IFERROR(VLOOKUP($A1743,'Medical Examinations'!$A:$O,2,FALSE),"")</f>
        <v>53.98</v>
      </c>
      <c r="D1743">
        <f>IFERROR(VLOOKUP($A1743,'Medical Examinations'!$A:$O,3,FALSE),"")</f>
        <v>5.07</v>
      </c>
      <c r="E1743" s="26" t="str">
        <f>IFERROR(VLOOKUP($A1743,'Medical Examinations'!$A:$O,4,FALSE),"")</f>
        <v>No</v>
      </c>
      <c r="F1743" t="str">
        <f>IFERROR(VLOOKUP($A1743,'Medical Examinations'!$A:$O,6,FALSE),"")</f>
        <v>No</v>
      </c>
      <c r="G1743" t="str">
        <f>IFERROR(VLOOKUP($A1743,'Medical Examinations'!$A:$O,7,FALSE),"")</f>
        <v>Yes</v>
      </c>
      <c r="H1743" s="28">
        <f>IFERROR(VLOOKUP($A1743,'Medical Examinations'!$A:$O,8,FALSE),"")</f>
        <v>1</v>
      </c>
      <c r="I1743" t="str">
        <f>IFERROR(VLOOKUP($A1743,'Medical Examinations'!$A:$O,10,FALSE),"")</f>
        <v>No</v>
      </c>
      <c r="J1743" t="str">
        <f>IFERROR(VLOOKUP($A1743,'Medical Examinations'!$A:$O,14,FALSE),"")</f>
        <v>Obesity</v>
      </c>
      <c r="K1743" t="str">
        <f>IFERROR(VLOOKUP($A1743,'Medical Examinations'!$A:$O,15,FALSE),"")</f>
        <v>Normal</v>
      </c>
      <c r="L1743" s="19" t="str">
        <f>IFERROR(VLOOKUP($A1743,'Hospitalisation Details'!$A:$Q,7,FALSE),"")</f>
        <v>12-Nov-1979</v>
      </c>
      <c r="M1743" s="20">
        <f>IFERROR(VLOOKUP($A1743,'Hospitalisation Details'!$A:$Q,10,FALSE),"")</f>
        <v>17882.669999999998</v>
      </c>
      <c r="N1743" s="26" t="str">
        <f>IFERROR(VLOOKUP($A1743,'Hospitalisation Details'!$A:$Q,11,FALSE),"")</f>
        <v>tier - 1</v>
      </c>
      <c r="O1743" t="str">
        <f>IFERROR(VLOOKUP($A1743,'Hospitalisation Details'!$A:$Q,13,FALSE),"")</f>
        <v>tier - 3</v>
      </c>
      <c r="P1743" t="str">
        <f>IFERROR(VLOOKUP($A1743,'Hospitalisation Details'!$A:$Q,15,FALSE),"")</f>
        <v>R1012</v>
      </c>
      <c r="Q1743">
        <f>IFERROR(VLOOKUP($A1743,'Hospitalisation Details'!$A:$Q,8,FALSE),"")</f>
        <v>43</v>
      </c>
    </row>
    <row r="1744" spans="1:17" ht="15" x14ac:dyDescent="0.35">
      <c r="A1744" s="25" t="str">
        <f>'Customer Names'!A555</f>
        <v>Id554</v>
      </c>
      <c r="B1744" t="str">
        <f>IFERROR(VLOOKUP($A1744,'Customer Names'!$A:$F,3,FALSE),"")</f>
        <v>Campbell</v>
      </c>
      <c r="C1744" s="27">
        <f>IFERROR(VLOOKUP($A1744,'Medical Examinations'!$A:$O,2,FALSE),"")</f>
        <v>41.325000000000003</v>
      </c>
      <c r="D1744">
        <f>IFERROR(VLOOKUP($A1744,'Medical Examinations'!$A:$O,3,FALSE),"")</f>
        <v>4.04</v>
      </c>
      <c r="E1744" s="26" t="str">
        <f>IFERROR(VLOOKUP($A1744,'Medical Examinations'!$A:$O,4,FALSE),"")</f>
        <v>Yes</v>
      </c>
      <c r="F1744" t="str">
        <f>IFERROR(VLOOKUP($A1744,'Medical Examinations'!$A:$O,6,FALSE),"")</f>
        <v>No</v>
      </c>
      <c r="G1744" t="str">
        <f>IFERROR(VLOOKUP($A1744,'Medical Examinations'!$A:$O,7,FALSE),"")</f>
        <v>Yes</v>
      </c>
      <c r="H1744" s="28">
        <f>IFERROR(VLOOKUP($A1744,'Medical Examinations'!$A:$O,8,FALSE),"")</f>
        <v>1</v>
      </c>
      <c r="I1744" t="str">
        <f>IFERROR(VLOOKUP($A1744,'Medical Examinations'!$A:$O,10,FALSE),"")</f>
        <v>No</v>
      </c>
      <c r="J1744" t="str">
        <f>IFERROR(VLOOKUP($A1744,'Medical Examinations'!$A:$O,14,FALSE),"")</f>
        <v>Obesity</v>
      </c>
      <c r="K1744" t="str">
        <f>IFERROR(VLOOKUP($A1744,'Medical Examinations'!$A:$O,15,FALSE),"")</f>
        <v>Normal</v>
      </c>
      <c r="L1744" s="19" t="str">
        <f>IFERROR(VLOOKUP($A1744,'Hospitalisation Details'!$A:$Q,7,FALSE),"")</f>
        <v>26-Aug-1997</v>
      </c>
      <c r="M1744" s="20">
        <f>IFERROR(VLOOKUP($A1744,'Hospitalisation Details'!$A:$Q,10,FALSE),"")</f>
        <v>17878.900000000001</v>
      </c>
      <c r="N1744" s="26" t="str">
        <f>IFERROR(VLOOKUP($A1744,'Hospitalisation Details'!$A:$Q,11,FALSE),"")</f>
        <v>tier - 1</v>
      </c>
      <c r="O1744" t="str">
        <f>IFERROR(VLOOKUP($A1744,'Hospitalisation Details'!$A:$Q,13,FALSE),"")</f>
        <v>tier - 2</v>
      </c>
      <c r="P1744" t="str">
        <f>IFERROR(VLOOKUP($A1744,'Hospitalisation Details'!$A:$Q,15,FALSE),"")</f>
        <v>R1024</v>
      </c>
      <c r="Q1744">
        <f>IFERROR(VLOOKUP($A1744,'Hospitalisation Details'!$A:$Q,8,FALSE),"")</f>
        <v>25</v>
      </c>
    </row>
    <row r="1745" spans="1:17" ht="15" x14ac:dyDescent="0.35">
      <c r="A1745" s="25" t="str">
        <f>'Customer Names'!A556</f>
        <v>Id555</v>
      </c>
      <c r="B1745" t="str">
        <f>IFERROR(VLOOKUP($A1745,'Customer Names'!$A:$F,3,FALSE),"")</f>
        <v>Asher</v>
      </c>
      <c r="C1745" s="27">
        <f>IFERROR(VLOOKUP($A1745,'Medical Examinations'!$A:$O,2,FALSE),"")</f>
        <v>51.65</v>
      </c>
      <c r="D1745">
        <f>IFERROR(VLOOKUP($A1745,'Medical Examinations'!$A:$O,3,FALSE),"")</f>
        <v>5.3</v>
      </c>
      <c r="E1745" s="26" t="str">
        <f>IFERROR(VLOOKUP($A1745,'Medical Examinations'!$A:$O,4,FALSE),"")</f>
        <v>Yes</v>
      </c>
      <c r="F1745" t="str">
        <f>IFERROR(VLOOKUP($A1745,'Medical Examinations'!$A:$O,6,FALSE),"")</f>
        <v>No</v>
      </c>
      <c r="G1745" t="str">
        <f>IFERROR(VLOOKUP($A1745,'Medical Examinations'!$A:$O,7,FALSE),"")</f>
        <v>No</v>
      </c>
      <c r="H1745" s="28" t="str">
        <f>IFERROR(VLOOKUP($A1745,'Medical Examinations'!$A:$O,8,FALSE),"")</f>
        <v>0</v>
      </c>
      <c r="I1745" t="str">
        <f>IFERROR(VLOOKUP($A1745,'Medical Examinations'!$A:$O,10,FALSE),"")</f>
        <v>No</v>
      </c>
      <c r="J1745" t="str">
        <f>IFERROR(VLOOKUP($A1745,'Medical Examinations'!$A:$O,14,FALSE),"")</f>
        <v>Obesity</v>
      </c>
      <c r="K1745" t="str">
        <f>IFERROR(VLOOKUP($A1745,'Medical Examinations'!$A:$O,15,FALSE),"")</f>
        <v>Normal</v>
      </c>
      <c r="L1745" s="19" t="str">
        <f>IFERROR(VLOOKUP($A1745,'Hospitalisation Details'!$A:$Q,7,FALSE),"")</f>
        <v>12-Dec-1976</v>
      </c>
      <c r="M1745" s="20">
        <f>IFERROR(VLOOKUP($A1745,'Hospitalisation Details'!$A:$Q,10,FALSE),"")</f>
        <v>17862.919999999998</v>
      </c>
      <c r="N1745" s="26" t="str">
        <f>IFERROR(VLOOKUP($A1745,'Hospitalisation Details'!$A:$Q,11,FALSE),"")</f>
        <v>tier - 1</v>
      </c>
      <c r="O1745" t="str">
        <f>IFERROR(VLOOKUP($A1745,'Hospitalisation Details'!$A:$Q,13,FALSE),"")</f>
        <v>tier - 2</v>
      </c>
      <c r="P1745" t="str">
        <f>IFERROR(VLOOKUP($A1745,'Hospitalisation Details'!$A:$Q,15,FALSE),"")</f>
        <v>R1012</v>
      </c>
      <c r="Q1745">
        <f>IFERROR(VLOOKUP($A1745,'Hospitalisation Details'!$A:$Q,8,FALSE),"")</f>
        <v>46</v>
      </c>
    </row>
    <row r="1746" spans="1:17" ht="15" x14ac:dyDescent="0.35">
      <c r="A1746" s="25" t="str">
        <f>'Customer Names'!A557</f>
        <v>Id556</v>
      </c>
      <c r="B1746" t="str">
        <f>IFERROR(VLOOKUP($A1746,'Customer Names'!$A:$F,3,FALSE),"")</f>
        <v>Mazzotta</v>
      </c>
      <c r="C1746" s="27">
        <f>IFERROR(VLOOKUP($A1746,'Medical Examinations'!$A:$O,2,FALSE),"")</f>
        <v>44.52</v>
      </c>
      <c r="D1746">
        <f>IFERROR(VLOOKUP($A1746,'Medical Examinations'!$A:$O,3,FALSE),"")</f>
        <v>8.64</v>
      </c>
      <c r="E1746" s="26" t="str">
        <f>IFERROR(VLOOKUP($A1746,'Medical Examinations'!$A:$O,4,FALSE),"")</f>
        <v>Yes</v>
      </c>
      <c r="F1746" t="str">
        <f>IFERROR(VLOOKUP($A1746,'Medical Examinations'!$A:$O,6,FALSE),"")</f>
        <v>No</v>
      </c>
      <c r="G1746" t="str">
        <f>IFERROR(VLOOKUP($A1746,'Medical Examinations'!$A:$O,7,FALSE),"")</f>
        <v>Yes</v>
      </c>
      <c r="H1746" s="28">
        <f>IFERROR(VLOOKUP($A1746,'Medical Examinations'!$A:$O,8,FALSE),"")</f>
        <v>1</v>
      </c>
      <c r="I1746" t="str">
        <f>IFERROR(VLOOKUP($A1746,'Medical Examinations'!$A:$O,10,FALSE),"")</f>
        <v>No</v>
      </c>
      <c r="J1746" t="str">
        <f>IFERROR(VLOOKUP($A1746,'Medical Examinations'!$A:$O,14,FALSE),"")</f>
        <v>Obesity</v>
      </c>
      <c r="K1746" t="str">
        <f>IFERROR(VLOOKUP($A1746,'Medical Examinations'!$A:$O,15,FALSE),"")</f>
        <v>Diabetes</v>
      </c>
      <c r="L1746" s="19" t="str">
        <f>IFERROR(VLOOKUP($A1746,'Hospitalisation Details'!$A:$Q,7,FALSE),"")</f>
        <v>8-Dec-1963</v>
      </c>
      <c r="M1746" s="20">
        <f>IFERROR(VLOOKUP($A1746,'Hospitalisation Details'!$A:$Q,10,FALSE),"")</f>
        <v>17832.599999999999</v>
      </c>
      <c r="N1746" s="26" t="str">
        <f>IFERROR(VLOOKUP($A1746,'Hospitalisation Details'!$A:$Q,11,FALSE),"")</f>
        <v>tier - 1</v>
      </c>
      <c r="O1746" t="str">
        <f>IFERROR(VLOOKUP($A1746,'Hospitalisation Details'!$A:$Q,13,FALSE),"")</f>
        <v>tier - 2</v>
      </c>
      <c r="P1746" t="str">
        <f>IFERROR(VLOOKUP($A1746,'Hospitalisation Details'!$A:$Q,15,FALSE),"")</f>
        <v>R1012</v>
      </c>
      <c r="Q1746">
        <f>IFERROR(VLOOKUP($A1746,'Hospitalisation Details'!$A:$Q,8,FALSE),"")</f>
        <v>59</v>
      </c>
    </row>
    <row r="1747" spans="1:17" ht="15" x14ac:dyDescent="0.35">
      <c r="A1747" s="25" t="str">
        <f>'Customer Names'!A558</f>
        <v>Id557</v>
      </c>
      <c r="B1747" t="str">
        <f>IFERROR(VLOOKUP($A1747,'Customer Names'!$A:$F,3,FALSE),"")</f>
        <v>Huttl</v>
      </c>
      <c r="C1747" s="27">
        <f>IFERROR(VLOOKUP($A1747,'Medical Examinations'!$A:$O,2,FALSE),"")</f>
        <v>53.29</v>
      </c>
      <c r="D1747">
        <f>IFERROR(VLOOKUP($A1747,'Medical Examinations'!$A:$O,3,FALSE),"")</f>
        <v>4.03</v>
      </c>
      <c r="E1747" s="26" t="str">
        <f>IFERROR(VLOOKUP($A1747,'Medical Examinations'!$A:$O,4,FALSE),"")</f>
        <v>No</v>
      </c>
      <c r="F1747" t="str">
        <f>IFERROR(VLOOKUP($A1747,'Medical Examinations'!$A:$O,6,FALSE),"")</f>
        <v>No</v>
      </c>
      <c r="G1747" t="str">
        <f>IFERROR(VLOOKUP($A1747,'Medical Examinations'!$A:$O,7,FALSE),"")</f>
        <v>Yes</v>
      </c>
      <c r="H1747" s="28">
        <f>IFERROR(VLOOKUP($A1747,'Medical Examinations'!$A:$O,8,FALSE),"")</f>
        <v>1</v>
      </c>
      <c r="I1747" t="str">
        <f>IFERROR(VLOOKUP($A1747,'Medical Examinations'!$A:$O,10,FALSE),"")</f>
        <v>No</v>
      </c>
      <c r="J1747" t="str">
        <f>IFERROR(VLOOKUP($A1747,'Medical Examinations'!$A:$O,14,FALSE),"")</f>
        <v>Obesity</v>
      </c>
      <c r="K1747" t="str">
        <f>IFERROR(VLOOKUP($A1747,'Medical Examinations'!$A:$O,15,FALSE),"")</f>
        <v>Normal</v>
      </c>
      <c r="L1747" s="19" t="str">
        <f>IFERROR(VLOOKUP($A1747,'Hospitalisation Details'!$A:$Q,7,FALSE),"")</f>
        <v>10-Oct-1979</v>
      </c>
      <c r="M1747" s="20">
        <f>IFERROR(VLOOKUP($A1747,'Hospitalisation Details'!$A:$Q,10,FALSE),"")</f>
        <v>17779.939999999999</v>
      </c>
      <c r="N1747" s="26" t="str">
        <f>IFERROR(VLOOKUP($A1747,'Hospitalisation Details'!$A:$Q,11,FALSE),"")</f>
        <v>tier - 1</v>
      </c>
      <c r="O1747" t="str">
        <f>IFERROR(VLOOKUP($A1747,'Hospitalisation Details'!$A:$Q,13,FALSE),"")</f>
        <v>tier - 2</v>
      </c>
      <c r="P1747" t="str">
        <f>IFERROR(VLOOKUP($A1747,'Hospitalisation Details'!$A:$Q,15,FALSE),"")</f>
        <v>R1012</v>
      </c>
      <c r="Q1747">
        <f>IFERROR(VLOOKUP($A1747,'Hospitalisation Details'!$A:$Q,8,FALSE),"")</f>
        <v>43</v>
      </c>
    </row>
    <row r="1748" spans="1:17" ht="15" x14ac:dyDescent="0.35">
      <c r="A1748" s="25" t="str">
        <f>'Customer Names'!A559</f>
        <v>Id558</v>
      </c>
      <c r="B1748" t="str">
        <f>IFERROR(VLOOKUP($A1748,'Customer Names'!$A:$F,3,FALSE),"")</f>
        <v>Ferron</v>
      </c>
      <c r="C1748" s="27">
        <f>IFERROR(VLOOKUP($A1748,'Medical Examinations'!$A:$O,2,FALSE),"")</f>
        <v>46.63</v>
      </c>
      <c r="D1748">
        <f>IFERROR(VLOOKUP($A1748,'Medical Examinations'!$A:$O,3,FALSE),"")</f>
        <v>4.26</v>
      </c>
      <c r="E1748" s="26" t="str">
        <f>IFERROR(VLOOKUP($A1748,'Medical Examinations'!$A:$O,4,FALSE),"")</f>
        <v>Yes</v>
      </c>
      <c r="F1748" t="str">
        <f>IFERROR(VLOOKUP($A1748,'Medical Examinations'!$A:$O,6,FALSE),"")</f>
        <v>No</v>
      </c>
      <c r="G1748" t="str">
        <f>IFERROR(VLOOKUP($A1748,'Medical Examinations'!$A:$O,7,FALSE),"")</f>
        <v>No</v>
      </c>
      <c r="H1748" s="28">
        <f>IFERROR(VLOOKUP($A1748,'Medical Examinations'!$A:$O,8,FALSE),"")</f>
        <v>2</v>
      </c>
      <c r="I1748" t="str">
        <f>IFERROR(VLOOKUP($A1748,'Medical Examinations'!$A:$O,10,FALSE),"")</f>
        <v>No</v>
      </c>
      <c r="J1748" t="str">
        <f>IFERROR(VLOOKUP($A1748,'Medical Examinations'!$A:$O,14,FALSE),"")</f>
        <v>Obesity</v>
      </c>
      <c r="K1748" t="str">
        <f>IFERROR(VLOOKUP($A1748,'Medical Examinations'!$A:$O,15,FALSE),"")</f>
        <v>Normal</v>
      </c>
      <c r="L1748" s="19" t="str">
        <f>IFERROR(VLOOKUP($A1748,'Hospitalisation Details'!$A:$Q,7,FALSE),"")</f>
        <v>21-Jun-1966</v>
      </c>
      <c r="M1748" s="20">
        <f>IFERROR(VLOOKUP($A1748,'Hospitalisation Details'!$A:$Q,10,FALSE),"")</f>
        <v>17777.73</v>
      </c>
      <c r="N1748" s="26" t="str">
        <f>IFERROR(VLOOKUP($A1748,'Hospitalisation Details'!$A:$Q,11,FALSE),"")</f>
        <v>tier - 1</v>
      </c>
      <c r="O1748" t="str">
        <f>IFERROR(VLOOKUP($A1748,'Hospitalisation Details'!$A:$Q,13,FALSE),"")</f>
        <v>tier - 3</v>
      </c>
      <c r="P1748" t="str">
        <f>IFERROR(VLOOKUP($A1748,'Hospitalisation Details'!$A:$Q,15,FALSE),"")</f>
        <v>R1012</v>
      </c>
      <c r="Q1748">
        <f>IFERROR(VLOOKUP($A1748,'Hospitalisation Details'!$A:$Q,8,FALSE),"")</f>
        <v>56</v>
      </c>
    </row>
    <row r="1749" spans="1:17" ht="15" x14ac:dyDescent="0.35">
      <c r="A1749" s="25" t="str">
        <f>'Customer Names'!A560</f>
        <v>Id559</v>
      </c>
      <c r="B1749" t="str">
        <f>IFERROR(VLOOKUP($A1749,'Customer Names'!$A:$F,3,FALSE),"")</f>
        <v>Colarusso</v>
      </c>
      <c r="C1749" s="27">
        <f>IFERROR(VLOOKUP($A1749,'Medical Examinations'!$A:$O,2,FALSE),"")</f>
        <v>28.88</v>
      </c>
      <c r="D1749">
        <f>IFERROR(VLOOKUP($A1749,'Medical Examinations'!$A:$O,3,FALSE),"")</f>
        <v>5.35</v>
      </c>
      <c r="E1749" s="26" t="str">
        <f>IFERROR(VLOOKUP($A1749,'Medical Examinations'!$A:$O,4,FALSE),"")</f>
        <v>No</v>
      </c>
      <c r="F1749" t="str">
        <f>IFERROR(VLOOKUP($A1749,'Medical Examinations'!$A:$O,6,FALSE),"")</f>
        <v>No</v>
      </c>
      <c r="G1749" t="str">
        <f>IFERROR(VLOOKUP($A1749,'Medical Examinations'!$A:$O,7,FALSE),"")</f>
        <v>Yes</v>
      </c>
      <c r="H1749" s="28">
        <f>IFERROR(VLOOKUP($A1749,'Medical Examinations'!$A:$O,8,FALSE),"")</f>
        <v>1</v>
      </c>
      <c r="I1749" t="str">
        <f>IFERROR(VLOOKUP($A1749,'Medical Examinations'!$A:$O,10,FALSE),"")</f>
        <v>Yes</v>
      </c>
      <c r="J1749" t="str">
        <f>IFERROR(VLOOKUP($A1749,'Medical Examinations'!$A:$O,14,FALSE),"")</f>
        <v>Over Weight</v>
      </c>
      <c r="K1749" t="str">
        <f>IFERROR(VLOOKUP($A1749,'Medical Examinations'!$A:$O,15,FALSE),"")</f>
        <v>Normal</v>
      </c>
      <c r="L1749" s="19" t="str">
        <f>IFERROR(VLOOKUP($A1749,'Hospitalisation Details'!$A:$Q,7,FALSE),"")</f>
        <v>14-Jul-2003</v>
      </c>
      <c r="M1749" s="20">
        <f>IFERROR(VLOOKUP($A1749,'Hospitalisation Details'!$A:$Q,10,FALSE),"")</f>
        <v>17748.509999999998</v>
      </c>
      <c r="N1749" s="26" t="str">
        <f>IFERROR(VLOOKUP($A1749,'Hospitalisation Details'!$A:$Q,11,FALSE),"")</f>
        <v>tier - 1</v>
      </c>
      <c r="O1749" t="str">
        <f>IFERROR(VLOOKUP($A1749,'Hospitalisation Details'!$A:$Q,13,FALSE),"")</f>
        <v>tier - 1</v>
      </c>
      <c r="P1749" t="str">
        <f>IFERROR(VLOOKUP($A1749,'Hospitalisation Details'!$A:$Q,15,FALSE),"")</f>
        <v>R1012</v>
      </c>
      <c r="Q1749">
        <f>IFERROR(VLOOKUP($A1749,'Hospitalisation Details'!$A:$Q,8,FALSE),"")</f>
        <v>19</v>
      </c>
    </row>
    <row r="1750" spans="1:17" ht="15" x14ac:dyDescent="0.35">
      <c r="A1750" s="25" t="str">
        <f>'Customer Names'!A57</f>
        <v>Id56</v>
      </c>
      <c r="B1750" t="str">
        <f>IFERROR(VLOOKUP($A1750,'Customer Names'!$A:$F,3,FALSE),"")</f>
        <v>Vishik</v>
      </c>
      <c r="C1750" s="27">
        <f>IFERROR(VLOOKUP($A1750,'Medical Examinations'!$A:$O,2,FALSE),"")</f>
        <v>36.630000000000003</v>
      </c>
      <c r="D1750">
        <f>IFERROR(VLOOKUP($A1750,'Medical Examinations'!$A:$O,3,FALSE),"")</f>
        <v>7.72</v>
      </c>
      <c r="E1750" s="26" t="str">
        <f>IFERROR(VLOOKUP($A1750,'Medical Examinations'!$A:$O,4,FALSE),"")</f>
        <v>Yes</v>
      </c>
      <c r="F1750" t="str">
        <f>IFERROR(VLOOKUP($A1750,'Medical Examinations'!$A:$O,6,FALSE),"")</f>
        <v>No</v>
      </c>
      <c r="G1750" t="str">
        <f>IFERROR(VLOOKUP($A1750,'Medical Examinations'!$A:$O,7,FALSE),"")</f>
        <v>No</v>
      </c>
      <c r="H1750" s="28">
        <f>IFERROR(VLOOKUP($A1750,'Medical Examinations'!$A:$O,8,FALSE),"")</f>
        <v>1</v>
      </c>
      <c r="I1750" t="str">
        <f>IFERROR(VLOOKUP($A1750,'Medical Examinations'!$A:$O,10,FALSE),"")</f>
        <v>Yes</v>
      </c>
      <c r="J1750" t="str">
        <f>IFERROR(VLOOKUP($A1750,'Medical Examinations'!$A:$O,14,FALSE),"")</f>
        <v>Obesity</v>
      </c>
      <c r="K1750" t="str">
        <f>IFERROR(VLOOKUP($A1750,'Medical Examinations'!$A:$O,15,FALSE),"")</f>
        <v>Diabetes</v>
      </c>
      <c r="L1750" s="19" t="str">
        <f>IFERROR(VLOOKUP($A1750,'Hospitalisation Details'!$A:$Q,7,FALSE),"")</f>
        <v>23-Oct-1975</v>
      </c>
      <c r="M1750" s="20">
        <f>IFERROR(VLOOKUP($A1750,'Hospitalisation Details'!$A:$Q,10,FALSE),"")</f>
        <v>42969.85</v>
      </c>
      <c r="N1750" s="26" t="str">
        <f>IFERROR(VLOOKUP($A1750,'Hospitalisation Details'!$A:$Q,11,FALSE),"")</f>
        <v>tier - 1</v>
      </c>
      <c r="O1750" t="str">
        <f>IFERROR(VLOOKUP($A1750,'Hospitalisation Details'!$A:$Q,13,FALSE),"")</f>
        <v>tier - 3</v>
      </c>
      <c r="P1750" t="str">
        <f>IFERROR(VLOOKUP($A1750,'Hospitalisation Details'!$A:$Q,15,FALSE),"")</f>
        <v>R1013</v>
      </c>
      <c r="Q1750">
        <f>IFERROR(VLOOKUP($A1750,'Hospitalisation Details'!$A:$Q,8,FALSE),"")</f>
        <v>47</v>
      </c>
    </row>
    <row r="1751" spans="1:17" ht="15" x14ac:dyDescent="0.35">
      <c r="A1751" s="25" t="str">
        <f>'Customer Names'!A561</f>
        <v>Id560</v>
      </c>
      <c r="B1751" t="str">
        <f>IFERROR(VLOOKUP($A1751,'Customer Names'!$A:$F,3,FALSE),"")</f>
        <v>Pearlman</v>
      </c>
      <c r="C1751" s="27">
        <f>IFERROR(VLOOKUP($A1751,'Medical Examinations'!$A:$O,2,FALSE),"")</f>
        <v>23.98</v>
      </c>
      <c r="D1751">
        <f>IFERROR(VLOOKUP($A1751,'Medical Examinations'!$A:$O,3,FALSE),"")</f>
        <v>4.9000000000000004</v>
      </c>
      <c r="E1751" s="26" t="str">
        <f>IFERROR(VLOOKUP($A1751,'Medical Examinations'!$A:$O,4,FALSE),"")</f>
        <v>No</v>
      </c>
      <c r="F1751" t="str">
        <f>IFERROR(VLOOKUP($A1751,'Medical Examinations'!$A:$O,6,FALSE),"")</f>
        <v>No</v>
      </c>
      <c r="G1751" t="str">
        <f>IFERROR(VLOOKUP($A1751,'Medical Examinations'!$A:$O,7,FALSE),"")</f>
        <v>No</v>
      </c>
      <c r="H1751" s="28" t="str">
        <f>IFERROR(VLOOKUP($A1751,'Medical Examinations'!$A:$O,8,FALSE),"")</f>
        <v>0</v>
      </c>
      <c r="I1751" t="str">
        <f>IFERROR(VLOOKUP($A1751,'Medical Examinations'!$A:$O,10,FALSE),"")</f>
        <v>No</v>
      </c>
      <c r="J1751" t="str">
        <f>IFERROR(VLOOKUP($A1751,'Medical Examinations'!$A:$O,14,FALSE),"")</f>
        <v>Normal Weight</v>
      </c>
      <c r="K1751" t="str">
        <f>IFERROR(VLOOKUP($A1751,'Medical Examinations'!$A:$O,15,FALSE),"")</f>
        <v>Normal</v>
      </c>
      <c r="L1751" s="19" t="str">
        <f>IFERROR(VLOOKUP($A1751,'Hospitalisation Details'!$A:$Q,7,FALSE),"")</f>
        <v>1-Jul-1994</v>
      </c>
      <c r="M1751" s="20">
        <f>IFERROR(VLOOKUP($A1751,'Hospitalisation Details'!$A:$Q,10,FALSE),"")</f>
        <v>17663.14</v>
      </c>
      <c r="N1751" s="26" t="str">
        <f>IFERROR(VLOOKUP($A1751,'Hospitalisation Details'!$A:$Q,11,FALSE),"")</f>
        <v>tier - 1</v>
      </c>
      <c r="O1751" t="str">
        <f>IFERROR(VLOOKUP($A1751,'Hospitalisation Details'!$A:$Q,13,FALSE),"")</f>
        <v>tier - 3</v>
      </c>
      <c r="P1751" t="str">
        <f>IFERROR(VLOOKUP($A1751,'Hospitalisation Details'!$A:$Q,15,FALSE),"")</f>
        <v>R1013</v>
      </c>
      <c r="Q1751">
        <f>IFERROR(VLOOKUP($A1751,'Hospitalisation Details'!$A:$Q,8,FALSE),"")</f>
        <v>28</v>
      </c>
    </row>
    <row r="1752" spans="1:17" ht="15" x14ac:dyDescent="0.35">
      <c r="A1752" s="25" t="str">
        <f>'Customer Names'!A562</f>
        <v>Id561</v>
      </c>
      <c r="B1752" t="str">
        <f>IFERROR(VLOOKUP($A1752,'Customer Names'!$A:$F,3,FALSE),"")</f>
        <v>O'Mara</v>
      </c>
      <c r="C1752" s="27">
        <f>IFERROR(VLOOKUP($A1752,'Medical Examinations'!$A:$O,2,FALSE),"")</f>
        <v>23.65</v>
      </c>
      <c r="D1752">
        <f>IFERROR(VLOOKUP($A1752,'Medical Examinations'!$A:$O,3,FALSE),"")</f>
        <v>4.5</v>
      </c>
      <c r="E1752" s="26" t="str">
        <f>IFERROR(VLOOKUP($A1752,'Medical Examinations'!$A:$O,4,FALSE),"")</f>
        <v>No</v>
      </c>
      <c r="F1752" t="str">
        <f>IFERROR(VLOOKUP($A1752,'Medical Examinations'!$A:$O,6,FALSE),"")</f>
        <v>No</v>
      </c>
      <c r="G1752" t="str">
        <f>IFERROR(VLOOKUP($A1752,'Medical Examinations'!$A:$O,7,FALSE),"")</f>
        <v>No</v>
      </c>
      <c r="H1752" s="28" t="str">
        <f>IFERROR(VLOOKUP($A1752,'Medical Examinations'!$A:$O,8,FALSE),"")</f>
        <v>0</v>
      </c>
      <c r="I1752" t="str">
        <f>IFERROR(VLOOKUP($A1752,'Medical Examinations'!$A:$O,10,FALSE),"")</f>
        <v>No</v>
      </c>
      <c r="J1752" t="str">
        <f>IFERROR(VLOOKUP($A1752,'Medical Examinations'!$A:$O,14,FALSE),"")</f>
        <v>Normal Weight</v>
      </c>
      <c r="K1752" t="str">
        <f>IFERROR(VLOOKUP($A1752,'Medical Examinations'!$A:$O,15,FALSE),"")</f>
        <v>Normal</v>
      </c>
      <c r="L1752" s="19" t="str">
        <f>IFERROR(VLOOKUP($A1752,'Hospitalisation Details'!$A:$Q,7,FALSE),"")</f>
        <v>25-Oct-1990</v>
      </c>
      <c r="M1752" s="20">
        <f>IFERROR(VLOOKUP($A1752,'Hospitalisation Details'!$A:$Q,10,FALSE),"")</f>
        <v>17626.240000000002</v>
      </c>
      <c r="N1752" s="26" t="str">
        <f>IFERROR(VLOOKUP($A1752,'Hospitalisation Details'!$A:$Q,11,FALSE),"")</f>
        <v>tier - 1</v>
      </c>
      <c r="O1752" t="str">
        <f>IFERROR(VLOOKUP($A1752,'Hospitalisation Details'!$A:$Q,13,FALSE),"")</f>
        <v>tier - 3</v>
      </c>
      <c r="P1752" t="str">
        <f>IFERROR(VLOOKUP($A1752,'Hospitalisation Details'!$A:$Q,15,FALSE),"")</f>
        <v>R1013</v>
      </c>
      <c r="Q1752">
        <f>IFERROR(VLOOKUP($A1752,'Hospitalisation Details'!$A:$Q,8,FALSE),"")</f>
        <v>32</v>
      </c>
    </row>
    <row r="1753" spans="1:17" ht="15" x14ac:dyDescent="0.35">
      <c r="A1753" s="25" t="str">
        <f>'Customer Names'!A563</f>
        <v>Id562</v>
      </c>
      <c r="B1753" t="str">
        <f>IFERROR(VLOOKUP($A1753,'Customer Names'!$A:$F,3,FALSE),"")</f>
        <v>Niska</v>
      </c>
      <c r="C1753" s="27">
        <f>IFERROR(VLOOKUP($A1753,'Medical Examinations'!$A:$O,2,FALSE),"")</f>
        <v>49.09</v>
      </c>
      <c r="D1753">
        <f>IFERROR(VLOOKUP($A1753,'Medical Examinations'!$A:$O,3,FALSE),"")</f>
        <v>8.3800000000000008</v>
      </c>
      <c r="E1753" s="26" t="str">
        <f>IFERROR(VLOOKUP($A1753,'Medical Examinations'!$A:$O,4,FALSE),"")</f>
        <v>Yes</v>
      </c>
      <c r="F1753" t="str">
        <f>IFERROR(VLOOKUP($A1753,'Medical Examinations'!$A:$O,6,FALSE),"")</f>
        <v>No</v>
      </c>
      <c r="G1753" t="str">
        <f>IFERROR(VLOOKUP($A1753,'Medical Examinations'!$A:$O,7,FALSE),"")</f>
        <v>No</v>
      </c>
      <c r="H1753" s="28">
        <f>IFERROR(VLOOKUP($A1753,'Medical Examinations'!$A:$O,8,FALSE),"")</f>
        <v>2</v>
      </c>
      <c r="I1753" t="str">
        <f>IFERROR(VLOOKUP($A1753,'Medical Examinations'!$A:$O,10,FALSE),"")</f>
        <v>No</v>
      </c>
      <c r="J1753" t="str">
        <f>IFERROR(VLOOKUP($A1753,'Medical Examinations'!$A:$O,14,FALSE),"")</f>
        <v>Obesity</v>
      </c>
      <c r="K1753" t="str">
        <f>IFERROR(VLOOKUP($A1753,'Medical Examinations'!$A:$O,15,FALSE),"")</f>
        <v>Diabetes</v>
      </c>
      <c r="L1753" s="19" t="str">
        <f>IFERROR(VLOOKUP($A1753,'Hospitalisation Details'!$A:$Q,7,FALSE),"")</f>
        <v>26-Jul-1970</v>
      </c>
      <c r="M1753" s="20">
        <f>IFERROR(VLOOKUP($A1753,'Hospitalisation Details'!$A:$Q,10,FALSE),"")</f>
        <v>17584.72</v>
      </c>
      <c r="N1753" s="26" t="str">
        <f>IFERROR(VLOOKUP($A1753,'Hospitalisation Details'!$A:$Q,11,FALSE),"")</f>
        <v>tier - 1</v>
      </c>
      <c r="O1753" t="str">
        <f>IFERROR(VLOOKUP($A1753,'Hospitalisation Details'!$A:$Q,13,FALSE),"")</f>
        <v>tier - 3</v>
      </c>
      <c r="P1753" t="str">
        <f>IFERROR(VLOOKUP($A1753,'Hospitalisation Details'!$A:$Q,15,FALSE),"")</f>
        <v>R1012</v>
      </c>
      <c r="Q1753">
        <f>IFERROR(VLOOKUP($A1753,'Hospitalisation Details'!$A:$Q,8,FALSE),"")</f>
        <v>52</v>
      </c>
    </row>
    <row r="1754" spans="1:17" ht="15" x14ac:dyDescent="0.35">
      <c r="A1754" s="25" t="str">
        <f>'Customer Names'!A564</f>
        <v>Id563</v>
      </c>
      <c r="B1754" t="str">
        <f>IFERROR(VLOOKUP($A1754,'Customer Names'!$A:$F,3,FALSE),"")</f>
        <v>Schlich</v>
      </c>
      <c r="C1754" s="27">
        <f>IFERROR(VLOOKUP($A1754,'Medical Examinations'!$A:$O,2,FALSE),"")</f>
        <v>28.024999999999999</v>
      </c>
      <c r="D1754">
        <f>IFERROR(VLOOKUP($A1754,'Medical Examinations'!$A:$O,3,FALSE),"")</f>
        <v>7.03</v>
      </c>
      <c r="E1754" s="26" t="str">
        <f>IFERROR(VLOOKUP($A1754,'Medical Examinations'!$A:$O,4,FALSE),"")</f>
        <v>No</v>
      </c>
      <c r="F1754" t="str">
        <f>IFERROR(VLOOKUP($A1754,'Medical Examinations'!$A:$O,6,FALSE),"")</f>
        <v>No</v>
      </c>
      <c r="G1754" t="str">
        <f>IFERROR(VLOOKUP($A1754,'Medical Examinations'!$A:$O,7,FALSE),"")</f>
        <v>No</v>
      </c>
      <c r="H1754" s="28" t="str">
        <f>IFERROR(VLOOKUP($A1754,'Medical Examinations'!$A:$O,8,FALSE),"")</f>
        <v>0</v>
      </c>
      <c r="I1754" t="str">
        <f>IFERROR(VLOOKUP($A1754,'Medical Examinations'!$A:$O,10,FALSE),"")</f>
        <v>Yes</v>
      </c>
      <c r="J1754" t="str">
        <f>IFERROR(VLOOKUP($A1754,'Medical Examinations'!$A:$O,14,FALSE),"")</f>
        <v>Over Weight</v>
      </c>
      <c r="K1754" t="str">
        <f>IFERROR(VLOOKUP($A1754,'Medical Examinations'!$A:$O,15,FALSE),"")</f>
        <v>Diabetes</v>
      </c>
      <c r="L1754" s="19" t="str">
        <f>IFERROR(VLOOKUP($A1754,'Hospitalisation Details'!$A:$Q,7,FALSE),"")</f>
        <v>25-Aug-2002</v>
      </c>
      <c r="M1754" s="20">
        <f>IFERROR(VLOOKUP($A1754,'Hospitalisation Details'!$A:$Q,10,FALSE),"")</f>
        <v>17560.38</v>
      </c>
      <c r="N1754" s="26" t="str">
        <f>IFERROR(VLOOKUP($A1754,'Hospitalisation Details'!$A:$Q,11,FALSE),"")</f>
        <v>tier - 1</v>
      </c>
      <c r="O1754" t="str">
        <f>IFERROR(VLOOKUP($A1754,'Hospitalisation Details'!$A:$Q,13,FALSE),"")</f>
        <v>tier - 1</v>
      </c>
      <c r="P1754" t="str">
        <f>IFERROR(VLOOKUP($A1754,'Hospitalisation Details'!$A:$Q,15,FALSE),"")</f>
        <v>R1012</v>
      </c>
      <c r="Q1754">
        <f>IFERROR(VLOOKUP($A1754,'Hospitalisation Details'!$A:$Q,8,FALSE),"")</f>
        <v>20</v>
      </c>
    </row>
    <row r="1755" spans="1:17" ht="15" x14ac:dyDescent="0.35">
      <c r="A1755" s="25" t="str">
        <f>'Customer Names'!A565</f>
        <v>Id564</v>
      </c>
      <c r="B1755" t="str">
        <f>IFERROR(VLOOKUP($A1755,'Customer Names'!$A:$F,3,FALSE),"")</f>
        <v>Zidek</v>
      </c>
      <c r="C1755" s="27">
        <f>IFERROR(VLOOKUP($A1755,'Medical Examinations'!$A:$O,2,FALSE),"")</f>
        <v>43.32</v>
      </c>
      <c r="D1755">
        <f>IFERROR(VLOOKUP($A1755,'Medical Examinations'!$A:$O,3,FALSE),"")</f>
        <v>8.75</v>
      </c>
      <c r="E1755" s="26" t="str">
        <f>IFERROR(VLOOKUP($A1755,'Medical Examinations'!$A:$O,4,FALSE),"")</f>
        <v>Yes</v>
      </c>
      <c r="F1755" t="str">
        <f>IFERROR(VLOOKUP($A1755,'Medical Examinations'!$A:$O,6,FALSE),"")</f>
        <v>No</v>
      </c>
      <c r="G1755" t="str">
        <f>IFERROR(VLOOKUP($A1755,'Medical Examinations'!$A:$O,7,FALSE),"")</f>
        <v>Yes</v>
      </c>
      <c r="H1755" s="28">
        <f>IFERROR(VLOOKUP($A1755,'Medical Examinations'!$A:$O,8,FALSE),"")</f>
        <v>1</v>
      </c>
      <c r="I1755" t="str">
        <f>IFERROR(VLOOKUP($A1755,'Medical Examinations'!$A:$O,10,FALSE),"")</f>
        <v>No</v>
      </c>
      <c r="J1755" t="str">
        <f>IFERROR(VLOOKUP($A1755,'Medical Examinations'!$A:$O,14,FALSE),"")</f>
        <v>Obesity</v>
      </c>
      <c r="K1755" t="str">
        <f>IFERROR(VLOOKUP($A1755,'Medical Examinations'!$A:$O,15,FALSE),"")</f>
        <v>Diabetes</v>
      </c>
      <c r="L1755" s="19" t="str">
        <f>IFERROR(VLOOKUP($A1755,'Hospitalisation Details'!$A:$Q,7,FALSE),"")</f>
        <v>16-Nov-1963</v>
      </c>
      <c r="M1755" s="20">
        <f>IFERROR(VLOOKUP($A1755,'Hospitalisation Details'!$A:$Q,10,FALSE),"")</f>
        <v>17556.88</v>
      </c>
      <c r="N1755" s="26" t="str">
        <f>IFERROR(VLOOKUP($A1755,'Hospitalisation Details'!$A:$Q,11,FALSE),"")</f>
        <v>tier - 1</v>
      </c>
      <c r="O1755" t="str">
        <f>IFERROR(VLOOKUP($A1755,'Hospitalisation Details'!$A:$Q,13,FALSE),"")</f>
        <v>tier - 2</v>
      </c>
      <c r="P1755" t="str">
        <f>IFERROR(VLOOKUP($A1755,'Hospitalisation Details'!$A:$Q,15,FALSE),"")</f>
        <v>R1012</v>
      </c>
      <c r="Q1755">
        <f>IFERROR(VLOOKUP($A1755,'Hospitalisation Details'!$A:$Q,8,FALSE),"")</f>
        <v>59</v>
      </c>
    </row>
    <row r="1756" spans="1:17" ht="15" x14ac:dyDescent="0.35">
      <c r="A1756" s="25" t="str">
        <f>'Customer Names'!A566</f>
        <v>Id565</v>
      </c>
      <c r="B1756" t="str">
        <f>IFERROR(VLOOKUP($A1756,'Customer Names'!$A:$F,3,FALSE),"")</f>
        <v>Ellgass</v>
      </c>
      <c r="C1756" s="27">
        <f>IFERROR(VLOOKUP($A1756,'Medical Examinations'!$A:$O,2,FALSE),"")</f>
        <v>45.92</v>
      </c>
      <c r="D1756">
        <f>IFERROR(VLOOKUP($A1756,'Medical Examinations'!$A:$O,3,FALSE),"")</f>
        <v>9.51</v>
      </c>
      <c r="E1756" s="26" t="str">
        <f>IFERROR(VLOOKUP($A1756,'Medical Examinations'!$A:$O,4,FALSE),"")</f>
        <v>No</v>
      </c>
      <c r="F1756" t="str">
        <f>IFERROR(VLOOKUP($A1756,'Medical Examinations'!$A:$O,6,FALSE),"")</f>
        <v>No</v>
      </c>
      <c r="G1756" t="str">
        <f>IFERROR(VLOOKUP($A1756,'Medical Examinations'!$A:$O,7,FALSE),"")</f>
        <v>No</v>
      </c>
      <c r="H1756" s="28" t="str">
        <f>IFERROR(VLOOKUP($A1756,'Medical Examinations'!$A:$O,8,FALSE),"")</f>
        <v>0</v>
      </c>
      <c r="I1756" t="str">
        <f>IFERROR(VLOOKUP($A1756,'Medical Examinations'!$A:$O,10,FALSE),"")</f>
        <v>No</v>
      </c>
      <c r="J1756" t="str">
        <f>IFERROR(VLOOKUP($A1756,'Medical Examinations'!$A:$O,14,FALSE),"")</f>
        <v>Obesity</v>
      </c>
      <c r="K1756" t="str">
        <f>IFERROR(VLOOKUP($A1756,'Medical Examinations'!$A:$O,15,FALSE),"")</f>
        <v>Diabetes</v>
      </c>
      <c r="L1756" s="19" t="str">
        <f>IFERROR(VLOOKUP($A1756,'Hospitalisation Details'!$A:$Q,7,FALSE),"")</f>
        <v>12-Jul-1968</v>
      </c>
      <c r="M1756" s="20">
        <f>IFERROR(VLOOKUP($A1756,'Hospitalisation Details'!$A:$Q,10,FALSE),"")</f>
        <v>17507.47</v>
      </c>
      <c r="N1756" s="26" t="str">
        <f>IFERROR(VLOOKUP($A1756,'Hospitalisation Details'!$A:$Q,11,FALSE),"")</f>
        <v>tier - 1</v>
      </c>
      <c r="O1756" t="str">
        <f>IFERROR(VLOOKUP($A1756,'Hospitalisation Details'!$A:$Q,13,FALSE),"")</f>
        <v>tier - 1</v>
      </c>
      <c r="P1756" t="str">
        <f>IFERROR(VLOOKUP($A1756,'Hospitalisation Details'!$A:$Q,15,FALSE),"")</f>
        <v>R1026</v>
      </c>
      <c r="Q1756">
        <f>IFERROR(VLOOKUP($A1756,'Hospitalisation Details'!$A:$Q,8,FALSE),"")</f>
        <v>54</v>
      </c>
    </row>
    <row r="1757" spans="1:17" ht="15" x14ac:dyDescent="0.35">
      <c r="A1757" s="25" t="str">
        <f>'Customer Names'!A567</f>
        <v>Id566</v>
      </c>
      <c r="B1757" t="str">
        <f>IFERROR(VLOOKUP($A1757,'Customer Names'!$A:$F,3,FALSE),"")</f>
        <v>Lowe</v>
      </c>
      <c r="C1757" s="27">
        <f>IFERROR(VLOOKUP($A1757,'Medical Examinations'!$A:$O,2,FALSE),"")</f>
        <v>44.03</v>
      </c>
      <c r="D1757">
        <f>IFERROR(VLOOKUP($A1757,'Medical Examinations'!$A:$O,3,FALSE),"")</f>
        <v>9.36</v>
      </c>
      <c r="E1757" s="26" t="str">
        <f>IFERROR(VLOOKUP($A1757,'Medical Examinations'!$A:$O,4,FALSE),"")</f>
        <v>No</v>
      </c>
      <c r="F1757" t="str">
        <f>IFERROR(VLOOKUP($A1757,'Medical Examinations'!$A:$O,6,FALSE),"")</f>
        <v>No</v>
      </c>
      <c r="G1757" t="str">
        <f>IFERROR(VLOOKUP($A1757,'Medical Examinations'!$A:$O,7,FALSE),"")</f>
        <v>No</v>
      </c>
      <c r="H1757" s="28" t="str">
        <f>IFERROR(VLOOKUP($A1757,'Medical Examinations'!$A:$O,8,FALSE),"")</f>
        <v>0</v>
      </c>
      <c r="I1757" t="str">
        <f>IFERROR(VLOOKUP($A1757,'Medical Examinations'!$A:$O,10,FALSE),"")</f>
        <v>No</v>
      </c>
      <c r="J1757" t="str">
        <f>IFERROR(VLOOKUP($A1757,'Medical Examinations'!$A:$O,14,FALSE),"")</f>
        <v>Obesity</v>
      </c>
      <c r="K1757" t="str">
        <f>IFERROR(VLOOKUP($A1757,'Medical Examinations'!$A:$O,15,FALSE),"")</f>
        <v>Diabetes</v>
      </c>
      <c r="L1757" s="19" t="str">
        <f>IFERROR(VLOOKUP($A1757,'Hospitalisation Details'!$A:$Q,7,FALSE),"")</f>
        <v>16-Jun-1965</v>
      </c>
      <c r="M1757" s="20">
        <f>IFERROR(VLOOKUP($A1757,'Hospitalisation Details'!$A:$Q,10,FALSE),"")</f>
        <v>17505.650000000001</v>
      </c>
      <c r="N1757" s="26" t="str">
        <f>IFERROR(VLOOKUP($A1757,'Hospitalisation Details'!$A:$Q,11,FALSE),"")</f>
        <v>tier - 1</v>
      </c>
      <c r="O1757" t="str">
        <f>IFERROR(VLOOKUP($A1757,'Hospitalisation Details'!$A:$Q,13,FALSE),"")</f>
        <v>tier - 2</v>
      </c>
      <c r="P1757" t="str">
        <f>IFERROR(VLOOKUP($A1757,'Hospitalisation Details'!$A:$Q,15,FALSE),"")</f>
        <v>R1023</v>
      </c>
      <c r="Q1757">
        <f>IFERROR(VLOOKUP($A1757,'Hospitalisation Details'!$A:$Q,8,FALSE),"")</f>
        <v>57</v>
      </c>
    </row>
    <row r="1758" spans="1:17" ht="15" x14ac:dyDescent="0.35">
      <c r="A1758" s="25" t="str">
        <f>'Customer Names'!A568</f>
        <v>Id567</v>
      </c>
      <c r="B1758" t="str">
        <f>IFERROR(VLOOKUP($A1758,'Customer Names'!$A:$F,3,FALSE),"")</f>
        <v>Malone</v>
      </c>
      <c r="C1758" s="27">
        <f>IFERROR(VLOOKUP($A1758,'Medical Examinations'!$A:$O,2,FALSE),"")</f>
        <v>24.6</v>
      </c>
      <c r="D1758">
        <f>IFERROR(VLOOKUP($A1758,'Medical Examinations'!$A:$O,3,FALSE),"")</f>
        <v>4.8099999999999996</v>
      </c>
      <c r="E1758" s="26" t="str">
        <f>IFERROR(VLOOKUP($A1758,'Medical Examinations'!$A:$O,4,FALSE),"")</f>
        <v>No</v>
      </c>
      <c r="F1758" t="str">
        <f>IFERROR(VLOOKUP($A1758,'Medical Examinations'!$A:$O,6,FALSE),"")</f>
        <v>No</v>
      </c>
      <c r="G1758" t="str">
        <f>IFERROR(VLOOKUP($A1758,'Medical Examinations'!$A:$O,7,FALSE),"")</f>
        <v>No</v>
      </c>
      <c r="H1758" s="28" t="str">
        <f>IFERROR(VLOOKUP($A1758,'Medical Examinations'!$A:$O,8,FALSE),"")</f>
        <v>0</v>
      </c>
      <c r="I1758" t="str">
        <f>IFERROR(VLOOKUP($A1758,'Medical Examinations'!$A:$O,10,FALSE),"")</f>
        <v>Yes</v>
      </c>
      <c r="J1758" t="str">
        <f>IFERROR(VLOOKUP($A1758,'Medical Examinations'!$A:$O,14,FALSE),"")</f>
        <v>Normal Weight</v>
      </c>
      <c r="K1758" t="str">
        <f>IFERROR(VLOOKUP($A1758,'Medical Examinations'!$A:$O,15,FALSE),"")</f>
        <v>Normal</v>
      </c>
      <c r="L1758" s="19" t="str">
        <f>IFERROR(VLOOKUP($A1758,'Hospitalisation Details'!$A:$Q,7,FALSE),"")</f>
        <v>29-Dec-1990</v>
      </c>
      <c r="M1758" s="20">
        <f>IFERROR(VLOOKUP($A1758,'Hospitalisation Details'!$A:$Q,10,FALSE),"")</f>
        <v>17496.310000000001</v>
      </c>
      <c r="N1758" s="26" t="str">
        <f>IFERROR(VLOOKUP($A1758,'Hospitalisation Details'!$A:$Q,11,FALSE),"")</f>
        <v>tier - 1</v>
      </c>
      <c r="O1758" t="str">
        <f>IFERROR(VLOOKUP($A1758,'Hospitalisation Details'!$A:$Q,13,FALSE),"")</f>
        <v>tier - 2</v>
      </c>
      <c r="P1758" t="str">
        <f>IFERROR(VLOOKUP($A1758,'Hospitalisation Details'!$A:$Q,15,FALSE),"")</f>
        <v>R1011</v>
      </c>
      <c r="Q1758">
        <f>IFERROR(VLOOKUP($A1758,'Hospitalisation Details'!$A:$Q,8,FALSE),"")</f>
        <v>32</v>
      </c>
    </row>
    <row r="1759" spans="1:17" ht="15" x14ac:dyDescent="0.35">
      <c r="A1759" s="25" t="str">
        <f>'Customer Names'!A569</f>
        <v>Id568</v>
      </c>
      <c r="B1759" t="str">
        <f>IFERROR(VLOOKUP($A1759,'Customer Names'!$A:$F,3,FALSE),"")</f>
        <v>Dumke</v>
      </c>
      <c r="C1759" s="27">
        <f>IFERROR(VLOOKUP($A1759,'Medical Examinations'!$A:$O,2,FALSE),"")</f>
        <v>49.15</v>
      </c>
      <c r="D1759">
        <f>IFERROR(VLOOKUP($A1759,'Medical Examinations'!$A:$O,3,FALSE),"")</f>
        <v>8.08</v>
      </c>
      <c r="E1759" s="26" t="str">
        <f>IFERROR(VLOOKUP($A1759,'Medical Examinations'!$A:$O,4,FALSE),"")</f>
        <v>No</v>
      </c>
      <c r="F1759" t="str">
        <f>IFERROR(VLOOKUP($A1759,'Medical Examinations'!$A:$O,6,FALSE),"")</f>
        <v>No</v>
      </c>
      <c r="G1759" t="str">
        <f>IFERROR(VLOOKUP($A1759,'Medical Examinations'!$A:$O,7,FALSE),"")</f>
        <v>No</v>
      </c>
      <c r="H1759" s="28" t="str">
        <f>IFERROR(VLOOKUP($A1759,'Medical Examinations'!$A:$O,8,FALSE),"")</f>
        <v>0</v>
      </c>
      <c r="I1759" t="str">
        <f>IFERROR(VLOOKUP($A1759,'Medical Examinations'!$A:$O,10,FALSE),"")</f>
        <v>No</v>
      </c>
      <c r="J1759" t="str">
        <f>IFERROR(VLOOKUP($A1759,'Medical Examinations'!$A:$O,14,FALSE),"")</f>
        <v>Obesity</v>
      </c>
      <c r="K1759" t="str">
        <f>IFERROR(VLOOKUP($A1759,'Medical Examinations'!$A:$O,15,FALSE),"")</f>
        <v>Diabetes</v>
      </c>
      <c r="L1759" s="19" t="str">
        <f>IFERROR(VLOOKUP($A1759,'Hospitalisation Details'!$A:$Q,7,FALSE),"")</f>
        <v>8-Jun-1971</v>
      </c>
      <c r="M1759" s="20">
        <f>IFERROR(VLOOKUP($A1759,'Hospitalisation Details'!$A:$Q,10,FALSE),"")</f>
        <v>17479.53</v>
      </c>
      <c r="N1759" s="26" t="str">
        <f>IFERROR(VLOOKUP($A1759,'Hospitalisation Details'!$A:$Q,11,FALSE),"")</f>
        <v>tier - 1</v>
      </c>
      <c r="O1759" t="str">
        <f>IFERROR(VLOOKUP($A1759,'Hospitalisation Details'!$A:$Q,13,FALSE),"")</f>
        <v>tier - 1</v>
      </c>
      <c r="P1759" t="str">
        <f>IFERROR(VLOOKUP($A1759,'Hospitalisation Details'!$A:$Q,15,FALSE),"")</f>
        <v>R1012</v>
      </c>
      <c r="Q1759">
        <f>IFERROR(VLOOKUP($A1759,'Hospitalisation Details'!$A:$Q,8,FALSE),"")</f>
        <v>52</v>
      </c>
    </row>
    <row r="1760" spans="1:17" ht="15" x14ac:dyDescent="0.35">
      <c r="A1760" s="25" t="str">
        <f>'Customer Names'!A570</f>
        <v>Id569</v>
      </c>
      <c r="B1760" t="str">
        <f>IFERROR(VLOOKUP($A1760,'Customer Names'!$A:$F,3,FALSE),"")</f>
        <v>Strong</v>
      </c>
      <c r="C1760" s="27">
        <f>IFERROR(VLOOKUP($A1760,'Medical Examinations'!$A:$O,2,FALSE),"")</f>
        <v>28.31</v>
      </c>
      <c r="D1760">
        <f>IFERROR(VLOOKUP($A1760,'Medical Examinations'!$A:$O,3,FALSE),"")</f>
        <v>6.29</v>
      </c>
      <c r="E1760" s="26" t="str">
        <f>IFERROR(VLOOKUP($A1760,'Medical Examinations'!$A:$O,4,FALSE),"")</f>
        <v>No</v>
      </c>
      <c r="F1760" t="str">
        <f>IFERROR(VLOOKUP($A1760,'Medical Examinations'!$A:$O,6,FALSE),"")</f>
        <v>No</v>
      </c>
      <c r="G1760" t="str">
        <f>IFERROR(VLOOKUP($A1760,'Medical Examinations'!$A:$O,7,FALSE),"")</f>
        <v>Yes</v>
      </c>
      <c r="H1760" s="28">
        <f>IFERROR(VLOOKUP($A1760,'Medical Examinations'!$A:$O,8,FALSE),"")</f>
        <v>1</v>
      </c>
      <c r="I1760" t="str">
        <f>IFERROR(VLOOKUP($A1760,'Medical Examinations'!$A:$O,10,FALSE),"")</f>
        <v>Yes</v>
      </c>
      <c r="J1760" t="str">
        <f>IFERROR(VLOOKUP($A1760,'Medical Examinations'!$A:$O,14,FALSE),"")</f>
        <v>Over Weight</v>
      </c>
      <c r="K1760" t="str">
        <f>IFERROR(VLOOKUP($A1760,'Medical Examinations'!$A:$O,15,FALSE),"")</f>
        <v>Prediabetes</v>
      </c>
      <c r="L1760" s="19" t="str">
        <f>IFERROR(VLOOKUP($A1760,'Hospitalisation Details'!$A:$Q,7,FALSE),"")</f>
        <v>2-Nov-2003</v>
      </c>
      <c r="M1760" s="20">
        <f>IFERROR(VLOOKUP($A1760,'Hospitalisation Details'!$A:$Q,10,FALSE),"")</f>
        <v>17468.98</v>
      </c>
      <c r="N1760" s="26" t="str">
        <f>IFERROR(VLOOKUP($A1760,'Hospitalisation Details'!$A:$Q,11,FALSE),"")</f>
        <v>tier - 2</v>
      </c>
      <c r="O1760" t="str">
        <f>IFERROR(VLOOKUP($A1760,'Hospitalisation Details'!$A:$Q,13,FALSE),"")</f>
        <v>tier - 1</v>
      </c>
      <c r="P1760" t="str">
        <f>IFERROR(VLOOKUP($A1760,'Hospitalisation Details'!$A:$Q,15,FALSE),"")</f>
        <v>R1012</v>
      </c>
      <c r="Q1760">
        <f>IFERROR(VLOOKUP($A1760,'Hospitalisation Details'!$A:$Q,8,FALSE),"")</f>
        <v>19</v>
      </c>
    </row>
    <row r="1761" spans="1:17" ht="15" x14ac:dyDescent="0.35">
      <c r="A1761" s="25" t="str">
        <f>'Customer Names'!A58</f>
        <v>Id57</v>
      </c>
      <c r="B1761" t="str">
        <f>IFERROR(VLOOKUP($A1761,'Customer Names'!$A:$F,3,FALSE),"")</f>
        <v>Schorr</v>
      </c>
      <c r="C1761" s="27">
        <f>IFERROR(VLOOKUP($A1761,'Medical Examinations'!$A:$O,2,FALSE),"")</f>
        <v>34.200000000000003</v>
      </c>
      <c r="D1761">
        <f>IFERROR(VLOOKUP($A1761,'Medical Examinations'!$A:$O,3,FALSE),"")</f>
        <v>5.75</v>
      </c>
      <c r="E1761" s="26" t="str">
        <f>IFERROR(VLOOKUP($A1761,'Medical Examinations'!$A:$O,4,FALSE),"")</f>
        <v>No</v>
      </c>
      <c r="F1761" t="str">
        <f>IFERROR(VLOOKUP($A1761,'Medical Examinations'!$A:$O,6,FALSE),"")</f>
        <v>No</v>
      </c>
      <c r="G1761" t="str">
        <f>IFERROR(VLOOKUP($A1761,'Medical Examinations'!$A:$O,7,FALSE),"")</f>
        <v>No</v>
      </c>
      <c r="H1761" s="28">
        <f>IFERROR(VLOOKUP($A1761,'Medical Examinations'!$A:$O,8,FALSE),"")</f>
        <v>2</v>
      </c>
      <c r="I1761" t="str">
        <f>IFERROR(VLOOKUP($A1761,'Medical Examinations'!$A:$O,10,FALSE),"")</f>
        <v>Yes</v>
      </c>
      <c r="J1761" t="str">
        <f>IFERROR(VLOOKUP($A1761,'Medical Examinations'!$A:$O,14,FALSE),"")</f>
        <v>Obesity</v>
      </c>
      <c r="K1761" t="str">
        <f>IFERROR(VLOOKUP($A1761,'Medical Examinations'!$A:$O,15,FALSE),"")</f>
        <v>Prediabetes</v>
      </c>
      <c r="L1761" s="19" t="str">
        <f>IFERROR(VLOOKUP($A1761,'Hospitalisation Details'!$A:$Q,7,FALSE),"")</f>
        <v>10-Sep-1972</v>
      </c>
      <c r="M1761" s="20">
        <f>IFERROR(VLOOKUP($A1761,'Hospitalisation Details'!$A:$Q,10,FALSE),"")</f>
        <v>42856.84</v>
      </c>
      <c r="N1761" s="26" t="str">
        <f>IFERROR(VLOOKUP($A1761,'Hospitalisation Details'!$A:$Q,11,FALSE),"")</f>
        <v>tier - 1</v>
      </c>
      <c r="O1761" t="str">
        <f>IFERROR(VLOOKUP($A1761,'Hospitalisation Details'!$A:$Q,13,FALSE),"")</f>
        <v>tier - 1</v>
      </c>
      <c r="P1761" t="str">
        <f>IFERROR(VLOOKUP($A1761,'Hospitalisation Details'!$A:$Q,15,FALSE),"")</f>
        <v>R1011</v>
      </c>
      <c r="Q1761">
        <f>IFERROR(VLOOKUP($A1761,'Hospitalisation Details'!$A:$Q,8,FALSE),"")</f>
        <v>50</v>
      </c>
    </row>
    <row r="1762" spans="1:17" ht="15" x14ac:dyDescent="0.35">
      <c r="A1762" s="25" t="str">
        <f>'Customer Names'!A571</f>
        <v>Id570</v>
      </c>
      <c r="B1762" t="str">
        <f>IFERROR(VLOOKUP($A1762,'Customer Names'!$A:$F,3,FALSE),"")</f>
        <v>Ferguson</v>
      </c>
      <c r="C1762" s="27">
        <f>IFERROR(VLOOKUP($A1762,'Medical Examinations'!$A:$O,2,FALSE),"")</f>
        <v>22.99</v>
      </c>
      <c r="D1762">
        <f>IFERROR(VLOOKUP($A1762,'Medical Examinations'!$A:$O,3,FALSE),"")</f>
        <v>6.29</v>
      </c>
      <c r="E1762" s="26" t="str">
        <f>IFERROR(VLOOKUP($A1762,'Medical Examinations'!$A:$O,4,FALSE),"")</f>
        <v>No</v>
      </c>
      <c r="F1762" t="str">
        <f>IFERROR(VLOOKUP($A1762,'Medical Examinations'!$A:$O,6,FALSE),"")</f>
        <v>No</v>
      </c>
      <c r="G1762" t="str">
        <f>IFERROR(VLOOKUP($A1762,'Medical Examinations'!$A:$O,7,FALSE),"")</f>
        <v>No</v>
      </c>
      <c r="H1762" s="28">
        <f>IFERROR(VLOOKUP($A1762,'Medical Examinations'!$A:$O,8,FALSE),"")</f>
        <v>1</v>
      </c>
      <c r="I1762" t="str">
        <f>IFERROR(VLOOKUP($A1762,'Medical Examinations'!$A:$O,10,FALSE),"")</f>
        <v>Yes</v>
      </c>
      <c r="J1762" t="str">
        <f>IFERROR(VLOOKUP($A1762,'Medical Examinations'!$A:$O,14,FALSE),"")</f>
        <v>Normal Weight</v>
      </c>
      <c r="K1762" t="str">
        <f>IFERROR(VLOOKUP($A1762,'Medical Examinations'!$A:$O,15,FALSE),"")</f>
        <v>Prediabetes</v>
      </c>
      <c r="L1762" s="19" t="str">
        <f>IFERROR(VLOOKUP($A1762,'Hospitalisation Details'!$A:$Q,7,FALSE),"")</f>
        <v>18-Oct-1992</v>
      </c>
      <c r="M1762" s="20">
        <f>IFERROR(VLOOKUP($A1762,'Hospitalisation Details'!$A:$Q,10,FALSE),"")</f>
        <v>17361.77</v>
      </c>
      <c r="N1762" s="26" t="str">
        <f>IFERROR(VLOOKUP($A1762,'Hospitalisation Details'!$A:$Q,11,FALSE),"")</f>
        <v>tier - 2</v>
      </c>
      <c r="O1762" t="str">
        <f>IFERROR(VLOOKUP($A1762,'Hospitalisation Details'!$A:$Q,13,FALSE),"")</f>
        <v>tier - 1</v>
      </c>
      <c r="P1762" t="str">
        <f>IFERROR(VLOOKUP($A1762,'Hospitalisation Details'!$A:$Q,15,FALSE),"")</f>
        <v>R1012</v>
      </c>
      <c r="Q1762">
        <f>IFERROR(VLOOKUP($A1762,'Hospitalisation Details'!$A:$Q,8,FALSE),"")</f>
        <v>30</v>
      </c>
    </row>
    <row r="1763" spans="1:17" ht="15" x14ac:dyDescent="0.35">
      <c r="A1763" s="25" t="str">
        <f>'Customer Names'!A572</f>
        <v>Id571</v>
      </c>
      <c r="B1763" t="str">
        <f>IFERROR(VLOOKUP($A1763,'Customer Names'!$A:$F,3,FALSE),"")</f>
        <v>Klein</v>
      </c>
      <c r="C1763" s="27">
        <f>IFERROR(VLOOKUP($A1763,'Medical Examinations'!$A:$O,2,FALSE),"")</f>
        <v>29.07</v>
      </c>
      <c r="D1763">
        <f>IFERROR(VLOOKUP($A1763,'Medical Examinations'!$A:$O,3,FALSE),"")</f>
        <v>5.12</v>
      </c>
      <c r="E1763" s="26" t="str">
        <f>IFERROR(VLOOKUP($A1763,'Medical Examinations'!$A:$O,4,FALSE),"")</f>
        <v>No</v>
      </c>
      <c r="F1763" t="str">
        <f>IFERROR(VLOOKUP($A1763,'Medical Examinations'!$A:$O,6,FALSE),"")</f>
        <v>No</v>
      </c>
      <c r="G1763" t="str">
        <f>IFERROR(VLOOKUP($A1763,'Medical Examinations'!$A:$O,7,FALSE),"")</f>
        <v>Yes</v>
      </c>
      <c r="H1763" s="28">
        <f>IFERROR(VLOOKUP($A1763,'Medical Examinations'!$A:$O,8,FALSE),"")</f>
        <v>1</v>
      </c>
      <c r="I1763" t="str">
        <f>IFERROR(VLOOKUP($A1763,'Medical Examinations'!$A:$O,10,FALSE),"")</f>
        <v>Yes</v>
      </c>
      <c r="J1763" t="str">
        <f>IFERROR(VLOOKUP($A1763,'Medical Examinations'!$A:$O,14,FALSE),"")</f>
        <v>Over Weight</v>
      </c>
      <c r="K1763" t="str">
        <f>IFERROR(VLOOKUP($A1763,'Medical Examinations'!$A:$O,15,FALSE),"")</f>
        <v>Normal</v>
      </c>
      <c r="L1763" s="19" t="str">
        <f>IFERROR(VLOOKUP($A1763,'Hospitalisation Details'!$A:$Q,7,FALSE),"")</f>
        <v>1-Nov-2003</v>
      </c>
      <c r="M1763" s="20">
        <f>IFERROR(VLOOKUP($A1763,'Hospitalisation Details'!$A:$Q,10,FALSE),"")</f>
        <v>17352.68</v>
      </c>
      <c r="N1763" s="26" t="str">
        <f>IFERROR(VLOOKUP($A1763,'Hospitalisation Details'!$A:$Q,11,FALSE),"")</f>
        <v>tier - 2</v>
      </c>
      <c r="O1763" t="str">
        <f>IFERROR(VLOOKUP($A1763,'Hospitalisation Details'!$A:$Q,13,FALSE),"")</f>
        <v>tier - 3</v>
      </c>
      <c r="P1763" t="str">
        <f>IFERROR(VLOOKUP($A1763,'Hospitalisation Details'!$A:$Q,15,FALSE),"")</f>
        <v>R1012</v>
      </c>
      <c r="Q1763">
        <f>IFERROR(VLOOKUP($A1763,'Hospitalisation Details'!$A:$Q,8,FALSE),"")</f>
        <v>19</v>
      </c>
    </row>
    <row r="1764" spans="1:17" ht="15" x14ac:dyDescent="0.35">
      <c r="A1764" s="25" t="str">
        <f>'Customer Names'!A573</f>
        <v>Id572</v>
      </c>
      <c r="B1764" t="str">
        <f>IFERROR(VLOOKUP($A1764,'Customer Names'!$A:$F,3,FALSE),"")</f>
        <v>Eusebio</v>
      </c>
      <c r="C1764" s="27">
        <f>IFERROR(VLOOKUP($A1764,'Medical Examinations'!$A:$O,2,FALSE),"")</f>
        <v>42.02</v>
      </c>
      <c r="D1764">
        <f>IFERROR(VLOOKUP($A1764,'Medical Examinations'!$A:$O,3,FALSE),"")</f>
        <v>9.9499999999999993</v>
      </c>
      <c r="E1764" s="26" t="str">
        <f>IFERROR(VLOOKUP($A1764,'Medical Examinations'!$A:$O,4,FALSE),"")</f>
        <v>Yes</v>
      </c>
      <c r="F1764" t="str">
        <f>IFERROR(VLOOKUP($A1764,'Medical Examinations'!$A:$O,6,FALSE),"")</f>
        <v>No</v>
      </c>
      <c r="G1764" t="str">
        <f>IFERROR(VLOOKUP($A1764,'Medical Examinations'!$A:$O,7,FALSE),"")</f>
        <v>Yes</v>
      </c>
      <c r="H1764" s="28">
        <f>IFERROR(VLOOKUP($A1764,'Medical Examinations'!$A:$O,8,FALSE),"")</f>
        <v>1</v>
      </c>
      <c r="I1764" t="str">
        <f>IFERROR(VLOOKUP($A1764,'Medical Examinations'!$A:$O,10,FALSE),"")</f>
        <v>No</v>
      </c>
      <c r="J1764" t="str">
        <f>IFERROR(VLOOKUP($A1764,'Medical Examinations'!$A:$O,14,FALSE),"")</f>
        <v>Obesity</v>
      </c>
      <c r="K1764" t="str">
        <f>IFERROR(VLOOKUP($A1764,'Medical Examinations'!$A:$O,15,FALSE),"")</f>
        <v>Diabetes</v>
      </c>
      <c r="L1764" s="19" t="str">
        <f>IFERROR(VLOOKUP($A1764,'Hospitalisation Details'!$A:$Q,7,FALSE),"")</f>
        <v>12-Jul-1963</v>
      </c>
      <c r="M1764" s="20">
        <f>IFERROR(VLOOKUP($A1764,'Hospitalisation Details'!$A:$Q,10,FALSE),"")</f>
        <v>17337.580000000002</v>
      </c>
      <c r="N1764" s="26" t="str">
        <f>IFERROR(VLOOKUP($A1764,'Hospitalisation Details'!$A:$Q,11,FALSE),"")</f>
        <v>tier - 2</v>
      </c>
      <c r="O1764" t="str">
        <f>IFERROR(VLOOKUP($A1764,'Hospitalisation Details'!$A:$Q,13,FALSE),"")</f>
        <v>tier - 3</v>
      </c>
      <c r="P1764" t="str">
        <f>IFERROR(VLOOKUP($A1764,'Hospitalisation Details'!$A:$Q,15,FALSE),"")</f>
        <v>R1023</v>
      </c>
      <c r="Q1764">
        <f>IFERROR(VLOOKUP($A1764,'Hospitalisation Details'!$A:$Q,8,FALSE),"")</f>
        <v>59</v>
      </c>
    </row>
    <row r="1765" spans="1:17" ht="15" x14ac:dyDescent="0.35">
      <c r="A1765" s="25" t="str">
        <f>'Customer Names'!A574</f>
        <v>Id573</v>
      </c>
      <c r="B1765" t="str">
        <f>IFERROR(VLOOKUP($A1765,'Customer Names'!$A:$F,3,FALSE),"")</f>
        <v>Szolosi</v>
      </c>
      <c r="C1765" s="27">
        <f>IFERROR(VLOOKUP($A1765,'Medical Examinations'!$A:$O,2,FALSE),"")</f>
        <v>49.07</v>
      </c>
      <c r="D1765">
        <f>IFERROR(VLOOKUP($A1765,'Medical Examinations'!$A:$O,3,FALSE),"")</f>
        <v>9.08</v>
      </c>
      <c r="E1765" s="26" t="str">
        <f>IFERROR(VLOOKUP($A1765,'Medical Examinations'!$A:$O,4,FALSE),"")</f>
        <v>Yes</v>
      </c>
      <c r="F1765" t="str">
        <f>IFERROR(VLOOKUP($A1765,'Medical Examinations'!$A:$O,6,FALSE),"")</f>
        <v>No</v>
      </c>
      <c r="G1765" t="str">
        <f>IFERROR(VLOOKUP($A1765,'Medical Examinations'!$A:$O,7,FALSE),"")</f>
        <v>No</v>
      </c>
      <c r="H1765" s="28">
        <f>IFERROR(VLOOKUP($A1765,'Medical Examinations'!$A:$O,8,FALSE),"")</f>
        <v>1</v>
      </c>
      <c r="I1765" t="str">
        <f>IFERROR(VLOOKUP($A1765,'Medical Examinations'!$A:$O,10,FALSE),"")</f>
        <v>No</v>
      </c>
      <c r="J1765" t="str">
        <f>IFERROR(VLOOKUP($A1765,'Medical Examinations'!$A:$O,14,FALSE),"")</f>
        <v>Obesity</v>
      </c>
      <c r="K1765" t="str">
        <f>IFERROR(VLOOKUP($A1765,'Medical Examinations'!$A:$O,15,FALSE),"")</f>
        <v>Diabetes</v>
      </c>
      <c r="L1765" s="19" t="str">
        <f>IFERROR(VLOOKUP($A1765,'Hospitalisation Details'!$A:$Q,7,FALSE),"")</f>
        <v>25-Aug-1975</v>
      </c>
      <c r="M1765" s="20">
        <f>IFERROR(VLOOKUP($A1765,'Hospitalisation Details'!$A:$Q,10,FALSE),"")</f>
        <v>17253.43</v>
      </c>
      <c r="N1765" s="26" t="str">
        <f>IFERROR(VLOOKUP($A1765,'Hospitalisation Details'!$A:$Q,11,FALSE),"")</f>
        <v>tier - 2</v>
      </c>
      <c r="O1765" t="str">
        <f>IFERROR(VLOOKUP($A1765,'Hospitalisation Details'!$A:$Q,13,FALSE),"")</f>
        <v>tier - 3</v>
      </c>
      <c r="P1765" t="str">
        <f>IFERROR(VLOOKUP($A1765,'Hospitalisation Details'!$A:$Q,15,FALSE),"")</f>
        <v>R1026</v>
      </c>
      <c r="Q1765">
        <f>IFERROR(VLOOKUP($A1765,'Hospitalisation Details'!$A:$Q,8,FALSE),"")</f>
        <v>47</v>
      </c>
    </row>
    <row r="1766" spans="1:17" ht="15" x14ac:dyDescent="0.35">
      <c r="A1766" s="25" t="str">
        <f>'Customer Names'!A575</f>
        <v>Id574</v>
      </c>
      <c r="B1766" t="str">
        <f>IFERROR(VLOOKUP($A1766,'Customer Names'!$A:$F,3,FALSE),"")</f>
        <v>Butler</v>
      </c>
      <c r="C1766" s="27">
        <f>IFERROR(VLOOKUP($A1766,'Medical Examinations'!$A:$O,2,FALSE),"")</f>
        <v>19.8</v>
      </c>
      <c r="D1766">
        <f>IFERROR(VLOOKUP($A1766,'Medical Examinations'!$A:$O,3,FALSE),"")</f>
        <v>4.82</v>
      </c>
      <c r="E1766" s="26" t="str">
        <f>IFERROR(VLOOKUP($A1766,'Medical Examinations'!$A:$O,4,FALSE),"")</f>
        <v>No</v>
      </c>
      <c r="F1766" t="str">
        <f>IFERROR(VLOOKUP($A1766,'Medical Examinations'!$A:$O,6,FALSE),"")</f>
        <v>No</v>
      </c>
      <c r="G1766" t="str">
        <f>IFERROR(VLOOKUP($A1766,'Medical Examinations'!$A:$O,7,FALSE),"")</f>
        <v>No</v>
      </c>
      <c r="H1766" s="28" t="str">
        <f>IFERROR(VLOOKUP($A1766,'Medical Examinations'!$A:$O,8,FALSE),"")</f>
        <v>0</v>
      </c>
      <c r="I1766" t="str">
        <f>IFERROR(VLOOKUP($A1766,'Medical Examinations'!$A:$O,10,FALSE),"")</f>
        <v>Yes</v>
      </c>
      <c r="J1766" t="str">
        <f>IFERROR(VLOOKUP($A1766,'Medical Examinations'!$A:$O,14,FALSE),"")</f>
        <v>Normal Weight</v>
      </c>
      <c r="K1766" t="str">
        <f>IFERROR(VLOOKUP($A1766,'Medical Examinations'!$A:$O,15,FALSE),"")</f>
        <v>Normal</v>
      </c>
      <c r="L1766" s="19" t="str">
        <f>IFERROR(VLOOKUP($A1766,'Hospitalisation Details'!$A:$Q,7,FALSE),"")</f>
        <v>22-Oct-1982</v>
      </c>
      <c r="M1766" s="20">
        <f>IFERROR(VLOOKUP($A1766,'Hospitalisation Details'!$A:$Q,10,FALSE),"")</f>
        <v>17179.52</v>
      </c>
      <c r="N1766" s="26" t="str">
        <f>IFERROR(VLOOKUP($A1766,'Hospitalisation Details'!$A:$Q,11,FALSE),"")</f>
        <v>tier - 2</v>
      </c>
      <c r="O1766" t="str">
        <f>IFERROR(VLOOKUP($A1766,'Hospitalisation Details'!$A:$Q,13,FALSE),"")</f>
        <v>tier - 1</v>
      </c>
      <c r="P1766" t="str">
        <f>IFERROR(VLOOKUP($A1766,'Hospitalisation Details'!$A:$Q,15,FALSE),"")</f>
        <v>R1013</v>
      </c>
      <c r="Q1766">
        <f>IFERROR(VLOOKUP($A1766,'Hospitalisation Details'!$A:$Q,8,FALSE),"")</f>
        <v>40</v>
      </c>
    </row>
    <row r="1767" spans="1:17" ht="15" x14ac:dyDescent="0.35">
      <c r="A1767" s="25" t="str">
        <f>'Customer Names'!A576</f>
        <v>Id575</v>
      </c>
      <c r="B1767" t="str">
        <f>IFERROR(VLOOKUP($A1767,'Customer Names'!$A:$F,3,FALSE),"")</f>
        <v>Fukuchi</v>
      </c>
      <c r="C1767" s="27">
        <f>IFERROR(VLOOKUP($A1767,'Medical Examinations'!$A:$O,2,FALSE),"")</f>
        <v>27.36</v>
      </c>
      <c r="D1767">
        <f>IFERROR(VLOOKUP($A1767,'Medical Examinations'!$A:$O,3,FALSE),"")</f>
        <v>4.6500000000000004</v>
      </c>
      <c r="E1767" s="26" t="str">
        <f>IFERROR(VLOOKUP($A1767,'Medical Examinations'!$A:$O,4,FALSE),"")</f>
        <v>No</v>
      </c>
      <c r="F1767" t="str">
        <f>IFERROR(VLOOKUP($A1767,'Medical Examinations'!$A:$O,6,FALSE),"")</f>
        <v>yes</v>
      </c>
      <c r="G1767" t="str">
        <f>IFERROR(VLOOKUP($A1767,'Medical Examinations'!$A:$O,7,FALSE),"")</f>
        <v>No</v>
      </c>
      <c r="H1767" s="28">
        <f>IFERROR(VLOOKUP($A1767,'Medical Examinations'!$A:$O,8,FALSE),"")</f>
        <v>1</v>
      </c>
      <c r="I1767" t="str">
        <f>IFERROR(VLOOKUP($A1767,'Medical Examinations'!$A:$O,10,FALSE),"")</f>
        <v>Yes</v>
      </c>
      <c r="J1767" t="str">
        <f>IFERROR(VLOOKUP($A1767,'Medical Examinations'!$A:$O,14,FALSE),"")</f>
        <v>Over Weight</v>
      </c>
      <c r="K1767" t="str">
        <f>IFERROR(VLOOKUP($A1767,'Medical Examinations'!$A:$O,15,FALSE),"")</f>
        <v>Normal</v>
      </c>
      <c r="L1767" s="19" t="str">
        <f>IFERROR(VLOOKUP($A1767,'Hospitalisation Details'!$A:$Q,7,FALSE),"")</f>
        <v>18-Aug-2004</v>
      </c>
      <c r="M1767" s="20">
        <f>IFERROR(VLOOKUP($A1767,'Hospitalisation Details'!$A:$Q,10,FALSE),"")</f>
        <v>17178.68</v>
      </c>
      <c r="N1767" s="26" t="str">
        <f>IFERROR(VLOOKUP($A1767,'Hospitalisation Details'!$A:$Q,11,FALSE),"")</f>
        <v>tier - 2</v>
      </c>
      <c r="O1767" t="str">
        <f>IFERROR(VLOOKUP($A1767,'Hospitalisation Details'!$A:$Q,13,FALSE),"")</f>
        <v>tier - 2</v>
      </c>
      <c r="P1767" t="str">
        <f>IFERROR(VLOOKUP($A1767,'Hospitalisation Details'!$A:$Q,15,FALSE),"")</f>
        <v>R1019</v>
      </c>
      <c r="Q1767">
        <f>IFERROR(VLOOKUP($A1767,'Hospitalisation Details'!$A:$Q,8,FALSE),"")</f>
        <v>18</v>
      </c>
    </row>
    <row r="1768" spans="1:17" ht="15" x14ac:dyDescent="0.35">
      <c r="A1768" s="25" t="str">
        <f>'Customer Names'!A577</f>
        <v>Id576</v>
      </c>
      <c r="B1768" t="str">
        <f>IFERROR(VLOOKUP($A1768,'Customer Names'!$A:$F,3,FALSE),"")</f>
        <v>Drucker</v>
      </c>
      <c r="C1768" s="27">
        <f>IFERROR(VLOOKUP($A1768,'Medical Examinations'!$A:$O,2,FALSE),"")</f>
        <v>42.95</v>
      </c>
      <c r="D1768">
        <f>IFERROR(VLOOKUP($A1768,'Medical Examinations'!$A:$O,3,FALSE),"")</f>
        <v>5.16</v>
      </c>
      <c r="E1768" s="26" t="str">
        <f>IFERROR(VLOOKUP($A1768,'Medical Examinations'!$A:$O,4,FALSE),"")</f>
        <v>Yes</v>
      </c>
      <c r="F1768" t="str">
        <f>IFERROR(VLOOKUP($A1768,'Medical Examinations'!$A:$O,6,FALSE),"")</f>
        <v>No</v>
      </c>
      <c r="G1768" t="str">
        <f>IFERROR(VLOOKUP($A1768,'Medical Examinations'!$A:$O,7,FALSE),"")</f>
        <v>No</v>
      </c>
      <c r="H1768" s="28">
        <f>IFERROR(VLOOKUP($A1768,'Medical Examinations'!$A:$O,8,FALSE),"")</f>
        <v>1</v>
      </c>
      <c r="I1768" t="str">
        <f>IFERROR(VLOOKUP($A1768,'Medical Examinations'!$A:$O,10,FALSE),"")</f>
        <v>No</v>
      </c>
      <c r="J1768" t="str">
        <f>IFERROR(VLOOKUP($A1768,'Medical Examinations'!$A:$O,14,FALSE),"")</f>
        <v>Obesity</v>
      </c>
      <c r="K1768" t="str">
        <f>IFERROR(VLOOKUP($A1768,'Medical Examinations'!$A:$O,15,FALSE),"")</f>
        <v>Normal</v>
      </c>
      <c r="L1768" s="19" t="str">
        <f>IFERROR(VLOOKUP($A1768,'Hospitalisation Details'!$A:$Q,7,FALSE),"")</f>
        <v>7-Jun-1964</v>
      </c>
      <c r="M1768" s="20">
        <f>IFERROR(VLOOKUP($A1768,'Hospitalisation Details'!$A:$Q,10,FALSE),"")</f>
        <v>17174.52</v>
      </c>
      <c r="N1768" s="26" t="str">
        <f>IFERROR(VLOOKUP($A1768,'Hospitalisation Details'!$A:$Q,11,FALSE),"")</f>
        <v>tier - 2</v>
      </c>
      <c r="O1768" t="str">
        <f>IFERROR(VLOOKUP($A1768,'Hospitalisation Details'!$A:$Q,13,FALSE),"")</f>
        <v>tier - 2</v>
      </c>
      <c r="P1768" t="str">
        <f>IFERROR(VLOOKUP($A1768,'Hospitalisation Details'!$A:$Q,15,FALSE),"")</f>
        <v>R1012</v>
      </c>
      <c r="Q1768">
        <f>IFERROR(VLOOKUP($A1768,'Hospitalisation Details'!$A:$Q,8,FALSE),"")</f>
        <v>59</v>
      </c>
    </row>
    <row r="1769" spans="1:17" ht="15" x14ac:dyDescent="0.35">
      <c r="A1769" s="25" t="str">
        <f>'Customer Names'!A578</f>
        <v>Id577</v>
      </c>
      <c r="B1769" t="str">
        <f>IFERROR(VLOOKUP($A1769,'Customer Names'!$A:$F,3,FALSE),"")</f>
        <v>Aziz</v>
      </c>
      <c r="C1769" s="27">
        <f>IFERROR(VLOOKUP($A1769,'Medical Examinations'!$A:$O,2,FALSE),"")</f>
        <v>42.66</v>
      </c>
      <c r="D1769">
        <f>IFERROR(VLOOKUP($A1769,'Medical Examinations'!$A:$O,3,FALSE),"")</f>
        <v>10.44</v>
      </c>
      <c r="E1769" s="26" t="str">
        <f>IFERROR(VLOOKUP($A1769,'Medical Examinations'!$A:$O,4,FALSE),"")</f>
        <v>No</v>
      </c>
      <c r="F1769" t="str">
        <f>IFERROR(VLOOKUP($A1769,'Medical Examinations'!$A:$O,6,FALSE),"")</f>
        <v>No</v>
      </c>
      <c r="G1769" t="str">
        <f>IFERROR(VLOOKUP($A1769,'Medical Examinations'!$A:$O,7,FALSE),"")</f>
        <v>No</v>
      </c>
      <c r="H1769" s="28" t="str">
        <f>IFERROR(VLOOKUP($A1769,'Medical Examinations'!$A:$O,8,FALSE),"")</f>
        <v>0</v>
      </c>
      <c r="I1769" t="str">
        <f>IFERROR(VLOOKUP($A1769,'Medical Examinations'!$A:$O,10,FALSE),"")</f>
        <v>No</v>
      </c>
      <c r="J1769" t="str">
        <f>IFERROR(VLOOKUP($A1769,'Medical Examinations'!$A:$O,14,FALSE),"")</f>
        <v>Obesity</v>
      </c>
      <c r="K1769" t="str">
        <f>IFERROR(VLOOKUP($A1769,'Medical Examinations'!$A:$O,15,FALSE),"")</f>
        <v>Diabetes</v>
      </c>
      <c r="L1769" s="19" t="str">
        <f>IFERROR(VLOOKUP($A1769,'Hospitalisation Details'!$A:$Q,7,FALSE),"")</f>
        <v>16-Sep-1965</v>
      </c>
      <c r="M1769" s="20">
        <f>IFERROR(VLOOKUP($A1769,'Hospitalisation Details'!$A:$Q,10,FALSE),"")</f>
        <v>17172.27</v>
      </c>
      <c r="N1769" s="26" t="str">
        <f>IFERROR(VLOOKUP($A1769,'Hospitalisation Details'!$A:$Q,11,FALSE),"")</f>
        <v>tier - 2</v>
      </c>
      <c r="O1769" t="str">
        <f>IFERROR(VLOOKUP($A1769,'Hospitalisation Details'!$A:$Q,13,FALSE),"")</f>
        <v>tier - 2</v>
      </c>
      <c r="P1769" t="str">
        <f>IFERROR(VLOOKUP($A1769,'Hospitalisation Details'!$A:$Q,15,FALSE),"")</f>
        <v>R1026</v>
      </c>
      <c r="Q1769">
        <f>IFERROR(VLOOKUP($A1769,'Hospitalisation Details'!$A:$Q,8,FALSE),"")</f>
        <v>57</v>
      </c>
    </row>
    <row r="1770" spans="1:17" ht="15" x14ac:dyDescent="0.35">
      <c r="A1770" s="25" t="str">
        <f>'Customer Names'!A579</f>
        <v>Id578</v>
      </c>
      <c r="B1770" t="str">
        <f>IFERROR(VLOOKUP($A1770,'Customer Names'!$A:$F,3,FALSE),"")</f>
        <v>Pak</v>
      </c>
      <c r="C1770" s="27">
        <f>IFERROR(VLOOKUP($A1770,'Medical Examinations'!$A:$O,2,FALSE),"")</f>
        <v>33.630000000000003</v>
      </c>
      <c r="D1770">
        <f>IFERROR(VLOOKUP($A1770,'Medical Examinations'!$A:$O,3,FALSE),"")</f>
        <v>5.69</v>
      </c>
      <c r="E1770" s="26" t="str">
        <f>IFERROR(VLOOKUP($A1770,'Medical Examinations'!$A:$O,4,FALSE),"")</f>
        <v>No</v>
      </c>
      <c r="F1770" t="str">
        <f>IFERROR(VLOOKUP($A1770,'Medical Examinations'!$A:$O,6,FALSE),"")</f>
        <v>No</v>
      </c>
      <c r="G1770" t="str">
        <f>IFERROR(VLOOKUP($A1770,'Medical Examinations'!$A:$O,7,FALSE),"")</f>
        <v>No</v>
      </c>
      <c r="H1770" s="28">
        <f>IFERROR(VLOOKUP($A1770,'Medical Examinations'!$A:$O,8,FALSE),"")</f>
        <v>1</v>
      </c>
      <c r="I1770" t="str">
        <f>IFERROR(VLOOKUP($A1770,'Medical Examinations'!$A:$O,10,FALSE),"")</f>
        <v>No</v>
      </c>
      <c r="J1770" t="str">
        <f>IFERROR(VLOOKUP($A1770,'Medical Examinations'!$A:$O,14,FALSE),"")</f>
        <v>Obesity</v>
      </c>
      <c r="K1770" t="str">
        <f>IFERROR(VLOOKUP($A1770,'Medical Examinations'!$A:$O,15,FALSE),"")</f>
        <v>Normal</v>
      </c>
      <c r="L1770" s="19" t="str">
        <f>IFERROR(VLOOKUP($A1770,'Hospitalisation Details'!$A:$Q,7,FALSE),"")</f>
        <v>3-Jun-1998</v>
      </c>
      <c r="M1770" s="20">
        <f>IFERROR(VLOOKUP($A1770,'Hospitalisation Details'!$A:$Q,10,FALSE),"")</f>
        <v>17128.43</v>
      </c>
      <c r="N1770" s="26" t="str">
        <f>IFERROR(VLOOKUP($A1770,'Hospitalisation Details'!$A:$Q,11,FALSE),"")</f>
        <v>tier - 2</v>
      </c>
      <c r="O1770" t="str">
        <f>IFERROR(VLOOKUP($A1770,'Hospitalisation Details'!$A:$Q,13,FALSE),"")</f>
        <v>tier - 3</v>
      </c>
      <c r="P1770" t="str">
        <f>IFERROR(VLOOKUP($A1770,'Hospitalisation Details'!$A:$Q,15,FALSE),"")</f>
        <v>R1016</v>
      </c>
      <c r="Q1770">
        <f>IFERROR(VLOOKUP($A1770,'Hospitalisation Details'!$A:$Q,8,FALSE),"")</f>
        <v>25</v>
      </c>
    </row>
    <row r="1771" spans="1:17" ht="15" x14ac:dyDescent="0.35">
      <c r="A1771" s="25" t="str">
        <f>'Customer Names'!A580</f>
        <v>Id579</v>
      </c>
      <c r="B1771" t="str">
        <f>IFERROR(VLOOKUP($A1771,'Customer Names'!$A:$F,3,FALSE),"")</f>
        <v>Kieta</v>
      </c>
      <c r="C1771" s="27">
        <f>IFERROR(VLOOKUP($A1771,'Medical Examinations'!$A:$O,2,FALSE),"")</f>
        <v>26.84</v>
      </c>
      <c r="D1771">
        <f>IFERROR(VLOOKUP($A1771,'Medical Examinations'!$A:$O,3,FALSE),"")</f>
        <v>6.5</v>
      </c>
      <c r="E1771" s="26" t="str">
        <f>IFERROR(VLOOKUP($A1771,'Medical Examinations'!$A:$O,4,FALSE),"")</f>
        <v>No</v>
      </c>
      <c r="F1771" t="str">
        <f>IFERROR(VLOOKUP($A1771,'Medical Examinations'!$A:$O,6,FALSE),"")</f>
        <v>No</v>
      </c>
      <c r="G1771" t="str">
        <f>IFERROR(VLOOKUP($A1771,'Medical Examinations'!$A:$O,7,FALSE),"")</f>
        <v>No</v>
      </c>
      <c r="H1771" s="28" t="str">
        <f>IFERROR(VLOOKUP($A1771,'Medical Examinations'!$A:$O,8,FALSE),"")</f>
        <v>0</v>
      </c>
      <c r="I1771" t="str">
        <f>IFERROR(VLOOKUP($A1771,'Medical Examinations'!$A:$O,10,FALSE),"")</f>
        <v>Yes</v>
      </c>
      <c r="J1771" t="str">
        <f>IFERROR(VLOOKUP($A1771,'Medical Examinations'!$A:$O,14,FALSE),"")</f>
        <v>Over Weight</v>
      </c>
      <c r="K1771" t="str">
        <f>IFERROR(VLOOKUP($A1771,'Medical Examinations'!$A:$O,15,FALSE),"")</f>
        <v>Diabetes</v>
      </c>
      <c r="L1771" s="19" t="str">
        <f>IFERROR(VLOOKUP($A1771,'Hospitalisation Details'!$A:$Q,7,FALSE),"")</f>
        <v>28-Jun-2002</v>
      </c>
      <c r="M1771" s="20">
        <f>IFERROR(VLOOKUP($A1771,'Hospitalisation Details'!$A:$Q,10,FALSE),"")</f>
        <v>17085.27</v>
      </c>
      <c r="N1771" s="26" t="str">
        <f>IFERROR(VLOOKUP($A1771,'Hospitalisation Details'!$A:$Q,11,FALSE),"")</f>
        <v>tier - 2</v>
      </c>
      <c r="O1771" t="str">
        <f>IFERROR(VLOOKUP($A1771,'Hospitalisation Details'!$A:$Q,13,FALSE),"")</f>
        <v>tier - 3</v>
      </c>
      <c r="P1771" t="str">
        <f>IFERROR(VLOOKUP($A1771,'Hospitalisation Details'!$A:$Q,15,FALSE),"")</f>
        <v>R1013</v>
      </c>
      <c r="Q1771">
        <f>IFERROR(VLOOKUP($A1771,'Hospitalisation Details'!$A:$Q,8,FALSE),"")</f>
        <v>20</v>
      </c>
    </row>
    <row r="1772" spans="1:17" ht="15" x14ac:dyDescent="0.35">
      <c r="A1772" s="25" t="str">
        <f>'Customer Names'!A59</f>
        <v>Id58</v>
      </c>
      <c r="B1772" t="str">
        <f>IFERROR(VLOOKUP($A1772,'Customer Names'!$A:$F,3,FALSE),"")</f>
        <v>Lusardi</v>
      </c>
      <c r="C1772" s="27">
        <f>IFERROR(VLOOKUP($A1772,'Medical Examinations'!$A:$O,2,FALSE),"")</f>
        <v>50.63</v>
      </c>
      <c r="D1772">
        <f>IFERROR(VLOOKUP($A1772,'Medical Examinations'!$A:$O,3,FALSE),"")</f>
        <v>11.89</v>
      </c>
      <c r="E1772" s="26" t="str">
        <f>IFERROR(VLOOKUP($A1772,'Medical Examinations'!$A:$O,4,FALSE),"")</f>
        <v>No</v>
      </c>
      <c r="F1772" t="str">
        <f>IFERROR(VLOOKUP($A1772,'Medical Examinations'!$A:$O,6,FALSE),"")</f>
        <v>No</v>
      </c>
      <c r="G1772" t="str">
        <f>IFERROR(VLOOKUP($A1772,'Medical Examinations'!$A:$O,7,FALSE),"")</f>
        <v>No</v>
      </c>
      <c r="H1772" s="28" t="str">
        <f>IFERROR(VLOOKUP($A1772,'Medical Examinations'!$A:$O,8,FALSE),"")</f>
        <v>0</v>
      </c>
      <c r="I1772" t="str">
        <f>IFERROR(VLOOKUP($A1772,'Medical Examinations'!$A:$O,10,FALSE),"")</f>
        <v>Yes</v>
      </c>
      <c r="J1772" t="str">
        <f>IFERROR(VLOOKUP($A1772,'Medical Examinations'!$A:$O,14,FALSE),"")</f>
        <v>Obesity</v>
      </c>
      <c r="K1772" t="str">
        <f>IFERROR(VLOOKUP($A1772,'Medical Examinations'!$A:$O,15,FALSE),"")</f>
        <v>Diabetes</v>
      </c>
      <c r="L1772" s="19" t="str">
        <f>IFERROR(VLOOKUP($A1772,'Hospitalisation Details'!$A:$Q,7,FALSE),"")</f>
        <v>29-Oct-1965</v>
      </c>
      <c r="M1772" s="20">
        <f>IFERROR(VLOOKUP($A1772,'Hospitalisation Details'!$A:$Q,10,FALSE),"")</f>
        <v>42764.12</v>
      </c>
      <c r="N1772" s="26" t="str">
        <f>IFERROR(VLOOKUP($A1772,'Hospitalisation Details'!$A:$Q,11,FALSE),"")</f>
        <v>tier - 1</v>
      </c>
      <c r="O1772" t="str">
        <f>IFERROR(VLOOKUP($A1772,'Hospitalisation Details'!$A:$Q,13,FALSE),"")</f>
        <v>tier - 2</v>
      </c>
      <c r="P1772" t="str">
        <f>IFERROR(VLOOKUP($A1772,'Hospitalisation Details'!$A:$Q,15,FALSE),"")</f>
        <v>R1011</v>
      </c>
      <c r="Q1772">
        <f>IFERROR(VLOOKUP($A1772,'Hospitalisation Details'!$A:$Q,8,FALSE),"")</f>
        <v>57</v>
      </c>
    </row>
    <row r="1773" spans="1:17" ht="15" x14ac:dyDescent="0.35">
      <c r="A1773" s="25" t="str">
        <f>'Customer Names'!A581</f>
        <v>Id580</v>
      </c>
      <c r="B1773" t="str">
        <f>IFERROR(VLOOKUP($A1773,'Customer Names'!$A:$F,3,FALSE),"")</f>
        <v>Velez</v>
      </c>
      <c r="C1773" s="27">
        <f>IFERROR(VLOOKUP($A1773,'Medical Examinations'!$A:$O,2,FALSE),"")</f>
        <v>28.3</v>
      </c>
      <c r="D1773">
        <f>IFERROR(VLOOKUP($A1773,'Medical Examinations'!$A:$O,3,FALSE),"")</f>
        <v>5.73</v>
      </c>
      <c r="E1773" s="26" t="str">
        <f>IFERROR(VLOOKUP($A1773,'Medical Examinations'!$A:$O,4,FALSE),"")</f>
        <v>No</v>
      </c>
      <c r="F1773" t="str">
        <f>IFERROR(VLOOKUP($A1773,'Medical Examinations'!$A:$O,6,FALSE),"")</f>
        <v>No</v>
      </c>
      <c r="G1773" t="str">
        <f>IFERROR(VLOOKUP($A1773,'Medical Examinations'!$A:$O,7,FALSE),"")</f>
        <v>Yes</v>
      </c>
      <c r="H1773" s="28">
        <f>IFERROR(VLOOKUP($A1773,'Medical Examinations'!$A:$O,8,FALSE),"")</f>
        <v>1</v>
      </c>
      <c r="I1773" t="str">
        <f>IFERROR(VLOOKUP($A1773,'Medical Examinations'!$A:$O,10,FALSE),"")</f>
        <v>Yes</v>
      </c>
      <c r="J1773" t="str">
        <f>IFERROR(VLOOKUP($A1773,'Medical Examinations'!$A:$O,14,FALSE),"")</f>
        <v>Over Weight</v>
      </c>
      <c r="K1773" t="str">
        <f>IFERROR(VLOOKUP($A1773,'Medical Examinations'!$A:$O,15,FALSE),"")</f>
        <v>Prediabetes</v>
      </c>
      <c r="L1773" s="19" t="str">
        <f>IFERROR(VLOOKUP($A1773,'Hospitalisation Details'!$A:$Q,7,FALSE),"")</f>
        <v>26-Dec-2003</v>
      </c>
      <c r="M1773" s="20">
        <f>IFERROR(VLOOKUP($A1773,'Hospitalisation Details'!$A:$Q,10,FALSE),"")</f>
        <v>17081.080000000002</v>
      </c>
      <c r="N1773" s="26" t="str">
        <f>IFERROR(VLOOKUP($A1773,'Hospitalisation Details'!$A:$Q,11,FALSE),"")</f>
        <v>tier - 2</v>
      </c>
      <c r="O1773" t="str">
        <f>IFERROR(VLOOKUP($A1773,'Hospitalisation Details'!$A:$Q,13,FALSE),"")</f>
        <v>tier - 2</v>
      </c>
      <c r="P1773" t="str">
        <f>IFERROR(VLOOKUP($A1773,'Hospitalisation Details'!$A:$Q,15,FALSE),"")</f>
        <v>R1011</v>
      </c>
      <c r="Q1773">
        <f>IFERROR(VLOOKUP($A1773,'Hospitalisation Details'!$A:$Q,8,FALSE),"")</f>
        <v>19</v>
      </c>
    </row>
    <row r="1774" spans="1:17" ht="15" x14ac:dyDescent="0.35">
      <c r="A1774" s="25" t="str">
        <f>'Customer Names'!A582</f>
        <v>Id581</v>
      </c>
      <c r="B1774" t="str">
        <f>IFERROR(VLOOKUP($A1774,'Customer Names'!$A:$F,3,FALSE),"")</f>
        <v>Bussiere</v>
      </c>
      <c r="C1774" s="27">
        <f>IFERROR(VLOOKUP($A1774,'Medical Examinations'!$A:$O,2,FALSE),"")</f>
        <v>27.06</v>
      </c>
      <c r="D1774">
        <f>IFERROR(VLOOKUP($A1774,'Medical Examinations'!$A:$O,3,FALSE),"")</f>
        <v>5.74</v>
      </c>
      <c r="E1774" s="26" t="str">
        <f>IFERROR(VLOOKUP($A1774,'Medical Examinations'!$A:$O,4,FALSE),"")</f>
        <v>Yes</v>
      </c>
      <c r="F1774" t="str">
        <f>IFERROR(VLOOKUP($A1774,'Medical Examinations'!$A:$O,6,FALSE),"")</f>
        <v>No</v>
      </c>
      <c r="G1774" t="str">
        <f>IFERROR(VLOOKUP($A1774,'Medical Examinations'!$A:$O,7,FALSE),"")</f>
        <v>No</v>
      </c>
      <c r="H1774" s="28" t="str">
        <f>IFERROR(VLOOKUP($A1774,'Medical Examinations'!$A:$O,8,FALSE),"")</f>
        <v>0</v>
      </c>
      <c r="I1774" t="str">
        <f>IFERROR(VLOOKUP($A1774,'Medical Examinations'!$A:$O,10,FALSE),"")</f>
        <v>Yes</v>
      </c>
      <c r="J1774" t="str">
        <f>IFERROR(VLOOKUP($A1774,'Medical Examinations'!$A:$O,14,FALSE),"")</f>
        <v>Over Weight</v>
      </c>
      <c r="K1774" t="str">
        <f>IFERROR(VLOOKUP($A1774,'Medical Examinations'!$A:$O,15,FALSE),"")</f>
        <v>Prediabetes</v>
      </c>
      <c r="L1774" s="19" t="str">
        <f>IFERROR(VLOOKUP($A1774,'Hospitalisation Details'!$A:$Q,7,FALSE),"")</f>
        <v>10-Jun-1996</v>
      </c>
      <c r="M1774" s="20">
        <f>IFERROR(VLOOKUP($A1774,'Hospitalisation Details'!$A:$Q,10,FALSE),"")</f>
        <v>17043.34</v>
      </c>
      <c r="N1774" s="26" t="str">
        <f>IFERROR(VLOOKUP($A1774,'Hospitalisation Details'!$A:$Q,11,FALSE),"")</f>
        <v>tier - 2</v>
      </c>
      <c r="O1774" t="str">
        <f>IFERROR(VLOOKUP($A1774,'Hospitalisation Details'!$A:$Q,13,FALSE),"")</f>
        <v>tier - 3</v>
      </c>
      <c r="P1774" t="str">
        <f>IFERROR(VLOOKUP($A1774,'Hospitalisation Details'!$A:$Q,15,FALSE),"")</f>
        <v>R1013</v>
      </c>
      <c r="Q1774">
        <f>IFERROR(VLOOKUP($A1774,'Hospitalisation Details'!$A:$Q,8,FALSE),"")</f>
        <v>26</v>
      </c>
    </row>
    <row r="1775" spans="1:17" ht="15" x14ac:dyDescent="0.35">
      <c r="A1775" s="25" t="str">
        <f>'Customer Names'!A583</f>
        <v>Id582</v>
      </c>
      <c r="B1775" t="str">
        <f>IFERROR(VLOOKUP($A1775,'Customer Names'!$A:$F,3,FALSE),"")</f>
        <v>McCartney</v>
      </c>
      <c r="C1775" s="27">
        <f>IFERROR(VLOOKUP($A1775,'Medical Examinations'!$A:$O,2,FALSE),"")</f>
        <v>47.13</v>
      </c>
      <c r="D1775">
        <f>IFERROR(VLOOKUP($A1775,'Medical Examinations'!$A:$O,3,FALSE),"")</f>
        <v>8.6999999999999993</v>
      </c>
      <c r="E1775" s="26" t="str">
        <f>IFERROR(VLOOKUP($A1775,'Medical Examinations'!$A:$O,4,FALSE),"")</f>
        <v>No</v>
      </c>
      <c r="F1775" t="str">
        <f>IFERROR(VLOOKUP($A1775,'Medical Examinations'!$A:$O,6,FALSE),"")</f>
        <v>No</v>
      </c>
      <c r="G1775" t="str">
        <f>IFERROR(VLOOKUP($A1775,'Medical Examinations'!$A:$O,7,FALSE),"")</f>
        <v>No</v>
      </c>
      <c r="H1775" s="28" t="str">
        <f>IFERROR(VLOOKUP($A1775,'Medical Examinations'!$A:$O,8,FALSE),"")</f>
        <v>0</v>
      </c>
      <c r="I1775" t="str">
        <f>IFERROR(VLOOKUP($A1775,'Medical Examinations'!$A:$O,10,FALSE),"")</f>
        <v>No</v>
      </c>
      <c r="J1775" t="str">
        <f>IFERROR(VLOOKUP($A1775,'Medical Examinations'!$A:$O,14,FALSE),"")</f>
        <v>Obesity</v>
      </c>
      <c r="K1775" t="str">
        <f>IFERROR(VLOOKUP($A1775,'Medical Examinations'!$A:$O,15,FALSE),"")</f>
        <v>Diabetes</v>
      </c>
      <c r="L1775" s="19" t="str">
        <f>IFERROR(VLOOKUP($A1775,'Hospitalisation Details'!$A:$Q,7,FALSE),"")</f>
        <v>22-Aug-1971</v>
      </c>
      <c r="M1775" s="20">
        <f>IFERROR(VLOOKUP($A1775,'Hospitalisation Details'!$A:$Q,10,FALSE),"")</f>
        <v>17016.009999999998</v>
      </c>
      <c r="N1775" s="26" t="str">
        <f>IFERROR(VLOOKUP($A1775,'Hospitalisation Details'!$A:$Q,11,FALSE),"")</f>
        <v>tier - 2</v>
      </c>
      <c r="O1775" t="str">
        <f>IFERROR(VLOOKUP($A1775,'Hospitalisation Details'!$A:$Q,13,FALSE),"")</f>
        <v>tier - 2</v>
      </c>
      <c r="P1775" t="str">
        <f>IFERROR(VLOOKUP($A1775,'Hospitalisation Details'!$A:$Q,15,FALSE),"")</f>
        <v>R1023</v>
      </c>
      <c r="Q1775">
        <f>IFERROR(VLOOKUP($A1775,'Hospitalisation Details'!$A:$Q,8,FALSE),"")</f>
        <v>51</v>
      </c>
    </row>
    <row r="1776" spans="1:17" ht="15" x14ac:dyDescent="0.35">
      <c r="A1776" s="25" t="str">
        <f>'Customer Names'!A584</f>
        <v>Id583</v>
      </c>
      <c r="B1776" t="str">
        <f>IFERROR(VLOOKUP($A1776,'Customer Names'!$A:$F,3,FALSE),"")</f>
        <v>Bambauer</v>
      </c>
      <c r="C1776" s="27">
        <f>IFERROR(VLOOKUP($A1776,'Medical Examinations'!$A:$O,2,FALSE),"")</f>
        <v>51.72</v>
      </c>
      <c r="D1776">
        <f>IFERROR(VLOOKUP($A1776,'Medical Examinations'!$A:$O,3,FALSE),"")</f>
        <v>5.09</v>
      </c>
      <c r="E1776" s="26" t="str">
        <f>IFERROR(VLOOKUP($A1776,'Medical Examinations'!$A:$O,4,FALSE),"")</f>
        <v>No</v>
      </c>
      <c r="F1776" t="str">
        <f>IFERROR(VLOOKUP($A1776,'Medical Examinations'!$A:$O,6,FALSE),"")</f>
        <v>No</v>
      </c>
      <c r="G1776" t="str">
        <f>IFERROR(VLOOKUP($A1776,'Medical Examinations'!$A:$O,7,FALSE),"")</f>
        <v>No</v>
      </c>
      <c r="H1776" s="28" t="str">
        <f>IFERROR(VLOOKUP($A1776,'Medical Examinations'!$A:$O,8,FALSE),"")</f>
        <v>0</v>
      </c>
      <c r="I1776" t="str">
        <f>IFERROR(VLOOKUP($A1776,'Medical Examinations'!$A:$O,10,FALSE),"")</f>
        <v>No</v>
      </c>
      <c r="J1776" t="str">
        <f>IFERROR(VLOOKUP($A1776,'Medical Examinations'!$A:$O,14,FALSE),"")</f>
        <v>Obesity</v>
      </c>
      <c r="K1776" t="str">
        <f>IFERROR(VLOOKUP($A1776,'Medical Examinations'!$A:$O,15,FALSE),"")</f>
        <v>Normal</v>
      </c>
      <c r="L1776" s="19" t="str">
        <f>IFERROR(VLOOKUP($A1776,'Hospitalisation Details'!$A:$Q,7,FALSE),"")</f>
        <v>16-Jul-1980</v>
      </c>
      <c r="M1776" s="20">
        <f>IFERROR(VLOOKUP($A1776,'Hospitalisation Details'!$A:$Q,10,FALSE),"")</f>
        <v>16990.55</v>
      </c>
      <c r="N1776" s="26" t="str">
        <f>IFERROR(VLOOKUP($A1776,'Hospitalisation Details'!$A:$Q,11,FALSE),"")</f>
        <v>tier - 2</v>
      </c>
      <c r="O1776" t="str">
        <f>IFERROR(VLOOKUP($A1776,'Hospitalisation Details'!$A:$Q,13,FALSE),"")</f>
        <v>tier - 3</v>
      </c>
      <c r="P1776" t="str">
        <f>IFERROR(VLOOKUP($A1776,'Hospitalisation Details'!$A:$Q,15,FALSE),"")</f>
        <v>R1012</v>
      </c>
      <c r="Q1776">
        <f>IFERROR(VLOOKUP($A1776,'Hospitalisation Details'!$A:$Q,8,FALSE),"")</f>
        <v>42</v>
      </c>
    </row>
    <row r="1777" spans="1:17" ht="15" x14ac:dyDescent="0.35">
      <c r="A1777" s="25" t="str">
        <f>'Customer Names'!A585</f>
        <v>Id584</v>
      </c>
      <c r="B1777" t="str">
        <f>IFERROR(VLOOKUP($A1777,'Customer Names'!$A:$F,3,FALSE),"")</f>
        <v>Mertz</v>
      </c>
      <c r="C1777" s="27">
        <f>IFERROR(VLOOKUP($A1777,'Medical Examinations'!$A:$O,2,FALSE),"")</f>
        <v>48.59</v>
      </c>
      <c r="D1777">
        <f>IFERROR(VLOOKUP($A1777,'Medical Examinations'!$A:$O,3,FALSE),"")</f>
        <v>5.57</v>
      </c>
      <c r="E1777" s="26" t="str">
        <f>IFERROR(VLOOKUP($A1777,'Medical Examinations'!$A:$O,4,FALSE),"")</f>
        <v>No</v>
      </c>
      <c r="F1777" t="str">
        <f>IFERROR(VLOOKUP($A1777,'Medical Examinations'!$A:$O,6,FALSE),"")</f>
        <v>No</v>
      </c>
      <c r="G1777" t="str">
        <f>IFERROR(VLOOKUP($A1777,'Medical Examinations'!$A:$O,7,FALSE),"")</f>
        <v>No</v>
      </c>
      <c r="H1777" s="28" t="str">
        <f>IFERROR(VLOOKUP($A1777,'Medical Examinations'!$A:$O,8,FALSE),"")</f>
        <v>0</v>
      </c>
      <c r="I1777" t="str">
        <f>IFERROR(VLOOKUP($A1777,'Medical Examinations'!$A:$O,10,FALSE),"")</f>
        <v>No</v>
      </c>
      <c r="J1777" t="str">
        <f>IFERROR(VLOOKUP($A1777,'Medical Examinations'!$A:$O,14,FALSE),"")</f>
        <v>Obesity</v>
      </c>
      <c r="K1777" t="str">
        <f>IFERROR(VLOOKUP($A1777,'Medical Examinations'!$A:$O,15,FALSE),"")</f>
        <v>Normal</v>
      </c>
      <c r="L1777" s="19" t="str">
        <f>IFERROR(VLOOKUP($A1777,'Hospitalisation Details'!$A:$Q,7,FALSE),"")</f>
        <v>25-Aug-1977</v>
      </c>
      <c r="M1777" s="20">
        <f>IFERROR(VLOOKUP($A1777,'Hospitalisation Details'!$A:$Q,10,FALSE),"")</f>
        <v>16921.09</v>
      </c>
      <c r="N1777" s="26" t="str">
        <f>IFERROR(VLOOKUP($A1777,'Hospitalisation Details'!$A:$Q,11,FALSE),"")</f>
        <v>tier - 2</v>
      </c>
      <c r="O1777" t="str">
        <f>IFERROR(VLOOKUP($A1777,'Hospitalisation Details'!$A:$Q,13,FALSE),"")</f>
        <v>tier - 3</v>
      </c>
      <c r="P1777" t="str">
        <f>IFERROR(VLOOKUP($A1777,'Hospitalisation Details'!$A:$Q,15,FALSE),"")</f>
        <v>R1023</v>
      </c>
      <c r="Q1777">
        <f>IFERROR(VLOOKUP($A1777,'Hospitalisation Details'!$A:$Q,8,FALSE),"")</f>
        <v>45</v>
      </c>
    </row>
    <row r="1778" spans="1:17" ht="15" x14ac:dyDescent="0.35">
      <c r="A1778" s="25" t="str">
        <f>'Customer Names'!A586</f>
        <v>Id585</v>
      </c>
      <c r="B1778" t="str">
        <f>IFERROR(VLOOKUP($A1778,'Customer Names'!$A:$F,3,FALSE),"")</f>
        <v>Mason</v>
      </c>
      <c r="C1778" s="27">
        <f>IFERROR(VLOOKUP($A1778,'Medical Examinations'!$A:$O,2,FALSE),"")</f>
        <v>45.18</v>
      </c>
      <c r="D1778">
        <f>IFERROR(VLOOKUP($A1778,'Medical Examinations'!$A:$O,3,FALSE),"")</f>
        <v>10.87</v>
      </c>
      <c r="E1778" s="26" t="str">
        <f>IFERROR(VLOOKUP($A1778,'Medical Examinations'!$A:$O,4,FALSE),"")</f>
        <v>No</v>
      </c>
      <c r="F1778" t="str">
        <f>IFERROR(VLOOKUP($A1778,'Medical Examinations'!$A:$O,6,FALSE),"")</f>
        <v>No</v>
      </c>
      <c r="G1778" t="str">
        <f>IFERROR(VLOOKUP($A1778,'Medical Examinations'!$A:$O,7,FALSE),"")</f>
        <v>No</v>
      </c>
      <c r="H1778" s="28" t="str">
        <f>IFERROR(VLOOKUP($A1778,'Medical Examinations'!$A:$O,8,FALSE),"")</f>
        <v>0</v>
      </c>
      <c r="I1778" t="str">
        <f>IFERROR(VLOOKUP($A1778,'Medical Examinations'!$A:$O,10,FALSE),"")</f>
        <v>No</v>
      </c>
      <c r="J1778" t="str">
        <f>IFERROR(VLOOKUP($A1778,'Medical Examinations'!$A:$O,14,FALSE),"")</f>
        <v>Obesity</v>
      </c>
      <c r="K1778" t="str">
        <f>IFERROR(VLOOKUP($A1778,'Medical Examinations'!$A:$O,15,FALSE),"")</f>
        <v>Diabetes</v>
      </c>
      <c r="L1778" s="19" t="str">
        <f>IFERROR(VLOOKUP($A1778,'Hospitalisation Details'!$A:$Q,7,FALSE),"")</f>
        <v>21-Oct-1968</v>
      </c>
      <c r="M1778" s="20">
        <f>IFERROR(VLOOKUP($A1778,'Hospitalisation Details'!$A:$Q,10,FALSE),"")</f>
        <v>16903.5</v>
      </c>
      <c r="N1778" s="26" t="str">
        <f>IFERROR(VLOOKUP($A1778,'Hospitalisation Details'!$A:$Q,11,FALSE),"")</f>
        <v>tier - 2</v>
      </c>
      <c r="O1778" t="str">
        <f>IFERROR(VLOOKUP($A1778,'Hospitalisation Details'!$A:$Q,13,FALSE),"")</f>
        <v>tier - 3</v>
      </c>
      <c r="P1778" t="str">
        <f>IFERROR(VLOOKUP($A1778,'Hospitalisation Details'!$A:$Q,15,FALSE),"")</f>
        <v>R1012</v>
      </c>
      <c r="Q1778">
        <f>IFERROR(VLOOKUP($A1778,'Hospitalisation Details'!$A:$Q,8,FALSE),"")</f>
        <v>54</v>
      </c>
    </row>
    <row r="1779" spans="1:17" ht="15" x14ac:dyDescent="0.35">
      <c r="A1779" s="25" t="str">
        <f>'Customer Names'!A587</f>
        <v>Id586</v>
      </c>
      <c r="B1779" t="str">
        <f>IFERROR(VLOOKUP($A1779,'Customer Names'!$A:$F,3,FALSE),"")</f>
        <v>Rotich</v>
      </c>
      <c r="C1779" s="27">
        <f>IFERROR(VLOOKUP($A1779,'Medical Examinations'!$A:$O,2,FALSE),"")</f>
        <v>27.9</v>
      </c>
      <c r="D1779">
        <f>IFERROR(VLOOKUP($A1779,'Medical Examinations'!$A:$O,3,FALSE),"")</f>
        <v>6.02</v>
      </c>
      <c r="E1779" s="26" t="str">
        <f>IFERROR(VLOOKUP($A1779,'Medical Examinations'!$A:$O,4,FALSE),"")</f>
        <v>No</v>
      </c>
      <c r="F1779" t="str">
        <f>IFERROR(VLOOKUP($A1779,'Medical Examinations'!$A:$O,6,FALSE),"")</f>
        <v>No</v>
      </c>
      <c r="G1779" t="str">
        <f>IFERROR(VLOOKUP($A1779,'Medical Examinations'!$A:$O,7,FALSE),"")</f>
        <v>Yes</v>
      </c>
      <c r="H1779" s="28">
        <f>IFERROR(VLOOKUP($A1779,'Medical Examinations'!$A:$O,8,FALSE),"")</f>
        <v>1</v>
      </c>
      <c r="I1779" t="str">
        <f>IFERROR(VLOOKUP($A1779,'Medical Examinations'!$A:$O,10,FALSE),"")</f>
        <v>Yes</v>
      </c>
      <c r="J1779" t="str">
        <f>IFERROR(VLOOKUP($A1779,'Medical Examinations'!$A:$O,14,FALSE),"")</f>
        <v>Over Weight</v>
      </c>
      <c r="K1779" t="str">
        <f>IFERROR(VLOOKUP($A1779,'Medical Examinations'!$A:$O,15,FALSE),"")</f>
        <v>Prediabetes</v>
      </c>
      <c r="L1779" s="19" t="str">
        <f>IFERROR(VLOOKUP($A1779,'Hospitalisation Details'!$A:$Q,7,FALSE),"")</f>
        <v>10-Sep-2003</v>
      </c>
      <c r="M1779" s="20">
        <f>IFERROR(VLOOKUP($A1779,'Hospitalisation Details'!$A:$Q,10,FALSE),"")</f>
        <v>16884.919999999998</v>
      </c>
      <c r="N1779" s="26" t="str">
        <f>IFERROR(VLOOKUP($A1779,'Hospitalisation Details'!$A:$Q,11,FALSE),"")</f>
        <v>tier - 2</v>
      </c>
      <c r="O1779" t="str">
        <f>IFERROR(VLOOKUP($A1779,'Hospitalisation Details'!$A:$Q,13,FALSE),"")</f>
        <v>tier - 2</v>
      </c>
      <c r="P1779" t="str">
        <f>IFERROR(VLOOKUP($A1779,'Hospitalisation Details'!$A:$Q,15,FALSE),"")</f>
        <v>R1011</v>
      </c>
      <c r="Q1779">
        <f>IFERROR(VLOOKUP($A1779,'Hospitalisation Details'!$A:$Q,8,FALSE),"")</f>
        <v>19</v>
      </c>
    </row>
    <row r="1780" spans="1:17" ht="15" x14ac:dyDescent="0.35">
      <c r="A1780" s="25" t="str">
        <f>'Customer Names'!A588</f>
        <v>Id587</v>
      </c>
      <c r="B1780" t="str">
        <f>IFERROR(VLOOKUP($A1780,'Customer Names'!$A:$F,3,FALSE),"")</f>
        <v>Fetzer</v>
      </c>
      <c r="C1780" s="27">
        <f>IFERROR(VLOOKUP($A1780,'Medical Examinations'!$A:$O,2,FALSE),"")</f>
        <v>51.33</v>
      </c>
      <c r="D1780">
        <f>IFERROR(VLOOKUP($A1780,'Medical Examinations'!$A:$O,3,FALSE),"")</f>
        <v>7</v>
      </c>
      <c r="E1780" s="26" t="str">
        <f>IFERROR(VLOOKUP($A1780,'Medical Examinations'!$A:$O,4,FALSE),"")</f>
        <v>No</v>
      </c>
      <c r="F1780" t="str">
        <f>IFERROR(VLOOKUP($A1780,'Medical Examinations'!$A:$O,6,FALSE),"")</f>
        <v>No</v>
      </c>
      <c r="G1780" t="str">
        <f>IFERROR(VLOOKUP($A1780,'Medical Examinations'!$A:$O,7,FALSE),"")</f>
        <v>No</v>
      </c>
      <c r="H1780" s="28" t="str">
        <f>IFERROR(VLOOKUP($A1780,'Medical Examinations'!$A:$O,8,FALSE),"")</f>
        <v>0</v>
      </c>
      <c r="I1780" t="str">
        <f>IFERROR(VLOOKUP($A1780,'Medical Examinations'!$A:$O,10,FALSE),"")</f>
        <v>No</v>
      </c>
      <c r="J1780" t="str">
        <f>IFERROR(VLOOKUP($A1780,'Medical Examinations'!$A:$O,14,FALSE),"")</f>
        <v>Obesity</v>
      </c>
      <c r="K1780" t="str">
        <f>IFERROR(VLOOKUP($A1780,'Medical Examinations'!$A:$O,15,FALSE),"")</f>
        <v>Diabetes</v>
      </c>
      <c r="L1780" s="19" t="str">
        <f>IFERROR(VLOOKUP($A1780,'Hospitalisation Details'!$A:$Q,7,FALSE),"")</f>
        <v>8-Aug-1974</v>
      </c>
      <c r="M1780" s="20">
        <f>IFERROR(VLOOKUP($A1780,'Hospitalisation Details'!$A:$Q,10,FALSE),"")</f>
        <v>16841.32</v>
      </c>
      <c r="N1780" s="26" t="str">
        <f>IFERROR(VLOOKUP($A1780,'Hospitalisation Details'!$A:$Q,11,FALSE),"")</f>
        <v>tier - 2</v>
      </c>
      <c r="O1780" t="str">
        <f>IFERROR(VLOOKUP($A1780,'Hospitalisation Details'!$A:$Q,13,FALSE),"")</f>
        <v>tier - 3</v>
      </c>
      <c r="P1780" t="str">
        <f>IFERROR(VLOOKUP($A1780,'Hospitalisation Details'!$A:$Q,15,FALSE),"")</f>
        <v>R1011</v>
      </c>
      <c r="Q1780">
        <f>IFERROR(VLOOKUP($A1780,'Hospitalisation Details'!$A:$Q,8,FALSE),"")</f>
        <v>48</v>
      </c>
    </row>
    <row r="1781" spans="1:17" ht="15" x14ac:dyDescent="0.35">
      <c r="A1781" s="25" t="str">
        <f>'Customer Names'!A589</f>
        <v>Id588</v>
      </c>
      <c r="B1781" t="str">
        <f>IFERROR(VLOOKUP($A1781,'Customer Names'!$A:$F,3,FALSE),"")</f>
        <v>Mattis</v>
      </c>
      <c r="C1781" s="27">
        <f>IFERROR(VLOOKUP($A1781,'Medical Examinations'!$A:$O,2,FALSE),"")</f>
        <v>30.59</v>
      </c>
      <c r="D1781">
        <f>IFERROR(VLOOKUP($A1781,'Medical Examinations'!$A:$O,3,FALSE),"")</f>
        <v>5.56</v>
      </c>
      <c r="E1781" s="26" t="str">
        <f>IFERROR(VLOOKUP($A1781,'Medical Examinations'!$A:$O,4,FALSE),"")</f>
        <v>Yes</v>
      </c>
      <c r="F1781" t="str">
        <f>IFERROR(VLOOKUP($A1781,'Medical Examinations'!$A:$O,6,FALSE),"")</f>
        <v>No</v>
      </c>
      <c r="G1781" t="str">
        <f>IFERROR(VLOOKUP($A1781,'Medical Examinations'!$A:$O,7,FALSE),"")</f>
        <v>No</v>
      </c>
      <c r="H1781" s="28">
        <f>IFERROR(VLOOKUP($A1781,'Medical Examinations'!$A:$O,8,FALSE),"")</f>
        <v>1</v>
      </c>
      <c r="I1781" t="str">
        <f>IFERROR(VLOOKUP($A1781,'Medical Examinations'!$A:$O,10,FALSE),"")</f>
        <v>No</v>
      </c>
      <c r="J1781" t="str">
        <f>IFERROR(VLOOKUP($A1781,'Medical Examinations'!$A:$O,14,FALSE),"")</f>
        <v>Obesity</v>
      </c>
      <c r="K1781" t="str">
        <f>IFERROR(VLOOKUP($A1781,'Medical Examinations'!$A:$O,15,FALSE),"")</f>
        <v>Normal</v>
      </c>
      <c r="L1781" s="19" t="str">
        <f>IFERROR(VLOOKUP($A1781,'Hospitalisation Details'!$A:$Q,7,FALSE),"")</f>
        <v>19-Oct-1995</v>
      </c>
      <c r="M1781" s="20">
        <f>IFERROR(VLOOKUP($A1781,'Hospitalisation Details'!$A:$Q,10,FALSE),"")</f>
        <v>16796.41</v>
      </c>
      <c r="N1781" s="26" t="str">
        <f>IFERROR(VLOOKUP($A1781,'Hospitalisation Details'!$A:$Q,11,FALSE),"")</f>
        <v>tier - 2</v>
      </c>
      <c r="O1781" t="str">
        <f>IFERROR(VLOOKUP($A1781,'Hospitalisation Details'!$A:$Q,13,FALSE),"")</f>
        <v>tier - 3</v>
      </c>
      <c r="P1781" t="str">
        <f>IFERROR(VLOOKUP($A1781,'Hospitalisation Details'!$A:$Q,15,FALSE),"")</f>
        <v>R1024</v>
      </c>
      <c r="Q1781">
        <f>IFERROR(VLOOKUP($A1781,'Hospitalisation Details'!$A:$Q,8,FALSE),"")</f>
        <v>27</v>
      </c>
    </row>
    <row r="1782" spans="1:17" ht="15" x14ac:dyDescent="0.35">
      <c r="A1782" s="25" t="str">
        <f>'Customer Names'!A590</f>
        <v>Id589</v>
      </c>
      <c r="B1782" t="str">
        <f>IFERROR(VLOOKUP($A1782,'Customer Names'!$A:$F,3,FALSE),"")</f>
        <v>Cochran</v>
      </c>
      <c r="C1782" s="27">
        <f>IFERROR(VLOOKUP($A1782,'Medical Examinations'!$A:$O,2,FALSE),"")</f>
        <v>39.229999999999997</v>
      </c>
      <c r="D1782">
        <f>IFERROR(VLOOKUP($A1782,'Medical Examinations'!$A:$O,3,FALSE),"")</f>
        <v>8.4499999999999993</v>
      </c>
      <c r="E1782" s="26" t="str">
        <f>IFERROR(VLOOKUP($A1782,'Medical Examinations'!$A:$O,4,FALSE),"")</f>
        <v>No</v>
      </c>
      <c r="F1782" t="str">
        <f>IFERROR(VLOOKUP($A1782,'Medical Examinations'!$A:$O,6,FALSE),"")</f>
        <v>No</v>
      </c>
      <c r="G1782" t="str">
        <f>IFERROR(VLOOKUP($A1782,'Medical Examinations'!$A:$O,7,FALSE),"")</f>
        <v>No</v>
      </c>
      <c r="H1782" s="28" t="str">
        <f>IFERROR(VLOOKUP($A1782,'Medical Examinations'!$A:$O,8,FALSE),"")</f>
        <v>0</v>
      </c>
      <c r="I1782" t="str">
        <f>IFERROR(VLOOKUP($A1782,'Medical Examinations'!$A:$O,10,FALSE),"")</f>
        <v>No</v>
      </c>
      <c r="J1782" t="str">
        <f>IFERROR(VLOOKUP($A1782,'Medical Examinations'!$A:$O,14,FALSE),"")</f>
        <v>Obesity</v>
      </c>
      <c r="K1782" t="str">
        <f>IFERROR(VLOOKUP($A1782,'Medical Examinations'!$A:$O,15,FALSE),"")</f>
        <v>Diabetes</v>
      </c>
      <c r="L1782" s="19" t="str">
        <f>IFERROR(VLOOKUP($A1782,'Hospitalisation Details'!$A:$Q,7,FALSE),"")</f>
        <v>29-Jul-1962</v>
      </c>
      <c r="M1782" s="20">
        <f>IFERROR(VLOOKUP($A1782,'Hospitalisation Details'!$A:$Q,10,FALSE),"")</f>
        <v>16779.400000000001</v>
      </c>
      <c r="N1782" s="26" t="str">
        <f>IFERROR(VLOOKUP($A1782,'Hospitalisation Details'!$A:$Q,11,FALSE),"")</f>
        <v>tier - 2</v>
      </c>
      <c r="O1782" t="str">
        <f>IFERROR(VLOOKUP($A1782,'Hospitalisation Details'!$A:$Q,13,FALSE),"")</f>
        <v>tier - 2</v>
      </c>
      <c r="P1782" t="str">
        <f>IFERROR(VLOOKUP($A1782,'Hospitalisation Details'!$A:$Q,15,FALSE),"")</f>
        <v>R1026</v>
      </c>
      <c r="Q1782">
        <f>IFERROR(VLOOKUP($A1782,'Hospitalisation Details'!$A:$Q,8,FALSE),"")</f>
        <v>60</v>
      </c>
    </row>
    <row r="1783" spans="1:17" ht="15" x14ac:dyDescent="0.35">
      <c r="A1783" s="25" t="str">
        <f>'Customer Names'!A60</f>
        <v>Id59</v>
      </c>
      <c r="B1783" t="str">
        <f>IFERROR(VLOOKUP($A1783,'Customer Names'!$A:$F,3,FALSE),"")</f>
        <v>Rayner</v>
      </c>
      <c r="C1783" s="27">
        <f>IFERROR(VLOOKUP($A1783,'Medical Examinations'!$A:$O,2,FALSE),"")</f>
        <v>36.479999999999997</v>
      </c>
      <c r="D1783">
        <f>IFERROR(VLOOKUP($A1783,'Medical Examinations'!$A:$O,3,FALSE),"")</f>
        <v>6.2</v>
      </c>
      <c r="E1783" s="26" t="str">
        <f>IFERROR(VLOOKUP($A1783,'Medical Examinations'!$A:$O,4,FALSE),"")</f>
        <v>No</v>
      </c>
      <c r="F1783" t="str">
        <f>IFERROR(VLOOKUP($A1783,'Medical Examinations'!$A:$O,6,FALSE),"")</f>
        <v>No</v>
      </c>
      <c r="G1783" t="str">
        <f>IFERROR(VLOOKUP($A1783,'Medical Examinations'!$A:$O,7,FALSE),"")</f>
        <v>No</v>
      </c>
      <c r="H1783" s="28" t="str">
        <f>IFERROR(VLOOKUP($A1783,'Medical Examinations'!$A:$O,8,FALSE),"")</f>
        <v>0</v>
      </c>
      <c r="I1783" t="str">
        <f>IFERROR(VLOOKUP($A1783,'Medical Examinations'!$A:$O,10,FALSE),"")</f>
        <v>Yes</v>
      </c>
      <c r="J1783" t="str">
        <f>IFERROR(VLOOKUP($A1783,'Medical Examinations'!$A:$O,14,FALSE),"")</f>
        <v>Obesity</v>
      </c>
      <c r="K1783" t="str">
        <f>IFERROR(VLOOKUP($A1783,'Medical Examinations'!$A:$O,15,FALSE),"")</f>
        <v>Prediabetes</v>
      </c>
      <c r="L1783" s="19" t="str">
        <f>IFERROR(VLOOKUP($A1783,'Hospitalisation Details'!$A:$Q,7,FALSE),"")</f>
        <v>21-Oct-1977</v>
      </c>
      <c r="M1783" s="20">
        <f>IFERROR(VLOOKUP($A1783,'Hospitalisation Details'!$A:$Q,10,FALSE),"")</f>
        <v>42760.5</v>
      </c>
      <c r="N1783" s="26" t="str">
        <f>IFERROR(VLOOKUP($A1783,'Hospitalisation Details'!$A:$Q,11,FALSE),"")</f>
        <v>tier - 1</v>
      </c>
      <c r="O1783" t="str">
        <f>IFERROR(VLOOKUP($A1783,'Hospitalisation Details'!$A:$Q,13,FALSE),"")</f>
        <v>tier - 2</v>
      </c>
      <c r="P1783" t="str">
        <f>IFERROR(VLOOKUP($A1783,'Hospitalisation Details'!$A:$Q,15,FALSE),"")</f>
        <v>R1012</v>
      </c>
      <c r="Q1783">
        <f>IFERROR(VLOOKUP($A1783,'Hospitalisation Details'!$A:$Q,8,FALSE),"")</f>
        <v>45</v>
      </c>
    </row>
    <row r="1784" spans="1:17" ht="15" x14ac:dyDescent="0.35">
      <c r="A1784" s="25" t="str">
        <f>'Customer Names'!A591</f>
        <v>Id590</v>
      </c>
      <c r="B1784" t="str">
        <f>IFERROR(VLOOKUP($A1784,'Customer Names'!$A:$F,3,FALSE),"")</f>
        <v>Balinsky</v>
      </c>
      <c r="C1784" s="27">
        <f>IFERROR(VLOOKUP($A1784,'Medical Examinations'!$A:$O,2,FALSE),"")</f>
        <v>19.094999999999999</v>
      </c>
      <c r="D1784">
        <f>IFERROR(VLOOKUP($A1784,'Medical Examinations'!$A:$O,3,FALSE),"")</f>
        <v>6.19</v>
      </c>
      <c r="E1784" s="26" t="str">
        <f>IFERROR(VLOOKUP($A1784,'Medical Examinations'!$A:$O,4,FALSE),"")</f>
        <v>No</v>
      </c>
      <c r="F1784" t="str">
        <f>IFERROR(VLOOKUP($A1784,'Medical Examinations'!$A:$O,6,FALSE),"")</f>
        <v>No</v>
      </c>
      <c r="G1784" t="str">
        <f>IFERROR(VLOOKUP($A1784,'Medical Examinations'!$A:$O,7,FALSE),"")</f>
        <v>No</v>
      </c>
      <c r="H1784" s="28" t="str">
        <f>IFERROR(VLOOKUP($A1784,'Medical Examinations'!$A:$O,8,FALSE),"")</f>
        <v>0</v>
      </c>
      <c r="I1784" t="str">
        <f>IFERROR(VLOOKUP($A1784,'Medical Examinations'!$A:$O,10,FALSE),"")</f>
        <v>Yes</v>
      </c>
      <c r="J1784" t="str">
        <f>IFERROR(VLOOKUP($A1784,'Medical Examinations'!$A:$O,14,FALSE),"")</f>
        <v>Normal Weight</v>
      </c>
      <c r="K1784" t="str">
        <f>IFERROR(VLOOKUP($A1784,'Medical Examinations'!$A:$O,15,FALSE),"")</f>
        <v>Prediabetes</v>
      </c>
      <c r="L1784" s="19" t="str">
        <f>IFERROR(VLOOKUP($A1784,'Hospitalisation Details'!$A:$Q,7,FALSE),"")</f>
        <v>23-Sep-1989</v>
      </c>
      <c r="M1784" s="20">
        <f>IFERROR(VLOOKUP($A1784,'Hospitalisation Details'!$A:$Q,10,FALSE),"")</f>
        <v>16776.3</v>
      </c>
      <c r="N1784" s="26" t="str">
        <f>IFERROR(VLOOKUP($A1784,'Hospitalisation Details'!$A:$Q,11,FALSE),"")</f>
        <v>tier - 2</v>
      </c>
      <c r="O1784" t="str">
        <f>IFERROR(VLOOKUP($A1784,'Hospitalisation Details'!$A:$Q,13,FALSE),"")</f>
        <v>tier - 2</v>
      </c>
      <c r="P1784" t="str">
        <f>IFERROR(VLOOKUP($A1784,'Hospitalisation Details'!$A:$Q,15,FALSE),"")</f>
        <v>R1024</v>
      </c>
      <c r="Q1784">
        <f>IFERROR(VLOOKUP($A1784,'Hospitalisation Details'!$A:$Q,8,FALSE),"")</f>
        <v>33</v>
      </c>
    </row>
    <row r="1785" spans="1:17" ht="15" x14ac:dyDescent="0.35">
      <c r="A1785" s="25" t="str">
        <f>'Customer Names'!A592</f>
        <v>Id591</v>
      </c>
      <c r="B1785" t="str">
        <f>IFERROR(VLOOKUP($A1785,'Customer Names'!$A:$F,3,FALSE),"")</f>
        <v>Reilly</v>
      </c>
      <c r="C1785" s="27">
        <f>IFERROR(VLOOKUP($A1785,'Medical Examinations'!$A:$O,2,FALSE),"")</f>
        <v>49.72</v>
      </c>
      <c r="D1785">
        <f>IFERROR(VLOOKUP($A1785,'Medical Examinations'!$A:$O,3,FALSE),"")</f>
        <v>7.71</v>
      </c>
      <c r="E1785" s="26" t="str">
        <f>IFERROR(VLOOKUP($A1785,'Medical Examinations'!$A:$O,4,FALSE),"")</f>
        <v>No</v>
      </c>
      <c r="F1785" t="str">
        <f>IFERROR(VLOOKUP($A1785,'Medical Examinations'!$A:$O,6,FALSE),"")</f>
        <v>No</v>
      </c>
      <c r="G1785" t="str">
        <f>IFERROR(VLOOKUP($A1785,'Medical Examinations'!$A:$O,7,FALSE),"")</f>
        <v>No</v>
      </c>
      <c r="H1785" s="28" t="str">
        <f>IFERROR(VLOOKUP($A1785,'Medical Examinations'!$A:$O,8,FALSE),"")</f>
        <v>0</v>
      </c>
      <c r="I1785" t="str">
        <f>IFERROR(VLOOKUP($A1785,'Medical Examinations'!$A:$O,10,FALSE),"")</f>
        <v>No</v>
      </c>
      <c r="J1785" t="str">
        <f>IFERROR(VLOOKUP($A1785,'Medical Examinations'!$A:$O,14,FALSE),"")</f>
        <v>Obesity</v>
      </c>
      <c r="K1785" t="str">
        <f>IFERROR(VLOOKUP($A1785,'Medical Examinations'!$A:$O,15,FALSE),"")</f>
        <v>Diabetes</v>
      </c>
      <c r="L1785" s="19" t="str">
        <f>IFERROR(VLOOKUP($A1785,'Hospitalisation Details'!$A:$Q,7,FALSE),"")</f>
        <v>28-Aug-1974</v>
      </c>
      <c r="M1785" s="20">
        <f>IFERROR(VLOOKUP($A1785,'Hospitalisation Details'!$A:$Q,10,FALSE),"")</f>
        <v>16770.990000000002</v>
      </c>
      <c r="N1785" s="26" t="str">
        <f>IFERROR(VLOOKUP($A1785,'Hospitalisation Details'!$A:$Q,11,FALSE),"")</f>
        <v>tier - 2</v>
      </c>
      <c r="O1785" t="str">
        <f>IFERROR(VLOOKUP($A1785,'Hospitalisation Details'!$A:$Q,13,FALSE),"")</f>
        <v>tier - 1</v>
      </c>
      <c r="P1785" t="str">
        <f>IFERROR(VLOOKUP($A1785,'Hospitalisation Details'!$A:$Q,15,FALSE),"")</f>
        <v>R1012</v>
      </c>
      <c r="Q1785">
        <f>IFERROR(VLOOKUP($A1785,'Hospitalisation Details'!$A:$Q,8,FALSE),"")</f>
        <v>48</v>
      </c>
    </row>
    <row r="1786" spans="1:17" ht="15" x14ac:dyDescent="0.35">
      <c r="A1786" s="25" t="str">
        <f>'Customer Names'!A593</f>
        <v>Id592</v>
      </c>
      <c r="B1786" t="str">
        <f>IFERROR(VLOOKUP($A1786,'Customer Names'!$A:$F,3,FALSE),"")</f>
        <v>Johnson</v>
      </c>
      <c r="C1786" s="27">
        <f>IFERROR(VLOOKUP($A1786,'Medical Examinations'!$A:$O,2,FALSE),"")</f>
        <v>21.754999999999999</v>
      </c>
      <c r="D1786">
        <f>IFERROR(VLOOKUP($A1786,'Medical Examinations'!$A:$O,3,FALSE),"")</f>
        <v>4.63</v>
      </c>
      <c r="E1786" s="26" t="str">
        <f>IFERROR(VLOOKUP($A1786,'Medical Examinations'!$A:$O,4,FALSE),"")</f>
        <v>No</v>
      </c>
      <c r="F1786" t="str">
        <f>IFERROR(VLOOKUP($A1786,'Medical Examinations'!$A:$O,6,FALSE),"")</f>
        <v>No</v>
      </c>
      <c r="G1786" t="str">
        <f>IFERROR(VLOOKUP($A1786,'Medical Examinations'!$A:$O,7,FALSE),"")</f>
        <v>Yes</v>
      </c>
      <c r="H1786" s="28">
        <f>IFERROR(VLOOKUP($A1786,'Medical Examinations'!$A:$O,8,FALSE),"")</f>
        <v>1</v>
      </c>
      <c r="I1786" t="str">
        <f>IFERROR(VLOOKUP($A1786,'Medical Examinations'!$A:$O,10,FALSE),"")</f>
        <v>Yes</v>
      </c>
      <c r="J1786" t="str">
        <f>IFERROR(VLOOKUP($A1786,'Medical Examinations'!$A:$O,14,FALSE),"")</f>
        <v>Normal Weight</v>
      </c>
      <c r="K1786" t="str">
        <f>IFERROR(VLOOKUP($A1786,'Medical Examinations'!$A:$O,15,FALSE),"")</f>
        <v>Normal</v>
      </c>
      <c r="L1786" s="19" t="str">
        <f>IFERROR(VLOOKUP($A1786,'Hospitalisation Details'!$A:$Q,7,FALSE),"")</f>
        <v>5-Nov-1993</v>
      </c>
      <c r="M1786" s="20">
        <f>IFERROR(VLOOKUP($A1786,'Hospitalisation Details'!$A:$Q,10,FALSE),"")</f>
        <v>16657.72</v>
      </c>
      <c r="N1786" s="26" t="str">
        <f>IFERROR(VLOOKUP($A1786,'Hospitalisation Details'!$A:$Q,11,FALSE),"")</f>
        <v>tier - 2</v>
      </c>
      <c r="O1786" t="str">
        <f>IFERROR(VLOOKUP($A1786,'Hospitalisation Details'!$A:$Q,13,FALSE),"")</f>
        <v>tier - 1</v>
      </c>
      <c r="P1786" t="str">
        <f>IFERROR(VLOOKUP($A1786,'Hospitalisation Details'!$A:$Q,15,FALSE),"")</f>
        <v>R1024</v>
      </c>
      <c r="Q1786">
        <f>IFERROR(VLOOKUP($A1786,'Hospitalisation Details'!$A:$Q,8,FALSE),"")</f>
        <v>29</v>
      </c>
    </row>
    <row r="1787" spans="1:17" ht="15" x14ac:dyDescent="0.35">
      <c r="A1787" s="25" t="str">
        <f>'Customer Names'!A594</f>
        <v>Id593</v>
      </c>
      <c r="B1787" t="str">
        <f>IFERROR(VLOOKUP($A1787,'Customer Names'!$A:$F,3,FALSE),"")</f>
        <v>Petry</v>
      </c>
      <c r="C1787" s="27">
        <f>IFERROR(VLOOKUP($A1787,'Medical Examinations'!$A:$O,2,FALSE),"")</f>
        <v>48.39</v>
      </c>
      <c r="D1787">
        <f>IFERROR(VLOOKUP($A1787,'Medical Examinations'!$A:$O,3,FALSE),"")</f>
        <v>4.6100000000000003</v>
      </c>
      <c r="E1787" s="26" t="str">
        <f>IFERROR(VLOOKUP($A1787,'Medical Examinations'!$A:$O,4,FALSE),"")</f>
        <v>No</v>
      </c>
      <c r="F1787" t="str">
        <f>IFERROR(VLOOKUP($A1787,'Medical Examinations'!$A:$O,6,FALSE),"")</f>
        <v>No</v>
      </c>
      <c r="G1787" t="str">
        <f>IFERROR(VLOOKUP($A1787,'Medical Examinations'!$A:$O,7,FALSE),"")</f>
        <v>No</v>
      </c>
      <c r="H1787" s="28" t="str">
        <f>IFERROR(VLOOKUP($A1787,'Medical Examinations'!$A:$O,8,FALSE),"")</f>
        <v>0</v>
      </c>
      <c r="I1787" t="str">
        <f>IFERROR(VLOOKUP($A1787,'Medical Examinations'!$A:$O,10,FALSE),"")</f>
        <v>No</v>
      </c>
      <c r="J1787" t="str">
        <f>IFERROR(VLOOKUP($A1787,'Medical Examinations'!$A:$O,14,FALSE),"")</f>
        <v>Obesity</v>
      </c>
      <c r="K1787" t="str">
        <f>IFERROR(VLOOKUP($A1787,'Medical Examinations'!$A:$O,15,FALSE),"")</f>
        <v>Normal</v>
      </c>
      <c r="L1787" s="19" t="str">
        <f>IFERROR(VLOOKUP($A1787,'Hospitalisation Details'!$A:$Q,7,FALSE),"")</f>
        <v>25-Sep-1977</v>
      </c>
      <c r="M1787" s="20">
        <f>IFERROR(VLOOKUP($A1787,'Hospitalisation Details'!$A:$Q,10,FALSE),"")</f>
        <v>16631.61</v>
      </c>
      <c r="N1787" s="26" t="str">
        <f>IFERROR(VLOOKUP($A1787,'Hospitalisation Details'!$A:$Q,11,FALSE),"")</f>
        <v>tier - 2</v>
      </c>
      <c r="O1787" t="str">
        <f>IFERROR(VLOOKUP($A1787,'Hospitalisation Details'!$A:$Q,13,FALSE),"")</f>
        <v>tier - 1</v>
      </c>
      <c r="P1787" t="str">
        <f>IFERROR(VLOOKUP($A1787,'Hospitalisation Details'!$A:$Q,15,FALSE),"")</f>
        <v>R1012</v>
      </c>
      <c r="Q1787">
        <f>IFERROR(VLOOKUP($A1787,'Hospitalisation Details'!$A:$Q,8,FALSE),"")</f>
        <v>45</v>
      </c>
    </row>
    <row r="1788" spans="1:17" ht="15" x14ac:dyDescent="0.35">
      <c r="A1788" s="25" t="str">
        <f>'Customer Names'!A595</f>
        <v>Id594</v>
      </c>
      <c r="B1788" t="str">
        <f>IFERROR(VLOOKUP($A1788,'Customer Names'!$A:$F,3,FALSE),"")</f>
        <v>Laleman</v>
      </c>
      <c r="C1788" s="27">
        <f>IFERROR(VLOOKUP($A1788,'Medical Examinations'!$A:$O,2,FALSE),"")</f>
        <v>47.15</v>
      </c>
      <c r="D1788">
        <f>IFERROR(VLOOKUP($A1788,'Medical Examinations'!$A:$O,3,FALSE),"")</f>
        <v>9.5299999999999994</v>
      </c>
      <c r="E1788" s="26" t="str">
        <f>IFERROR(VLOOKUP($A1788,'Medical Examinations'!$A:$O,4,FALSE),"")</f>
        <v>Yes</v>
      </c>
      <c r="F1788" t="str">
        <f>IFERROR(VLOOKUP($A1788,'Medical Examinations'!$A:$O,6,FALSE),"")</f>
        <v>No</v>
      </c>
      <c r="G1788" t="str">
        <f>IFERROR(VLOOKUP($A1788,'Medical Examinations'!$A:$O,7,FALSE),"")</f>
        <v>No</v>
      </c>
      <c r="H1788" s="28">
        <f>IFERROR(VLOOKUP($A1788,'Medical Examinations'!$A:$O,8,FALSE),"")</f>
        <v>1</v>
      </c>
      <c r="I1788" t="str">
        <f>IFERROR(VLOOKUP($A1788,'Medical Examinations'!$A:$O,10,FALSE),"")</f>
        <v>No</v>
      </c>
      <c r="J1788" t="str">
        <f>IFERROR(VLOOKUP($A1788,'Medical Examinations'!$A:$O,14,FALSE),"")</f>
        <v>Obesity</v>
      </c>
      <c r="K1788" t="str">
        <f>IFERROR(VLOOKUP($A1788,'Medical Examinations'!$A:$O,15,FALSE),"")</f>
        <v>Diabetes</v>
      </c>
      <c r="L1788" s="19" t="str">
        <f>IFERROR(VLOOKUP($A1788,'Hospitalisation Details'!$A:$Q,7,FALSE),"")</f>
        <v>24-Jul-1975</v>
      </c>
      <c r="M1788" s="20">
        <f>IFERROR(VLOOKUP($A1788,'Hospitalisation Details'!$A:$Q,10,FALSE),"")</f>
        <v>16602.18</v>
      </c>
      <c r="N1788" s="26" t="str">
        <f>IFERROR(VLOOKUP($A1788,'Hospitalisation Details'!$A:$Q,11,FALSE),"")</f>
        <v>tier - 2</v>
      </c>
      <c r="O1788" t="str">
        <f>IFERROR(VLOOKUP($A1788,'Hospitalisation Details'!$A:$Q,13,FALSE),"")</f>
        <v>tier - 1</v>
      </c>
      <c r="P1788" t="str">
        <f>IFERROR(VLOOKUP($A1788,'Hospitalisation Details'!$A:$Q,15,FALSE),"")</f>
        <v>R1026</v>
      </c>
      <c r="Q1788">
        <f>IFERROR(VLOOKUP($A1788,'Hospitalisation Details'!$A:$Q,8,FALSE),"")</f>
        <v>47</v>
      </c>
    </row>
    <row r="1789" spans="1:17" ht="15" x14ac:dyDescent="0.35">
      <c r="A1789" s="25" t="str">
        <f>'Customer Names'!A596</f>
        <v>Id595</v>
      </c>
      <c r="B1789" t="str">
        <f>IFERROR(VLOOKUP($A1789,'Customer Names'!$A:$F,3,FALSE),"")</f>
        <v>Colby</v>
      </c>
      <c r="C1789" s="27">
        <f>IFERROR(VLOOKUP($A1789,'Medical Examinations'!$A:$O,2,FALSE),"")</f>
        <v>47.59</v>
      </c>
      <c r="D1789">
        <f>IFERROR(VLOOKUP($A1789,'Medical Examinations'!$A:$O,3,FALSE),"")</f>
        <v>11.43</v>
      </c>
      <c r="E1789" s="26" t="str">
        <f>IFERROR(VLOOKUP($A1789,'Medical Examinations'!$A:$O,4,FALSE),"")</f>
        <v>Yes</v>
      </c>
      <c r="F1789" t="str">
        <f>IFERROR(VLOOKUP($A1789,'Medical Examinations'!$A:$O,6,FALSE),"")</f>
        <v>No</v>
      </c>
      <c r="G1789" t="str">
        <f>IFERROR(VLOOKUP($A1789,'Medical Examinations'!$A:$O,7,FALSE),"")</f>
        <v>No</v>
      </c>
      <c r="H1789" s="28">
        <f>IFERROR(VLOOKUP($A1789,'Medical Examinations'!$A:$O,8,FALSE),"")</f>
        <v>2</v>
      </c>
      <c r="I1789" t="str">
        <f>IFERROR(VLOOKUP($A1789,'Medical Examinations'!$A:$O,10,FALSE),"")</f>
        <v>No</v>
      </c>
      <c r="J1789" t="str">
        <f>IFERROR(VLOOKUP($A1789,'Medical Examinations'!$A:$O,14,FALSE),"")</f>
        <v>Obesity</v>
      </c>
      <c r="K1789" t="str">
        <f>IFERROR(VLOOKUP($A1789,'Medical Examinations'!$A:$O,15,FALSE),"")</f>
        <v>Diabetes</v>
      </c>
      <c r="L1789" s="19" t="str">
        <f>IFERROR(VLOOKUP($A1789,'Hospitalisation Details'!$A:$Q,7,FALSE),"")</f>
        <v>10-Jul-1970</v>
      </c>
      <c r="M1789" s="20">
        <f>IFERROR(VLOOKUP($A1789,'Hospitalisation Details'!$A:$Q,10,FALSE),"")</f>
        <v>16600.16</v>
      </c>
      <c r="N1789" s="26" t="str">
        <f>IFERROR(VLOOKUP($A1789,'Hospitalisation Details'!$A:$Q,11,FALSE),"")</f>
        <v>tier - 2</v>
      </c>
      <c r="O1789" t="str">
        <f>IFERROR(VLOOKUP($A1789,'Hospitalisation Details'!$A:$Q,13,FALSE),"")</f>
        <v>tier - 2</v>
      </c>
      <c r="P1789" t="str">
        <f>IFERROR(VLOOKUP($A1789,'Hospitalisation Details'!$A:$Q,15,FALSE),"")</f>
        <v>R1011</v>
      </c>
      <c r="Q1789">
        <f>IFERROR(VLOOKUP($A1789,'Hospitalisation Details'!$A:$Q,8,FALSE),"")</f>
        <v>52</v>
      </c>
    </row>
    <row r="1790" spans="1:17" ht="15" x14ac:dyDescent="0.35">
      <c r="A1790" s="25" t="str">
        <f>'Customer Names'!A597</f>
        <v>Id596</v>
      </c>
      <c r="B1790" t="str">
        <f>IFERROR(VLOOKUP($A1790,'Customer Names'!$A:$F,3,FALSE),"")</f>
        <v>Wathke</v>
      </c>
      <c r="C1790" s="27">
        <f>IFERROR(VLOOKUP($A1790,'Medical Examinations'!$A:$O,2,FALSE),"")</f>
        <v>39.81</v>
      </c>
      <c r="D1790">
        <f>IFERROR(VLOOKUP($A1790,'Medical Examinations'!$A:$O,3,FALSE),"")</f>
        <v>7.65</v>
      </c>
      <c r="E1790" s="26" t="str">
        <f>IFERROR(VLOOKUP($A1790,'Medical Examinations'!$A:$O,4,FALSE),"")</f>
        <v>Yes</v>
      </c>
      <c r="F1790" t="str">
        <f>IFERROR(VLOOKUP($A1790,'Medical Examinations'!$A:$O,6,FALSE),"")</f>
        <v>No</v>
      </c>
      <c r="G1790" t="str">
        <f>IFERROR(VLOOKUP($A1790,'Medical Examinations'!$A:$O,7,FALSE),"")</f>
        <v>Yes</v>
      </c>
      <c r="H1790" s="28">
        <f>IFERROR(VLOOKUP($A1790,'Medical Examinations'!$A:$O,8,FALSE),"")</f>
        <v>1</v>
      </c>
      <c r="I1790" t="str">
        <f>IFERROR(VLOOKUP($A1790,'Medical Examinations'!$A:$O,10,FALSE),"")</f>
        <v>No</v>
      </c>
      <c r="J1790" t="str">
        <f>IFERROR(VLOOKUP($A1790,'Medical Examinations'!$A:$O,14,FALSE),"")</f>
        <v>Obesity</v>
      </c>
      <c r="K1790" t="str">
        <f>IFERROR(VLOOKUP($A1790,'Medical Examinations'!$A:$O,15,FALSE),"")</f>
        <v>Diabetes</v>
      </c>
      <c r="L1790" s="19" t="str">
        <f>IFERROR(VLOOKUP($A1790,'Hospitalisation Details'!$A:$Q,7,FALSE),"")</f>
        <v>25-Jun-1963</v>
      </c>
      <c r="M1790" s="20">
        <f>IFERROR(VLOOKUP($A1790,'Hospitalisation Details'!$A:$Q,10,FALSE),"")</f>
        <v>16587.96</v>
      </c>
      <c r="N1790" s="26" t="str">
        <f>IFERROR(VLOOKUP($A1790,'Hospitalisation Details'!$A:$Q,11,FALSE),"")</f>
        <v>tier - 2</v>
      </c>
      <c r="O1790" t="str">
        <f>IFERROR(VLOOKUP($A1790,'Hospitalisation Details'!$A:$Q,13,FALSE),"")</f>
        <v>tier - 2</v>
      </c>
      <c r="P1790" t="str">
        <f>IFERROR(VLOOKUP($A1790,'Hospitalisation Details'!$A:$Q,15,FALSE),"")</f>
        <v>R1023</v>
      </c>
      <c r="Q1790">
        <f>IFERROR(VLOOKUP($A1790,'Hospitalisation Details'!$A:$Q,8,FALSE),"")</f>
        <v>59</v>
      </c>
    </row>
    <row r="1791" spans="1:17" ht="15" x14ac:dyDescent="0.35">
      <c r="A1791" s="25" t="str">
        <f>'Customer Names'!A598</f>
        <v>Id597</v>
      </c>
      <c r="B1791" t="str">
        <f>IFERROR(VLOOKUP($A1791,'Customer Names'!$A:$F,3,FALSE),"")</f>
        <v>Daly</v>
      </c>
      <c r="C1791" s="27">
        <f>IFERROR(VLOOKUP($A1791,'Medical Examinations'!$A:$O,2,FALSE),"")</f>
        <v>31.02</v>
      </c>
      <c r="D1791">
        <f>IFERROR(VLOOKUP($A1791,'Medical Examinations'!$A:$O,3,FALSE),"")</f>
        <v>5.87</v>
      </c>
      <c r="E1791" s="26" t="str">
        <f>IFERROR(VLOOKUP($A1791,'Medical Examinations'!$A:$O,4,FALSE),"")</f>
        <v>Yes</v>
      </c>
      <c r="F1791" t="str">
        <f>IFERROR(VLOOKUP($A1791,'Medical Examinations'!$A:$O,6,FALSE),"")</f>
        <v>No</v>
      </c>
      <c r="G1791" t="str">
        <f>IFERROR(VLOOKUP($A1791,'Medical Examinations'!$A:$O,7,FALSE),"")</f>
        <v>No</v>
      </c>
      <c r="H1791" s="28" t="str">
        <f>IFERROR(VLOOKUP($A1791,'Medical Examinations'!$A:$O,8,FALSE),"")</f>
        <v>0</v>
      </c>
      <c r="I1791" t="str">
        <f>IFERROR(VLOOKUP($A1791,'Medical Examinations'!$A:$O,10,FALSE),"")</f>
        <v>No</v>
      </c>
      <c r="J1791" t="str">
        <f>IFERROR(VLOOKUP($A1791,'Medical Examinations'!$A:$O,14,FALSE),"")</f>
        <v>Obesity</v>
      </c>
      <c r="K1791" t="str">
        <f>IFERROR(VLOOKUP($A1791,'Medical Examinations'!$A:$O,15,FALSE),"")</f>
        <v>Prediabetes</v>
      </c>
      <c r="L1791" s="19" t="str">
        <f>IFERROR(VLOOKUP($A1791,'Hospitalisation Details'!$A:$Q,7,FALSE),"")</f>
        <v>25-Jun-2001</v>
      </c>
      <c r="M1791" s="20">
        <f>IFERROR(VLOOKUP($A1791,'Hospitalisation Details'!$A:$Q,10,FALSE),"")</f>
        <v>16586.5</v>
      </c>
      <c r="N1791" s="26" t="str">
        <f>IFERROR(VLOOKUP($A1791,'Hospitalisation Details'!$A:$Q,11,FALSE),"")</f>
        <v>tier - 2</v>
      </c>
      <c r="O1791" t="str">
        <f>IFERROR(VLOOKUP($A1791,'Hospitalisation Details'!$A:$Q,13,FALSE),"")</f>
        <v>tier - 1</v>
      </c>
      <c r="P1791" t="str">
        <f>IFERROR(VLOOKUP($A1791,'Hospitalisation Details'!$A:$Q,15,FALSE),"")</f>
        <v>R1013</v>
      </c>
      <c r="Q1791">
        <f>IFERROR(VLOOKUP($A1791,'Hospitalisation Details'!$A:$Q,8,FALSE),"")</f>
        <v>21</v>
      </c>
    </row>
    <row r="1792" spans="1:17" ht="15" x14ac:dyDescent="0.35">
      <c r="A1792" s="25" t="str">
        <f>'Customer Names'!A599</f>
        <v>Id598</v>
      </c>
      <c r="B1792" t="str">
        <f>IFERROR(VLOOKUP($A1792,'Customer Names'!$A:$F,3,FALSE),"")</f>
        <v>Dillon</v>
      </c>
      <c r="C1792" s="27">
        <f>IFERROR(VLOOKUP($A1792,'Medical Examinations'!$A:$O,2,FALSE),"")</f>
        <v>24.75</v>
      </c>
      <c r="D1792">
        <f>IFERROR(VLOOKUP($A1792,'Medical Examinations'!$A:$O,3,FALSE),"")</f>
        <v>4.3600000000000003</v>
      </c>
      <c r="E1792" s="26" t="str">
        <f>IFERROR(VLOOKUP($A1792,'Medical Examinations'!$A:$O,4,FALSE),"")</f>
        <v>Yes</v>
      </c>
      <c r="F1792" t="str">
        <f>IFERROR(VLOOKUP($A1792,'Medical Examinations'!$A:$O,6,FALSE),"")</f>
        <v>No</v>
      </c>
      <c r="G1792" t="str">
        <f>IFERROR(VLOOKUP($A1792,'Medical Examinations'!$A:$O,7,FALSE),"")</f>
        <v>No</v>
      </c>
      <c r="H1792" s="28">
        <f>IFERROR(VLOOKUP($A1792,'Medical Examinations'!$A:$O,8,FALSE),"")</f>
        <v>1</v>
      </c>
      <c r="I1792" t="str">
        <f>IFERROR(VLOOKUP($A1792,'Medical Examinations'!$A:$O,10,FALSE),"")</f>
        <v>Yes</v>
      </c>
      <c r="J1792" t="str">
        <f>IFERROR(VLOOKUP($A1792,'Medical Examinations'!$A:$O,14,FALSE),"")</f>
        <v>Normal Weight</v>
      </c>
      <c r="K1792" t="str">
        <f>IFERROR(VLOOKUP($A1792,'Medical Examinations'!$A:$O,15,FALSE),"")</f>
        <v>Normal</v>
      </c>
      <c r="L1792" s="19" t="str">
        <f>IFERROR(VLOOKUP($A1792,'Hospitalisation Details'!$A:$Q,7,FALSE),"")</f>
        <v>23-Dec-1995</v>
      </c>
      <c r="M1792" s="20">
        <f>IFERROR(VLOOKUP($A1792,'Hospitalisation Details'!$A:$Q,10,FALSE),"")</f>
        <v>16577.78</v>
      </c>
      <c r="N1792" s="26" t="str">
        <f>IFERROR(VLOOKUP($A1792,'Hospitalisation Details'!$A:$Q,11,FALSE),"")</f>
        <v>tier - 2</v>
      </c>
      <c r="O1792" t="str">
        <f>IFERROR(VLOOKUP($A1792,'Hospitalisation Details'!$A:$Q,13,FALSE),"")</f>
        <v>tier - 1</v>
      </c>
      <c r="P1792" t="str">
        <f>IFERROR(VLOOKUP($A1792,'Hospitalisation Details'!$A:$Q,15,FALSE),"")</f>
        <v>R1013</v>
      </c>
      <c r="Q1792">
        <f>IFERROR(VLOOKUP($A1792,'Hospitalisation Details'!$A:$Q,8,FALSE),"")</f>
        <v>27</v>
      </c>
    </row>
    <row r="1793" spans="1:17" ht="15" x14ac:dyDescent="0.35">
      <c r="A1793" s="25" t="str">
        <f>'Customer Names'!A600</f>
        <v>Id599</v>
      </c>
      <c r="B1793" t="str">
        <f>IFERROR(VLOOKUP($A1793,'Customer Names'!$A:$F,3,FALSE),"")</f>
        <v>Pontes</v>
      </c>
      <c r="C1793" s="27">
        <f>IFERROR(VLOOKUP($A1793,'Medical Examinations'!$A:$O,2,FALSE),"")</f>
        <v>30.114999999999998</v>
      </c>
      <c r="D1793">
        <f>IFERROR(VLOOKUP($A1793,'Medical Examinations'!$A:$O,3,FALSE),"")</f>
        <v>10.119999999999999</v>
      </c>
      <c r="E1793" s="26" t="str">
        <f>IFERROR(VLOOKUP($A1793,'Medical Examinations'!$A:$O,4,FALSE),"")</f>
        <v>No</v>
      </c>
      <c r="F1793" t="str">
        <f>IFERROR(VLOOKUP($A1793,'Medical Examinations'!$A:$O,6,FALSE),"")</f>
        <v>No</v>
      </c>
      <c r="G1793" t="str">
        <f>IFERROR(VLOOKUP($A1793,'Medical Examinations'!$A:$O,7,FALSE),"")</f>
        <v>No</v>
      </c>
      <c r="H1793" s="28">
        <f>IFERROR(VLOOKUP($A1793,'Medical Examinations'!$A:$O,8,FALSE),"")</f>
        <v>3</v>
      </c>
      <c r="I1793" t="str">
        <f>IFERROR(VLOOKUP($A1793,'Medical Examinations'!$A:$O,10,FALSE),"")</f>
        <v>No</v>
      </c>
      <c r="J1793" t="str">
        <f>IFERROR(VLOOKUP($A1793,'Medical Examinations'!$A:$O,14,FALSE),"")</f>
        <v>Obesity</v>
      </c>
      <c r="K1793" t="str">
        <f>IFERROR(VLOOKUP($A1793,'Medical Examinations'!$A:$O,15,FALSE),"")</f>
        <v>Diabetes</v>
      </c>
      <c r="L1793" s="19" t="str">
        <f>IFERROR(VLOOKUP($A1793,'Hospitalisation Details'!$A:$Q,7,FALSE),"")</f>
        <v>10-Oct-1958</v>
      </c>
      <c r="M1793" s="20">
        <f>IFERROR(VLOOKUP($A1793,'Hospitalisation Details'!$A:$Q,10,FALSE),"")</f>
        <v>16455.71</v>
      </c>
      <c r="N1793" s="26" t="str">
        <f>IFERROR(VLOOKUP($A1793,'Hospitalisation Details'!$A:$Q,11,FALSE),"")</f>
        <v>tier - 2</v>
      </c>
      <c r="O1793" t="str">
        <f>IFERROR(VLOOKUP($A1793,'Hospitalisation Details'!$A:$Q,13,FALSE),"")</f>
        <v>tier - 2</v>
      </c>
      <c r="P1793" t="str">
        <f>IFERROR(VLOOKUP($A1793,'Hospitalisation Details'!$A:$Q,15,FALSE),"")</f>
        <v>R1012</v>
      </c>
      <c r="Q1793">
        <f>IFERROR(VLOOKUP($A1793,'Hospitalisation Details'!$A:$Q,8,FALSE),"")</f>
        <v>64</v>
      </c>
    </row>
    <row r="1794" spans="1:17" ht="15" x14ac:dyDescent="0.35">
      <c r="A1794" s="25" t="str">
        <f>'Customer Names'!A7</f>
        <v>Id6</v>
      </c>
      <c r="B1794" t="str">
        <f>IFERROR(VLOOKUP($A1794,'Customer Names'!$A:$F,3,FALSE),"")</f>
        <v>Baker</v>
      </c>
      <c r="C1794" s="27">
        <f>IFERROR(VLOOKUP($A1794,'Medical Examinations'!$A:$O,2,FALSE),"")</f>
        <v>32.799999999999997</v>
      </c>
      <c r="D1794">
        <f>IFERROR(VLOOKUP($A1794,'Medical Examinations'!$A:$O,3,FALSE),"")</f>
        <v>6.59</v>
      </c>
      <c r="E1794" s="26" t="str">
        <f>IFERROR(VLOOKUP($A1794,'Medical Examinations'!$A:$O,4,FALSE),"")</f>
        <v>No</v>
      </c>
      <c r="F1794" t="str">
        <f>IFERROR(VLOOKUP($A1794,'Medical Examinations'!$A:$O,6,FALSE),"")</f>
        <v>No</v>
      </c>
      <c r="G1794" t="str">
        <f>IFERROR(VLOOKUP($A1794,'Medical Examinations'!$A:$O,7,FALSE),"")</f>
        <v>No</v>
      </c>
      <c r="H1794" s="28" t="str">
        <f>IFERROR(VLOOKUP($A1794,'Medical Examinations'!$A:$O,8,FALSE),"")</f>
        <v>0</v>
      </c>
      <c r="I1794" t="str">
        <f>IFERROR(VLOOKUP($A1794,'Medical Examinations'!$A:$O,10,FALSE),"")</f>
        <v>Yes</v>
      </c>
      <c r="J1794" t="str">
        <f>IFERROR(VLOOKUP($A1794,'Medical Examinations'!$A:$O,14,FALSE),"")</f>
        <v>Obesity</v>
      </c>
      <c r="K1794" t="str">
        <f>IFERROR(VLOOKUP($A1794,'Medical Examinations'!$A:$O,15,FALSE),"")</f>
        <v>Diabetes</v>
      </c>
      <c r="L1794" s="19" t="str">
        <f>IFERROR(VLOOKUP($A1794,'Hospitalisation Details'!$A:$Q,7,FALSE),"")</f>
        <v>4-Aug-1962</v>
      </c>
      <c r="M1794" s="20">
        <f>IFERROR(VLOOKUP($A1794,'Hospitalisation Details'!$A:$Q,10,FALSE),"")</f>
        <v>52590.83</v>
      </c>
      <c r="N1794" s="26" t="str">
        <f>IFERROR(VLOOKUP($A1794,'Hospitalisation Details'!$A:$Q,11,FALSE),"")</f>
        <v>tier - 1</v>
      </c>
      <c r="O1794" t="str">
        <f>IFERROR(VLOOKUP($A1794,'Hospitalisation Details'!$A:$Q,13,FALSE),"")</f>
        <v>tier - 3</v>
      </c>
      <c r="P1794" t="str">
        <f>IFERROR(VLOOKUP($A1794,'Hospitalisation Details'!$A:$Q,15,FALSE),"")</f>
        <v>R1011</v>
      </c>
      <c r="Q1794">
        <f>IFERROR(VLOOKUP($A1794,'Hospitalisation Details'!$A:$Q,8,FALSE),"")</f>
        <v>60</v>
      </c>
    </row>
    <row r="1795" spans="1:17" ht="15" x14ac:dyDescent="0.35">
      <c r="A1795" s="25" t="str">
        <f>'Customer Names'!A61</f>
        <v>Id60</v>
      </c>
      <c r="B1795" t="str">
        <f>IFERROR(VLOOKUP($A1795,'Customer Names'!$A:$F,3,FALSE),"")</f>
        <v>Voghel</v>
      </c>
      <c r="C1795" s="27">
        <f>IFERROR(VLOOKUP($A1795,'Medical Examinations'!$A:$O,2,FALSE),"")</f>
        <v>54.82</v>
      </c>
      <c r="D1795">
        <f>IFERROR(VLOOKUP($A1795,'Medical Examinations'!$A:$O,3,FALSE),"")</f>
        <v>10.61</v>
      </c>
      <c r="E1795" s="26" t="str">
        <f>IFERROR(VLOOKUP($A1795,'Medical Examinations'!$A:$O,4,FALSE),"")</f>
        <v>No</v>
      </c>
      <c r="F1795" t="str">
        <f>IFERROR(VLOOKUP($A1795,'Medical Examinations'!$A:$O,6,FALSE),"")</f>
        <v>No</v>
      </c>
      <c r="G1795" t="str">
        <f>IFERROR(VLOOKUP($A1795,'Medical Examinations'!$A:$O,7,FALSE),"")</f>
        <v>No</v>
      </c>
      <c r="H1795" s="28" t="str">
        <f>IFERROR(VLOOKUP($A1795,'Medical Examinations'!$A:$O,8,FALSE),"")</f>
        <v>0</v>
      </c>
      <c r="I1795" t="str">
        <f>IFERROR(VLOOKUP($A1795,'Medical Examinations'!$A:$O,10,FALSE),"")</f>
        <v>Yes</v>
      </c>
      <c r="J1795" t="str">
        <f>IFERROR(VLOOKUP($A1795,'Medical Examinations'!$A:$O,14,FALSE),"")</f>
        <v>Obesity</v>
      </c>
      <c r="K1795" t="str">
        <f>IFERROR(VLOOKUP($A1795,'Medical Examinations'!$A:$O,15,FALSE),"")</f>
        <v>Diabetes</v>
      </c>
      <c r="L1795" s="19" t="str">
        <f>IFERROR(VLOOKUP($A1795,'Hospitalisation Details'!$A:$Q,7,FALSE),"")</f>
        <v>3-Nov-1971</v>
      </c>
      <c r="M1795" s="20">
        <f>IFERROR(VLOOKUP($A1795,'Hospitalisation Details'!$A:$Q,10,FALSE),"")</f>
        <v>42644.2</v>
      </c>
      <c r="N1795" s="26" t="str">
        <f>IFERROR(VLOOKUP($A1795,'Hospitalisation Details'!$A:$Q,11,FALSE),"")</f>
        <v>tier - 1</v>
      </c>
      <c r="O1795" t="str">
        <f>IFERROR(VLOOKUP($A1795,'Hospitalisation Details'!$A:$Q,13,FALSE),"")</f>
        <v>tier - 3</v>
      </c>
      <c r="P1795" t="str">
        <f>IFERROR(VLOOKUP($A1795,'Hospitalisation Details'!$A:$Q,15,FALSE),"")</f>
        <v>R1011</v>
      </c>
      <c r="Q1795">
        <f>IFERROR(VLOOKUP($A1795,'Hospitalisation Details'!$A:$Q,8,FALSE),"")</f>
        <v>51</v>
      </c>
    </row>
    <row r="1796" spans="1:17" ht="15" x14ac:dyDescent="0.35">
      <c r="A1796" s="25" t="str">
        <f>'Customer Names'!A601</f>
        <v>Id600</v>
      </c>
      <c r="B1796" t="str">
        <f>IFERROR(VLOOKUP($A1796,'Customer Names'!$A:$F,3,FALSE),"")</f>
        <v>Spies</v>
      </c>
      <c r="C1796" s="27">
        <f>IFERROR(VLOOKUP($A1796,'Medical Examinations'!$A:$O,2,FALSE),"")</f>
        <v>26.03</v>
      </c>
      <c r="D1796">
        <f>IFERROR(VLOOKUP($A1796,'Medical Examinations'!$A:$O,3,FALSE),"")</f>
        <v>4.01</v>
      </c>
      <c r="E1796" s="26" t="str">
        <f>IFERROR(VLOOKUP($A1796,'Medical Examinations'!$A:$O,4,FALSE),"")</f>
        <v>No</v>
      </c>
      <c r="F1796" t="str">
        <f>IFERROR(VLOOKUP($A1796,'Medical Examinations'!$A:$O,6,FALSE),"")</f>
        <v>No</v>
      </c>
      <c r="G1796" t="str">
        <f>IFERROR(VLOOKUP($A1796,'Medical Examinations'!$A:$O,7,FALSE),"")</f>
        <v>Yes</v>
      </c>
      <c r="H1796" s="28">
        <f>IFERROR(VLOOKUP($A1796,'Medical Examinations'!$A:$O,8,FALSE),"")</f>
        <v>1</v>
      </c>
      <c r="I1796" t="str">
        <f>IFERROR(VLOOKUP($A1796,'Medical Examinations'!$A:$O,10,FALSE),"")</f>
        <v>Yes</v>
      </c>
      <c r="J1796" t="str">
        <f>IFERROR(VLOOKUP($A1796,'Medical Examinations'!$A:$O,14,FALSE),"")</f>
        <v>Over Weight</v>
      </c>
      <c r="K1796" t="str">
        <f>IFERROR(VLOOKUP($A1796,'Medical Examinations'!$A:$O,15,FALSE),"")</f>
        <v>Normal</v>
      </c>
      <c r="L1796" s="19" t="str">
        <f>IFERROR(VLOOKUP($A1796,'Hospitalisation Details'!$A:$Q,7,FALSE),"")</f>
        <v>20-Dec-2003</v>
      </c>
      <c r="M1796" s="20">
        <f>IFERROR(VLOOKUP($A1796,'Hospitalisation Details'!$A:$Q,10,FALSE),"")</f>
        <v>16450.89</v>
      </c>
      <c r="N1796" s="26" t="str">
        <f>IFERROR(VLOOKUP($A1796,'Hospitalisation Details'!$A:$Q,11,FALSE),"")</f>
        <v>tier - 2</v>
      </c>
      <c r="O1796" t="str">
        <f>IFERROR(VLOOKUP($A1796,'Hospitalisation Details'!$A:$Q,13,FALSE),"")</f>
        <v>tier - 1</v>
      </c>
      <c r="P1796" t="str">
        <f>IFERROR(VLOOKUP($A1796,'Hospitalisation Details'!$A:$Q,15,FALSE),"")</f>
        <v>R1012</v>
      </c>
      <c r="Q1796">
        <f>IFERROR(VLOOKUP($A1796,'Hospitalisation Details'!$A:$Q,8,FALSE),"")</f>
        <v>19</v>
      </c>
    </row>
    <row r="1797" spans="1:17" ht="15" x14ac:dyDescent="0.35">
      <c r="A1797" s="25" t="str">
        <f>'Customer Names'!A602</f>
        <v>Id601</v>
      </c>
      <c r="B1797" t="str">
        <f>IFERROR(VLOOKUP($A1797,'Customer Names'!$A:$F,3,FALSE),"")</f>
        <v>Greig</v>
      </c>
      <c r="C1797" s="27">
        <f>IFERROR(VLOOKUP($A1797,'Medical Examinations'!$A:$O,2,FALSE),"")</f>
        <v>20.045000000000002</v>
      </c>
      <c r="D1797">
        <f>IFERROR(VLOOKUP($A1797,'Medical Examinations'!$A:$O,3,FALSE),"")</f>
        <v>4.7699999999999996</v>
      </c>
      <c r="E1797" s="26" t="str">
        <f>IFERROR(VLOOKUP($A1797,'Medical Examinations'!$A:$O,4,FALSE),"")</f>
        <v>Yes</v>
      </c>
      <c r="F1797" t="str">
        <f>IFERROR(VLOOKUP($A1797,'Medical Examinations'!$A:$O,6,FALSE),"")</f>
        <v>No</v>
      </c>
      <c r="G1797" t="str">
        <f>IFERROR(VLOOKUP($A1797,'Medical Examinations'!$A:$O,7,FALSE),"")</f>
        <v>No</v>
      </c>
      <c r="H1797" s="28">
        <f>IFERROR(VLOOKUP($A1797,'Medical Examinations'!$A:$O,8,FALSE),"")</f>
        <v>1</v>
      </c>
      <c r="I1797" t="str">
        <f>IFERROR(VLOOKUP($A1797,'Medical Examinations'!$A:$O,10,FALSE),"")</f>
        <v>Yes</v>
      </c>
      <c r="J1797" t="str">
        <f>IFERROR(VLOOKUP($A1797,'Medical Examinations'!$A:$O,14,FALSE),"")</f>
        <v>Normal Weight</v>
      </c>
      <c r="K1797" t="str">
        <f>IFERROR(VLOOKUP($A1797,'Medical Examinations'!$A:$O,15,FALSE),"")</f>
        <v>Normal</v>
      </c>
      <c r="L1797" s="19" t="str">
        <f>IFERROR(VLOOKUP($A1797,'Hospitalisation Details'!$A:$Q,7,FALSE),"")</f>
        <v>28-Sep-1995</v>
      </c>
      <c r="M1797" s="20">
        <f>IFERROR(VLOOKUP($A1797,'Hospitalisation Details'!$A:$Q,10,FALSE),"")</f>
        <v>16420.490000000002</v>
      </c>
      <c r="N1797" s="26" t="str">
        <f>IFERROR(VLOOKUP($A1797,'Hospitalisation Details'!$A:$Q,11,FALSE),"")</f>
        <v>tier - 2</v>
      </c>
      <c r="O1797" t="str">
        <f>IFERROR(VLOOKUP($A1797,'Hospitalisation Details'!$A:$Q,13,FALSE),"")</f>
        <v>tier - 3</v>
      </c>
      <c r="P1797" t="str">
        <f>IFERROR(VLOOKUP($A1797,'Hospitalisation Details'!$A:$Q,15,FALSE),"")</f>
        <v>R1012</v>
      </c>
      <c r="Q1797">
        <f>IFERROR(VLOOKUP($A1797,'Hospitalisation Details'!$A:$Q,8,FALSE),"")</f>
        <v>27</v>
      </c>
    </row>
    <row r="1798" spans="1:17" ht="15" x14ac:dyDescent="0.35">
      <c r="A1798" s="25" t="str">
        <f>'Customer Names'!A603</f>
        <v>Id602</v>
      </c>
      <c r="B1798" t="str">
        <f>IFERROR(VLOOKUP($A1798,'Customer Names'!$A:$F,3,FALSE),"")</f>
        <v>Scott</v>
      </c>
      <c r="C1798" s="27">
        <f>IFERROR(VLOOKUP($A1798,'Medical Examinations'!$A:$O,2,FALSE),"")</f>
        <v>40.24</v>
      </c>
      <c r="D1798">
        <f>IFERROR(VLOOKUP($A1798,'Medical Examinations'!$A:$O,3,FALSE),"")</f>
        <v>6.83</v>
      </c>
      <c r="E1798" s="26" t="str">
        <f>IFERROR(VLOOKUP($A1798,'Medical Examinations'!$A:$O,4,FALSE),"")</f>
        <v>No</v>
      </c>
      <c r="F1798" t="str">
        <f>IFERROR(VLOOKUP($A1798,'Medical Examinations'!$A:$O,6,FALSE),"")</f>
        <v>No</v>
      </c>
      <c r="G1798" t="str">
        <f>IFERROR(VLOOKUP($A1798,'Medical Examinations'!$A:$O,7,FALSE),"")</f>
        <v>No</v>
      </c>
      <c r="H1798" s="28" t="str">
        <f>IFERROR(VLOOKUP($A1798,'Medical Examinations'!$A:$O,8,FALSE),"")</f>
        <v>0</v>
      </c>
      <c r="I1798" t="str">
        <f>IFERROR(VLOOKUP($A1798,'Medical Examinations'!$A:$O,10,FALSE),"")</f>
        <v>No</v>
      </c>
      <c r="J1798" t="str">
        <f>IFERROR(VLOOKUP($A1798,'Medical Examinations'!$A:$O,14,FALSE),"")</f>
        <v>Obesity</v>
      </c>
      <c r="K1798" t="str">
        <f>IFERROR(VLOOKUP($A1798,'Medical Examinations'!$A:$O,15,FALSE),"")</f>
        <v>Diabetes</v>
      </c>
      <c r="L1798" s="19" t="str">
        <f>IFERROR(VLOOKUP($A1798,'Hospitalisation Details'!$A:$Q,7,FALSE),"")</f>
        <v>5-Dec-1965</v>
      </c>
      <c r="M1798" s="20">
        <f>IFERROR(VLOOKUP($A1798,'Hospitalisation Details'!$A:$Q,10,FALSE),"")</f>
        <v>16351.42</v>
      </c>
      <c r="N1798" s="26" t="str">
        <f>IFERROR(VLOOKUP($A1798,'Hospitalisation Details'!$A:$Q,11,FALSE),"")</f>
        <v>tier - 2</v>
      </c>
      <c r="O1798" t="str">
        <f>IFERROR(VLOOKUP($A1798,'Hospitalisation Details'!$A:$Q,13,FALSE),"")</f>
        <v>tier - 3</v>
      </c>
      <c r="P1798" t="str">
        <f>IFERROR(VLOOKUP($A1798,'Hospitalisation Details'!$A:$Q,15,FALSE),"")</f>
        <v>R1026</v>
      </c>
      <c r="Q1798">
        <f>IFERROR(VLOOKUP($A1798,'Hospitalisation Details'!$A:$Q,8,FALSE),"")</f>
        <v>57</v>
      </c>
    </row>
    <row r="1799" spans="1:17" ht="15" x14ac:dyDescent="0.35">
      <c r="A1799" s="25" t="str">
        <f>'Customer Names'!A604</f>
        <v>Id603</v>
      </c>
      <c r="B1799" t="str">
        <f>IFERROR(VLOOKUP($A1799,'Customer Names'!$A:$F,3,FALSE),"")</f>
        <v>Erlandson</v>
      </c>
      <c r="C1799" s="27">
        <f>IFERROR(VLOOKUP($A1799,'Medical Examinations'!$A:$O,2,FALSE),"")</f>
        <v>43.15</v>
      </c>
      <c r="D1799">
        <f>IFERROR(VLOOKUP($A1799,'Medical Examinations'!$A:$O,3,FALSE),"")</f>
        <v>6.14</v>
      </c>
      <c r="E1799" s="26" t="str">
        <f>IFERROR(VLOOKUP($A1799,'Medical Examinations'!$A:$O,4,FALSE),"")</f>
        <v>Yes</v>
      </c>
      <c r="F1799" t="str">
        <f>IFERROR(VLOOKUP($A1799,'Medical Examinations'!$A:$O,6,FALSE),"")</f>
        <v>No</v>
      </c>
      <c r="G1799" t="str">
        <f>IFERROR(VLOOKUP($A1799,'Medical Examinations'!$A:$O,7,FALSE),"")</f>
        <v>Yes</v>
      </c>
      <c r="H1799" s="28">
        <f>IFERROR(VLOOKUP($A1799,'Medical Examinations'!$A:$O,8,FALSE),"")</f>
        <v>1</v>
      </c>
      <c r="I1799" t="str">
        <f>IFERROR(VLOOKUP($A1799,'Medical Examinations'!$A:$O,10,FALSE),"")</f>
        <v>No</v>
      </c>
      <c r="J1799" t="str">
        <f>IFERROR(VLOOKUP($A1799,'Medical Examinations'!$A:$O,14,FALSE),"")</f>
        <v>Obesity</v>
      </c>
      <c r="K1799" t="str">
        <f>IFERROR(VLOOKUP($A1799,'Medical Examinations'!$A:$O,15,FALSE),"")</f>
        <v>Prediabetes</v>
      </c>
      <c r="L1799" s="19" t="str">
        <f>IFERROR(VLOOKUP($A1799,'Hospitalisation Details'!$A:$Q,7,FALSE),"")</f>
        <v>8-Aug-1969</v>
      </c>
      <c r="M1799" s="20">
        <f>IFERROR(VLOOKUP($A1799,'Hospitalisation Details'!$A:$Q,10,FALSE),"")</f>
        <v>16311.05</v>
      </c>
      <c r="N1799" s="26" t="str">
        <f>IFERROR(VLOOKUP($A1799,'Hospitalisation Details'!$A:$Q,11,FALSE),"")</f>
        <v>tier - 2</v>
      </c>
      <c r="O1799" t="str">
        <f>IFERROR(VLOOKUP($A1799,'Hospitalisation Details'!$A:$Q,13,FALSE),"")</f>
        <v>tier - 3</v>
      </c>
      <c r="P1799" t="str">
        <f>IFERROR(VLOOKUP($A1799,'Hospitalisation Details'!$A:$Q,15,FALSE),"")</f>
        <v>R1026</v>
      </c>
      <c r="Q1799">
        <f>IFERROR(VLOOKUP($A1799,'Hospitalisation Details'!$A:$Q,8,FALSE),"")</f>
        <v>53</v>
      </c>
    </row>
    <row r="1800" spans="1:17" ht="15" x14ac:dyDescent="0.35">
      <c r="A1800" s="25" t="str">
        <f>'Customer Names'!A605</f>
        <v>Id604</v>
      </c>
      <c r="B1800" t="str">
        <f>IFERROR(VLOOKUP($A1800,'Customer Names'!$A:$F,3,FALSE),"")</f>
        <v>Autrey</v>
      </c>
      <c r="C1800" s="27">
        <f>IFERROR(VLOOKUP($A1800,'Medical Examinations'!$A:$O,2,FALSE),"")</f>
        <v>27.7</v>
      </c>
      <c r="D1800">
        <f>IFERROR(VLOOKUP($A1800,'Medical Examinations'!$A:$O,3,FALSE),"")</f>
        <v>5.6</v>
      </c>
      <c r="E1800" s="26" t="str">
        <f>IFERROR(VLOOKUP($A1800,'Medical Examinations'!$A:$O,4,FALSE),"")</f>
        <v>No</v>
      </c>
      <c r="F1800" t="str">
        <f>IFERROR(VLOOKUP($A1800,'Medical Examinations'!$A:$O,6,FALSE),"")</f>
        <v>No</v>
      </c>
      <c r="G1800" t="str">
        <f>IFERROR(VLOOKUP($A1800,'Medical Examinations'!$A:$O,7,FALSE),"")</f>
        <v>Yes</v>
      </c>
      <c r="H1800" s="28">
        <f>IFERROR(VLOOKUP($A1800,'Medical Examinations'!$A:$O,8,FALSE),"")</f>
        <v>1</v>
      </c>
      <c r="I1800" t="str">
        <f>IFERROR(VLOOKUP($A1800,'Medical Examinations'!$A:$O,10,FALSE),"")</f>
        <v>Yes</v>
      </c>
      <c r="J1800" t="str">
        <f>IFERROR(VLOOKUP($A1800,'Medical Examinations'!$A:$O,14,FALSE),"")</f>
        <v>Over Weight</v>
      </c>
      <c r="K1800" t="str">
        <f>IFERROR(VLOOKUP($A1800,'Medical Examinations'!$A:$O,15,FALSE),"")</f>
        <v>Normal</v>
      </c>
      <c r="L1800" s="19" t="str">
        <f>IFERROR(VLOOKUP($A1800,'Hospitalisation Details'!$A:$Q,7,FALSE),"")</f>
        <v>24-Aug-2003</v>
      </c>
      <c r="M1800" s="20">
        <f>IFERROR(VLOOKUP($A1800,'Hospitalisation Details'!$A:$Q,10,FALSE),"")</f>
        <v>16297.85</v>
      </c>
      <c r="N1800" s="26" t="str">
        <f>IFERROR(VLOOKUP($A1800,'Hospitalisation Details'!$A:$Q,11,FALSE),"")</f>
        <v>tier - 2</v>
      </c>
      <c r="O1800" t="str">
        <f>IFERROR(VLOOKUP($A1800,'Hospitalisation Details'!$A:$Q,13,FALSE),"")</f>
        <v>tier - 3</v>
      </c>
      <c r="P1800" t="str">
        <f>IFERROR(VLOOKUP($A1800,'Hospitalisation Details'!$A:$Q,15,FALSE),"")</f>
        <v>R1011</v>
      </c>
      <c r="Q1800">
        <f>IFERROR(VLOOKUP($A1800,'Hospitalisation Details'!$A:$Q,8,FALSE),"")</f>
        <v>19</v>
      </c>
    </row>
    <row r="1801" spans="1:17" ht="15" x14ac:dyDescent="0.35">
      <c r="A1801" s="25" t="str">
        <f>'Customer Names'!A606</f>
        <v>Id605</v>
      </c>
      <c r="B1801" t="str">
        <f>IFERROR(VLOOKUP($A1801,'Customer Names'!$A:$F,3,FALSE),"")</f>
        <v>Alleman</v>
      </c>
      <c r="C1801" s="27">
        <f>IFERROR(VLOOKUP($A1801,'Medical Examinations'!$A:$O,2,FALSE),"")</f>
        <v>45.68</v>
      </c>
      <c r="D1801">
        <f>IFERROR(VLOOKUP($A1801,'Medical Examinations'!$A:$O,3,FALSE),"")</f>
        <v>4.8</v>
      </c>
      <c r="E1801" s="26" t="str">
        <f>IFERROR(VLOOKUP($A1801,'Medical Examinations'!$A:$O,4,FALSE),"")</f>
        <v>No</v>
      </c>
      <c r="F1801" t="str">
        <f>IFERROR(VLOOKUP($A1801,'Medical Examinations'!$A:$O,6,FALSE),"")</f>
        <v>No</v>
      </c>
      <c r="G1801" t="str">
        <f>IFERROR(VLOOKUP($A1801,'Medical Examinations'!$A:$O,7,FALSE),"")</f>
        <v>No</v>
      </c>
      <c r="H1801" s="28">
        <f>IFERROR(VLOOKUP($A1801,'Medical Examinations'!$A:$O,8,FALSE),"")</f>
        <v>2</v>
      </c>
      <c r="I1801" t="str">
        <f>IFERROR(VLOOKUP($A1801,'Medical Examinations'!$A:$O,10,FALSE),"")</f>
        <v>No</v>
      </c>
      <c r="J1801" t="str">
        <f>IFERROR(VLOOKUP($A1801,'Medical Examinations'!$A:$O,14,FALSE),"")</f>
        <v>Obesity</v>
      </c>
      <c r="K1801" t="str">
        <f>IFERROR(VLOOKUP($A1801,'Medical Examinations'!$A:$O,15,FALSE),"")</f>
        <v>Normal</v>
      </c>
      <c r="L1801" s="19" t="str">
        <f>IFERROR(VLOOKUP($A1801,'Hospitalisation Details'!$A:$Q,7,FALSE),"")</f>
        <v>30-Jul-1972</v>
      </c>
      <c r="M1801" s="20">
        <f>IFERROR(VLOOKUP($A1801,'Hospitalisation Details'!$A:$Q,10,FALSE),"")</f>
        <v>16267.32</v>
      </c>
      <c r="N1801" s="26" t="str">
        <f>IFERROR(VLOOKUP($A1801,'Hospitalisation Details'!$A:$Q,11,FALSE),"")</f>
        <v>tier - 2</v>
      </c>
      <c r="O1801" t="str">
        <f>IFERROR(VLOOKUP($A1801,'Hospitalisation Details'!$A:$Q,13,FALSE),"")</f>
        <v>tier - 2</v>
      </c>
      <c r="P1801" t="str">
        <f>IFERROR(VLOOKUP($A1801,'Hospitalisation Details'!$A:$Q,15,FALSE),"")</f>
        <v>R1023</v>
      </c>
      <c r="Q1801">
        <f>IFERROR(VLOOKUP($A1801,'Hospitalisation Details'!$A:$Q,8,FALSE),"")</f>
        <v>50</v>
      </c>
    </row>
    <row r="1802" spans="1:17" ht="15" x14ac:dyDescent="0.35">
      <c r="A1802" s="25" t="str">
        <f>'Customer Names'!A607</f>
        <v>Id606</v>
      </c>
      <c r="B1802" t="str">
        <f>IFERROR(VLOOKUP($A1802,'Customer Names'!$A:$F,3,FALSE),"")</f>
        <v>Michalski</v>
      </c>
      <c r="C1802" s="27">
        <f>IFERROR(VLOOKUP($A1802,'Medical Examinations'!$A:$O,2,FALSE),"")</f>
        <v>27.3</v>
      </c>
      <c r="D1802">
        <f>IFERROR(VLOOKUP($A1802,'Medical Examinations'!$A:$O,3,FALSE),"")</f>
        <v>11.89</v>
      </c>
      <c r="E1802" s="26" t="str">
        <f>IFERROR(VLOOKUP($A1802,'Medical Examinations'!$A:$O,4,FALSE),"")</f>
        <v>No</v>
      </c>
      <c r="F1802" t="str">
        <f>IFERROR(VLOOKUP($A1802,'Medical Examinations'!$A:$O,6,FALSE),"")</f>
        <v>No</v>
      </c>
      <c r="G1802" t="str">
        <f>IFERROR(VLOOKUP($A1802,'Medical Examinations'!$A:$O,7,FALSE),"")</f>
        <v>No</v>
      </c>
      <c r="H1802" s="28" t="str">
        <f>IFERROR(VLOOKUP($A1802,'Medical Examinations'!$A:$O,8,FALSE),"")</f>
        <v>0</v>
      </c>
      <c r="I1802" t="str">
        <f>IFERROR(VLOOKUP($A1802,'Medical Examinations'!$A:$O,10,FALSE),"")</f>
        <v>Yes</v>
      </c>
      <c r="J1802" t="str">
        <f>IFERROR(VLOOKUP($A1802,'Medical Examinations'!$A:$O,14,FALSE),"")</f>
        <v>Over Weight</v>
      </c>
      <c r="K1802" t="str">
        <f>IFERROR(VLOOKUP($A1802,'Medical Examinations'!$A:$O,15,FALSE),"")</f>
        <v>Diabetes</v>
      </c>
      <c r="L1802" s="19" t="str">
        <f>IFERROR(VLOOKUP($A1802,'Hospitalisation Details'!$A:$Q,7,FALSE),"")</f>
        <v>8-Sep-2002</v>
      </c>
      <c r="M1802" s="20">
        <f>IFERROR(VLOOKUP($A1802,'Hospitalisation Details'!$A:$Q,10,FALSE),"")</f>
        <v>16232.85</v>
      </c>
      <c r="N1802" s="26" t="str">
        <f>IFERROR(VLOOKUP($A1802,'Hospitalisation Details'!$A:$Q,11,FALSE),"")</f>
        <v>tier - 2</v>
      </c>
      <c r="O1802" t="str">
        <f>IFERROR(VLOOKUP($A1802,'Hospitalisation Details'!$A:$Q,13,FALSE),"")</f>
        <v>tier - 1</v>
      </c>
      <c r="P1802" t="str">
        <f>IFERROR(VLOOKUP($A1802,'Hospitalisation Details'!$A:$Q,15,FALSE),"")</f>
        <v>R1011</v>
      </c>
      <c r="Q1802">
        <f>IFERROR(VLOOKUP($A1802,'Hospitalisation Details'!$A:$Q,8,FALSE),"")</f>
        <v>20</v>
      </c>
    </row>
    <row r="1803" spans="1:17" ht="15" x14ac:dyDescent="0.35">
      <c r="A1803" s="25" t="str">
        <f>'Customer Names'!A608</f>
        <v>Id607</v>
      </c>
      <c r="B1803" t="str">
        <f>IFERROR(VLOOKUP($A1803,'Customer Names'!$A:$F,3,FALSE),"")</f>
        <v>Grillo</v>
      </c>
      <c r="C1803" s="27">
        <f>IFERROR(VLOOKUP($A1803,'Medical Examinations'!$A:$O,2,FALSE),"")</f>
        <v>54.45</v>
      </c>
      <c r="D1803">
        <f>IFERROR(VLOOKUP($A1803,'Medical Examinations'!$A:$O,3,FALSE),"")</f>
        <v>4.7300000000000004</v>
      </c>
      <c r="E1803" s="26" t="str">
        <f>IFERROR(VLOOKUP($A1803,'Medical Examinations'!$A:$O,4,FALSE),"")</f>
        <v>Yes</v>
      </c>
      <c r="F1803" t="str">
        <f>IFERROR(VLOOKUP($A1803,'Medical Examinations'!$A:$O,6,FALSE),"")</f>
        <v>No</v>
      </c>
      <c r="G1803" t="str">
        <f>IFERROR(VLOOKUP($A1803,'Medical Examinations'!$A:$O,7,FALSE),"")</f>
        <v>No</v>
      </c>
      <c r="H1803" s="28">
        <f>IFERROR(VLOOKUP($A1803,'Medical Examinations'!$A:$O,8,FALSE),"")</f>
        <v>1</v>
      </c>
      <c r="I1803" t="str">
        <f>IFERROR(VLOOKUP($A1803,'Medical Examinations'!$A:$O,10,FALSE),"")</f>
        <v>No</v>
      </c>
      <c r="J1803" t="str">
        <f>IFERROR(VLOOKUP($A1803,'Medical Examinations'!$A:$O,14,FALSE),"")</f>
        <v>Obesity</v>
      </c>
      <c r="K1803" t="str">
        <f>IFERROR(VLOOKUP($A1803,'Medical Examinations'!$A:$O,15,FALSE),"")</f>
        <v>Normal</v>
      </c>
      <c r="L1803" s="19" t="str">
        <f>IFERROR(VLOOKUP($A1803,'Hospitalisation Details'!$A:$Q,7,FALSE),"")</f>
        <v>21-Aug-1988</v>
      </c>
      <c r="M1803" s="20">
        <f>IFERROR(VLOOKUP($A1803,'Hospitalisation Details'!$A:$Q,10,FALSE),"")</f>
        <v>16205.88</v>
      </c>
      <c r="N1803" s="26" t="str">
        <f>IFERROR(VLOOKUP($A1803,'Hospitalisation Details'!$A:$Q,11,FALSE),"")</f>
        <v>tier - 2</v>
      </c>
      <c r="O1803" t="str">
        <f>IFERROR(VLOOKUP($A1803,'Hospitalisation Details'!$A:$Q,13,FALSE),"")</f>
        <v>tier - 1</v>
      </c>
      <c r="P1803" t="str">
        <f>IFERROR(VLOOKUP($A1803,'Hospitalisation Details'!$A:$Q,15,FALSE),"")</f>
        <v>R1012</v>
      </c>
      <c r="Q1803">
        <f>IFERROR(VLOOKUP($A1803,'Hospitalisation Details'!$A:$Q,8,FALSE),"")</f>
        <v>34</v>
      </c>
    </row>
    <row r="1804" spans="1:17" ht="15" x14ac:dyDescent="0.35">
      <c r="A1804" s="25" t="str">
        <f>'Customer Names'!A609</f>
        <v>Id608</v>
      </c>
      <c r="B1804" t="str">
        <f>IFERROR(VLOOKUP($A1804,'Customer Names'!$A:$F,3,FALSE),"")</f>
        <v>Coronado</v>
      </c>
      <c r="C1804" s="27">
        <f>IFERROR(VLOOKUP($A1804,'Medical Examinations'!$A:$O,2,FALSE),"")</f>
        <v>54.43</v>
      </c>
      <c r="D1804">
        <f>IFERROR(VLOOKUP($A1804,'Medical Examinations'!$A:$O,3,FALSE),"")</f>
        <v>4.6100000000000003</v>
      </c>
      <c r="E1804" s="26" t="str">
        <f>IFERROR(VLOOKUP($A1804,'Medical Examinations'!$A:$O,4,FALSE),"")</f>
        <v>Yes</v>
      </c>
      <c r="F1804" t="str">
        <f>IFERROR(VLOOKUP($A1804,'Medical Examinations'!$A:$O,6,FALSE),"")</f>
        <v>No</v>
      </c>
      <c r="G1804" t="str">
        <f>IFERROR(VLOOKUP($A1804,'Medical Examinations'!$A:$O,7,FALSE),"")</f>
        <v>No</v>
      </c>
      <c r="H1804" s="28">
        <f>IFERROR(VLOOKUP($A1804,'Medical Examinations'!$A:$O,8,FALSE),"")</f>
        <v>1</v>
      </c>
      <c r="I1804" t="str">
        <f>IFERROR(VLOOKUP($A1804,'Medical Examinations'!$A:$O,10,FALSE),"")</f>
        <v>No</v>
      </c>
      <c r="J1804" t="str">
        <f>IFERROR(VLOOKUP($A1804,'Medical Examinations'!$A:$O,14,FALSE),"")</f>
        <v>Obesity</v>
      </c>
      <c r="K1804" t="str">
        <f>IFERROR(VLOOKUP($A1804,'Medical Examinations'!$A:$O,15,FALSE),"")</f>
        <v>Normal</v>
      </c>
      <c r="L1804" s="19" t="str">
        <f>IFERROR(VLOOKUP($A1804,'Hospitalisation Details'!$A:$Q,7,FALSE),"")</f>
        <v>6-Aug-1988</v>
      </c>
      <c r="M1804" s="20">
        <f>IFERROR(VLOOKUP($A1804,'Hospitalisation Details'!$A:$Q,10,FALSE),"")</f>
        <v>16199.1</v>
      </c>
      <c r="N1804" s="26" t="str">
        <f>IFERROR(VLOOKUP($A1804,'Hospitalisation Details'!$A:$Q,11,FALSE),"")</f>
        <v>tier - 2</v>
      </c>
      <c r="O1804" t="str">
        <f>IFERROR(VLOOKUP($A1804,'Hospitalisation Details'!$A:$Q,13,FALSE),"")</f>
        <v>tier - 2</v>
      </c>
      <c r="P1804" t="str">
        <f>IFERROR(VLOOKUP($A1804,'Hospitalisation Details'!$A:$Q,15,FALSE),"")</f>
        <v>R1012</v>
      </c>
      <c r="Q1804">
        <f>IFERROR(VLOOKUP($A1804,'Hospitalisation Details'!$A:$Q,8,FALSE),"")</f>
        <v>34</v>
      </c>
    </row>
    <row r="1805" spans="1:17" ht="15" x14ac:dyDescent="0.35">
      <c r="A1805" s="25" t="str">
        <f>'Customer Names'!A610</f>
        <v>Id609</v>
      </c>
      <c r="B1805" t="str">
        <f>IFERROR(VLOOKUP($A1805,'Customer Names'!$A:$F,3,FALSE),"")</f>
        <v>Dewine</v>
      </c>
      <c r="C1805" s="27">
        <f>IFERROR(VLOOKUP($A1805,'Medical Examinations'!$A:$O,2,FALSE),"")</f>
        <v>48.01</v>
      </c>
      <c r="D1805">
        <f>IFERROR(VLOOKUP($A1805,'Medical Examinations'!$A:$O,3,FALSE),"")</f>
        <v>7.3</v>
      </c>
      <c r="E1805" s="26" t="str">
        <f>IFERROR(VLOOKUP($A1805,'Medical Examinations'!$A:$O,4,FALSE),"")</f>
        <v>No</v>
      </c>
      <c r="F1805" t="str">
        <f>IFERROR(VLOOKUP($A1805,'Medical Examinations'!$A:$O,6,FALSE),"")</f>
        <v>No</v>
      </c>
      <c r="G1805" t="str">
        <f>IFERROR(VLOOKUP($A1805,'Medical Examinations'!$A:$O,7,FALSE),"")</f>
        <v>No</v>
      </c>
      <c r="H1805" s="28" t="str">
        <f>IFERROR(VLOOKUP($A1805,'Medical Examinations'!$A:$O,8,FALSE),"")</f>
        <v>0</v>
      </c>
      <c r="I1805" t="str">
        <f>IFERROR(VLOOKUP($A1805,'Medical Examinations'!$A:$O,10,FALSE),"")</f>
        <v>No</v>
      </c>
      <c r="J1805" t="str">
        <f>IFERROR(VLOOKUP($A1805,'Medical Examinations'!$A:$O,14,FALSE),"")</f>
        <v>Obesity</v>
      </c>
      <c r="K1805" t="str">
        <f>IFERROR(VLOOKUP($A1805,'Medical Examinations'!$A:$O,15,FALSE),"")</f>
        <v>Diabetes</v>
      </c>
      <c r="L1805" s="19" t="str">
        <f>IFERROR(VLOOKUP($A1805,'Hospitalisation Details'!$A:$Q,7,FALSE),"")</f>
        <v>11-Sep-1974</v>
      </c>
      <c r="M1805" s="20">
        <f>IFERROR(VLOOKUP($A1805,'Hospitalisation Details'!$A:$Q,10,FALSE),"")</f>
        <v>16190.97</v>
      </c>
      <c r="N1805" s="26" t="str">
        <f>IFERROR(VLOOKUP($A1805,'Hospitalisation Details'!$A:$Q,11,FALSE),"")</f>
        <v>tier - 2</v>
      </c>
      <c r="O1805" t="str">
        <f>IFERROR(VLOOKUP($A1805,'Hospitalisation Details'!$A:$Q,13,FALSE),"")</f>
        <v>tier - 3</v>
      </c>
      <c r="P1805" t="str">
        <f>IFERROR(VLOOKUP($A1805,'Hospitalisation Details'!$A:$Q,15,FALSE),"")</f>
        <v>R1012</v>
      </c>
      <c r="Q1805">
        <f>IFERROR(VLOOKUP($A1805,'Hospitalisation Details'!$A:$Q,8,FALSE),"")</f>
        <v>48</v>
      </c>
    </row>
    <row r="1806" spans="1:17" ht="15" x14ac:dyDescent="0.35">
      <c r="A1806" s="25" t="str">
        <f>'Customer Names'!A62</f>
        <v>Id61</v>
      </c>
      <c r="B1806" t="str">
        <f>IFERROR(VLOOKUP($A1806,'Customer Names'!$A:$F,3,FALSE),"")</f>
        <v>Rieth</v>
      </c>
      <c r="C1806" s="27">
        <f>IFERROR(VLOOKUP($A1806,'Medical Examinations'!$A:$O,2,FALSE),"")</f>
        <v>38.06</v>
      </c>
      <c r="D1806">
        <f>IFERROR(VLOOKUP($A1806,'Medical Examinations'!$A:$O,3,FALSE),"")</f>
        <v>6.04</v>
      </c>
      <c r="E1806" s="26" t="str">
        <f>IFERROR(VLOOKUP($A1806,'Medical Examinations'!$A:$O,4,FALSE),"")</f>
        <v>No</v>
      </c>
      <c r="F1806" t="str">
        <f>IFERROR(VLOOKUP($A1806,'Medical Examinations'!$A:$O,6,FALSE),"")</f>
        <v>No</v>
      </c>
      <c r="G1806" t="str">
        <f>IFERROR(VLOOKUP($A1806,'Medical Examinations'!$A:$O,7,FALSE),"")</f>
        <v>Yes</v>
      </c>
      <c r="H1806" s="28">
        <f>IFERROR(VLOOKUP($A1806,'Medical Examinations'!$A:$O,8,FALSE),"")</f>
        <v>1</v>
      </c>
      <c r="I1806" t="str">
        <f>IFERROR(VLOOKUP($A1806,'Medical Examinations'!$A:$O,10,FALSE),"")</f>
        <v>Yes</v>
      </c>
      <c r="J1806" t="str">
        <f>IFERROR(VLOOKUP($A1806,'Medical Examinations'!$A:$O,14,FALSE),"")</f>
        <v>Obesity</v>
      </c>
      <c r="K1806" t="str">
        <f>IFERROR(VLOOKUP($A1806,'Medical Examinations'!$A:$O,15,FALSE),"")</f>
        <v>Prediabetes</v>
      </c>
      <c r="L1806" s="19" t="str">
        <f>IFERROR(VLOOKUP($A1806,'Hospitalisation Details'!$A:$Q,7,FALSE),"")</f>
        <v>27-Dec-1979</v>
      </c>
      <c r="M1806" s="20">
        <f>IFERROR(VLOOKUP($A1806,'Hospitalisation Details'!$A:$Q,10,FALSE),"")</f>
        <v>42560.43</v>
      </c>
      <c r="N1806" s="26" t="str">
        <f>IFERROR(VLOOKUP($A1806,'Hospitalisation Details'!$A:$Q,11,FALSE),"")</f>
        <v>tier - 1</v>
      </c>
      <c r="O1806" t="str">
        <f>IFERROR(VLOOKUP($A1806,'Hospitalisation Details'!$A:$Q,13,FALSE),"")</f>
        <v>tier - 3</v>
      </c>
      <c r="P1806" t="str">
        <f>IFERROR(VLOOKUP($A1806,'Hospitalisation Details'!$A:$Q,15,FALSE),"")</f>
        <v>R1013</v>
      </c>
      <c r="Q1806">
        <f>IFERROR(VLOOKUP($A1806,'Hospitalisation Details'!$A:$Q,8,FALSE),"")</f>
        <v>43</v>
      </c>
    </row>
    <row r="1807" spans="1:17" ht="15" x14ac:dyDescent="0.35">
      <c r="A1807" s="25" t="str">
        <f>'Customer Names'!A611</f>
        <v>Id610</v>
      </c>
      <c r="B1807" t="str">
        <f>IFERROR(VLOOKUP($A1807,'Customer Names'!$A:$F,3,FALSE),"")</f>
        <v>Carman</v>
      </c>
      <c r="C1807" s="27">
        <f>IFERROR(VLOOKUP($A1807,'Medical Examinations'!$A:$O,2,FALSE),"")</f>
        <v>48.32</v>
      </c>
      <c r="D1807">
        <f>IFERROR(VLOOKUP($A1807,'Medical Examinations'!$A:$O,3,FALSE),"")</f>
        <v>5.88</v>
      </c>
      <c r="E1807" s="26" t="str">
        <f>IFERROR(VLOOKUP($A1807,'Medical Examinations'!$A:$O,4,FALSE),"")</f>
        <v>No</v>
      </c>
      <c r="F1807" t="str">
        <f>IFERROR(VLOOKUP($A1807,'Medical Examinations'!$A:$O,6,FALSE),"")</f>
        <v>No</v>
      </c>
      <c r="G1807" t="str">
        <f>IFERROR(VLOOKUP($A1807,'Medical Examinations'!$A:$O,7,FALSE),"")</f>
        <v>No</v>
      </c>
      <c r="H1807" s="28" t="str">
        <f>IFERROR(VLOOKUP($A1807,'Medical Examinations'!$A:$O,8,FALSE),"")</f>
        <v>0</v>
      </c>
      <c r="I1807" t="str">
        <f>IFERROR(VLOOKUP($A1807,'Medical Examinations'!$A:$O,10,FALSE),"")</f>
        <v>No</v>
      </c>
      <c r="J1807" t="str">
        <f>IFERROR(VLOOKUP($A1807,'Medical Examinations'!$A:$O,14,FALSE),"")</f>
        <v>Obesity</v>
      </c>
      <c r="K1807" t="str">
        <f>IFERROR(VLOOKUP($A1807,'Medical Examinations'!$A:$O,15,FALSE),"")</f>
        <v>Prediabetes</v>
      </c>
      <c r="L1807" s="19" t="str">
        <f>IFERROR(VLOOKUP($A1807,'Hospitalisation Details'!$A:$Q,7,FALSE),"")</f>
        <v>6-Jul-1982</v>
      </c>
      <c r="M1807" s="20">
        <f>IFERROR(VLOOKUP($A1807,'Hospitalisation Details'!$A:$Q,10,FALSE),"")</f>
        <v>16152.04</v>
      </c>
      <c r="N1807" s="26" t="str">
        <f>IFERROR(VLOOKUP($A1807,'Hospitalisation Details'!$A:$Q,11,FALSE),"")</f>
        <v>tier - 2</v>
      </c>
      <c r="O1807" t="str">
        <f>IFERROR(VLOOKUP($A1807,'Hospitalisation Details'!$A:$Q,13,FALSE),"")</f>
        <v>tier - 1</v>
      </c>
      <c r="P1807" t="str">
        <f>IFERROR(VLOOKUP($A1807,'Hospitalisation Details'!$A:$Q,15,FALSE),"")</f>
        <v>R1026</v>
      </c>
      <c r="Q1807">
        <f>IFERROR(VLOOKUP($A1807,'Hospitalisation Details'!$A:$Q,8,FALSE),"")</f>
        <v>40</v>
      </c>
    </row>
    <row r="1808" spans="1:17" ht="15" x14ac:dyDescent="0.35">
      <c r="A1808" s="25" t="str">
        <f>'Customer Names'!A612</f>
        <v>Id611</v>
      </c>
      <c r="B1808" t="str">
        <f>IFERROR(VLOOKUP($A1808,'Customer Names'!$A:$F,3,FALSE),"")</f>
        <v>Neems</v>
      </c>
      <c r="C1808" s="27">
        <f>IFERROR(VLOOKUP($A1808,'Medical Examinations'!$A:$O,2,FALSE),"")</f>
        <v>22.895</v>
      </c>
      <c r="D1808">
        <f>IFERROR(VLOOKUP($A1808,'Medical Examinations'!$A:$O,3,FALSE),"")</f>
        <v>4.0599999999999996</v>
      </c>
      <c r="E1808" s="26" t="str">
        <f>IFERROR(VLOOKUP($A1808,'Medical Examinations'!$A:$O,4,FALSE),"")</f>
        <v>No</v>
      </c>
      <c r="F1808" t="str">
        <f>IFERROR(VLOOKUP($A1808,'Medical Examinations'!$A:$O,6,FALSE),"")</f>
        <v>No</v>
      </c>
      <c r="G1808" t="str">
        <f>IFERROR(VLOOKUP($A1808,'Medical Examinations'!$A:$O,7,FALSE),"")</f>
        <v>Yes</v>
      </c>
      <c r="H1808" s="28">
        <f>IFERROR(VLOOKUP($A1808,'Medical Examinations'!$A:$O,8,FALSE),"")</f>
        <v>1</v>
      </c>
      <c r="I1808" t="str">
        <f>IFERROR(VLOOKUP($A1808,'Medical Examinations'!$A:$O,10,FALSE),"")</f>
        <v>Yes</v>
      </c>
      <c r="J1808" t="str">
        <f>IFERROR(VLOOKUP($A1808,'Medical Examinations'!$A:$O,14,FALSE),"")</f>
        <v>Normal Weight</v>
      </c>
      <c r="K1808" t="str">
        <f>IFERROR(VLOOKUP($A1808,'Medical Examinations'!$A:$O,15,FALSE),"")</f>
        <v>Normal</v>
      </c>
      <c r="L1808" s="19" t="str">
        <f>IFERROR(VLOOKUP($A1808,'Hospitalisation Details'!$A:$Q,7,FALSE),"")</f>
        <v>12-Dec-1993</v>
      </c>
      <c r="M1808" s="20">
        <f>IFERROR(VLOOKUP($A1808,'Hospitalisation Details'!$A:$Q,10,FALSE),"")</f>
        <v>16138.76</v>
      </c>
      <c r="N1808" s="26" t="str">
        <f>IFERROR(VLOOKUP($A1808,'Hospitalisation Details'!$A:$Q,11,FALSE),"")</f>
        <v>tier - 2</v>
      </c>
      <c r="O1808" t="str">
        <f>IFERROR(VLOOKUP($A1808,'Hospitalisation Details'!$A:$Q,13,FALSE),"")</f>
        <v>tier - 3</v>
      </c>
      <c r="P1808" t="str">
        <f>IFERROR(VLOOKUP($A1808,'Hospitalisation Details'!$A:$Q,15,FALSE),"")</f>
        <v>R1017</v>
      </c>
      <c r="Q1808">
        <f>IFERROR(VLOOKUP($A1808,'Hospitalisation Details'!$A:$Q,8,FALSE),"")</f>
        <v>29</v>
      </c>
    </row>
    <row r="1809" spans="1:17" ht="15" x14ac:dyDescent="0.35">
      <c r="A1809" s="25" t="str">
        <f>'Customer Names'!A613</f>
        <v>Id612</v>
      </c>
      <c r="B1809" t="str">
        <f>IFERROR(VLOOKUP($A1809,'Customer Names'!$A:$F,3,FALSE),"")</f>
        <v>Pesyna</v>
      </c>
      <c r="C1809" s="27">
        <f>IFERROR(VLOOKUP($A1809,'Medical Examinations'!$A:$O,2,FALSE),"")</f>
        <v>54.85</v>
      </c>
      <c r="D1809">
        <f>IFERROR(VLOOKUP($A1809,'Medical Examinations'!$A:$O,3,FALSE),"")</f>
        <v>4.9000000000000004</v>
      </c>
      <c r="E1809" s="26" t="str">
        <f>IFERROR(VLOOKUP($A1809,'Medical Examinations'!$A:$O,4,FALSE),"")</f>
        <v>No</v>
      </c>
      <c r="F1809" t="str">
        <f>IFERROR(VLOOKUP($A1809,'Medical Examinations'!$A:$O,6,FALSE),"")</f>
        <v>No</v>
      </c>
      <c r="G1809" t="str">
        <f>IFERROR(VLOOKUP($A1809,'Medical Examinations'!$A:$O,7,FALSE),"")</f>
        <v>No</v>
      </c>
      <c r="H1809" s="28">
        <f>IFERROR(VLOOKUP($A1809,'Medical Examinations'!$A:$O,8,FALSE),"")</f>
        <v>1</v>
      </c>
      <c r="I1809" t="str">
        <f>IFERROR(VLOOKUP($A1809,'Medical Examinations'!$A:$O,10,FALSE),"")</f>
        <v>No</v>
      </c>
      <c r="J1809" t="str">
        <f>IFERROR(VLOOKUP($A1809,'Medical Examinations'!$A:$O,14,FALSE),"")</f>
        <v>Obesity</v>
      </c>
      <c r="K1809" t="str">
        <f>IFERROR(VLOOKUP($A1809,'Medical Examinations'!$A:$O,15,FALSE),"")</f>
        <v>Normal</v>
      </c>
      <c r="L1809" s="19" t="str">
        <f>IFERROR(VLOOKUP($A1809,'Hospitalisation Details'!$A:$Q,7,FALSE),"")</f>
        <v>6-Oct-1987</v>
      </c>
      <c r="M1809" s="20">
        <f>IFERROR(VLOOKUP($A1809,'Hospitalisation Details'!$A:$Q,10,FALSE),"")</f>
        <v>16122.65</v>
      </c>
      <c r="N1809" s="26" t="str">
        <f>IFERROR(VLOOKUP($A1809,'Hospitalisation Details'!$A:$Q,11,FALSE),"")</f>
        <v>tier - 2</v>
      </c>
      <c r="O1809" t="str">
        <f>IFERROR(VLOOKUP($A1809,'Hospitalisation Details'!$A:$Q,13,FALSE),"")</f>
        <v>tier - 1</v>
      </c>
      <c r="P1809" t="str">
        <f>IFERROR(VLOOKUP($A1809,'Hospitalisation Details'!$A:$Q,15,FALSE),"")</f>
        <v>R1011</v>
      </c>
      <c r="Q1809">
        <f>IFERROR(VLOOKUP($A1809,'Hospitalisation Details'!$A:$Q,8,FALSE),"")</f>
        <v>35</v>
      </c>
    </row>
    <row r="1810" spans="1:17" ht="15" x14ac:dyDescent="0.35">
      <c r="A1810" s="25" t="str">
        <f>'Customer Names'!A614</f>
        <v>Id613</v>
      </c>
      <c r="B1810" t="str">
        <f>IFERROR(VLOOKUP($A1810,'Customer Names'!$A:$F,3,FALSE),"")</f>
        <v>Meling</v>
      </c>
      <c r="C1810" s="27">
        <f>IFERROR(VLOOKUP($A1810,'Medical Examinations'!$A:$O,2,FALSE),"")</f>
        <v>21.85</v>
      </c>
      <c r="D1810">
        <f>IFERROR(VLOOKUP($A1810,'Medical Examinations'!$A:$O,3,FALSE),"")</f>
        <v>5.52</v>
      </c>
      <c r="E1810" s="26" t="str">
        <f>IFERROR(VLOOKUP($A1810,'Medical Examinations'!$A:$O,4,FALSE),"")</f>
        <v>No</v>
      </c>
      <c r="F1810" t="str">
        <f>IFERROR(VLOOKUP($A1810,'Medical Examinations'!$A:$O,6,FALSE),"")</f>
        <v>No</v>
      </c>
      <c r="G1810" t="str">
        <f>IFERROR(VLOOKUP($A1810,'Medical Examinations'!$A:$O,7,FALSE),"")</f>
        <v>Yes</v>
      </c>
      <c r="H1810" s="28">
        <f>IFERROR(VLOOKUP($A1810,'Medical Examinations'!$A:$O,8,FALSE),"")</f>
        <v>1</v>
      </c>
      <c r="I1810" t="str">
        <f>IFERROR(VLOOKUP($A1810,'Medical Examinations'!$A:$O,10,FALSE),"")</f>
        <v>Yes</v>
      </c>
      <c r="J1810" t="str">
        <f>IFERROR(VLOOKUP($A1810,'Medical Examinations'!$A:$O,14,FALSE),"")</f>
        <v>Normal Weight</v>
      </c>
      <c r="K1810" t="str">
        <f>IFERROR(VLOOKUP($A1810,'Medical Examinations'!$A:$O,15,FALSE),"")</f>
        <v>Normal</v>
      </c>
      <c r="L1810" s="19" t="str">
        <f>IFERROR(VLOOKUP($A1810,'Hospitalisation Details'!$A:$Q,7,FALSE),"")</f>
        <v>8-Aug-1993</v>
      </c>
      <c r="M1810" s="20">
        <f>IFERROR(VLOOKUP($A1810,'Hospitalisation Details'!$A:$Q,10,FALSE),"")</f>
        <v>16115.3</v>
      </c>
      <c r="N1810" s="26" t="str">
        <f>IFERROR(VLOOKUP($A1810,'Hospitalisation Details'!$A:$Q,11,FALSE),"")</f>
        <v>tier - 2</v>
      </c>
      <c r="O1810" t="str">
        <f>IFERROR(VLOOKUP($A1810,'Hospitalisation Details'!$A:$Q,13,FALSE),"")</f>
        <v>tier - 1</v>
      </c>
      <c r="P1810" t="str">
        <f>IFERROR(VLOOKUP($A1810,'Hospitalisation Details'!$A:$Q,15,FALSE),"")</f>
        <v>R1024</v>
      </c>
      <c r="Q1810">
        <f>IFERROR(VLOOKUP($A1810,'Hospitalisation Details'!$A:$Q,8,FALSE),"")</f>
        <v>29</v>
      </c>
    </row>
    <row r="1811" spans="1:17" ht="15" x14ac:dyDescent="0.35">
      <c r="A1811" s="25" t="str">
        <f>'Customer Names'!A615</f>
        <v>Id614</v>
      </c>
      <c r="B1811" t="str">
        <f>IFERROR(VLOOKUP($A1811,'Customer Names'!$A:$F,3,FALSE),"")</f>
        <v>Widlowski</v>
      </c>
      <c r="C1811" s="27">
        <f>IFERROR(VLOOKUP($A1811,'Medical Examinations'!$A:$O,2,FALSE),"")</f>
        <v>51.86</v>
      </c>
      <c r="D1811">
        <f>IFERROR(VLOOKUP($A1811,'Medical Examinations'!$A:$O,3,FALSE),"")</f>
        <v>5.2</v>
      </c>
      <c r="E1811" s="26" t="str">
        <f>IFERROR(VLOOKUP($A1811,'Medical Examinations'!$A:$O,4,FALSE),"")</f>
        <v>Yes</v>
      </c>
      <c r="F1811" t="str">
        <f>IFERROR(VLOOKUP($A1811,'Medical Examinations'!$A:$O,6,FALSE),"")</f>
        <v>No</v>
      </c>
      <c r="G1811" t="str">
        <f>IFERROR(VLOOKUP($A1811,'Medical Examinations'!$A:$O,7,FALSE),"")</f>
        <v>No</v>
      </c>
      <c r="H1811" s="28" t="str">
        <f>IFERROR(VLOOKUP($A1811,'Medical Examinations'!$A:$O,8,FALSE),"")</f>
        <v>0</v>
      </c>
      <c r="I1811" t="str">
        <f>IFERROR(VLOOKUP($A1811,'Medical Examinations'!$A:$O,10,FALSE),"")</f>
        <v>No</v>
      </c>
      <c r="J1811" t="str">
        <f>IFERROR(VLOOKUP($A1811,'Medical Examinations'!$A:$O,14,FALSE),"")</f>
        <v>Obesity</v>
      </c>
      <c r="K1811" t="str">
        <f>IFERROR(VLOOKUP($A1811,'Medical Examinations'!$A:$O,15,FALSE),"")</f>
        <v>Normal</v>
      </c>
      <c r="L1811" s="19" t="str">
        <f>IFERROR(VLOOKUP($A1811,'Hospitalisation Details'!$A:$Q,7,FALSE),"")</f>
        <v>27-Aug-1985</v>
      </c>
      <c r="M1811" s="20">
        <f>IFERROR(VLOOKUP($A1811,'Hospitalisation Details'!$A:$Q,10,FALSE),"")</f>
        <v>16097.94</v>
      </c>
      <c r="N1811" s="26" t="str">
        <f>IFERROR(VLOOKUP($A1811,'Hospitalisation Details'!$A:$Q,11,FALSE),"")</f>
        <v>tier - 2</v>
      </c>
      <c r="O1811" t="str">
        <f>IFERROR(VLOOKUP($A1811,'Hospitalisation Details'!$A:$Q,13,FALSE),"")</f>
        <v>tier - 3</v>
      </c>
      <c r="P1811" t="str">
        <f>IFERROR(VLOOKUP($A1811,'Hospitalisation Details'!$A:$Q,15,FALSE),"")</f>
        <v>R1012</v>
      </c>
      <c r="Q1811">
        <f>IFERROR(VLOOKUP($A1811,'Hospitalisation Details'!$A:$Q,8,FALSE),"")</f>
        <v>37</v>
      </c>
    </row>
    <row r="1812" spans="1:17" ht="15" x14ac:dyDescent="0.35">
      <c r="A1812" s="25" t="str">
        <f>'Customer Names'!A616</f>
        <v>Id615</v>
      </c>
      <c r="B1812" t="str">
        <f>IFERROR(VLOOKUP($A1812,'Customer Names'!$A:$F,3,FALSE),"")</f>
        <v>Nadar</v>
      </c>
      <c r="C1812" s="27">
        <f>IFERROR(VLOOKUP($A1812,'Medical Examinations'!$A:$O,2,FALSE),"")</f>
        <v>39.049999999999997</v>
      </c>
      <c r="D1812">
        <f>IFERROR(VLOOKUP($A1812,'Medical Examinations'!$A:$O,3,FALSE),"")</f>
        <v>7.59</v>
      </c>
      <c r="E1812" s="26" t="str">
        <f>IFERROR(VLOOKUP($A1812,'Medical Examinations'!$A:$O,4,FALSE),"")</f>
        <v>No</v>
      </c>
      <c r="F1812" t="str">
        <f>IFERROR(VLOOKUP($A1812,'Medical Examinations'!$A:$O,6,FALSE),"")</f>
        <v>No</v>
      </c>
      <c r="G1812" t="str">
        <f>IFERROR(VLOOKUP($A1812,'Medical Examinations'!$A:$O,7,FALSE),"")</f>
        <v>No</v>
      </c>
      <c r="H1812" s="28">
        <f>IFERROR(VLOOKUP($A1812,'Medical Examinations'!$A:$O,8,FALSE),"")</f>
        <v>3</v>
      </c>
      <c r="I1812" t="str">
        <f>IFERROR(VLOOKUP($A1812,'Medical Examinations'!$A:$O,10,FALSE),"")</f>
        <v>No</v>
      </c>
      <c r="J1812" t="str">
        <f>IFERROR(VLOOKUP($A1812,'Medical Examinations'!$A:$O,14,FALSE),"")</f>
        <v>Obesity</v>
      </c>
      <c r="K1812" t="str">
        <f>IFERROR(VLOOKUP($A1812,'Medical Examinations'!$A:$O,15,FALSE),"")</f>
        <v>Diabetes</v>
      </c>
      <c r="L1812" s="19" t="str">
        <f>IFERROR(VLOOKUP($A1812,'Hospitalisation Details'!$A:$Q,7,FALSE),"")</f>
        <v>21-Jun-1958</v>
      </c>
      <c r="M1812" s="20">
        <f>IFERROR(VLOOKUP($A1812,'Hospitalisation Details'!$A:$Q,10,FALSE),"")</f>
        <v>16085.13</v>
      </c>
      <c r="N1812" s="26" t="str">
        <f>IFERROR(VLOOKUP($A1812,'Hospitalisation Details'!$A:$Q,11,FALSE),"")</f>
        <v>tier - 2</v>
      </c>
      <c r="O1812" t="str">
        <f>IFERROR(VLOOKUP($A1812,'Hospitalisation Details'!$A:$Q,13,FALSE),"")</f>
        <v>tier - 2</v>
      </c>
      <c r="P1812" t="str">
        <f>IFERROR(VLOOKUP($A1812,'Hospitalisation Details'!$A:$Q,15,FALSE),"")</f>
        <v>R1013</v>
      </c>
      <c r="Q1812">
        <f>IFERROR(VLOOKUP($A1812,'Hospitalisation Details'!$A:$Q,8,FALSE),"")</f>
        <v>64</v>
      </c>
    </row>
    <row r="1813" spans="1:17" ht="15" x14ac:dyDescent="0.35">
      <c r="A1813" s="25" t="str">
        <f>'Customer Names'!A617</f>
        <v>Id616</v>
      </c>
      <c r="B1813" t="str">
        <f>IFERROR(VLOOKUP($A1813,'Customer Names'!$A:$F,3,FALSE),"")</f>
        <v>Turner</v>
      </c>
      <c r="C1813" s="27">
        <f>IFERROR(VLOOKUP($A1813,'Medical Examinations'!$A:$O,2,FALSE),"")</f>
        <v>31.824999999999999</v>
      </c>
      <c r="D1813">
        <f>IFERROR(VLOOKUP($A1813,'Medical Examinations'!$A:$O,3,FALSE),"")</f>
        <v>8.2799999999999994</v>
      </c>
      <c r="E1813" s="26" t="str">
        <f>IFERROR(VLOOKUP($A1813,'Medical Examinations'!$A:$O,4,FALSE),"")</f>
        <v>No</v>
      </c>
      <c r="F1813" t="str">
        <f>IFERROR(VLOOKUP($A1813,'Medical Examinations'!$A:$O,6,FALSE),"")</f>
        <v>No</v>
      </c>
      <c r="G1813" t="str">
        <f>IFERROR(VLOOKUP($A1813,'Medical Examinations'!$A:$O,7,FALSE),"")</f>
        <v>No</v>
      </c>
      <c r="H1813" s="28">
        <f>IFERROR(VLOOKUP($A1813,'Medical Examinations'!$A:$O,8,FALSE),"")</f>
        <v>3</v>
      </c>
      <c r="I1813" t="str">
        <f>IFERROR(VLOOKUP($A1813,'Medical Examinations'!$A:$O,10,FALSE),"")</f>
        <v>No</v>
      </c>
      <c r="J1813" t="str">
        <f>IFERROR(VLOOKUP($A1813,'Medical Examinations'!$A:$O,14,FALSE),"")</f>
        <v>Obesity</v>
      </c>
      <c r="K1813" t="str">
        <f>IFERROR(VLOOKUP($A1813,'Medical Examinations'!$A:$O,15,FALSE),"")</f>
        <v>Diabetes</v>
      </c>
      <c r="L1813" s="19" t="str">
        <f>IFERROR(VLOOKUP($A1813,'Hospitalisation Details'!$A:$Q,7,FALSE),"")</f>
        <v>22-Oct-1958</v>
      </c>
      <c r="M1813" s="20">
        <f>IFERROR(VLOOKUP($A1813,'Hospitalisation Details'!$A:$Q,10,FALSE),"")</f>
        <v>16069.08</v>
      </c>
      <c r="N1813" s="26" t="str">
        <f>IFERROR(VLOOKUP($A1813,'Hospitalisation Details'!$A:$Q,11,FALSE),"")</f>
        <v>tier - 2</v>
      </c>
      <c r="O1813" t="str">
        <f>IFERROR(VLOOKUP($A1813,'Hospitalisation Details'!$A:$Q,13,FALSE),"")</f>
        <v>tier - 2</v>
      </c>
      <c r="P1813" t="str">
        <f>IFERROR(VLOOKUP($A1813,'Hospitalisation Details'!$A:$Q,15,FALSE),"")</f>
        <v>R1024</v>
      </c>
      <c r="Q1813">
        <f>IFERROR(VLOOKUP($A1813,'Hospitalisation Details'!$A:$Q,8,FALSE),"")</f>
        <v>64</v>
      </c>
    </row>
    <row r="1814" spans="1:17" ht="15" x14ac:dyDescent="0.35">
      <c r="A1814" s="25" t="str">
        <f>'Customer Names'!A618</f>
        <v>Id617</v>
      </c>
      <c r="B1814" t="str">
        <f>IFERROR(VLOOKUP($A1814,'Customer Names'!$A:$F,3,FALSE),"")</f>
        <v>Walker</v>
      </c>
      <c r="C1814" s="27">
        <f>IFERROR(VLOOKUP($A1814,'Medical Examinations'!$A:$O,2,FALSE),"")</f>
        <v>46.43</v>
      </c>
      <c r="D1814">
        <f>IFERROR(VLOOKUP($A1814,'Medical Examinations'!$A:$O,3,FALSE),"")</f>
        <v>6.72</v>
      </c>
      <c r="E1814" s="26" t="str">
        <f>IFERROR(VLOOKUP($A1814,'Medical Examinations'!$A:$O,4,FALSE),"")</f>
        <v>No</v>
      </c>
      <c r="F1814" t="str">
        <f>IFERROR(VLOOKUP($A1814,'Medical Examinations'!$A:$O,6,FALSE),"")</f>
        <v>No</v>
      </c>
      <c r="G1814" t="str">
        <f>IFERROR(VLOOKUP($A1814,'Medical Examinations'!$A:$O,7,FALSE),"")</f>
        <v>No</v>
      </c>
      <c r="H1814" s="28" t="str">
        <f>IFERROR(VLOOKUP($A1814,'Medical Examinations'!$A:$O,8,FALSE),"")</f>
        <v>0</v>
      </c>
      <c r="I1814" t="str">
        <f>IFERROR(VLOOKUP($A1814,'Medical Examinations'!$A:$O,10,FALSE),"")</f>
        <v>No</v>
      </c>
      <c r="J1814" t="str">
        <f>IFERROR(VLOOKUP($A1814,'Medical Examinations'!$A:$O,14,FALSE),"")</f>
        <v>Obesity</v>
      </c>
      <c r="K1814" t="str">
        <f>IFERROR(VLOOKUP($A1814,'Medical Examinations'!$A:$O,15,FALSE),"")</f>
        <v>Diabetes</v>
      </c>
      <c r="L1814" s="19" t="str">
        <f>IFERROR(VLOOKUP($A1814,'Hospitalisation Details'!$A:$Q,7,FALSE),"")</f>
        <v>16-Sep-1978</v>
      </c>
      <c r="M1814" s="20">
        <f>IFERROR(VLOOKUP($A1814,'Hospitalisation Details'!$A:$Q,10,FALSE),"")</f>
        <v>16062.89</v>
      </c>
      <c r="N1814" s="26" t="str">
        <f>IFERROR(VLOOKUP($A1814,'Hospitalisation Details'!$A:$Q,11,FALSE),"")</f>
        <v>tier - 2</v>
      </c>
      <c r="O1814" t="str">
        <f>IFERROR(VLOOKUP($A1814,'Hospitalisation Details'!$A:$Q,13,FALSE),"")</f>
        <v>tier - 2</v>
      </c>
      <c r="P1814" t="str">
        <f>IFERROR(VLOOKUP($A1814,'Hospitalisation Details'!$A:$Q,15,FALSE),"")</f>
        <v>R1026</v>
      </c>
      <c r="Q1814">
        <f>IFERROR(VLOOKUP($A1814,'Hospitalisation Details'!$A:$Q,8,FALSE),"")</f>
        <v>44</v>
      </c>
    </row>
    <row r="1815" spans="1:17" ht="15" x14ac:dyDescent="0.35">
      <c r="A1815" s="25" t="str">
        <f>'Customer Names'!A619</f>
        <v>Id618</v>
      </c>
      <c r="B1815" t="str">
        <f>IFERROR(VLOOKUP($A1815,'Customer Names'!$A:$F,3,FALSE),"")</f>
        <v>Leedham</v>
      </c>
      <c r="C1815" s="27">
        <f>IFERROR(VLOOKUP($A1815,'Medical Examinations'!$A:$O,2,FALSE),"")</f>
        <v>53.63</v>
      </c>
      <c r="D1815">
        <f>IFERROR(VLOOKUP($A1815,'Medical Examinations'!$A:$O,3,FALSE),"")</f>
        <v>5.47</v>
      </c>
      <c r="E1815" s="26" t="str">
        <f>IFERROR(VLOOKUP($A1815,'Medical Examinations'!$A:$O,4,FALSE),"")</f>
        <v>Yes</v>
      </c>
      <c r="F1815" t="str">
        <f>IFERROR(VLOOKUP($A1815,'Medical Examinations'!$A:$O,6,FALSE),"")</f>
        <v>No</v>
      </c>
      <c r="G1815" t="str">
        <f>IFERROR(VLOOKUP($A1815,'Medical Examinations'!$A:$O,7,FALSE),"")</f>
        <v>No</v>
      </c>
      <c r="H1815" s="28">
        <f>IFERROR(VLOOKUP($A1815,'Medical Examinations'!$A:$O,8,FALSE),"")</f>
        <v>1</v>
      </c>
      <c r="I1815" t="str">
        <f>IFERROR(VLOOKUP($A1815,'Medical Examinations'!$A:$O,10,FALSE),"")</f>
        <v>No</v>
      </c>
      <c r="J1815" t="str">
        <f>IFERROR(VLOOKUP($A1815,'Medical Examinations'!$A:$O,14,FALSE),"")</f>
        <v>Obesity</v>
      </c>
      <c r="K1815" t="str">
        <f>IFERROR(VLOOKUP($A1815,'Medical Examinations'!$A:$O,15,FALSE),"")</f>
        <v>Normal</v>
      </c>
      <c r="L1815" s="19" t="str">
        <f>IFERROR(VLOOKUP($A1815,'Hospitalisation Details'!$A:$Q,7,FALSE),"")</f>
        <v>5-Dec-1988</v>
      </c>
      <c r="M1815" s="20">
        <f>IFERROR(VLOOKUP($A1815,'Hospitalisation Details'!$A:$Q,10,FALSE),"")</f>
        <v>16059.06</v>
      </c>
      <c r="N1815" s="26" t="str">
        <f>IFERROR(VLOOKUP($A1815,'Hospitalisation Details'!$A:$Q,11,FALSE),"")</f>
        <v>tier - 2</v>
      </c>
      <c r="O1815" t="str">
        <f>IFERROR(VLOOKUP($A1815,'Hospitalisation Details'!$A:$Q,13,FALSE),"")</f>
        <v>tier - 3</v>
      </c>
      <c r="P1815" t="str">
        <f>IFERROR(VLOOKUP($A1815,'Hospitalisation Details'!$A:$Q,15,FALSE),"")</f>
        <v>R1012</v>
      </c>
      <c r="Q1815">
        <f>IFERROR(VLOOKUP($A1815,'Hospitalisation Details'!$A:$Q,8,FALSE),"")</f>
        <v>34</v>
      </c>
    </row>
    <row r="1816" spans="1:17" ht="15" x14ac:dyDescent="0.35">
      <c r="A1816" s="25" t="str">
        <f>'Customer Names'!A620</f>
        <v>Id619</v>
      </c>
      <c r="B1816" t="str">
        <f>IFERROR(VLOOKUP($A1816,'Customer Names'!$A:$F,3,FALSE),"")</f>
        <v>Haglund</v>
      </c>
      <c r="C1816" s="27">
        <f>IFERROR(VLOOKUP($A1816,'Medical Examinations'!$A:$O,2,FALSE),"")</f>
        <v>48.7</v>
      </c>
      <c r="D1816">
        <f>IFERROR(VLOOKUP($A1816,'Medical Examinations'!$A:$O,3,FALSE),"")</f>
        <v>4.71</v>
      </c>
      <c r="E1816" s="26" t="str">
        <f>IFERROR(VLOOKUP($A1816,'Medical Examinations'!$A:$O,4,FALSE),"")</f>
        <v>No</v>
      </c>
      <c r="F1816" t="str">
        <f>IFERROR(VLOOKUP($A1816,'Medical Examinations'!$A:$O,6,FALSE),"")</f>
        <v>No</v>
      </c>
      <c r="G1816" t="str">
        <f>IFERROR(VLOOKUP($A1816,'Medical Examinations'!$A:$O,7,FALSE),"")</f>
        <v>No</v>
      </c>
      <c r="H1816" s="28" t="str">
        <f>IFERROR(VLOOKUP($A1816,'Medical Examinations'!$A:$O,8,FALSE),"")</f>
        <v>0</v>
      </c>
      <c r="I1816" t="str">
        <f>IFERROR(VLOOKUP($A1816,'Medical Examinations'!$A:$O,10,FALSE),"")</f>
        <v>No</v>
      </c>
      <c r="J1816" t="str">
        <f>IFERROR(VLOOKUP($A1816,'Medical Examinations'!$A:$O,14,FALSE),"")</f>
        <v>Obesity</v>
      </c>
      <c r="K1816" t="str">
        <f>IFERROR(VLOOKUP($A1816,'Medical Examinations'!$A:$O,15,FALSE),"")</f>
        <v>Normal</v>
      </c>
      <c r="L1816" s="19" t="str">
        <f>IFERROR(VLOOKUP($A1816,'Hospitalisation Details'!$A:$Q,7,FALSE),"")</f>
        <v>19-Sep-1980</v>
      </c>
      <c r="M1816" s="20">
        <f>IFERROR(VLOOKUP($A1816,'Hospitalisation Details'!$A:$Q,10,FALSE),"")</f>
        <v>15966.19</v>
      </c>
      <c r="N1816" s="26" t="str">
        <f>IFERROR(VLOOKUP($A1816,'Hospitalisation Details'!$A:$Q,11,FALSE),"")</f>
        <v>tier - 2</v>
      </c>
      <c r="O1816" t="str">
        <f>IFERROR(VLOOKUP($A1816,'Hospitalisation Details'!$A:$Q,13,FALSE),"")</f>
        <v>tier - 2</v>
      </c>
      <c r="P1816" t="str">
        <f>IFERROR(VLOOKUP($A1816,'Hospitalisation Details'!$A:$Q,15,FALSE),"")</f>
        <v>R1012</v>
      </c>
      <c r="Q1816">
        <f>IFERROR(VLOOKUP($A1816,'Hospitalisation Details'!$A:$Q,8,FALSE),"")</f>
        <v>42</v>
      </c>
    </row>
    <row r="1817" spans="1:17" ht="15" x14ac:dyDescent="0.35">
      <c r="A1817" s="25" t="str">
        <f>'Customer Names'!A63</f>
        <v>Id62</v>
      </c>
      <c r="B1817" t="str">
        <f>IFERROR(VLOOKUP($A1817,'Customer Names'!$A:$F,3,FALSE),"")</f>
        <v>Gollotto</v>
      </c>
      <c r="C1817" s="27">
        <f>IFERROR(VLOOKUP($A1817,'Medical Examinations'!$A:$O,2,FALSE),"")</f>
        <v>51.48</v>
      </c>
      <c r="D1817">
        <f>IFERROR(VLOOKUP($A1817,'Medical Examinations'!$A:$O,3,FALSE),"")</f>
        <v>9.33</v>
      </c>
      <c r="E1817" s="26" t="str">
        <f>IFERROR(VLOOKUP($A1817,'Medical Examinations'!$A:$O,4,FALSE),"")</f>
        <v>Yes</v>
      </c>
      <c r="F1817" t="str">
        <f>IFERROR(VLOOKUP($A1817,'Medical Examinations'!$A:$O,6,FALSE),"")</f>
        <v>No</v>
      </c>
      <c r="G1817" t="str">
        <f>IFERROR(VLOOKUP($A1817,'Medical Examinations'!$A:$O,7,FALSE),"")</f>
        <v>No</v>
      </c>
      <c r="H1817" s="28" t="str">
        <f>IFERROR(VLOOKUP($A1817,'Medical Examinations'!$A:$O,8,FALSE),"")</f>
        <v>0</v>
      </c>
      <c r="I1817" t="str">
        <f>IFERROR(VLOOKUP($A1817,'Medical Examinations'!$A:$O,10,FALSE),"")</f>
        <v>Yes</v>
      </c>
      <c r="J1817" t="str">
        <f>IFERROR(VLOOKUP($A1817,'Medical Examinations'!$A:$O,14,FALSE),"")</f>
        <v>Obesity</v>
      </c>
      <c r="K1817" t="str">
        <f>IFERROR(VLOOKUP($A1817,'Medical Examinations'!$A:$O,15,FALSE),"")</f>
        <v>Diabetes</v>
      </c>
      <c r="L1817" s="19" t="str">
        <f>IFERROR(VLOOKUP($A1817,'Hospitalisation Details'!$A:$Q,7,FALSE),"")</f>
        <v>27-Jun-1967</v>
      </c>
      <c r="M1817" s="20">
        <f>IFERROR(VLOOKUP($A1817,'Hospitalisation Details'!$A:$Q,10,FALSE),"")</f>
        <v>42538.720000000001</v>
      </c>
      <c r="N1817" s="26" t="str">
        <f>IFERROR(VLOOKUP($A1817,'Hospitalisation Details'!$A:$Q,11,FALSE),"")</f>
        <v>tier - 1</v>
      </c>
      <c r="O1817" t="str">
        <f>IFERROR(VLOOKUP($A1817,'Hospitalisation Details'!$A:$Q,13,FALSE),"")</f>
        <v>tier - 3</v>
      </c>
      <c r="P1817" t="str">
        <f>IFERROR(VLOOKUP($A1817,'Hospitalisation Details'!$A:$Q,15,FALSE),"")</f>
        <v>R1011</v>
      </c>
      <c r="Q1817">
        <f>IFERROR(VLOOKUP($A1817,'Hospitalisation Details'!$A:$Q,8,FALSE),"")</f>
        <v>55</v>
      </c>
    </row>
    <row r="1818" spans="1:17" ht="15" x14ac:dyDescent="0.35">
      <c r="A1818" s="25" t="str">
        <f>'Customer Names'!A621</f>
        <v>Id620</v>
      </c>
      <c r="B1818" t="str">
        <f>IFERROR(VLOOKUP($A1818,'Customer Names'!$A:$F,3,FALSE),"")</f>
        <v>Mills</v>
      </c>
      <c r="C1818" s="27">
        <f>IFERROR(VLOOKUP($A1818,'Medical Examinations'!$A:$O,2,FALSE),"")</f>
        <v>48.81</v>
      </c>
      <c r="D1818">
        <f>IFERROR(VLOOKUP($A1818,'Medical Examinations'!$A:$O,3,FALSE),"")</f>
        <v>5.49</v>
      </c>
      <c r="E1818" s="26" t="str">
        <f>IFERROR(VLOOKUP($A1818,'Medical Examinations'!$A:$O,4,FALSE),"")</f>
        <v>No</v>
      </c>
      <c r="F1818" t="str">
        <f>IFERROR(VLOOKUP($A1818,'Medical Examinations'!$A:$O,6,FALSE),"")</f>
        <v>No</v>
      </c>
      <c r="G1818" t="str">
        <f>IFERROR(VLOOKUP($A1818,'Medical Examinations'!$A:$O,7,FALSE),"")</f>
        <v>No</v>
      </c>
      <c r="H1818" s="28" t="str">
        <f>IFERROR(VLOOKUP($A1818,'Medical Examinations'!$A:$O,8,FALSE),"")</f>
        <v>0</v>
      </c>
      <c r="I1818" t="str">
        <f>IFERROR(VLOOKUP($A1818,'Medical Examinations'!$A:$O,10,FALSE),"")</f>
        <v>No</v>
      </c>
      <c r="J1818" t="str">
        <f>IFERROR(VLOOKUP($A1818,'Medical Examinations'!$A:$O,14,FALSE),"")</f>
        <v>Obesity</v>
      </c>
      <c r="K1818" t="str">
        <f>IFERROR(VLOOKUP($A1818,'Medical Examinations'!$A:$O,15,FALSE),"")</f>
        <v>Normal</v>
      </c>
      <c r="L1818" s="19" t="str">
        <f>IFERROR(VLOOKUP($A1818,'Hospitalisation Details'!$A:$Q,7,FALSE),"")</f>
        <v>24-Jul-1982</v>
      </c>
      <c r="M1818" s="20">
        <f>IFERROR(VLOOKUP($A1818,'Hospitalisation Details'!$A:$Q,10,FALSE),"")</f>
        <v>15965.29</v>
      </c>
      <c r="N1818" s="26" t="str">
        <f>IFERROR(VLOOKUP($A1818,'Hospitalisation Details'!$A:$Q,11,FALSE),"")</f>
        <v>tier - 2</v>
      </c>
      <c r="O1818" t="str">
        <f>IFERROR(VLOOKUP($A1818,'Hospitalisation Details'!$A:$Q,13,FALSE),"")</f>
        <v>tier - 1</v>
      </c>
      <c r="P1818" t="str">
        <f>IFERROR(VLOOKUP($A1818,'Hospitalisation Details'!$A:$Q,15,FALSE),"")</f>
        <v>R1012</v>
      </c>
      <c r="Q1818">
        <f>IFERROR(VLOOKUP($A1818,'Hospitalisation Details'!$A:$Q,8,FALSE),"")</f>
        <v>40</v>
      </c>
    </row>
    <row r="1819" spans="1:17" ht="15" x14ac:dyDescent="0.35">
      <c r="A1819" s="25" t="str">
        <f>'Customer Names'!A622</f>
        <v>Id621</v>
      </c>
      <c r="B1819" t="str">
        <f>IFERROR(VLOOKUP($A1819,'Customer Names'!$A:$F,3,FALSE),"")</f>
        <v>Drnjevich</v>
      </c>
      <c r="C1819" s="27">
        <f>IFERROR(VLOOKUP($A1819,'Medical Examinations'!$A:$O,2,FALSE),"")</f>
        <v>47.53</v>
      </c>
      <c r="D1819">
        <f>IFERROR(VLOOKUP($A1819,'Medical Examinations'!$A:$O,3,FALSE),"")</f>
        <v>4.72</v>
      </c>
      <c r="E1819" s="26" t="str">
        <f>IFERROR(VLOOKUP($A1819,'Medical Examinations'!$A:$O,4,FALSE),"")</f>
        <v>No</v>
      </c>
      <c r="F1819" t="str">
        <f>IFERROR(VLOOKUP($A1819,'Medical Examinations'!$A:$O,6,FALSE),"")</f>
        <v>No</v>
      </c>
      <c r="G1819" t="str">
        <f>IFERROR(VLOOKUP($A1819,'Medical Examinations'!$A:$O,7,FALSE),"")</f>
        <v>No</v>
      </c>
      <c r="H1819" s="28" t="str">
        <f>IFERROR(VLOOKUP($A1819,'Medical Examinations'!$A:$O,8,FALSE),"")</f>
        <v>0</v>
      </c>
      <c r="I1819" t="str">
        <f>IFERROR(VLOOKUP($A1819,'Medical Examinations'!$A:$O,10,FALSE),"")</f>
        <v>No</v>
      </c>
      <c r="J1819" t="str">
        <f>IFERROR(VLOOKUP($A1819,'Medical Examinations'!$A:$O,14,FALSE),"")</f>
        <v>Obesity</v>
      </c>
      <c r="K1819" t="str">
        <f>IFERROR(VLOOKUP($A1819,'Medical Examinations'!$A:$O,15,FALSE),"")</f>
        <v>Normal</v>
      </c>
      <c r="L1819" s="19" t="str">
        <f>IFERROR(VLOOKUP($A1819,'Hospitalisation Details'!$A:$Q,7,FALSE),"")</f>
        <v>12-Oct-1980</v>
      </c>
      <c r="M1819" s="20">
        <f>IFERROR(VLOOKUP($A1819,'Hospitalisation Details'!$A:$Q,10,FALSE),"")</f>
        <v>15922.29</v>
      </c>
      <c r="N1819" s="26" t="str">
        <f>IFERROR(VLOOKUP($A1819,'Hospitalisation Details'!$A:$Q,11,FALSE),"")</f>
        <v>tier - 2</v>
      </c>
      <c r="O1819" t="str">
        <f>IFERROR(VLOOKUP($A1819,'Hospitalisation Details'!$A:$Q,13,FALSE),"")</f>
        <v>tier - 3</v>
      </c>
      <c r="P1819" t="str">
        <f>IFERROR(VLOOKUP($A1819,'Hospitalisation Details'!$A:$Q,15,FALSE),"")</f>
        <v>R1026</v>
      </c>
      <c r="Q1819">
        <f>IFERROR(VLOOKUP($A1819,'Hospitalisation Details'!$A:$Q,8,FALSE),"")</f>
        <v>42</v>
      </c>
    </row>
    <row r="1820" spans="1:17" ht="15" x14ac:dyDescent="0.35">
      <c r="A1820" s="25" t="str">
        <f>'Customer Names'!A623</f>
        <v>Id622</v>
      </c>
      <c r="B1820" t="str">
        <f>IFERROR(VLOOKUP($A1820,'Customer Names'!$A:$F,3,FALSE),"")</f>
        <v>Clay</v>
      </c>
      <c r="C1820" s="27">
        <f>IFERROR(VLOOKUP($A1820,'Medical Examinations'!$A:$O,2,FALSE),"")</f>
        <v>36.85</v>
      </c>
      <c r="D1820">
        <f>IFERROR(VLOOKUP($A1820,'Medical Examinations'!$A:$O,3,FALSE),"")</f>
        <v>6.7</v>
      </c>
      <c r="E1820" s="26" t="str">
        <f>IFERROR(VLOOKUP($A1820,'Medical Examinations'!$A:$O,4,FALSE),"")</f>
        <v>No</v>
      </c>
      <c r="F1820" t="str">
        <f>IFERROR(VLOOKUP($A1820,'Medical Examinations'!$A:$O,6,FALSE),"")</f>
        <v>No</v>
      </c>
      <c r="G1820" t="str">
        <f>IFERROR(VLOOKUP($A1820,'Medical Examinations'!$A:$O,7,FALSE),"")</f>
        <v>No</v>
      </c>
      <c r="H1820" s="28" t="str">
        <f>IFERROR(VLOOKUP($A1820,'Medical Examinations'!$A:$O,8,FALSE),"")</f>
        <v>0</v>
      </c>
      <c r="I1820" t="str">
        <f>IFERROR(VLOOKUP($A1820,'Medical Examinations'!$A:$O,10,FALSE),"")</f>
        <v>No</v>
      </c>
      <c r="J1820" t="str">
        <f>IFERROR(VLOOKUP($A1820,'Medical Examinations'!$A:$O,14,FALSE),"")</f>
        <v>Obesity</v>
      </c>
      <c r="K1820" t="str">
        <f>IFERROR(VLOOKUP($A1820,'Medical Examinations'!$A:$O,15,FALSE),"")</f>
        <v>Diabetes</v>
      </c>
      <c r="L1820" s="19" t="str">
        <f>IFERROR(VLOOKUP($A1820,'Hospitalisation Details'!$A:$Q,7,FALSE),"")</f>
        <v>25-Dec-1962</v>
      </c>
      <c r="M1820" s="20">
        <f>IFERROR(VLOOKUP($A1820,'Hospitalisation Details'!$A:$Q,10,FALSE),"")</f>
        <v>15840.81</v>
      </c>
      <c r="N1820" s="26" t="str">
        <f>IFERROR(VLOOKUP($A1820,'Hospitalisation Details'!$A:$Q,11,FALSE),"")</f>
        <v>tier - 2</v>
      </c>
      <c r="O1820" t="str">
        <f>IFERROR(VLOOKUP($A1820,'Hospitalisation Details'!$A:$Q,13,FALSE),"")</f>
        <v>tier - 1</v>
      </c>
      <c r="P1820" t="str">
        <f>IFERROR(VLOOKUP($A1820,'Hospitalisation Details'!$A:$Q,15,FALSE),"")</f>
        <v>R1022</v>
      </c>
      <c r="Q1820">
        <f>IFERROR(VLOOKUP($A1820,'Hospitalisation Details'!$A:$Q,8,FALSE),"")</f>
        <v>60</v>
      </c>
    </row>
    <row r="1821" spans="1:17" ht="15" x14ac:dyDescent="0.35">
      <c r="A1821" s="25" t="str">
        <f>'Customer Names'!A624</f>
        <v>Id623</v>
      </c>
      <c r="B1821" t="str">
        <f>IFERROR(VLOOKUP($A1821,'Customer Names'!$A:$F,3,FALSE),"")</f>
        <v>Marbury</v>
      </c>
      <c r="C1821" s="27">
        <f>IFERROR(VLOOKUP($A1821,'Medical Examinations'!$A:$O,2,FALSE),"")</f>
        <v>29.3</v>
      </c>
      <c r="D1821">
        <f>IFERROR(VLOOKUP($A1821,'Medical Examinations'!$A:$O,3,FALSE),"")</f>
        <v>5.5</v>
      </c>
      <c r="E1821" s="26" t="str">
        <f>IFERROR(VLOOKUP($A1821,'Medical Examinations'!$A:$O,4,FALSE),"")</f>
        <v>No</v>
      </c>
      <c r="F1821" t="str">
        <f>IFERROR(VLOOKUP($A1821,'Medical Examinations'!$A:$O,6,FALSE),"")</f>
        <v>No</v>
      </c>
      <c r="G1821" t="str">
        <f>IFERROR(VLOOKUP($A1821,'Medical Examinations'!$A:$O,7,FALSE),"")</f>
        <v>No</v>
      </c>
      <c r="H1821" s="28" t="str">
        <f>IFERROR(VLOOKUP($A1821,'Medical Examinations'!$A:$O,8,FALSE),"")</f>
        <v>0</v>
      </c>
      <c r="I1821" t="str">
        <f>IFERROR(VLOOKUP($A1821,'Medical Examinations'!$A:$O,10,FALSE),"")</f>
        <v>No</v>
      </c>
      <c r="J1821" t="str">
        <f>IFERROR(VLOOKUP($A1821,'Medical Examinations'!$A:$O,14,FALSE),"")</f>
        <v>Over Weight</v>
      </c>
      <c r="K1821" t="str">
        <f>IFERROR(VLOOKUP($A1821,'Medical Examinations'!$A:$O,15,FALSE),"")</f>
        <v>Normal</v>
      </c>
      <c r="L1821" s="19" t="str">
        <f>IFERROR(VLOOKUP($A1821,'Hospitalisation Details'!$A:$Q,7,FALSE),"")</f>
        <v>11-Nov-1982</v>
      </c>
      <c r="M1821" s="20">
        <f>IFERROR(VLOOKUP($A1821,'Hospitalisation Details'!$A:$Q,10,FALSE),"")</f>
        <v>15828.82</v>
      </c>
      <c r="N1821" s="26" t="str">
        <f>IFERROR(VLOOKUP($A1821,'Hospitalisation Details'!$A:$Q,11,FALSE),"")</f>
        <v>tier - 2</v>
      </c>
      <c r="O1821" t="str">
        <f>IFERROR(VLOOKUP($A1821,'Hospitalisation Details'!$A:$Q,13,FALSE),"")</f>
        <v>tier - 3</v>
      </c>
      <c r="P1821" t="str">
        <f>IFERROR(VLOOKUP($A1821,'Hospitalisation Details'!$A:$Q,15,FALSE),"")</f>
        <v>R1011</v>
      </c>
      <c r="Q1821">
        <f>IFERROR(VLOOKUP($A1821,'Hospitalisation Details'!$A:$Q,8,FALSE),"")</f>
        <v>40</v>
      </c>
    </row>
    <row r="1822" spans="1:17" ht="15" x14ac:dyDescent="0.35">
      <c r="A1822" s="25" t="str">
        <f>'Customer Names'!A625</f>
        <v>Id624</v>
      </c>
      <c r="B1822" t="str">
        <f>IFERROR(VLOOKUP($A1822,'Customer Names'!$A:$F,3,FALSE),"")</f>
        <v>Coon</v>
      </c>
      <c r="C1822" s="27">
        <f>IFERROR(VLOOKUP($A1822,'Medical Examinations'!$A:$O,2,FALSE),"")</f>
        <v>19.3</v>
      </c>
      <c r="D1822">
        <f>IFERROR(VLOOKUP($A1822,'Medical Examinations'!$A:$O,3,FALSE),"")</f>
        <v>4.46</v>
      </c>
      <c r="E1822" s="26" t="str">
        <f>IFERROR(VLOOKUP($A1822,'Medical Examinations'!$A:$O,4,FALSE),"")</f>
        <v>No</v>
      </c>
      <c r="F1822" t="str">
        <f>IFERROR(VLOOKUP($A1822,'Medical Examinations'!$A:$O,6,FALSE),"")</f>
        <v>No</v>
      </c>
      <c r="G1822" t="str">
        <f>IFERROR(VLOOKUP($A1822,'Medical Examinations'!$A:$O,7,FALSE),"")</f>
        <v>No</v>
      </c>
      <c r="H1822" s="28">
        <f>IFERROR(VLOOKUP($A1822,'Medical Examinations'!$A:$O,8,FALSE),"")</f>
        <v>1</v>
      </c>
      <c r="I1822" t="str">
        <f>IFERROR(VLOOKUP($A1822,'Medical Examinations'!$A:$O,10,FALSE),"")</f>
        <v>Yes</v>
      </c>
      <c r="J1822" t="str">
        <f>IFERROR(VLOOKUP($A1822,'Medical Examinations'!$A:$O,14,FALSE),"")</f>
        <v>Normal Weight</v>
      </c>
      <c r="K1822" t="str">
        <f>IFERROR(VLOOKUP($A1822,'Medical Examinations'!$A:$O,15,FALSE),"")</f>
        <v>Normal</v>
      </c>
      <c r="L1822" s="19" t="str">
        <f>IFERROR(VLOOKUP($A1822,'Hospitalisation Details'!$A:$Q,7,FALSE),"")</f>
        <v>26-Jun-1984</v>
      </c>
      <c r="M1822" s="20">
        <f>IFERROR(VLOOKUP($A1822,'Hospitalisation Details'!$A:$Q,10,FALSE),"")</f>
        <v>15820.7</v>
      </c>
      <c r="N1822" s="26" t="str">
        <f>IFERROR(VLOOKUP($A1822,'Hospitalisation Details'!$A:$Q,11,FALSE),"")</f>
        <v>tier - 2</v>
      </c>
      <c r="O1822" t="str">
        <f>IFERROR(VLOOKUP($A1822,'Hospitalisation Details'!$A:$Q,13,FALSE),"")</f>
        <v>tier - 3</v>
      </c>
      <c r="P1822" t="str">
        <f>IFERROR(VLOOKUP($A1822,'Hospitalisation Details'!$A:$Q,15,FALSE),"")</f>
        <v>R1011</v>
      </c>
      <c r="Q1822">
        <f>IFERROR(VLOOKUP($A1822,'Hospitalisation Details'!$A:$Q,8,FALSE),"")</f>
        <v>38</v>
      </c>
    </row>
    <row r="1823" spans="1:17" ht="15" x14ac:dyDescent="0.35">
      <c r="A1823" s="25" t="str">
        <f>'Customer Names'!A626</f>
        <v>Id625</v>
      </c>
      <c r="B1823" t="str">
        <f>IFERROR(VLOOKUP($A1823,'Customer Names'!$A:$F,3,FALSE),"")</f>
        <v>Vanttinen</v>
      </c>
      <c r="C1823" s="27">
        <f>IFERROR(VLOOKUP($A1823,'Medical Examinations'!$A:$O,2,FALSE),"")</f>
        <v>24.13</v>
      </c>
      <c r="D1823">
        <f>IFERROR(VLOOKUP($A1823,'Medical Examinations'!$A:$O,3,FALSE),"")</f>
        <v>5.29</v>
      </c>
      <c r="E1823" s="26" t="str">
        <f>IFERROR(VLOOKUP($A1823,'Medical Examinations'!$A:$O,4,FALSE),"")</f>
        <v>Yes</v>
      </c>
      <c r="F1823" t="str">
        <f>IFERROR(VLOOKUP($A1823,'Medical Examinations'!$A:$O,6,FALSE),"")</f>
        <v>No</v>
      </c>
      <c r="G1823" t="str">
        <f>IFERROR(VLOOKUP($A1823,'Medical Examinations'!$A:$O,7,FALSE),"")</f>
        <v>Yes</v>
      </c>
      <c r="H1823" s="28">
        <f>IFERROR(VLOOKUP($A1823,'Medical Examinations'!$A:$O,8,FALSE),"")</f>
        <v>1</v>
      </c>
      <c r="I1823" t="str">
        <f>IFERROR(VLOOKUP($A1823,'Medical Examinations'!$A:$O,10,FALSE),"")</f>
        <v>Yes</v>
      </c>
      <c r="J1823" t="str">
        <f>IFERROR(VLOOKUP($A1823,'Medical Examinations'!$A:$O,14,FALSE),"")</f>
        <v>Normal Weight</v>
      </c>
      <c r="K1823" t="str">
        <f>IFERROR(VLOOKUP($A1823,'Medical Examinations'!$A:$O,15,FALSE),"")</f>
        <v>Normal</v>
      </c>
      <c r="L1823" s="19" t="str">
        <f>IFERROR(VLOOKUP($A1823,'Hospitalisation Details'!$A:$Q,7,FALSE),"")</f>
        <v>9-Oct-1997</v>
      </c>
      <c r="M1823" s="20">
        <f>IFERROR(VLOOKUP($A1823,'Hospitalisation Details'!$A:$Q,10,FALSE),"")</f>
        <v>15817.99</v>
      </c>
      <c r="N1823" s="26" t="str">
        <f>IFERROR(VLOOKUP($A1823,'Hospitalisation Details'!$A:$Q,11,FALSE),"")</f>
        <v>tier - 2</v>
      </c>
      <c r="O1823" t="str">
        <f>IFERROR(VLOOKUP($A1823,'Hospitalisation Details'!$A:$Q,13,FALSE),"")</f>
        <v>tier - 2</v>
      </c>
      <c r="P1823" t="str">
        <f>IFERROR(VLOOKUP($A1823,'Hospitalisation Details'!$A:$Q,15,FALSE),"")</f>
        <v>R1012</v>
      </c>
      <c r="Q1823">
        <f>IFERROR(VLOOKUP($A1823,'Hospitalisation Details'!$A:$Q,8,FALSE),"")</f>
        <v>25</v>
      </c>
    </row>
    <row r="1824" spans="1:17" ht="15" x14ac:dyDescent="0.35">
      <c r="A1824" s="25" t="str">
        <f>'Customer Names'!A627</f>
        <v>Id626</v>
      </c>
      <c r="B1824" t="str">
        <f>IFERROR(VLOOKUP($A1824,'Customer Names'!$A:$F,3,FALSE),"")</f>
        <v>Garges</v>
      </c>
      <c r="C1824" s="27">
        <f>IFERROR(VLOOKUP($A1824,'Medical Examinations'!$A:$O,2,FALSE),"")</f>
        <v>46.7</v>
      </c>
      <c r="D1824">
        <f>IFERROR(VLOOKUP($A1824,'Medical Examinations'!$A:$O,3,FALSE),"")</f>
        <v>10.99</v>
      </c>
      <c r="E1824" s="26" t="str">
        <f>IFERROR(VLOOKUP($A1824,'Medical Examinations'!$A:$O,4,FALSE),"")</f>
        <v>No</v>
      </c>
      <c r="F1824" t="str">
        <f>IFERROR(VLOOKUP($A1824,'Medical Examinations'!$A:$O,6,FALSE),"")</f>
        <v>No</v>
      </c>
      <c r="G1824" t="str">
        <f>IFERROR(VLOOKUP($A1824,'Medical Examinations'!$A:$O,7,FALSE),"")</f>
        <v>No</v>
      </c>
      <c r="H1824" s="28" t="str">
        <f>IFERROR(VLOOKUP($A1824,'Medical Examinations'!$A:$O,8,FALSE),"")</f>
        <v>0</v>
      </c>
      <c r="I1824" t="str">
        <f>IFERROR(VLOOKUP($A1824,'Medical Examinations'!$A:$O,10,FALSE),"")</f>
        <v>No</v>
      </c>
      <c r="J1824" t="str">
        <f>IFERROR(VLOOKUP($A1824,'Medical Examinations'!$A:$O,14,FALSE),"")</f>
        <v>Obesity</v>
      </c>
      <c r="K1824" t="str">
        <f>IFERROR(VLOOKUP($A1824,'Medical Examinations'!$A:$O,15,FALSE),"")</f>
        <v>Diabetes</v>
      </c>
      <c r="L1824" s="19" t="str">
        <f>IFERROR(VLOOKUP($A1824,'Hospitalisation Details'!$A:$Q,7,FALSE),"")</f>
        <v>29-Aug-1974</v>
      </c>
      <c r="M1824" s="20">
        <f>IFERROR(VLOOKUP($A1824,'Hospitalisation Details'!$A:$Q,10,FALSE),"")</f>
        <v>15746.62</v>
      </c>
      <c r="N1824" s="26" t="str">
        <f>IFERROR(VLOOKUP($A1824,'Hospitalisation Details'!$A:$Q,11,FALSE),"")</f>
        <v>tier - 2</v>
      </c>
      <c r="O1824" t="str">
        <f>IFERROR(VLOOKUP($A1824,'Hospitalisation Details'!$A:$Q,13,FALSE),"")</f>
        <v>tier - 1</v>
      </c>
      <c r="P1824" t="str">
        <f>IFERROR(VLOOKUP($A1824,'Hospitalisation Details'!$A:$Q,15,FALSE),"")</f>
        <v>R1012</v>
      </c>
      <c r="Q1824">
        <f>IFERROR(VLOOKUP($A1824,'Hospitalisation Details'!$A:$Q,8,FALSE),"")</f>
        <v>48</v>
      </c>
    </row>
    <row r="1825" spans="1:17" ht="15" x14ac:dyDescent="0.35">
      <c r="A1825" s="25" t="str">
        <f>'Customer Names'!A628</f>
        <v>Id627</v>
      </c>
      <c r="B1825" t="str">
        <f>IFERROR(VLOOKUP($A1825,'Customer Names'!$A:$F,3,FALSE),"")</f>
        <v>Rivel</v>
      </c>
      <c r="C1825" s="27">
        <f>IFERROR(VLOOKUP($A1825,'Medical Examinations'!$A:$O,2,FALSE),"")</f>
        <v>45.27</v>
      </c>
      <c r="D1825">
        <f>IFERROR(VLOOKUP($A1825,'Medical Examinations'!$A:$O,3,FALSE),"")</f>
        <v>5.2</v>
      </c>
      <c r="E1825" s="26" t="str">
        <f>IFERROR(VLOOKUP($A1825,'Medical Examinations'!$A:$O,4,FALSE),"")</f>
        <v>Yes</v>
      </c>
      <c r="F1825" t="str">
        <f>IFERROR(VLOOKUP($A1825,'Medical Examinations'!$A:$O,6,FALSE),"")</f>
        <v>No</v>
      </c>
      <c r="G1825" t="str">
        <f>IFERROR(VLOOKUP($A1825,'Medical Examinations'!$A:$O,7,FALSE),"")</f>
        <v>No</v>
      </c>
      <c r="H1825" s="28" t="str">
        <f>IFERROR(VLOOKUP($A1825,'Medical Examinations'!$A:$O,8,FALSE),"")</f>
        <v>0</v>
      </c>
      <c r="I1825" t="str">
        <f>IFERROR(VLOOKUP($A1825,'Medical Examinations'!$A:$O,10,FALSE),"")</f>
        <v>No</v>
      </c>
      <c r="J1825" t="str">
        <f>IFERROR(VLOOKUP($A1825,'Medical Examinations'!$A:$O,14,FALSE),"")</f>
        <v>Obesity</v>
      </c>
      <c r="K1825" t="str">
        <f>IFERROR(VLOOKUP($A1825,'Medical Examinations'!$A:$O,15,FALSE),"")</f>
        <v>Normal</v>
      </c>
      <c r="L1825" s="19" t="str">
        <f>IFERROR(VLOOKUP($A1825,'Hospitalisation Details'!$A:$Q,7,FALSE),"")</f>
        <v>20-Sep-1976</v>
      </c>
      <c r="M1825" s="20">
        <f>IFERROR(VLOOKUP($A1825,'Hospitalisation Details'!$A:$Q,10,FALSE),"")</f>
        <v>15698.86</v>
      </c>
      <c r="N1825" s="26" t="str">
        <f>IFERROR(VLOOKUP($A1825,'Hospitalisation Details'!$A:$Q,11,FALSE),"")</f>
        <v>tier - 2</v>
      </c>
      <c r="O1825" t="str">
        <f>IFERROR(VLOOKUP($A1825,'Hospitalisation Details'!$A:$Q,13,FALSE),"")</f>
        <v>tier - 2</v>
      </c>
      <c r="P1825" t="str">
        <f>IFERROR(VLOOKUP($A1825,'Hospitalisation Details'!$A:$Q,15,FALSE),"")</f>
        <v>R1012</v>
      </c>
      <c r="Q1825">
        <f>IFERROR(VLOOKUP($A1825,'Hospitalisation Details'!$A:$Q,8,FALSE),"")</f>
        <v>46</v>
      </c>
    </row>
    <row r="1826" spans="1:17" ht="15" x14ac:dyDescent="0.35">
      <c r="A1826" s="25" t="str">
        <f>'Customer Names'!A629</f>
        <v>Id628</v>
      </c>
      <c r="B1826" t="str">
        <f>IFERROR(VLOOKUP($A1826,'Customer Names'!$A:$F,3,FALSE),"")</f>
        <v>Lawson</v>
      </c>
      <c r="C1826" s="27">
        <f>IFERROR(VLOOKUP($A1826,'Medical Examinations'!$A:$O,2,FALSE),"")</f>
        <v>44.29</v>
      </c>
      <c r="D1826">
        <f>IFERROR(VLOOKUP($A1826,'Medical Examinations'!$A:$O,3,FALSE),"")</f>
        <v>9.66</v>
      </c>
      <c r="E1826" s="26" t="str">
        <f>IFERROR(VLOOKUP($A1826,'Medical Examinations'!$A:$O,4,FALSE),"")</f>
        <v>No</v>
      </c>
      <c r="F1826" t="str">
        <f>IFERROR(VLOOKUP($A1826,'Medical Examinations'!$A:$O,6,FALSE),"")</f>
        <v>No</v>
      </c>
      <c r="G1826" t="str">
        <f>IFERROR(VLOOKUP($A1826,'Medical Examinations'!$A:$O,7,FALSE),"")</f>
        <v>No</v>
      </c>
      <c r="H1826" s="28">
        <f>IFERROR(VLOOKUP($A1826,'Medical Examinations'!$A:$O,8,FALSE),"")</f>
        <v>2</v>
      </c>
      <c r="I1826" t="str">
        <f>IFERROR(VLOOKUP($A1826,'Medical Examinations'!$A:$O,10,FALSE),"")</f>
        <v>No</v>
      </c>
      <c r="J1826" t="str">
        <f>IFERROR(VLOOKUP($A1826,'Medical Examinations'!$A:$O,14,FALSE),"")</f>
        <v>Obesity</v>
      </c>
      <c r="K1826" t="str">
        <f>IFERROR(VLOOKUP($A1826,'Medical Examinations'!$A:$O,15,FALSE),"")</f>
        <v>Diabetes</v>
      </c>
      <c r="L1826" s="19" t="str">
        <f>IFERROR(VLOOKUP($A1826,'Hospitalisation Details'!$A:$Q,7,FALSE),"")</f>
        <v>26-Jun-1973</v>
      </c>
      <c r="M1826" s="20">
        <f>IFERROR(VLOOKUP($A1826,'Hospitalisation Details'!$A:$Q,10,FALSE),"")</f>
        <v>15670.3</v>
      </c>
      <c r="N1826" s="26" t="str">
        <f>IFERROR(VLOOKUP($A1826,'Hospitalisation Details'!$A:$Q,11,FALSE),"")</f>
        <v>tier - 2</v>
      </c>
      <c r="O1826" t="str">
        <f>IFERROR(VLOOKUP($A1826,'Hospitalisation Details'!$A:$Q,13,FALSE),"")</f>
        <v>tier - 2</v>
      </c>
      <c r="P1826" t="str">
        <f>IFERROR(VLOOKUP($A1826,'Hospitalisation Details'!$A:$Q,15,FALSE),"")</f>
        <v>R1026</v>
      </c>
      <c r="Q1826">
        <f>IFERROR(VLOOKUP($A1826,'Hospitalisation Details'!$A:$Q,8,FALSE),"")</f>
        <v>49</v>
      </c>
    </row>
    <row r="1827" spans="1:17" ht="15" x14ac:dyDescent="0.35">
      <c r="A1827" s="25" t="str">
        <f>'Customer Names'!A630</f>
        <v>Id629</v>
      </c>
      <c r="B1827" t="str">
        <f>IFERROR(VLOOKUP($A1827,'Customer Names'!$A:$F,3,FALSE),"")</f>
        <v>Cale</v>
      </c>
      <c r="C1827" s="27">
        <f>IFERROR(VLOOKUP($A1827,'Medical Examinations'!$A:$O,2,FALSE),"")</f>
        <v>54.59</v>
      </c>
      <c r="D1827">
        <f>IFERROR(VLOOKUP($A1827,'Medical Examinations'!$A:$O,3,FALSE),"")</f>
        <v>4.22</v>
      </c>
      <c r="E1827" s="26" t="str">
        <f>IFERROR(VLOOKUP($A1827,'Medical Examinations'!$A:$O,4,FALSE),"")</f>
        <v>Yes</v>
      </c>
      <c r="F1827" t="str">
        <f>IFERROR(VLOOKUP($A1827,'Medical Examinations'!$A:$O,6,FALSE),"")</f>
        <v>No</v>
      </c>
      <c r="G1827" t="str">
        <f>IFERROR(VLOOKUP($A1827,'Medical Examinations'!$A:$O,7,FALSE),"")</f>
        <v>No</v>
      </c>
      <c r="H1827" s="28">
        <f>IFERROR(VLOOKUP($A1827,'Medical Examinations'!$A:$O,8,FALSE),"")</f>
        <v>1</v>
      </c>
      <c r="I1827" t="str">
        <f>IFERROR(VLOOKUP($A1827,'Medical Examinations'!$A:$O,10,FALSE),"")</f>
        <v>No</v>
      </c>
      <c r="J1827" t="str">
        <f>IFERROR(VLOOKUP($A1827,'Medical Examinations'!$A:$O,14,FALSE),"")</f>
        <v>Obesity</v>
      </c>
      <c r="K1827" t="str">
        <f>IFERROR(VLOOKUP($A1827,'Medical Examinations'!$A:$O,15,FALSE),"")</f>
        <v>Normal</v>
      </c>
      <c r="L1827" s="19" t="str">
        <f>IFERROR(VLOOKUP($A1827,'Hospitalisation Details'!$A:$Q,7,FALSE),"")</f>
        <v>22-Dec-1988</v>
      </c>
      <c r="M1827" s="20">
        <f>IFERROR(VLOOKUP($A1827,'Hospitalisation Details'!$A:$Q,10,FALSE),"")</f>
        <v>15646.28</v>
      </c>
      <c r="N1827" s="26" t="str">
        <f>IFERROR(VLOOKUP($A1827,'Hospitalisation Details'!$A:$Q,11,FALSE),"")</f>
        <v>tier - 2</v>
      </c>
      <c r="O1827" t="str">
        <f>IFERROR(VLOOKUP($A1827,'Hospitalisation Details'!$A:$Q,13,FALSE),"")</f>
        <v>tier - 2</v>
      </c>
      <c r="P1827" t="str">
        <f>IFERROR(VLOOKUP($A1827,'Hospitalisation Details'!$A:$Q,15,FALSE),"")</f>
        <v>R1011</v>
      </c>
      <c r="Q1827">
        <f>IFERROR(VLOOKUP($A1827,'Hospitalisation Details'!$A:$Q,8,FALSE),"")</f>
        <v>34</v>
      </c>
    </row>
    <row r="1828" spans="1:17" ht="15" x14ac:dyDescent="0.35">
      <c r="A1828" s="25" t="str">
        <f>'Customer Names'!A64</f>
        <v>Id63</v>
      </c>
      <c r="B1828" t="str">
        <f>IFERROR(VLOOKUP($A1828,'Customer Names'!$A:$F,3,FALSE),"")</f>
        <v>Dunn</v>
      </c>
      <c r="C1828" s="27">
        <f>IFERROR(VLOOKUP($A1828,'Medical Examinations'!$A:$O,2,FALSE),"")</f>
        <v>52.06</v>
      </c>
      <c r="D1828">
        <f>IFERROR(VLOOKUP($A1828,'Medical Examinations'!$A:$O,3,FALSE),"")</f>
        <v>11.47</v>
      </c>
      <c r="E1828" s="26" t="str">
        <f>IFERROR(VLOOKUP($A1828,'Medical Examinations'!$A:$O,4,FALSE),"")</f>
        <v>No</v>
      </c>
      <c r="F1828" t="str">
        <f>IFERROR(VLOOKUP($A1828,'Medical Examinations'!$A:$O,6,FALSE),"")</f>
        <v>No</v>
      </c>
      <c r="G1828" t="str">
        <f>IFERROR(VLOOKUP($A1828,'Medical Examinations'!$A:$O,7,FALSE),"")</f>
        <v>No</v>
      </c>
      <c r="H1828" s="28" t="str">
        <f>IFERROR(VLOOKUP($A1828,'Medical Examinations'!$A:$O,8,FALSE),"")</f>
        <v>0</v>
      </c>
      <c r="I1828" t="str">
        <f>IFERROR(VLOOKUP($A1828,'Medical Examinations'!$A:$O,10,FALSE),"")</f>
        <v>Yes</v>
      </c>
      <c r="J1828" t="str">
        <f>IFERROR(VLOOKUP($A1828,'Medical Examinations'!$A:$O,14,FALSE),"")</f>
        <v>Obesity</v>
      </c>
      <c r="K1828" t="str">
        <f>IFERROR(VLOOKUP($A1828,'Medical Examinations'!$A:$O,15,FALSE),"")</f>
        <v>Diabetes</v>
      </c>
      <c r="L1828" s="19" t="str">
        <f>IFERROR(VLOOKUP($A1828,'Hospitalisation Details'!$A:$Q,7,FALSE),"")</f>
        <v>3-Aug-1968</v>
      </c>
      <c r="M1828" s="20">
        <f>IFERROR(VLOOKUP($A1828,'Hospitalisation Details'!$A:$Q,10,FALSE),"")</f>
        <v>42478.6</v>
      </c>
      <c r="N1828" s="26" t="str">
        <f>IFERROR(VLOOKUP($A1828,'Hospitalisation Details'!$A:$Q,11,FALSE),"")</f>
        <v>tier - 1</v>
      </c>
      <c r="O1828" t="str">
        <f>IFERROR(VLOOKUP($A1828,'Hospitalisation Details'!$A:$Q,13,FALSE),"")</f>
        <v>tier - 2</v>
      </c>
      <c r="P1828" t="str">
        <f>IFERROR(VLOOKUP($A1828,'Hospitalisation Details'!$A:$Q,15,FALSE),"")</f>
        <v>R1011</v>
      </c>
      <c r="Q1828">
        <f>IFERROR(VLOOKUP($A1828,'Hospitalisation Details'!$A:$Q,8,FALSE),"")</f>
        <v>54</v>
      </c>
    </row>
    <row r="1829" spans="1:17" ht="15" x14ac:dyDescent="0.35">
      <c r="A1829" s="25" t="str">
        <f>'Customer Names'!A631</f>
        <v>Id630</v>
      </c>
      <c r="B1829" t="str">
        <f>IFERROR(VLOOKUP($A1829,'Customer Names'!$A:$F,3,FALSE),"")</f>
        <v>Phillips</v>
      </c>
      <c r="C1829" s="27">
        <f>IFERROR(VLOOKUP($A1829,'Medical Examinations'!$A:$O,2,FALSE),"")</f>
        <v>32.965000000000003</v>
      </c>
      <c r="D1829">
        <f>IFERROR(VLOOKUP($A1829,'Medical Examinations'!$A:$O,3,FALSE),"")</f>
        <v>11.78</v>
      </c>
      <c r="E1829" s="26" t="str">
        <f>IFERROR(VLOOKUP($A1829,'Medical Examinations'!$A:$O,4,FALSE),"")</f>
        <v>No</v>
      </c>
      <c r="F1829" t="str">
        <f>IFERROR(VLOOKUP($A1829,'Medical Examinations'!$A:$O,6,FALSE),"")</f>
        <v>No</v>
      </c>
      <c r="G1829" t="str">
        <f>IFERROR(VLOOKUP($A1829,'Medical Examinations'!$A:$O,7,FALSE),"")</f>
        <v>No</v>
      </c>
      <c r="H1829" s="28" t="str">
        <f>IFERROR(VLOOKUP($A1829,'Medical Examinations'!$A:$O,8,FALSE),"")</f>
        <v>0</v>
      </c>
      <c r="I1829" t="str">
        <f>IFERROR(VLOOKUP($A1829,'Medical Examinations'!$A:$O,10,FALSE),"")</f>
        <v>No</v>
      </c>
      <c r="J1829" t="str">
        <f>IFERROR(VLOOKUP($A1829,'Medical Examinations'!$A:$O,14,FALSE),"")</f>
        <v>Obesity</v>
      </c>
      <c r="K1829" t="str">
        <f>IFERROR(VLOOKUP($A1829,'Medical Examinations'!$A:$O,15,FALSE),"")</f>
        <v>Diabetes</v>
      </c>
      <c r="L1829" s="19" t="str">
        <f>IFERROR(VLOOKUP($A1829,'Hospitalisation Details'!$A:$Q,7,FALSE),"")</f>
        <v>6-Jun-1960</v>
      </c>
      <c r="M1829" s="20">
        <f>IFERROR(VLOOKUP($A1829,'Hospitalisation Details'!$A:$Q,10,FALSE),"")</f>
        <v>15612.19</v>
      </c>
      <c r="N1829" s="26" t="str">
        <f>IFERROR(VLOOKUP($A1829,'Hospitalisation Details'!$A:$Q,11,FALSE),"")</f>
        <v>tier - 2</v>
      </c>
      <c r="O1829" t="str">
        <f>IFERROR(VLOOKUP($A1829,'Hospitalisation Details'!$A:$Q,13,FALSE),"")</f>
        <v>tier - 2</v>
      </c>
      <c r="P1829" t="str">
        <f>IFERROR(VLOOKUP($A1829,'Hospitalisation Details'!$A:$Q,15,FALSE),"")</f>
        <v>R1012</v>
      </c>
      <c r="Q1829">
        <f>IFERROR(VLOOKUP($A1829,'Hospitalisation Details'!$A:$Q,8,FALSE),"")</f>
        <v>63</v>
      </c>
    </row>
    <row r="1830" spans="1:17" ht="15" x14ac:dyDescent="0.35">
      <c r="A1830" s="25" t="str">
        <f>'Customer Names'!A632</f>
        <v>Id631</v>
      </c>
      <c r="B1830" t="str">
        <f>IFERROR(VLOOKUP($A1830,'Customer Names'!$A:$F,3,FALSE),"")</f>
        <v>Stewart</v>
      </c>
      <c r="C1830" s="27">
        <f>IFERROR(VLOOKUP($A1830,'Medical Examinations'!$A:$O,2,FALSE),"")</f>
        <v>38.049999999999997</v>
      </c>
      <c r="D1830">
        <f>IFERROR(VLOOKUP($A1830,'Medical Examinations'!$A:$O,3,FALSE),"")</f>
        <v>9.6199999999999992</v>
      </c>
      <c r="E1830" s="26" t="str">
        <f>IFERROR(VLOOKUP($A1830,'Medical Examinations'!$A:$O,4,FALSE),"")</f>
        <v>No</v>
      </c>
      <c r="F1830" t="str">
        <f>IFERROR(VLOOKUP($A1830,'Medical Examinations'!$A:$O,6,FALSE),"")</f>
        <v>No</v>
      </c>
      <c r="G1830" t="str">
        <f>IFERROR(VLOOKUP($A1830,'Medical Examinations'!$A:$O,7,FALSE),"")</f>
        <v>No</v>
      </c>
      <c r="H1830" s="28" t="str">
        <f>IFERROR(VLOOKUP($A1830,'Medical Examinations'!$A:$O,8,FALSE),"")</f>
        <v>0</v>
      </c>
      <c r="I1830" t="str">
        <f>IFERROR(VLOOKUP($A1830,'Medical Examinations'!$A:$O,10,FALSE),"")</f>
        <v>No</v>
      </c>
      <c r="J1830" t="str">
        <f>IFERROR(VLOOKUP($A1830,'Medical Examinations'!$A:$O,14,FALSE),"")</f>
        <v>Obesity</v>
      </c>
      <c r="K1830" t="str">
        <f>IFERROR(VLOOKUP($A1830,'Medical Examinations'!$A:$O,15,FALSE),"")</f>
        <v>Diabetes</v>
      </c>
      <c r="L1830" s="19" t="str">
        <f>IFERROR(VLOOKUP($A1830,'Hospitalisation Details'!$A:$Q,7,FALSE),"")</f>
        <v>28-Oct-1965</v>
      </c>
      <c r="M1830" s="20">
        <f>IFERROR(VLOOKUP($A1830,'Hospitalisation Details'!$A:$Q,10,FALSE),"")</f>
        <v>15608.58</v>
      </c>
      <c r="N1830" s="26" t="str">
        <f>IFERROR(VLOOKUP($A1830,'Hospitalisation Details'!$A:$Q,11,FALSE),"")</f>
        <v>tier - 2</v>
      </c>
      <c r="O1830" t="str">
        <f>IFERROR(VLOOKUP($A1830,'Hospitalisation Details'!$A:$Q,13,FALSE),"")</f>
        <v>tier - 2</v>
      </c>
      <c r="P1830" t="str">
        <f>IFERROR(VLOOKUP($A1830,'Hospitalisation Details'!$A:$Q,15,FALSE),"")</f>
        <v>R1026</v>
      </c>
      <c r="Q1830">
        <f>IFERROR(VLOOKUP($A1830,'Hospitalisation Details'!$A:$Q,8,FALSE),"")</f>
        <v>57</v>
      </c>
    </row>
    <row r="1831" spans="1:17" ht="15" x14ac:dyDescent="0.35">
      <c r="A1831" s="25" t="str">
        <f>'Customer Names'!A633</f>
        <v>Id632</v>
      </c>
      <c r="B1831" t="str">
        <f>IFERROR(VLOOKUP($A1831,'Customer Names'!$A:$F,3,FALSE),"")</f>
        <v>Drotz</v>
      </c>
      <c r="C1831" s="27">
        <f>IFERROR(VLOOKUP($A1831,'Medical Examinations'!$A:$O,2,FALSE),"")</f>
        <v>46.14</v>
      </c>
      <c r="D1831">
        <f>IFERROR(VLOOKUP($A1831,'Medical Examinations'!$A:$O,3,FALSE),"")</f>
        <v>10.78</v>
      </c>
      <c r="E1831" s="26" t="str">
        <f>IFERROR(VLOOKUP($A1831,'Medical Examinations'!$A:$O,4,FALSE),"")</f>
        <v>No</v>
      </c>
      <c r="F1831" t="str">
        <f>IFERROR(VLOOKUP($A1831,'Medical Examinations'!$A:$O,6,FALSE),"")</f>
        <v>No</v>
      </c>
      <c r="G1831" t="str">
        <f>IFERROR(VLOOKUP($A1831,'Medical Examinations'!$A:$O,7,FALSE),"")</f>
        <v>No</v>
      </c>
      <c r="H1831" s="28" t="str">
        <f>IFERROR(VLOOKUP($A1831,'Medical Examinations'!$A:$O,8,FALSE),"")</f>
        <v>0</v>
      </c>
      <c r="I1831" t="str">
        <f>IFERROR(VLOOKUP($A1831,'Medical Examinations'!$A:$O,10,FALSE),"")</f>
        <v>No</v>
      </c>
      <c r="J1831" t="str">
        <f>IFERROR(VLOOKUP($A1831,'Medical Examinations'!$A:$O,14,FALSE),"")</f>
        <v>Obesity</v>
      </c>
      <c r="K1831" t="str">
        <f>IFERROR(VLOOKUP($A1831,'Medical Examinations'!$A:$O,15,FALSE),"")</f>
        <v>Diabetes</v>
      </c>
      <c r="L1831" s="19" t="str">
        <f>IFERROR(VLOOKUP($A1831,'Hospitalisation Details'!$A:$Q,7,FALSE),"")</f>
        <v>30-Jul-1974</v>
      </c>
      <c r="M1831" s="20">
        <f>IFERROR(VLOOKUP($A1831,'Hospitalisation Details'!$A:$Q,10,FALSE),"")</f>
        <v>15556.67</v>
      </c>
      <c r="N1831" s="26" t="str">
        <f>IFERROR(VLOOKUP($A1831,'Hospitalisation Details'!$A:$Q,11,FALSE),"")</f>
        <v>tier - 2</v>
      </c>
      <c r="O1831" t="str">
        <f>IFERROR(VLOOKUP($A1831,'Hospitalisation Details'!$A:$Q,13,FALSE),"")</f>
        <v>tier - 2</v>
      </c>
      <c r="P1831" t="str">
        <f>IFERROR(VLOOKUP($A1831,'Hospitalisation Details'!$A:$Q,15,FALSE),"")</f>
        <v>R1012</v>
      </c>
      <c r="Q1831">
        <f>IFERROR(VLOOKUP($A1831,'Hospitalisation Details'!$A:$Q,8,FALSE),"")</f>
        <v>48</v>
      </c>
    </row>
    <row r="1832" spans="1:17" ht="15" x14ac:dyDescent="0.35">
      <c r="A1832" s="25" t="str">
        <f>'Customer Names'!A634</f>
        <v>Id633</v>
      </c>
      <c r="B1832" t="str">
        <f>IFERROR(VLOOKUP($A1832,'Customer Names'!$A:$F,3,FALSE),"")</f>
        <v>Mutai</v>
      </c>
      <c r="C1832" s="27">
        <f>IFERROR(VLOOKUP($A1832,'Medical Examinations'!$A:$O,2,FALSE),"")</f>
        <v>41.325000000000003</v>
      </c>
      <c r="D1832">
        <f>IFERROR(VLOOKUP($A1832,'Medical Examinations'!$A:$O,3,FALSE),"")</f>
        <v>5.1100000000000003</v>
      </c>
      <c r="E1832" s="26" t="str">
        <f>IFERROR(VLOOKUP($A1832,'Medical Examinations'!$A:$O,4,FALSE),"")</f>
        <v>Yes</v>
      </c>
      <c r="F1832" t="str">
        <f>IFERROR(VLOOKUP($A1832,'Medical Examinations'!$A:$O,6,FALSE),"")</f>
        <v>No</v>
      </c>
      <c r="G1832" t="str">
        <f>IFERROR(VLOOKUP($A1832,'Medical Examinations'!$A:$O,7,FALSE),"")</f>
        <v>No</v>
      </c>
      <c r="H1832" s="28">
        <f>IFERROR(VLOOKUP($A1832,'Medical Examinations'!$A:$O,8,FALSE),"")</f>
        <v>2</v>
      </c>
      <c r="I1832" t="str">
        <f>IFERROR(VLOOKUP($A1832,'Medical Examinations'!$A:$O,10,FALSE),"")</f>
        <v>No</v>
      </c>
      <c r="J1832" t="str">
        <f>IFERROR(VLOOKUP($A1832,'Medical Examinations'!$A:$O,14,FALSE),"")</f>
        <v>Obesity</v>
      </c>
      <c r="K1832" t="str">
        <f>IFERROR(VLOOKUP($A1832,'Medical Examinations'!$A:$O,15,FALSE),"")</f>
        <v>Normal</v>
      </c>
      <c r="L1832" s="19" t="str">
        <f>IFERROR(VLOOKUP($A1832,'Hospitalisation Details'!$A:$Q,7,FALSE),"")</f>
        <v>2-Oct-1959</v>
      </c>
      <c r="M1832" s="20">
        <f>IFERROR(VLOOKUP($A1832,'Hospitalisation Details'!$A:$Q,10,FALSE),"")</f>
        <v>15555.19</v>
      </c>
      <c r="N1832" s="26" t="str">
        <f>IFERROR(VLOOKUP($A1832,'Hospitalisation Details'!$A:$Q,11,FALSE),"")</f>
        <v>tier - 2</v>
      </c>
      <c r="O1832" t="str">
        <f>IFERROR(VLOOKUP($A1832,'Hospitalisation Details'!$A:$Q,13,FALSE),"")</f>
        <v>tier - 3</v>
      </c>
      <c r="P1832" t="str">
        <f>IFERROR(VLOOKUP($A1832,'Hospitalisation Details'!$A:$Q,15,FALSE),"")</f>
        <v>R1012</v>
      </c>
      <c r="Q1832">
        <f>IFERROR(VLOOKUP($A1832,'Hospitalisation Details'!$A:$Q,8,FALSE),"")</f>
        <v>63</v>
      </c>
    </row>
    <row r="1833" spans="1:17" ht="15" x14ac:dyDescent="0.35">
      <c r="A1833" s="25" t="str">
        <f>'Customer Names'!A635</f>
        <v>Id634</v>
      </c>
      <c r="B1833" t="str">
        <f>IFERROR(VLOOKUP($A1833,'Customer Names'!$A:$F,3,FALSE),"")</f>
        <v>Lovlien</v>
      </c>
      <c r="C1833" s="27">
        <f>IFERROR(VLOOKUP($A1833,'Medical Examinations'!$A:$O,2,FALSE),"")</f>
        <v>44.64</v>
      </c>
      <c r="D1833">
        <f>IFERROR(VLOOKUP($A1833,'Medical Examinations'!$A:$O,3,FALSE),"")</f>
        <v>7.18</v>
      </c>
      <c r="E1833" s="26" t="str">
        <f>IFERROR(VLOOKUP($A1833,'Medical Examinations'!$A:$O,4,FALSE),"")</f>
        <v>No</v>
      </c>
      <c r="F1833" t="str">
        <f>IFERROR(VLOOKUP($A1833,'Medical Examinations'!$A:$O,6,FALSE),"")</f>
        <v>No</v>
      </c>
      <c r="G1833" t="str">
        <f>IFERROR(VLOOKUP($A1833,'Medical Examinations'!$A:$O,7,FALSE),"")</f>
        <v>No</v>
      </c>
      <c r="H1833" s="28" t="str">
        <f>IFERROR(VLOOKUP($A1833,'Medical Examinations'!$A:$O,8,FALSE),"")</f>
        <v>0</v>
      </c>
      <c r="I1833" t="str">
        <f>IFERROR(VLOOKUP($A1833,'Medical Examinations'!$A:$O,10,FALSE),"")</f>
        <v>No</v>
      </c>
      <c r="J1833" t="str">
        <f>IFERROR(VLOOKUP($A1833,'Medical Examinations'!$A:$O,14,FALSE),"")</f>
        <v>Obesity</v>
      </c>
      <c r="K1833" t="str">
        <f>IFERROR(VLOOKUP($A1833,'Medical Examinations'!$A:$O,15,FALSE),"")</f>
        <v>Diabetes</v>
      </c>
      <c r="L1833" s="19" t="str">
        <f>IFERROR(VLOOKUP($A1833,'Hospitalisation Details'!$A:$Q,7,FALSE),"")</f>
        <v>28-Jun-1974</v>
      </c>
      <c r="M1833" s="20">
        <f>IFERROR(VLOOKUP($A1833,'Hospitalisation Details'!$A:$Q,10,FALSE),"")</f>
        <v>15532.16</v>
      </c>
      <c r="N1833" s="26" t="str">
        <f>IFERROR(VLOOKUP($A1833,'Hospitalisation Details'!$A:$Q,11,FALSE),"")</f>
        <v>tier - 2</v>
      </c>
      <c r="O1833" t="str">
        <f>IFERROR(VLOOKUP($A1833,'Hospitalisation Details'!$A:$Q,13,FALSE),"")</f>
        <v>tier - 2</v>
      </c>
      <c r="P1833" t="str">
        <f>IFERROR(VLOOKUP($A1833,'Hospitalisation Details'!$A:$Q,15,FALSE),"")</f>
        <v>R1026</v>
      </c>
      <c r="Q1833">
        <f>IFERROR(VLOOKUP($A1833,'Hospitalisation Details'!$A:$Q,8,FALSE),"")</f>
        <v>48</v>
      </c>
    </row>
    <row r="1834" spans="1:17" ht="15" x14ac:dyDescent="0.35">
      <c r="A1834" s="25" t="str">
        <f>'Customer Names'!A636</f>
        <v>Id635</v>
      </c>
      <c r="B1834" t="str">
        <f>IFERROR(VLOOKUP($A1834,'Customer Names'!$A:$F,3,FALSE),"")</f>
        <v>Bruns</v>
      </c>
      <c r="C1834" s="27">
        <f>IFERROR(VLOOKUP($A1834,'Medical Examinations'!$A:$O,2,FALSE),"")</f>
        <v>25.175000000000001</v>
      </c>
      <c r="D1834">
        <f>IFERROR(VLOOKUP($A1834,'Medical Examinations'!$A:$O,3,FALSE),"")</f>
        <v>4.96</v>
      </c>
      <c r="E1834" s="26" t="str">
        <f>IFERROR(VLOOKUP($A1834,'Medical Examinations'!$A:$O,4,FALSE),"")</f>
        <v>No</v>
      </c>
      <c r="F1834" t="str">
        <f>IFERROR(VLOOKUP($A1834,'Medical Examinations'!$A:$O,6,FALSE),"")</f>
        <v>yes</v>
      </c>
      <c r="G1834" t="str">
        <f>IFERROR(VLOOKUP($A1834,'Medical Examinations'!$A:$O,7,FALSE),"")</f>
        <v>No</v>
      </c>
      <c r="H1834" s="28">
        <f>IFERROR(VLOOKUP($A1834,'Medical Examinations'!$A:$O,8,FALSE),"")</f>
        <v>1</v>
      </c>
      <c r="I1834" t="str">
        <f>IFERROR(VLOOKUP($A1834,'Medical Examinations'!$A:$O,10,FALSE),"")</f>
        <v>No</v>
      </c>
      <c r="J1834" t="str">
        <f>IFERROR(VLOOKUP($A1834,'Medical Examinations'!$A:$O,14,FALSE),"")</f>
        <v>Over Weight</v>
      </c>
      <c r="K1834" t="str">
        <f>IFERROR(VLOOKUP($A1834,'Medical Examinations'!$A:$O,15,FALSE),"")</f>
        <v>Normal</v>
      </c>
      <c r="L1834" s="19" t="str">
        <f>IFERROR(VLOOKUP($A1834,'Hospitalisation Details'!$A:$Q,7,FALSE),"")</f>
        <v>17-Jul-2004</v>
      </c>
      <c r="M1834" s="20">
        <f>IFERROR(VLOOKUP($A1834,'Hospitalisation Details'!$A:$Q,10,FALSE),"")</f>
        <v>15518.18</v>
      </c>
      <c r="N1834" s="26" t="str">
        <f>IFERROR(VLOOKUP($A1834,'Hospitalisation Details'!$A:$Q,11,FALSE),"")</f>
        <v>tier - 2</v>
      </c>
      <c r="O1834" t="str">
        <f>IFERROR(VLOOKUP($A1834,'Hospitalisation Details'!$A:$Q,13,FALSE),"")</f>
        <v>tier - 3</v>
      </c>
      <c r="P1834" t="str">
        <f>IFERROR(VLOOKUP($A1834,'Hospitalisation Details'!$A:$Q,15,FALSE),"")</f>
        <v>R1015</v>
      </c>
      <c r="Q1834">
        <f>IFERROR(VLOOKUP($A1834,'Hospitalisation Details'!$A:$Q,8,FALSE),"")</f>
        <v>18</v>
      </c>
    </row>
    <row r="1835" spans="1:17" ht="15" x14ac:dyDescent="0.35">
      <c r="A1835" s="25" t="str">
        <f>'Customer Names'!A637</f>
        <v>Id636</v>
      </c>
      <c r="B1835" t="str">
        <f>IFERROR(VLOOKUP($A1835,'Customer Names'!$A:$F,3,FALSE),"")</f>
        <v>Stoney</v>
      </c>
      <c r="C1835" s="27">
        <f>IFERROR(VLOOKUP($A1835,'Medical Examinations'!$A:$O,2,FALSE),"")</f>
        <v>43.11</v>
      </c>
      <c r="D1835">
        <f>IFERROR(VLOOKUP($A1835,'Medical Examinations'!$A:$O,3,FALSE),"")</f>
        <v>4.67</v>
      </c>
      <c r="E1835" s="26" t="str">
        <f>IFERROR(VLOOKUP($A1835,'Medical Examinations'!$A:$O,4,FALSE),"")</f>
        <v>Yes</v>
      </c>
      <c r="F1835" t="str">
        <f>IFERROR(VLOOKUP($A1835,'Medical Examinations'!$A:$O,6,FALSE),"")</f>
        <v>No</v>
      </c>
      <c r="G1835" t="str">
        <f>IFERROR(VLOOKUP($A1835,'Medical Examinations'!$A:$O,7,FALSE),"")</f>
        <v>No</v>
      </c>
      <c r="H1835" s="28" t="str">
        <f>IFERROR(VLOOKUP($A1835,'Medical Examinations'!$A:$O,8,FALSE),"")</f>
        <v>0</v>
      </c>
      <c r="I1835" t="str">
        <f>IFERROR(VLOOKUP($A1835,'Medical Examinations'!$A:$O,10,FALSE),"")</f>
        <v>No</v>
      </c>
      <c r="J1835" t="str">
        <f>IFERROR(VLOOKUP($A1835,'Medical Examinations'!$A:$O,14,FALSE),"")</f>
        <v>Obesity</v>
      </c>
      <c r="K1835" t="str">
        <f>IFERROR(VLOOKUP($A1835,'Medical Examinations'!$A:$O,15,FALSE),"")</f>
        <v>Normal</v>
      </c>
      <c r="L1835" s="19" t="str">
        <f>IFERROR(VLOOKUP($A1835,'Hospitalisation Details'!$A:$Q,7,FALSE),"")</f>
        <v>20-Jul-1976</v>
      </c>
      <c r="M1835" s="20">
        <f>IFERROR(VLOOKUP($A1835,'Hospitalisation Details'!$A:$Q,10,FALSE),"")</f>
        <v>15450.48</v>
      </c>
      <c r="N1835" s="26" t="str">
        <f>IFERROR(VLOOKUP($A1835,'Hospitalisation Details'!$A:$Q,11,FALSE),"")</f>
        <v>tier - 2</v>
      </c>
      <c r="O1835" t="str">
        <f>IFERROR(VLOOKUP($A1835,'Hospitalisation Details'!$A:$Q,13,FALSE),"")</f>
        <v>tier - 1</v>
      </c>
      <c r="P1835" t="str">
        <f>IFERROR(VLOOKUP($A1835,'Hospitalisation Details'!$A:$Q,15,FALSE),"")</f>
        <v>R1026</v>
      </c>
      <c r="Q1835">
        <f>IFERROR(VLOOKUP($A1835,'Hospitalisation Details'!$A:$Q,8,FALSE),"")</f>
        <v>46</v>
      </c>
    </row>
    <row r="1836" spans="1:17" ht="15" x14ac:dyDescent="0.35">
      <c r="A1836" s="25" t="str">
        <f>'Customer Names'!A638</f>
        <v>Id637</v>
      </c>
      <c r="B1836" t="str">
        <f>IFERROR(VLOOKUP($A1836,'Customer Names'!$A:$F,3,FALSE),"")</f>
        <v>Markert</v>
      </c>
      <c r="C1836" s="27">
        <f>IFERROR(VLOOKUP($A1836,'Medical Examinations'!$A:$O,2,FALSE),"")</f>
        <v>53.32</v>
      </c>
      <c r="D1836">
        <f>IFERROR(VLOOKUP($A1836,'Medical Examinations'!$A:$O,3,FALSE),"")</f>
        <v>5.0599999999999996</v>
      </c>
      <c r="E1836" s="26" t="str">
        <f>IFERROR(VLOOKUP($A1836,'Medical Examinations'!$A:$O,4,FALSE),"")</f>
        <v>No</v>
      </c>
      <c r="F1836" t="str">
        <f>IFERROR(VLOOKUP($A1836,'Medical Examinations'!$A:$O,6,FALSE),"")</f>
        <v>No</v>
      </c>
      <c r="G1836" t="str">
        <f>IFERROR(VLOOKUP($A1836,'Medical Examinations'!$A:$O,7,FALSE),"")</f>
        <v>No</v>
      </c>
      <c r="H1836" s="28" t="str">
        <f>IFERROR(VLOOKUP($A1836,'Medical Examinations'!$A:$O,8,FALSE),"")</f>
        <v>0</v>
      </c>
      <c r="I1836" t="str">
        <f>IFERROR(VLOOKUP($A1836,'Medical Examinations'!$A:$O,10,FALSE),"")</f>
        <v>No</v>
      </c>
      <c r="J1836" t="str">
        <f>IFERROR(VLOOKUP($A1836,'Medical Examinations'!$A:$O,14,FALSE),"")</f>
        <v>Obesity</v>
      </c>
      <c r="K1836" t="str">
        <f>IFERROR(VLOOKUP($A1836,'Medical Examinations'!$A:$O,15,FALSE),"")</f>
        <v>Normal</v>
      </c>
      <c r="L1836" s="19" t="str">
        <f>IFERROR(VLOOKUP($A1836,'Hospitalisation Details'!$A:$Q,7,FALSE),"")</f>
        <v>25-Oct-1990</v>
      </c>
      <c r="M1836" s="20">
        <f>IFERROR(VLOOKUP($A1836,'Hospitalisation Details'!$A:$Q,10,FALSE),"")</f>
        <v>15440.2</v>
      </c>
      <c r="N1836" s="26" t="str">
        <f>IFERROR(VLOOKUP($A1836,'Hospitalisation Details'!$A:$Q,11,FALSE),"")</f>
        <v>tier - 2</v>
      </c>
      <c r="O1836" t="str">
        <f>IFERROR(VLOOKUP($A1836,'Hospitalisation Details'!$A:$Q,13,FALSE),"")</f>
        <v>tier - 1</v>
      </c>
      <c r="P1836" t="str">
        <f>IFERROR(VLOOKUP($A1836,'Hospitalisation Details'!$A:$Q,15,FALSE),"")</f>
        <v>R1012</v>
      </c>
      <c r="Q1836">
        <f>IFERROR(VLOOKUP($A1836,'Hospitalisation Details'!$A:$Q,8,FALSE),"")</f>
        <v>32</v>
      </c>
    </row>
    <row r="1837" spans="1:17" ht="15" x14ac:dyDescent="0.35">
      <c r="A1837" s="25" t="str">
        <f>'Customer Names'!A639</f>
        <v>Id638</v>
      </c>
      <c r="B1837" t="str">
        <f>IFERROR(VLOOKUP($A1837,'Customer Names'!$A:$F,3,FALSE),"")</f>
        <v>McLucas</v>
      </c>
      <c r="C1837" s="27">
        <f>IFERROR(VLOOKUP($A1837,'Medical Examinations'!$A:$O,2,FALSE),"")</f>
        <v>38.04</v>
      </c>
      <c r="D1837">
        <f>IFERROR(VLOOKUP($A1837,'Medical Examinations'!$A:$O,3,FALSE),"")</f>
        <v>5.0199999999999996</v>
      </c>
      <c r="E1837" s="26" t="str">
        <f>IFERROR(VLOOKUP($A1837,'Medical Examinations'!$A:$O,4,FALSE),"")</f>
        <v>Yes</v>
      </c>
      <c r="F1837" t="str">
        <f>IFERROR(VLOOKUP($A1837,'Medical Examinations'!$A:$O,6,FALSE),"")</f>
        <v>No</v>
      </c>
      <c r="G1837" t="str">
        <f>IFERROR(VLOOKUP($A1837,'Medical Examinations'!$A:$O,7,FALSE),"")</f>
        <v>No</v>
      </c>
      <c r="H1837" s="28">
        <f>IFERROR(VLOOKUP($A1837,'Medical Examinations'!$A:$O,8,FALSE),"")</f>
        <v>1</v>
      </c>
      <c r="I1837" t="str">
        <f>IFERROR(VLOOKUP($A1837,'Medical Examinations'!$A:$O,10,FALSE),"")</f>
        <v>No</v>
      </c>
      <c r="J1837" t="str">
        <f>IFERROR(VLOOKUP($A1837,'Medical Examinations'!$A:$O,14,FALSE),"")</f>
        <v>Obesity</v>
      </c>
      <c r="K1837" t="str">
        <f>IFERROR(VLOOKUP($A1837,'Medical Examinations'!$A:$O,15,FALSE),"")</f>
        <v>Normal</v>
      </c>
      <c r="L1837" s="19" t="str">
        <f>IFERROR(VLOOKUP($A1837,'Hospitalisation Details'!$A:$Q,7,FALSE),"")</f>
        <v>4-Sep-1964</v>
      </c>
      <c r="M1837" s="20">
        <f>IFERROR(VLOOKUP($A1837,'Hospitalisation Details'!$A:$Q,10,FALSE),"")</f>
        <v>15377.77</v>
      </c>
      <c r="N1837" s="26" t="str">
        <f>IFERROR(VLOOKUP($A1837,'Hospitalisation Details'!$A:$Q,11,FALSE),"")</f>
        <v>tier - 2</v>
      </c>
      <c r="O1837" t="str">
        <f>IFERROR(VLOOKUP($A1837,'Hospitalisation Details'!$A:$Q,13,FALSE),"")</f>
        <v>tier - 2</v>
      </c>
      <c r="P1837" t="str">
        <f>IFERROR(VLOOKUP($A1837,'Hospitalisation Details'!$A:$Q,15,FALSE),"")</f>
        <v>R1012</v>
      </c>
      <c r="Q1837">
        <f>IFERROR(VLOOKUP($A1837,'Hospitalisation Details'!$A:$Q,8,FALSE),"")</f>
        <v>58</v>
      </c>
    </row>
    <row r="1838" spans="1:17" ht="15" x14ac:dyDescent="0.35">
      <c r="A1838" s="25" t="str">
        <f>'Customer Names'!A640</f>
        <v>Id639</v>
      </c>
      <c r="B1838" t="str">
        <f>IFERROR(VLOOKUP($A1838,'Customer Names'!$A:$F,3,FALSE),"")</f>
        <v>Erwin</v>
      </c>
      <c r="C1838" s="27">
        <f>IFERROR(VLOOKUP($A1838,'Medical Examinations'!$A:$O,2,FALSE),"")</f>
        <v>37.9</v>
      </c>
      <c r="D1838">
        <f>IFERROR(VLOOKUP($A1838,'Medical Examinations'!$A:$O,3,FALSE),"")</f>
        <v>7.76</v>
      </c>
      <c r="E1838" s="26" t="str">
        <f>IFERROR(VLOOKUP($A1838,'Medical Examinations'!$A:$O,4,FALSE),"")</f>
        <v>No</v>
      </c>
      <c r="F1838" t="str">
        <f>IFERROR(VLOOKUP($A1838,'Medical Examinations'!$A:$O,6,FALSE),"")</f>
        <v>No</v>
      </c>
      <c r="G1838" t="str">
        <f>IFERROR(VLOOKUP($A1838,'Medical Examinations'!$A:$O,7,FALSE),"")</f>
        <v>No</v>
      </c>
      <c r="H1838" s="28" t="str">
        <f>IFERROR(VLOOKUP($A1838,'Medical Examinations'!$A:$O,8,FALSE),"")</f>
        <v>0</v>
      </c>
      <c r="I1838" t="str">
        <f>IFERROR(VLOOKUP($A1838,'Medical Examinations'!$A:$O,10,FALSE),"")</f>
        <v>No</v>
      </c>
      <c r="J1838" t="str">
        <f>IFERROR(VLOOKUP($A1838,'Medical Examinations'!$A:$O,14,FALSE),"")</f>
        <v>Obesity</v>
      </c>
      <c r="K1838" t="str">
        <f>IFERROR(VLOOKUP($A1838,'Medical Examinations'!$A:$O,15,FALSE),"")</f>
        <v>Diabetes</v>
      </c>
      <c r="L1838" s="19" t="str">
        <f>IFERROR(VLOOKUP($A1838,'Hospitalisation Details'!$A:$Q,7,FALSE),"")</f>
        <v>6-Sep-1962</v>
      </c>
      <c r="M1838" s="20">
        <f>IFERROR(VLOOKUP($A1838,'Hospitalisation Details'!$A:$Q,10,FALSE),"")</f>
        <v>15368.22</v>
      </c>
      <c r="N1838" s="26" t="str">
        <f>IFERROR(VLOOKUP($A1838,'Hospitalisation Details'!$A:$Q,11,FALSE),"")</f>
        <v>tier - 2</v>
      </c>
      <c r="O1838" t="str">
        <f>IFERROR(VLOOKUP($A1838,'Hospitalisation Details'!$A:$Q,13,FALSE),"")</f>
        <v>tier - 2</v>
      </c>
      <c r="P1838" t="str">
        <f>IFERROR(VLOOKUP($A1838,'Hospitalisation Details'!$A:$Q,15,FALSE),"")</f>
        <v>R1011</v>
      </c>
      <c r="Q1838">
        <f>IFERROR(VLOOKUP($A1838,'Hospitalisation Details'!$A:$Q,8,FALSE),"")</f>
        <v>60</v>
      </c>
    </row>
    <row r="1839" spans="1:17" ht="15" x14ac:dyDescent="0.35">
      <c r="A1839" s="25" t="str">
        <f>'Customer Names'!A65</f>
        <v>Id64</v>
      </c>
      <c r="B1839" t="str">
        <f>IFERROR(VLOOKUP($A1839,'Customer Names'!$A:$F,3,FALSE),"")</f>
        <v>Blitzer</v>
      </c>
      <c r="C1839" s="27">
        <f>IFERROR(VLOOKUP($A1839,'Medical Examinations'!$A:$O,2,FALSE),"")</f>
        <v>30.684999999999999</v>
      </c>
      <c r="D1839">
        <f>IFERROR(VLOOKUP($A1839,'Medical Examinations'!$A:$O,3,FALSE),"")</f>
        <v>7.02</v>
      </c>
      <c r="E1839" s="26" t="str">
        <f>IFERROR(VLOOKUP($A1839,'Medical Examinations'!$A:$O,4,FALSE),"")</f>
        <v>Yes</v>
      </c>
      <c r="F1839" t="str">
        <f>IFERROR(VLOOKUP($A1839,'Medical Examinations'!$A:$O,6,FALSE),"")</f>
        <v>No</v>
      </c>
      <c r="G1839" t="str">
        <f>IFERROR(VLOOKUP($A1839,'Medical Examinations'!$A:$O,7,FALSE),"")</f>
        <v>No</v>
      </c>
      <c r="H1839" s="28" t="str">
        <f>IFERROR(VLOOKUP($A1839,'Medical Examinations'!$A:$O,8,FALSE),"")</f>
        <v>0</v>
      </c>
      <c r="I1839" t="str">
        <f>IFERROR(VLOOKUP($A1839,'Medical Examinations'!$A:$O,10,FALSE),"")</f>
        <v>Yes</v>
      </c>
      <c r="J1839" t="str">
        <f>IFERROR(VLOOKUP($A1839,'Medical Examinations'!$A:$O,14,FALSE),"")</f>
        <v>Obesity</v>
      </c>
      <c r="K1839" t="str">
        <f>IFERROR(VLOOKUP($A1839,'Medical Examinations'!$A:$O,15,FALSE),"")</f>
        <v>Diabetes</v>
      </c>
      <c r="L1839" s="19" t="str">
        <f>IFERROR(VLOOKUP($A1839,'Hospitalisation Details'!$A:$Q,7,FALSE),"")</f>
        <v>28-Jun-1967</v>
      </c>
      <c r="M1839" s="20">
        <f>IFERROR(VLOOKUP($A1839,'Hospitalisation Details'!$A:$Q,10,FALSE),"")</f>
        <v>42303.69</v>
      </c>
      <c r="N1839" s="26" t="str">
        <f>IFERROR(VLOOKUP($A1839,'Hospitalisation Details'!$A:$Q,11,FALSE),"")</f>
        <v>tier - 1</v>
      </c>
      <c r="O1839" t="str">
        <f>IFERROR(VLOOKUP($A1839,'Hospitalisation Details'!$A:$Q,13,FALSE),"")</f>
        <v>tier - 2</v>
      </c>
      <c r="P1839" t="str">
        <f>IFERROR(VLOOKUP($A1839,'Hospitalisation Details'!$A:$Q,15,FALSE),"")</f>
        <v>R1016</v>
      </c>
      <c r="Q1839">
        <f>IFERROR(VLOOKUP($A1839,'Hospitalisation Details'!$A:$Q,8,FALSE),"")</f>
        <v>55</v>
      </c>
    </row>
    <row r="1840" spans="1:17" ht="15" x14ac:dyDescent="0.35">
      <c r="A1840" s="25" t="str">
        <f>'Customer Names'!A641</f>
        <v>Id640</v>
      </c>
      <c r="B1840" t="str">
        <f>IFERROR(VLOOKUP($A1840,'Customer Names'!$A:$F,3,FALSE),"")</f>
        <v>Osborne</v>
      </c>
      <c r="C1840" s="27">
        <f>IFERROR(VLOOKUP($A1840,'Medical Examinations'!$A:$O,2,FALSE),"")</f>
        <v>39.6</v>
      </c>
      <c r="D1840">
        <f>IFERROR(VLOOKUP($A1840,'Medical Examinations'!$A:$O,3,FALSE),"")</f>
        <v>9.32</v>
      </c>
      <c r="E1840" s="26" t="str">
        <f>IFERROR(VLOOKUP($A1840,'Medical Examinations'!$A:$O,4,FALSE),"")</f>
        <v>No</v>
      </c>
      <c r="F1840" t="str">
        <f>IFERROR(VLOOKUP($A1840,'Medical Examinations'!$A:$O,6,FALSE),"")</f>
        <v>No</v>
      </c>
      <c r="G1840" t="str">
        <f>IFERROR(VLOOKUP($A1840,'Medical Examinations'!$A:$O,7,FALSE),"")</f>
        <v>No</v>
      </c>
      <c r="H1840" s="28" t="str">
        <f>IFERROR(VLOOKUP($A1840,'Medical Examinations'!$A:$O,8,FALSE),"")</f>
        <v>0</v>
      </c>
      <c r="I1840" t="str">
        <f>IFERROR(VLOOKUP($A1840,'Medical Examinations'!$A:$O,10,FALSE),"")</f>
        <v>No</v>
      </c>
      <c r="J1840" t="str">
        <f>IFERROR(VLOOKUP($A1840,'Medical Examinations'!$A:$O,14,FALSE),"")</f>
        <v>Obesity</v>
      </c>
      <c r="K1840" t="str">
        <f>IFERROR(VLOOKUP($A1840,'Medical Examinations'!$A:$O,15,FALSE),"")</f>
        <v>Diabetes</v>
      </c>
      <c r="L1840" s="19" t="str">
        <f>IFERROR(VLOOKUP($A1840,'Hospitalisation Details'!$A:$Q,7,FALSE),"")</f>
        <v>18-Jul-1968</v>
      </c>
      <c r="M1840" s="20">
        <f>IFERROR(VLOOKUP($A1840,'Hospitalisation Details'!$A:$Q,10,FALSE),"")</f>
        <v>15363.77</v>
      </c>
      <c r="N1840" s="26" t="str">
        <f>IFERROR(VLOOKUP($A1840,'Hospitalisation Details'!$A:$Q,11,FALSE),"")</f>
        <v>tier - 2</v>
      </c>
      <c r="O1840" t="str">
        <f>IFERROR(VLOOKUP($A1840,'Hospitalisation Details'!$A:$Q,13,FALSE),"")</f>
        <v>tier - 1</v>
      </c>
      <c r="P1840" t="str">
        <f>IFERROR(VLOOKUP($A1840,'Hospitalisation Details'!$A:$Q,15,FALSE),"")</f>
        <v>R1026</v>
      </c>
      <c r="Q1840">
        <f>IFERROR(VLOOKUP($A1840,'Hospitalisation Details'!$A:$Q,8,FALSE),"")</f>
        <v>54</v>
      </c>
    </row>
    <row r="1841" spans="1:17" ht="15" x14ac:dyDescent="0.35">
      <c r="A1841" s="25" t="str">
        <f>'Customer Names'!A642</f>
        <v>Id641</v>
      </c>
      <c r="B1841" t="str">
        <f>IFERROR(VLOOKUP($A1841,'Customer Names'!$A:$F,3,FALSE),"")</f>
        <v>Otsuka</v>
      </c>
      <c r="C1841" s="27">
        <f>IFERROR(VLOOKUP($A1841,'Medical Examinations'!$A:$O,2,FALSE),"")</f>
        <v>50.92</v>
      </c>
      <c r="D1841">
        <f>IFERROR(VLOOKUP($A1841,'Medical Examinations'!$A:$O,3,FALSE),"")</f>
        <v>5.31</v>
      </c>
      <c r="E1841" s="26" t="str">
        <f>IFERROR(VLOOKUP($A1841,'Medical Examinations'!$A:$O,4,FALSE),"")</f>
        <v>Yes</v>
      </c>
      <c r="F1841" t="str">
        <f>IFERROR(VLOOKUP($A1841,'Medical Examinations'!$A:$O,6,FALSE),"")</f>
        <v>No</v>
      </c>
      <c r="G1841" t="str">
        <f>IFERROR(VLOOKUP($A1841,'Medical Examinations'!$A:$O,7,FALSE),"")</f>
        <v>No</v>
      </c>
      <c r="H1841" s="28">
        <f>IFERROR(VLOOKUP($A1841,'Medical Examinations'!$A:$O,8,FALSE),"")</f>
        <v>1</v>
      </c>
      <c r="I1841" t="str">
        <f>IFERROR(VLOOKUP($A1841,'Medical Examinations'!$A:$O,10,FALSE),"")</f>
        <v>No</v>
      </c>
      <c r="J1841" t="str">
        <f>IFERROR(VLOOKUP($A1841,'Medical Examinations'!$A:$O,14,FALSE),"")</f>
        <v>Obesity</v>
      </c>
      <c r="K1841" t="str">
        <f>IFERROR(VLOOKUP($A1841,'Medical Examinations'!$A:$O,15,FALSE),"")</f>
        <v>Normal</v>
      </c>
      <c r="L1841" s="19" t="str">
        <f>IFERROR(VLOOKUP($A1841,'Hospitalisation Details'!$A:$Q,7,FALSE),"")</f>
        <v>17-Dec-1988</v>
      </c>
      <c r="M1841" s="20">
        <f>IFERROR(VLOOKUP($A1841,'Hospitalisation Details'!$A:$Q,10,FALSE),"")</f>
        <v>15361.5</v>
      </c>
      <c r="N1841" s="26" t="str">
        <f>IFERROR(VLOOKUP($A1841,'Hospitalisation Details'!$A:$Q,11,FALSE),"")</f>
        <v>tier - 2</v>
      </c>
      <c r="O1841" t="str">
        <f>IFERROR(VLOOKUP($A1841,'Hospitalisation Details'!$A:$Q,13,FALSE),"")</f>
        <v>tier - 3</v>
      </c>
      <c r="P1841" t="str">
        <f>IFERROR(VLOOKUP($A1841,'Hospitalisation Details'!$A:$Q,15,FALSE),"")</f>
        <v>R1023</v>
      </c>
      <c r="Q1841">
        <f>IFERROR(VLOOKUP($A1841,'Hospitalisation Details'!$A:$Q,8,FALSE),"")</f>
        <v>34</v>
      </c>
    </row>
    <row r="1842" spans="1:17" ht="15" x14ac:dyDescent="0.35">
      <c r="A1842" s="25" t="str">
        <f>'Customer Names'!A643</f>
        <v>Id642</v>
      </c>
      <c r="B1842" t="str">
        <f>IFERROR(VLOOKUP($A1842,'Customer Names'!$A:$F,3,FALSE),"")</f>
        <v>Smith</v>
      </c>
      <c r="C1842" s="27">
        <f>IFERROR(VLOOKUP($A1842,'Medical Examinations'!$A:$O,2,FALSE),"")</f>
        <v>21.85</v>
      </c>
      <c r="D1842">
        <f>IFERROR(VLOOKUP($A1842,'Medical Examinations'!$A:$O,3,FALSE),"")</f>
        <v>5.56</v>
      </c>
      <c r="E1842" s="26" t="str">
        <f>IFERROR(VLOOKUP($A1842,'Medical Examinations'!$A:$O,4,FALSE),"")</f>
        <v>Yes</v>
      </c>
      <c r="F1842" t="str">
        <f>IFERROR(VLOOKUP($A1842,'Medical Examinations'!$A:$O,6,FALSE),"")</f>
        <v>No</v>
      </c>
      <c r="G1842" t="str">
        <f>IFERROR(VLOOKUP($A1842,'Medical Examinations'!$A:$O,7,FALSE),"")</f>
        <v>No</v>
      </c>
      <c r="H1842" s="28" t="str">
        <f>IFERROR(VLOOKUP($A1842,'Medical Examinations'!$A:$O,8,FALSE),"")</f>
        <v>0</v>
      </c>
      <c r="I1842" t="str">
        <f>IFERROR(VLOOKUP($A1842,'Medical Examinations'!$A:$O,10,FALSE),"")</f>
        <v>Yes</v>
      </c>
      <c r="J1842" t="str">
        <f>IFERROR(VLOOKUP($A1842,'Medical Examinations'!$A:$O,14,FALSE),"")</f>
        <v>Normal Weight</v>
      </c>
      <c r="K1842" t="str">
        <f>IFERROR(VLOOKUP($A1842,'Medical Examinations'!$A:$O,15,FALSE),"")</f>
        <v>Normal</v>
      </c>
      <c r="L1842" s="19" t="str">
        <f>IFERROR(VLOOKUP($A1842,'Hospitalisation Details'!$A:$Q,7,FALSE),"")</f>
        <v>14-Jul-2001</v>
      </c>
      <c r="M1842" s="20">
        <f>IFERROR(VLOOKUP($A1842,'Hospitalisation Details'!$A:$Q,10,FALSE),"")</f>
        <v>15359.1</v>
      </c>
      <c r="N1842" s="26" t="str">
        <f>IFERROR(VLOOKUP($A1842,'Hospitalisation Details'!$A:$Q,11,FALSE),"")</f>
        <v>tier - 2</v>
      </c>
      <c r="O1842" t="str">
        <f>IFERROR(VLOOKUP($A1842,'Hospitalisation Details'!$A:$Q,13,FALSE),"")</f>
        <v>tier - 3</v>
      </c>
      <c r="P1842" t="str">
        <f>IFERROR(VLOOKUP($A1842,'Hospitalisation Details'!$A:$Q,15,FALSE),"")</f>
        <v>R1024</v>
      </c>
      <c r="Q1842">
        <f>IFERROR(VLOOKUP($A1842,'Hospitalisation Details'!$A:$Q,8,FALSE),"")</f>
        <v>21</v>
      </c>
    </row>
    <row r="1843" spans="1:17" ht="15" x14ac:dyDescent="0.35">
      <c r="A1843" s="25" t="str">
        <f>'Customer Names'!A644</f>
        <v>Id643</v>
      </c>
      <c r="B1843" t="str">
        <f>IFERROR(VLOOKUP($A1843,'Customer Names'!$A:$F,3,FALSE),"")</f>
        <v>Myers</v>
      </c>
      <c r="C1843" s="27">
        <f>IFERROR(VLOOKUP($A1843,'Medical Examinations'!$A:$O,2,FALSE),"")</f>
        <v>36.08</v>
      </c>
      <c r="D1843">
        <f>IFERROR(VLOOKUP($A1843,'Medical Examinations'!$A:$O,3,FALSE),"")</f>
        <v>7.11</v>
      </c>
      <c r="E1843" s="26" t="str">
        <f>IFERROR(VLOOKUP($A1843,'Medical Examinations'!$A:$O,4,FALSE),"")</f>
        <v>Yes</v>
      </c>
      <c r="F1843" t="str">
        <f>IFERROR(VLOOKUP($A1843,'Medical Examinations'!$A:$O,6,FALSE),"")</f>
        <v>No</v>
      </c>
      <c r="G1843" t="str">
        <f>IFERROR(VLOOKUP($A1843,'Medical Examinations'!$A:$O,7,FALSE),"")</f>
        <v>Yes</v>
      </c>
      <c r="H1843" s="28">
        <f>IFERROR(VLOOKUP($A1843,'Medical Examinations'!$A:$O,8,FALSE),"")</f>
        <v>1</v>
      </c>
      <c r="I1843" t="str">
        <f>IFERROR(VLOOKUP($A1843,'Medical Examinations'!$A:$O,10,FALSE),"")</f>
        <v>No</v>
      </c>
      <c r="J1843" t="str">
        <f>IFERROR(VLOOKUP($A1843,'Medical Examinations'!$A:$O,14,FALSE),"")</f>
        <v>Obesity</v>
      </c>
      <c r="K1843" t="str">
        <f>IFERROR(VLOOKUP($A1843,'Medical Examinations'!$A:$O,15,FALSE),"")</f>
        <v>Diabetes</v>
      </c>
      <c r="L1843" s="19" t="str">
        <f>IFERROR(VLOOKUP($A1843,'Hospitalisation Details'!$A:$Q,7,FALSE),"")</f>
        <v>13-Dec-1963</v>
      </c>
      <c r="M1843" s="20">
        <f>IFERROR(VLOOKUP($A1843,'Hospitalisation Details'!$A:$Q,10,FALSE),"")</f>
        <v>15322.77</v>
      </c>
      <c r="N1843" s="26" t="str">
        <f>IFERROR(VLOOKUP($A1843,'Hospitalisation Details'!$A:$Q,11,FALSE),"")</f>
        <v>tier - 2</v>
      </c>
      <c r="O1843" t="str">
        <f>IFERROR(VLOOKUP($A1843,'Hospitalisation Details'!$A:$Q,13,FALSE),"")</f>
        <v>tier - 3</v>
      </c>
      <c r="P1843" t="str">
        <f>IFERROR(VLOOKUP($A1843,'Hospitalisation Details'!$A:$Q,15,FALSE),"")</f>
        <v>R1021</v>
      </c>
      <c r="Q1843">
        <f>IFERROR(VLOOKUP($A1843,'Hospitalisation Details'!$A:$Q,8,FALSE),"")</f>
        <v>59</v>
      </c>
    </row>
    <row r="1844" spans="1:17" ht="15" x14ac:dyDescent="0.35">
      <c r="A1844" s="25" t="str">
        <f>'Customer Names'!A645</f>
        <v>Id644</v>
      </c>
      <c r="B1844" t="str">
        <f>IFERROR(VLOOKUP($A1844,'Customer Names'!$A:$F,3,FALSE),"")</f>
        <v>Cote</v>
      </c>
      <c r="C1844" s="27">
        <f>IFERROR(VLOOKUP($A1844,'Medical Examinations'!$A:$O,2,FALSE),"")</f>
        <v>40.44</v>
      </c>
      <c r="D1844">
        <f>IFERROR(VLOOKUP($A1844,'Medical Examinations'!$A:$O,3,FALSE),"")</f>
        <v>5.13</v>
      </c>
      <c r="E1844" s="26" t="str">
        <f>IFERROR(VLOOKUP($A1844,'Medical Examinations'!$A:$O,4,FALSE),"")</f>
        <v>Yes</v>
      </c>
      <c r="F1844" t="str">
        <f>IFERROR(VLOOKUP($A1844,'Medical Examinations'!$A:$O,6,FALSE),"")</f>
        <v>No</v>
      </c>
      <c r="G1844" t="str">
        <f>IFERROR(VLOOKUP($A1844,'Medical Examinations'!$A:$O,7,FALSE),"")</f>
        <v>Yes</v>
      </c>
      <c r="H1844" s="28">
        <f>IFERROR(VLOOKUP($A1844,'Medical Examinations'!$A:$O,8,FALSE),"")</f>
        <v>1</v>
      </c>
      <c r="I1844" t="str">
        <f>IFERROR(VLOOKUP($A1844,'Medical Examinations'!$A:$O,10,FALSE),"")</f>
        <v>No</v>
      </c>
      <c r="J1844" t="str">
        <f>IFERROR(VLOOKUP($A1844,'Medical Examinations'!$A:$O,14,FALSE),"")</f>
        <v>Obesity</v>
      </c>
      <c r="K1844" t="str">
        <f>IFERROR(VLOOKUP($A1844,'Medical Examinations'!$A:$O,15,FALSE),"")</f>
        <v>Normal</v>
      </c>
      <c r="L1844" s="19" t="str">
        <f>IFERROR(VLOOKUP($A1844,'Hospitalisation Details'!$A:$Q,7,FALSE),"")</f>
        <v>16-Sep-1969</v>
      </c>
      <c r="M1844" s="20">
        <f>IFERROR(VLOOKUP($A1844,'Hospitalisation Details'!$A:$Q,10,FALSE),"")</f>
        <v>15260.52</v>
      </c>
      <c r="N1844" s="26" t="str">
        <f>IFERROR(VLOOKUP($A1844,'Hospitalisation Details'!$A:$Q,11,FALSE),"")</f>
        <v>tier - 2</v>
      </c>
      <c r="O1844" t="str">
        <f>IFERROR(VLOOKUP($A1844,'Hospitalisation Details'!$A:$Q,13,FALSE),"")</f>
        <v>tier - 2</v>
      </c>
      <c r="P1844" t="str">
        <f>IFERROR(VLOOKUP($A1844,'Hospitalisation Details'!$A:$Q,15,FALSE),"")</f>
        <v>R1023</v>
      </c>
      <c r="Q1844">
        <f>IFERROR(VLOOKUP($A1844,'Hospitalisation Details'!$A:$Q,8,FALSE),"")</f>
        <v>53</v>
      </c>
    </row>
    <row r="1845" spans="1:17" ht="15" x14ac:dyDescent="0.35">
      <c r="A1845" s="25" t="str">
        <f>'Customer Names'!A646</f>
        <v>Id645</v>
      </c>
      <c r="B1845" t="str">
        <f>IFERROR(VLOOKUP($A1845,'Customer Names'!$A:$F,3,FALSE),"")</f>
        <v>Ehrhardt</v>
      </c>
      <c r="C1845" s="27">
        <f>IFERROR(VLOOKUP($A1845,'Medical Examinations'!$A:$O,2,FALSE),"")</f>
        <v>38.094999999999999</v>
      </c>
      <c r="D1845">
        <f>IFERROR(VLOOKUP($A1845,'Medical Examinations'!$A:$O,3,FALSE),"")</f>
        <v>10.199999999999999</v>
      </c>
      <c r="E1845" s="26" t="str">
        <f>IFERROR(VLOOKUP($A1845,'Medical Examinations'!$A:$O,4,FALSE),"")</f>
        <v>No</v>
      </c>
      <c r="F1845" t="str">
        <f>IFERROR(VLOOKUP($A1845,'Medical Examinations'!$A:$O,6,FALSE),"")</f>
        <v>No</v>
      </c>
      <c r="G1845" t="str">
        <f>IFERROR(VLOOKUP($A1845,'Medical Examinations'!$A:$O,7,FALSE),"")</f>
        <v>No</v>
      </c>
      <c r="H1845" s="28" t="str">
        <f>IFERROR(VLOOKUP($A1845,'Medical Examinations'!$A:$O,8,FALSE),"")</f>
        <v>0</v>
      </c>
      <c r="I1845" t="str">
        <f>IFERROR(VLOOKUP($A1845,'Medical Examinations'!$A:$O,10,FALSE),"")</f>
        <v>No</v>
      </c>
      <c r="J1845" t="str">
        <f>IFERROR(VLOOKUP($A1845,'Medical Examinations'!$A:$O,14,FALSE),"")</f>
        <v>Obesity</v>
      </c>
      <c r="K1845" t="str">
        <f>IFERROR(VLOOKUP($A1845,'Medical Examinations'!$A:$O,15,FALSE),"")</f>
        <v>Diabetes</v>
      </c>
      <c r="L1845" s="19" t="str">
        <f>IFERROR(VLOOKUP($A1845,'Hospitalisation Details'!$A:$Q,7,FALSE),"")</f>
        <v>25-Jul-1960</v>
      </c>
      <c r="M1845" s="20">
        <f>IFERROR(VLOOKUP($A1845,'Hospitalisation Details'!$A:$Q,10,FALSE),"")</f>
        <v>15230.32</v>
      </c>
      <c r="N1845" s="26" t="str">
        <f>IFERROR(VLOOKUP($A1845,'Hospitalisation Details'!$A:$Q,11,FALSE),"")</f>
        <v>tier - 2</v>
      </c>
      <c r="O1845" t="str">
        <f>IFERROR(VLOOKUP($A1845,'Hospitalisation Details'!$A:$Q,13,FALSE),"")</f>
        <v>tier - 2</v>
      </c>
      <c r="P1845" t="str">
        <f>IFERROR(VLOOKUP($A1845,'Hospitalisation Details'!$A:$Q,15,FALSE),"")</f>
        <v>R1024</v>
      </c>
      <c r="Q1845">
        <f>IFERROR(VLOOKUP($A1845,'Hospitalisation Details'!$A:$Q,8,FALSE),"")</f>
        <v>62</v>
      </c>
    </row>
    <row r="1846" spans="1:17" ht="15" x14ac:dyDescent="0.35">
      <c r="A1846" s="25" t="str">
        <f>'Customer Names'!A647</f>
        <v>Id646</v>
      </c>
      <c r="B1846" t="str">
        <f>IFERROR(VLOOKUP($A1846,'Customer Names'!$A:$F,3,FALSE),"")</f>
        <v>Petersen</v>
      </c>
      <c r="C1846" s="27">
        <f>IFERROR(VLOOKUP($A1846,'Medical Examinations'!$A:$O,2,FALSE),"")</f>
        <v>44.95</v>
      </c>
      <c r="D1846">
        <f>IFERROR(VLOOKUP($A1846,'Medical Examinations'!$A:$O,3,FALSE),"")</f>
        <v>10.4</v>
      </c>
      <c r="E1846" s="26" t="str">
        <f>IFERROR(VLOOKUP($A1846,'Medical Examinations'!$A:$O,4,FALSE),"")</f>
        <v>No</v>
      </c>
      <c r="F1846" t="str">
        <f>IFERROR(VLOOKUP($A1846,'Medical Examinations'!$A:$O,6,FALSE),"")</f>
        <v>No</v>
      </c>
      <c r="G1846" t="str">
        <f>IFERROR(VLOOKUP($A1846,'Medical Examinations'!$A:$O,7,FALSE),"")</f>
        <v>No</v>
      </c>
      <c r="H1846" s="28" t="str">
        <f>IFERROR(VLOOKUP($A1846,'Medical Examinations'!$A:$O,8,FALSE),"")</f>
        <v>0</v>
      </c>
      <c r="I1846" t="str">
        <f>IFERROR(VLOOKUP($A1846,'Medical Examinations'!$A:$O,10,FALSE),"")</f>
        <v>No</v>
      </c>
      <c r="J1846" t="str">
        <f>IFERROR(VLOOKUP($A1846,'Medical Examinations'!$A:$O,14,FALSE),"")</f>
        <v>Obesity</v>
      </c>
      <c r="K1846" t="str">
        <f>IFERROR(VLOOKUP($A1846,'Medical Examinations'!$A:$O,15,FALSE),"")</f>
        <v>Diabetes</v>
      </c>
      <c r="L1846" s="19" t="str">
        <f>IFERROR(VLOOKUP($A1846,'Hospitalisation Details'!$A:$Q,7,FALSE),"")</f>
        <v>23-Nov-1978</v>
      </c>
      <c r="M1846" s="20">
        <f>IFERROR(VLOOKUP($A1846,'Hospitalisation Details'!$A:$Q,10,FALSE),"")</f>
        <v>15207.92</v>
      </c>
      <c r="N1846" s="26" t="str">
        <f>IFERROR(VLOOKUP($A1846,'Hospitalisation Details'!$A:$Q,11,FALSE),"")</f>
        <v>tier - 2</v>
      </c>
      <c r="O1846" t="str">
        <f>IFERROR(VLOOKUP($A1846,'Hospitalisation Details'!$A:$Q,13,FALSE),"")</f>
        <v>tier - 1</v>
      </c>
      <c r="P1846" t="str">
        <f>IFERROR(VLOOKUP($A1846,'Hospitalisation Details'!$A:$Q,15,FALSE),"")</f>
        <v>R1012</v>
      </c>
      <c r="Q1846">
        <f>IFERROR(VLOOKUP($A1846,'Hospitalisation Details'!$A:$Q,8,FALSE),"")</f>
        <v>44</v>
      </c>
    </row>
    <row r="1847" spans="1:17" ht="15" x14ac:dyDescent="0.35">
      <c r="A1847" s="25" t="str">
        <f>'Customer Names'!A648</f>
        <v>Id647</v>
      </c>
      <c r="B1847" t="str">
        <f>IFERROR(VLOOKUP($A1847,'Customer Names'!$A:$F,3,FALSE),"")</f>
        <v>Ertel</v>
      </c>
      <c r="C1847" s="27">
        <f>IFERROR(VLOOKUP($A1847,'Medical Examinations'!$A:$O,2,FALSE),"")</f>
        <v>35.54</v>
      </c>
      <c r="D1847">
        <f>IFERROR(VLOOKUP($A1847,'Medical Examinations'!$A:$O,3,FALSE),"")</f>
        <v>10.67</v>
      </c>
      <c r="E1847" s="26" t="str">
        <f>IFERROR(VLOOKUP($A1847,'Medical Examinations'!$A:$O,4,FALSE),"")</f>
        <v>No</v>
      </c>
      <c r="F1847" t="str">
        <f>IFERROR(VLOOKUP($A1847,'Medical Examinations'!$A:$O,6,FALSE),"")</f>
        <v>No</v>
      </c>
      <c r="G1847" t="str">
        <f>IFERROR(VLOOKUP($A1847,'Medical Examinations'!$A:$O,7,FALSE),"")</f>
        <v>No</v>
      </c>
      <c r="H1847" s="28" t="str">
        <f>IFERROR(VLOOKUP($A1847,'Medical Examinations'!$A:$O,8,FALSE),"")</f>
        <v>0</v>
      </c>
      <c r="I1847" t="str">
        <f>IFERROR(VLOOKUP($A1847,'Medical Examinations'!$A:$O,10,FALSE),"")</f>
        <v>No</v>
      </c>
      <c r="J1847" t="str">
        <f>IFERROR(VLOOKUP($A1847,'Medical Examinations'!$A:$O,14,FALSE),"")</f>
        <v>Obesity</v>
      </c>
      <c r="K1847" t="str">
        <f>IFERROR(VLOOKUP($A1847,'Medical Examinations'!$A:$O,15,FALSE),"")</f>
        <v>Diabetes</v>
      </c>
      <c r="L1847" s="19" t="str">
        <f>IFERROR(VLOOKUP($A1847,'Hospitalisation Details'!$A:$Q,7,FALSE),"")</f>
        <v>17-Jun-1962</v>
      </c>
      <c r="M1847" s="20">
        <f>IFERROR(VLOOKUP($A1847,'Hospitalisation Details'!$A:$Q,10,FALSE),"")</f>
        <v>15174.81</v>
      </c>
      <c r="N1847" s="26" t="str">
        <f>IFERROR(VLOOKUP($A1847,'Hospitalisation Details'!$A:$Q,11,FALSE),"")</f>
        <v>tier - 2</v>
      </c>
      <c r="O1847" t="str">
        <f>IFERROR(VLOOKUP($A1847,'Hospitalisation Details'!$A:$Q,13,FALSE),"")</f>
        <v>tier - 1</v>
      </c>
      <c r="P1847" t="str">
        <f>IFERROR(VLOOKUP($A1847,'Hospitalisation Details'!$A:$Q,15,FALSE),"")</f>
        <v>R1012</v>
      </c>
      <c r="Q1847">
        <f>IFERROR(VLOOKUP($A1847,'Hospitalisation Details'!$A:$Q,8,FALSE),"")</f>
        <v>60</v>
      </c>
    </row>
    <row r="1848" spans="1:17" ht="15" x14ac:dyDescent="0.35">
      <c r="A1848" s="25" t="str">
        <f>'Customer Names'!A649</f>
        <v>Id648</v>
      </c>
      <c r="B1848" t="str">
        <f>IFERROR(VLOOKUP($A1848,'Customer Names'!$A:$F,3,FALSE),"")</f>
        <v>Lanza</v>
      </c>
      <c r="C1848" s="27">
        <f>IFERROR(VLOOKUP($A1848,'Medical Examinations'!$A:$O,2,FALSE),"")</f>
        <v>39.799999999999997</v>
      </c>
      <c r="D1848">
        <f>IFERROR(VLOOKUP($A1848,'Medical Examinations'!$A:$O,3,FALSE),"")</f>
        <v>4.6500000000000004</v>
      </c>
      <c r="E1848" s="26" t="str">
        <f>IFERROR(VLOOKUP($A1848,'Medical Examinations'!$A:$O,4,FALSE),"")</f>
        <v>Yes</v>
      </c>
      <c r="F1848" t="str">
        <f>IFERROR(VLOOKUP($A1848,'Medical Examinations'!$A:$O,6,FALSE),"")</f>
        <v>No</v>
      </c>
      <c r="G1848" t="str">
        <f>IFERROR(VLOOKUP($A1848,'Medical Examinations'!$A:$O,7,FALSE),"")</f>
        <v>No</v>
      </c>
      <c r="H1848" s="28">
        <f>IFERROR(VLOOKUP($A1848,'Medical Examinations'!$A:$O,8,FALSE),"")</f>
        <v>2</v>
      </c>
      <c r="I1848" t="str">
        <f>IFERROR(VLOOKUP($A1848,'Medical Examinations'!$A:$O,10,FALSE),"")</f>
        <v>No</v>
      </c>
      <c r="J1848" t="str">
        <f>IFERROR(VLOOKUP($A1848,'Medical Examinations'!$A:$O,14,FALSE),"")</f>
        <v>Obesity</v>
      </c>
      <c r="K1848" t="str">
        <f>IFERROR(VLOOKUP($A1848,'Medical Examinations'!$A:$O,15,FALSE),"")</f>
        <v>Normal</v>
      </c>
      <c r="L1848" s="19" t="str">
        <f>IFERROR(VLOOKUP($A1848,'Hospitalisation Details'!$A:$Q,7,FALSE),"")</f>
        <v>3-Dec-1959</v>
      </c>
      <c r="M1848" s="20">
        <f>IFERROR(VLOOKUP($A1848,'Hospitalisation Details'!$A:$Q,10,FALSE),"")</f>
        <v>15170.07</v>
      </c>
      <c r="N1848" s="26" t="str">
        <f>IFERROR(VLOOKUP($A1848,'Hospitalisation Details'!$A:$Q,11,FALSE),"")</f>
        <v>tier - 2</v>
      </c>
      <c r="O1848" t="str">
        <f>IFERROR(VLOOKUP($A1848,'Hospitalisation Details'!$A:$Q,13,FALSE),"")</f>
        <v>tier - 3</v>
      </c>
      <c r="P1848" t="str">
        <f>IFERROR(VLOOKUP($A1848,'Hospitalisation Details'!$A:$Q,15,FALSE),"")</f>
        <v>R1011</v>
      </c>
      <c r="Q1848">
        <f>IFERROR(VLOOKUP($A1848,'Hospitalisation Details'!$A:$Q,8,FALSE),"")</f>
        <v>63</v>
      </c>
    </row>
    <row r="1849" spans="1:17" ht="15" x14ac:dyDescent="0.35">
      <c r="A1849" s="25" t="str">
        <f>'Customer Names'!A650</f>
        <v>Id649</v>
      </c>
      <c r="B1849" t="str">
        <f>IFERROR(VLOOKUP($A1849,'Customer Names'!$A:$F,3,FALSE),"")</f>
        <v>Picklesimer</v>
      </c>
      <c r="C1849" s="27">
        <f>IFERROR(VLOOKUP($A1849,'Medical Examinations'!$A:$O,2,FALSE),"")</f>
        <v>33.659999999999997</v>
      </c>
      <c r="D1849">
        <f>IFERROR(VLOOKUP($A1849,'Medical Examinations'!$A:$O,3,FALSE),"")</f>
        <v>5.65</v>
      </c>
      <c r="E1849" s="26" t="str">
        <f>IFERROR(VLOOKUP($A1849,'Medical Examinations'!$A:$O,4,FALSE),"")</f>
        <v>Yes</v>
      </c>
      <c r="F1849" t="str">
        <f>IFERROR(VLOOKUP($A1849,'Medical Examinations'!$A:$O,6,FALSE),"")</f>
        <v>No</v>
      </c>
      <c r="G1849" t="str">
        <f>IFERROR(VLOOKUP($A1849,'Medical Examinations'!$A:$O,7,FALSE),"")</f>
        <v>No</v>
      </c>
      <c r="H1849" s="28">
        <f>IFERROR(VLOOKUP($A1849,'Medical Examinations'!$A:$O,8,FALSE),"")</f>
        <v>2</v>
      </c>
      <c r="I1849" t="str">
        <f>IFERROR(VLOOKUP($A1849,'Medical Examinations'!$A:$O,10,FALSE),"")</f>
        <v>No</v>
      </c>
      <c r="J1849" t="str">
        <f>IFERROR(VLOOKUP($A1849,'Medical Examinations'!$A:$O,14,FALSE),"")</f>
        <v>Obesity</v>
      </c>
      <c r="K1849" t="str">
        <f>IFERROR(VLOOKUP($A1849,'Medical Examinations'!$A:$O,15,FALSE),"")</f>
        <v>Normal</v>
      </c>
      <c r="L1849" s="19" t="str">
        <f>IFERROR(VLOOKUP($A1849,'Hospitalisation Details'!$A:$Q,7,FALSE),"")</f>
        <v>4-Jun-1959</v>
      </c>
      <c r="M1849" s="20">
        <f>IFERROR(VLOOKUP($A1849,'Hospitalisation Details'!$A:$Q,10,FALSE),"")</f>
        <v>15161.53</v>
      </c>
      <c r="N1849" s="26" t="str">
        <f>IFERROR(VLOOKUP($A1849,'Hospitalisation Details'!$A:$Q,11,FALSE),"")</f>
        <v>tier - 2</v>
      </c>
      <c r="O1849" t="str">
        <f>IFERROR(VLOOKUP($A1849,'Hospitalisation Details'!$A:$Q,13,FALSE),"")</f>
        <v>tier - 1</v>
      </c>
      <c r="P1849" t="str">
        <f>IFERROR(VLOOKUP($A1849,'Hospitalisation Details'!$A:$Q,15,FALSE),"")</f>
        <v>R1013</v>
      </c>
      <c r="Q1849">
        <f>IFERROR(VLOOKUP($A1849,'Hospitalisation Details'!$A:$Q,8,FALSE),"")</f>
        <v>64</v>
      </c>
    </row>
    <row r="1850" spans="1:17" ht="15" x14ac:dyDescent="0.35">
      <c r="A1850" s="25" t="str">
        <f>'Customer Names'!A66</f>
        <v>Id65</v>
      </c>
      <c r="B1850" t="str">
        <f>IFERROR(VLOOKUP($A1850,'Customer Names'!$A:$F,3,FALSE),"")</f>
        <v>Smith</v>
      </c>
      <c r="C1850" s="27">
        <f>IFERROR(VLOOKUP($A1850,'Medical Examinations'!$A:$O,2,FALSE),"")</f>
        <v>36.08</v>
      </c>
      <c r="D1850">
        <f>IFERROR(VLOOKUP($A1850,'Medical Examinations'!$A:$O,3,FALSE),"")</f>
        <v>8.8000000000000007</v>
      </c>
      <c r="E1850" s="26" t="str">
        <f>IFERROR(VLOOKUP($A1850,'Medical Examinations'!$A:$O,4,FALSE),"")</f>
        <v>Yes</v>
      </c>
      <c r="F1850" t="str">
        <f>IFERROR(VLOOKUP($A1850,'Medical Examinations'!$A:$O,6,FALSE),"")</f>
        <v>No</v>
      </c>
      <c r="G1850" t="str">
        <f>IFERROR(VLOOKUP($A1850,'Medical Examinations'!$A:$O,7,FALSE),"")</f>
        <v>No</v>
      </c>
      <c r="H1850" s="28">
        <f>IFERROR(VLOOKUP($A1850,'Medical Examinations'!$A:$O,8,FALSE),"")</f>
        <v>1</v>
      </c>
      <c r="I1850" t="str">
        <f>IFERROR(VLOOKUP($A1850,'Medical Examinations'!$A:$O,10,FALSE),"")</f>
        <v>Yes</v>
      </c>
      <c r="J1850" t="str">
        <f>IFERROR(VLOOKUP($A1850,'Medical Examinations'!$A:$O,14,FALSE),"")</f>
        <v>Obesity</v>
      </c>
      <c r="K1850" t="str">
        <f>IFERROR(VLOOKUP($A1850,'Medical Examinations'!$A:$O,15,FALSE),"")</f>
        <v>Diabetes</v>
      </c>
      <c r="L1850" s="19" t="str">
        <f>IFERROR(VLOOKUP($A1850,'Hospitalisation Details'!$A:$Q,7,FALSE),"")</f>
        <v>15-Aug-1975</v>
      </c>
      <c r="M1850" s="20">
        <f>IFERROR(VLOOKUP($A1850,'Hospitalisation Details'!$A:$Q,10,FALSE),"")</f>
        <v>42211.14</v>
      </c>
      <c r="N1850" s="26" t="str">
        <f>IFERROR(VLOOKUP($A1850,'Hospitalisation Details'!$A:$Q,11,FALSE),"")</f>
        <v>tier - 1</v>
      </c>
      <c r="O1850" t="str">
        <f>IFERROR(VLOOKUP($A1850,'Hospitalisation Details'!$A:$Q,13,FALSE),"")</f>
        <v>tier - 3</v>
      </c>
      <c r="P1850" t="str">
        <f>IFERROR(VLOOKUP($A1850,'Hospitalisation Details'!$A:$Q,15,FALSE),"")</f>
        <v>R1013</v>
      </c>
      <c r="Q1850">
        <f>IFERROR(VLOOKUP($A1850,'Hospitalisation Details'!$A:$Q,8,FALSE),"")</f>
        <v>47</v>
      </c>
    </row>
    <row r="1851" spans="1:17" ht="15" x14ac:dyDescent="0.35">
      <c r="A1851" s="25" t="str">
        <f>'Customer Names'!A651</f>
        <v>Id650</v>
      </c>
      <c r="B1851" t="str">
        <f>IFERROR(VLOOKUP($A1851,'Customer Names'!$A:$F,3,FALSE),"")</f>
        <v>Giles</v>
      </c>
      <c r="C1851" s="27">
        <f>IFERROR(VLOOKUP($A1851,'Medical Examinations'!$A:$O,2,FALSE),"")</f>
        <v>35.5</v>
      </c>
      <c r="D1851">
        <f>IFERROR(VLOOKUP($A1851,'Medical Examinations'!$A:$O,3,FALSE),"")</f>
        <v>11.97</v>
      </c>
      <c r="E1851" s="26" t="str">
        <f>IFERROR(VLOOKUP($A1851,'Medical Examinations'!$A:$O,4,FALSE),"")</f>
        <v>No</v>
      </c>
      <c r="F1851" t="str">
        <f>IFERROR(VLOOKUP($A1851,'Medical Examinations'!$A:$O,6,FALSE),"")</f>
        <v>No</v>
      </c>
      <c r="G1851" t="str">
        <f>IFERROR(VLOOKUP($A1851,'Medical Examinations'!$A:$O,7,FALSE),"")</f>
        <v>No</v>
      </c>
      <c r="H1851" s="28" t="str">
        <f>IFERROR(VLOOKUP($A1851,'Medical Examinations'!$A:$O,8,FALSE),"")</f>
        <v>0</v>
      </c>
      <c r="I1851" t="str">
        <f>IFERROR(VLOOKUP($A1851,'Medical Examinations'!$A:$O,10,FALSE),"")</f>
        <v>No</v>
      </c>
      <c r="J1851" t="str">
        <f>IFERROR(VLOOKUP($A1851,'Medical Examinations'!$A:$O,14,FALSE),"")</f>
        <v>Obesity</v>
      </c>
      <c r="K1851" t="str">
        <f>IFERROR(VLOOKUP($A1851,'Medical Examinations'!$A:$O,15,FALSE),"")</f>
        <v>Diabetes</v>
      </c>
      <c r="L1851" s="19" t="str">
        <f>IFERROR(VLOOKUP($A1851,'Hospitalisation Details'!$A:$Q,7,FALSE),"")</f>
        <v>25-Oct-1962</v>
      </c>
      <c r="M1851" s="20">
        <f>IFERROR(VLOOKUP($A1851,'Hospitalisation Details'!$A:$Q,10,FALSE),"")</f>
        <v>15161.25</v>
      </c>
      <c r="N1851" s="26" t="str">
        <f>IFERROR(VLOOKUP($A1851,'Hospitalisation Details'!$A:$Q,11,FALSE),"")</f>
        <v>tier - 2</v>
      </c>
      <c r="O1851" t="str">
        <f>IFERROR(VLOOKUP($A1851,'Hospitalisation Details'!$A:$Q,13,FALSE),"")</f>
        <v>tier - 2</v>
      </c>
      <c r="P1851" t="str">
        <f>IFERROR(VLOOKUP($A1851,'Hospitalisation Details'!$A:$Q,15,FALSE),"")</f>
        <v>R1012</v>
      </c>
      <c r="Q1851">
        <f>IFERROR(VLOOKUP($A1851,'Hospitalisation Details'!$A:$Q,8,FALSE),"")</f>
        <v>60</v>
      </c>
    </row>
    <row r="1852" spans="1:17" ht="15" x14ac:dyDescent="0.35">
      <c r="A1852" s="25" t="str">
        <f>'Customer Names'!A652</f>
        <v>Id651</v>
      </c>
      <c r="B1852" t="str">
        <f>IFERROR(VLOOKUP($A1852,'Customer Names'!$A:$F,3,FALSE),"")</f>
        <v>Harmon</v>
      </c>
      <c r="C1852" s="27">
        <f>IFERROR(VLOOKUP($A1852,'Medical Examinations'!$A:$O,2,FALSE),"")</f>
        <v>41.63</v>
      </c>
      <c r="D1852">
        <f>IFERROR(VLOOKUP($A1852,'Medical Examinations'!$A:$O,3,FALSE),"")</f>
        <v>6.71</v>
      </c>
      <c r="E1852" s="26" t="str">
        <f>IFERROR(VLOOKUP($A1852,'Medical Examinations'!$A:$O,4,FALSE),"")</f>
        <v>No</v>
      </c>
      <c r="F1852" t="str">
        <f>IFERROR(VLOOKUP($A1852,'Medical Examinations'!$A:$O,6,FALSE),"")</f>
        <v>No</v>
      </c>
      <c r="G1852" t="str">
        <f>IFERROR(VLOOKUP($A1852,'Medical Examinations'!$A:$O,7,FALSE),"")</f>
        <v>No</v>
      </c>
      <c r="H1852" s="28" t="str">
        <f>IFERROR(VLOOKUP($A1852,'Medical Examinations'!$A:$O,8,FALSE),"")</f>
        <v>0</v>
      </c>
      <c r="I1852" t="str">
        <f>IFERROR(VLOOKUP($A1852,'Medical Examinations'!$A:$O,10,FALSE),"")</f>
        <v>No</v>
      </c>
      <c r="J1852" t="str">
        <f>IFERROR(VLOOKUP($A1852,'Medical Examinations'!$A:$O,14,FALSE),"")</f>
        <v>Obesity</v>
      </c>
      <c r="K1852" t="str">
        <f>IFERROR(VLOOKUP($A1852,'Medical Examinations'!$A:$O,15,FALSE),"")</f>
        <v>Diabetes</v>
      </c>
      <c r="L1852" s="19" t="str">
        <f>IFERROR(VLOOKUP($A1852,'Hospitalisation Details'!$A:$Q,7,FALSE),"")</f>
        <v>25-Nov-1971</v>
      </c>
      <c r="M1852" s="20">
        <f>IFERROR(VLOOKUP($A1852,'Hospitalisation Details'!$A:$Q,10,FALSE),"")</f>
        <v>15150.44</v>
      </c>
      <c r="N1852" s="26" t="str">
        <f>IFERROR(VLOOKUP($A1852,'Hospitalisation Details'!$A:$Q,11,FALSE),"")</f>
        <v>tier - 2</v>
      </c>
      <c r="O1852" t="str">
        <f>IFERROR(VLOOKUP($A1852,'Hospitalisation Details'!$A:$Q,13,FALSE),"")</f>
        <v>tier - 1</v>
      </c>
      <c r="P1852" t="str">
        <f>IFERROR(VLOOKUP($A1852,'Hospitalisation Details'!$A:$Q,15,FALSE),"")</f>
        <v>R1023</v>
      </c>
      <c r="Q1852">
        <f>IFERROR(VLOOKUP($A1852,'Hospitalisation Details'!$A:$Q,8,FALSE),"")</f>
        <v>51</v>
      </c>
    </row>
    <row r="1853" spans="1:17" ht="15" x14ac:dyDescent="0.35">
      <c r="A1853" s="25" t="str">
        <f>'Customer Names'!A653</f>
        <v>Id652</v>
      </c>
      <c r="B1853" t="str">
        <f>IFERROR(VLOOKUP($A1853,'Customer Names'!$A:$F,3,FALSE),"")</f>
        <v>Pennings</v>
      </c>
      <c r="C1853" s="27">
        <f>IFERROR(VLOOKUP($A1853,'Medical Examinations'!$A:$O,2,FALSE),"")</f>
        <v>46.49</v>
      </c>
      <c r="D1853">
        <f>IFERROR(VLOOKUP($A1853,'Medical Examinations'!$A:$O,3,FALSE),"")</f>
        <v>11.92</v>
      </c>
      <c r="E1853" s="26" t="str">
        <f>IFERROR(VLOOKUP($A1853,'Medical Examinations'!$A:$O,4,FALSE),"")</f>
        <v>No</v>
      </c>
      <c r="F1853" t="str">
        <f>IFERROR(VLOOKUP($A1853,'Medical Examinations'!$A:$O,6,FALSE),"")</f>
        <v>No</v>
      </c>
      <c r="G1853" t="str">
        <f>IFERROR(VLOOKUP($A1853,'Medical Examinations'!$A:$O,7,FALSE),"")</f>
        <v>No</v>
      </c>
      <c r="H1853" s="28" t="str">
        <f>IFERROR(VLOOKUP($A1853,'Medical Examinations'!$A:$O,8,FALSE),"")</f>
        <v>0</v>
      </c>
      <c r="I1853" t="str">
        <f>IFERROR(VLOOKUP($A1853,'Medical Examinations'!$A:$O,10,FALSE),"")</f>
        <v>No</v>
      </c>
      <c r="J1853" t="str">
        <f>IFERROR(VLOOKUP($A1853,'Medical Examinations'!$A:$O,14,FALSE),"")</f>
        <v>Obesity</v>
      </c>
      <c r="K1853" t="str">
        <f>IFERROR(VLOOKUP($A1853,'Medical Examinations'!$A:$O,15,FALSE),"")</f>
        <v>Diabetes</v>
      </c>
      <c r="L1853" s="19" t="str">
        <f>IFERROR(VLOOKUP($A1853,'Hospitalisation Details'!$A:$Q,7,FALSE),"")</f>
        <v>5-Sep-1978</v>
      </c>
      <c r="M1853" s="20">
        <f>IFERROR(VLOOKUP($A1853,'Hospitalisation Details'!$A:$Q,10,FALSE),"")</f>
        <v>15123.19</v>
      </c>
      <c r="N1853" s="26" t="str">
        <f>IFERROR(VLOOKUP($A1853,'Hospitalisation Details'!$A:$Q,11,FALSE),"")</f>
        <v>tier - 2</v>
      </c>
      <c r="O1853" t="str">
        <f>IFERROR(VLOOKUP($A1853,'Hospitalisation Details'!$A:$Q,13,FALSE),"")</f>
        <v>tier - 1</v>
      </c>
      <c r="P1853" t="str">
        <f>IFERROR(VLOOKUP($A1853,'Hospitalisation Details'!$A:$Q,15,FALSE),"")</f>
        <v>R1011</v>
      </c>
      <c r="Q1853">
        <f>IFERROR(VLOOKUP($A1853,'Hospitalisation Details'!$A:$Q,8,FALSE),"")</f>
        <v>44</v>
      </c>
    </row>
    <row r="1854" spans="1:17" ht="15" x14ac:dyDescent="0.35">
      <c r="A1854" s="25" t="str">
        <f>'Customer Names'!A654</f>
        <v>Id653</v>
      </c>
      <c r="B1854" t="str">
        <f>IFERROR(VLOOKUP($A1854,'Customer Names'!$A:$F,3,FALSE),"")</f>
        <v>Tseronis</v>
      </c>
      <c r="C1854" s="27">
        <f>IFERROR(VLOOKUP($A1854,'Medical Examinations'!$A:$O,2,FALSE),"")</f>
        <v>43.29</v>
      </c>
      <c r="D1854">
        <f>IFERROR(VLOOKUP($A1854,'Medical Examinations'!$A:$O,3,FALSE),"")</f>
        <v>5.35</v>
      </c>
      <c r="E1854" s="26" t="str">
        <f>IFERROR(VLOOKUP($A1854,'Medical Examinations'!$A:$O,4,FALSE),"")</f>
        <v>No</v>
      </c>
      <c r="F1854" t="str">
        <f>IFERROR(VLOOKUP($A1854,'Medical Examinations'!$A:$O,6,FALSE),"")</f>
        <v>No</v>
      </c>
      <c r="G1854" t="str">
        <f>IFERROR(VLOOKUP($A1854,'Medical Examinations'!$A:$O,7,FALSE),"")</f>
        <v>No</v>
      </c>
      <c r="H1854" s="28">
        <f>IFERROR(VLOOKUP($A1854,'Medical Examinations'!$A:$O,8,FALSE),"")</f>
        <v>2</v>
      </c>
      <c r="I1854" t="str">
        <f>IFERROR(VLOOKUP($A1854,'Medical Examinations'!$A:$O,10,FALSE),"")</f>
        <v>No</v>
      </c>
      <c r="J1854" t="str">
        <f>IFERROR(VLOOKUP($A1854,'Medical Examinations'!$A:$O,14,FALSE),"")</f>
        <v>Obesity</v>
      </c>
      <c r="K1854" t="str">
        <f>IFERROR(VLOOKUP($A1854,'Medical Examinations'!$A:$O,15,FALSE),"")</f>
        <v>Normal</v>
      </c>
      <c r="L1854" s="19" t="str">
        <f>IFERROR(VLOOKUP($A1854,'Hospitalisation Details'!$A:$Q,7,FALSE),"")</f>
        <v>7-Nov-1972</v>
      </c>
      <c r="M1854" s="20">
        <f>IFERROR(VLOOKUP($A1854,'Hospitalisation Details'!$A:$Q,10,FALSE),"")</f>
        <v>15103.69</v>
      </c>
      <c r="N1854" s="26" t="str">
        <f>IFERROR(VLOOKUP($A1854,'Hospitalisation Details'!$A:$Q,11,FALSE),"")</f>
        <v>tier - 2</v>
      </c>
      <c r="O1854" t="str">
        <f>IFERROR(VLOOKUP($A1854,'Hospitalisation Details'!$A:$Q,13,FALSE),"")</f>
        <v>tier - 1</v>
      </c>
      <c r="P1854" t="str">
        <f>IFERROR(VLOOKUP($A1854,'Hospitalisation Details'!$A:$Q,15,FALSE),"")</f>
        <v>R1012</v>
      </c>
      <c r="Q1854">
        <f>IFERROR(VLOOKUP($A1854,'Hospitalisation Details'!$A:$Q,8,FALSE),"")</f>
        <v>50</v>
      </c>
    </row>
    <row r="1855" spans="1:17" ht="15" x14ac:dyDescent="0.35">
      <c r="A1855" s="25" t="str">
        <f>'Customer Names'!A655</f>
        <v>Id654</v>
      </c>
      <c r="B1855" t="str">
        <f>IFERROR(VLOOKUP($A1855,'Customer Names'!$A:$F,3,FALSE),"")</f>
        <v>Aliff</v>
      </c>
      <c r="C1855" s="27">
        <f>IFERROR(VLOOKUP($A1855,'Medical Examinations'!$A:$O,2,FALSE),"")</f>
        <v>43.08</v>
      </c>
      <c r="D1855">
        <f>IFERROR(VLOOKUP($A1855,'Medical Examinations'!$A:$O,3,FALSE),"")</f>
        <v>8.9600000000000009</v>
      </c>
      <c r="E1855" s="26" t="str">
        <f>IFERROR(VLOOKUP($A1855,'Medical Examinations'!$A:$O,4,FALSE),"")</f>
        <v>Yes</v>
      </c>
      <c r="F1855" t="str">
        <f>IFERROR(VLOOKUP($A1855,'Medical Examinations'!$A:$O,6,FALSE),"")</f>
        <v>No</v>
      </c>
      <c r="G1855" t="str">
        <f>IFERROR(VLOOKUP($A1855,'Medical Examinations'!$A:$O,7,FALSE),"")</f>
        <v>No</v>
      </c>
      <c r="H1855" s="28">
        <f>IFERROR(VLOOKUP($A1855,'Medical Examinations'!$A:$O,8,FALSE),"")</f>
        <v>1</v>
      </c>
      <c r="I1855" t="str">
        <f>IFERROR(VLOOKUP($A1855,'Medical Examinations'!$A:$O,10,FALSE),"")</f>
        <v>No</v>
      </c>
      <c r="J1855" t="str">
        <f>IFERROR(VLOOKUP($A1855,'Medical Examinations'!$A:$O,14,FALSE),"")</f>
        <v>Obesity</v>
      </c>
      <c r="K1855" t="str">
        <f>IFERROR(VLOOKUP($A1855,'Medical Examinations'!$A:$O,15,FALSE),"")</f>
        <v>Diabetes</v>
      </c>
      <c r="L1855" s="19" t="str">
        <f>IFERROR(VLOOKUP($A1855,'Hospitalisation Details'!$A:$Q,7,FALSE),"")</f>
        <v>26-Oct-1975</v>
      </c>
      <c r="M1855" s="20">
        <f>IFERROR(VLOOKUP($A1855,'Hospitalisation Details'!$A:$Q,10,FALSE),"")</f>
        <v>15090.35</v>
      </c>
      <c r="N1855" s="26" t="str">
        <f>IFERROR(VLOOKUP($A1855,'Hospitalisation Details'!$A:$Q,11,FALSE),"")</f>
        <v>tier - 2</v>
      </c>
      <c r="O1855" t="str">
        <f>IFERROR(VLOOKUP($A1855,'Hospitalisation Details'!$A:$Q,13,FALSE),"")</f>
        <v>tier - 1</v>
      </c>
      <c r="P1855" t="str">
        <f>IFERROR(VLOOKUP($A1855,'Hospitalisation Details'!$A:$Q,15,FALSE),"")</f>
        <v>R1023</v>
      </c>
      <c r="Q1855">
        <f>IFERROR(VLOOKUP($A1855,'Hospitalisation Details'!$A:$Q,8,FALSE),"")</f>
        <v>47</v>
      </c>
    </row>
    <row r="1856" spans="1:17" ht="15" x14ac:dyDescent="0.35">
      <c r="A1856" s="25" t="str">
        <f>'Customer Names'!A656</f>
        <v>Id655</v>
      </c>
      <c r="B1856" t="str">
        <f>IFERROR(VLOOKUP($A1856,'Customer Names'!$A:$F,3,FALSE),"")</f>
        <v>Willenberg</v>
      </c>
      <c r="C1856" s="27">
        <f>IFERROR(VLOOKUP($A1856,'Medical Examinations'!$A:$O,2,FALSE),"")</f>
        <v>39.07</v>
      </c>
      <c r="D1856">
        <f>IFERROR(VLOOKUP($A1856,'Medical Examinations'!$A:$O,3,FALSE),"")</f>
        <v>11.93</v>
      </c>
      <c r="E1856" s="26" t="str">
        <f>IFERROR(VLOOKUP($A1856,'Medical Examinations'!$A:$O,4,FALSE),"")</f>
        <v>No</v>
      </c>
      <c r="F1856" t="str">
        <f>IFERROR(VLOOKUP($A1856,'Medical Examinations'!$A:$O,6,FALSE),"")</f>
        <v>No</v>
      </c>
      <c r="G1856" t="str">
        <f>IFERROR(VLOOKUP($A1856,'Medical Examinations'!$A:$O,7,FALSE),"")</f>
        <v>No</v>
      </c>
      <c r="H1856" s="28" t="str">
        <f>IFERROR(VLOOKUP($A1856,'Medical Examinations'!$A:$O,8,FALSE),"")</f>
        <v>0</v>
      </c>
      <c r="I1856" t="str">
        <f>IFERROR(VLOOKUP($A1856,'Medical Examinations'!$A:$O,10,FALSE),"")</f>
        <v>No</v>
      </c>
      <c r="J1856" t="str">
        <f>IFERROR(VLOOKUP($A1856,'Medical Examinations'!$A:$O,14,FALSE),"")</f>
        <v>Obesity</v>
      </c>
      <c r="K1856" t="str">
        <f>IFERROR(VLOOKUP($A1856,'Medical Examinations'!$A:$O,15,FALSE),"")</f>
        <v>Diabetes</v>
      </c>
      <c r="L1856" s="19" t="str">
        <f>IFERROR(VLOOKUP($A1856,'Hospitalisation Details'!$A:$Q,7,FALSE),"")</f>
        <v>12-Jun-1968</v>
      </c>
      <c r="M1856" s="20">
        <f>IFERROR(VLOOKUP($A1856,'Hospitalisation Details'!$A:$Q,10,FALSE),"")</f>
        <v>15052.68</v>
      </c>
      <c r="N1856" s="26" t="str">
        <f>IFERROR(VLOOKUP($A1856,'Hospitalisation Details'!$A:$Q,11,FALSE),"")</f>
        <v>tier - 2</v>
      </c>
      <c r="O1856" t="str">
        <f>IFERROR(VLOOKUP($A1856,'Hospitalisation Details'!$A:$Q,13,FALSE),"")</f>
        <v>tier - 2</v>
      </c>
      <c r="P1856" t="str">
        <f>IFERROR(VLOOKUP($A1856,'Hospitalisation Details'!$A:$Q,15,FALSE),"")</f>
        <v>R1022</v>
      </c>
      <c r="Q1856">
        <f>IFERROR(VLOOKUP($A1856,'Hospitalisation Details'!$A:$Q,8,FALSE),"")</f>
        <v>54</v>
      </c>
    </row>
    <row r="1857" spans="1:17" ht="15" x14ac:dyDescent="0.35">
      <c r="A1857" s="25" t="str">
        <f>'Customer Names'!A657</f>
        <v>Id656</v>
      </c>
      <c r="B1857" t="str">
        <f>IFERROR(VLOOKUP($A1857,'Customer Names'!$A:$F,3,FALSE),"")</f>
        <v>Millett</v>
      </c>
      <c r="C1857" s="27">
        <f>IFERROR(VLOOKUP($A1857,'Medical Examinations'!$A:$O,2,FALSE),"")</f>
        <v>41.3</v>
      </c>
      <c r="D1857">
        <f>IFERROR(VLOOKUP($A1857,'Medical Examinations'!$A:$O,3,FALSE),"")</f>
        <v>9.59</v>
      </c>
      <c r="E1857" s="26" t="str">
        <f>IFERROR(VLOOKUP($A1857,'Medical Examinations'!$A:$O,4,FALSE),"")</f>
        <v>No</v>
      </c>
      <c r="F1857" t="str">
        <f>IFERROR(VLOOKUP($A1857,'Medical Examinations'!$A:$O,6,FALSE),"")</f>
        <v>No</v>
      </c>
      <c r="G1857" t="str">
        <f>IFERROR(VLOOKUP($A1857,'Medical Examinations'!$A:$O,7,FALSE),"")</f>
        <v>No</v>
      </c>
      <c r="H1857" s="28" t="str">
        <f>IFERROR(VLOOKUP($A1857,'Medical Examinations'!$A:$O,8,FALSE),"")</f>
        <v>0</v>
      </c>
      <c r="I1857" t="str">
        <f>IFERROR(VLOOKUP($A1857,'Medical Examinations'!$A:$O,10,FALSE),"")</f>
        <v>No</v>
      </c>
      <c r="J1857" t="str">
        <f>IFERROR(VLOOKUP($A1857,'Medical Examinations'!$A:$O,14,FALSE),"")</f>
        <v>Obesity</v>
      </c>
      <c r="K1857" t="str">
        <f>IFERROR(VLOOKUP($A1857,'Medical Examinations'!$A:$O,15,FALSE),"")</f>
        <v>Diabetes</v>
      </c>
      <c r="L1857" s="19" t="str">
        <f>IFERROR(VLOOKUP($A1857,'Hospitalisation Details'!$A:$Q,7,FALSE),"")</f>
        <v>15-Aug-1971</v>
      </c>
      <c r="M1857" s="20">
        <f>IFERROR(VLOOKUP($A1857,'Hospitalisation Details'!$A:$Q,10,FALSE),"")</f>
        <v>15038.51</v>
      </c>
      <c r="N1857" s="26" t="str">
        <f>IFERROR(VLOOKUP($A1857,'Hospitalisation Details'!$A:$Q,11,FALSE),"")</f>
        <v>tier - 2</v>
      </c>
      <c r="O1857" t="str">
        <f>IFERROR(VLOOKUP($A1857,'Hospitalisation Details'!$A:$Q,13,FALSE),"")</f>
        <v>tier - 3</v>
      </c>
      <c r="P1857" t="str">
        <f>IFERROR(VLOOKUP($A1857,'Hospitalisation Details'!$A:$Q,15,FALSE),"")</f>
        <v>R1023</v>
      </c>
      <c r="Q1857">
        <f>IFERROR(VLOOKUP($A1857,'Hospitalisation Details'!$A:$Q,8,FALSE),"")</f>
        <v>51</v>
      </c>
    </row>
    <row r="1858" spans="1:17" ht="15" x14ac:dyDescent="0.35">
      <c r="A1858" s="25" t="str">
        <f>'Customer Names'!A658</f>
        <v>Id657</v>
      </c>
      <c r="B1858" t="str">
        <f>IFERROR(VLOOKUP($A1858,'Customer Names'!$A:$F,3,FALSE),"")</f>
        <v>Haley</v>
      </c>
      <c r="C1858" s="27">
        <f>IFERROR(VLOOKUP($A1858,'Medical Examinations'!$A:$O,2,FALSE),"")</f>
        <v>42.95</v>
      </c>
      <c r="D1858">
        <f>IFERROR(VLOOKUP($A1858,'Medical Examinations'!$A:$O,3,FALSE),"")</f>
        <v>11.88</v>
      </c>
      <c r="E1858" s="26" t="str">
        <f>IFERROR(VLOOKUP($A1858,'Medical Examinations'!$A:$O,4,FALSE),"")</f>
        <v>Yes</v>
      </c>
      <c r="F1858" t="str">
        <f>IFERROR(VLOOKUP($A1858,'Medical Examinations'!$A:$O,6,FALSE),"")</f>
        <v>No</v>
      </c>
      <c r="G1858" t="str">
        <f>IFERROR(VLOOKUP($A1858,'Medical Examinations'!$A:$O,7,FALSE),"")</f>
        <v>No</v>
      </c>
      <c r="H1858" s="28">
        <f>IFERROR(VLOOKUP($A1858,'Medical Examinations'!$A:$O,8,FALSE),"")</f>
        <v>2</v>
      </c>
      <c r="I1858" t="str">
        <f>IFERROR(VLOOKUP($A1858,'Medical Examinations'!$A:$O,10,FALSE),"")</f>
        <v>No</v>
      </c>
      <c r="J1858" t="str">
        <f>IFERROR(VLOOKUP($A1858,'Medical Examinations'!$A:$O,14,FALSE),"")</f>
        <v>Obesity</v>
      </c>
      <c r="K1858" t="str">
        <f>IFERROR(VLOOKUP($A1858,'Medical Examinations'!$A:$O,15,FALSE),"")</f>
        <v>Diabetes</v>
      </c>
      <c r="L1858" s="19" t="str">
        <f>IFERROR(VLOOKUP($A1858,'Hospitalisation Details'!$A:$Q,7,FALSE),"")</f>
        <v>11-Sep-1970</v>
      </c>
      <c r="M1858" s="20">
        <f>IFERROR(VLOOKUP($A1858,'Hospitalisation Details'!$A:$Q,10,FALSE),"")</f>
        <v>15026.3</v>
      </c>
      <c r="N1858" s="26" t="str">
        <f>IFERROR(VLOOKUP($A1858,'Hospitalisation Details'!$A:$Q,11,FALSE),"")</f>
        <v>tier - 2</v>
      </c>
      <c r="O1858" t="str">
        <f>IFERROR(VLOOKUP($A1858,'Hospitalisation Details'!$A:$Q,13,FALSE),"")</f>
        <v>tier - 3</v>
      </c>
      <c r="P1858" t="str">
        <f>IFERROR(VLOOKUP($A1858,'Hospitalisation Details'!$A:$Q,15,FALSE),"")</f>
        <v>R1011</v>
      </c>
      <c r="Q1858">
        <f>IFERROR(VLOOKUP($A1858,'Hospitalisation Details'!$A:$Q,8,FALSE),"")</f>
        <v>52</v>
      </c>
    </row>
    <row r="1859" spans="1:17" ht="15" x14ac:dyDescent="0.35">
      <c r="A1859" s="25" t="str">
        <f>'Customer Names'!A659</f>
        <v>Id658</v>
      </c>
      <c r="B1859" t="str">
        <f>IFERROR(VLOOKUP($A1859,'Customer Names'!$A:$F,3,FALSE),"")</f>
        <v>Ackerman</v>
      </c>
      <c r="C1859" s="27">
        <f>IFERROR(VLOOKUP($A1859,'Medical Examinations'!$A:$O,2,FALSE),"")</f>
        <v>46.96</v>
      </c>
      <c r="D1859">
        <f>IFERROR(VLOOKUP($A1859,'Medical Examinations'!$A:$O,3,FALSE),"")</f>
        <v>4.6399999999999997</v>
      </c>
      <c r="E1859" s="26" t="str">
        <f>IFERROR(VLOOKUP($A1859,'Medical Examinations'!$A:$O,4,FALSE),"")</f>
        <v>No</v>
      </c>
      <c r="F1859" t="str">
        <f>IFERROR(VLOOKUP($A1859,'Medical Examinations'!$A:$O,6,FALSE),"")</f>
        <v>No</v>
      </c>
      <c r="G1859" t="str">
        <f>IFERROR(VLOOKUP($A1859,'Medical Examinations'!$A:$O,7,FALSE),"")</f>
        <v>Yes</v>
      </c>
      <c r="H1859" s="28">
        <f>IFERROR(VLOOKUP($A1859,'Medical Examinations'!$A:$O,8,FALSE),"")</f>
        <v>1</v>
      </c>
      <c r="I1859" t="str">
        <f>IFERROR(VLOOKUP($A1859,'Medical Examinations'!$A:$O,10,FALSE),"")</f>
        <v>No</v>
      </c>
      <c r="J1859" t="str">
        <f>IFERROR(VLOOKUP($A1859,'Medical Examinations'!$A:$O,14,FALSE),"")</f>
        <v>Obesity</v>
      </c>
      <c r="K1859" t="str">
        <f>IFERROR(VLOOKUP($A1859,'Medical Examinations'!$A:$O,15,FALSE),"")</f>
        <v>Normal</v>
      </c>
      <c r="L1859" s="19" t="str">
        <f>IFERROR(VLOOKUP($A1859,'Hospitalisation Details'!$A:$Q,7,FALSE),"")</f>
        <v>25-Nov-1979</v>
      </c>
      <c r="M1859" s="20">
        <f>IFERROR(VLOOKUP($A1859,'Hospitalisation Details'!$A:$Q,10,FALSE),"")</f>
        <v>15025.76</v>
      </c>
      <c r="N1859" s="26" t="str">
        <f>IFERROR(VLOOKUP($A1859,'Hospitalisation Details'!$A:$Q,11,FALSE),"")</f>
        <v>tier - 2</v>
      </c>
      <c r="O1859" t="str">
        <f>IFERROR(VLOOKUP($A1859,'Hospitalisation Details'!$A:$Q,13,FALSE),"")</f>
        <v>tier - 1</v>
      </c>
      <c r="P1859" t="str">
        <f>IFERROR(VLOOKUP($A1859,'Hospitalisation Details'!$A:$Q,15,FALSE),"")</f>
        <v>R1011</v>
      </c>
      <c r="Q1859">
        <f>IFERROR(VLOOKUP($A1859,'Hospitalisation Details'!$A:$Q,8,FALSE),"")</f>
        <v>43</v>
      </c>
    </row>
    <row r="1860" spans="1:17" ht="15" x14ac:dyDescent="0.35">
      <c r="A1860" s="25" t="str">
        <f>'Customer Names'!A660</f>
        <v>Id659</v>
      </c>
      <c r="B1860" t="str">
        <f>IFERROR(VLOOKUP($A1860,'Customer Names'!$A:$F,3,FALSE),"")</f>
        <v>Valdez</v>
      </c>
      <c r="C1860" s="27">
        <f>IFERROR(VLOOKUP($A1860,'Medical Examinations'!$A:$O,2,FALSE),"")</f>
        <v>30.495000000000001</v>
      </c>
      <c r="D1860">
        <f>IFERROR(VLOOKUP($A1860,'Medical Examinations'!$A:$O,3,FALSE),"")</f>
        <v>9.5299999999999994</v>
      </c>
      <c r="E1860" s="26" t="str">
        <f>IFERROR(VLOOKUP($A1860,'Medical Examinations'!$A:$O,4,FALSE),"")</f>
        <v>No</v>
      </c>
      <c r="F1860" t="str">
        <f>IFERROR(VLOOKUP($A1860,'Medical Examinations'!$A:$O,6,FALSE),"")</f>
        <v>No</v>
      </c>
      <c r="G1860" t="str">
        <f>IFERROR(VLOOKUP($A1860,'Medical Examinations'!$A:$O,7,FALSE),"")</f>
        <v>No</v>
      </c>
      <c r="H1860" s="28" t="str">
        <f>IFERROR(VLOOKUP($A1860,'Medical Examinations'!$A:$O,8,FALSE),"")</f>
        <v>0</v>
      </c>
      <c r="I1860" t="str">
        <f>IFERROR(VLOOKUP($A1860,'Medical Examinations'!$A:$O,10,FALSE),"")</f>
        <v>No</v>
      </c>
      <c r="J1860" t="str">
        <f>IFERROR(VLOOKUP($A1860,'Medical Examinations'!$A:$O,14,FALSE),"")</f>
        <v>Obesity</v>
      </c>
      <c r="K1860" t="str">
        <f>IFERROR(VLOOKUP($A1860,'Medical Examinations'!$A:$O,15,FALSE),"")</f>
        <v>Diabetes</v>
      </c>
      <c r="L1860" s="19" t="str">
        <f>IFERROR(VLOOKUP($A1860,'Hospitalisation Details'!$A:$Q,7,FALSE),"")</f>
        <v>8-Aug-1960</v>
      </c>
      <c r="M1860" s="20">
        <f>IFERROR(VLOOKUP($A1860,'Hospitalisation Details'!$A:$Q,10,FALSE),"")</f>
        <v>15019.76</v>
      </c>
      <c r="N1860" s="26" t="str">
        <f>IFERROR(VLOOKUP($A1860,'Hospitalisation Details'!$A:$Q,11,FALSE),"")</f>
        <v>tier - 2</v>
      </c>
      <c r="O1860" t="str">
        <f>IFERROR(VLOOKUP($A1860,'Hospitalisation Details'!$A:$Q,13,FALSE),"")</f>
        <v>tier - 2</v>
      </c>
      <c r="P1860" t="str">
        <f>IFERROR(VLOOKUP($A1860,'Hospitalisation Details'!$A:$Q,15,FALSE),"")</f>
        <v>R1012</v>
      </c>
      <c r="Q1860">
        <f>IFERROR(VLOOKUP($A1860,'Hospitalisation Details'!$A:$Q,8,FALSE),"")</f>
        <v>62</v>
      </c>
    </row>
    <row r="1861" spans="1:17" ht="15" x14ac:dyDescent="0.35">
      <c r="A1861" s="25" t="str">
        <f>'Customer Names'!A67</f>
        <v>Id66</v>
      </c>
      <c r="B1861" t="str">
        <f>IFERROR(VLOOKUP($A1861,'Customer Names'!$A:$F,3,FALSE),"")</f>
        <v>Hyland</v>
      </c>
      <c r="C1861" s="27">
        <f>IFERROR(VLOOKUP($A1861,'Medical Examinations'!$A:$O,2,FALSE),"")</f>
        <v>54.99</v>
      </c>
      <c r="D1861">
        <f>IFERROR(VLOOKUP($A1861,'Medical Examinations'!$A:$O,3,FALSE),"")</f>
        <v>8.68</v>
      </c>
      <c r="E1861" s="26" t="str">
        <f>IFERROR(VLOOKUP($A1861,'Medical Examinations'!$A:$O,4,FALSE),"")</f>
        <v>No</v>
      </c>
      <c r="F1861" t="str">
        <f>IFERROR(VLOOKUP($A1861,'Medical Examinations'!$A:$O,6,FALSE),"")</f>
        <v>No</v>
      </c>
      <c r="G1861" t="str">
        <f>IFERROR(VLOOKUP($A1861,'Medical Examinations'!$A:$O,7,FALSE),"")</f>
        <v>No</v>
      </c>
      <c r="H1861" s="28">
        <f>IFERROR(VLOOKUP($A1861,'Medical Examinations'!$A:$O,8,FALSE),"")</f>
        <v>2</v>
      </c>
      <c r="I1861" t="str">
        <f>IFERROR(VLOOKUP($A1861,'Medical Examinations'!$A:$O,10,FALSE),"")</f>
        <v>Yes</v>
      </c>
      <c r="J1861" t="str">
        <f>IFERROR(VLOOKUP($A1861,'Medical Examinations'!$A:$O,14,FALSE),"")</f>
        <v>Obesity</v>
      </c>
      <c r="K1861" t="str">
        <f>IFERROR(VLOOKUP($A1861,'Medical Examinations'!$A:$O,15,FALSE),"")</f>
        <v>Diabetes</v>
      </c>
      <c r="L1861" s="19" t="str">
        <f>IFERROR(VLOOKUP($A1861,'Hospitalisation Details'!$A:$Q,7,FALSE),"")</f>
        <v>18-Sep-1973</v>
      </c>
      <c r="M1861" s="20">
        <f>IFERROR(VLOOKUP($A1861,'Hospitalisation Details'!$A:$Q,10,FALSE),"")</f>
        <v>42188.15</v>
      </c>
      <c r="N1861" s="26" t="str">
        <f>IFERROR(VLOOKUP($A1861,'Hospitalisation Details'!$A:$Q,11,FALSE),"")</f>
        <v>tier - 1</v>
      </c>
      <c r="O1861" t="str">
        <f>IFERROR(VLOOKUP($A1861,'Hospitalisation Details'!$A:$Q,13,FALSE),"")</f>
        <v>tier - 1</v>
      </c>
      <c r="P1861" t="str">
        <f>IFERROR(VLOOKUP($A1861,'Hospitalisation Details'!$A:$Q,15,FALSE),"")</f>
        <v>R1011</v>
      </c>
      <c r="Q1861">
        <f>IFERROR(VLOOKUP($A1861,'Hospitalisation Details'!$A:$Q,8,FALSE),"")</f>
        <v>49</v>
      </c>
    </row>
    <row r="1862" spans="1:17" ht="15" x14ac:dyDescent="0.35">
      <c r="A1862" s="25" t="str">
        <f>'Customer Names'!A661</f>
        <v>Id660</v>
      </c>
      <c r="B1862" t="str">
        <f>IFERROR(VLOOKUP($A1862,'Customer Names'!$A:$F,3,FALSE),"")</f>
        <v>Michaud</v>
      </c>
      <c r="C1862" s="27">
        <f>IFERROR(VLOOKUP($A1862,'Medical Examinations'!$A:$O,2,FALSE),"")</f>
        <v>17.954999999999998</v>
      </c>
      <c r="D1862">
        <f>IFERROR(VLOOKUP($A1862,'Medical Examinations'!$A:$O,3,FALSE),"")</f>
        <v>5.29</v>
      </c>
      <c r="E1862" s="26" t="str">
        <f>IFERROR(VLOOKUP($A1862,'Medical Examinations'!$A:$O,4,FALSE),"")</f>
        <v>Yes</v>
      </c>
      <c r="F1862" t="str">
        <f>IFERROR(VLOOKUP($A1862,'Medical Examinations'!$A:$O,6,FALSE),"")</f>
        <v>No</v>
      </c>
      <c r="G1862" t="str">
        <f>IFERROR(VLOOKUP($A1862,'Medical Examinations'!$A:$O,7,FALSE),"")</f>
        <v>No</v>
      </c>
      <c r="H1862" s="28">
        <f>IFERROR(VLOOKUP($A1862,'Medical Examinations'!$A:$O,8,FALSE),"")</f>
        <v>1</v>
      </c>
      <c r="I1862" t="str">
        <f>IFERROR(VLOOKUP($A1862,'Medical Examinations'!$A:$O,10,FALSE),"")</f>
        <v>Yes</v>
      </c>
      <c r="J1862" t="str">
        <f>IFERROR(VLOOKUP($A1862,'Medical Examinations'!$A:$O,14,FALSE),"")</f>
        <v>Under Weight</v>
      </c>
      <c r="K1862" t="str">
        <f>IFERROR(VLOOKUP($A1862,'Medical Examinations'!$A:$O,15,FALSE),"")</f>
        <v>Normal</v>
      </c>
      <c r="L1862" s="19" t="str">
        <f>IFERROR(VLOOKUP($A1862,'Hospitalisation Details'!$A:$Q,7,FALSE),"")</f>
        <v>2-Aug-1995</v>
      </c>
      <c r="M1862" s="20">
        <f>IFERROR(VLOOKUP($A1862,'Hospitalisation Details'!$A:$Q,10,FALSE),"")</f>
        <v>15006.58</v>
      </c>
      <c r="N1862" s="26" t="str">
        <f>IFERROR(VLOOKUP($A1862,'Hospitalisation Details'!$A:$Q,11,FALSE),"")</f>
        <v>tier - 2</v>
      </c>
      <c r="O1862" t="str">
        <f>IFERROR(VLOOKUP($A1862,'Hospitalisation Details'!$A:$Q,13,FALSE),"")</f>
        <v>tier - 2</v>
      </c>
      <c r="P1862" t="str">
        <f>IFERROR(VLOOKUP($A1862,'Hospitalisation Details'!$A:$Q,15,FALSE),"")</f>
        <v>R1024</v>
      </c>
      <c r="Q1862">
        <f>IFERROR(VLOOKUP($A1862,'Hospitalisation Details'!$A:$Q,8,FALSE),"")</f>
        <v>27</v>
      </c>
    </row>
    <row r="1863" spans="1:17" ht="15" x14ac:dyDescent="0.35">
      <c r="A1863" s="25" t="str">
        <f>'Customer Names'!A662</f>
        <v>Id661</v>
      </c>
      <c r="B1863" t="str">
        <f>IFERROR(VLOOKUP($A1863,'Customer Names'!$A:$F,3,FALSE),"")</f>
        <v>Gunnink</v>
      </c>
      <c r="C1863" s="27">
        <f>IFERROR(VLOOKUP($A1863,'Medical Examinations'!$A:$O,2,FALSE),"")</f>
        <v>25.6</v>
      </c>
      <c r="D1863">
        <f>IFERROR(VLOOKUP($A1863,'Medical Examinations'!$A:$O,3,FALSE),"")</f>
        <v>10.95</v>
      </c>
      <c r="E1863" s="26" t="str">
        <f>IFERROR(VLOOKUP($A1863,'Medical Examinations'!$A:$O,4,FALSE),"")</f>
        <v>No</v>
      </c>
      <c r="F1863" t="str">
        <f>IFERROR(VLOOKUP($A1863,'Medical Examinations'!$A:$O,6,FALSE),"")</f>
        <v>No</v>
      </c>
      <c r="G1863" t="str">
        <f>IFERROR(VLOOKUP($A1863,'Medical Examinations'!$A:$O,7,FALSE),"")</f>
        <v>No</v>
      </c>
      <c r="H1863" s="28">
        <f>IFERROR(VLOOKUP($A1863,'Medical Examinations'!$A:$O,8,FALSE),"")</f>
        <v>3</v>
      </c>
      <c r="I1863" t="str">
        <f>IFERROR(VLOOKUP($A1863,'Medical Examinations'!$A:$O,10,FALSE),"")</f>
        <v>No</v>
      </c>
      <c r="J1863" t="str">
        <f>IFERROR(VLOOKUP($A1863,'Medical Examinations'!$A:$O,14,FALSE),"")</f>
        <v>Over Weight</v>
      </c>
      <c r="K1863" t="str">
        <f>IFERROR(VLOOKUP($A1863,'Medical Examinations'!$A:$O,15,FALSE),"")</f>
        <v>Diabetes</v>
      </c>
      <c r="L1863" s="19" t="str">
        <f>IFERROR(VLOOKUP($A1863,'Hospitalisation Details'!$A:$Q,7,FALSE),"")</f>
        <v>29-Jul-1958</v>
      </c>
      <c r="M1863" s="20">
        <f>IFERROR(VLOOKUP($A1863,'Hospitalisation Details'!$A:$Q,10,FALSE),"")</f>
        <v>14988.43</v>
      </c>
      <c r="N1863" s="26" t="str">
        <f>IFERROR(VLOOKUP($A1863,'Hospitalisation Details'!$A:$Q,11,FALSE),"")</f>
        <v>tier - 2</v>
      </c>
      <c r="O1863" t="str">
        <f>IFERROR(VLOOKUP($A1863,'Hospitalisation Details'!$A:$Q,13,FALSE),"")</f>
        <v>tier - 3</v>
      </c>
      <c r="P1863" t="str">
        <f>IFERROR(VLOOKUP($A1863,'Hospitalisation Details'!$A:$Q,15,FALSE),"")</f>
        <v>R1011</v>
      </c>
      <c r="Q1863">
        <f>IFERROR(VLOOKUP($A1863,'Hospitalisation Details'!$A:$Q,8,FALSE),"")</f>
        <v>64</v>
      </c>
    </row>
    <row r="1864" spans="1:17" ht="15" x14ac:dyDescent="0.35">
      <c r="A1864" s="25" t="str">
        <f>'Customer Names'!A663</f>
        <v>Id662</v>
      </c>
      <c r="B1864" t="str">
        <f>IFERROR(VLOOKUP($A1864,'Customer Names'!$A:$F,3,FALSE),"")</f>
        <v>Knight</v>
      </c>
      <c r="C1864" s="27">
        <f>IFERROR(VLOOKUP($A1864,'Medical Examinations'!$A:$O,2,FALSE),"")</f>
        <v>34.21</v>
      </c>
      <c r="D1864">
        <f>IFERROR(VLOOKUP($A1864,'Medical Examinations'!$A:$O,3,FALSE),"")</f>
        <v>9.17</v>
      </c>
      <c r="E1864" s="26" t="str">
        <f>IFERROR(VLOOKUP($A1864,'Medical Examinations'!$A:$O,4,FALSE),"")</f>
        <v>No</v>
      </c>
      <c r="F1864" t="str">
        <f>IFERROR(VLOOKUP($A1864,'Medical Examinations'!$A:$O,6,FALSE),"")</f>
        <v>No</v>
      </c>
      <c r="G1864" t="str">
        <f>IFERROR(VLOOKUP($A1864,'Medical Examinations'!$A:$O,7,FALSE),"")</f>
        <v>No</v>
      </c>
      <c r="H1864" s="28" t="str">
        <f>IFERROR(VLOOKUP($A1864,'Medical Examinations'!$A:$O,8,FALSE),"")</f>
        <v>0</v>
      </c>
      <c r="I1864" t="str">
        <f>IFERROR(VLOOKUP($A1864,'Medical Examinations'!$A:$O,10,FALSE),"")</f>
        <v>No</v>
      </c>
      <c r="J1864" t="str">
        <f>IFERROR(VLOOKUP($A1864,'Medical Examinations'!$A:$O,14,FALSE),"")</f>
        <v>Obesity</v>
      </c>
      <c r="K1864" t="str">
        <f>IFERROR(VLOOKUP($A1864,'Medical Examinations'!$A:$O,15,FALSE),"")</f>
        <v>Diabetes</v>
      </c>
      <c r="L1864" s="19" t="str">
        <f>IFERROR(VLOOKUP($A1864,'Hospitalisation Details'!$A:$Q,7,FALSE),"")</f>
        <v>29-Nov-1962</v>
      </c>
      <c r="M1864" s="20">
        <f>IFERROR(VLOOKUP($A1864,'Hospitalisation Details'!$A:$Q,10,FALSE),"")</f>
        <v>14945.34</v>
      </c>
      <c r="N1864" s="26" t="str">
        <f>IFERROR(VLOOKUP($A1864,'Hospitalisation Details'!$A:$Q,11,FALSE),"")</f>
        <v>tier - 2</v>
      </c>
      <c r="O1864" t="str">
        <f>IFERROR(VLOOKUP($A1864,'Hospitalisation Details'!$A:$Q,13,FALSE),"")</f>
        <v>tier - 1</v>
      </c>
      <c r="P1864" t="str">
        <f>IFERROR(VLOOKUP($A1864,'Hospitalisation Details'!$A:$Q,15,FALSE),"")</f>
        <v>R1021</v>
      </c>
      <c r="Q1864">
        <f>IFERROR(VLOOKUP($A1864,'Hospitalisation Details'!$A:$Q,8,FALSE),"")</f>
        <v>60</v>
      </c>
    </row>
    <row r="1865" spans="1:17" ht="15" x14ac:dyDescent="0.35">
      <c r="A1865" s="25" t="str">
        <f>'Customer Names'!A664</f>
        <v>Id663</v>
      </c>
      <c r="B1865" t="str">
        <f>IFERROR(VLOOKUP($A1865,'Customer Names'!$A:$F,3,FALSE),"")</f>
        <v>Grosscup</v>
      </c>
      <c r="C1865" s="27">
        <f>IFERROR(VLOOKUP($A1865,'Medical Examinations'!$A:$O,2,FALSE),"")</f>
        <v>39.74</v>
      </c>
      <c r="D1865">
        <f>IFERROR(VLOOKUP($A1865,'Medical Examinations'!$A:$O,3,FALSE),"")</f>
        <v>7.39</v>
      </c>
      <c r="E1865" s="26" t="str">
        <f>IFERROR(VLOOKUP($A1865,'Medical Examinations'!$A:$O,4,FALSE),"")</f>
        <v>No</v>
      </c>
      <c r="F1865" t="str">
        <f>IFERROR(VLOOKUP($A1865,'Medical Examinations'!$A:$O,6,FALSE),"")</f>
        <v>No</v>
      </c>
      <c r="G1865" t="str">
        <f>IFERROR(VLOOKUP($A1865,'Medical Examinations'!$A:$O,7,FALSE),"")</f>
        <v>No</v>
      </c>
      <c r="H1865" s="28" t="str">
        <f>IFERROR(VLOOKUP($A1865,'Medical Examinations'!$A:$O,8,FALSE),"")</f>
        <v>0</v>
      </c>
      <c r="I1865" t="str">
        <f>IFERROR(VLOOKUP($A1865,'Medical Examinations'!$A:$O,10,FALSE),"")</f>
        <v>No</v>
      </c>
      <c r="J1865" t="str">
        <f>IFERROR(VLOOKUP($A1865,'Medical Examinations'!$A:$O,14,FALSE),"")</f>
        <v>Obesity</v>
      </c>
      <c r="K1865" t="str">
        <f>IFERROR(VLOOKUP($A1865,'Medical Examinations'!$A:$O,15,FALSE),"")</f>
        <v>Diabetes</v>
      </c>
      <c r="L1865" s="19" t="str">
        <f>IFERROR(VLOOKUP($A1865,'Hospitalisation Details'!$A:$Q,7,FALSE),"")</f>
        <v>8-Nov-1968</v>
      </c>
      <c r="M1865" s="20">
        <f>IFERROR(VLOOKUP($A1865,'Hospitalisation Details'!$A:$Q,10,FALSE),"")</f>
        <v>14926.97</v>
      </c>
      <c r="N1865" s="26" t="str">
        <f>IFERROR(VLOOKUP($A1865,'Hospitalisation Details'!$A:$Q,11,FALSE),"")</f>
        <v>tier - 2</v>
      </c>
      <c r="O1865" t="str">
        <f>IFERROR(VLOOKUP($A1865,'Hospitalisation Details'!$A:$Q,13,FALSE),"")</f>
        <v>tier - 2</v>
      </c>
      <c r="P1865" t="str">
        <f>IFERROR(VLOOKUP($A1865,'Hospitalisation Details'!$A:$Q,15,FALSE),"")</f>
        <v>R1012</v>
      </c>
      <c r="Q1865">
        <f>IFERROR(VLOOKUP($A1865,'Hospitalisation Details'!$A:$Q,8,FALSE),"")</f>
        <v>54</v>
      </c>
    </row>
    <row r="1866" spans="1:17" ht="15" x14ac:dyDescent="0.35">
      <c r="A1866" s="25" t="str">
        <f>'Customer Names'!A665</f>
        <v>Id664</v>
      </c>
      <c r="B1866" t="str">
        <f>IFERROR(VLOOKUP($A1866,'Customer Names'!$A:$F,3,FALSE),"")</f>
        <v>Koniuch</v>
      </c>
      <c r="C1866" s="27">
        <f>IFERROR(VLOOKUP($A1866,'Medical Examinations'!$A:$O,2,FALSE),"")</f>
        <v>49.53</v>
      </c>
      <c r="D1866">
        <f>IFERROR(VLOOKUP($A1866,'Medical Examinations'!$A:$O,3,FALSE),"")</f>
        <v>9.1300000000000008</v>
      </c>
      <c r="E1866" s="26" t="str">
        <f>IFERROR(VLOOKUP($A1866,'Medical Examinations'!$A:$O,4,FALSE),"")</f>
        <v>Yes</v>
      </c>
      <c r="F1866" t="str">
        <f>IFERROR(VLOOKUP($A1866,'Medical Examinations'!$A:$O,6,FALSE),"")</f>
        <v>No</v>
      </c>
      <c r="G1866" t="str">
        <f>IFERROR(VLOOKUP($A1866,'Medical Examinations'!$A:$O,7,FALSE),"")</f>
        <v>No</v>
      </c>
      <c r="H1866" s="28" t="str">
        <f>IFERROR(VLOOKUP($A1866,'Medical Examinations'!$A:$O,8,FALSE),"")</f>
        <v>0</v>
      </c>
      <c r="I1866" t="str">
        <f>IFERROR(VLOOKUP($A1866,'Medical Examinations'!$A:$O,10,FALSE),"")</f>
        <v>No</v>
      </c>
      <c r="J1866" t="str">
        <f>IFERROR(VLOOKUP($A1866,'Medical Examinations'!$A:$O,14,FALSE),"")</f>
        <v>Obesity</v>
      </c>
      <c r="K1866" t="str">
        <f>IFERROR(VLOOKUP($A1866,'Medical Examinations'!$A:$O,15,FALSE),"")</f>
        <v>Diabetes</v>
      </c>
      <c r="L1866" s="19" t="str">
        <f>IFERROR(VLOOKUP($A1866,'Hospitalisation Details'!$A:$Q,7,FALSE),"")</f>
        <v>4-Jul-1981</v>
      </c>
      <c r="M1866" s="20">
        <f>IFERROR(VLOOKUP($A1866,'Hospitalisation Details'!$A:$Q,10,FALSE),"")</f>
        <v>14908.27</v>
      </c>
      <c r="N1866" s="26" t="str">
        <f>IFERROR(VLOOKUP($A1866,'Hospitalisation Details'!$A:$Q,11,FALSE),"")</f>
        <v>tier - 2</v>
      </c>
      <c r="O1866" t="str">
        <f>IFERROR(VLOOKUP($A1866,'Hospitalisation Details'!$A:$Q,13,FALSE),"")</f>
        <v>tier - 1</v>
      </c>
      <c r="P1866" t="str">
        <f>IFERROR(VLOOKUP($A1866,'Hospitalisation Details'!$A:$Q,15,FALSE),"")</f>
        <v>R1011</v>
      </c>
      <c r="Q1866">
        <f>IFERROR(VLOOKUP($A1866,'Hospitalisation Details'!$A:$Q,8,FALSE),"")</f>
        <v>41</v>
      </c>
    </row>
    <row r="1867" spans="1:17" ht="15" x14ac:dyDescent="0.35">
      <c r="A1867" s="25" t="str">
        <f>'Customer Names'!A666</f>
        <v>Id665</v>
      </c>
      <c r="B1867" t="str">
        <f>IFERROR(VLOOKUP($A1867,'Customer Names'!$A:$F,3,FALSE),"")</f>
        <v>Heitzman</v>
      </c>
      <c r="C1867" s="27">
        <f>IFERROR(VLOOKUP($A1867,'Medical Examinations'!$A:$O,2,FALSE),"")</f>
        <v>39.33</v>
      </c>
      <c r="D1867">
        <f>IFERROR(VLOOKUP($A1867,'Medical Examinations'!$A:$O,3,FALSE),"")</f>
        <v>10.4</v>
      </c>
      <c r="E1867" s="26" t="str">
        <f>IFERROR(VLOOKUP($A1867,'Medical Examinations'!$A:$O,4,FALSE),"")</f>
        <v>No</v>
      </c>
      <c r="F1867" t="str">
        <f>IFERROR(VLOOKUP($A1867,'Medical Examinations'!$A:$O,6,FALSE),"")</f>
        <v>No</v>
      </c>
      <c r="G1867" t="str">
        <f>IFERROR(VLOOKUP($A1867,'Medical Examinations'!$A:$O,7,FALSE),"")</f>
        <v>No</v>
      </c>
      <c r="H1867" s="28">
        <f>IFERROR(VLOOKUP($A1867,'Medical Examinations'!$A:$O,8,FALSE),"")</f>
        <v>3</v>
      </c>
      <c r="I1867" t="str">
        <f>IFERROR(VLOOKUP($A1867,'Medical Examinations'!$A:$O,10,FALSE),"")</f>
        <v>No</v>
      </c>
      <c r="J1867" t="str">
        <f>IFERROR(VLOOKUP($A1867,'Medical Examinations'!$A:$O,14,FALSE),"")</f>
        <v>Obesity</v>
      </c>
      <c r="K1867" t="str">
        <f>IFERROR(VLOOKUP($A1867,'Medical Examinations'!$A:$O,15,FALSE),"")</f>
        <v>Diabetes</v>
      </c>
      <c r="L1867" s="19" t="str">
        <f>IFERROR(VLOOKUP($A1867,'Hospitalisation Details'!$A:$Q,7,FALSE),"")</f>
        <v>17-Oct-1958</v>
      </c>
      <c r="M1867" s="20">
        <f>IFERROR(VLOOKUP($A1867,'Hospitalisation Details'!$A:$Q,10,FALSE),"")</f>
        <v>14901.52</v>
      </c>
      <c r="N1867" s="26" t="str">
        <f>IFERROR(VLOOKUP($A1867,'Hospitalisation Details'!$A:$Q,11,FALSE),"")</f>
        <v>tier - 2</v>
      </c>
      <c r="O1867" t="str">
        <f>IFERROR(VLOOKUP($A1867,'Hospitalisation Details'!$A:$Q,13,FALSE),"")</f>
        <v>tier - 2</v>
      </c>
      <c r="P1867" t="str">
        <f>IFERROR(VLOOKUP($A1867,'Hospitalisation Details'!$A:$Q,15,FALSE),"")</f>
        <v>R1024</v>
      </c>
      <c r="Q1867">
        <f>IFERROR(VLOOKUP($A1867,'Hospitalisation Details'!$A:$Q,8,FALSE),"")</f>
        <v>64</v>
      </c>
    </row>
    <row r="1868" spans="1:17" ht="15" x14ac:dyDescent="0.35">
      <c r="A1868" s="25" t="str">
        <f>'Customer Names'!A667</f>
        <v>Id666</v>
      </c>
      <c r="B1868" t="str">
        <f>IFERROR(VLOOKUP($A1868,'Customer Names'!$A:$F,3,FALSE),"")</f>
        <v>Tatton</v>
      </c>
      <c r="C1868" s="27">
        <f>IFERROR(VLOOKUP($A1868,'Medical Examinations'!$A:$O,2,FALSE),"")</f>
        <v>39.979999999999997</v>
      </c>
      <c r="D1868">
        <f>IFERROR(VLOOKUP($A1868,'Medical Examinations'!$A:$O,3,FALSE),"")</f>
        <v>9.4600000000000009</v>
      </c>
      <c r="E1868" s="26" t="str">
        <f>IFERROR(VLOOKUP($A1868,'Medical Examinations'!$A:$O,4,FALSE),"")</f>
        <v>Yes</v>
      </c>
      <c r="F1868" t="str">
        <f>IFERROR(VLOOKUP($A1868,'Medical Examinations'!$A:$O,6,FALSE),"")</f>
        <v>No</v>
      </c>
      <c r="G1868" t="str">
        <f>IFERROR(VLOOKUP($A1868,'Medical Examinations'!$A:$O,7,FALSE),"")</f>
        <v>No</v>
      </c>
      <c r="H1868" s="28">
        <f>IFERROR(VLOOKUP($A1868,'Medical Examinations'!$A:$O,8,FALSE),"")</f>
        <v>2</v>
      </c>
      <c r="I1868" t="str">
        <f>IFERROR(VLOOKUP($A1868,'Medical Examinations'!$A:$O,10,FALSE),"")</f>
        <v>No</v>
      </c>
      <c r="J1868" t="str">
        <f>IFERROR(VLOOKUP($A1868,'Medical Examinations'!$A:$O,14,FALSE),"")</f>
        <v>Obesity</v>
      </c>
      <c r="K1868" t="str">
        <f>IFERROR(VLOOKUP($A1868,'Medical Examinations'!$A:$O,15,FALSE),"")</f>
        <v>Diabetes</v>
      </c>
      <c r="L1868" s="19" t="str">
        <f>IFERROR(VLOOKUP($A1868,'Hospitalisation Details'!$A:$Q,7,FALSE),"")</f>
        <v>11-Nov-1970</v>
      </c>
      <c r="M1868" s="20">
        <f>IFERROR(VLOOKUP($A1868,'Hospitalisation Details'!$A:$Q,10,FALSE),"")</f>
        <v>14847.63</v>
      </c>
      <c r="N1868" s="26" t="str">
        <f>IFERROR(VLOOKUP($A1868,'Hospitalisation Details'!$A:$Q,11,FALSE),"")</f>
        <v>tier - 2</v>
      </c>
      <c r="O1868" t="str">
        <f>IFERROR(VLOOKUP($A1868,'Hospitalisation Details'!$A:$Q,13,FALSE),"")</f>
        <v>tier - 2</v>
      </c>
      <c r="P1868" t="str">
        <f>IFERROR(VLOOKUP($A1868,'Hospitalisation Details'!$A:$Q,15,FALSE),"")</f>
        <v>R1023</v>
      </c>
      <c r="Q1868">
        <f>IFERROR(VLOOKUP($A1868,'Hospitalisation Details'!$A:$Q,8,FALSE),"")</f>
        <v>52</v>
      </c>
    </row>
    <row r="1869" spans="1:17" ht="15" x14ac:dyDescent="0.35">
      <c r="A1869" s="25" t="str">
        <f>'Customer Names'!A668</f>
        <v>Id667</v>
      </c>
      <c r="B1869" t="str">
        <f>IFERROR(VLOOKUP($A1869,'Customer Names'!$A:$F,3,FALSE),"")</f>
        <v>Flanagan</v>
      </c>
      <c r="C1869" s="27">
        <f>IFERROR(VLOOKUP($A1869,'Medical Examinations'!$A:$O,2,FALSE),"")</f>
        <v>46.51</v>
      </c>
      <c r="D1869">
        <f>IFERROR(VLOOKUP($A1869,'Medical Examinations'!$A:$O,3,FALSE),"")</f>
        <v>8.69</v>
      </c>
      <c r="E1869" s="26" t="str">
        <f>IFERROR(VLOOKUP($A1869,'Medical Examinations'!$A:$O,4,FALSE),"")</f>
        <v>Yes</v>
      </c>
      <c r="F1869" t="str">
        <f>IFERROR(VLOOKUP($A1869,'Medical Examinations'!$A:$O,6,FALSE),"")</f>
        <v>No</v>
      </c>
      <c r="G1869" t="str">
        <f>IFERROR(VLOOKUP($A1869,'Medical Examinations'!$A:$O,7,FALSE),"")</f>
        <v>No</v>
      </c>
      <c r="H1869" s="28" t="str">
        <f>IFERROR(VLOOKUP($A1869,'Medical Examinations'!$A:$O,8,FALSE),"")</f>
        <v>0</v>
      </c>
      <c r="I1869" t="str">
        <f>IFERROR(VLOOKUP($A1869,'Medical Examinations'!$A:$O,10,FALSE),"")</f>
        <v>No</v>
      </c>
      <c r="J1869" t="str">
        <f>IFERROR(VLOOKUP($A1869,'Medical Examinations'!$A:$O,14,FALSE),"")</f>
        <v>Obesity</v>
      </c>
      <c r="K1869" t="str">
        <f>IFERROR(VLOOKUP($A1869,'Medical Examinations'!$A:$O,15,FALSE),"")</f>
        <v>Diabetes</v>
      </c>
      <c r="L1869" s="19" t="str">
        <f>IFERROR(VLOOKUP($A1869,'Hospitalisation Details'!$A:$Q,7,FALSE),"")</f>
        <v>5-Jun-1981</v>
      </c>
      <c r="M1869" s="20">
        <f>IFERROR(VLOOKUP($A1869,'Hospitalisation Details'!$A:$Q,10,FALSE),"")</f>
        <v>14843.96</v>
      </c>
      <c r="N1869" s="26" t="str">
        <f>IFERROR(VLOOKUP($A1869,'Hospitalisation Details'!$A:$Q,11,FALSE),"")</f>
        <v>tier - 2</v>
      </c>
      <c r="O1869" t="str">
        <f>IFERROR(VLOOKUP($A1869,'Hospitalisation Details'!$A:$Q,13,FALSE),"")</f>
        <v>tier - 3</v>
      </c>
      <c r="P1869" t="str">
        <f>IFERROR(VLOOKUP($A1869,'Hospitalisation Details'!$A:$Q,15,FALSE),"")</f>
        <v>R1026</v>
      </c>
      <c r="Q1869">
        <f>IFERROR(VLOOKUP($A1869,'Hospitalisation Details'!$A:$Q,8,FALSE),"")</f>
        <v>42</v>
      </c>
    </row>
    <row r="1870" spans="1:17" ht="15" x14ac:dyDescent="0.35">
      <c r="A1870" s="25" t="str">
        <f>'Customer Names'!A669</f>
        <v>Id668</v>
      </c>
      <c r="B1870" t="str">
        <f>IFERROR(VLOOKUP($A1870,'Customer Names'!$A:$F,3,FALSE),"")</f>
        <v>Funk</v>
      </c>
      <c r="C1870" s="27">
        <f>IFERROR(VLOOKUP($A1870,'Medical Examinations'!$A:$O,2,FALSE),"")</f>
        <v>43.58</v>
      </c>
      <c r="D1870">
        <f>IFERROR(VLOOKUP($A1870,'Medical Examinations'!$A:$O,3,FALSE),"")</f>
        <v>4.2300000000000004</v>
      </c>
      <c r="E1870" s="26" t="str">
        <f>IFERROR(VLOOKUP($A1870,'Medical Examinations'!$A:$O,4,FALSE),"")</f>
        <v>No</v>
      </c>
      <c r="F1870" t="str">
        <f>IFERROR(VLOOKUP($A1870,'Medical Examinations'!$A:$O,6,FALSE),"")</f>
        <v>No</v>
      </c>
      <c r="G1870" t="str">
        <f>IFERROR(VLOOKUP($A1870,'Medical Examinations'!$A:$O,7,FALSE),"")</f>
        <v>Yes</v>
      </c>
      <c r="H1870" s="28">
        <f>IFERROR(VLOOKUP($A1870,'Medical Examinations'!$A:$O,8,FALSE),"")</f>
        <v>1</v>
      </c>
      <c r="I1870" t="str">
        <f>IFERROR(VLOOKUP($A1870,'Medical Examinations'!$A:$O,10,FALSE),"")</f>
        <v>No</v>
      </c>
      <c r="J1870" t="str">
        <f>IFERROR(VLOOKUP($A1870,'Medical Examinations'!$A:$O,14,FALSE),"")</f>
        <v>Obesity</v>
      </c>
      <c r="K1870" t="str">
        <f>IFERROR(VLOOKUP($A1870,'Medical Examinations'!$A:$O,15,FALSE),"")</f>
        <v>Normal</v>
      </c>
      <c r="L1870" s="19" t="str">
        <f>IFERROR(VLOOKUP($A1870,'Hospitalisation Details'!$A:$Q,7,FALSE),"")</f>
        <v>18-Oct-1979</v>
      </c>
      <c r="M1870" s="20">
        <f>IFERROR(VLOOKUP($A1870,'Hospitalisation Details'!$A:$Q,10,FALSE),"")</f>
        <v>14839.34</v>
      </c>
      <c r="N1870" s="26" t="str">
        <f>IFERROR(VLOOKUP($A1870,'Hospitalisation Details'!$A:$Q,11,FALSE),"")</f>
        <v>tier - 2</v>
      </c>
      <c r="O1870" t="str">
        <f>IFERROR(VLOOKUP($A1870,'Hospitalisation Details'!$A:$Q,13,FALSE),"")</f>
        <v>tier - 3</v>
      </c>
      <c r="P1870" t="str">
        <f>IFERROR(VLOOKUP($A1870,'Hospitalisation Details'!$A:$Q,15,FALSE),"")</f>
        <v>R1026</v>
      </c>
      <c r="Q1870">
        <f>IFERROR(VLOOKUP($A1870,'Hospitalisation Details'!$A:$Q,8,FALSE),"")</f>
        <v>43</v>
      </c>
    </row>
    <row r="1871" spans="1:17" ht="15" x14ac:dyDescent="0.35">
      <c r="A1871" s="25" t="str">
        <f>'Customer Names'!A670</f>
        <v>Id669</v>
      </c>
      <c r="B1871" t="str">
        <f>IFERROR(VLOOKUP($A1871,'Customer Names'!$A:$F,3,FALSE),"")</f>
        <v>Davenport</v>
      </c>
      <c r="C1871" s="27">
        <f>IFERROR(VLOOKUP($A1871,'Medical Examinations'!$A:$O,2,FALSE),"")</f>
        <v>42.28</v>
      </c>
      <c r="D1871">
        <f>IFERROR(VLOOKUP($A1871,'Medical Examinations'!$A:$O,3,FALSE),"")</f>
        <v>9.16</v>
      </c>
      <c r="E1871" s="26" t="str">
        <f>IFERROR(VLOOKUP($A1871,'Medical Examinations'!$A:$O,4,FALSE),"")</f>
        <v>Yes</v>
      </c>
      <c r="F1871" t="str">
        <f>IFERROR(VLOOKUP($A1871,'Medical Examinations'!$A:$O,6,FALSE),"")</f>
        <v>No</v>
      </c>
      <c r="G1871" t="str">
        <f>IFERROR(VLOOKUP($A1871,'Medical Examinations'!$A:$O,7,FALSE),"")</f>
        <v>No</v>
      </c>
      <c r="H1871" s="28">
        <f>IFERROR(VLOOKUP($A1871,'Medical Examinations'!$A:$O,8,FALSE),"")</f>
        <v>1</v>
      </c>
      <c r="I1871" t="str">
        <f>IFERROR(VLOOKUP($A1871,'Medical Examinations'!$A:$O,10,FALSE),"")</f>
        <v>No</v>
      </c>
      <c r="J1871" t="str">
        <f>IFERROR(VLOOKUP($A1871,'Medical Examinations'!$A:$O,14,FALSE),"")</f>
        <v>Obesity</v>
      </c>
      <c r="K1871" t="str">
        <f>IFERROR(VLOOKUP($A1871,'Medical Examinations'!$A:$O,15,FALSE),"")</f>
        <v>Diabetes</v>
      </c>
      <c r="L1871" s="19" t="str">
        <f>IFERROR(VLOOKUP($A1871,'Hospitalisation Details'!$A:$Q,7,FALSE),"")</f>
        <v>10-Dec-1975</v>
      </c>
      <c r="M1871" s="20">
        <f>IFERROR(VLOOKUP($A1871,'Hospitalisation Details'!$A:$Q,10,FALSE),"")</f>
        <v>14819</v>
      </c>
      <c r="N1871" s="26" t="str">
        <f>IFERROR(VLOOKUP($A1871,'Hospitalisation Details'!$A:$Q,11,FALSE),"")</f>
        <v>tier - 2</v>
      </c>
      <c r="O1871" t="str">
        <f>IFERROR(VLOOKUP($A1871,'Hospitalisation Details'!$A:$Q,13,FALSE),"")</f>
        <v>tier - 3</v>
      </c>
      <c r="P1871" t="str">
        <f>IFERROR(VLOOKUP($A1871,'Hospitalisation Details'!$A:$Q,15,FALSE),"")</f>
        <v>R1023</v>
      </c>
      <c r="Q1871">
        <f>IFERROR(VLOOKUP($A1871,'Hospitalisation Details'!$A:$Q,8,FALSE),"")</f>
        <v>47</v>
      </c>
    </row>
    <row r="1872" spans="1:17" ht="15" x14ac:dyDescent="0.35">
      <c r="A1872" s="25" t="str">
        <f>'Customer Names'!A68</f>
        <v>Id67</v>
      </c>
      <c r="B1872" t="str">
        <f>IFERROR(VLOOKUP($A1872,'Customer Names'!$A:$F,3,FALSE),"")</f>
        <v>Ducharme</v>
      </c>
      <c r="C1872" s="27">
        <f>IFERROR(VLOOKUP($A1872,'Medical Examinations'!$A:$O,2,FALSE),"")</f>
        <v>35.97</v>
      </c>
      <c r="D1872">
        <f>IFERROR(VLOOKUP($A1872,'Medical Examinations'!$A:$O,3,FALSE),"")</f>
        <v>6.12</v>
      </c>
      <c r="E1872" s="26" t="str">
        <f>IFERROR(VLOOKUP($A1872,'Medical Examinations'!$A:$O,4,FALSE),"")</f>
        <v>No</v>
      </c>
      <c r="F1872" t="str">
        <f>IFERROR(VLOOKUP($A1872,'Medical Examinations'!$A:$O,6,FALSE),"")</f>
        <v>No</v>
      </c>
      <c r="G1872" t="str">
        <f>IFERROR(VLOOKUP($A1872,'Medical Examinations'!$A:$O,7,FALSE),"")</f>
        <v>Yes</v>
      </c>
      <c r="H1872" s="28">
        <f>IFERROR(VLOOKUP($A1872,'Medical Examinations'!$A:$O,8,FALSE),"")</f>
        <v>1</v>
      </c>
      <c r="I1872" t="str">
        <f>IFERROR(VLOOKUP($A1872,'Medical Examinations'!$A:$O,10,FALSE),"")</f>
        <v>Yes</v>
      </c>
      <c r="J1872" t="str">
        <f>IFERROR(VLOOKUP($A1872,'Medical Examinations'!$A:$O,14,FALSE),"")</f>
        <v>Obesity</v>
      </c>
      <c r="K1872" t="str">
        <f>IFERROR(VLOOKUP($A1872,'Medical Examinations'!$A:$O,15,FALSE),"")</f>
        <v>Prediabetes</v>
      </c>
      <c r="L1872" s="19" t="str">
        <f>IFERROR(VLOOKUP($A1872,'Hospitalisation Details'!$A:$Q,7,FALSE),"")</f>
        <v>3-Jul-1979</v>
      </c>
      <c r="M1872" s="20">
        <f>IFERROR(VLOOKUP($A1872,'Hospitalisation Details'!$A:$Q,10,FALSE),"")</f>
        <v>42124.52</v>
      </c>
      <c r="N1872" s="26" t="str">
        <f>IFERROR(VLOOKUP($A1872,'Hospitalisation Details'!$A:$Q,11,FALSE),"")</f>
        <v>tier - 1</v>
      </c>
      <c r="O1872" t="str">
        <f>IFERROR(VLOOKUP($A1872,'Hospitalisation Details'!$A:$Q,13,FALSE),"")</f>
        <v>tier - 1</v>
      </c>
      <c r="P1872" t="str">
        <f>IFERROR(VLOOKUP($A1872,'Hospitalisation Details'!$A:$Q,15,FALSE),"")</f>
        <v>R1013</v>
      </c>
      <c r="Q1872">
        <f>IFERROR(VLOOKUP($A1872,'Hospitalisation Details'!$A:$Q,8,FALSE),"")</f>
        <v>43</v>
      </c>
    </row>
    <row r="1873" spans="1:17" ht="15" x14ac:dyDescent="0.35">
      <c r="A1873" s="25" t="str">
        <f>'Customer Names'!A671</f>
        <v>Id670</v>
      </c>
      <c r="B1873" t="str">
        <f>IFERROR(VLOOKUP($A1873,'Customer Names'!$A:$F,3,FALSE),"")</f>
        <v>Nicholson</v>
      </c>
      <c r="C1873" s="27">
        <f>IFERROR(VLOOKUP($A1873,'Medical Examinations'!$A:$O,2,FALSE),"")</f>
        <v>35.520000000000003</v>
      </c>
      <c r="D1873">
        <f>IFERROR(VLOOKUP($A1873,'Medical Examinations'!$A:$O,3,FALSE),"")</f>
        <v>8.26</v>
      </c>
      <c r="E1873" s="26" t="str">
        <f>IFERROR(VLOOKUP($A1873,'Medical Examinations'!$A:$O,4,FALSE),"")</f>
        <v>No</v>
      </c>
      <c r="F1873" t="str">
        <f>IFERROR(VLOOKUP($A1873,'Medical Examinations'!$A:$O,6,FALSE),"")</f>
        <v>No</v>
      </c>
      <c r="G1873" t="str">
        <f>IFERROR(VLOOKUP($A1873,'Medical Examinations'!$A:$O,7,FALSE),"")</f>
        <v>No</v>
      </c>
      <c r="H1873" s="28" t="str">
        <f>IFERROR(VLOOKUP($A1873,'Medical Examinations'!$A:$O,8,FALSE),"")</f>
        <v>0</v>
      </c>
      <c r="I1873" t="str">
        <f>IFERROR(VLOOKUP($A1873,'Medical Examinations'!$A:$O,10,FALSE),"")</f>
        <v>No</v>
      </c>
      <c r="J1873" t="str">
        <f>IFERROR(VLOOKUP($A1873,'Medical Examinations'!$A:$O,14,FALSE),"")</f>
        <v>Obesity</v>
      </c>
      <c r="K1873" t="str">
        <f>IFERROR(VLOOKUP($A1873,'Medical Examinations'!$A:$O,15,FALSE),"")</f>
        <v>Diabetes</v>
      </c>
      <c r="L1873" s="19" t="str">
        <f>IFERROR(VLOOKUP($A1873,'Hospitalisation Details'!$A:$Q,7,FALSE),"")</f>
        <v>27-Jul-1965</v>
      </c>
      <c r="M1873" s="20">
        <f>IFERROR(VLOOKUP($A1873,'Hospitalisation Details'!$A:$Q,10,FALSE),"")</f>
        <v>14750.42</v>
      </c>
      <c r="N1873" s="26" t="str">
        <f>IFERROR(VLOOKUP($A1873,'Hospitalisation Details'!$A:$Q,11,FALSE),"")</f>
        <v>tier - 2</v>
      </c>
      <c r="O1873" t="str">
        <f>IFERROR(VLOOKUP($A1873,'Hospitalisation Details'!$A:$Q,13,FALSE),"")</f>
        <v>tier - 2</v>
      </c>
      <c r="P1873" t="str">
        <f>IFERROR(VLOOKUP($A1873,'Hospitalisation Details'!$A:$Q,15,FALSE),"")</f>
        <v>R1026</v>
      </c>
      <c r="Q1873">
        <f>IFERROR(VLOOKUP($A1873,'Hospitalisation Details'!$A:$Q,8,FALSE),"")</f>
        <v>57</v>
      </c>
    </row>
    <row r="1874" spans="1:17" ht="15" x14ac:dyDescent="0.35">
      <c r="A1874" s="25" t="str">
        <f>'Customer Names'!A672</f>
        <v>Id671</v>
      </c>
      <c r="B1874" t="str">
        <f>IFERROR(VLOOKUP($A1874,'Customer Names'!$A:$F,3,FALSE),"")</f>
        <v>Lindbloom</v>
      </c>
      <c r="C1874" s="27">
        <f>IFERROR(VLOOKUP($A1874,'Medical Examinations'!$A:$O,2,FALSE),"")</f>
        <v>33.6</v>
      </c>
      <c r="D1874">
        <f>IFERROR(VLOOKUP($A1874,'Medical Examinations'!$A:$O,3,FALSE),"")</f>
        <v>11.25</v>
      </c>
      <c r="E1874" s="26" t="str">
        <f>IFERROR(VLOOKUP($A1874,'Medical Examinations'!$A:$O,4,FALSE),"")</f>
        <v>No</v>
      </c>
      <c r="F1874" t="str">
        <f>IFERROR(VLOOKUP($A1874,'Medical Examinations'!$A:$O,6,FALSE),"")</f>
        <v>No</v>
      </c>
      <c r="G1874" t="str">
        <f>IFERROR(VLOOKUP($A1874,'Medical Examinations'!$A:$O,7,FALSE),"")</f>
        <v>No</v>
      </c>
      <c r="H1874" s="28" t="str">
        <f>IFERROR(VLOOKUP($A1874,'Medical Examinations'!$A:$O,8,FALSE),"")</f>
        <v>0</v>
      </c>
      <c r="I1874" t="str">
        <f>IFERROR(VLOOKUP($A1874,'Medical Examinations'!$A:$O,10,FALSE),"")</f>
        <v>No</v>
      </c>
      <c r="J1874" t="str">
        <f>IFERROR(VLOOKUP($A1874,'Medical Examinations'!$A:$O,14,FALSE),"")</f>
        <v>Obesity</v>
      </c>
      <c r="K1874" t="str">
        <f>IFERROR(VLOOKUP($A1874,'Medical Examinations'!$A:$O,15,FALSE),"")</f>
        <v>Diabetes</v>
      </c>
      <c r="L1874" s="19" t="str">
        <f>IFERROR(VLOOKUP($A1874,'Hospitalisation Details'!$A:$Q,7,FALSE),"")</f>
        <v>29-Jul-1962</v>
      </c>
      <c r="M1874" s="20">
        <f>IFERROR(VLOOKUP($A1874,'Hospitalisation Details'!$A:$Q,10,FALSE),"")</f>
        <v>14738.43</v>
      </c>
      <c r="N1874" s="26" t="str">
        <f>IFERROR(VLOOKUP($A1874,'Hospitalisation Details'!$A:$Q,11,FALSE),"")</f>
        <v>tier - 2</v>
      </c>
      <c r="O1874" t="str">
        <f>IFERROR(VLOOKUP($A1874,'Hospitalisation Details'!$A:$Q,13,FALSE),"")</f>
        <v>tier - 3</v>
      </c>
      <c r="P1874" t="str">
        <f>IFERROR(VLOOKUP($A1874,'Hospitalisation Details'!$A:$Q,15,FALSE),"")</f>
        <v>R1021</v>
      </c>
      <c r="Q1874">
        <f>IFERROR(VLOOKUP($A1874,'Hospitalisation Details'!$A:$Q,8,FALSE),"")</f>
        <v>60</v>
      </c>
    </row>
    <row r="1875" spans="1:17" ht="15" x14ac:dyDescent="0.35">
      <c r="A1875" s="25" t="str">
        <f>'Customer Names'!A673</f>
        <v>Id672</v>
      </c>
      <c r="B1875" t="str">
        <f>IFERROR(VLOOKUP($A1875,'Customer Names'!$A:$F,3,FALSE),"")</f>
        <v>Wijayaratne</v>
      </c>
      <c r="C1875" s="27">
        <f>IFERROR(VLOOKUP($A1875,'Medical Examinations'!$A:$O,2,FALSE),"")</f>
        <v>22.42</v>
      </c>
      <c r="D1875">
        <f>IFERROR(VLOOKUP($A1875,'Medical Examinations'!$A:$O,3,FALSE),"")</f>
        <v>6.74</v>
      </c>
      <c r="E1875" s="26" t="str">
        <f>IFERROR(VLOOKUP($A1875,'Medical Examinations'!$A:$O,4,FALSE),"")</f>
        <v>No</v>
      </c>
      <c r="F1875" t="str">
        <f>IFERROR(VLOOKUP($A1875,'Medical Examinations'!$A:$O,6,FALSE),"")</f>
        <v>No</v>
      </c>
      <c r="G1875" t="str">
        <f>IFERROR(VLOOKUP($A1875,'Medical Examinations'!$A:$O,7,FALSE),"")</f>
        <v>No</v>
      </c>
      <c r="H1875" s="28" t="str">
        <f>IFERROR(VLOOKUP($A1875,'Medical Examinations'!$A:$O,8,FALSE),"")</f>
        <v>0</v>
      </c>
      <c r="I1875" t="str">
        <f>IFERROR(VLOOKUP($A1875,'Medical Examinations'!$A:$O,10,FALSE),"")</f>
        <v>Yes</v>
      </c>
      <c r="J1875" t="str">
        <f>IFERROR(VLOOKUP($A1875,'Medical Examinations'!$A:$O,14,FALSE),"")</f>
        <v>Normal Weight</v>
      </c>
      <c r="K1875" t="str">
        <f>IFERROR(VLOOKUP($A1875,'Medical Examinations'!$A:$O,15,FALSE),"")</f>
        <v>Diabetes</v>
      </c>
      <c r="L1875" s="19" t="str">
        <f>IFERROR(VLOOKUP($A1875,'Hospitalisation Details'!$A:$Q,7,FALSE),"")</f>
        <v>24-Sep-2002</v>
      </c>
      <c r="M1875" s="20">
        <f>IFERROR(VLOOKUP($A1875,'Hospitalisation Details'!$A:$Q,10,FALSE),"")</f>
        <v>14711.74</v>
      </c>
      <c r="N1875" s="26" t="str">
        <f>IFERROR(VLOOKUP($A1875,'Hospitalisation Details'!$A:$Q,11,FALSE),"")</f>
        <v>tier - 2</v>
      </c>
      <c r="O1875" t="str">
        <f>IFERROR(VLOOKUP($A1875,'Hospitalisation Details'!$A:$Q,13,FALSE),"")</f>
        <v>tier - 2</v>
      </c>
      <c r="P1875" t="str">
        <f>IFERROR(VLOOKUP($A1875,'Hospitalisation Details'!$A:$Q,15,FALSE),"")</f>
        <v>R1012</v>
      </c>
      <c r="Q1875">
        <f>IFERROR(VLOOKUP($A1875,'Hospitalisation Details'!$A:$Q,8,FALSE),"")</f>
        <v>20</v>
      </c>
    </row>
    <row r="1876" spans="1:17" ht="15" x14ac:dyDescent="0.35">
      <c r="A1876" s="25" t="str">
        <f>'Customer Names'!A674</f>
        <v>Id673</v>
      </c>
      <c r="B1876" t="str">
        <f>IFERROR(VLOOKUP($A1876,'Customer Names'!$A:$F,3,FALSE),"")</f>
        <v>Ainsworth</v>
      </c>
      <c r="C1876" s="27">
        <f>IFERROR(VLOOKUP($A1876,'Medical Examinations'!$A:$O,2,FALSE),"")</f>
        <v>46.86</v>
      </c>
      <c r="D1876">
        <f>IFERROR(VLOOKUP($A1876,'Medical Examinations'!$A:$O,3,FALSE),"")</f>
        <v>4.87</v>
      </c>
      <c r="E1876" s="26" t="str">
        <f>IFERROR(VLOOKUP($A1876,'Medical Examinations'!$A:$O,4,FALSE),"")</f>
        <v>No</v>
      </c>
      <c r="F1876" t="str">
        <f>IFERROR(VLOOKUP($A1876,'Medical Examinations'!$A:$O,6,FALSE),"")</f>
        <v>No</v>
      </c>
      <c r="G1876" t="str">
        <f>IFERROR(VLOOKUP($A1876,'Medical Examinations'!$A:$O,7,FALSE),"")</f>
        <v>No</v>
      </c>
      <c r="H1876" s="28" t="str">
        <f>IFERROR(VLOOKUP($A1876,'Medical Examinations'!$A:$O,8,FALSE),"")</f>
        <v>0</v>
      </c>
      <c r="I1876" t="str">
        <f>IFERROR(VLOOKUP($A1876,'Medical Examinations'!$A:$O,10,FALSE),"")</f>
        <v>No</v>
      </c>
      <c r="J1876" t="str">
        <f>IFERROR(VLOOKUP($A1876,'Medical Examinations'!$A:$O,14,FALSE),"")</f>
        <v>Obesity</v>
      </c>
      <c r="K1876" t="str">
        <f>IFERROR(VLOOKUP($A1876,'Medical Examinations'!$A:$O,15,FALSE),"")</f>
        <v>Normal</v>
      </c>
      <c r="L1876" s="19" t="str">
        <f>IFERROR(VLOOKUP($A1876,'Hospitalisation Details'!$A:$Q,7,FALSE),"")</f>
        <v>4-Sep-1982</v>
      </c>
      <c r="M1876" s="20">
        <f>IFERROR(VLOOKUP($A1876,'Hospitalisation Details'!$A:$Q,10,FALSE),"")</f>
        <v>14696.77</v>
      </c>
      <c r="N1876" s="26" t="str">
        <f>IFERROR(VLOOKUP($A1876,'Hospitalisation Details'!$A:$Q,11,FALSE),"")</f>
        <v>tier - 2</v>
      </c>
      <c r="O1876" t="str">
        <f>IFERROR(VLOOKUP($A1876,'Hospitalisation Details'!$A:$Q,13,FALSE),"")</f>
        <v>tier - 2</v>
      </c>
      <c r="P1876" t="str">
        <f>IFERROR(VLOOKUP($A1876,'Hospitalisation Details'!$A:$Q,15,FALSE),"")</f>
        <v>R1011</v>
      </c>
      <c r="Q1876">
        <f>IFERROR(VLOOKUP($A1876,'Hospitalisation Details'!$A:$Q,8,FALSE),"")</f>
        <v>40</v>
      </c>
    </row>
    <row r="1877" spans="1:17" ht="15" x14ac:dyDescent="0.35">
      <c r="A1877" s="25" t="str">
        <f>'Customer Names'!A675</f>
        <v>Id674</v>
      </c>
      <c r="B1877" t="str">
        <f>IFERROR(VLOOKUP($A1877,'Customer Names'!$A:$F,3,FALSE),"")</f>
        <v>Gayagoy</v>
      </c>
      <c r="C1877" s="27">
        <f>IFERROR(VLOOKUP($A1877,'Medical Examinations'!$A:$O,2,FALSE),"")</f>
        <v>32.965000000000003</v>
      </c>
      <c r="D1877">
        <f>IFERROR(VLOOKUP($A1877,'Medical Examinations'!$A:$O,3,FALSE),"")</f>
        <v>6.68</v>
      </c>
      <c r="E1877" s="26" t="str">
        <f>IFERROR(VLOOKUP($A1877,'Medical Examinations'!$A:$O,4,FALSE),"")</f>
        <v>No</v>
      </c>
      <c r="F1877" t="str">
        <f>IFERROR(VLOOKUP($A1877,'Medical Examinations'!$A:$O,6,FALSE),"")</f>
        <v>No</v>
      </c>
      <c r="G1877" t="str">
        <f>IFERROR(VLOOKUP($A1877,'Medical Examinations'!$A:$O,7,FALSE),"")</f>
        <v>No</v>
      </c>
      <c r="H1877" s="28">
        <f>IFERROR(VLOOKUP($A1877,'Medical Examinations'!$A:$O,8,FALSE),"")</f>
        <v>3</v>
      </c>
      <c r="I1877" t="str">
        <f>IFERROR(VLOOKUP($A1877,'Medical Examinations'!$A:$O,10,FALSE),"")</f>
        <v>No</v>
      </c>
      <c r="J1877" t="str">
        <f>IFERROR(VLOOKUP($A1877,'Medical Examinations'!$A:$O,14,FALSE),"")</f>
        <v>Obesity</v>
      </c>
      <c r="K1877" t="str">
        <f>IFERROR(VLOOKUP($A1877,'Medical Examinations'!$A:$O,15,FALSE),"")</f>
        <v>Diabetes</v>
      </c>
      <c r="L1877" s="19" t="str">
        <f>IFERROR(VLOOKUP($A1877,'Hospitalisation Details'!$A:$Q,7,FALSE),"")</f>
        <v>23-Jul-1958</v>
      </c>
      <c r="M1877" s="20">
        <f>IFERROR(VLOOKUP($A1877,'Hospitalisation Details'!$A:$Q,10,FALSE),"")</f>
        <v>14692.67</v>
      </c>
      <c r="N1877" s="26" t="str">
        <f>IFERROR(VLOOKUP($A1877,'Hospitalisation Details'!$A:$Q,11,FALSE),"")</f>
        <v>tier - 2</v>
      </c>
      <c r="O1877" t="str">
        <f>IFERROR(VLOOKUP($A1877,'Hospitalisation Details'!$A:$Q,13,FALSE),"")</f>
        <v>tier - 1</v>
      </c>
      <c r="P1877" t="str">
        <f>IFERROR(VLOOKUP($A1877,'Hospitalisation Details'!$A:$Q,15,FALSE),"")</f>
        <v>R1012</v>
      </c>
      <c r="Q1877">
        <f>IFERROR(VLOOKUP($A1877,'Hospitalisation Details'!$A:$Q,8,FALSE),"")</f>
        <v>64</v>
      </c>
    </row>
    <row r="1878" spans="1:17" ht="15" x14ac:dyDescent="0.35">
      <c r="A1878" s="25" t="str">
        <f>'Customer Names'!A676</f>
        <v>Id675</v>
      </c>
      <c r="B1878" t="str">
        <f>IFERROR(VLOOKUP($A1878,'Customer Names'!$A:$F,3,FALSE),"")</f>
        <v>Fitzmaurice</v>
      </c>
      <c r="C1878" s="27">
        <f>IFERROR(VLOOKUP($A1878,'Medical Examinations'!$A:$O,2,FALSE),"")</f>
        <v>39.340000000000003</v>
      </c>
      <c r="D1878">
        <f>IFERROR(VLOOKUP($A1878,'Medical Examinations'!$A:$O,3,FALSE),"")</f>
        <v>5.0199999999999996</v>
      </c>
      <c r="E1878" s="26" t="str">
        <f>IFERROR(VLOOKUP($A1878,'Medical Examinations'!$A:$O,4,FALSE),"")</f>
        <v>Yes</v>
      </c>
      <c r="F1878" t="str">
        <f>IFERROR(VLOOKUP($A1878,'Medical Examinations'!$A:$O,6,FALSE),"")</f>
        <v>No</v>
      </c>
      <c r="G1878" t="str">
        <f>IFERROR(VLOOKUP($A1878,'Medical Examinations'!$A:$O,7,FALSE),"")</f>
        <v>Yes</v>
      </c>
      <c r="H1878" s="28">
        <f>IFERROR(VLOOKUP($A1878,'Medical Examinations'!$A:$O,8,FALSE),"")</f>
        <v>1</v>
      </c>
      <c r="I1878" t="str">
        <f>IFERROR(VLOOKUP($A1878,'Medical Examinations'!$A:$O,10,FALSE),"")</f>
        <v>No</v>
      </c>
      <c r="J1878" t="str">
        <f>IFERROR(VLOOKUP($A1878,'Medical Examinations'!$A:$O,14,FALSE),"")</f>
        <v>Obesity</v>
      </c>
      <c r="K1878" t="str">
        <f>IFERROR(VLOOKUP($A1878,'Medical Examinations'!$A:$O,15,FALSE),"")</f>
        <v>Normal</v>
      </c>
      <c r="L1878" s="19" t="str">
        <f>IFERROR(VLOOKUP($A1878,'Hospitalisation Details'!$A:$Q,7,FALSE),"")</f>
        <v>20-Oct-1969</v>
      </c>
      <c r="M1878" s="20">
        <f>IFERROR(VLOOKUP($A1878,'Hospitalisation Details'!$A:$Q,10,FALSE),"")</f>
        <v>14665.75</v>
      </c>
      <c r="N1878" s="26" t="str">
        <f>IFERROR(VLOOKUP($A1878,'Hospitalisation Details'!$A:$Q,11,FALSE),"")</f>
        <v>tier - 2</v>
      </c>
      <c r="O1878" t="str">
        <f>IFERROR(VLOOKUP($A1878,'Hospitalisation Details'!$A:$Q,13,FALSE),"")</f>
        <v>tier - 1</v>
      </c>
      <c r="P1878" t="str">
        <f>IFERROR(VLOOKUP($A1878,'Hospitalisation Details'!$A:$Q,15,FALSE),"")</f>
        <v>R1012</v>
      </c>
      <c r="Q1878">
        <f>IFERROR(VLOOKUP($A1878,'Hospitalisation Details'!$A:$Q,8,FALSE),"")</f>
        <v>53</v>
      </c>
    </row>
    <row r="1879" spans="1:17" ht="15" x14ac:dyDescent="0.35">
      <c r="A1879" s="25" t="str">
        <f>'Customer Names'!A677</f>
        <v>Id676</v>
      </c>
      <c r="B1879" t="str">
        <f>IFERROR(VLOOKUP($A1879,'Customer Names'!$A:$F,3,FALSE),"")</f>
        <v>Rodriguez</v>
      </c>
      <c r="C1879" s="27">
        <f>IFERROR(VLOOKUP($A1879,'Medical Examinations'!$A:$O,2,FALSE),"")</f>
        <v>47</v>
      </c>
      <c r="D1879">
        <f>IFERROR(VLOOKUP($A1879,'Medical Examinations'!$A:$O,3,FALSE),"")</f>
        <v>10.64</v>
      </c>
      <c r="E1879" s="26" t="str">
        <f>IFERROR(VLOOKUP($A1879,'Medical Examinations'!$A:$O,4,FALSE),"")</f>
        <v>Yes</v>
      </c>
      <c r="F1879" t="str">
        <f>IFERROR(VLOOKUP($A1879,'Medical Examinations'!$A:$O,6,FALSE),"")</f>
        <v>No</v>
      </c>
      <c r="G1879" t="str">
        <f>IFERROR(VLOOKUP($A1879,'Medical Examinations'!$A:$O,7,FALSE),"")</f>
        <v>No</v>
      </c>
      <c r="H1879" s="28" t="str">
        <f>IFERROR(VLOOKUP($A1879,'Medical Examinations'!$A:$O,8,FALSE),"")</f>
        <v>0</v>
      </c>
      <c r="I1879" t="str">
        <f>IFERROR(VLOOKUP($A1879,'Medical Examinations'!$A:$O,10,FALSE),"")</f>
        <v>No</v>
      </c>
      <c r="J1879" t="str">
        <f>IFERROR(VLOOKUP($A1879,'Medical Examinations'!$A:$O,14,FALSE),"")</f>
        <v>Obesity</v>
      </c>
      <c r="K1879" t="str">
        <f>IFERROR(VLOOKUP($A1879,'Medical Examinations'!$A:$O,15,FALSE),"")</f>
        <v>Diabetes</v>
      </c>
      <c r="L1879" s="19" t="str">
        <f>IFERROR(VLOOKUP($A1879,'Hospitalisation Details'!$A:$Q,7,FALSE),"")</f>
        <v>13-Nov-1981</v>
      </c>
      <c r="M1879" s="20">
        <f>IFERROR(VLOOKUP($A1879,'Hospitalisation Details'!$A:$Q,10,FALSE),"")</f>
        <v>14657.2</v>
      </c>
      <c r="N1879" s="26" t="str">
        <f>IFERROR(VLOOKUP($A1879,'Hospitalisation Details'!$A:$Q,11,FALSE),"")</f>
        <v>tier - 2</v>
      </c>
      <c r="O1879" t="str">
        <f>IFERROR(VLOOKUP($A1879,'Hospitalisation Details'!$A:$Q,13,FALSE),"")</f>
        <v>tier - 1</v>
      </c>
      <c r="P1879" t="str">
        <f>IFERROR(VLOOKUP($A1879,'Hospitalisation Details'!$A:$Q,15,FALSE),"")</f>
        <v>R1012</v>
      </c>
      <c r="Q1879">
        <f>IFERROR(VLOOKUP($A1879,'Hospitalisation Details'!$A:$Q,8,FALSE),"")</f>
        <v>41</v>
      </c>
    </row>
    <row r="1880" spans="1:17" ht="15" x14ac:dyDescent="0.35">
      <c r="A1880" s="25" t="str">
        <f>'Customer Names'!A678</f>
        <v>Id677</v>
      </c>
      <c r="B1880" t="str">
        <f>IFERROR(VLOOKUP($A1880,'Customer Names'!$A:$F,3,FALSE),"")</f>
        <v>Tsoucas</v>
      </c>
      <c r="C1880" s="27">
        <f>IFERROR(VLOOKUP($A1880,'Medical Examinations'!$A:$O,2,FALSE),"")</f>
        <v>36.71</v>
      </c>
      <c r="D1880">
        <f>IFERROR(VLOOKUP($A1880,'Medical Examinations'!$A:$O,3,FALSE),"")</f>
        <v>8.74</v>
      </c>
      <c r="E1880" s="26" t="str">
        <f>IFERROR(VLOOKUP($A1880,'Medical Examinations'!$A:$O,4,FALSE),"")</f>
        <v>Yes</v>
      </c>
      <c r="F1880" t="str">
        <f>IFERROR(VLOOKUP($A1880,'Medical Examinations'!$A:$O,6,FALSE),"")</f>
        <v>No</v>
      </c>
      <c r="G1880" t="str">
        <f>IFERROR(VLOOKUP($A1880,'Medical Examinations'!$A:$O,7,FALSE),"")</f>
        <v>No</v>
      </c>
      <c r="H1880" s="28" t="str">
        <f>IFERROR(VLOOKUP($A1880,'Medical Examinations'!$A:$O,8,FALSE),"")</f>
        <v>0</v>
      </c>
      <c r="I1880" t="str">
        <f>IFERROR(VLOOKUP($A1880,'Medical Examinations'!$A:$O,10,FALSE),"")</f>
        <v>No</v>
      </c>
      <c r="J1880" t="str">
        <f>IFERROR(VLOOKUP($A1880,'Medical Examinations'!$A:$O,14,FALSE),"")</f>
        <v>Obesity</v>
      </c>
      <c r="K1880" t="str">
        <f>IFERROR(VLOOKUP($A1880,'Medical Examinations'!$A:$O,15,FALSE),"")</f>
        <v>Diabetes</v>
      </c>
      <c r="L1880" s="19" t="str">
        <f>IFERROR(VLOOKUP($A1880,'Hospitalisation Details'!$A:$Q,7,FALSE),"")</f>
        <v>1-Sep-1967</v>
      </c>
      <c r="M1880" s="20">
        <f>IFERROR(VLOOKUP($A1880,'Hospitalisation Details'!$A:$Q,10,FALSE),"")</f>
        <v>14640.35</v>
      </c>
      <c r="N1880" s="26" t="str">
        <f>IFERROR(VLOOKUP($A1880,'Hospitalisation Details'!$A:$Q,11,FALSE),"")</f>
        <v>tier - 2</v>
      </c>
      <c r="O1880" t="str">
        <f>IFERROR(VLOOKUP($A1880,'Hospitalisation Details'!$A:$Q,13,FALSE),"")</f>
        <v>tier - 3</v>
      </c>
      <c r="P1880" t="str">
        <f>IFERROR(VLOOKUP($A1880,'Hospitalisation Details'!$A:$Q,15,FALSE),"")</f>
        <v>R1026</v>
      </c>
      <c r="Q1880">
        <f>IFERROR(VLOOKUP($A1880,'Hospitalisation Details'!$A:$Q,8,FALSE),"")</f>
        <v>55</v>
      </c>
    </row>
    <row r="1881" spans="1:17" ht="15" x14ac:dyDescent="0.35">
      <c r="A1881" s="25" t="str">
        <f>'Customer Names'!A679</f>
        <v>Id678</v>
      </c>
      <c r="B1881" t="str">
        <f>IFERROR(VLOOKUP($A1881,'Customer Names'!$A:$F,3,FALSE),"")</f>
        <v>Muhly</v>
      </c>
      <c r="C1881" s="27">
        <f>IFERROR(VLOOKUP($A1881,'Medical Examinations'!$A:$O,2,FALSE),"")</f>
        <v>53.48</v>
      </c>
      <c r="D1881">
        <f>IFERROR(VLOOKUP($A1881,'Medical Examinations'!$A:$O,3,FALSE),"")</f>
        <v>5.64</v>
      </c>
      <c r="E1881" s="26" t="str">
        <f>IFERROR(VLOOKUP($A1881,'Medical Examinations'!$A:$O,4,FALSE),"")</f>
        <v>No</v>
      </c>
      <c r="F1881" t="str">
        <f>IFERROR(VLOOKUP($A1881,'Medical Examinations'!$A:$O,6,FALSE),"")</f>
        <v>No</v>
      </c>
      <c r="G1881" t="str">
        <f>IFERROR(VLOOKUP($A1881,'Medical Examinations'!$A:$O,7,FALSE),"")</f>
        <v>No</v>
      </c>
      <c r="H1881" s="28" t="str">
        <f>IFERROR(VLOOKUP($A1881,'Medical Examinations'!$A:$O,8,FALSE),"")</f>
        <v>0</v>
      </c>
      <c r="I1881" t="str">
        <f>IFERROR(VLOOKUP($A1881,'Medical Examinations'!$A:$O,10,FALSE),"")</f>
        <v>No</v>
      </c>
      <c r="J1881" t="str">
        <f>IFERROR(VLOOKUP($A1881,'Medical Examinations'!$A:$O,14,FALSE),"")</f>
        <v>Obesity</v>
      </c>
      <c r="K1881" t="str">
        <f>IFERROR(VLOOKUP($A1881,'Medical Examinations'!$A:$O,15,FALSE),"")</f>
        <v>Normal</v>
      </c>
      <c r="L1881" s="19" t="str">
        <f>IFERROR(VLOOKUP($A1881,'Hospitalisation Details'!$A:$Q,7,FALSE),"")</f>
        <v>21-Aug-1991</v>
      </c>
      <c r="M1881" s="20">
        <f>IFERROR(VLOOKUP($A1881,'Hospitalisation Details'!$A:$Q,10,FALSE),"")</f>
        <v>14630.52</v>
      </c>
      <c r="N1881" s="26" t="str">
        <f>IFERROR(VLOOKUP($A1881,'Hospitalisation Details'!$A:$Q,11,FALSE),"")</f>
        <v>tier - 2</v>
      </c>
      <c r="O1881" t="str">
        <f>IFERROR(VLOOKUP($A1881,'Hospitalisation Details'!$A:$Q,13,FALSE),"")</f>
        <v>tier - 3</v>
      </c>
      <c r="P1881" t="str">
        <f>IFERROR(VLOOKUP($A1881,'Hospitalisation Details'!$A:$Q,15,FALSE),"")</f>
        <v>R1011</v>
      </c>
      <c r="Q1881">
        <f>IFERROR(VLOOKUP($A1881,'Hospitalisation Details'!$A:$Q,8,FALSE),"")</f>
        <v>31</v>
      </c>
    </row>
    <row r="1882" spans="1:17" ht="15" x14ac:dyDescent="0.35">
      <c r="A1882" s="25" t="str">
        <f>'Customer Names'!A680</f>
        <v>Id679</v>
      </c>
      <c r="B1882" t="str">
        <f>IFERROR(VLOOKUP($A1882,'Customer Names'!$A:$F,3,FALSE),"")</f>
        <v>Lund</v>
      </c>
      <c r="C1882" s="27">
        <f>IFERROR(VLOOKUP($A1882,'Medical Examinations'!$A:$O,2,FALSE),"")</f>
        <v>35.5</v>
      </c>
      <c r="D1882">
        <f>IFERROR(VLOOKUP($A1882,'Medical Examinations'!$A:$O,3,FALSE),"")</f>
        <v>10.37</v>
      </c>
      <c r="E1882" s="26" t="str">
        <f>IFERROR(VLOOKUP($A1882,'Medical Examinations'!$A:$O,4,FALSE),"")</f>
        <v>No</v>
      </c>
      <c r="F1882" t="str">
        <f>IFERROR(VLOOKUP($A1882,'Medical Examinations'!$A:$O,6,FALSE),"")</f>
        <v>No</v>
      </c>
      <c r="G1882" t="str">
        <f>IFERROR(VLOOKUP($A1882,'Medical Examinations'!$A:$O,7,FALSE),"")</f>
        <v>No</v>
      </c>
      <c r="H1882" s="28" t="str">
        <f>IFERROR(VLOOKUP($A1882,'Medical Examinations'!$A:$O,8,FALSE),"")</f>
        <v>0</v>
      </c>
      <c r="I1882" t="str">
        <f>IFERROR(VLOOKUP($A1882,'Medical Examinations'!$A:$O,10,FALSE),"")</f>
        <v>No</v>
      </c>
      <c r="J1882" t="str">
        <f>IFERROR(VLOOKUP($A1882,'Medical Examinations'!$A:$O,14,FALSE),"")</f>
        <v>Obesity</v>
      </c>
      <c r="K1882" t="str">
        <f>IFERROR(VLOOKUP($A1882,'Medical Examinations'!$A:$O,15,FALSE),"")</f>
        <v>Diabetes</v>
      </c>
      <c r="L1882" s="19" t="str">
        <f>IFERROR(VLOOKUP($A1882,'Hospitalisation Details'!$A:$Q,7,FALSE),"")</f>
        <v>8-Nov-1965</v>
      </c>
      <c r="M1882" s="20">
        <f>IFERROR(VLOOKUP($A1882,'Hospitalisation Details'!$A:$Q,10,FALSE),"")</f>
        <v>14612.33</v>
      </c>
      <c r="N1882" s="26" t="str">
        <f>IFERROR(VLOOKUP($A1882,'Hospitalisation Details'!$A:$Q,11,FALSE),"")</f>
        <v>tier - 2</v>
      </c>
      <c r="O1882" t="str">
        <f>IFERROR(VLOOKUP($A1882,'Hospitalisation Details'!$A:$Q,13,FALSE),"")</f>
        <v>tier - 3</v>
      </c>
      <c r="P1882" t="str">
        <f>IFERROR(VLOOKUP($A1882,'Hospitalisation Details'!$A:$Q,15,FALSE),"")</f>
        <v>R1021</v>
      </c>
      <c r="Q1882">
        <f>IFERROR(VLOOKUP($A1882,'Hospitalisation Details'!$A:$Q,8,FALSE),"")</f>
        <v>57</v>
      </c>
    </row>
    <row r="1883" spans="1:17" ht="15" x14ac:dyDescent="0.35">
      <c r="A1883" s="25" t="str">
        <f>'Customer Names'!A69</f>
        <v>Id68</v>
      </c>
      <c r="B1883" t="str">
        <f>IFERROR(VLOOKUP($A1883,'Customer Names'!$A:$F,3,FALSE),"")</f>
        <v>Johnson</v>
      </c>
      <c r="C1883" s="27">
        <f>IFERROR(VLOOKUP($A1883,'Medical Examinations'!$A:$O,2,FALSE),"")</f>
        <v>45.54</v>
      </c>
      <c r="D1883">
        <f>IFERROR(VLOOKUP($A1883,'Medical Examinations'!$A:$O,3,FALSE),"")</f>
        <v>5.4</v>
      </c>
      <c r="E1883" s="26" t="str">
        <f>IFERROR(VLOOKUP($A1883,'Medical Examinations'!$A:$O,4,FALSE),"")</f>
        <v>Yes</v>
      </c>
      <c r="F1883" t="str">
        <f>IFERROR(VLOOKUP($A1883,'Medical Examinations'!$A:$O,6,FALSE),"")</f>
        <v>No</v>
      </c>
      <c r="G1883" t="str">
        <f>IFERROR(VLOOKUP($A1883,'Medical Examinations'!$A:$O,7,FALSE),"")</f>
        <v>Yes</v>
      </c>
      <c r="H1883" s="28">
        <f>IFERROR(VLOOKUP($A1883,'Medical Examinations'!$A:$O,8,FALSE),"")</f>
        <v>1</v>
      </c>
      <c r="I1883" t="str">
        <f>IFERROR(VLOOKUP($A1883,'Medical Examinations'!$A:$O,10,FALSE),"")</f>
        <v>Yes</v>
      </c>
      <c r="J1883" t="str">
        <f>IFERROR(VLOOKUP($A1883,'Medical Examinations'!$A:$O,14,FALSE),"")</f>
        <v>Obesity</v>
      </c>
      <c r="K1883" t="str">
        <f>IFERROR(VLOOKUP($A1883,'Medical Examinations'!$A:$O,15,FALSE),"")</f>
        <v>Normal</v>
      </c>
      <c r="L1883" s="19" t="str">
        <f>IFERROR(VLOOKUP($A1883,'Hospitalisation Details'!$A:$Q,7,FALSE),"")</f>
        <v>9-Dec-1997</v>
      </c>
      <c r="M1883" s="20">
        <f>IFERROR(VLOOKUP($A1883,'Hospitalisation Details'!$A:$Q,10,FALSE),"")</f>
        <v>42112.24</v>
      </c>
      <c r="N1883" s="26" t="str">
        <f>IFERROR(VLOOKUP($A1883,'Hospitalisation Details'!$A:$Q,11,FALSE),"")</f>
        <v>tier - 1</v>
      </c>
      <c r="O1883" t="str">
        <f>IFERROR(VLOOKUP($A1883,'Hospitalisation Details'!$A:$Q,13,FALSE),"")</f>
        <v>tier - 3</v>
      </c>
      <c r="P1883" t="str">
        <f>IFERROR(VLOOKUP($A1883,'Hospitalisation Details'!$A:$Q,15,FALSE),"")</f>
        <v>R1013</v>
      </c>
      <c r="Q1883">
        <f>IFERROR(VLOOKUP($A1883,'Hospitalisation Details'!$A:$Q,8,FALSE),"")</f>
        <v>25</v>
      </c>
    </row>
    <row r="1884" spans="1:17" ht="15" x14ac:dyDescent="0.35">
      <c r="A1884" s="25" t="str">
        <f>'Customer Names'!A681</f>
        <v>Id680</v>
      </c>
      <c r="B1884" t="str">
        <f>IFERROR(VLOOKUP($A1884,'Customer Names'!$A:$F,3,FALSE),"")</f>
        <v>Battaglino</v>
      </c>
      <c r="C1884" s="27">
        <f>IFERROR(VLOOKUP($A1884,'Medical Examinations'!$A:$O,2,FALSE),"")</f>
        <v>36.979999999999997</v>
      </c>
      <c r="D1884">
        <f>IFERROR(VLOOKUP($A1884,'Medical Examinations'!$A:$O,3,FALSE),"")</f>
        <v>9.56</v>
      </c>
      <c r="E1884" s="26" t="str">
        <f>IFERROR(VLOOKUP($A1884,'Medical Examinations'!$A:$O,4,FALSE),"")</f>
        <v>Yes</v>
      </c>
      <c r="F1884" t="str">
        <f>IFERROR(VLOOKUP($A1884,'Medical Examinations'!$A:$O,6,FALSE),"")</f>
        <v>No</v>
      </c>
      <c r="G1884" t="str">
        <f>IFERROR(VLOOKUP($A1884,'Medical Examinations'!$A:$O,7,FALSE),"")</f>
        <v>No</v>
      </c>
      <c r="H1884" s="28" t="str">
        <f>IFERROR(VLOOKUP($A1884,'Medical Examinations'!$A:$O,8,FALSE),"")</f>
        <v>0</v>
      </c>
      <c r="I1884" t="str">
        <f>IFERROR(VLOOKUP($A1884,'Medical Examinations'!$A:$O,10,FALSE),"")</f>
        <v>No</v>
      </c>
      <c r="J1884" t="str">
        <f>IFERROR(VLOOKUP($A1884,'Medical Examinations'!$A:$O,14,FALSE),"")</f>
        <v>Obesity</v>
      </c>
      <c r="K1884" t="str">
        <f>IFERROR(VLOOKUP($A1884,'Medical Examinations'!$A:$O,15,FALSE),"")</f>
        <v>Diabetes</v>
      </c>
      <c r="L1884" s="19" t="str">
        <f>IFERROR(VLOOKUP($A1884,'Hospitalisation Details'!$A:$Q,7,FALSE),"")</f>
        <v>18-Jul-1967</v>
      </c>
      <c r="M1884" s="20">
        <f>IFERROR(VLOOKUP($A1884,'Hospitalisation Details'!$A:$Q,10,FALSE),"")</f>
        <v>14600.62</v>
      </c>
      <c r="N1884" s="26" t="str">
        <f>IFERROR(VLOOKUP($A1884,'Hospitalisation Details'!$A:$Q,11,FALSE),"")</f>
        <v>tier - 2</v>
      </c>
      <c r="O1884" t="str">
        <f>IFERROR(VLOOKUP($A1884,'Hospitalisation Details'!$A:$Q,13,FALSE),"")</f>
        <v>tier - 3</v>
      </c>
      <c r="P1884" t="str">
        <f>IFERROR(VLOOKUP($A1884,'Hospitalisation Details'!$A:$Q,15,FALSE),"")</f>
        <v>R1022</v>
      </c>
      <c r="Q1884">
        <f>IFERROR(VLOOKUP($A1884,'Hospitalisation Details'!$A:$Q,8,FALSE),"")</f>
        <v>55</v>
      </c>
    </row>
    <row r="1885" spans="1:17" ht="15" x14ac:dyDescent="0.35">
      <c r="A1885" s="25" t="str">
        <f>'Customer Names'!A682</f>
        <v>Id681</v>
      </c>
      <c r="B1885" t="str">
        <f>IFERROR(VLOOKUP($A1885,'Customer Names'!$A:$F,3,FALSE),"")</f>
        <v>Pena</v>
      </c>
      <c r="C1885" s="27">
        <f>IFERROR(VLOOKUP($A1885,'Medical Examinations'!$A:$O,2,FALSE),"")</f>
        <v>32.395000000000003</v>
      </c>
      <c r="D1885">
        <f>IFERROR(VLOOKUP($A1885,'Medical Examinations'!$A:$O,3,FALSE),"")</f>
        <v>8.23</v>
      </c>
      <c r="E1885" s="26" t="str">
        <f>IFERROR(VLOOKUP($A1885,'Medical Examinations'!$A:$O,4,FALSE),"")</f>
        <v>Yes</v>
      </c>
      <c r="F1885" t="str">
        <f>IFERROR(VLOOKUP($A1885,'Medical Examinations'!$A:$O,6,FALSE),"")</f>
        <v>No</v>
      </c>
      <c r="G1885" t="str">
        <f>IFERROR(VLOOKUP($A1885,'Medical Examinations'!$A:$O,7,FALSE),"")</f>
        <v>Yes</v>
      </c>
      <c r="H1885" s="28">
        <f>IFERROR(VLOOKUP($A1885,'Medical Examinations'!$A:$O,8,FALSE),"")</f>
        <v>1</v>
      </c>
      <c r="I1885" t="str">
        <f>IFERROR(VLOOKUP($A1885,'Medical Examinations'!$A:$O,10,FALSE),"")</f>
        <v>No</v>
      </c>
      <c r="J1885" t="str">
        <f>IFERROR(VLOOKUP($A1885,'Medical Examinations'!$A:$O,14,FALSE),"")</f>
        <v>Obesity</v>
      </c>
      <c r="K1885" t="str">
        <f>IFERROR(VLOOKUP($A1885,'Medical Examinations'!$A:$O,15,FALSE),"")</f>
        <v>Diabetes</v>
      </c>
      <c r="L1885" s="19" t="str">
        <f>IFERROR(VLOOKUP($A1885,'Hospitalisation Details'!$A:$Q,7,FALSE),"")</f>
        <v>14-Oct-1963</v>
      </c>
      <c r="M1885" s="20">
        <f>IFERROR(VLOOKUP($A1885,'Hospitalisation Details'!$A:$Q,10,FALSE),"")</f>
        <v>14590.63</v>
      </c>
      <c r="N1885" s="26" t="str">
        <f>IFERROR(VLOOKUP($A1885,'Hospitalisation Details'!$A:$Q,11,FALSE),"")</f>
        <v>tier - 2</v>
      </c>
      <c r="O1885" t="str">
        <f>IFERROR(VLOOKUP($A1885,'Hospitalisation Details'!$A:$Q,13,FALSE),"")</f>
        <v>tier - 1</v>
      </c>
      <c r="P1885" t="str">
        <f>IFERROR(VLOOKUP($A1885,'Hospitalisation Details'!$A:$Q,15,FALSE),"")</f>
        <v>R1024</v>
      </c>
      <c r="Q1885">
        <f>IFERROR(VLOOKUP($A1885,'Hospitalisation Details'!$A:$Q,8,FALSE),"")</f>
        <v>59</v>
      </c>
    </row>
    <row r="1886" spans="1:17" ht="15" x14ac:dyDescent="0.35">
      <c r="A1886" s="25" t="str">
        <f>'Customer Names'!A683</f>
        <v>Id682</v>
      </c>
      <c r="B1886" t="str">
        <f>IFERROR(VLOOKUP($A1886,'Customer Names'!$A:$F,3,FALSE),"")</f>
        <v>Thomason</v>
      </c>
      <c r="C1886" s="27">
        <f>IFERROR(VLOOKUP($A1886,'Medical Examinations'!$A:$O,2,FALSE),"")</f>
        <v>32.729999999999997</v>
      </c>
      <c r="D1886">
        <f>IFERROR(VLOOKUP($A1886,'Medical Examinations'!$A:$O,3,FALSE),"")</f>
        <v>7.03</v>
      </c>
      <c r="E1886" s="26" t="str">
        <f>IFERROR(VLOOKUP($A1886,'Medical Examinations'!$A:$O,4,FALSE),"")</f>
        <v>No</v>
      </c>
      <c r="F1886" t="str">
        <f>IFERROR(VLOOKUP($A1886,'Medical Examinations'!$A:$O,6,FALSE),"")</f>
        <v>No</v>
      </c>
      <c r="G1886" t="str">
        <f>IFERROR(VLOOKUP($A1886,'Medical Examinations'!$A:$O,7,FALSE),"")</f>
        <v>No</v>
      </c>
      <c r="H1886" s="28" t="str">
        <f>IFERROR(VLOOKUP($A1886,'Medical Examinations'!$A:$O,8,FALSE),"")</f>
        <v>0</v>
      </c>
      <c r="I1886" t="str">
        <f>IFERROR(VLOOKUP($A1886,'Medical Examinations'!$A:$O,10,FALSE),"")</f>
        <v>No</v>
      </c>
      <c r="J1886" t="str">
        <f>IFERROR(VLOOKUP($A1886,'Medical Examinations'!$A:$O,14,FALSE),"")</f>
        <v>Obesity</v>
      </c>
      <c r="K1886" t="str">
        <f>IFERROR(VLOOKUP($A1886,'Medical Examinations'!$A:$O,15,FALSE),"")</f>
        <v>Diabetes</v>
      </c>
      <c r="L1886" s="19" t="str">
        <f>IFERROR(VLOOKUP($A1886,'Hospitalisation Details'!$A:$Q,7,FALSE),"")</f>
        <v>3-Dec-1962</v>
      </c>
      <c r="M1886" s="20">
        <f>IFERROR(VLOOKUP($A1886,'Hospitalisation Details'!$A:$Q,10,FALSE),"")</f>
        <v>14574.64</v>
      </c>
      <c r="N1886" s="26" t="str">
        <f>IFERROR(VLOOKUP($A1886,'Hospitalisation Details'!$A:$Q,11,FALSE),"")</f>
        <v>tier - 2</v>
      </c>
      <c r="O1886" t="str">
        <f>IFERROR(VLOOKUP($A1886,'Hospitalisation Details'!$A:$Q,13,FALSE),"")</f>
        <v>tier - 1</v>
      </c>
      <c r="P1886" t="str">
        <f>IFERROR(VLOOKUP($A1886,'Hospitalisation Details'!$A:$Q,15,FALSE),"")</f>
        <v>R1025</v>
      </c>
      <c r="Q1886">
        <f>IFERROR(VLOOKUP($A1886,'Hospitalisation Details'!$A:$Q,8,FALSE),"")</f>
        <v>60</v>
      </c>
    </row>
    <row r="1887" spans="1:17" ht="15" x14ac:dyDescent="0.35">
      <c r="A1887" s="25" t="str">
        <f>'Customer Names'!A684</f>
        <v>Id683</v>
      </c>
      <c r="B1887" t="str">
        <f>IFERROR(VLOOKUP($A1887,'Customer Names'!$A:$F,3,FALSE),"")</f>
        <v>Hancox</v>
      </c>
      <c r="C1887" s="27">
        <f>IFERROR(VLOOKUP($A1887,'Medical Examinations'!$A:$O,2,FALSE),"")</f>
        <v>20.52</v>
      </c>
      <c r="D1887">
        <f>IFERROR(VLOOKUP($A1887,'Medical Examinations'!$A:$O,3,FALSE),"")</f>
        <v>5.45</v>
      </c>
      <c r="E1887" s="26" t="str">
        <f>IFERROR(VLOOKUP($A1887,'Medical Examinations'!$A:$O,4,FALSE),"")</f>
        <v>No</v>
      </c>
      <c r="F1887" t="str">
        <f>IFERROR(VLOOKUP($A1887,'Medical Examinations'!$A:$O,6,FALSE),"")</f>
        <v>No</v>
      </c>
      <c r="G1887" t="str">
        <f>IFERROR(VLOOKUP($A1887,'Medical Examinations'!$A:$O,7,FALSE),"")</f>
        <v>No</v>
      </c>
      <c r="H1887" s="28">
        <f>IFERROR(VLOOKUP($A1887,'Medical Examinations'!$A:$O,8,FALSE),"")</f>
        <v>1</v>
      </c>
      <c r="I1887" t="str">
        <f>IFERROR(VLOOKUP($A1887,'Medical Examinations'!$A:$O,10,FALSE),"")</f>
        <v>Yes</v>
      </c>
      <c r="J1887" t="str">
        <f>IFERROR(VLOOKUP($A1887,'Medical Examinations'!$A:$O,14,FALSE),"")</f>
        <v>Normal Weight</v>
      </c>
      <c r="K1887" t="str">
        <f>IFERROR(VLOOKUP($A1887,'Medical Examinations'!$A:$O,15,FALSE),"")</f>
        <v>Normal</v>
      </c>
      <c r="L1887" s="19" t="str">
        <f>IFERROR(VLOOKUP($A1887,'Hospitalisation Details'!$A:$Q,7,FALSE),"")</f>
        <v>12-Sep-1998</v>
      </c>
      <c r="M1887" s="20">
        <f>IFERROR(VLOOKUP($A1887,'Hospitalisation Details'!$A:$Q,10,FALSE),"")</f>
        <v>14571.89</v>
      </c>
      <c r="N1887" s="26" t="str">
        <f>IFERROR(VLOOKUP($A1887,'Hospitalisation Details'!$A:$Q,11,FALSE),"")</f>
        <v>tier - 2</v>
      </c>
      <c r="O1887" t="str">
        <f>IFERROR(VLOOKUP($A1887,'Hospitalisation Details'!$A:$Q,13,FALSE),"")</f>
        <v>tier - 1</v>
      </c>
      <c r="P1887" t="str">
        <f>IFERROR(VLOOKUP($A1887,'Hospitalisation Details'!$A:$Q,15,FALSE),"")</f>
        <v>R1024</v>
      </c>
      <c r="Q1887">
        <f>IFERROR(VLOOKUP($A1887,'Hospitalisation Details'!$A:$Q,8,FALSE),"")</f>
        <v>24</v>
      </c>
    </row>
    <row r="1888" spans="1:17" ht="15" x14ac:dyDescent="0.35">
      <c r="A1888" s="25" t="str">
        <f>'Customer Names'!A685</f>
        <v>Id684</v>
      </c>
      <c r="B1888" t="str">
        <f>IFERROR(VLOOKUP($A1888,'Customer Names'!$A:$F,3,FALSE),"")</f>
        <v>Canarecci</v>
      </c>
      <c r="C1888" s="27">
        <f>IFERROR(VLOOKUP($A1888,'Medical Examinations'!$A:$O,2,FALSE),"")</f>
        <v>51.72</v>
      </c>
      <c r="D1888">
        <f>IFERROR(VLOOKUP($A1888,'Medical Examinations'!$A:$O,3,FALSE),"")</f>
        <v>5.76</v>
      </c>
      <c r="E1888" s="26" t="str">
        <f>IFERROR(VLOOKUP($A1888,'Medical Examinations'!$A:$O,4,FALSE),"")</f>
        <v>No</v>
      </c>
      <c r="F1888" t="str">
        <f>IFERROR(VLOOKUP($A1888,'Medical Examinations'!$A:$O,6,FALSE),"")</f>
        <v>No</v>
      </c>
      <c r="G1888" t="str">
        <f>IFERROR(VLOOKUP($A1888,'Medical Examinations'!$A:$O,7,FALSE),"")</f>
        <v>No</v>
      </c>
      <c r="H1888" s="28" t="str">
        <f>IFERROR(VLOOKUP($A1888,'Medical Examinations'!$A:$O,8,FALSE),"")</f>
        <v>0</v>
      </c>
      <c r="I1888" t="str">
        <f>IFERROR(VLOOKUP($A1888,'Medical Examinations'!$A:$O,10,FALSE),"")</f>
        <v>No</v>
      </c>
      <c r="J1888" t="str">
        <f>IFERROR(VLOOKUP($A1888,'Medical Examinations'!$A:$O,14,FALSE),"")</f>
        <v>Obesity</v>
      </c>
      <c r="K1888" t="str">
        <f>IFERROR(VLOOKUP($A1888,'Medical Examinations'!$A:$O,15,FALSE),"")</f>
        <v>Prediabetes</v>
      </c>
      <c r="L1888" s="19" t="str">
        <f>IFERROR(VLOOKUP($A1888,'Hospitalisation Details'!$A:$Q,7,FALSE),"")</f>
        <v>14-Jul-1989</v>
      </c>
      <c r="M1888" s="20">
        <f>IFERROR(VLOOKUP($A1888,'Hospitalisation Details'!$A:$Q,10,FALSE),"")</f>
        <v>14547.26</v>
      </c>
      <c r="N1888" s="26" t="str">
        <f>IFERROR(VLOOKUP($A1888,'Hospitalisation Details'!$A:$Q,11,FALSE),"")</f>
        <v>tier - 2</v>
      </c>
      <c r="O1888" t="str">
        <f>IFERROR(VLOOKUP($A1888,'Hospitalisation Details'!$A:$Q,13,FALSE),"")</f>
        <v>tier - 3</v>
      </c>
      <c r="P1888" t="str">
        <f>IFERROR(VLOOKUP($A1888,'Hospitalisation Details'!$A:$Q,15,FALSE),"")</f>
        <v>R1011</v>
      </c>
      <c r="Q1888">
        <f>IFERROR(VLOOKUP($A1888,'Hospitalisation Details'!$A:$Q,8,FALSE),"")</f>
        <v>33</v>
      </c>
    </row>
    <row r="1889" spans="1:17" ht="15" x14ac:dyDescent="0.35">
      <c r="A1889" s="25" t="str">
        <f>'Customer Names'!A686</f>
        <v>Id685</v>
      </c>
      <c r="B1889" t="str">
        <f>IFERROR(VLOOKUP($A1889,'Customer Names'!$A:$F,3,FALSE),"")</f>
        <v>Toupin</v>
      </c>
      <c r="C1889" s="27">
        <f>IFERROR(VLOOKUP($A1889,'Medical Examinations'!$A:$O,2,FALSE),"")</f>
        <v>50.2</v>
      </c>
      <c r="D1889">
        <f>IFERROR(VLOOKUP($A1889,'Medical Examinations'!$A:$O,3,FALSE),"")</f>
        <v>5.4</v>
      </c>
      <c r="E1889" s="26" t="str">
        <f>IFERROR(VLOOKUP($A1889,'Medical Examinations'!$A:$O,4,FALSE),"")</f>
        <v>No</v>
      </c>
      <c r="F1889" t="str">
        <f>IFERROR(VLOOKUP($A1889,'Medical Examinations'!$A:$O,6,FALSE),"")</f>
        <v>No</v>
      </c>
      <c r="G1889" t="str">
        <f>IFERROR(VLOOKUP($A1889,'Medical Examinations'!$A:$O,7,FALSE),"")</f>
        <v>No</v>
      </c>
      <c r="H1889" s="28" t="str">
        <f>IFERROR(VLOOKUP($A1889,'Medical Examinations'!$A:$O,8,FALSE),"")</f>
        <v>0</v>
      </c>
      <c r="I1889" t="str">
        <f>IFERROR(VLOOKUP($A1889,'Medical Examinations'!$A:$O,10,FALSE),"")</f>
        <v>No</v>
      </c>
      <c r="J1889" t="str">
        <f>IFERROR(VLOOKUP($A1889,'Medical Examinations'!$A:$O,14,FALSE),"")</f>
        <v>Obesity</v>
      </c>
      <c r="K1889" t="str">
        <f>IFERROR(VLOOKUP($A1889,'Medical Examinations'!$A:$O,15,FALSE),"")</f>
        <v>Normal</v>
      </c>
      <c r="L1889" s="19" t="str">
        <f>IFERROR(VLOOKUP($A1889,'Hospitalisation Details'!$A:$Q,7,FALSE),"")</f>
        <v>22-Jul-1989</v>
      </c>
      <c r="M1889" s="20">
        <f>IFERROR(VLOOKUP($A1889,'Hospitalisation Details'!$A:$Q,10,FALSE),"")</f>
        <v>14507.46</v>
      </c>
      <c r="N1889" s="26" t="str">
        <f>IFERROR(VLOOKUP($A1889,'Hospitalisation Details'!$A:$Q,11,FALSE),"")</f>
        <v>tier - 2</v>
      </c>
      <c r="O1889" t="str">
        <f>IFERROR(VLOOKUP($A1889,'Hospitalisation Details'!$A:$Q,13,FALSE),"")</f>
        <v>tier - 3</v>
      </c>
      <c r="P1889" t="str">
        <f>IFERROR(VLOOKUP($A1889,'Hospitalisation Details'!$A:$Q,15,FALSE),"")</f>
        <v>R1012</v>
      </c>
      <c r="Q1889">
        <f>IFERROR(VLOOKUP($A1889,'Hospitalisation Details'!$A:$Q,8,FALSE),"")</f>
        <v>33</v>
      </c>
    </row>
    <row r="1890" spans="1:17" ht="15" x14ac:dyDescent="0.35">
      <c r="A1890" s="25" t="str">
        <f>'Customer Names'!A687</f>
        <v>Id686</v>
      </c>
      <c r="B1890" t="str">
        <f>IFERROR(VLOOKUP($A1890,'Customer Names'!$A:$F,3,FALSE),"")</f>
        <v>Mulley</v>
      </c>
      <c r="C1890" s="27">
        <f>IFERROR(VLOOKUP($A1890,'Medical Examinations'!$A:$O,2,FALSE),"")</f>
        <v>25.52</v>
      </c>
      <c r="D1890">
        <f>IFERROR(VLOOKUP($A1890,'Medical Examinations'!$A:$O,3,FALSE),"")</f>
        <v>6.35</v>
      </c>
      <c r="E1890" s="26" t="str">
        <f>IFERROR(VLOOKUP($A1890,'Medical Examinations'!$A:$O,4,FALSE),"")</f>
        <v>No</v>
      </c>
      <c r="F1890" t="str">
        <f>IFERROR(VLOOKUP($A1890,'Medical Examinations'!$A:$O,6,FALSE),"")</f>
        <v>No</v>
      </c>
      <c r="G1890" t="str">
        <f>IFERROR(VLOOKUP($A1890,'Medical Examinations'!$A:$O,7,FALSE),"")</f>
        <v>Yes</v>
      </c>
      <c r="H1890" s="28">
        <f>IFERROR(VLOOKUP($A1890,'Medical Examinations'!$A:$O,8,FALSE),"")</f>
        <v>1</v>
      </c>
      <c r="I1890" t="str">
        <f>IFERROR(VLOOKUP($A1890,'Medical Examinations'!$A:$O,10,FALSE),"")</f>
        <v>No</v>
      </c>
      <c r="J1890" t="str">
        <f>IFERROR(VLOOKUP($A1890,'Medical Examinations'!$A:$O,14,FALSE),"")</f>
        <v>Over Weight</v>
      </c>
      <c r="K1890" t="str">
        <f>IFERROR(VLOOKUP($A1890,'Medical Examinations'!$A:$O,15,FALSE),"")</f>
        <v>Prediabetes</v>
      </c>
      <c r="L1890" s="19" t="str">
        <f>IFERROR(VLOOKUP($A1890,'Hospitalisation Details'!$A:$Q,7,FALSE),"")</f>
        <v>20-Oct-1979</v>
      </c>
      <c r="M1890" s="20">
        <f>IFERROR(VLOOKUP($A1890,'Hospitalisation Details'!$A:$Q,10,FALSE),"")</f>
        <v>14478.33</v>
      </c>
      <c r="N1890" s="26" t="str">
        <f>IFERROR(VLOOKUP($A1890,'Hospitalisation Details'!$A:$Q,11,FALSE),"")</f>
        <v>tier - 2</v>
      </c>
      <c r="O1890" t="str">
        <f>IFERROR(VLOOKUP($A1890,'Hospitalisation Details'!$A:$Q,13,FALSE),"")</f>
        <v>tier - 2</v>
      </c>
      <c r="P1890" t="str">
        <f>IFERROR(VLOOKUP($A1890,'Hospitalisation Details'!$A:$Q,15,FALSE),"")</f>
        <v>R1013</v>
      </c>
      <c r="Q1890">
        <f>IFERROR(VLOOKUP($A1890,'Hospitalisation Details'!$A:$Q,8,FALSE),"")</f>
        <v>43</v>
      </c>
    </row>
    <row r="1891" spans="1:17" ht="15" x14ac:dyDescent="0.35">
      <c r="A1891" s="25" t="str">
        <f>'Customer Names'!A688</f>
        <v>Id687</v>
      </c>
      <c r="B1891" t="str">
        <f>IFERROR(VLOOKUP($A1891,'Customer Names'!$A:$F,3,FALSE),"")</f>
        <v>Parry</v>
      </c>
      <c r="C1891" s="27">
        <f>IFERROR(VLOOKUP($A1891,'Medical Examinations'!$A:$O,2,FALSE),"")</f>
        <v>35.200000000000003</v>
      </c>
      <c r="D1891">
        <f>IFERROR(VLOOKUP($A1891,'Medical Examinations'!$A:$O,3,FALSE),"")</f>
        <v>6.26</v>
      </c>
      <c r="E1891" s="26" t="str">
        <f>IFERROR(VLOOKUP($A1891,'Medical Examinations'!$A:$O,4,FALSE),"")</f>
        <v>Yes</v>
      </c>
      <c r="F1891" t="str">
        <f>IFERROR(VLOOKUP($A1891,'Medical Examinations'!$A:$O,6,FALSE),"")</f>
        <v>No</v>
      </c>
      <c r="G1891" t="str">
        <f>IFERROR(VLOOKUP($A1891,'Medical Examinations'!$A:$O,7,FALSE),"")</f>
        <v>No</v>
      </c>
      <c r="H1891" s="28">
        <f>IFERROR(VLOOKUP($A1891,'Medical Examinations'!$A:$O,8,FALSE),"")</f>
        <v>2</v>
      </c>
      <c r="I1891" t="str">
        <f>IFERROR(VLOOKUP($A1891,'Medical Examinations'!$A:$O,10,FALSE),"")</f>
        <v>No</v>
      </c>
      <c r="J1891" t="str">
        <f>IFERROR(VLOOKUP($A1891,'Medical Examinations'!$A:$O,14,FALSE),"")</f>
        <v>Obesity</v>
      </c>
      <c r="K1891" t="str">
        <f>IFERROR(VLOOKUP($A1891,'Medical Examinations'!$A:$O,15,FALSE),"")</f>
        <v>Prediabetes</v>
      </c>
      <c r="L1891" s="19" t="str">
        <f>IFERROR(VLOOKUP($A1891,'Hospitalisation Details'!$A:$Q,7,FALSE),"")</f>
        <v>20-Nov-1959</v>
      </c>
      <c r="M1891" s="20">
        <f>IFERROR(VLOOKUP($A1891,'Hospitalisation Details'!$A:$Q,10,FALSE),"")</f>
        <v>14474.68</v>
      </c>
      <c r="N1891" s="26" t="str">
        <f>IFERROR(VLOOKUP($A1891,'Hospitalisation Details'!$A:$Q,11,FALSE),"")</f>
        <v>tier - 2</v>
      </c>
      <c r="O1891" t="str">
        <f>IFERROR(VLOOKUP($A1891,'Hospitalisation Details'!$A:$Q,13,FALSE),"")</f>
        <v>tier - 2</v>
      </c>
      <c r="P1891" t="str">
        <f>IFERROR(VLOOKUP($A1891,'Hospitalisation Details'!$A:$Q,15,FALSE),"")</f>
        <v>R1013</v>
      </c>
      <c r="Q1891">
        <f>IFERROR(VLOOKUP($A1891,'Hospitalisation Details'!$A:$Q,8,FALSE),"")</f>
        <v>63</v>
      </c>
    </row>
    <row r="1892" spans="1:17" ht="15" x14ac:dyDescent="0.35">
      <c r="A1892" s="25" t="str">
        <f>'Customer Names'!A689</f>
        <v>Id688</v>
      </c>
      <c r="B1892" t="str">
        <f>IFERROR(VLOOKUP($A1892,'Customer Names'!$A:$F,3,FALSE),"")</f>
        <v>Mason Cox</v>
      </c>
      <c r="C1892" s="27">
        <f>IFERROR(VLOOKUP($A1892,'Medical Examinations'!$A:$O,2,FALSE),"")</f>
        <v>41.26</v>
      </c>
      <c r="D1892">
        <f>IFERROR(VLOOKUP($A1892,'Medical Examinations'!$A:$O,3,FALSE),"")</f>
        <v>5.97</v>
      </c>
      <c r="E1892" s="26" t="str">
        <f>IFERROR(VLOOKUP($A1892,'Medical Examinations'!$A:$O,4,FALSE),"")</f>
        <v>Yes</v>
      </c>
      <c r="F1892" t="str">
        <f>IFERROR(VLOOKUP($A1892,'Medical Examinations'!$A:$O,6,FALSE),"")</f>
        <v>No</v>
      </c>
      <c r="G1892" t="str">
        <f>IFERROR(VLOOKUP($A1892,'Medical Examinations'!$A:$O,7,FALSE),"")</f>
        <v>No</v>
      </c>
      <c r="H1892" s="28" t="str">
        <f>IFERROR(VLOOKUP($A1892,'Medical Examinations'!$A:$O,8,FALSE),"")</f>
        <v>0</v>
      </c>
      <c r="I1892" t="str">
        <f>IFERROR(VLOOKUP($A1892,'Medical Examinations'!$A:$O,10,FALSE),"")</f>
        <v>No</v>
      </c>
      <c r="J1892" t="str">
        <f>IFERROR(VLOOKUP($A1892,'Medical Examinations'!$A:$O,14,FALSE),"")</f>
        <v>Obesity</v>
      </c>
      <c r="K1892" t="str">
        <f>IFERROR(VLOOKUP($A1892,'Medical Examinations'!$A:$O,15,FALSE),"")</f>
        <v>Prediabetes</v>
      </c>
      <c r="L1892" s="19" t="str">
        <f>IFERROR(VLOOKUP($A1892,'Hospitalisation Details'!$A:$Q,7,FALSE),"")</f>
        <v>27-Nov-1976</v>
      </c>
      <c r="M1892" s="20">
        <f>IFERROR(VLOOKUP($A1892,'Hospitalisation Details'!$A:$Q,10,FALSE),"")</f>
        <v>14470.01</v>
      </c>
      <c r="N1892" s="26" t="str">
        <f>IFERROR(VLOOKUP($A1892,'Hospitalisation Details'!$A:$Q,11,FALSE),"")</f>
        <v>tier - 2</v>
      </c>
      <c r="O1892" t="str">
        <f>IFERROR(VLOOKUP($A1892,'Hospitalisation Details'!$A:$Q,13,FALSE),"")</f>
        <v>tier - 3</v>
      </c>
      <c r="P1892" t="str">
        <f>IFERROR(VLOOKUP($A1892,'Hospitalisation Details'!$A:$Q,15,FALSE),"")</f>
        <v>R1012</v>
      </c>
      <c r="Q1892">
        <f>IFERROR(VLOOKUP($A1892,'Hospitalisation Details'!$A:$Q,8,FALSE),"")</f>
        <v>46</v>
      </c>
    </row>
    <row r="1893" spans="1:17" ht="15" x14ac:dyDescent="0.35">
      <c r="A1893" s="25" t="str">
        <f>'Customer Names'!A690</f>
        <v>Id689</v>
      </c>
      <c r="B1893" t="str">
        <f>IFERROR(VLOOKUP($A1893,'Customer Names'!$A:$F,3,FALSE),"")</f>
        <v>Thompson</v>
      </c>
      <c r="C1893" s="27">
        <f>IFERROR(VLOOKUP($A1893,'Medical Examinations'!$A:$O,2,FALSE),"")</f>
        <v>17.195</v>
      </c>
      <c r="D1893">
        <f>IFERROR(VLOOKUP($A1893,'Medical Examinations'!$A:$O,3,FALSE),"")</f>
        <v>5.29</v>
      </c>
      <c r="E1893" s="26" t="str">
        <f>IFERROR(VLOOKUP($A1893,'Medical Examinations'!$A:$O,4,FALSE),"")</f>
        <v>Yes</v>
      </c>
      <c r="F1893" t="str">
        <f>IFERROR(VLOOKUP($A1893,'Medical Examinations'!$A:$O,6,FALSE),"")</f>
        <v>No</v>
      </c>
      <c r="G1893" t="str">
        <f>IFERROR(VLOOKUP($A1893,'Medical Examinations'!$A:$O,7,FALSE),"")</f>
        <v>No</v>
      </c>
      <c r="H1893" s="28" t="str">
        <f>IFERROR(VLOOKUP($A1893,'Medical Examinations'!$A:$O,8,FALSE),"")</f>
        <v>0</v>
      </c>
      <c r="I1893" t="str">
        <f>IFERROR(VLOOKUP($A1893,'Medical Examinations'!$A:$O,10,FALSE),"")</f>
        <v>Yes</v>
      </c>
      <c r="J1893" t="str">
        <f>IFERROR(VLOOKUP($A1893,'Medical Examinations'!$A:$O,14,FALSE),"")</f>
        <v>Under Weight</v>
      </c>
      <c r="K1893" t="str">
        <f>IFERROR(VLOOKUP($A1893,'Medical Examinations'!$A:$O,15,FALSE),"")</f>
        <v>Normal</v>
      </c>
      <c r="L1893" s="19" t="str">
        <f>IFERROR(VLOOKUP($A1893,'Hospitalisation Details'!$A:$Q,7,FALSE),"")</f>
        <v>10-Nov-1996</v>
      </c>
      <c r="M1893" s="20">
        <f>IFERROR(VLOOKUP($A1893,'Hospitalisation Details'!$A:$Q,10,FALSE),"")</f>
        <v>14455.64</v>
      </c>
      <c r="N1893" s="26" t="str">
        <f>IFERROR(VLOOKUP($A1893,'Hospitalisation Details'!$A:$Q,11,FALSE),"")</f>
        <v>tier - 2</v>
      </c>
      <c r="O1893" t="str">
        <f>IFERROR(VLOOKUP($A1893,'Hospitalisation Details'!$A:$Q,13,FALSE),"")</f>
        <v>tier - 3</v>
      </c>
      <c r="P1893" t="str">
        <f>IFERROR(VLOOKUP($A1893,'Hospitalisation Details'!$A:$Q,15,FALSE),"")</f>
        <v>R1024</v>
      </c>
      <c r="Q1893">
        <f>IFERROR(VLOOKUP($A1893,'Hospitalisation Details'!$A:$Q,8,FALSE),"")</f>
        <v>26</v>
      </c>
    </row>
    <row r="1894" spans="1:17" ht="15" x14ac:dyDescent="0.35">
      <c r="A1894" s="25" t="str">
        <f>'Customer Names'!A70</f>
        <v>Id69</v>
      </c>
      <c r="B1894" t="str">
        <f>IFERROR(VLOOKUP($A1894,'Customer Names'!$A:$F,3,FALSE),"")</f>
        <v>Mutz</v>
      </c>
      <c r="C1894" s="27">
        <f>IFERROR(VLOOKUP($A1894,'Medical Examinations'!$A:$O,2,FALSE),"")</f>
        <v>35.53</v>
      </c>
      <c r="D1894">
        <f>IFERROR(VLOOKUP($A1894,'Medical Examinations'!$A:$O,3,FALSE),"")</f>
        <v>4.3600000000000003</v>
      </c>
      <c r="E1894" s="26" t="str">
        <f>IFERROR(VLOOKUP($A1894,'Medical Examinations'!$A:$O,4,FALSE),"")</f>
        <v>Yes</v>
      </c>
      <c r="F1894" t="str">
        <f>IFERROR(VLOOKUP($A1894,'Medical Examinations'!$A:$O,6,FALSE),"")</f>
        <v>No</v>
      </c>
      <c r="G1894" t="str">
        <f>IFERROR(VLOOKUP($A1894,'Medical Examinations'!$A:$O,7,FALSE),"")</f>
        <v>No</v>
      </c>
      <c r="H1894" s="28" t="str">
        <f>IFERROR(VLOOKUP($A1894,'Medical Examinations'!$A:$O,8,FALSE),"")</f>
        <v>0</v>
      </c>
      <c r="I1894" t="str">
        <f>IFERROR(VLOOKUP($A1894,'Medical Examinations'!$A:$O,10,FALSE),"")</f>
        <v>Yes</v>
      </c>
      <c r="J1894" t="str">
        <f>IFERROR(VLOOKUP($A1894,'Medical Examinations'!$A:$O,14,FALSE),"")</f>
        <v>Obesity</v>
      </c>
      <c r="K1894" t="str">
        <f>IFERROR(VLOOKUP($A1894,'Medical Examinations'!$A:$O,15,FALSE),"")</f>
        <v>Normal</v>
      </c>
      <c r="L1894" s="19" t="str">
        <f>IFERROR(VLOOKUP($A1894,'Hospitalisation Details'!$A:$Q,7,FALSE),"")</f>
        <v>28-Nov-1976</v>
      </c>
      <c r="M1894" s="20">
        <f>IFERROR(VLOOKUP($A1894,'Hospitalisation Details'!$A:$Q,10,FALSE),"")</f>
        <v>42111.66</v>
      </c>
      <c r="N1894" s="26" t="str">
        <f>IFERROR(VLOOKUP($A1894,'Hospitalisation Details'!$A:$Q,11,FALSE),"")</f>
        <v>tier - 1</v>
      </c>
      <c r="O1894" t="str">
        <f>IFERROR(VLOOKUP($A1894,'Hospitalisation Details'!$A:$Q,13,FALSE),"")</f>
        <v>tier - 1</v>
      </c>
      <c r="P1894" t="str">
        <f>IFERROR(VLOOKUP($A1894,'Hospitalisation Details'!$A:$Q,15,FALSE),"")</f>
        <v>R1024</v>
      </c>
      <c r="Q1894">
        <f>IFERROR(VLOOKUP($A1894,'Hospitalisation Details'!$A:$Q,8,FALSE),"")</f>
        <v>46</v>
      </c>
    </row>
    <row r="1895" spans="1:17" ht="15" x14ac:dyDescent="0.35">
      <c r="A1895" s="25" t="str">
        <f>'Customer Names'!A691</f>
        <v>Id690</v>
      </c>
      <c r="B1895" t="str">
        <f>IFERROR(VLOOKUP($A1895,'Customer Names'!$A:$F,3,FALSE),"")</f>
        <v>Nelson</v>
      </c>
      <c r="C1895" s="27">
        <f>IFERROR(VLOOKUP($A1895,'Medical Examinations'!$A:$O,2,FALSE),"")</f>
        <v>23.085000000000001</v>
      </c>
      <c r="D1895">
        <f>IFERROR(VLOOKUP($A1895,'Medical Examinations'!$A:$O,3,FALSE),"")</f>
        <v>4.2699999999999996</v>
      </c>
      <c r="E1895" s="26" t="str">
        <f>IFERROR(VLOOKUP($A1895,'Medical Examinations'!$A:$O,4,FALSE),"")</f>
        <v>Yes</v>
      </c>
      <c r="F1895" t="str">
        <f>IFERROR(VLOOKUP($A1895,'Medical Examinations'!$A:$O,6,FALSE),"")</f>
        <v>No</v>
      </c>
      <c r="G1895" t="str">
        <f>IFERROR(VLOOKUP($A1895,'Medical Examinations'!$A:$O,7,FALSE),"")</f>
        <v>No</v>
      </c>
      <c r="H1895" s="28">
        <f>IFERROR(VLOOKUP($A1895,'Medical Examinations'!$A:$O,8,FALSE),"")</f>
        <v>2</v>
      </c>
      <c r="I1895" t="str">
        <f>IFERROR(VLOOKUP($A1895,'Medical Examinations'!$A:$O,10,FALSE),"")</f>
        <v>No</v>
      </c>
      <c r="J1895" t="str">
        <f>IFERROR(VLOOKUP($A1895,'Medical Examinations'!$A:$O,14,FALSE),"")</f>
        <v>Normal Weight</v>
      </c>
      <c r="K1895" t="str">
        <f>IFERROR(VLOOKUP($A1895,'Medical Examinations'!$A:$O,15,FALSE),"")</f>
        <v>Normal</v>
      </c>
      <c r="L1895" s="19" t="str">
        <f>IFERROR(VLOOKUP($A1895,'Hospitalisation Details'!$A:$Q,7,FALSE),"")</f>
        <v>3-Aug-1959</v>
      </c>
      <c r="M1895" s="20">
        <f>IFERROR(VLOOKUP($A1895,'Hospitalisation Details'!$A:$Q,10,FALSE),"")</f>
        <v>14451.84</v>
      </c>
      <c r="N1895" s="26" t="str">
        <f>IFERROR(VLOOKUP($A1895,'Hospitalisation Details'!$A:$Q,11,FALSE),"")</f>
        <v>tier - 2</v>
      </c>
      <c r="O1895" t="str">
        <f>IFERROR(VLOOKUP($A1895,'Hospitalisation Details'!$A:$Q,13,FALSE),"")</f>
        <v>tier - 3</v>
      </c>
      <c r="P1895" t="str">
        <f>IFERROR(VLOOKUP($A1895,'Hospitalisation Details'!$A:$Q,15,FALSE),"")</f>
        <v>R1023</v>
      </c>
      <c r="Q1895">
        <f>IFERROR(VLOOKUP($A1895,'Hospitalisation Details'!$A:$Q,8,FALSE),"")</f>
        <v>63</v>
      </c>
    </row>
    <row r="1896" spans="1:17" ht="15" x14ac:dyDescent="0.35">
      <c r="A1896" s="25" t="str">
        <f>'Customer Names'!A692</f>
        <v>Id691</v>
      </c>
      <c r="B1896" t="str">
        <f>IFERROR(VLOOKUP($A1896,'Customer Names'!$A:$F,3,FALSE),"")</f>
        <v>Forte</v>
      </c>
      <c r="C1896" s="27">
        <f>IFERROR(VLOOKUP($A1896,'Medical Examinations'!$A:$O,2,FALSE),"")</f>
        <v>21.66</v>
      </c>
      <c r="D1896">
        <f>IFERROR(VLOOKUP($A1896,'Medical Examinations'!$A:$O,3,FALSE),"")</f>
        <v>5.2</v>
      </c>
      <c r="E1896" s="26" t="str">
        <f>IFERROR(VLOOKUP($A1896,'Medical Examinations'!$A:$O,4,FALSE),"")</f>
        <v>Yes</v>
      </c>
      <c r="F1896" t="str">
        <f>IFERROR(VLOOKUP($A1896,'Medical Examinations'!$A:$O,6,FALSE),"")</f>
        <v>No</v>
      </c>
      <c r="G1896" t="str">
        <f>IFERROR(VLOOKUP($A1896,'Medical Examinations'!$A:$O,7,FALSE),"")</f>
        <v>No</v>
      </c>
      <c r="H1896" s="28">
        <f>IFERROR(VLOOKUP($A1896,'Medical Examinations'!$A:$O,8,FALSE),"")</f>
        <v>2</v>
      </c>
      <c r="I1896" t="str">
        <f>IFERROR(VLOOKUP($A1896,'Medical Examinations'!$A:$O,10,FALSE),"")</f>
        <v>No</v>
      </c>
      <c r="J1896" t="str">
        <f>IFERROR(VLOOKUP($A1896,'Medical Examinations'!$A:$O,14,FALSE),"")</f>
        <v>Normal Weight</v>
      </c>
      <c r="K1896" t="str">
        <f>IFERROR(VLOOKUP($A1896,'Medical Examinations'!$A:$O,15,FALSE),"")</f>
        <v>Normal</v>
      </c>
      <c r="L1896" s="19" t="str">
        <f>IFERROR(VLOOKUP($A1896,'Hospitalisation Details'!$A:$Q,7,FALSE),"")</f>
        <v>29-Jun-1959</v>
      </c>
      <c r="M1896" s="20">
        <f>IFERROR(VLOOKUP($A1896,'Hospitalisation Details'!$A:$Q,10,FALSE),"")</f>
        <v>14449.85</v>
      </c>
      <c r="N1896" s="26" t="str">
        <f>IFERROR(VLOOKUP($A1896,'Hospitalisation Details'!$A:$Q,11,FALSE),"")</f>
        <v>tier - 2</v>
      </c>
      <c r="O1896" t="str">
        <f>IFERROR(VLOOKUP($A1896,'Hospitalisation Details'!$A:$Q,13,FALSE),"")</f>
        <v>tier - 1</v>
      </c>
      <c r="P1896" t="str">
        <f>IFERROR(VLOOKUP($A1896,'Hospitalisation Details'!$A:$Q,15,FALSE),"")</f>
        <v>R1024</v>
      </c>
      <c r="Q1896">
        <f>IFERROR(VLOOKUP($A1896,'Hospitalisation Details'!$A:$Q,8,FALSE),"")</f>
        <v>63</v>
      </c>
    </row>
    <row r="1897" spans="1:17" ht="15" x14ac:dyDescent="0.35">
      <c r="A1897" s="25" t="str">
        <f>'Customer Names'!A693</f>
        <v>Id692</v>
      </c>
      <c r="B1897" t="str">
        <f>IFERROR(VLOOKUP($A1897,'Customer Names'!$A:$F,3,FALSE),"")</f>
        <v>Corona Iturriaga</v>
      </c>
      <c r="C1897" s="27">
        <f>IFERROR(VLOOKUP($A1897,'Medical Examinations'!$A:$O,2,FALSE),"")</f>
        <v>36.47</v>
      </c>
      <c r="D1897">
        <f>IFERROR(VLOOKUP($A1897,'Medical Examinations'!$A:$O,3,FALSE),"")</f>
        <v>8.23</v>
      </c>
      <c r="E1897" s="26" t="str">
        <f>IFERROR(VLOOKUP($A1897,'Medical Examinations'!$A:$O,4,FALSE),"")</f>
        <v>Yes</v>
      </c>
      <c r="F1897" t="str">
        <f>IFERROR(VLOOKUP($A1897,'Medical Examinations'!$A:$O,6,FALSE),"")</f>
        <v>No</v>
      </c>
      <c r="G1897" t="str">
        <f>IFERROR(VLOOKUP($A1897,'Medical Examinations'!$A:$O,7,FALSE),"")</f>
        <v>No</v>
      </c>
      <c r="H1897" s="28" t="str">
        <f>IFERROR(VLOOKUP($A1897,'Medical Examinations'!$A:$O,8,FALSE),"")</f>
        <v>0</v>
      </c>
      <c r="I1897" t="str">
        <f>IFERROR(VLOOKUP($A1897,'Medical Examinations'!$A:$O,10,FALSE),"")</f>
        <v>No</v>
      </c>
      <c r="J1897" t="str">
        <f>IFERROR(VLOOKUP($A1897,'Medical Examinations'!$A:$O,14,FALSE),"")</f>
        <v>Obesity</v>
      </c>
      <c r="K1897" t="str">
        <f>IFERROR(VLOOKUP($A1897,'Medical Examinations'!$A:$O,15,FALSE),"")</f>
        <v>Diabetes</v>
      </c>
      <c r="L1897" s="19" t="str">
        <f>IFERROR(VLOOKUP($A1897,'Hospitalisation Details'!$A:$Q,7,FALSE),"")</f>
        <v>4-Nov-1967</v>
      </c>
      <c r="M1897" s="20">
        <f>IFERROR(VLOOKUP($A1897,'Hospitalisation Details'!$A:$Q,10,FALSE),"")</f>
        <v>14427.63</v>
      </c>
      <c r="N1897" s="26" t="str">
        <f>IFERROR(VLOOKUP($A1897,'Hospitalisation Details'!$A:$Q,11,FALSE),"")</f>
        <v>tier - 2</v>
      </c>
      <c r="O1897" t="str">
        <f>IFERROR(VLOOKUP($A1897,'Hospitalisation Details'!$A:$Q,13,FALSE),"")</f>
        <v>tier - 2</v>
      </c>
      <c r="P1897" t="str">
        <f>IFERROR(VLOOKUP($A1897,'Hospitalisation Details'!$A:$Q,15,FALSE),"")</f>
        <v>R1021</v>
      </c>
      <c r="Q1897">
        <f>IFERROR(VLOOKUP($A1897,'Hospitalisation Details'!$A:$Q,8,FALSE),"")</f>
        <v>55</v>
      </c>
    </row>
    <row r="1898" spans="1:17" ht="15" x14ac:dyDescent="0.35">
      <c r="A1898" s="25" t="str">
        <f>'Customer Names'!A694</f>
        <v>Id693</v>
      </c>
      <c r="B1898" t="str">
        <f>IFERROR(VLOOKUP($A1898,'Customer Names'!$A:$F,3,FALSE),"")</f>
        <v>McCollum</v>
      </c>
      <c r="C1898" s="27">
        <f>IFERROR(VLOOKUP($A1898,'Medical Examinations'!$A:$O,2,FALSE),"")</f>
        <v>36.08</v>
      </c>
      <c r="D1898">
        <f>IFERROR(VLOOKUP($A1898,'Medical Examinations'!$A:$O,3,FALSE),"")</f>
        <v>10.33</v>
      </c>
      <c r="E1898" s="26" t="str">
        <f>IFERROR(VLOOKUP($A1898,'Medical Examinations'!$A:$O,4,FALSE),"")</f>
        <v>Yes</v>
      </c>
      <c r="F1898" t="str">
        <f>IFERROR(VLOOKUP($A1898,'Medical Examinations'!$A:$O,6,FALSE),"")</f>
        <v>No</v>
      </c>
      <c r="G1898" t="str">
        <f>IFERROR(VLOOKUP($A1898,'Medical Examinations'!$A:$O,7,FALSE),"")</f>
        <v>No</v>
      </c>
      <c r="H1898" s="28" t="str">
        <f>IFERROR(VLOOKUP($A1898,'Medical Examinations'!$A:$O,8,FALSE),"")</f>
        <v>0</v>
      </c>
      <c r="I1898" t="str">
        <f>IFERROR(VLOOKUP($A1898,'Medical Examinations'!$A:$O,10,FALSE),"")</f>
        <v>No</v>
      </c>
      <c r="J1898" t="str">
        <f>IFERROR(VLOOKUP($A1898,'Medical Examinations'!$A:$O,14,FALSE),"")</f>
        <v>Obesity</v>
      </c>
      <c r="K1898" t="str">
        <f>IFERROR(VLOOKUP($A1898,'Medical Examinations'!$A:$O,15,FALSE),"")</f>
        <v>Diabetes</v>
      </c>
      <c r="L1898" s="19" t="str">
        <f>IFERROR(VLOOKUP($A1898,'Hospitalisation Details'!$A:$Q,7,FALSE),"")</f>
        <v>15-Aug-1967</v>
      </c>
      <c r="M1898" s="20">
        <f>IFERROR(VLOOKUP($A1898,'Hospitalisation Details'!$A:$Q,10,FALSE),"")</f>
        <v>14426.66</v>
      </c>
      <c r="N1898" s="26" t="str">
        <f>IFERROR(VLOOKUP($A1898,'Hospitalisation Details'!$A:$Q,11,FALSE),"")</f>
        <v>tier - 2</v>
      </c>
      <c r="O1898" t="str">
        <f>IFERROR(VLOOKUP($A1898,'Hospitalisation Details'!$A:$Q,13,FALSE),"")</f>
        <v>tier - 2</v>
      </c>
      <c r="P1898" t="str">
        <f>IFERROR(VLOOKUP($A1898,'Hospitalisation Details'!$A:$Q,15,FALSE),"")</f>
        <v>R1026</v>
      </c>
      <c r="Q1898">
        <f>IFERROR(VLOOKUP($A1898,'Hospitalisation Details'!$A:$Q,8,FALSE),"")</f>
        <v>55</v>
      </c>
    </row>
    <row r="1899" spans="1:17" ht="15" x14ac:dyDescent="0.35">
      <c r="A1899" s="25" t="str">
        <f>'Customer Names'!A695</f>
        <v>Id694</v>
      </c>
      <c r="B1899" t="str">
        <f>IFERROR(VLOOKUP($A1899,'Customer Names'!$A:$F,3,FALSE),"")</f>
        <v>Hevner</v>
      </c>
      <c r="C1899" s="27">
        <f>IFERROR(VLOOKUP($A1899,'Medical Examinations'!$A:$O,2,FALSE),"")</f>
        <v>23.18</v>
      </c>
      <c r="D1899">
        <f>IFERROR(VLOOKUP($A1899,'Medical Examinations'!$A:$O,3,FALSE),"")</f>
        <v>6.13</v>
      </c>
      <c r="E1899" s="26" t="str">
        <f>IFERROR(VLOOKUP($A1899,'Medical Examinations'!$A:$O,4,FALSE),"")</f>
        <v>No</v>
      </c>
      <c r="F1899" t="str">
        <f>IFERROR(VLOOKUP($A1899,'Medical Examinations'!$A:$O,6,FALSE),"")</f>
        <v>No</v>
      </c>
      <c r="G1899" t="str">
        <f>IFERROR(VLOOKUP($A1899,'Medical Examinations'!$A:$O,7,FALSE),"")</f>
        <v>No</v>
      </c>
      <c r="H1899" s="28" t="str">
        <f>IFERROR(VLOOKUP($A1899,'Medical Examinations'!$A:$O,8,FALSE),"")</f>
        <v>0</v>
      </c>
      <c r="I1899" t="str">
        <f>IFERROR(VLOOKUP($A1899,'Medical Examinations'!$A:$O,10,FALSE),"")</f>
        <v>No</v>
      </c>
      <c r="J1899" t="str">
        <f>IFERROR(VLOOKUP($A1899,'Medical Examinations'!$A:$O,14,FALSE),"")</f>
        <v>Normal Weight</v>
      </c>
      <c r="K1899" t="str">
        <f>IFERROR(VLOOKUP($A1899,'Medical Examinations'!$A:$O,15,FALSE),"")</f>
        <v>Prediabetes</v>
      </c>
      <c r="L1899" s="19" t="str">
        <f>IFERROR(VLOOKUP($A1899,'Hospitalisation Details'!$A:$Q,7,FALSE),"")</f>
        <v>10-Aug-1999</v>
      </c>
      <c r="M1899" s="20">
        <f>IFERROR(VLOOKUP($A1899,'Hospitalisation Details'!$A:$Q,10,FALSE),"")</f>
        <v>14426.07</v>
      </c>
      <c r="N1899" s="26" t="str">
        <f>IFERROR(VLOOKUP($A1899,'Hospitalisation Details'!$A:$Q,11,FALSE),"")</f>
        <v>tier - 2</v>
      </c>
      <c r="O1899" t="str">
        <f>IFERROR(VLOOKUP($A1899,'Hospitalisation Details'!$A:$Q,13,FALSE),"")</f>
        <v>tier - 1</v>
      </c>
      <c r="P1899" t="str">
        <f>IFERROR(VLOOKUP($A1899,'Hospitalisation Details'!$A:$Q,15,FALSE),"")</f>
        <v>R1012</v>
      </c>
      <c r="Q1899">
        <f>IFERROR(VLOOKUP($A1899,'Hospitalisation Details'!$A:$Q,8,FALSE),"")</f>
        <v>23</v>
      </c>
    </row>
    <row r="1900" spans="1:17" ht="15" x14ac:dyDescent="0.35">
      <c r="A1900" s="25" t="str">
        <f>'Customer Names'!A696</f>
        <v>Id695</v>
      </c>
      <c r="B1900" t="str">
        <f>IFERROR(VLOOKUP($A1900,'Customer Names'!$A:$F,3,FALSE),"")</f>
        <v>Looi</v>
      </c>
      <c r="C1900" s="27">
        <f>IFERROR(VLOOKUP($A1900,'Medical Examinations'!$A:$O,2,FALSE),"")</f>
        <v>39.159999999999997</v>
      </c>
      <c r="D1900">
        <f>IFERROR(VLOOKUP($A1900,'Medical Examinations'!$A:$O,3,FALSE),"")</f>
        <v>8.08</v>
      </c>
      <c r="E1900" s="26" t="str">
        <f>IFERROR(VLOOKUP($A1900,'Medical Examinations'!$A:$O,4,FALSE),"")</f>
        <v>No</v>
      </c>
      <c r="F1900" t="str">
        <f>IFERROR(VLOOKUP($A1900,'Medical Examinations'!$A:$O,6,FALSE),"")</f>
        <v>No</v>
      </c>
      <c r="G1900" t="str">
        <f>IFERROR(VLOOKUP($A1900,'Medical Examinations'!$A:$O,7,FALSE),"")</f>
        <v>No</v>
      </c>
      <c r="H1900" s="28">
        <f>IFERROR(VLOOKUP($A1900,'Medical Examinations'!$A:$O,8,FALSE),"")</f>
        <v>3</v>
      </c>
      <c r="I1900" t="str">
        <f>IFERROR(VLOOKUP($A1900,'Medical Examinations'!$A:$O,10,FALSE),"")</f>
        <v>No</v>
      </c>
      <c r="J1900" t="str">
        <f>IFERROR(VLOOKUP($A1900,'Medical Examinations'!$A:$O,14,FALSE),"")</f>
        <v>Obesity</v>
      </c>
      <c r="K1900" t="str">
        <f>IFERROR(VLOOKUP($A1900,'Medical Examinations'!$A:$O,15,FALSE),"")</f>
        <v>Diabetes</v>
      </c>
      <c r="L1900" s="19" t="str">
        <f>IFERROR(VLOOKUP($A1900,'Hospitalisation Details'!$A:$Q,7,FALSE),"")</f>
        <v>20-Sep-1958</v>
      </c>
      <c r="M1900" s="20">
        <f>IFERROR(VLOOKUP($A1900,'Hospitalisation Details'!$A:$Q,10,FALSE),"")</f>
        <v>14418.28</v>
      </c>
      <c r="N1900" s="26" t="str">
        <f>IFERROR(VLOOKUP($A1900,'Hospitalisation Details'!$A:$Q,11,FALSE),"")</f>
        <v>tier - 2</v>
      </c>
      <c r="O1900" t="str">
        <f>IFERROR(VLOOKUP($A1900,'Hospitalisation Details'!$A:$Q,13,FALSE),"")</f>
        <v>tier - 3</v>
      </c>
      <c r="P1900" t="str">
        <f>IFERROR(VLOOKUP($A1900,'Hospitalisation Details'!$A:$Q,15,FALSE),"")</f>
        <v>R1013</v>
      </c>
      <c r="Q1900">
        <f>IFERROR(VLOOKUP($A1900,'Hospitalisation Details'!$A:$Q,8,FALSE),"")</f>
        <v>64</v>
      </c>
    </row>
    <row r="1901" spans="1:17" ht="15" x14ac:dyDescent="0.35">
      <c r="A1901" s="25" t="str">
        <f>'Customer Names'!A697</f>
        <v>Id696</v>
      </c>
      <c r="B1901" t="str">
        <f>IFERROR(VLOOKUP($A1901,'Customer Names'!$A:$F,3,FALSE),"")</f>
        <v>Power</v>
      </c>
      <c r="C1901" s="27">
        <f>IFERROR(VLOOKUP($A1901,'Medical Examinations'!$A:$O,2,FALSE),"")</f>
        <v>38.19</v>
      </c>
      <c r="D1901">
        <f>IFERROR(VLOOKUP($A1901,'Medical Examinations'!$A:$O,3,FALSE),"")</f>
        <v>10.49</v>
      </c>
      <c r="E1901" s="26" t="str">
        <f>IFERROR(VLOOKUP($A1901,'Medical Examinations'!$A:$O,4,FALSE),"")</f>
        <v>No</v>
      </c>
      <c r="F1901" t="str">
        <f>IFERROR(VLOOKUP($A1901,'Medical Examinations'!$A:$O,6,FALSE),"")</f>
        <v>No</v>
      </c>
      <c r="G1901" t="str">
        <f>IFERROR(VLOOKUP($A1901,'Medical Examinations'!$A:$O,7,FALSE),"")</f>
        <v>No</v>
      </c>
      <c r="H1901" s="28">
        <f>IFERROR(VLOOKUP($A1901,'Medical Examinations'!$A:$O,8,FALSE),"")</f>
        <v>3</v>
      </c>
      <c r="I1901" t="str">
        <f>IFERROR(VLOOKUP($A1901,'Medical Examinations'!$A:$O,10,FALSE),"")</f>
        <v>No</v>
      </c>
      <c r="J1901" t="str">
        <f>IFERROR(VLOOKUP($A1901,'Medical Examinations'!$A:$O,14,FALSE),"")</f>
        <v>Obesity</v>
      </c>
      <c r="K1901" t="str">
        <f>IFERROR(VLOOKUP($A1901,'Medical Examinations'!$A:$O,15,FALSE),"")</f>
        <v>Diabetes</v>
      </c>
      <c r="L1901" s="19" t="str">
        <f>IFERROR(VLOOKUP($A1901,'Hospitalisation Details'!$A:$Q,7,FALSE),"")</f>
        <v>29-Jul-1958</v>
      </c>
      <c r="M1901" s="20">
        <f>IFERROR(VLOOKUP($A1901,'Hospitalisation Details'!$A:$Q,10,FALSE),"")</f>
        <v>14410.93</v>
      </c>
      <c r="N1901" s="26" t="str">
        <f>IFERROR(VLOOKUP($A1901,'Hospitalisation Details'!$A:$Q,11,FALSE),"")</f>
        <v>tier - 2</v>
      </c>
      <c r="O1901" t="str">
        <f>IFERROR(VLOOKUP($A1901,'Hospitalisation Details'!$A:$Q,13,FALSE),"")</f>
        <v>tier - 2</v>
      </c>
      <c r="P1901" t="str">
        <f>IFERROR(VLOOKUP($A1901,'Hospitalisation Details'!$A:$Q,15,FALSE),"")</f>
        <v>R1016</v>
      </c>
      <c r="Q1901">
        <f>IFERROR(VLOOKUP($A1901,'Hospitalisation Details'!$A:$Q,8,FALSE),"")</f>
        <v>64</v>
      </c>
    </row>
    <row r="1902" spans="1:17" ht="15" x14ac:dyDescent="0.35">
      <c r="A1902" s="25" t="str">
        <f>'Customer Names'!A698</f>
        <v>Id697</v>
      </c>
      <c r="B1902" t="str">
        <f>IFERROR(VLOOKUP($A1902,'Customer Names'!$A:$F,3,FALSE),"")</f>
        <v>Routon</v>
      </c>
      <c r="C1902" s="27">
        <f>IFERROR(VLOOKUP($A1902,'Medical Examinations'!$A:$O,2,FALSE),"")</f>
        <v>26.41</v>
      </c>
      <c r="D1902">
        <f>IFERROR(VLOOKUP($A1902,'Medical Examinations'!$A:$O,3,FALSE),"")</f>
        <v>8.11</v>
      </c>
      <c r="E1902" s="26" t="str">
        <f>IFERROR(VLOOKUP($A1902,'Medical Examinations'!$A:$O,4,FALSE),"")</f>
        <v>No</v>
      </c>
      <c r="F1902" t="str">
        <f>IFERROR(VLOOKUP($A1902,'Medical Examinations'!$A:$O,6,FALSE),"")</f>
        <v>No</v>
      </c>
      <c r="G1902" t="str">
        <f>IFERROR(VLOOKUP($A1902,'Medical Examinations'!$A:$O,7,FALSE),"")</f>
        <v>No</v>
      </c>
      <c r="H1902" s="28">
        <f>IFERROR(VLOOKUP($A1902,'Medical Examinations'!$A:$O,8,FALSE),"")</f>
        <v>3</v>
      </c>
      <c r="I1902" t="str">
        <f>IFERROR(VLOOKUP($A1902,'Medical Examinations'!$A:$O,10,FALSE),"")</f>
        <v>No</v>
      </c>
      <c r="J1902" t="str">
        <f>IFERROR(VLOOKUP($A1902,'Medical Examinations'!$A:$O,14,FALSE),"")</f>
        <v>Over Weight</v>
      </c>
      <c r="K1902" t="str">
        <f>IFERROR(VLOOKUP($A1902,'Medical Examinations'!$A:$O,15,FALSE),"")</f>
        <v>Diabetes</v>
      </c>
      <c r="L1902" s="19" t="str">
        <f>IFERROR(VLOOKUP($A1902,'Hospitalisation Details'!$A:$Q,7,FALSE),"")</f>
        <v>14-Sep-1958</v>
      </c>
      <c r="M1902" s="20">
        <f>IFERROR(VLOOKUP($A1902,'Hospitalisation Details'!$A:$Q,10,FALSE),"")</f>
        <v>14394.56</v>
      </c>
      <c r="N1902" s="26" t="str">
        <f>IFERROR(VLOOKUP($A1902,'Hospitalisation Details'!$A:$Q,11,FALSE),"")</f>
        <v>tier - 2</v>
      </c>
      <c r="O1902" t="str">
        <f>IFERROR(VLOOKUP($A1902,'Hospitalisation Details'!$A:$Q,13,FALSE),"")</f>
        <v>tier - 1</v>
      </c>
      <c r="P1902" t="str">
        <f>IFERROR(VLOOKUP($A1902,'Hospitalisation Details'!$A:$Q,15,FALSE),"")</f>
        <v>R1018</v>
      </c>
      <c r="Q1902">
        <f>IFERROR(VLOOKUP($A1902,'Hospitalisation Details'!$A:$Q,8,FALSE),"")</f>
        <v>64</v>
      </c>
    </row>
    <row r="1903" spans="1:17" ht="15" x14ac:dyDescent="0.35">
      <c r="A1903" s="25" t="str">
        <f>'Customer Names'!A699</f>
        <v>Id698</v>
      </c>
      <c r="B1903" t="str">
        <f>IFERROR(VLOOKUP($A1903,'Customer Names'!$A:$F,3,FALSE),"")</f>
        <v>Dochelli</v>
      </c>
      <c r="C1903" s="27">
        <f>IFERROR(VLOOKUP($A1903,'Medical Examinations'!$A:$O,2,FALSE),"")</f>
        <v>28.785</v>
      </c>
      <c r="D1903">
        <f>IFERROR(VLOOKUP($A1903,'Medical Examinations'!$A:$O,3,FALSE),"")</f>
        <v>6.6</v>
      </c>
      <c r="E1903" s="26" t="str">
        <f>IFERROR(VLOOKUP($A1903,'Medical Examinations'!$A:$O,4,FALSE),"")</f>
        <v>No</v>
      </c>
      <c r="F1903" t="str">
        <f>IFERROR(VLOOKUP($A1903,'Medical Examinations'!$A:$O,6,FALSE),"")</f>
        <v>No</v>
      </c>
      <c r="G1903" t="str">
        <f>IFERROR(VLOOKUP($A1903,'Medical Examinations'!$A:$O,7,FALSE),"")</f>
        <v>No</v>
      </c>
      <c r="H1903" s="28" t="str">
        <f>IFERROR(VLOOKUP($A1903,'Medical Examinations'!$A:$O,8,FALSE),"")</f>
        <v>0</v>
      </c>
      <c r="I1903" t="str">
        <f>IFERROR(VLOOKUP($A1903,'Medical Examinations'!$A:$O,10,FALSE),"")</f>
        <v>No</v>
      </c>
      <c r="J1903" t="str">
        <f>IFERROR(VLOOKUP($A1903,'Medical Examinations'!$A:$O,14,FALSE),"")</f>
        <v>Over Weight</v>
      </c>
      <c r="K1903" t="str">
        <f>IFERROR(VLOOKUP($A1903,'Medical Examinations'!$A:$O,15,FALSE),"")</f>
        <v>Diabetes</v>
      </c>
      <c r="L1903" s="19" t="str">
        <f>IFERROR(VLOOKUP($A1903,'Hospitalisation Details'!$A:$Q,7,FALSE),"")</f>
        <v>22-Jun-1965</v>
      </c>
      <c r="M1903" s="20">
        <f>IFERROR(VLOOKUP($A1903,'Hospitalisation Details'!$A:$Q,10,FALSE),"")</f>
        <v>14394.4</v>
      </c>
      <c r="N1903" s="26" t="str">
        <f>IFERROR(VLOOKUP($A1903,'Hospitalisation Details'!$A:$Q,11,FALSE),"")</f>
        <v>tier - 2</v>
      </c>
      <c r="O1903" t="str">
        <f>IFERROR(VLOOKUP($A1903,'Hospitalisation Details'!$A:$Q,13,FALSE),"")</f>
        <v>tier - 3</v>
      </c>
      <c r="P1903" t="str">
        <f>IFERROR(VLOOKUP($A1903,'Hospitalisation Details'!$A:$Q,15,FALSE),"")</f>
        <v>R1024</v>
      </c>
      <c r="Q1903">
        <f>IFERROR(VLOOKUP($A1903,'Hospitalisation Details'!$A:$Q,8,FALSE),"")</f>
        <v>57</v>
      </c>
    </row>
    <row r="1904" spans="1:17" ht="15" x14ac:dyDescent="0.35">
      <c r="A1904" s="25" t="str">
        <f>'Customer Names'!A700</f>
        <v>Id699</v>
      </c>
      <c r="B1904" t="str">
        <f>IFERROR(VLOOKUP($A1904,'Customer Names'!$A:$F,3,FALSE),"")</f>
        <v>Gillespie</v>
      </c>
      <c r="C1904" s="27">
        <f>IFERROR(VLOOKUP($A1904,'Medical Examinations'!$A:$O,2,FALSE),"")</f>
        <v>26.695</v>
      </c>
      <c r="D1904">
        <f>IFERROR(VLOOKUP($A1904,'Medical Examinations'!$A:$O,3,FALSE),"")</f>
        <v>10.14</v>
      </c>
      <c r="E1904" s="26" t="str">
        <f>IFERROR(VLOOKUP($A1904,'Medical Examinations'!$A:$O,4,FALSE),"")</f>
        <v>Yes</v>
      </c>
      <c r="F1904" t="str">
        <f>IFERROR(VLOOKUP($A1904,'Medical Examinations'!$A:$O,6,FALSE),"")</f>
        <v>No</v>
      </c>
      <c r="G1904" t="str">
        <f>IFERROR(VLOOKUP($A1904,'Medical Examinations'!$A:$O,7,FALSE),"")</f>
        <v>Yes</v>
      </c>
      <c r="H1904" s="28">
        <f>IFERROR(VLOOKUP($A1904,'Medical Examinations'!$A:$O,8,FALSE),"")</f>
        <v>1</v>
      </c>
      <c r="I1904" t="str">
        <f>IFERROR(VLOOKUP($A1904,'Medical Examinations'!$A:$O,10,FALSE),"")</f>
        <v>No</v>
      </c>
      <c r="J1904" t="str">
        <f>IFERROR(VLOOKUP($A1904,'Medical Examinations'!$A:$O,14,FALSE),"")</f>
        <v>Over Weight</v>
      </c>
      <c r="K1904" t="str">
        <f>IFERROR(VLOOKUP($A1904,'Medical Examinations'!$A:$O,15,FALSE),"")</f>
        <v>Diabetes</v>
      </c>
      <c r="L1904" s="19" t="str">
        <f>IFERROR(VLOOKUP($A1904,'Hospitalisation Details'!$A:$Q,7,FALSE),"")</f>
        <v>16-Jul-1963</v>
      </c>
      <c r="M1904" s="20">
        <f>IFERROR(VLOOKUP($A1904,'Hospitalisation Details'!$A:$Q,10,FALSE),"")</f>
        <v>14382.71</v>
      </c>
      <c r="N1904" s="26" t="str">
        <f>IFERROR(VLOOKUP($A1904,'Hospitalisation Details'!$A:$Q,11,FALSE),"")</f>
        <v>tier - 2</v>
      </c>
      <c r="O1904" t="str">
        <f>IFERROR(VLOOKUP($A1904,'Hospitalisation Details'!$A:$Q,13,FALSE),"")</f>
        <v>tier - 2</v>
      </c>
      <c r="P1904" t="str">
        <f>IFERROR(VLOOKUP($A1904,'Hospitalisation Details'!$A:$Q,15,FALSE),"")</f>
        <v>R1012</v>
      </c>
      <c r="Q1904">
        <f>IFERROR(VLOOKUP($A1904,'Hospitalisation Details'!$A:$Q,8,FALSE),"")</f>
        <v>59</v>
      </c>
    </row>
    <row r="1905" spans="1:17" ht="15" x14ac:dyDescent="0.35">
      <c r="A1905" s="25" t="str">
        <f>'Customer Names'!A8</f>
        <v>Id7</v>
      </c>
      <c r="B1905" t="str">
        <f>IFERROR(VLOOKUP($A1905,'Customer Names'!$A:$F,3,FALSE),"")</f>
        <v>Macpherson</v>
      </c>
      <c r="C1905" s="27">
        <f>IFERROR(VLOOKUP($A1905,'Medical Examinations'!$A:$O,2,FALSE),"")</f>
        <v>36.4</v>
      </c>
      <c r="D1905">
        <f>IFERROR(VLOOKUP($A1905,'Medical Examinations'!$A:$O,3,FALSE),"")</f>
        <v>6.07</v>
      </c>
      <c r="E1905" s="26" t="str">
        <f>IFERROR(VLOOKUP($A1905,'Medical Examinations'!$A:$O,4,FALSE),"")</f>
        <v>No</v>
      </c>
      <c r="F1905" t="str">
        <f>IFERROR(VLOOKUP($A1905,'Medical Examinations'!$A:$O,6,FALSE),"")</f>
        <v>No</v>
      </c>
      <c r="G1905" t="str">
        <f>IFERROR(VLOOKUP($A1905,'Medical Examinations'!$A:$O,7,FALSE),"")</f>
        <v>No</v>
      </c>
      <c r="H1905" s="28" t="str">
        <f>IFERROR(VLOOKUP($A1905,'Medical Examinations'!$A:$O,8,FALSE),"")</f>
        <v>0</v>
      </c>
      <c r="I1905" t="str">
        <f>IFERROR(VLOOKUP($A1905,'Medical Examinations'!$A:$O,10,FALSE),"")</f>
        <v>Yes</v>
      </c>
      <c r="J1905" t="str">
        <f>IFERROR(VLOOKUP($A1905,'Medical Examinations'!$A:$O,14,FALSE),"")</f>
        <v>Obesity</v>
      </c>
      <c r="K1905" t="str">
        <f>IFERROR(VLOOKUP($A1905,'Medical Examinations'!$A:$O,15,FALSE),"")</f>
        <v>Prediabetes</v>
      </c>
      <c r="L1905" s="19" t="str">
        <f>IFERROR(VLOOKUP($A1905,'Hospitalisation Details'!$A:$Q,7,FALSE),"")</f>
        <v>27-Oct-1994</v>
      </c>
      <c r="M1905" s="20">
        <f>IFERROR(VLOOKUP($A1905,'Hospitalisation Details'!$A:$Q,10,FALSE),"")</f>
        <v>51194.559999999998</v>
      </c>
      <c r="N1905" s="26" t="str">
        <f>IFERROR(VLOOKUP($A1905,'Hospitalisation Details'!$A:$Q,11,FALSE),"")</f>
        <v>tier - 1</v>
      </c>
      <c r="O1905" t="str">
        <f>IFERROR(VLOOKUP($A1905,'Hospitalisation Details'!$A:$Q,13,FALSE),"")</f>
        <v>tier - 3</v>
      </c>
      <c r="P1905" t="str">
        <f>IFERROR(VLOOKUP($A1905,'Hospitalisation Details'!$A:$Q,15,FALSE),"")</f>
        <v>R1011</v>
      </c>
      <c r="Q1905">
        <f>IFERROR(VLOOKUP($A1905,'Hospitalisation Details'!$A:$Q,8,FALSE),"")</f>
        <v>28</v>
      </c>
    </row>
    <row r="1906" spans="1:17" ht="15" x14ac:dyDescent="0.35">
      <c r="A1906" s="25" t="str">
        <f>'Customer Names'!A71</f>
        <v>Id70</v>
      </c>
      <c r="B1906" t="str">
        <f>IFERROR(VLOOKUP($A1906,'Customer Names'!$A:$F,3,FALSE),"")</f>
        <v>Lee</v>
      </c>
      <c r="C1906" s="27">
        <f>IFERROR(VLOOKUP($A1906,'Medical Examinations'!$A:$O,2,FALSE),"")</f>
        <v>30.8</v>
      </c>
      <c r="D1906">
        <f>IFERROR(VLOOKUP($A1906,'Medical Examinations'!$A:$O,3,FALSE),"")</f>
        <v>9.77</v>
      </c>
      <c r="E1906" s="26" t="str">
        <f>IFERROR(VLOOKUP($A1906,'Medical Examinations'!$A:$O,4,FALSE),"")</f>
        <v>No</v>
      </c>
      <c r="F1906" t="str">
        <f>IFERROR(VLOOKUP($A1906,'Medical Examinations'!$A:$O,6,FALSE),"")</f>
        <v>No</v>
      </c>
      <c r="G1906" t="str">
        <f>IFERROR(VLOOKUP($A1906,'Medical Examinations'!$A:$O,7,FALSE),"")</f>
        <v>No</v>
      </c>
      <c r="H1906" s="28" t="str">
        <f>IFERROR(VLOOKUP($A1906,'Medical Examinations'!$A:$O,8,FALSE),"")</f>
        <v>0</v>
      </c>
      <c r="I1906" t="str">
        <f>IFERROR(VLOOKUP($A1906,'Medical Examinations'!$A:$O,10,FALSE),"")</f>
        <v>Yes</v>
      </c>
      <c r="J1906" t="str">
        <f>IFERROR(VLOOKUP($A1906,'Medical Examinations'!$A:$O,14,FALSE),"")</f>
        <v>Obesity</v>
      </c>
      <c r="K1906" t="str">
        <f>IFERROR(VLOOKUP($A1906,'Medical Examinations'!$A:$O,15,FALSE),"")</f>
        <v>Diabetes</v>
      </c>
      <c r="L1906" s="19" t="str">
        <f>IFERROR(VLOOKUP($A1906,'Hospitalisation Details'!$A:$Q,7,FALSE),"")</f>
        <v>19-Dec-1968</v>
      </c>
      <c r="M1906" s="20">
        <f>IFERROR(VLOOKUP($A1906,'Hospitalisation Details'!$A:$Q,10,FALSE),"")</f>
        <v>41999.519999999997</v>
      </c>
      <c r="N1906" s="26" t="str">
        <f>IFERROR(VLOOKUP($A1906,'Hospitalisation Details'!$A:$Q,11,FALSE),"")</f>
        <v>tier - 1</v>
      </c>
      <c r="O1906" t="str">
        <f>IFERROR(VLOOKUP($A1906,'Hospitalisation Details'!$A:$Q,13,FALSE),"")</f>
        <v>tier - 3</v>
      </c>
      <c r="P1906" t="str">
        <f>IFERROR(VLOOKUP($A1906,'Hospitalisation Details'!$A:$Q,15,FALSE),"")</f>
        <v>R1013</v>
      </c>
      <c r="Q1906">
        <f>IFERROR(VLOOKUP($A1906,'Hospitalisation Details'!$A:$Q,8,FALSE),"")</f>
        <v>54</v>
      </c>
    </row>
    <row r="1907" spans="1:17" ht="15" x14ac:dyDescent="0.35">
      <c r="A1907" s="25" t="str">
        <f>'Customer Names'!A701</f>
        <v>Id700</v>
      </c>
      <c r="B1907" t="str">
        <f>IFERROR(VLOOKUP($A1907,'Customer Names'!$A:$F,3,FALSE),"")</f>
        <v>Oskvig</v>
      </c>
      <c r="C1907" s="27">
        <f>IFERROR(VLOOKUP($A1907,'Medical Examinations'!$A:$O,2,FALSE),"")</f>
        <v>32.799999999999997</v>
      </c>
      <c r="D1907">
        <f>IFERROR(VLOOKUP($A1907,'Medical Examinations'!$A:$O,3,FALSE),"")</f>
        <v>6.06</v>
      </c>
      <c r="E1907" s="26" t="str">
        <f>IFERROR(VLOOKUP($A1907,'Medical Examinations'!$A:$O,4,FALSE),"")</f>
        <v>Yes</v>
      </c>
      <c r="F1907" t="str">
        <f>IFERROR(VLOOKUP($A1907,'Medical Examinations'!$A:$O,6,FALSE),"")</f>
        <v>No</v>
      </c>
      <c r="G1907" t="str">
        <f>IFERROR(VLOOKUP($A1907,'Medical Examinations'!$A:$O,7,FALSE),"")</f>
        <v>No</v>
      </c>
      <c r="H1907" s="28">
        <f>IFERROR(VLOOKUP($A1907,'Medical Examinations'!$A:$O,8,FALSE),"")</f>
        <v>1</v>
      </c>
      <c r="I1907" t="str">
        <f>IFERROR(VLOOKUP($A1907,'Medical Examinations'!$A:$O,10,FALSE),"")</f>
        <v>No</v>
      </c>
      <c r="J1907" t="str">
        <f>IFERROR(VLOOKUP($A1907,'Medical Examinations'!$A:$O,14,FALSE),"")</f>
        <v>Obesity</v>
      </c>
      <c r="K1907" t="str">
        <f>IFERROR(VLOOKUP($A1907,'Medical Examinations'!$A:$O,15,FALSE),"")</f>
        <v>Prediabetes</v>
      </c>
      <c r="L1907" s="19" t="str">
        <f>IFERROR(VLOOKUP($A1907,'Hospitalisation Details'!$A:$Q,7,FALSE),"")</f>
        <v>16-Nov-1988</v>
      </c>
      <c r="M1907" s="20">
        <f>IFERROR(VLOOKUP($A1907,'Hospitalisation Details'!$A:$Q,10,FALSE),"")</f>
        <v>14358.36</v>
      </c>
      <c r="N1907" s="26" t="str">
        <f>IFERROR(VLOOKUP($A1907,'Hospitalisation Details'!$A:$Q,11,FALSE),"")</f>
        <v>tier - 2</v>
      </c>
      <c r="O1907" t="str">
        <f>IFERROR(VLOOKUP($A1907,'Hospitalisation Details'!$A:$Q,13,FALSE),"")</f>
        <v>tier - 2</v>
      </c>
      <c r="P1907" t="str">
        <f>IFERROR(VLOOKUP($A1907,'Hospitalisation Details'!$A:$Q,15,FALSE),"")</f>
        <v>R1011</v>
      </c>
      <c r="Q1907">
        <f>IFERROR(VLOOKUP($A1907,'Hospitalisation Details'!$A:$Q,8,FALSE),"")</f>
        <v>34</v>
      </c>
    </row>
    <row r="1908" spans="1:17" ht="15" x14ac:dyDescent="0.35">
      <c r="A1908" s="25" t="str">
        <f>'Customer Names'!A702</f>
        <v>Id701</v>
      </c>
      <c r="B1908" t="str">
        <f>IFERROR(VLOOKUP($A1908,'Customer Names'!$A:$F,3,FALSE),"")</f>
        <v>Holland-Stergar</v>
      </c>
      <c r="C1908" s="27">
        <f>IFERROR(VLOOKUP($A1908,'Medical Examinations'!$A:$O,2,FALSE),"")</f>
        <v>35.869999999999997</v>
      </c>
      <c r="D1908">
        <f>IFERROR(VLOOKUP($A1908,'Medical Examinations'!$A:$O,3,FALSE),"")</f>
        <v>9.91</v>
      </c>
      <c r="E1908" s="26" t="str">
        <f>IFERROR(VLOOKUP($A1908,'Medical Examinations'!$A:$O,4,FALSE),"")</f>
        <v>Yes</v>
      </c>
      <c r="F1908" t="str">
        <f>IFERROR(VLOOKUP($A1908,'Medical Examinations'!$A:$O,6,FALSE),"")</f>
        <v>No</v>
      </c>
      <c r="G1908" t="str">
        <f>IFERROR(VLOOKUP($A1908,'Medical Examinations'!$A:$O,7,FALSE),"")</f>
        <v>No</v>
      </c>
      <c r="H1908" s="28" t="str">
        <f>IFERROR(VLOOKUP($A1908,'Medical Examinations'!$A:$O,8,FALSE),"")</f>
        <v>0</v>
      </c>
      <c r="I1908" t="str">
        <f>IFERROR(VLOOKUP($A1908,'Medical Examinations'!$A:$O,10,FALSE),"")</f>
        <v>No</v>
      </c>
      <c r="J1908" t="str">
        <f>IFERROR(VLOOKUP($A1908,'Medical Examinations'!$A:$O,14,FALSE),"")</f>
        <v>Obesity</v>
      </c>
      <c r="K1908" t="str">
        <f>IFERROR(VLOOKUP($A1908,'Medical Examinations'!$A:$O,15,FALSE),"")</f>
        <v>Diabetes</v>
      </c>
      <c r="L1908" s="19" t="str">
        <f>IFERROR(VLOOKUP($A1908,'Hospitalisation Details'!$A:$Q,7,FALSE),"")</f>
        <v>10-Oct-1967</v>
      </c>
      <c r="M1908" s="20">
        <f>IFERROR(VLOOKUP($A1908,'Hospitalisation Details'!$A:$Q,10,FALSE),"")</f>
        <v>14355.43</v>
      </c>
      <c r="N1908" s="26" t="str">
        <f>IFERROR(VLOOKUP($A1908,'Hospitalisation Details'!$A:$Q,11,FALSE),"")</f>
        <v>tier - 2</v>
      </c>
      <c r="O1908" t="str">
        <f>IFERROR(VLOOKUP($A1908,'Hospitalisation Details'!$A:$Q,13,FALSE),"")</f>
        <v>tier - 1</v>
      </c>
      <c r="P1908" t="str">
        <f>IFERROR(VLOOKUP($A1908,'Hospitalisation Details'!$A:$Q,15,FALSE),"")</f>
        <v>R1026</v>
      </c>
      <c r="Q1908">
        <f>IFERROR(VLOOKUP($A1908,'Hospitalisation Details'!$A:$Q,8,FALSE),"")</f>
        <v>55</v>
      </c>
    </row>
    <row r="1909" spans="1:17" ht="15" x14ac:dyDescent="0.35">
      <c r="A1909" s="25" t="str">
        <f>'Customer Names'!A703</f>
        <v>Id702</v>
      </c>
      <c r="B1909" t="str">
        <f>IFERROR(VLOOKUP($A1909,'Customer Names'!$A:$F,3,FALSE),"")</f>
        <v>Arai</v>
      </c>
      <c r="C1909" s="27">
        <f>IFERROR(VLOOKUP($A1909,'Medical Examinations'!$A:$O,2,FALSE),"")</f>
        <v>21.66</v>
      </c>
      <c r="D1909">
        <f>IFERROR(VLOOKUP($A1909,'Medical Examinations'!$A:$O,3,FALSE),"")</f>
        <v>4.1399999999999997</v>
      </c>
      <c r="E1909" s="26" t="str">
        <f>IFERROR(VLOOKUP($A1909,'Medical Examinations'!$A:$O,4,FALSE),"")</f>
        <v>Yes</v>
      </c>
      <c r="F1909" t="str">
        <f>IFERROR(VLOOKUP($A1909,'Medical Examinations'!$A:$O,6,FALSE),"")</f>
        <v>No</v>
      </c>
      <c r="G1909" t="str">
        <f>IFERROR(VLOOKUP($A1909,'Medical Examinations'!$A:$O,7,FALSE),"")</f>
        <v>No</v>
      </c>
      <c r="H1909" s="28">
        <f>IFERROR(VLOOKUP($A1909,'Medical Examinations'!$A:$O,8,FALSE),"")</f>
        <v>2</v>
      </c>
      <c r="I1909" t="str">
        <f>IFERROR(VLOOKUP($A1909,'Medical Examinations'!$A:$O,10,FALSE),"")</f>
        <v>No</v>
      </c>
      <c r="J1909" t="str">
        <f>IFERROR(VLOOKUP($A1909,'Medical Examinations'!$A:$O,14,FALSE),"")</f>
        <v>Normal Weight</v>
      </c>
      <c r="K1909" t="str">
        <f>IFERROR(VLOOKUP($A1909,'Medical Examinations'!$A:$O,15,FALSE),"")</f>
        <v>Normal</v>
      </c>
      <c r="L1909" s="19" t="str">
        <f>IFERROR(VLOOKUP($A1909,'Hospitalisation Details'!$A:$Q,7,FALSE),"")</f>
        <v>24-Dec-1959</v>
      </c>
      <c r="M1909" s="20">
        <f>IFERROR(VLOOKUP($A1909,'Hospitalisation Details'!$A:$Q,10,FALSE),"")</f>
        <v>14349.85</v>
      </c>
      <c r="N1909" s="26" t="str">
        <f>IFERROR(VLOOKUP($A1909,'Hospitalisation Details'!$A:$Q,11,FALSE),"")</f>
        <v>tier - 2</v>
      </c>
      <c r="O1909" t="str">
        <f>IFERROR(VLOOKUP($A1909,'Hospitalisation Details'!$A:$Q,13,FALSE),"")</f>
        <v>tier - 2</v>
      </c>
      <c r="P1909" t="str">
        <f>IFERROR(VLOOKUP($A1909,'Hospitalisation Details'!$A:$Q,15,FALSE),"")</f>
        <v>R1012</v>
      </c>
      <c r="Q1909">
        <f>IFERROR(VLOOKUP($A1909,'Hospitalisation Details'!$A:$Q,8,FALSE),"")</f>
        <v>63</v>
      </c>
    </row>
    <row r="1910" spans="1:17" ht="15" x14ac:dyDescent="0.35">
      <c r="A1910" s="25" t="str">
        <f>'Customer Names'!A704</f>
        <v>Id703</v>
      </c>
      <c r="B1910" t="str">
        <f>IFERROR(VLOOKUP($A1910,'Customer Names'!$A:$F,3,FALSE),"")</f>
        <v>Olausson</v>
      </c>
      <c r="C1910" s="27">
        <f>IFERROR(VLOOKUP($A1910,'Medical Examinations'!$A:$O,2,FALSE),"")</f>
        <v>37.72</v>
      </c>
      <c r="D1910">
        <f>IFERROR(VLOOKUP($A1910,'Medical Examinations'!$A:$O,3,FALSE),"")</f>
        <v>4.38</v>
      </c>
      <c r="E1910" s="26" t="str">
        <f>IFERROR(VLOOKUP($A1910,'Medical Examinations'!$A:$O,4,FALSE),"")</f>
        <v>Yes</v>
      </c>
      <c r="F1910" t="str">
        <f>IFERROR(VLOOKUP($A1910,'Medical Examinations'!$A:$O,6,FALSE),"")</f>
        <v>No</v>
      </c>
      <c r="G1910" t="str">
        <f>IFERROR(VLOOKUP($A1910,'Medical Examinations'!$A:$O,7,FALSE),"")</f>
        <v>Yes</v>
      </c>
      <c r="H1910" s="28">
        <f>IFERROR(VLOOKUP($A1910,'Medical Examinations'!$A:$O,8,FALSE),"")</f>
        <v>1</v>
      </c>
      <c r="I1910" t="str">
        <f>IFERROR(VLOOKUP($A1910,'Medical Examinations'!$A:$O,10,FALSE),"")</f>
        <v>No</v>
      </c>
      <c r="J1910" t="str">
        <f>IFERROR(VLOOKUP($A1910,'Medical Examinations'!$A:$O,14,FALSE),"")</f>
        <v>Obesity</v>
      </c>
      <c r="K1910" t="str">
        <f>IFERROR(VLOOKUP($A1910,'Medical Examinations'!$A:$O,15,FALSE),"")</f>
        <v>Normal</v>
      </c>
      <c r="L1910" s="19" t="str">
        <f>IFERROR(VLOOKUP($A1910,'Hospitalisation Details'!$A:$Q,7,FALSE),"")</f>
        <v>26-Sep-1969</v>
      </c>
      <c r="M1910" s="20">
        <f>IFERROR(VLOOKUP($A1910,'Hospitalisation Details'!$A:$Q,10,FALSE),"")</f>
        <v>14337.91</v>
      </c>
      <c r="N1910" s="26" t="str">
        <f>IFERROR(VLOOKUP($A1910,'Hospitalisation Details'!$A:$Q,11,FALSE),"")</f>
        <v>tier - 2</v>
      </c>
      <c r="O1910" t="str">
        <f>IFERROR(VLOOKUP($A1910,'Hospitalisation Details'!$A:$Q,13,FALSE),"")</f>
        <v>tier - 3</v>
      </c>
      <c r="P1910" t="str">
        <f>IFERROR(VLOOKUP($A1910,'Hospitalisation Details'!$A:$Q,15,FALSE),"")</f>
        <v>R1022</v>
      </c>
      <c r="Q1910">
        <f>IFERROR(VLOOKUP($A1910,'Hospitalisation Details'!$A:$Q,8,FALSE),"")</f>
        <v>53</v>
      </c>
    </row>
    <row r="1911" spans="1:17" ht="15" x14ac:dyDescent="0.35">
      <c r="A1911" s="25" t="str">
        <f>'Customer Names'!A705</f>
        <v>Id704</v>
      </c>
      <c r="B1911" t="str">
        <f>IFERROR(VLOOKUP($A1911,'Customer Names'!$A:$F,3,FALSE),"")</f>
        <v>Wagner</v>
      </c>
      <c r="C1911" s="27">
        <f>IFERROR(VLOOKUP($A1911,'Medical Examinations'!$A:$O,2,FALSE),"")</f>
        <v>39.700000000000003</v>
      </c>
      <c r="D1911">
        <f>IFERROR(VLOOKUP($A1911,'Medical Examinations'!$A:$O,3,FALSE),"")</f>
        <v>9.83</v>
      </c>
      <c r="E1911" s="26" t="str">
        <f>IFERROR(VLOOKUP($A1911,'Medical Examinations'!$A:$O,4,FALSE),"")</f>
        <v>No</v>
      </c>
      <c r="F1911" t="str">
        <f>IFERROR(VLOOKUP($A1911,'Medical Examinations'!$A:$O,6,FALSE),"")</f>
        <v>No</v>
      </c>
      <c r="G1911" t="str">
        <f>IFERROR(VLOOKUP($A1911,'Medical Examinations'!$A:$O,7,FALSE),"")</f>
        <v>No</v>
      </c>
      <c r="H1911" s="28">
        <f>IFERROR(VLOOKUP($A1911,'Medical Examinations'!$A:$O,8,FALSE),"")</f>
        <v>3</v>
      </c>
      <c r="I1911" t="str">
        <f>IFERROR(VLOOKUP($A1911,'Medical Examinations'!$A:$O,10,FALSE),"")</f>
        <v>No</v>
      </c>
      <c r="J1911" t="str">
        <f>IFERROR(VLOOKUP($A1911,'Medical Examinations'!$A:$O,14,FALSE),"")</f>
        <v>Obesity</v>
      </c>
      <c r="K1911" t="str">
        <f>IFERROR(VLOOKUP($A1911,'Medical Examinations'!$A:$O,15,FALSE),"")</f>
        <v>Diabetes</v>
      </c>
      <c r="L1911" s="19" t="str">
        <f>IFERROR(VLOOKUP($A1911,'Hospitalisation Details'!$A:$Q,7,FALSE),"")</f>
        <v>10-Jul-1958</v>
      </c>
      <c r="M1911" s="20">
        <f>IFERROR(VLOOKUP($A1911,'Hospitalisation Details'!$A:$Q,10,FALSE),"")</f>
        <v>14319.03</v>
      </c>
      <c r="N1911" s="26" t="str">
        <f>IFERROR(VLOOKUP($A1911,'Hospitalisation Details'!$A:$Q,11,FALSE),"")</f>
        <v>tier - 2</v>
      </c>
      <c r="O1911" t="str">
        <f>IFERROR(VLOOKUP($A1911,'Hospitalisation Details'!$A:$Q,13,FALSE),"")</f>
        <v>tier - 2</v>
      </c>
      <c r="P1911" t="str">
        <f>IFERROR(VLOOKUP($A1911,'Hospitalisation Details'!$A:$Q,15,FALSE),"")</f>
        <v>R1011</v>
      </c>
      <c r="Q1911">
        <f>IFERROR(VLOOKUP($A1911,'Hospitalisation Details'!$A:$Q,8,FALSE),"")</f>
        <v>64</v>
      </c>
    </row>
    <row r="1912" spans="1:17" ht="15" x14ac:dyDescent="0.35">
      <c r="A1912" s="25" t="str">
        <f>'Customer Names'!A706</f>
        <v>Id705</v>
      </c>
      <c r="B1912" t="str">
        <f>IFERROR(VLOOKUP($A1912,'Customer Names'!$A:$F,3,FALSE),"")</f>
        <v>Delong</v>
      </c>
      <c r="C1912" s="27">
        <f>IFERROR(VLOOKUP($A1912,'Medical Examinations'!$A:$O,2,FALSE),"")</f>
        <v>35.97</v>
      </c>
      <c r="D1912">
        <f>IFERROR(VLOOKUP($A1912,'Medical Examinations'!$A:$O,3,FALSE),"")</f>
        <v>11.08</v>
      </c>
      <c r="E1912" s="26" t="str">
        <f>IFERROR(VLOOKUP($A1912,'Medical Examinations'!$A:$O,4,FALSE),"")</f>
        <v>No</v>
      </c>
      <c r="F1912" t="str">
        <f>IFERROR(VLOOKUP($A1912,'Medical Examinations'!$A:$O,6,FALSE),"")</f>
        <v>No</v>
      </c>
      <c r="G1912" t="str">
        <f>IFERROR(VLOOKUP($A1912,'Medical Examinations'!$A:$O,7,FALSE),"")</f>
        <v>No</v>
      </c>
      <c r="H1912" s="28">
        <f>IFERROR(VLOOKUP($A1912,'Medical Examinations'!$A:$O,8,FALSE),"")</f>
        <v>3</v>
      </c>
      <c r="I1912" t="str">
        <f>IFERROR(VLOOKUP($A1912,'Medical Examinations'!$A:$O,10,FALSE),"")</f>
        <v>No</v>
      </c>
      <c r="J1912" t="str">
        <f>IFERROR(VLOOKUP($A1912,'Medical Examinations'!$A:$O,14,FALSE),"")</f>
        <v>Obesity</v>
      </c>
      <c r="K1912" t="str">
        <f>IFERROR(VLOOKUP($A1912,'Medical Examinations'!$A:$O,15,FALSE),"")</f>
        <v>Diabetes</v>
      </c>
      <c r="L1912" s="19" t="str">
        <f>IFERROR(VLOOKUP($A1912,'Hospitalisation Details'!$A:$Q,7,FALSE),"")</f>
        <v>15-Oct-1958</v>
      </c>
      <c r="M1912" s="20">
        <f>IFERROR(VLOOKUP($A1912,'Hospitalisation Details'!$A:$Q,10,FALSE),"")</f>
        <v>14313.85</v>
      </c>
      <c r="N1912" s="26" t="str">
        <f>IFERROR(VLOOKUP($A1912,'Hospitalisation Details'!$A:$Q,11,FALSE),"")</f>
        <v>tier - 2</v>
      </c>
      <c r="O1912" t="str">
        <f>IFERROR(VLOOKUP($A1912,'Hospitalisation Details'!$A:$Q,13,FALSE),"")</f>
        <v>tier - 3</v>
      </c>
      <c r="P1912" t="str">
        <f>IFERROR(VLOOKUP($A1912,'Hospitalisation Details'!$A:$Q,15,FALSE),"")</f>
        <v>R1013</v>
      </c>
      <c r="Q1912">
        <f>IFERROR(VLOOKUP($A1912,'Hospitalisation Details'!$A:$Q,8,FALSE),"")</f>
        <v>64</v>
      </c>
    </row>
    <row r="1913" spans="1:17" ht="15" x14ac:dyDescent="0.35">
      <c r="A1913" s="25" t="str">
        <f>'Customer Names'!A707</f>
        <v>Id706</v>
      </c>
      <c r="B1913" t="str">
        <f>IFERROR(VLOOKUP($A1913,'Customer Names'!$A:$F,3,FALSE),"")</f>
        <v>Mehech</v>
      </c>
      <c r="C1913" s="27">
        <f>IFERROR(VLOOKUP($A1913,'Medical Examinations'!$A:$O,2,FALSE),"")</f>
        <v>37.85</v>
      </c>
      <c r="D1913">
        <f>IFERROR(VLOOKUP($A1913,'Medical Examinations'!$A:$O,3,FALSE),"")</f>
        <v>11.01</v>
      </c>
      <c r="E1913" s="26" t="str">
        <f>IFERROR(VLOOKUP($A1913,'Medical Examinations'!$A:$O,4,FALSE),"")</f>
        <v>No</v>
      </c>
      <c r="F1913" t="str">
        <f>IFERROR(VLOOKUP($A1913,'Medical Examinations'!$A:$O,6,FALSE),"")</f>
        <v>No</v>
      </c>
      <c r="G1913" t="str">
        <f>IFERROR(VLOOKUP($A1913,'Medical Examinations'!$A:$O,7,FALSE),"")</f>
        <v>No</v>
      </c>
      <c r="H1913" s="28" t="str">
        <f>IFERROR(VLOOKUP($A1913,'Medical Examinations'!$A:$O,8,FALSE),"")</f>
        <v>0</v>
      </c>
      <c r="I1913" t="str">
        <f>IFERROR(VLOOKUP($A1913,'Medical Examinations'!$A:$O,10,FALSE),"")</f>
        <v>No</v>
      </c>
      <c r="J1913" t="str">
        <f>IFERROR(VLOOKUP($A1913,'Medical Examinations'!$A:$O,14,FALSE),"")</f>
        <v>Obesity</v>
      </c>
      <c r="K1913" t="str">
        <f>IFERROR(VLOOKUP($A1913,'Medical Examinations'!$A:$O,15,FALSE),"")</f>
        <v>Diabetes</v>
      </c>
      <c r="L1913" s="19" t="str">
        <f>IFERROR(VLOOKUP($A1913,'Hospitalisation Details'!$A:$Q,7,FALSE),"")</f>
        <v>15-Dec-1968</v>
      </c>
      <c r="M1913" s="20">
        <f>IFERROR(VLOOKUP($A1913,'Hospitalisation Details'!$A:$Q,10,FALSE),"")</f>
        <v>14285.9</v>
      </c>
      <c r="N1913" s="26" t="str">
        <f>IFERROR(VLOOKUP($A1913,'Hospitalisation Details'!$A:$Q,11,FALSE),"")</f>
        <v>tier - 2</v>
      </c>
      <c r="O1913" t="str">
        <f>IFERROR(VLOOKUP($A1913,'Hospitalisation Details'!$A:$Q,13,FALSE),"")</f>
        <v>tier - 3</v>
      </c>
      <c r="P1913" t="str">
        <f>IFERROR(VLOOKUP($A1913,'Hospitalisation Details'!$A:$Q,15,FALSE),"")</f>
        <v>R1012</v>
      </c>
      <c r="Q1913">
        <f>IFERROR(VLOOKUP($A1913,'Hospitalisation Details'!$A:$Q,8,FALSE),"")</f>
        <v>54</v>
      </c>
    </row>
    <row r="1914" spans="1:17" ht="15" x14ac:dyDescent="0.35">
      <c r="A1914" s="25" t="str">
        <f>'Customer Names'!A708</f>
        <v>Id707</v>
      </c>
      <c r="B1914" t="str">
        <f>IFERROR(VLOOKUP($A1914,'Customer Names'!$A:$F,3,FALSE),"")</f>
        <v>Machiela</v>
      </c>
      <c r="C1914" s="27">
        <f>IFERROR(VLOOKUP($A1914,'Medical Examinations'!$A:$O,2,FALSE),"")</f>
        <v>21.66</v>
      </c>
      <c r="D1914">
        <f>IFERROR(VLOOKUP($A1914,'Medical Examinations'!$A:$O,3,FALSE),"")</f>
        <v>4.37</v>
      </c>
      <c r="E1914" s="26" t="str">
        <f>IFERROR(VLOOKUP($A1914,'Medical Examinations'!$A:$O,4,FALSE),"")</f>
        <v>No</v>
      </c>
      <c r="F1914" t="str">
        <f>IFERROR(VLOOKUP($A1914,'Medical Examinations'!$A:$O,6,FALSE),"")</f>
        <v>yes</v>
      </c>
      <c r="G1914" t="str">
        <f>IFERROR(VLOOKUP($A1914,'Medical Examinations'!$A:$O,7,FALSE),"")</f>
        <v>No</v>
      </c>
      <c r="H1914" s="28">
        <f>IFERROR(VLOOKUP($A1914,'Medical Examinations'!$A:$O,8,FALSE),"")</f>
        <v>1</v>
      </c>
      <c r="I1914" t="str">
        <f>IFERROR(VLOOKUP($A1914,'Medical Examinations'!$A:$O,10,FALSE),"")</f>
        <v>Yes</v>
      </c>
      <c r="J1914" t="str">
        <f>IFERROR(VLOOKUP($A1914,'Medical Examinations'!$A:$O,14,FALSE),"")</f>
        <v>Normal Weight</v>
      </c>
      <c r="K1914" t="str">
        <f>IFERROR(VLOOKUP($A1914,'Medical Examinations'!$A:$O,15,FALSE),"")</f>
        <v>Normal</v>
      </c>
      <c r="L1914" s="19" t="str">
        <f>IFERROR(VLOOKUP($A1914,'Hospitalisation Details'!$A:$Q,7,FALSE),"")</f>
        <v>6-Sep-2004</v>
      </c>
      <c r="M1914" s="20">
        <f>IFERROR(VLOOKUP($A1914,'Hospitalisation Details'!$A:$Q,10,FALSE),"")</f>
        <v>14283.46</v>
      </c>
      <c r="N1914" s="26" t="str">
        <f>IFERROR(VLOOKUP($A1914,'Hospitalisation Details'!$A:$Q,11,FALSE),"")</f>
        <v>tier - 2</v>
      </c>
      <c r="O1914" t="str">
        <f>IFERROR(VLOOKUP($A1914,'Hospitalisation Details'!$A:$Q,13,FALSE),"")</f>
        <v>tier - 2</v>
      </c>
      <c r="P1914" t="str">
        <f>IFERROR(VLOOKUP($A1914,'Hospitalisation Details'!$A:$Q,15,FALSE),"")</f>
        <v>R1024</v>
      </c>
      <c r="Q1914">
        <f>IFERROR(VLOOKUP($A1914,'Hospitalisation Details'!$A:$Q,8,FALSE),"")</f>
        <v>18</v>
      </c>
    </row>
    <row r="1915" spans="1:17" ht="15" x14ac:dyDescent="0.35">
      <c r="A1915" s="25" t="str">
        <f>'Customer Names'!A709</f>
        <v>Id708</v>
      </c>
      <c r="B1915" t="str">
        <f>IFERROR(VLOOKUP($A1915,'Customer Names'!$A:$F,3,FALSE),"")</f>
        <v>Young</v>
      </c>
      <c r="C1915" s="27">
        <f>IFERROR(VLOOKUP($A1915,'Medical Examinations'!$A:$O,2,FALSE),"")</f>
        <v>39.369999999999997</v>
      </c>
      <c r="D1915">
        <f>IFERROR(VLOOKUP($A1915,'Medical Examinations'!$A:$O,3,FALSE),"")</f>
        <v>5.91</v>
      </c>
      <c r="E1915" s="26" t="str">
        <f>IFERROR(VLOOKUP($A1915,'Medical Examinations'!$A:$O,4,FALSE),"")</f>
        <v>No</v>
      </c>
      <c r="F1915" t="str">
        <f>IFERROR(VLOOKUP($A1915,'Medical Examinations'!$A:$O,6,FALSE),"")</f>
        <v>No</v>
      </c>
      <c r="G1915" t="str">
        <f>IFERROR(VLOOKUP($A1915,'Medical Examinations'!$A:$O,7,FALSE),"")</f>
        <v>No</v>
      </c>
      <c r="H1915" s="28">
        <f>IFERROR(VLOOKUP($A1915,'Medical Examinations'!$A:$O,8,FALSE),"")</f>
        <v>2</v>
      </c>
      <c r="I1915" t="str">
        <f>IFERROR(VLOOKUP($A1915,'Medical Examinations'!$A:$O,10,FALSE),"")</f>
        <v>No</v>
      </c>
      <c r="J1915" t="str">
        <f>IFERROR(VLOOKUP($A1915,'Medical Examinations'!$A:$O,14,FALSE),"")</f>
        <v>Obesity</v>
      </c>
      <c r="K1915" t="str">
        <f>IFERROR(VLOOKUP($A1915,'Medical Examinations'!$A:$O,15,FALSE),"")</f>
        <v>Prediabetes</v>
      </c>
      <c r="L1915" s="19" t="str">
        <f>IFERROR(VLOOKUP($A1915,'Hospitalisation Details'!$A:$Q,7,FALSE),"")</f>
        <v>13-Jul-1972</v>
      </c>
      <c r="M1915" s="20">
        <f>IFERROR(VLOOKUP($A1915,'Hospitalisation Details'!$A:$Q,10,FALSE),"")</f>
        <v>14258.33</v>
      </c>
      <c r="N1915" s="26" t="str">
        <f>IFERROR(VLOOKUP($A1915,'Hospitalisation Details'!$A:$Q,11,FALSE),"")</f>
        <v>tier - 2</v>
      </c>
      <c r="O1915" t="str">
        <f>IFERROR(VLOOKUP($A1915,'Hospitalisation Details'!$A:$Q,13,FALSE),"")</f>
        <v>tier - 2</v>
      </c>
      <c r="P1915" t="str">
        <f>IFERROR(VLOOKUP($A1915,'Hospitalisation Details'!$A:$Q,15,FALSE),"")</f>
        <v>R1026</v>
      </c>
      <c r="Q1915">
        <f>IFERROR(VLOOKUP($A1915,'Hospitalisation Details'!$A:$Q,8,FALSE),"")</f>
        <v>50</v>
      </c>
    </row>
    <row r="1916" spans="1:17" ht="15" x14ac:dyDescent="0.35">
      <c r="A1916" s="25" t="str">
        <f>'Customer Names'!A710</f>
        <v>Id709</v>
      </c>
      <c r="B1916" t="str">
        <f>IFERROR(VLOOKUP($A1916,'Customer Names'!$A:$F,3,FALSE),"")</f>
        <v>Dupere</v>
      </c>
      <c r="C1916" s="27">
        <f>IFERROR(VLOOKUP($A1916,'Medical Examinations'!$A:$O,2,FALSE),"")</f>
        <v>40.880000000000003</v>
      </c>
      <c r="D1916">
        <f>IFERROR(VLOOKUP($A1916,'Medical Examinations'!$A:$O,3,FALSE),"")</f>
        <v>7.65</v>
      </c>
      <c r="E1916" s="26" t="str">
        <f>IFERROR(VLOOKUP($A1916,'Medical Examinations'!$A:$O,4,FALSE),"")</f>
        <v>No</v>
      </c>
      <c r="F1916" t="str">
        <f>IFERROR(VLOOKUP($A1916,'Medical Examinations'!$A:$O,6,FALSE),"")</f>
        <v>No</v>
      </c>
      <c r="G1916" t="str">
        <f>IFERROR(VLOOKUP($A1916,'Medical Examinations'!$A:$O,7,FALSE),"")</f>
        <v>No</v>
      </c>
      <c r="H1916" s="28" t="str">
        <f>IFERROR(VLOOKUP($A1916,'Medical Examinations'!$A:$O,8,FALSE),"")</f>
        <v>0</v>
      </c>
      <c r="I1916" t="str">
        <f>IFERROR(VLOOKUP($A1916,'Medical Examinations'!$A:$O,10,FALSE),"")</f>
        <v>No</v>
      </c>
      <c r="J1916" t="str">
        <f>IFERROR(VLOOKUP($A1916,'Medical Examinations'!$A:$O,14,FALSE),"")</f>
        <v>Obesity</v>
      </c>
      <c r="K1916" t="str">
        <f>IFERROR(VLOOKUP($A1916,'Medical Examinations'!$A:$O,15,FALSE),"")</f>
        <v>Diabetes</v>
      </c>
      <c r="L1916" s="19" t="str">
        <f>IFERROR(VLOOKUP($A1916,'Hospitalisation Details'!$A:$Q,7,FALSE),"")</f>
        <v>26-Dec-1974</v>
      </c>
      <c r="M1916" s="20">
        <f>IFERROR(VLOOKUP($A1916,'Hospitalisation Details'!$A:$Q,10,FALSE),"")</f>
        <v>14256.79</v>
      </c>
      <c r="N1916" s="26" t="str">
        <f>IFERROR(VLOOKUP($A1916,'Hospitalisation Details'!$A:$Q,11,FALSE),"")</f>
        <v>tier - 2</v>
      </c>
      <c r="O1916" t="str">
        <f>IFERROR(VLOOKUP($A1916,'Hospitalisation Details'!$A:$Q,13,FALSE),"")</f>
        <v>tier - 2</v>
      </c>
      <c r="P1916" t="str">
        <f>IFERROR(VLOOKUP($A1916,'Hospitalisation Details'!$A:$Q,15,FALSE),"")</f>
        <v>R1026</v>
      </c>
      <c r="Q1916">
        <f>IFERROR(VLOOKUP($A1916,'Hospitalisation Details'!$A:$Q,8,FALSE),"")</f>
        <v>48</v>
      </c>
    </row>
    <row r="1917" spans="1:17" ht="15" x14ac:dyDescent="0.35">
      <c r="A1917" s="25" t="str">
        <f>'Customer Names'!A72</f>
        <v>Id71</v>
      </c>
      <c r="B1917" t="str">
        <f>IFERROR(VLOOKUP($A1917,'Customer Names'!$A:$F,3,FALSE),"")</f>
        <v>Turner</v>
      </c>
      <c r="C1917" s="27">
        <f>IFERROR(VLOOKUP($A1917,'Medical Examinations'!$A:$O,2,FALSE),"")</f>
        <v>38.39</v>
      </c>
      <c r="D1917">
        <f>IFERROR(VLOOKUP($A1917,'Medical Examinations'!$A:$O,3,FALSE),"")</f>
        <v>4.25</v>
      </c>
      <c r="E1917" s="26" t="str">
        <f>IFERROR(VLOOKUP($A1917,'Medical Examinations'!$A:$O,4,FALSE),"")</f>
        <v>No</v>
      </c>
      <c r="F1917" t="str">
        <f>IFERROR(VLOOKUP($A1917,'Medical Examinations'!$A:$O,6,FALSE),"")</f>
        <v>No</v>
      </c>
      <c r="G1917" t="str">
        <f>IFERROR(VLOOKUP($A1917,'Medical Examinations'!$A:$O,7,FALSE),"")</f>
        <v>No</v>
      </c>
      <c r="H1917" s="28">
        <f>IFERROR(VLOOKUP($A1917,'Medical Examinations'!$A:$O,8,FALSE),"")</f>
        <v>1</v>
      </c>
      <c r="I1917" t="str">
        <f>IFERROR(VLOOKUP($A1917,'Medical Examinations'!$A:$O,10,FALSE),"")</f>
        <v>Yes</v>
      </c>
      <c r="J1917" t="str">
        <f>IFERROR(VLOOKUP($A1917,'Medical Examinations'!$A:$O,14,FALSE),"")</f>
        <v>Obesity</v>
      </c>
      <c r="K1917" t="str">
        <f>IFERROR(VLOOKUP($A1917,'Medical Examinations'!$A:$O,15,FALSE),"")</f>
        <v>Normal</v>
      </c>
      <c r="L1917" s="19" t="str">
        <f>IFERROR(VLOOKUP($A1917,'Hospitalisation Details'!$A:$Q,7,FALSE),"")</f>
        <v>10-Nov-1984</v>
      </c>
      <c r="M1917" s="20">
        <f>IFERROR(VLOOKUP($A1917,'Hospitalisation Details'!$A:$Q,10,FALSE),"")</f>
        <v>41949.24</v>
      </c>
      <c r="N1917" s="26" t="str">
        <f>IFERROR(VLOOKUP($A1917,'Hospitalisation Details'!$A:$Q,11,FALSE),"")</f>
        <v>tier - 1</v>
      </c>
      <c r="O1917" t="str">
        <f>IFERROR(VLOOKUP($A1917,'Hospitalisation Details'!$A:$Q,13,FALSE),"")</f>
        <v>tier - 1</v>
      </c>
      <c r="P1917" t="str">
        <f>IFERROR(VLOOKUP($A1917,'Hospitalisation Details'!$A:$Q,15,FALSE),"")</f>
        <v>R1013</v>
      </c>
      <c r="Q1917">
        <f>IFERROR(VLOOKUP($A1917,'Hospitalisation Details'!$A:$Q,8,FALSE),"")</f>
        <v>38</v>
      </c>
    </row>
    <row r="1918" spans="1:17" ht="15" x14ac:dyDescent="0.35">
      <c r="A1918" s="25" t="str">
        <f>'Customer Names'!A711</f>
        <v>Id710</v>
      </c>
      <c r="B1918" t="str">
        <f>IFERROR(VLOOKUP($A1918,'Customer Names'!$A:$F,3,FALSE),"")</f>
        <v>Iandolo</v>
      </c>
      <c r="C1918" s="27">
        <f>IFERROR(VLOOKUP($A1918,'Medical Examinations'!$A:$O,2,FALSE),"")</f>
        <v>26.22</v>
      </c>
      <c r="D1918">
        <f>IFERROR(VLOOKUP($A1918,'Medical Examinations'!$A:$O,3,FALSE),"")</f>
        <v>5.37</v>
      </c>
      <c r="E1918" s="26" t="str">
        <f>IFERROR(VLOOKUP($A1918,'Medical Examinations'!$A:$O,4,FALSE),"")</f>
        <v>Yes</v>
      </c>
      <c r="F1918" t="str">
        <f>IFERROR(VLOOKUP($A1918,'Medical Examinations'!$A:$O,6,FALSE),"")</f>
        <v>No</v>
      </c>
      <c r="G1918" t="str">
        <f>IFERROR(VLOOKUP($A1918,'Medical Examinations'!$A:$O,7,FALSE),"")</f>
        <v>No</v>
      </c>
      <c r="H1918" s="28">
        <f>IFERROR(VLOOKUP($A1918,'Medical Examinations'!$A:$O,8,FALSE),"")</f>
        <v>2</v>
      </c>
      <c r="I1918" t="str">
        <f>IFERROR(VLOOKUP($A1918,'Medical Examinations'!$A:$O,10,FALSE),"")</f>
        <v>No</v>
      </c>
      <c r="J1918" t="str">
        <f>IFERROR(VLOOKUP($A1918,'Medical Examinations'!$A:$O,14,FALSE),"")</f>
        <v>Over Weight</v>
      </c>
      <c r="K1918" t="str">
        <f>IFERROR(VLOOKUP($A1918,'Medical Examinations'!$A:$O,15,FALSE),"")</f>
        <v>Normal</v>
      </c>
      <c r="L1918" s="19" t="str">
        <f>IFERROR(VLOOKUP($A1918,'Hospitalisation Details'!$A:$Q,7,FALSE),"")</f>
        <v>8-Nov-1959</v>
      </c>
      <c r="M1918" s="20">
        <f>IFERROR(VLOOKUP($A1918,'Hospitalisation Details'!$A:$Q,10,FALSE),"")</f>
        <v>14256.19</v>
      </c>
      <c r="N1918" s="26" t="str">
        <f>IFERROR(VLOOKUP($A1918,'Hospitalisation Details'!$A:$Q,11,FALSE),"")</f>
        <v>tier - 2</v>
      </c>
      <c r="O1918" t="str">
        <f>IFERROR(VLOOKUP($A1918,'Hospitalisation Details'!$A:$Q,13,FALSE),"")</f>
        <v>tier - 3</v>
      </c>
      <c r="P1918" t="str">
        <f>IFERROR(VLOOKUP($A1918,'Hospitalisation Details'!$A:$Q,15,FALSE),"")</f>
        <v>R1012</v>
      </c>
      <c r="Q1918">
        <f>IFERROR(VLOOKUP($A1918,'Hospitalisation Details'!$A:$Q,8,FALSE),"")</f>
        <v>63</v>
      </c>
    </row>
    <row r="1919" spans="1:17" ht="15" x14ac:dyDescent="0.35">
      <c r="A1919" s="25" t="str">
        <f>'Customer Names'!A712</f>
        <v>Id711</v>
      </c>
      <c r="B1919" t="str">
        <f>IFERROR(VLOOKUP($A1919,'Customer Names'!$A:$F,3,FALSE),"")</f>
        <v>Ito</v>
      </c>
      <c r="C1919" s="27">
        <f>IFERROR(VLOOKUP($A1919,'Medical Examinations'!$A:$O,2,FALSE),"")</f>
        <v>25.08</v>
      </c>
      <c r="D1919">
        <f>IFERROR(VLOOKUP($A1919,'Medical Examinations'!$A:$O,3,FALSE),"")</f>
        <v>5.75</v>
      </c>
      <c r="E1919" s="26" t="str">
        <f>IFERROR(VLOOKUP($A1919,'Medical Examinations'!$A:$O,4,FALSE),"")</f>
        <v>Yes</v>
      </c>
      <c r="F1919" t="str">
        <f>IFERROR(VLOOKUP($A1919,'Medical Examinations'!$A:$O,6,FALSE),"")</f>
        <v>No</v>
      </c>
      <c r="G1919" t="str">
        <f>IFERROR(VLOOKUP($A1919,'Medical Examinations'!$A:$O,7,FALSE),"")</f>
        <v>No</v>
      </c>
      <c r="H1919" s="28">
        <f>IFERROR(VLOOKUP($A1919,'Medical Examinations'!$A:$O,8,FALSE),"")</f>
        <v>2</v>
      </c>
      <c r="I1919" t="str">
        <f>IFERROR(VLOOKUP($A1919,'Medical Examinations'!$A:$O,10,FALSE),"")</f>
        <v>No</v>
      </c>
      <c r="J1919" t="str">
        <f>IFERROR(VLOOKUP($A1919,'Medical Examinations'!$A:$O,14,FALSE),"")</f>
        <v>Over Weight</v>
      </c>
      <c r="K1919" t="str">
        <f>IFERROR(VLOOKUP($A1919,'Medical Examinations'!$A:$O,15,FALSE),"")</f>
        <v>Prediabetes</v>
      </c>
      <c r="L1919" s="19" t="str">
        <f>IFERROR(VLOOKUP($A1919,'Hospitalisation Details'!$A:$Q,7,FALSE),"")</f>
        <v>10-Oct-1959</v>
      </c>
      <c r="M1919" s="20">
        <f>IFERROR(VLOOKUP($A1919,'Hospitalisation Details'!$A:$Q,10,FALSE),"")</f>
        <v>14254.61</v>
      </c>
      <c r="N1919" s="26" t="str">
        <f>IFERROR(VLOOKUP($A1919,'Hospitalisation Details'!$A:$Q,11,FALSE),"")</f>
        <v>tier - 2</v>
      </c>
      <c r="O1919" t="str">
        <f>IFERROR(VLOOKUP($A1919,'Hospitalisation Details'!$A:$Q,13,FALSE),"")</f>
        <v>tier - 1</v>
      </c>
      <c r="P1919" t="str">
        <f>IFERROR(VLOOKUP($A1919,'Hospitalisation Details'!$A:$Q,15,FALSE),"")</f>
        <v>R1012</v>
      </c>
      <c r="Q1919">
        <f>IFERROR(VLOOKUP($A1919,'Hospitalisation Details'!$A:$Q,8,FALSE),"")</f>
        <v>63</v>
      </c>
    </row>
    <row r="1920" spans="1:17" ht="15" x14ac:dyDescent="0.35">
      <c r="A1920" s="25" t="str">
        <f>'Customer Names'!A713</f>
        <v>Id712</v>
      </c>
      <c r="B1920" t="str">
        <f>IFERROR(VLOOKUP($A1920,'Customer Names'!$A:$F,3,FALSE),"")</f>
        <v>Barry</v>
      </c>
      <c r="C1920" s="27">
        <f>IFERROR(VLOOKUP($A1920,'Medical Examinations'!$A:$O,2,FALSE),"")</f>
        <v>39.1</v>
      </c>
      <c r="D1920">
        <f>IFERROR(VLOOKUP($A1920,'Medical Examinations'!$A:$O,3,FALSE),"")</f>
        <v>6.79</v>
      </c>
      <c r="E1920" s="26" t="str">
        <f>IFERROR(VLOOKUP($A1920,'Medical Examinations'!$A:$O,4,FALSE),"")</f>
        <v>Yes</v>
      </c>
      <c r="F1920" t="str">
        <f>IFERROR(VLOOKUP($A1920,'Medical Examinations'!$A:$O,6,FALSE),"")</f>
        <v>No</v>
      </c>
      <c r="G1920" t="str">
        <f>IFERROR(VLOOKUP($A1920,'Medical Examinations'!$A:$O,7,FALSE),"")</f>
        <v>No</v>
      </c>
      <c r="H1920" s="28">
        <f>IFERROR(VLOOKUP($A1920,'Medical Examinations'!$A:$O,8,FALSE),"")</f>
        <v>2</v>
      </c>
      <c r="I1920" t="str">
        <f>IFERROR(VLOOKUP($A1920,'Medical Examinations'!$A:$O,10,FALSE),"")</f>
        <v>No</v>
      </c>
      <c r="J1920" t="str">
        <f>IFERROR(VLOOKUP($A1920,'Medical Examinations'!$A:$O,14,FALSE),"")</f>
        <v>Obesity</v>
      </c>
      <c r="K1920" t="str">
        <f>IFERROR(VLOOKUP($A1920,'Medical Examinations'!$A:$O,15,FALSE),"")</f>
        <v>Diabetes</v>
      </c>
      <c r="L1920" s="19" t="str">
        <f>IFERROR(VLOOKUP($A1920,'Hospitalisation Details'!$A:$Q,7,FALSE),"")</f>
        <v>25-Sep-1961</v>
      </c>
      <c r="M1920" s="20">
        <f>IFERROR(VLOOKUP($A1920,'Hospitalisation Details'!$A:$Q,10,FALSE),"")</f>
        <v>14235.07</v>
      </c>
      <c r="N1920" s="26" t="str">
        <f>IFERROR(VLOOKUP($A1920,'Hospitalisation Details'!$A:$Q,11,FALSE),"")</f>
        <v>tier - 2</v>
      </c>
      <c r="O1920" t="str">
        <f>IFERROR(VLOOKUP($A1920,'Hospitalisation Details'!$A:$Q,13,FALSE),"")</f>
        <v>tier - 1</v>
      </c>
      <c r="P1920" t="str">
        <f>IFERROR(VLOOKUP($A1920,'Hospitalisation Details'!$A:$Q,15,FALSE),"")</f>
        <v>R1011</v>
      </c>
      <c r="Q1920">
        <f>IFERROR(VLOOKUP($A1920,'Hospitalisation Details'!$A:$Q,8,FALSE),"")</f>
        <v>61</v>
      </c>
    </row>
    <row r="1921" spans="1:17" ht="15" x14ac:dyDescent="0.35">
      <c r="A1921" s="25" t="str">
        <f>'Customer Names'!A714</f>
        <v>Id713</v>
      </c>
      <c r="B1921" t="str">
        <f>IFERROR(VLOOKUP($A1921,'Customer Names'!$A:$F,3,FALSE),"")</f>
        <v>Boyce</v>
      </c>
      <c r="C1921" s="27">
        <f>IFERROR(VLOOKUP($A1921,'Medical Examinations'!$A:$O,2,FALSE),"")</f>
        <v>37.905000000000001</v>
      </c>
      <c r="D1921">
        <f>IFERROR(VLOOKUP($A1921,'Medical Examinations'!$A:$O,3,FALSE),"")</f>
        <v>7.03</v>
      </c>
      <c r="E1921" s="26" t="str">
        <f>IFERROR(VLOOKUP($A1921,'Medical Examinations'!$A:$O,4,FALSE),"")</f>
        <v>No</v>
      </c>
      <c r="F1921" t="str">
        <f>IFERROR(VLOOKUP($A1921,'Medical Examinations'!$A:$O,6,FALSE),"")</f>
        <v>No</v>
      </c>
      <c r="G1921" t="str">
        <f>IFERROR(VLOOKUP($A1921,'Medical Examinations'!$A:$O,7,FALSE),"")</f>
        <v>No</v>
      </c>
      <c r="H1921" s="28">
        <f>IFERROR(VLOOKUP($A1921,'Medical Examinations'!$A:$O,8,FALSE),"")</f>
        <v>3</v>
      </c>
      <c r="I1921" t="str">
        <f>IFERROR(VLOOKUP($A1921,'Medical Examinations'!$A:$O,10,FALSE),"")</f>
        <v>No</v>
      </c>
      <c r="J1921" t="str">
        <f>IFERROR(VLOOKUP($A1921,'Medical Examinations'!$A:$O,14,FALSE),"")</f>
        <v>Obesity</v>
      </c>
      <c r="K1921" t="str">
        <f>IFERROR(VLOOKUP($A1921,'Medical Examinations'!$A:$O,15,FALSE),"")</f>
        <v>Diabetes</v>
      </c>
      <c r="L1921" s="19" t="str">
        <f>IFERROR(VLOOKUP($A1921,'Hospitalisation Details'!$A:$Q,7,FALSE),"")</f>
        <v>21-Sep-1958</v>
      </c>
      <c r="M1921" s="20">
        <f>IFERROR(VLOOKUP($A1921,'Hospitalisation Details'!$A:$Q,10,FALSE),"")</f>
        <v>14210.54</v>
      </c>
      <c r="N1921" s="26" t="str">
        <f>IFERROR(VLOOKUP($A1921,'Hospitalisation Details'!$A:$Q,11,FALSE),"")</f>
        <v>tier - 2</v>
      </c>
      <c r="O1921" t="str">
        <f>IFERROR(VLOOKUP($A1921,'Hospitalisation Details'!$A:$Q,13,FALSE),"")</f>
        <v>tier - 2</v>
      </c>
      <c r="P1921" t="str">
        <f>IFERROR(VLOOKUP($A1921,'Hospitalisation Details'!$A:$Q,15,FALSE),"")</f>
        <v>R1012</v>
      </c>
      <c r="Q1921">
        <f>IFERROR(VLOOKUP($A1921,'Hospitalisation Details'!$A:$Q,8,FALSE),"")</f>
        <v>64</v>
      </c>
    </row>
    <row r="1922" spans="1:17" ht="15" x14ac:dyDescent="0.35">
      <c r="A1922" s="25" t="str">
        <f>'Customer Names'!A715</f>
        <v>Id714</v>
      </c>
      <c r="B1922" t="str">
        <f>IFERROR(VLOOKUP($A1922,'Customer Names'!$A:$F,3,FALSE),"")</f>
        <v>Lin</v>
      </c>
      <c r="C1922" s="27">
        <f>IFERROR(VLOOKUP($A1922,'Medical Examinations'!$A:$O,2,FALSE),"")</f>
        <v>43.35</v>
      </c>
      <c r="D1922">
        <f>IFERROR(VLOOKUP($A1922,'Medical Examinations'!$A:$O,3,FALSE),"")</f>
        <v>5.41</v>
      </c>
      <c r="E1922" s="26" t="str">
        <f>IFERROR(VLOOKUP($A1922,'Medical Examinations'!$A:$O,4,FALSE),"")</f>
        <v>Yes</v>
      </c>
      <c r="F1922" t="str">
        <f>IFERROR(VLOOKUP($A1922,'Medical Examinations'!$A:$O,6,FALSE),"")</f>
        <v>No</v>
      </c>
      <c r="G1922" t="str">
        <f>IFERROR(VLOOKUP($A1922,'Medical Examinations'!$A:$O,7,FALSE),"")</f>
        <v>Yes</v>
      </c>
      <c r="H1922" s="28">
        <f>IFERROR(VLOOKUP($A1922,'Medical Examinations'!$A:$O,8,FALSE),"")</f>
        <v>1</v>
      </c>
      <c r="I1922" t="str">
        <f>IFERROR(VLOOKUP($A1922,'Medical Examinations'!$A:$O,10,FALSE),"")</f>
        <v>No</v>
      </c>
      <c r="J1922" t="str">
        <f>IFERROR(VLOOKUP($A1922,'Medical Examinations'!$A:$O,14,FALSE),"")</f>
        <v>Obesity</v>
      </c>
      <c r="K1922" t="str">
        <f>IFERROR(VLOOKUP($A1922,'Medical Examinations'!$A:$O,15,FALSE),"")</f>
        <v>Normal</v>
      </c>
      <c r="L1922" s="19" t="str">
        <f>IFERROR(VLOOKUP($A1922,'Hospitalisation Details'!$A:$Q,7,FALSE),"")</f>
        <v>17-Nov-1983</v>
      </c>
      <c r="M1922" s="20">
        <f>IFERROR(VLOOKUP($A1922,'Hospitalisation Details'!$A:$Q,10,FALSE),"")</f>
        <v>14209.4</v>
      </c>
      <c r="N1922" s="26" t="str">
        <f>IFERROR(VLOOKUP($A1922,'Hospitalisation Details'!$A:$Q,11,FALSE),"")</f>
        <v>tier - 2</v>
      </c>
      <c r="O1922" t="str">
        <f>IFERROR(VLOOKUP($A1922,'Hospitalisation Details'!$A:$Q,13,FALSE),"")</f>
        <v>tier - 1</v>
      </c>
      <c r="P1922" t="str">
        <f>IFERROR(VLOOKUP($A1922,'Hospitalisation Details'!$A:$Q,15,FALSE),"")</f>
        <v>R1026</v>
      </c>
      <c r="Q1922">
        <f>IFERROR(VLOOKUP($A1922,'Hospitalisation Details'!$A:$Q,8,FALSE),"")</f>
        <v>39</v>
      </c>
    </row>
    <row r="1923" spans="1:17" ht="15" x14ac:dyDescent="0.35">
      <c r="A1923" s="25" t="str">
        <f>'Customer Names'!A716</f>
        <v>Id715</v>
      </c>
      <c r="B1923" t="str">
        <f>IFERROR(VLOOKUP($A1923,'Customer Names'!$A:$F,3,FALSE),"")</f>
        <v>Smith</v>
      </c>
      <c r="C1923" s="27">
        <f>IFERROR(VLOOKUP($A1923,'Medical Examinations'!$A:$O,2,FALSE),"")</f>
        <v>36.15</v>
      </c>
      <c r="D1923">
        <f>IFERROR(VLOOKUP($A1923,'Medical Examinations'!$A:$O,3,FALSE),"")</f>
        <v>8.0500000000000007</v>
      </c>
      <c r="E1923" s="26" t="str">
        <f>IFERROR(VLOOKUP($A1923,'Medical Examinations'!$A:$O,4,FALSE),"")</f>
        <v>No</v>
      </c>
      <c r="F1923" t="str">
        <f>IFERROR(VLOOKUP($A1923,'Medical Examinations'!$A:$O,6,FALSE),"")</f>
        <v>No</v>
      </c>
      <c r="G1923" t="str">
        <f>IFERROR(VLOOKUP($A1923,'Medical Examinations'!$A:$O,7,FALSE),"")</f>
        <v>No</v>
      </c>
      <c r="H1923" s="28" t="str">
        <f>IFERROR(VLOOKUP($A1923,'Medical Examinations'!$A:$O,8,FALSE),"")</f>
        <v>0</v>
      </c>
      <c r="I1923" t="str">
        <f>IFERROR(VLOOKUP($A1923,'Medical Examinations'!$A:$O,10,FALSE),"")</f>
        <v>No</v>
      </c>
      <c r="J1923" t="str">
        <f>IFERROR(VLOOKUP($A1923,'Medical Examinations'!$A:$O,14,FALSE),"")</f>
        <v>Obesity</v>
      </c>
      <c r="K1923" t="str">
        <f>IFERROR(VLOOKUP($A1923,'Medical Examinations'!$A:$O,15,FALSE),"")</f>
        <v>Diabetes</v>
      </c>
      <c r="L1923" s="19" t="str">
        <f>IFERROR(VLOOKUP($A1923,'Hospitalisation Details'!$A:$Q,7,FALSE),"")</f>
        <v>25-Dec-1968</v>
      </c>
      <c r="M1923" s="20">
        <f>IFERROR(VLOOKUP($A1923,'Hospitalisation Details'!$A:$Q,10,FALSE),"")</f>
        <v>14193.55</v>
      </c>
      <c r="N1923" s="26" t="str">
        <f>IFERROR(VLOOKUP($A1923,'Hospitalisation Details'!$A:$Q,11,FALSE),"")</f>
        <v>tier - 2</v>
      </c>
      <c r="O1923" t="str">
        <f>IFERROR(VLOOKUP($A1923,'Hospitalisation Details'!$A:$Q,13,FALSE),"")</f>
        <v>tier - 1</v>
      </c>
      <c r="P1923" t="str">
        <f>IFERROR(VLOOKUP($A1923,'Hospitalisation Details'!$A:$Q,15,FALSE),"")</f>
        <v>R1026</v>
      </c>
      <c r="Q1923">
        <f>IFERROR(VLOOKUP($A1923,'Hospitalisation Details'!$A:$Q,8,FALSE),"")</f>
        <v>54</v>
      </c>
    </row>
    <row r="1924" spans="1:17" ht="15" x14ac:dyDescent="0.35">
      <c r="A1924" s="25" t="str">
        <f>'Customer Names'!A717</f>
        <v>Id716</v>
      </c>
      <c r="B1924" t="str">
        <f>IFERROR(VLOOKUP($A1924,'Customer Names'!$A:$F,3,FALSE),"")</f>
        <v>Nalven</v>
      </c>
      <c r="C1924" s="27">
        <f>IFERROR(VLOOKUP($A1924,'Medical Examinations'!$A:$O,2,FALSE),"")</f>
        <v>44.98</v>
      </c>
      <c r="D1924">
        <f>IFERROR(VLOOKUP($A1924,'Medical Examinations'!$A:$O,3,FALSE),"")</f>
        <v>5.94</v>
      </c>
      <c r="E1924" s="26" t="str">
        <f>IFERROR(VLOOKUP($A1924,'Medical Examinations'!$A:$O,4,FALSE),"")</f>
        <v>No</v>
      </c>
      <c r="F1924" t="str">
        <f>IFERROR(VLOOKUP($A1924,'Medical Examinations'!$A:$O,6,FALSE),"")</f>
        <v>No</v>
      </c>
      <c r="G1924" t="str">
        <f>IFERROR(VLOOKUP($A1924,'Medical Examinations'!$A:$O,7,FALSE),"")</f>
        <v>No</v>
      </c>
      <c r="H1924" s="28">
        <f>IFERROR(VLOOKUP($A1924,'Medical Examinations'!$A:$O,8,FALSE),"")</f>
        <v>1</v>
      </c>
      <c r="I1924" t="str">
        <f>IFERROR(VLOOKUP($A1924,'Medical Examinations'!$A:$O,10,FALSE),"")</f>
        <v>No</v>
      </c>
      <c r="J1924" t="str">
        <f>IFERROR(VLOOKUP($A1924,'Medical Examinations'!$A:$O,14,FALSE),"")</f>
        <v>Obesity</v>
      </c>
      <c r="K1924" t="str">
        <f>IFERROR(VLOOKUP($A1924,'Medical Examinations'!$A:$O,15,FALSE),"")</f>
        <v>Prediabetes</v>
      </c>
      <c r="L1924" s="19" t="str">
        <f>IFERROR(VLOOKUP($A1924,'Hospitalisation Details'!$A:$Q,7,FALSE),"")</f>
        <v>7-Jul-1984</v>
      </c>
      <c r="M1924" s="20">
        <f>IFERROR(VLOOKUP($A1924,'Hospitalisation Details'!$A:$Q,10,FALSE),"")</f>
        <v>14152.46</v>
      </c>
      <c r="N1924" s="26" t="str">
        <f>IFERROR(VLOOKUP($A1924,'Hospitalisation Details'!$A:$Q,11,FALSE),"")</f>
        <v>tier - 2</v>
      </c>
      <c r="O1924" t="str">
        <f>IFERROR(VLOOKUP($A1924,'Hospitalisation Details'!$A:$Q,13,FALSE),"")</f>
        <v>tier - 1</v>
      </c>
      <c r="P1924" t="str">
        <f>IFERROR(VLOOKUP($A1924,'Hospitalisation Details'!$A:$Q,15,FALSE),"")</f>
        <v>R1012</v>
      </c>
      <c r="Q1924">
        <f>IFERROR(VLOOKUP($A1924,'Hospitalisation Details'!$A:$Q,8,FALSE),"")</f>
        <v>38</v>
      </c>
    </row>
    <row r="1925" spans="1:17" ht="15" x14ac:dyDescent="0.35">
      <c r="A1925" s="25" t="str">
        <f>'Customer Names'!A718</f>
        <v>Id717</v>
      </c>
      <c r="B1925" t="str">
        <f>IFERROR(VLOOKUP($A1925,'Customer Names'!$A:$F,3,FALSE),"")</f>
        <v>Bourgeois</v>
      </c>
      <c r="C1925" s="27">
        <f>IFERROR(VLOOKUP($A1925,'Medical Examinations'!$A:$O,2,FALSE),"")</f>
        <v>38.28</v>
      </c>
      <c r="D1925">
        <f>IFERROR(VLOOKUP($A1925,'Medical Examinations'!$A:$O,3,FALSE),"")</f>
        <v>5.51</v>
      </c>
      <c r="E1925" s="26" t="str">
        <f>IFERROR(VLOOKUP($A1925,'Medical Examinations'!$A:$O,4,FALSE),"")</f>
        <v>No</v>
      </c>
      <c r="F1925" t="str">
        <f>IFERROR(VLOOKUP($A1925,'Medical Examinations'!$A:$O,6,FALSE),"")</f>
        <v>yes</v>
      </c>
      <c r="G1925" t="str">
        <f>IFERROR(VLOOKUP($A1925,'Medical Examinations'!$A:$O,7,FALSE),"")</f>
        <v>No</v>
      </c>
      <c r="H1925" s="28">
        <f>IFERROR(VLOOKUP($A1925,'Medical Examinations'!$A:$O,8,FALSE),"")</f>
        <v>1</v>
      </c>
      <c r="I1925" t="str">
        <f>IFERROR(VLOOKUP($A1925,'Medical Examinations'!$A:$O,10,FALSE),"")</f>
        <v>No</v>
      </c>
      <c r="J1925" t="str">
        <f>IFERROR(VLOOKUP($A1925,'Medical Examinations'!$A:$O,14,FALSE),"")</f>
        <v>Obesity</v>
      </c>
      <c r="K1925" t="str">
        <f>IFERROR(VLOOKUP($A1925,'Medical Examinations'!$A:$O,15,FALSE),"")</f>
        <v>Normal</v>
      </c>
      <c r="L1925" s="19" t="str">
        <f>IFERROR(VLOOKUP($A1925,'Hospitalisation Details'!$A:$Q,7,FALSE),"")</f>
        <v>6-Jul-2004</v>
      </c>
      <c r="M1925" s="20">
        <f>IFERROR(VLOOKUP($A1925,'Hospitalisation Details'!$A:$Q,10,FALSE),"")</f>
        <v>14133.04</v>
      </c>
      <c r="N1925" s="26" t="str">
        <f>IFERROR(VLOOKUP($A1925,'Hospitalisation Details'!$A:$Q,11,FALSE),"")</f>
        <v>tier - 2</v>
      </c>
      <c r="O1925" t="str">
        <f>IFERROR(VLOOKUP($A1925,'Hospitalisation Details'!$A:$Q,13,FALSE),"")</f>
        <v>tier - 3</v>
      </c>
      <c r="P1925" t="str">
        <f>IFERROR(VLOOKUP($A1925,'Hospitalisation Details'!$A:$Q,15,FALSE),"")</f>
        <v>R1013</v>
      </c>
      <c r="Q1925">
        <f>IFERROR(VLOOKUP($A1925,'Hospitalisation Details'!$A:$Q,8,FALSE),"")</f>
        <v>18</v>
      </c>
    </row>
    <row r="1926" spans="1:17" ht="15" x14ac:dyDescent="0.35">
      <c r="A1926" s="25" t="str">
        <f>'Customer Names'!A719</f>
        <v>Id718</v>
      </c>
      <c r="B1926" t="str">
        <f>IFERROR(VLOOKUP($A1926,'Customer Names'!$A:$F,3,FALSE),"")</f>
        <v>Orloff</v>
      </c>
      <c r="C1926" s="27">
        <f>IFERROR(VLOOKUP($A1926,'Medical Examinations'!$A:$O,2,FALSE),"")</f>
        <v>32.299999999999997</v>
      </c>
      <c r="D1926">
        <f>IFERROR(VLOOKUP($A1926,'Medical Examinations'!$A:$O,3,FALSE),"")</f>
        <v>6.55</v>
      </c>
      <c r="E1926" s="26" t="str">
        <f>IFERROR(VLOOKUP($A1926,'Medical Examinations'!$A:$O,4,FALSE),"")</f>
        <v>Yes</v>
      </c>
      <c r="F1926" t="str">
        <f>IFERROR(VLOOKUP($A1926,'Medical Examinations'!$A:$O,6,FALSE),"")</f>
        <v>No</v>
      </c>
      <c r="G1926" t="str">
        <f>IFERROR(VLOOKUP($A1926,'Medical Examinations'!$A:$O,7,FALSE),"")</f>
        <v>No</v>
      </c>
      <c r="H1926" s="28">
        <f>IFERROR(VLOOKUP($A1926,'Medical Examinations'!$A:$O,8,FALSE),"")</f>
        <v>2</v>
      </c>
      <c r="I1926" t="str">
        <f>IFERROR(VLOOKUP($A1926,'Medical Examinations'!$A:$O,10,FALSE),"")</f>
        <v>No</v>
      </c>
      <c r="J1926" t="str">
        <f>IFERROR(VLOOKUP($A1926,'Medical Examinations'!$A:$O,14,FALSE),"")</f>
        <v>Obesity</v>
      </c>
      <c r="K1926" t="str">
        <f>IFERROR(VLOOKUP($A1926,'Medical Examinations'!$A:$O,15,FALSE),"")</f>
        <v>Diabetes</v>
      </c>
      <c r="L1926" s="19" t="str">
        <f>IFERROR(VLOOKUP($A1926,'Hospitalisation Details'!$A:$Q,7,FALSE),"")</f>
        <v>14-Jun-1961</v>
      </c>
      <c r="M1926" s="20">
        <f>IFERROR(VLOOKUP($A1926,'Hospitalisation Details'!$A:$Q,10,FALSE),"")</f>
        <v>14119.62</v>
      </c>
      <c r="N1926" s="26" t="str">
        <f>IFERROR(VLOOKUP($A1926,'Hospitalisation Details'!$A:$Q,11,FALSE),"")</f>
        <v>tier - 2</v>
      </c>
      <c r="O1926" t="str">
        <f>IFERROR(VLOOKUP($A1926,'Hospitalisation Details'!$A:$Q,13,FALSE),"")</f>
        <v>tier - 1</v>
      </c>
      <c r="P1926" t="str">
        <f>IFERROR(VLOOKUP($A1926,'Hospitalisation Details'!$A:$Q,15,FALSE),"")</f>
        <v>R1012</v>
      </c>
      <c r="Q1926">
        <f>IFERROR(VLOOKUP($A1926,'Hospitalisation Details'!$A:$Q,8,FALSE),"")</f>
        <v>61</v>
      </c>
    </row>
    <row r="1927" spans="1:17" ht="15" x14ac:dyDescent="0.35">
      <c r="A1927" s="25" t="str">
        <f>'Customer Names'!A720</f>
        <v>Id719</v>
      </c>
      <c r="B1927" t="str">
        <f>IFERROR(VLOOKUP($A1927,'Customer Names'!$A:$F,3,FALSE),"")</f>
        <v>Ramirez</v>
      </c>
      <c r="C1927" s="27">
        <f>IFERROR(VLOOKUP($A1927,'Medical Examinations'!$A:$O,2,FALSE),"")</f>
        <v>39.51</v>
      </c>
      <c r="D1927">
        <f>IFERROR(VLOOKUP($A1927,'Medical Examinations'!$A:$O,3,FALSE),"")</f>
        <v>5.79</v>
      </c>
      <c r="E1927" s="26" t="str">
        <f>IFERROR(VLOOKUP($A1927,'Medical Examinations'!$A:$O,4,FALSE),"")</f>
        <v>Yes</v>
      </c>
      <c r="F1927" t="str">
        <f>IFERROR(VLOOKUP($A1927,'Medical Examinations'!$A:$O,6,FALSE),"")</f>
        <v>No</v>
      </c>
      <c r="G1927" t="str">
        <f>IFERROR(VLOOKUP($A1927,'Medical Examinations'!$A:$O,7,FALSE),"")</f>
        <v>No</v>
      </c>
      <c r="H1927" s="28" t="str">
        <f>IFERROR(VLOOKUP($A1927,'Medical Examinations'!$A:$O,8,FALSE),"")</f>
        <v>0</v>
      </c>
      <c r="I1927" t="str">
        <f>IFERROR(VLOOKUP($A1927,'Medical Examinations'!$A:$O,10,FALSE),"")</f>
        <v>No</v>
      </c>
      <c r="J1927" t="str">
        <f>IFERROR(VLOOKUP($A1927,'Medical Examinations'!$A:$O,14,FALSE),"")</f>
        <v>Obesity</v>
      </c>
      <c r="K1927" t="str">
        <f>IFERROR(VLOOKUP($A1927,'Medical Examinations'!$A:$O,15,FALSE),"")</f>
        <v>Prediabetes</v>
      </c>
      <c r="L1927" s="19" t="str">
        <f>IFERROR(VLOOKUP($A1927,'Hospitalisation Details'!$A:$Q,7,FALSE),"")</f>
        <v>26-Sep-1976</v>
      </c>
      <c r="M1927" s="20">
        <f>IFERROR(VLOOKUP($A1927,'Hospitalisation Details'!$A:$Q,10,FALSE),"")</f>
        <v>14098.07</v>
      </c>
      <c r="N1927" s="26" t="str">
        <f>IFERROR(VLOOKUP($A1927,'Hospitalisation Details'!$A:$Q,11,FALSE),"")</f>
        <v>tier - 2</v>
      </c>
      <c r="O1927" t="str">
        <f>IFERROR(VLOOKUP($A1927,'Hospitalisation Details'!$A:$Q,13,FALSE),"")</f>
        <v>tier - 3</v>
      </c>
      <c r="P1927" t="str">
        <f>IFERROR(VLOOKUP($A1927,'Hospitalisation Details'!$A:$Q,15,FALSE),"")</f>
        <v>R1023</v>
      </c>
      <c r="Q1927">
        <f>IFERROR(VLOOKUP($A1927,'Hospitalisation Details'!$A:$Q,8,FALSE),"")</f>
        <v>46</v>
      </c>
    </row>
    <row r="1928" spans="1:17" ht="15" x14ac:dyDescent="0.35">
      <c r="A1928" s="25" t="str">
        <f>'Customer Names'!A73</f>
        <v>Id72</v>
      </c>
      <c r="B1928" t="str">
        <f>IFERROR(VLOOKUP($A1928,'Customer Names'!$A:$F,3,FALSE),"")</f>
        <v>Rangel</v>
      </c>
      <c r="C1928" s="27">
        <f>IFERROR(VLOOKUP($A1928,'Medical Examinations'!$A:$O,2,FALSE),"")</f>
        <v>32.299999999999997</v>
      </c>
      <c r="D1928">
        <f>IFERROR(VLOOKUP($A1928,'Medical Examinations'!$A:$O,3,FALSE),"")</f>
        <v>4.76</v>
      </c>
      <c r="E1928" s="26" t="str">
        <f>IFERROR(VLOOKUP($A1928,'Medical Examinations'!$A:$O,4,FALSE),"")</f>
        <v>No</v>
      </c>
      <c r="F1928" t="str">
        <f>IFERROR(VLOOKUP($A1928,'Medical Examinations'!$A:$O,6,FALSE),"")</f>
        <v>No</v>
      </c>
      <c r="G1928" t="str">
        <f>IFERROR(VLOOKUP($A1928,'Medical Examinations'!$A:$O,7,FALSE),"")</f>
        <v>No</v>
      </c>
      <c r="H1928" s="28">
        <f>IFERROR(VLOOKUP($A1928,'Medical Examinations'!$A:$O,8,FALSE),"")</f>
        <v>2</v>
      </c>
      <c r="I1928" t="str">
        <f>IFERROR(VLOOKUP($A1928,'Medical Examinations'!$A:$O,10,FALSE),"")</f>
        <v>Yes</v>
      </c>
      <c r="J1928" t="str">
        <f>IFERROR(VLOOKUP($A1928,'Medical Examinations'!$A:$O,14,FALSE),"")</f>
        <v>Obesity</v>
      </c>
      <c r="K1928" t="str">
        <f>IFERROR(VLOOKUP($A1928,'Medical Examinations'!$A:$O,15,FALSE),"")</f>
        <v>Normal</v>
      </c>
      <c r="L1928" s="19" t="str">
        <f>IFERROR(VLOOKUP($A1928,'Hospitalisation Details'!$A:$Q,7,FALSE),"")</f>
        <v>8-Jun-1972</v>
      </c>
      <c r="M1928" s="20">
        <f>IFERROR(VLOOKUP($A1928,'Hospitalisation Details'!$A:$Q,10,FALSE),"")</f>
        <v>41919.1</v>
      </c>
      <c r="N1928" s="26" t="str">
        <f>IFERROR(VLOOKUP($A1928,'Hospitalisation Details'!$A:$Q,11,FALSE),"")</f>
        <v>tier - 1</v>
      </c>
      <c r="O1928" t="str">
        <f>IFERROR(VLOOKUP($A1928,'Hospitalisation Details'!$A:$Q,13,FALSE),"")</f>
        <v>tier - 1</v>
      </c>
      <c r="P1928" t="str">
        <f>IFERROR(VLOOKUP($A1928,'Hospitalisation Details'!$A:$Q,15,FALSE),"")</f>
        <v>R1016</v>
      </c>
      <c r="Q1928">
        <f>IFERROR(VLOOKUP($A1928,'Hospitalisation Details'!$A:$Q,8,FALSE),"")</f>
        <v>51</v>
      </c>
    </row>
    <row r="1929" spans="1:17" ht="15" x14ac:dyDescent="0.35">
      <c r="A1929" s="25" t="str">
        <f>'Customer Names'!A721</f>
        <v>Id720</v>
      </c>
      <c r="B1929" t="str">
        <f>IFERROR(VLOOKUP($A1929,'Customer Names'!$A:$F,3,FALSE),"")</f>
        <v>Fouquet</v>
      </c>
      <c r="C1929" s="27">
        <f>IFERROR(VLOOKUP($A1929,'Medical Examinations'!$A:$O,2,FALSE),"")</f>
        <v>50.46</v>
      </c>
      <c r="D1929">
        <f>IFERROR(VLOOKUP($A1929,'Medical Examinations'!$A:$O,3,FALSE),"")</f>
        <v>4.5599999999999996</v>
      </c>
      <c r="E1929" s="26" t="str">
        <f>IFERROR(VLOOKUP($A1929,'Medical Examinations'!$A:$O,4,FALSE),"")</f>
        <v>No</v>
      </c>
      <c r="F1929" t="str">
        <f>IFERROR(VLOOKUP($A1929,'Medical Examinations'!$A:$O,6,FALSE),"")</f>
        <v>No</v>
      </c>
      <c r="G1929" t="str">
        <f>IFERROR(VLOOKUP($A1929,'Medical Examinations'!$A:$O,7,FALSE),"")</f>
        <v>No</v>
      </c>
      <c r="H1929" s="28" t="str">
        <f>IFERROR(VLOOKUP($A1929,'Medical Examinations'!$A:$O,8,FALSE),"")</f>
        <v>0</v>
      </c>
      <c r="I1929" t="str">
        <f>IFERROR(VLOOKUP($A1929,'Medical Examinations'!$A:$O,10,FALSE),"")</f>
        <v>No</v>
      </c>
      <c r="J1929" t="str">
        <f>IFERROR(VLOOKUP($A1929,'Medical Examinations'!$A:$O,14,FALSE),"")</f>
        <v>Obesity</v>
      </c>
      <c r="K1929" t="str">
        <f>IFERROR(VLOOKUP($A1929,'Medical Examinations'!$A:$O,15,FALSE),"")</f>
        <v>Normal</v>
      </c>
      <c r="L1929" s="19" t="str">
        <f>IFERROR(VLOOKUP($A1929,'Hospitalisation Details'!$A:$Q,7,FALSE),"")</f>
        <v>12-Sep-1991</v>
      </c>
      <c r="M1929" s="20">
        <f>IFERROR(VLOOKUP($A1929,'Hospitalisation Details'!$A:$Q,10,FALSE),"")</f>
        <v>14081.93</v>
      </c>
      <c r="N1929" s="26" t="str">
        <f>IFERROR(VLOOKUP($A1929,'Hospitalisation Details'!$A:$Q,11,FALSE),"")</f>
        <v>tier - 2</v>
      </c>
      <c r="O1929" t="str">
        <f>IFERROR(VLOOKUP($A1929,'Hospitalisation Details'!$A:$Q,13,FALSE),"")</f>
        <v>tier - 3</v>
      </c>
      <c r="P1929" t="str">
        <f>IFERROR(VLOOKUP($A1929,'Hospitalisation Details'!$A:$Q,15,FALSE),"")</f>
        <v>R1012</v>
      </c>
      <c r="Q1929">
        <f>IFERROR(VLOOKUP($A1929,'Hospitalisation Details'!$A:$Q,8,FALSE),"")</f>
        <v>31</v>
      </c>
    </row>
    <row r="1930" spans="1:17" ht="15" x14ac:dyDescent="0.35">
      <c r="A1930" s="25" t="str">
        <f>'Customer Names'!A722</f>
        <v>Id721</v>
      </c>
      <c r="B1930" t="str">
        <f>IFERROR(VLOOKUP($A1930,'Customer Names'!$A:$F,3,FALSE),"")</f>
        <v>McPhillips</v>
      </c>
      <c r="C1930" s="27">
        <f>IFERROR(VLOOKUP($A1930,'Medical Examinations'!$A:$O,2,FALSE),"")</f>
        <v>31.73</v>
      </c>
      <c r="D1930">
        <f>IFERROR(VLOOKUP($A1930,'Medical Examinations'!$A:$O,3,FALSE),"")</f>
        <v>7</v>
      </c>
      <c r="E1930" s="26" t="str">
        <f>IFERROR(VLOOKUP($A1930,'Medical Examinations'!$A:$O,4,FALSE),"")</f>
        <v>No</v>
      </c>
      <c r="F1930" t="str">
        <f>IFERROR(VLOOKUP($A1930,'Medical Examinations'!$A:$O,6,FALSE),"")</f>
        <v>No</v>
      </c>
      <c r="G1930" t="str">
        <f>IFERROR(VLOOKUP($A1930,'Medical Examinations'!$A:$O,7,FALSE),"")</f>
        <v>No</v>
      </c>
      <c r="H1930" s="28" t="str">
        <f>IFERROR(VLOOKUP($A1930,'Medical Examinations'!$A:$O,8,FALSE),"")</f>
        <v>0</v>
      </c>
      <c r="I1930" t="str">
        <f>IFERROR(VLOOKUP($A1930,'Medical Examinations'!$A:$O,10,FALSE),"")</f>
        <v>No</v>
      </c>
      <c r="J1930" t="str">
        <f>IFERROR(VLOOKUP($A1930,'Medical Examinations'!$A:$O,14,FALSE),"")</f>
        <v>Obesity</v>
      </c>
      <c r="K1930" t="str">
        <f>IFERROR(VLOOKUP($A1930,'Medical Examinations'!$A:$O,15,FALSE),"")</f>
        <v>Diabetes</v>
      </c>
      <c r="L1930" s="19" t="str">
        <f>IFERROR(VLOOKUP($A1930,'Hospitalisation Details'!$A:$Q,7,FALSE),"")</f>
        <v>8-Nov-1960</v>
      </c>
      <c r="M1930" s="20">
        <f>IFERROR(VLOOKUP($A1930,'Hospitalisation Details'!$A:$Q,10,FALSE),"")</f>
        <v>14043.48</v>
      </c>
      <c r="N1930" s="26" t="str">
        <f>IFERROR(VLOOKUP($A1930,'Hospitalisation Details'!$A:$Q,11,FALSE),"")</f>
        <v>tier - 2</v>
      </c>
      <c r="O1930" t="str">
        <f>IFERROR(VLOOKUP($A1930,'Hospitalisation Details'!$A:$Q,13,FALSE),"")</f>
        <v>tier - 3</v>
      </c>
      <c r="P1930" t="str">
        <f>IFERROR(VLOOKUP($A1930,'Hospitalisation Details'!$A:$Q,15,FALSE),"")</f>
        <v>R1024</v>
      </c>
      <c r="Q1930">
        <f>IFERROR(VLOOKUP($A1930,'Hospitalisation Details'!$A:$Q,8,FALSE),"")</f>
        <v>62</v>
      </c>
    </row>
    <row r="1931" spans="1:17" ht="15" x14ac:dyDescent="0.35">
      <c r="A1931" s="25" t="str">
        <f>'Customer Names'!A723</f>
        <v>Id722</v>
      </c>
      <c r="B1931" t="str">
        <f>IFERROR(VLOOKUP($A1931,'Customer Names'!$A:$F,3,FALSE),"")</f>
        <v>Burgin</v>
      </c>
      <c r="C1931" s="27">
        <f>IFERROR(VLOOKUP($A1931,'Medical Examinations'!$A:$O,2,FALSE),"")</f>
        <v>32.1</v>
      </c>
      <c r="D1931">
        <f>IFERROR(VLOOKUP($A1931,'Medical Examinations'!$A:$O,3,FALSE),"")</f>
        <v>6.57</v>
      </c>
      <c r="E1931" s="26" t="str">
        <f>IFERROR(VLOOKUP($A1931,'Medical Examinations'!$A:$O,4,FALSE),"")</f>
        <v>Yes</v>
      </c>
      <c r="F1931" t="str">
        <f>IFERROR(VLOOKUP($A1931,'Medical Examinations'!$A:$O,6,FALSE),"")</f>
        <v>No</v>
      </c>
      <c r="G1931" t="str">
        <f>IFERROR(VLOOKUP($A1931,'Medical Examinations'!$A:$O,7,FALSE),"")</f>
        <v>Yes</v>
      </c>
      <c r="H1931" s="28">
        <f>IFERROR(VLOOKUP($A1931,'Medical Examinations'!$A:$O,8,FALSE),"")</f>
        <v>1</v>
      </c>
      <c r="I1931" t="str">
        <f>IFERROR(VLOOKUP($A1931,'Medical Examinations'!$A:$O,10,FALSE),"")</f>
        <v>No</v>
      </c>
      <c r="J1931" t="str">
        <f>IFERROR(VLOOKUP($A1931,'Medical Examinations'!$A:$O,14,FALSE),"")</f>
        <v>Obesity</v>
      </c>
      <c r="K1931" t="str">
        <f>IFERROR(VLOOKUP($A1931,'Medical Examinations'!$A:$O,15,FALSE),"")</f>
        <v>Diabetes</v>
      </c>
      <c r="L1931" s="19" t="str">
        <f>IFERROR(VLOOKUP($A1931,'Hospitalisation Details'!$A:$Q,7,FALSE),"")</f>
        <v>8-Jul-1963</v>
      </c>
      <c r="M1931" s="20">
        <f>IFERROR(VLOOKUP($A1931,'Hospitalisation Details'!$A:$Q,10,FALSE),"")</f>
        <v>14007.22</v>
      </c>
      <c r="N1931" s="26" t="str">
        <f>IFERROR(VLOOKUP($A1931,'Hospitalisation Details'!$A:$Q,11,FALSE),"")</f>
        <v>tier - 2</v>
      </c>
      <c r="O1931" t="str">
        <f>IFERROR(VLOOKUP($A1931,'Hospitalisation Details'!$A:$Q,13,FALSE),"")</f>
        <v>tier - 3</v>
      </c>
      <c r="P1931" t="str">
        <f>IFERROR(VLOOKUP($A1931,'Hospitalisation Details'!$A:$Q,15,FALSE),"")</f>
        <v>R1011</v>
      </c>
      <c r="Q1931">
        <f>IFERROR(VLOOKUP($A1931,'Hospitalisation Details'!$A:$Q,8,FALSE),"")</f>
        <v>59</v>
      </c>
    </row>
    <row r="1932" spans="1:17" ht="15" x14ac:dyDescent="0.35">
      <c r="A1932" s="25" t="str">
        <f>'Customer Names'!A724</f>
        <v>Id723</v>
      </c>
      <c r="B1932" t="str">
        <f>IFERROR(VLOOKUP($A1932,'Customer Names'!$A:$F,3,FALSE),"")</f>
        <v>Roberts</v>
      </c>
      <c r="C1932" s="27">
        <f>IFERROR(VLOOKUP($A1932,'Medical Examinations'!$A:$O,2,FALSE),"")</f>
        <v>27.83</v>
      </c>
      <c r="D1932">
        <f>IFERROR(VLOOKUP($A1932,'Medical Examinations'!$A:$O,3,FALSE),"")</f>
        <v>11.61</v>
      </c>
      <c r="E1932" s="26" t="str">
        <f>IFERROR(VLOOKUP($A1932,'Medical Examinations'!$A:$O,4,FALSE),"")</f>
        <v>Yes</v>
      </c>
      <c r="F1932" t="str">
        <f>IFERROR(VLOOKUP($A1932,'Medical Examinations'!$A:$O,6,FALSE),"")</f>
        <v>No</v>
      </c>
      <c r="G1932" t="str">
        <f>IFERROR(VLOOKUP($A1932,'Medical Examinations'!$A:$O,7,FALSE),"")</f>
        <v>Yes</v>
      </c>
      <c r="H1932" s="28">
        <f>IFERROR(VLOOKUP($A1932,'Medical Examinations'!$A:$O,8,FALSE),"")</f>
        <v>1</v>
      </c>
      <c r="I1932" t="str">
        <f>IFERROR(VLOOKUP($A1932,'Medical Examinations'!$A:$O,10,FALSE),"")</f>
        <v>No</v>
      </c>
      <c r="J1932" t="str">
        <f>IFERROR(VLOOKUP($A1932,'Medical Examinations'!$A:$O,14,FALSE),"")</f>
        <v>Over Weight</v>
      </c>
      <c r="K1932" t="str">
        <f>IFERROR(VLOOKUP($A1932,'Medical Examinations'!$A:$O,15,FALSE),"")</f>
        <v>Diabetes</v>
      </c>
      <c r="L1932" s="19" t="str">
        <f>IFERROR(VLOOKUP($A1932,'Hospitalisation Details'!$A:$Q,7,FALSE),"")</f>
        <v>6-Jul-1963</v>
      </c>
      <c r="M1932" s="20">
        <f>IFERROR(VLOOKUP($A1932,'Hospitalisation Details'!$A:$Q,10,FALSE),"")</f>
        <v>14001.29</v>
      </c>
      <c r="N1932" s="26" t="str">
        <f>IFERROR(VLOOKUP($A1932,'Hospitalisation Details'!$A:$Q,11,FALSE),"")</f>
        <v>tier - 2</v>
      </c>
      <c r="O1932" t="str">
        <f>IFERROR(VLOOKUP($A1932,'Hospitalisation Details'!$A:$Q,13,FALSE),"")</f>
        <v>tier - 2</v>
      </c>
      <c r="P1932" t="str">
        <f>IFERROR(VLOOKUP($A1932,'Hospitalisation Details'!$A:$Q,15,FALSE),"")</f>
        <v>R1013</v>
      </c>
      <c r="Q1932">
        <f>IFERROR(VLOOKUP($A1932,'Hospitalisation Details'!$A:$Q,8,FALSE),"")</f>
        <v>59</v>
      </c>
    </row>
    <row r="1933" spans="1:17" ht="15" x14ac:dyDescent="0.35">
      <c r="A1933" s="25" t="str">
        <f>'Customer Names'!A725</f>
        <v>Id724</v>
      </c>
      <c r="B1933" t="str">
        <f>IFERROR(VLOOKUP($A1933,'Customer Names'!$A:$F,3,FALSE),"")</f>
        <v>Nemec</v>
      </c>
      <c r="C1933" s="27">
        <f>IFERROR(VLOOKUP($A1933,'Medical Examinations'!$A:$O,2,FALSE),"")</f>
        <v>27.72</v>
      </c>
      <c r="D1933">
        <f>IFERROR(VLOOKUP($A1933,'Medical Examinations'!$A:$O,3,FALSE),"")</f>
        <v>8.16</v>
      </c>
      <c r="E1933" s="26" t="str">
        <f>IFERROR(VLOOKUP($A1933,'Medical Examinations'!$A:$O,4,FALSE),"")</f>
        <v>Yes</v>
      </c>
      <c r="F1933" t="str">
        <f>IFERROR(VLOOKUP($A1933,'Medical Examinations'!$A:$O,6,FALSE),"")</f>
        <v>No</v>
      </c>
      <c r="G1933" t="str">
        <f>IFERROR(VLOOKUP($A1933,'Medical Examinations'!$A:$O,7,FALSE),"")</f>
        <v>Yes</v>
      </c>
      <c r="H1933" s="28">
        <f>IFERROR(VLOOKUP($A1933,'Medical Examinations'!$A:$O,8,FALSE),"")</f>
        <v>1</v>
      </c>
      <c r="I1933" t="str">
        <f>IFERROR(VLOOKUP($A1933,'Medical Examinations'!$A:$O,10,FALSE),"")</f>
        <v>No</v>
      </c>
      <c r="J1933" t="str">
        <f>IFERROR(VLOOKUP($A1933,'Medical Examinations'!$A:$O,14,FALSE),"")</f>
        <v>Over Weight</v>
      </c>
      <c r="K1933" t="str">
        <f>IFERROR(VLOOKUP($A1933,'Medical Examinations'!$A:$O,15,FALSE),"")</f>
        <v>Diabetes</v>
      </c>
      <c r="L1933" s="19" t="str">
        <f>IFERROR(VLOOKUP($A1933,'Hospitalisation Details'!$A:$Q,7,FALSE),"")</f>
        <v>23-Dec-1963</v>
      </c>
      <c r="M1933" s="20">
        <f>IFERROR(VLOOKUP($A1933,'Hospitalisation Details'!$A:$Q,10,FALSE),"")</f>
        <v>14001.13</v>
      </c>
      <c r="N1933" s="26" t="str">
        <f>IFERROR(VLOOKUP($A1933,'Hospitalisation Details'!$A:$Q,11,FALSE),"")</f>
        <v>tier - 2</v>
      </c>
      <c r="O1933" t="str">
        <f>IFERROR(VLOOKUP($A1933,'Hospitalisation Details'!$A:$Q,13,FALSE),"")</f>
        <v>tier - 1</v>
      </c>
      <c r="P1933" t="str">
        <f>IFERROR(VLOOKUP($A1933,'Hospitalisation Details'!$A:$Q,15,FALSE),"")</f>
        <v>R1013</v>
      </c>
      <c r="Q1933">
        <f>IFERROR(VLOOKUP($A1933,'Hospitalisation Details'!$A:$Q,8,FALSE),"")</f>
        <v>59</v>
      </c>
    </row>
    <row r="1934" spans="1:17" ht="15" x14ac:dyDescent="0.35">
      <c r="A1934" s="25" t="str">
        <f>'Customer Names'!A726</f>
        <v>Id725</v>
      </c>
      <c r="B1934" t="str">
        <f>IFERROR(VLOOKUP($A1934,'Customer Names'!$A:$F,3,FALSE),"")</f>
        <v>Appman</v>
      </c>
      <c r="C1934" s="27">
        <f>IFERROR(VLOOKUP($A1934,'Medical Examinations'!$A:$O,2,FALSE),"")</f>
        <v>36.765000000000001</v>
      </c>
      <c r="D1934">
        <f>IFERROR(VLOOKUP($A1934,'Medical Examinations'!$A:$O,3,FALSE),"")</f>
        <v>4.4800000000000004</v>
      </c>
      <c r="E1934" s="26" t="str">
        <f>IFERROR(VLOOKUP($A1934,'Medical Examinations'!$A:$O,4,FALSE),"")</f>
        <v>Yes</v>
      </c>
      <c r="F1934" t="str">
        <f>IFERROR(VLOOKUP($A1934,'Medical Examinations'!$A:$O,6,FALSE),"")</f>
        <v>No</v>
      </c>
      <c r="G1934" t="str">
        <f>IFERROR(VLOOKUP($A1934,'Medical Examinations'!$A:$O,7,FALSE),"")</f>
        <v>No</v>
      </c>
      <c r="H1934" s="28">
        <f>IFERROR(VLOOKUP($A1934,'Medical Examinations'!$A:$O,8,FALSE),"")</f>
        <v>2</v>
      </c>
      <c r="I1934" t="str">
        <f>IFERROR(VLOOKUP($A1934,'Medical Examinations'!$A:$O,10,FALSE),"")</f>
        <v>No</v>
      </c>
      <c r="J1934" t="str">
        <f>IFERROR(VLOOKUP($A1934,'Medical Examinations'!$A:$O,14,FALSE),"")</f>
        <v>Obesity</v>
      </c>
      <c r="K1934" t="str">
        <f>IFERROR(VLOOKUP($A1934,'Medical Examinations'!$A:$O,15,FALSE),"")</f>
        <v>Normal</v>
      </c>
      <c r="L1934" s="19" t="str">
        <f>IFERROR(VLOOKUP($A1934,'Hospitalisation Details'!$A:$Q,7,FALSE),"")</f>
        <v>6-Sep-1959</v>
      </c>
      <c r="M1934" s="20">
        <f>IFERROR(VLOOKUP($A1934,'Hospitalisation Details'!$A:$Q,10,FALSE),"")</f>
        <v>13981.85</v>
      </c>
      <c r="N1934" s="26" t="str">
        <f>IFERROR(VLOOKUP($A1934,'Hospitalisation Details'!$A:$Q,11,FALSE),"")</f>
        <v>tier - 2</v>
      </c>
      <c r="O1934" t="str">
        <f>IFERROR(VLOOKUP($A1934,'Hospitalisation Details'!$A:$Q,13,FALSE),"")</f>
        <v>tier - 1</v>
      </c>
      <c r="P1934" t="str">
        <f>IFERROR(VLOOKUP($A1934,'Hospitalisation Details'!$A:$Q,15,FALSE),"")</f>
        <v>R1016</v>
      </c>
      <c r="Q1934">
        <f>IFERROR(VLOOKUP($A1934,'Hospitalisation Details'!$A:$Q,8,FALSE),"")</f>
        <v>63</v>
      </c>
    </row>
    <row r="1935" spans="1:17" ht="15" x14ac:dyDescent="0.35">
      <c r="A1935" s="25" t="str">
        <f>'Customer Names'!A727</f>
        <v>Id726</v>
      </c>
      <c r="B1935" t="str">
        <f>IFERROR(VLOOKUP($A1935,'Customer Names'!$A:$F,3,FALSE),"")</f>
        <v>Driscoll</v>
      </c>
      <c r="C1935" s="27">
        <f>IFERROR(VLOOKUP($A1935,'Medical Examinations'!$A:$O,2,FALSE),"")</f>
        <v>48.36</v>
      </c>
      <c r="D1935">
        <f>IFERROR(VLOOKUP($A1935,'Medical Examinations'!$A:$O,3,FALSE),"")</f>
        <v>4.08</v>
      </c>
      <c r="E1935" s="26" t="str">
        <f>IFERROR(VLOOKUP($A1935,'Medical Examinations'!$A:$O,4,FALSE),"")</f>
        <v>No</v>
      </c>
      <c r="F1935" t="str">
        <f>IFERROR(VLOOKUP($A1935,'Medical Examinations'!$A:$O,6,FALSE),"")</f>
        <v>No</v>
      </c>
      <c r="G1935" t="str">
        <f>IFERROR(VLOOKUP($A1935,'Medical Examinations'!$A:$O,7,FALSE),"")</f>
        <v>No</v>
      </c>
      <c r="H1935" s="28" t="str">
        <f>IFERROR(VLOOKUP($A1935,'Medical Examinations'!$A:$O,8,FALSE),"")</f>
        <v>0</v>
      </c>
      <c r="I1935" t="str">
        <f>IFERROR(VLOOKUP($A1935,'Medical Examinations'!$A:$O,10,FALSE),"")</f>
        <v>No</v>
      </c>
      <c r="J1935" t="str">
        <f>IFERROR(VLOOKUP($A1935,'Medical Examinations'!$A:$O,14,FALSE),"")</f>
        <v>Obesity</v>
      </c>
      <c r="K1935" t="str">
        <f>IFERROR(VLOOKUP($A1935,'Medical Examinations'!$A:$O,15,FALSE),"")</f>
        <v>Normal</v>
      </c>
      <c r="L1935" s="19" t="str">
        <f>IFERROR(VLOOKUP($A1935,'Hospitalisation Details'!$A:$Q,7,FALSE),"")</f>
        <v>13-Jul-1990</v>
      </c>
      <c r="M1935" s="20">
        <f>IFERROR(VLOOKUP($A1935,'Hospitalisation Details'!$A:$Q,10,FALSE),"")</f>
        <v>13979.45</v>
      </c>
      <c r="N1935" s="26" t="str">
        <f>IFERROR(VLOOKUP($A1935,'Hospitalisation Details'!$A:$Q,11,FALSE),"")</f>
        <v>tier - 2</v>
      </c>
      <c r="O1935" t="str">
        <f>IFERROR(VLOOKUP($A1935,'Hospitalisation Details'!$A:$Q,13,FALSE),"")</f>
        <v>tier - 1</v>
      </c>
      <c r="P1935" t="str">
        <f>IFERROR(VLOOKUP($A1935,'Hospitalisation Details'!$A:$Q,15,FALSE),"")</f>
        <v>R1023</v>
      </c>
      <c r="Q1935">
        <f>IFERROR(VLOOKUP($A1935,'Hospitalisation Details'!$A:$Q,8,FALSE),"")</f>
        <v>32</v>
      </c>
    </row>
    <row r="1936" spans="1:17" ht="15" x14ac:dyDescent="0.35">
      <c r="A1936" s="25" t="str">
        <f>'Customer Names'!A728</f>
        <v>Id727</v>
      </c>
      <c r="B1936" t="str">
        <f>IFERROR(VLOOKUP($A1936,'Customer Names'!$A:$F,3,FALSE),"")</f>
        <v>Glotzbach</v>
      </c>
      <c r="C1936" s="27">
        <f>IFERROR(VLOOKUP($A1936,'Medical Examinations'!$A:$O,2,FALSE),"")</f>
        <v>31.445</v>
      </c>
      <c r="D1936">
        <f>IFERROR(VLOOKUP($A1936,'Medical Examinations'!$A:$O,3,FALSE),"")</f>
        <v>4.4000000000000004</v>
      </c>
      <c r="E1936" s="26" t="str">
        <f>IFERROR(VLOOKUP($A1936,'Medical Examinations'!$A:$O,4,FALSE),"")</f>
        <v>Yes</v>
      </c>
      <c r="F1936" t="str">
        <f>IFERROR(VLOOKUP($A1936,'Medical Examinations'!$A:$O,6,FALSE),"")</f>
        <v>No</v>
      </c>
      <c r="G1936" t="str">
        <f>IFERROR(VLOOKUP($A1936,'Medical Examinations'!$A:$O,7,FALSE),"")</f>
        <v>No</v>
      </c>
      <c r="H1936" s="28">
        <f>IFERROR(VLOOKUP($A1936,'Medical Examinations'!$A:$O,8,FALSE),"")</f>
        <v>2</v>
      </c>
      <c r="I1936" t="str">
        <f>IFERROR(VLOOKUP($A1936,'Medical Examinations'!$A:$O,10,FALSE),"")</f>
        <v>No</v>
      </c>
      <c r="J1936" t="str">
        <f>IFERROR(VLOOKUP($A1936,'Medical Examinations'!$A:$O,14,FALSE),"")</f>
        <v>Obesity</v>
      </c>
      <c r="K1936" t="str">
        <f>IFERROR(VLOOKUP($A1936,'Medical Examinations'!$A:$O,15,FALSE),"")</f>
        <v>Normal</v>
      </c>
      <c r="L1936" s="19" t="str">
        <f>IFERROR(VLOOKUP($A1936,'Hospitalisation Details'!$A:$Q,7,FALSE),"")</f>
        <v>29-Aug-1959</v>
      </c>
      <c r="M1936" s="20">
        <f>IFERROR(VLOOKUP($A1936,'Hospitalisation Details'!$A:$Q,10,FALSE),"")</f>
        <v>13974.46</v>
      </c>
      <c r="N1936" s="26" t="str">
        <f>IFERROR(VLOOKUP($A1936,'Hospitalisation Details'!$A:$Q,11,FALSE),"")</f>
        <v>tier - 2</v>
      </c>
      <c r="O1936" t="str">
        <f>IFERROR(VLOOKUP($A1936,'Hospitalisation Details'!$A:$Q,13,FALSE),"")</f>
        <v>tier - 2</v>
      </c>
      <c r="P1936" t="str">
        <f>IFERROR(VLOOKUP($A1936,'Hospitalisation Details'!$A:$Q,15,FALSE),"")</f>
        <v>R1019</v>
      </c>
      <c r="Q1936">
        <f>IFERROR(VLOOKUP($A1936,'Hospitalisation Details'!$A:$Q,8,FALSE),"")</f>
        <v>63</v>
      </c>
    </row>
    <row r="1937" spans="1:17" ht="15" x14ac:dyDescent="0.35">
      <c r="A1937" s="25" t="str">
        <f>'Customer Names'!A729</f>
        <v>Id728</v>
      </c>
      <c r="B1937" t="str">
        <f>IFERROR(VLOOKUP($A1937,'Customer Names'!$A:$F,3,FALSE),"")</f>
        <v>Tenforde</v>
      </c>
      <c r="C1937" s="27">
        <f>IFERROR(VLOOKUP($A1937,'Medical Examinations'!$A:$O,2,FALSE),"")</f>
        <v>27.55</v>
      </c>
      <c r="D1937">
        <f>IFERROR(VLOOKUP($A1937,'Medical Examinations'!$A:$O,3,FALSE),"")</f>
        <v>9.02</v>
      </c>
      <c r="E1937" s="26" t="str">
        <f>IFERROR(VLOOKUP($A1937,'Medical Examinations'!$A:$O,4,FALSE),"")</f>
        <v>No</v>
      </c>
      <c r="F1937" t="str">
        <f>IFERROR(VLOOKUP($A1937,'Medical Examinations'!$A:$O,6,FALSE),"")</f>
        <v>No</v>
      </c>
      <c r="G1937" t="str">
        <f>IFERROR(VLOOKUP($A1937,'Medical Examinations'!$A:$O,7,FALSE),"")</f>
        <v>No</v>
      </c>
      <c r="H1937" s="28" t="str">
        <f>IFERROR(VLOOKUP($A1937,'Medical Examinations'!$A:$O,8,FALSE),"")</f>
        <v>0</v>
      </c>
      <c r="I1937" t="str">
        <f>IFERROR(VLOOKUP($A1937,'Medical Examinations'!$A:$O,10,FALSE),"")</f>
        <v>No</v>
      </c>
      <c r="J1937" t="str">
        <f>IFERROR(VLOOKUP($A1937,'Medical Examinations'!$A:$O,14,FALSE),"")</f>
        <v>Over Weight</v>
      </c>
      <c r="K1937" t="str">
        <f>IFERROR(VLOOKUP($A1937,'Medical Examinations'!$A:$O,15,FALSE),"")</f>
        <v>Diabetes</v>
      </c>
      <c r="L1937" s="19" t="str">
        <f>IFERROR(VLOOKUP($A1937,'Hospitalisation Details'!$A:$Q,7,FALSE),"")</f>
        <v>18-Jun-1960</v>
      </c>
      <c r="M1937" s="20">
        <f>IFERROR(VLOOKUP($A1937,'Hospitalisation Details'!$A:$Q,10,FALSE),"")</f>
        <v>13937.67</v>
      </c>
      <c r="N1937" s="26" t="str">
        <f>IFERROR(VLOOKUP($A1937,'Hospitalisation Details'!$A:$Q,11,FALSE),"")</f>
        <v>tier - 2</v>
      </c>
      <c r="O1937" t="str">
        <f>IFERROR(VLOOKUP($A1937,'Hospitalisation Details'!$A:$Q,13,FALSE),"")</f>
        <v>tier - 1</v>
      </c>
      <c r="P1937" t="str">
        <f>IFERROR(VLOOKUP($A1937,'Hospitalisation Details'!$A:$Q,15,FALSE),"")</f>
        <v>R1012</v>
      </c>
      <c r="Q1937">
        <f>IFERROR(VLOOKUP($A1937,'Hospitalisation Details'!$A:$Q,8,FALSE),"")</f>
        <v>62</v>
      </c>
    </row>
    <row r="1938" spans="1:17" ht="15" x14ac:dyDescent="0.35">
      <c r="A1938" s="25" t="str">
        <f>'Customer Names'!A730</f>
        <v>Id729</v>
      </c>
      <c r="B1938" t="str">
        <f>IFERROR(VLOOKUP($A1938,'Customer Names'!$A:$F,3,FALSE),"")</f>
        <v>Ramirez</v>
      </c>
      <c r="C1938" s="27">
        <f>IFERROR(VLOOKUP($A1938,'Medical Examinations'!$A:$O,2,FALSE),"")</f>
        <v>33.11</v>
      </c>
      <c r="D1938">
        <f>IFERROR(VLOOKUP($A1938,'Medical Examinations'!$A:$O,3,FALSE),"")</f>
        <v>8.06</v>
      </c>
      <c r="E1938" s="26" t="str">
        <f>IFERROR(VLOOKUP($A1938,'Medical Examinations'!$A:$O,4,FALSE),"")</f>
        <v>No</v>
      </c>
      <c r="F1938" t="str">
        <f>IFERROR(VLOOKUP($A1938,'Medical Examinations'!$A:$O,6,FALSE),"")</f>
        <v>No</v>
      </c>
      <c r="G1938" t="str">
        <f>IFERROR(VLOOKUP($A1938,'Medical Examinations'!$A:$O,7,FALSE),"")</f>
        <v>No</v>
      </c>
      <c r="H1938" s="28" t="str">
        <f>IFERROR(VLOOKUP($A1938,'Medical Examinations'!$A:$O,8,FALSE),"")</f>
        <v>0</v>
      </c>
      <c r="I1938" t="str">
        <f>IFERROR(VLOOKUP($A1938,'Medical Examinations'!$A:$O,10,FALSE),"")</f>
        <v>No</v>
      </c>
      <c r="J1938" t="str">
        <f>IFERROR(VLOOKUP($A1938,'Medical Examinations'!$A:$O,14,FALSE),"")</f>
        <v>Obesity</v>
      </c>
      <c r="K1938" t="str">
        <f>IFERROR(VLOOKUP($A1938,'Medical Examinations'!$A:$O,15,FALSE),"")</f>
        <v>Diabetes</v>
      </c>
      <c r="L1938" s="19" t="str">
        <f>IFERROR(VLOOKUP($A1938,'Hospitalisation Details'!$A:$Q,7,FALSE),"")</f>
        <v>27-Jul-1962</v>
      </c>
      <c r="M1938" s="20">
        <f>IFERROR(VLOOKUP($A1938,'Hospitalisation Details'!$A:$Q,10,FALSE),"")</f>
        <v>13919.82</v>
      </c>
      <c r="N1938" s="26" t="str">
        <f>IFERROR(VLOOKUP($A1938,'Hospitalisation Details'!$A:$Q,11,FALSE),"")</f>
        <v>tier - 2</v>
      </c>
      <c r="O1938" t="str">
        <f>IFERROR(VLOOKUP($A1938,'Hospitalisation Details'!$A:$Q,13,FALSE),"")</f>
        <v>tier - 2</v>
      </c>
      <c r="P1938" t="str">
        <f>IFERROR(VLOOKUP($A1938,'Hospitalisation Details'!$A:$Q,15,FALSE),"")</f>
        <v>R1013</v>
      </c>
      <c r="Q1938">
        <f>IFERROR(VLOOKUP($A1938,'Hospitalisation Details'!$A:$Q,8,FALSE),"")</f>
        <v>60</v>
      </c>
    </row>
    <row r="1939" spans="1:17" ht="15" x14ac:dyDescent="0.35">
      <c r="A1939" s="25" t="str">
        <f>'Customer Names'!A74</f>
        <v>Id73</v>
      </c>
      <c r="B1939" t="str">
        <f>IFERROR(VLOOKUP($A1939,'Customer Names'!$A:$F,3,FALSE),"")</f>
        <v>Lacey</v>
      </c>
      <c r="C1939" s="27">
        <f>IFERROR(VLOOKUP($A1939,'Medical Examinations'!$A:$O,2,FALSE),"")</f>
        <v>48.8</v>
      </c>
      <c r="D1939">
        <f>IFERROR(VLOOKUP($A1939,'Medical Examinations'!$A:$O,3,FALSE),"")</f>
        <v>6.22</v>
      </c>
      <c r="E1939" s="26" t="str">
        <f>IFERROR(VLOOKUP($A1939,'Medical Examinations'!$A:$O,4,FALSE),"")</f>
        <v>Yes</v>
      </c>
      <c r="F1939" t="str">
        <f>IFERROR(VLOOKUP($A1939,'Medical Examinations'!$A:$O,6,FALSE),"")</f>
        <v>No</v>
      </c>
      <c r="G1939" t="str">
        <f>IFERROR(VLOOKUP($A1939,'Medical Examinations'!$A:$O,7,FALSE),"")</f>
        <v>No</v>
      </c>
      <c r="H1939" s="28">
        <f>IFERROR(VLOOKUP($A1939,'Medical Examinations'!$A:$O,8,FALSE),"")</f>
        <v>2</v>
      </c>
      <c r="I1939" t="str">
        <f>IFERROR(VLOOKUP($A1939,'Medical Examinations'!$A:$O,10,FALSE),"")</f>
        <v>Yes</v>
      </c>
      <c r="J1939" t="str">
        <f>IFERROR(VLOOKUP($A1939,'Medical Examinations'!$A:$O,14,FALSE),"")</f>
        <v>Obesity</v>
      </c>
      <c r="K1939" t="str">
        <f>IFERROR(VLOOKUP($A1939,'Medical Examinations'!$A:$O,15,FALSE),"")</f>
        <v>Prediabetes</v>
      </c>
      <c r="L1939" s="19" t="str">
        <f>IFERROR(VLOOKUP($A1939,'Hospitalisation Details'!$A:$Q,7,FALSE),"")</f>
        <v>21-Sep-1966</v>
      </c>
      <c r="M1939" s="20">
        <f>IFERROR(VLOOKUP($A1939,'Hospitalisation Details'!$A:$Q,10,FALSE),"")</f>
        <v>41886.54</v>
      </c>
      <c r="N1939" s="26" t="str">
        <f>IFERROR(VLOOKUP($A1939,'Hospitalisation Details'!$A:$Q,11,FALSE),"")</f>
        <v>tier - 1</v>
      </c>
      <c r="O1939" t="str">
        <f>IFERROR(VLOOKUP($A1939,'Hospitalisation Details'!$A:$Q,13,FALSE),"")</f>
        <v>tier - 3</v>
      </c>
      <c r="P1939" t="str">
        <f>IFERROR(VLOOKUP($A1939,'Hospitalisation Details'!$A:$Q,15,FALSE),"")</f>
        <v>R1011</v>
      </c>
      <c r="Q1939">
        <f>IFERROR(VLOOKUP($A1939,'Hospitalisation Details'!$A:$Q,8,FALSE),"")</f>
        <v>56</v>
      </c>
    </row>
    <row r="1940" spans="1:17" ht="15" x14ac:dyDescent="0.35">
      <c r="A1940" s="25" t="str">
        <f>'Customer Names'!A731</f>
        <v>Id730</v>
      </c>
      <c r="B1940" t="str">
        <f>IFERROR(VLOOKUP($A1940,'Customer Names'!$A:$F,3,FALSE),"")</f>
        <v>Stanley Torres</v>
      </c>
      <c r="C1940" s="27">
        <f>IFERROR(VLOOKUP($A1940,'Medical Examinations'!$A:$O,2,FALSE),"")</f>
        <v>36.85</v>
      </c>
      <c r="D1940">
        <f>IFERROR(VLOOKUP($A1940,'Medical Examinations'!$A:$O,3,FALSE),"")</f>
        <v>6.21</v>
      </c>
      <c r="E1940" s="26" t="str">
        <f>IFERROR(VLOOKUP($A1940,'Medical Examinations'!$A:$O,4,FALSE),"")</f>
        <v>Yes</v>
      </c>
      <c r="F1940" t="str">
        <f>IFERROR(VLOOKUP($A1940,'Medical Examinations'!$A:$O,6,FALSE),"")</f>
        <v>No</v>
      </c>
      <c r="G1940" t="str">
        <f>IFERROR(VLOOKUP($A1940,'Medical Examinations'!$A:$O,7,FALSE),"")</f>
        <v>No</v>
      </c>
      <c r="H1940" s="28">
        <f>IFERROR(VLOOKUP($A1940,'Medical Examinations'!$A:$O,8,FALSE),"")</f>
        <v>2</v>
      </c>
      <c r="I1940" t="str">
        <f>IFERROR(VLOOKUP($A1940,'Medical Examinations'!$A:$O,10,FALSE),"")</f>
        <v>No</v>
      </c>
      <c r="J1940" t="str">
        <f>IFERROR(VLOOKUP($A1940,'Medical Examinations'!$A:$O,14,FALSE),"")</f>
        <v>Obesity</v>
      </c>
      <c r="K1940" t="str">
        <f>IFERROR(VLOOKUP($A1940,'Medical Examinations'!$A:$O,15,FALSE),"")</f>
        <v>Prediabetes</v>
      </c>
      <c r="L1940" s="19" t="str">
        <f>IFERROR(VLOOKUP($A1940,'Hospitalisation Details'!$A:$Q,7,FALSE),"")</f>
        <v>7-Jul-1959</v>
      </c>
      <c r="M1940" s="20">
        <f>IFERROR(VLOOKUP($A1940,'Hospitalisation Details'!$A:$Q,10,FALSE),"")</f>
        <v>13887.97</v>
      </c>
      <c r="N1940" s="26" t="str">
        <f>IFERROR(VLOOKUP($A1940,'Hospitalisation Details'!$A:$Q,11,FALSE),"")</f>
        <v>tier - 2</v>
      </c>
      <c r="O1940" t="str">
        <f>IFERROR(VLOOKUP($A1940,'Hospitalisation Details'!$A:$Q,13,FALSE),"")</f>
        <v>tier - 2</v>
      </c>
      <c r="P1940" t="str">
        <f>IFERROR(VLOOKUP($A1940,'Hospitalisation Details'!$A:$Q,15,FALSE),"")</f>
        <v>R1013</v>
      </c>
      <c r="Q1940">
        <f>IFERROR(VLOOKUP($A1940,'Hospitalisation Details'!$A:$Q,8,FALSE),"")</f>
        <v>63</v>
      </c>
    </row>
    <row r="1941" spans="1:17" ht="15" x14ac:dyDescent="0.35">
      <c r="A1941" s="25" t="str">
        <f>'Customer Names'!A732</f>
        <v>Id731</v>
      </c>
      <c r="B1941" t="str">
        <f>IFERROR(VLOOKUP($A1941,'Customer Names'!$A:$F,3,FALSE),"")</f>
        <v>Vandongen</v>
      </c>
      <c r="C1941" s="27">
        <f>IFERROR(VLOOKUP($A1941,'Medical Examinations'!$A:$O,2,FALSE),"")</f>
        <v>36.299999999999997</v>
      </c>
      <c r="D1941">
        <f>IFERROR(VLOOKUP($A1941,'Medical Examinations'!$A:$O,3,FALSE),"")</f>
        <v>5.79</v>
      </c>
      <c r="E1941" s="26" t="str">
        <f>IFERROR(VLOOKUP($A1941,'Medical Examinations'!$A:$O,4,FALSE),"")</f>
        <v>Yes</v>
      </c>
      <c r="F1941" t="str">
        <f>IFERROR(VLOOKUP($A1941,'Medical Examinations'!$A:$O,6,FALSE),"")</f>
        <v>No</v>
      </c>
      <c r="G1941" t="str">
        <f>IFERROR(VLOOKUP($A1941,'Medical Examinations'!$A:$O,7,FALSE),"")</f>
        <v>No</v>
      </c>
      <c r="H1941" s="28">
        <f>IFERROR(VLOOKUP($A1941,'Medical Examinations'!$A:$O,8,FALSE),"")</f>
        <v>2</v>
      </c>
      <c r="I1941" t="str">
        <f>IFERROR(VLOOKUP($A1941,'Medical Examinations'!$A:$O,10,FALSE),"")</f>
        <v>No</v>
      </c>
      <c r="J1941" t="str">
        <f>IFERROR(VLOOKUP($A1941,'Medical Examinations'!$A:$O,14,FALSE),"")</f>
        <v>Obesity</v>
      </c>
      <c r="K1941" t="str">
        <f>IFERROR(VLOOKUP($A1941,'Medical Examinations'!$A:$O,15,FALSE),"")</f>
        <v>Prediabetes</v>
      </c>
      <c r="L1941" s="19" t="str">
        <f>IFERROR(VLOOKUP($A1941,'Hospitalisation Details'!$A:$Q,7,FALSE),"")</f>
        <v>29-Dec-1959</v>
      </c>
      <c r="M1941" s="20">
        <f>IFERROR(VLOOKUP($A1941,'Hospitalisation Details'!$A:$Q,10,FALSE),"")</f>
        <v>13887.2</v>
      </c>
      <c r="N1941" s="26" t="str">
        <f>IFERROR(VLOOKUP($A1941,'Hospitalisation Details'!$A:$Q,11,FALSE),"")</f>
        <v>tier - 2</v>
      </c>
      <c r="O1941" t="str">
        <f>IFERROR(VLOOKUP($A1941,'Hospitalisation Details'!$A:$Q,13,FALSE),"")</f>
        <v>tier - 3</v>
      </c>
      <c r="P1941" t="str">
        <f>IFERROR(VLOOKUP($A1941,'Hospitalisation Details'!$A:$Q,15,FALSE),"")</f>
        <v>R1013</v>
      </c>
      <c r="Q1941">
        <f>IFERROR(VLOOKUP($A1941,'Hospitalisation Details'!$A:$Q,8,FALSE),"")</f>
        <v>63</v>
      </c>
    </row>
    <row r="1942" spans="1:17" ht="15" x14ac:dyDescent="0.35">
      <c r="A1942" s="25" t="str">
        <f>'Customer Names'!A733</f>
        <v>Id732</v>
      </c>
      <c r="B1942" t="str">
        <f>IFERROR(VLOOKUP($A1942,'Customer Names'!$A:$F,3,FALSE),"")</f>
        <v>Liebald</v>
      </c>
      <c r="C1942" s="27">
        <f>IFERROR(VLOOKUP($A1942,'Medical Examinations'!$A:$O,2,FALSE),"")</f>
        <v>45.34</v>
      </c>
      <c r="D1942">
        <f>IFERROR(VLOOKUP($A1942,'Medical Examinations'!$A:$O,3,FALSE),"")</f>
        <v>5.69</v>
      </c>
      <c r="E1942" s="26" t="str">
        <f>IFERROR(VLOOKUP($A1942,'Medical Examinations'!$A:$O,4,FALSE),"")</f>
        <v>Yes</v>
      </c>
      <c r="F1942" t="str">
        <f>IFERROR(VLOOKUP($A1942,'Medical Examinations'!$A:$O,6,FALSE),"")</f>
        <v>No</v>
      </c>
      <c r="G1942" t="str">
        <f>IFERROR(VLOOKUP($A1942,'Medical Examinations'!$A:$O,7,FALSE),"")</f>
        <v>No</v>
      </c>
      <c r="H1942" s="28" t="str">
        <f>IFERROR(VLOOKUP($A1942,'Medical Examinations'!$A:$O,8,FALSE),"")</f>
        <v>0</v>
      </c>
      <c r="I1942" t="str">
        <f>IFERROR(VLOOKUP($A1942,'Medical Examinations'!$A:$O,10,FALSE),"")</f>
        <v>No</v>
      </c>
      <c r="J1942" t="str">
        <f>IFERROR(VLOOKUP($A1942,'Medical Examinations'!$A:$O,14,FALSE),"")</f>
        <v>Obesity</v>
      </c>
      <c r="K1942" t="str">
        <f>IFERROR(VLOOKUP($A1942,'Medical Examinations'!$A:$O,15,FALSE),"")</f>
        <v>Normal</v>
      </c>
      <c r="L1942" s="19" t="str">
        <f>IFERROR(VLOOKUP($A1942,'Hospitalisation Details'!$A:$Q,7,FALSE),"")</f>
        <v>25-Sep-1985</v>
      </c>
      <c r="M1942" s="20">
        <f>IFERROR(VLOOKUP($A1942,'Hospitalisation Details'!$A:$Q,10,FALSE),"")</f>
        <v>13886.4</v>
      </c>
      <c r="N1942" s="26" t="str">
        <f>IFERROR(VLOOKUP($A1942,'Hospitalisation Details'!$A:$Q,11,FALSE),"")</f>
        <v>tier - 2</v>
      </c>
      <c r="O1942" t="str">
        <f>IFERROR(VLOOKUP($A1942,'Hospitalisation Details'!$A:$Q,13,FALSE),"")</f>
        <v>tier - 2</v>
      </c>
      <c r="P1942" t="str">
        <f>IFERROR(VLOOKUP($A1942,'Hospitalisation Details'!$A:$Q,15,FALSE),"")</f>
        <v>R1012</v>
      </c>
      <c r="Q1942">
        <f>IFERROR(VLOOKUP($A1942,'Hospitalisation Details'!$A:$Q,8,FALSE),"")</f>
        <v>37</v>
      </c>
    </row>
    <row r="1943" spans="1:17" ht="15" x14ac:dyDescent="0.35">
      <c r="A1943" s="25" t="str">
        <f>'Customer Names'!A734</f>
        <v>Id733</v>
      </c>
      <c r="B1943" t="str">
        <f>IFERROR(VLOOKUP($A1943,'Customer Names'!$A:$F,3,FALSE),"")</f>
        <v>Holte</v>
      </c>
      <c r="C1943" s="27">
        <f>IFERROR(VLOOKUP($A1943,'Medical Examinations'!$A:$O,2,FALSE),"")</f>
        <v>31.8</v>
      </c>
      <c r="D1943">
        <f>IFERROR(VLOOKUP($A1943,'Medical Examinations'!$A:$O,3,FALSE),"")</f>
        <v>5.36</v>
      </c>
      <c r="E1943" s="26" t="str">
        <f>IFERROR(VLOOKUP($A1943,'Medical Examinations'!$A:$O,4,FALSE),"")</f>
        <v>Yes</v>
      </c>
      <c r="F1943" t="str">
        <f>IFERROR(VLOOKUP($A1943,'Medical Examinations'!$A:$O,6,FALSE),"")</f>
        <v>No</v>
      </c>
      <c r="G1943" t="str">
        <f>IFERROR(VLOOKUP($A1943,'Medical Examinations'!$A:$O,7,FALSE),"")</f>
        <v>No</v>
      </c>
      <c r="H1943" s="28">
        <f>IFERROR(VLOOKUP($A1943,'Medical Examinations'!$A:$O,8,FALSE),"")</f>
        <v>2</v>
      </c>
      <c r="I1943" t="str">
        <f>IFERROR(VLOOKUP($A1943,'Medical Examinations'!$A:$O,10,FALSE),"")</f>
        <v>No</v>
      </c>
      <c r="J1943" t="str">
        <f>IFERROR(VLOOKUP($A1943,'Medical Examinations'!$A:$O,14,FALSE),"")</f>
        <v>Obesity</v>
      </c>
      <c r="K1943" t="str">
        <f>IFERROR(VLOOKUP($A1943,'Medical Examinations'!$A:$O,15,FALSE),"")</f>
        <v>Normal</v>
      </c>
      <c r="L1943" s="19" t="str">
        <f>IFERROR(VLOOKUP($A1943,'Hospitalisation Details'!$A:$Q,7,FALSE),"")</f>
        <v>5-Oct-1959</v>
      </c>
      <c r="M1943" s="20">
        <f>IFERROR(VLOOKUP($A1943,'Hospitalisation Details'!$A:$Q,10,FALSE),"")</f>
        <v>13880.95</v>
      </c>
      <c r="N1943" s="26" t="str">
        <f>IFERROR(VLOOKUP($A1943,'Hospitalisation Details'!$A:$Q,11,FALSE),"")</f>
        <v>tier - 2</v>
      </c>
      <c r="O1943" t="str">
        <f>IFERROR(VLOOKUP($A1943,'Hospitalisation Details'!$A:$Q,13,FALSE),"")</f>
        <v>tier - 2</v>
      </c>
      <c r="P1943" t="str">
        <f>IFERROR(VLOOKUP($A1943,'Hospitalisation Details'!$A:$Q,15,FALSE),"")</f>
        <v>R1011</v>
      </c>
      <c r="Q1943">
        <f>IFERROR(VLOOKUP($A1943,'Hospitalisation Details'!$A:$Q,8,FALSE),"")</f>
        <v>63</v>
      </c>
    </row>
    <row r="1944" spans="1:17" ht="15" x14ac:dyDescent="0.35">
      <c r="A1944" s="25" t="str">
        <f>'Customer Names'!A735</f>
        <v>Id734</v>
      </c>
      <c r="B1944" t="str">
        <f>IFERROR(VLOOKUP($A1944,'Customer Names'!$A:$F,3,FALSE),"")</f>
        <v>Johnson</v>
      </c>
      <c r="C1944" s="27">
        <f>IFERROR(VLOOKUP($A1944,'Medical Examinations'!$A:$O,2,FALSE),"")</f>
        <v>41.02</v>
      </c>
      <c r="D1944">
        <f>IFERROR(VLOOKUP($A1944,'Medical Examinations'!$A:$O,3,FALSE),"")</f>
        <v>11.37</v>
      </c>
      <c r="E1944" s="26" t="str">
        <f>IFERROR(VLOOKUP($A1944,'Medical Examinations'!$A:$O,4,FALSE),"")</f>
        <v>No</v>
      </c>
      <c r="F1944" t="str">
        <f>IFERROR(VLOOKUP($A1944,'Medical Examinations'!$A:$O,6,FALSE),"")</f>
        <v>No</v>
      </c>
      <c r="G1944" t="str">
        <f>IFERROR(VLOOKUP($A1944,'Medical Examinations'!$A:$O,7,FALSE),"")</f>
        <v>No</v>
      </c>
      <c r="H1944" s="28" t="str">
        <f>IFERROR(VLOOKUP($A1944,'Medical Examinations'!$A:$O,8,FALSE),"")</f>
        <v>0</v>
      </c>
      <c r="I1944" t="str">
        <f>IFERROR(VLOOKUP($A1944,'Medical Examinations'!$A:$O,10,FALSE),"")</f>
        <v>No</v>
      </c>
      <c r="J1944" t="str">
        <f>IFERROR(VLOOKUP($A1944,'Medical Examinations'!$A:$O,14,FALSE),"")</f>
        <v>Obesity</v>
      </c>
      <c r="K1944" t="str">
        <f>IFERROR(VLOOKUP($A1944,'Medical Examinations'!$A:$O,15,FALSE),"")</f>
        <v>Diabetes</v>
      </c>
      <c r="L1944" s="19" t="str">
        <f>IFERROR(VLOOKUP($A1944,'Hospitalisation Details'!$A:$Q,7,FALSE),"")</f>
        <v>19-Dec-1978</v>
      </c>
      <c r="M1944" s="20">
        <f>IFERROR(VLOOKUP($A1944,'Hospitalisation Details'!$A:$Q,10,FALSE),"")</f>
        <v>13874.89</v>
      </c>
      <c r="N1944" s="26" t="str">
        <f>IFERROR(VLOOKUP($A1944,'Hospitalisation Details'!$A:$Q,11,FALSE),"")</f>
        <v>tier - 2</v>
      </c>
      <c r="O1944" t="str">
        <f>IFERROR(VLOOKUP($A1944,'Hospitalisation Details'!$A:$Q,13,FALSE),"")</f>
        <v>tier - 1</v>
      </c>
      <c r="P1944" t="str">
        <f>IFERROR(VLOOKUP($A1944,'Hospitalisation Details'!$A:$Q,15,FALSE),"")</f>
        <v>R1012</v>
      </c>
      <c r="Q1944">
        <f>IFERROR(VLOOKUP($A1944,'Hospitalisation Details'!$A:$Q,8,FALSE),"")</f>
        <v>44</v>
      </c>
    </row>
    <row r="1945" spans="1:17" ht="15" x14ac:dyDescent="0.35">
      <c r="A1945" s="25" t="str">
        <f>'Customer Names'!A736</f>
        <v>Id735</v>
      </c>
      <c r="B1945" t="str">
        <f>IFERROR(VLOOKUP($A1945,'Customer Names'!$A:$F,3,FALSE),"")</f>
        <v>Bartlett</v>
      </c>
      <c r="C1945" s="27">
        <f>IFERROR(VLOOKUP($A1945,'Medical Examinations'!$A:$O,2,FALSE),"")</f>
        <v>32.68</v>
      </c>
      <c r="D1945">
        <f>IFERROR(VLOOKUP($A1945,'Medical Examinations'!$A:$O,3,FALSE),"")</f>
        <v>11.87</v>
      </c>
      <c r="E1945" s="26" t="str">
        <f>IFERROR(VLOOKUP($A1945,'Medical Examinations'!$A:$O,4,FALSE),"")</f>
        <v>No</v>
      </c>
      <c r="F1945" t="str">
        <f>IFERROR(VLOOKUP($A1945,'Medical Examinations'!$A:$O,6,FALSE),"")</f>
        <v>No</v>
      </c>
      <c r="G1945" t="str">
        <f>IFERROR(VLOOKUP($A1945,'Medical Examinations'!$A:$O,7,FALSE),"")</f>
        <v>No</v>
      </c>
      <c r="H1945" s="28" t="str">
        <f>IFERROR(VLOOKUP($A1945,'Medical Examinations'!$A:$O,8,FALSE),"")</f>
        <v>0</v>
      </c>
      <c r="I1945" t="str">
        <f>IFERROR(VLOOKUP($A1945,'Medical Examinations'!$A:$O,10,FALSE),"")</f>
        <v>No</v>
      </c>
      <c r="J1945" t="str">
        <f>IFERROR(VLOOKUP($A1945,'Medical Examinations'!$A:$O,14,FALSE),"")</f>
        <v>Obesity</v>
      </c>
      <c r="K1945" t="str">
        <f>IFERROR(VLOOKUP($A1945,'Medical Examinations'!$A:$O,15,FALSE),"")</f>
        <v>Diabetes</v>
      </c>
      <c r="L1945" s="19" t="str">
        <f>IFERROR(VLOOKUP($A1945,'Hospitalisation Details'!$A:$Q,7,FALSE),"")</f>
        <v>21-Jul-1960</v>
      </c>
      <c r="M1945" s="20">
        <f>IFERROR(VLOOKUP($A1945,'Hospitalisation Details'!$A:$Q,10,FALSE),"")</f>
        <v>13844.8</v>
      </c>
      <c r="N1945" s="26" t="str">
        <f>IFERROR(VLOOKUP($A1945,'Hospitalisation Details'!$A:$Q,11,FALSE),"")</f>
        <v>tier - 2</v>
      </c>
      <c r="O1945" t="str">
        <f>IFERROR(VLOOKUP($A1945,'Hospitalisation Details'!$A:$Q,13,FALSE),"")</f>
        <v>tier - 2</v>
      </c>
      <c r="P1945" t="str">
        <f>IFERROR(VLOOKUP($A1945,'Hospitalisation Details'!$A:$Q,15,FALSE),"")</f>
        <v>R1012</v>
      </c>
      <c r="Q1945">
        <f>IFERROR(VLOOKUP($A1945,'Hospitalisation Details'!$A:$Q,8,FALSE),"")</f>
        <v>62</v>
      </c>
    </row>
    <row r="1946" spans="1:17" ht="15" x14ac:dyDescent="0.35">
      <c r="A1946" s="25" t="str">
        <f>'Customer Names'!A737</f>
        <v>Id736</v>
      </c>
      <c r="B1946" t="str">
        <f>IFERROR(VLOOKUP($A1946,'Customer Names'!$A:$F,3,FALSE),"")</f>
        <v>Bergman</v>
      </c>
      <c r="C1946" s="27">
        <f>IFERROR(VLOOKUP($A1946,'Medical Examinations'!$A:$O,2,FALSE),"")</f>
        <v>21.7</v>
      </c>
      <c r="D1946">
        <f>IFERROR(VLOOKUP($A1946,'Medical Examinations'!$A:$O,3,FALSE),"")</f>
        <v>4.9000000000000004</v>
      </c>
      <c r="E1946" s="26" t="str">
        <f>IFERROR(VLOOKUP($A1946,'Medical Examinations'!$A:$O,4,FALSE),"")</f>
        <v>No</v>
      </c>
      <c r="F1946" t="str">
        <f>IFERROR(VLOOKUP($A1946,'Medical Examinations'!$A:$O,6,FALSE),"")</f>
        <v>No</v>
      </c>
      <c r="G1946" t="str">
        <f>IFERROR(VLOOKUP($A1946,'Medical Examinations'!$A:$O,7,FALSE),"")</f>
        <v>Yes</v>
      </c>
      <c r="H1946" s="28">
        <f>IFERROR(VLOOKUP($A1946,'Medical Examinations'!$A:$O,8,FALSE),"")</f>
        <v>1</v>
      </c>
      <c r="I1946" t="str">
        <f>IFERROR(VLOOKUP($A1946,'Medical Examinations'!$A:$O,10,FALSE),"")</f>
        <v>Yes</v>
      </c>
      <c r="J1946" t="str">
        <f>IFERROR(VLOOKUP($A1946,'Medical Examinations'!$A:$O,14,FALSE),"")</f>
        <v>Normal Weight</v>
      </c>
      <c r="K1946" t="str">
        <f>IFERROR(VLOOKUP($A1946,'Medical Examinations'!$A:$O,15,FALSE),"")</f>
        <v>Normal</v>
      </c>
      <c r="L1946" s="19" t="str">
        <f>IFERROR(VLOOKUP($A1946,'Hospitalisation Details'!$A:$Q,7,FALSE),"")</f>
        <v>7-Jun-2003</v>
      </c>
      <c r="M1946" s="20">
        <f>IFERROR(VLOOKUP($A1946,'Hospitalisation Details'!$A:$Q,10,FALSE),"")</f>
        <v>13844.51</v>
      </c>
      <c r="N1946" s="26" t="str">
        <f>IFERROR(VLOOKUP($A1946,'Hospitalisation Details'!$A:$Q,11,FALSE),"")</f>
        <v>tier - 2</v>
      </c>
      <c r="O1946" t="str">
        <f>IFERROR(VLOOKUP($A1946,'Hospitalisation Details'!$A:$Q,13,FALSE),"")</f>
        <v>tier - 1</v>
      </c>
      <c r="P1946" t="str">
        <f>IFERROR(VLOOKUP($A1946,'Hospitalisation Details'!$A:$Q,15,FALSE),"")</f>
        <v>R1011</v>
      </c>
      <c r="Q1946">
        <f>IFERROR(VLOOKUP($A1946,'Hospitalisation Details'!$A:$Q,8,FALSE),"")</f>
        <v>20</v>
      </c>
    </row>
    <row r="1947" spans="1:17" ht="15" x14ac:dyDescent="0.35">
      <c r="A1947" s="25" t="str">
        <f>'Customer Names'!A738</f>
        <v>Id737</v>
      </c>
      <c r="B1947" t="str">
        <f>IFERROR(VLOOKUP($A1947,'Customer Names'!$A:$F,3,FALSE),"")</f>
        <v>Aitken</v>
      </c>
      <c r="C1947" s="27">
        <f>IFERROR(VLOOKUP($A1947,'Medical Examinations'!$A:$O,2,FALSE),"")</f>
        <v>40.479999999999997</v>
      </c>
      <c r="D1947">
        <f>IFERROR(VLOOKUP($A1947,'Medical Examinations'!$A:$O,3,FALSE),"")</f>
        <v>6.7</v>
      </c>
      <c r="E1947" s="26" t="str">
        <f>IFERROR(VLOOKUP($A1947,'Medical Examinations'!$A:$O,4,FALSE),"")</f>
        <v>No</v>
      </c>
      <c r="F1947" t="str">
        <f>IFERROR(VLOOKUP($A1947,'Medical Examinations'!$A:$O,6,FALSE),"")</f>
        <v>No</v>
      </c>
      <c r="G1947" t="str">
        <f>IFERROR(VLOOKUP($A1947,'Medical Examinations'!$A:$O,7,FALSE),"")</f>
        <v>No</v>
      </c>
      <c r="H1947" s="28">
        <f>IFERROR(VLOOKUP($A1947,'Medical Examinations'!$A:$O,8,FALSE),"")</f>
        <v>3</v>
      </c>
      <c r="I1947" t="str">
        <f>IFERROR(VLOOKUP($A1947,'Medical Examinations'!$A:$O,10,FALSE),"")</f>
        <v>No</v>
      </c>
      <c r="J1947" t="str">
        <f>IFERROR(VLOOKUP($A1947,'Medical Examinations'!$A:$O,14,FALSE),"")</f>
        <v>Obesity</v>
      </c>
      <c r="K1947" t="str">
        <f>IFERROR(VLOOKUP($A1947,'Medical Examinations'!$A:$O,15,FALSE),"")</f>
        <v>Diabetes</v>
      </c>
      <c r="L1947" s="19" t="str">
        <f>IFERROR(VLOOKUP($A1947,'Hospitalisation Details'!$A:$Q,7,FALSE),"")</f>
        <v>10-Dec-1958</v>
      </c>
      <c r="M1947" s="20">
        <f>IFERROR(VLOOKUP($A1947,'Hospitalisation Details'!$A:$Q,10,FALSE),"")</f>
        <v>13831.12</v>
      </c>
      <c r="N1947" s="26" t="str">
        <f>IFERROR(VLOOKUP($A1947,'Hospitalisation Details'!$A:$Q,11,FALSE),"")</f>
        <v>tier - 3</v>
      </c>
      <c r="O1947" t="str">
        <f>IFERROR(VLOOKUP($A1947,'Hospitalisation Details'!$A:$Q,13,FALSE),"")</f>
        <v>tier - 1</v>
      </c>
      <c r="P1947" t="str">
        <f>IFERROR(VLOOKUP($A1947,'Hospitalisation Details'!$A:$Q,15,FALSE),"")</f>
        <v>R1013</v>
      </c>
      <c r="Q1947">
        <f>IFERROR(VLOOKUP($A1947,'Hospitalisation Details'!$A:$Q,8,FALSE),"")</f>
        <v>64</v>
      </c>
    </row>
    <row r="1948" spans="1:17" ht="15" x14ac:dyDescent="0.35">
      <c r="A1948" s="25" t="str">
        <f>'Customer Names'!A739</f>
        <v>Id738</v>
      </c>
      <c r="B1948" t="str">
        <f>IFERROR(VLOOKUP($A1948,'Customer Names'!$A:$F,3,FALSE),"")</f>
        <v>Berger</v>
      </c>
      <c r="C1948" s="27">
        <f>IFERROR(VLOOKUP($A1948,'Medical Examinations'!$A:$O,2,FALSE),"")</f>
        <v>34.5</v>
      </c>
      <c r="D1948">
        <f>IFERROR(VLOOKUP($A1948,'Medical Examinations'!$A:$O,3,FALSE),"")</f>
        <v>10.3</v>
      </c>
      <c r="E1948" s="26" t="str">
        <f>IFERROR(VLOOKUP($A1948,'Medical Examinations'!$A:$O,4,FALSE),"")</f>
        <v>No</v>
      </c>
      <c r="F1948" t="str">
        <f>IFERROR(VLOOKUP($A1948,'Medical Examinations'!$A:$O,6,FALSE),"")</f>
        <v>No</v>
      </c>
      <c r="G1948" t="str">
        <f>IFERROR(VLOOKUP($A1948,'Medical Examinations'!$A:$O,7,FALSE),"")</f>
        <v>No</v>
      </c>
      <c r="H1948" s="28">
        <f>IFERROR(VLOOKUP($A1948,'Medical Examinations'!$A:$O,8,FALSE),"")</f>
        <v>3</v>
      </c>
      <c r="I1948" t="str">
        <f>IFERROR(VLOOKUP($A1948,'Medical Examinations'!$A:$O,10,FALSE),"")</f>
        <v>No</v>
      </c>
      <c r="J1948" t="str">
        <f>IFERROR(VLOOKUP($A1948,'Medical Examinations'!$A:$O,14,FALSE),"")</f>
        <v>Obesity</v>
      </c>
      <c r="K1948" t="str">
        <f>IFERROR(VLOOKUP($A1948,'Medical Examinations'!$A:$O,15,FALSE),"")</f>
        <v>Diabetes</v>
      </c>
      <c r="L1948" s="19" t="str">
        <f>IFERROR(VLOOKUP($A1948,'Hospitalisation Details'!$A:$Q,7,FALSE),"")</f>
        <v>25-Nov-1958</v>
      </c>
      <c r="M1948" s="20">
        <f>IFERROR(VLOOKUP($A1948,'Hospitalisation Details'!$A:$Q,10,FALSE),"")</f>
        <v>13822.8</v>
      </c>
      <c r="N1948" s="26" t="str">
        <f>IFERROR(VLOOKUP($A1948,'Hospitalisation Details'!$A:$Q,11,FALSE),"")</f>
        <v>tier - 3</v>
      </c>
      <c r="O1948" t="str">
        <f>IFERROR(VLOOKUP($A1948,'Hospitalisation Details'!$A:$Q,13,FALSE),"")</f>
        <v>tier - 3</v>
      </c>
      <c r="P1948" t="str">
        <f>IFERROR(VLOOKUP($A1948,'Hospitalisation Details'!$A:$Q,15,FALSE),"")</f>
        <v>R1011</v>
      </c>
      <c r="Q1948">
        <f>IFERROR(VLOOKUP($A1948,'Hospitalisation Details'!$A:$Q,8,FALSE),"")</f>
        <v>64</v>
      </c>
    </row>
    <row r="1949" spans="1:17" ht="15" x14ac:dyDescent="0.35">
      <c r="A1949" s="25" t="str">
        <f>'Customer Names'!A740</f>
        <v>Id739</v>
      </c>
      <c r="B1949" t="str">
        <f>IFERROR(VLOOKUP($A1949,'Customer Names'!$A:$F,3,FALSE),"")</f>
        <v>Richey</v>
      </c>
      <c r="C1949" s="27">
        <f>IFERROR(VLOOKUP($A1949,'Medical Examinations'!$A:$O,2,FALSE),"")</f>
        <v>45.9</v>
      </c>
      <c r="D1949">
        <f>IFERROR(VLOOKUP($A1949,'Medical Examinations'!$A:$O,3,FALSE),"")</f>
        <v>11.14</v>
      </c>
      <c r="E1949" s="26" t="str">
        <f>IFERROR(VLOOKUP($A1949,'Medical Examinations'!$A:$O,4,FALSE),"")</f>
        <v>Yes</v>
      </c>
      <c r="F1949" t="str">
        <f>IFERROR(VLOOKUP($A1949,'Medical Examinations'!$A:$O,6,FALSE),"")</f>
        <v>No</v>
      </c>
      <c r="G1949" t="str">
        <f>IFERROR(VLOOKUP($A1949,'Medical Examinations'!$A:$O,7,FALSE),"")</f>
        <v>No</v>
      </c>
      <c r="H1949" s="28">
        <f>IFERROR(VLOOKUP($A1949,'Medical Examinations'!$A:$O,8,FALSE),"")</f>
        <v>1</v>
      </c>
      <c r="I1949" t="str">
        <f>IFERROR(VLOOKUP($A1949,'Medical Examinations'!$A:$O,10,FALSE),"")</f>
        <v>No</v>
      </c>
      <c r="J1949" t="str">
        <f>IFERROR(VLOOKUP($A1949,'Medical Examinations'!$A:$O,14,FALSE),"")</f>
        <v>Obesity</v>
      </c>
      <c r="K1949" t="str">
        <f>IFERROR(VLOOKUP($A1949,'Medical Examinations'!$A:$O,15,FALSE),"")</f>
        <v>Diabetes</v>
      </c>
      <c r="L1949" s="19" t="str">
        <f>IFERROR(VLOOKUP($A1949,'Hospitalisation Details'!$A:$Q,7,FALSE),"")</f>
        <v>8-Dec-1986</v>
      </c>
      <c r="M1949" s="20">
        <f>IFERROR(VLOOKUP($A1949,'Hospitalisation Details'!$A:$Q,10,FALSE),"")</f>
        <v>13819.49</v>
      </c>
      <c r="N1949" s="26" t="str">
        <f>IFERROR(VLOOKUP($A1949,'Hospitalisation Details'!$A:$Q,11,FALSE),"")</f>
        <v>tier - 3</v>
      </c>
      <c r="O1949" t="str">
        <f>IFERROR(VLOOKUP($A1949,'Hospitalisation Details'!$A:$Q,13,FALSE),"")</f>
        <v>tier - 2</v>
      </c>
      <c r="P1949" t="str">
        <f>IFERROR(VLOOKUP($A1949,'Hospitalisation Details'!$A:$Q,15,FALSE),"")</f>
        <v>R1012</v>
      </c>
      <c r="Q1949">
        <f>IFERROR(VLOOKUP($A1949,'Hospitalisation Details'!$A:$Q,8,FALSE),"")</f>
        <v>36</v>
      </c>
    </row>
    <row r="1950" spans="1:17" ht="15" x14ac:dyDescent="0.35">
      <c r="A1950" s="25" t="str">
        <f>'Customer Names'!A75</f>
        <v>Id74</v>
      </c>
      <c r="B1950" t="str">
        <f>IFERROR(VLOOKUP($A1950,'Customer Names'!$A:$F,3,FALSE),"")</f>
        <v>Stiger</v>
      </c>
      <c r="C1950" s="27">
        <f>IFERROR(VLOOKUP($A1950,'Medical Examinations'!$A:$O,2,FALSE),"")</f>
        <v>45.5</v>
      </c>
      <c r="D1950">
        <f>IFERROR(VLOOKUP($A1950,'Medical Examinations'!$A:$O,3,FALSE),"")</f>
        <v>7.96</v>
      </c>
      <c r="E1950" s="26" t="str">
        <f>IFERROR(VLOOKUP($A1950,'Medical Examinations'!$A:$O,4,FALSE),"")</f>
        <v>No</v>
      </c>
      <c r="F1950" t="str">
        <f>IFERROR(VLOOKUP($A1950,'Medical Examinations'!$A:$O,6,FALSE),"")</f>
        <v>No</v>
      </c>
      <c r="G1950" t="str">
        <f>IFERROR(VLOOKUP($A1950,'Medical Examinations'!$A:$O,7,FALSE),"")</f>
        <v>No</v>
      </c>
      <c r="H1950" s="28" t="str">
        <f>IFERROR(VLOOKUP($A1950,'Medical Examinations'!$A:$O,8,FALSE),"")</f>
        <v>0</v>
      </c>
      <c r="I1950" t="str">
        <f>IFERROR(VLOOKUP($A1950,'Medical Examinations'!$A:$O,10,FALSE),"")</f>
        <v>Yes</v>
      </c>
      <c r="J1950" t="str">
        <f>IFERROR(VLOOKUP($A1950,'Medical Examinations'!$A:$O,14,FALSE),"")</f>
        <v>Obesity</v>
      </c>
      <c r="K1950" t="str">
        <f>IFERROR(VLOOKUP($A1950,'Medical Examinations'!$A:$O,15,FALSE),"")</f>
        <v>Diabetes</v>
      </c>
      <c r="L1950" s="19" t="str">
        <f>IFERROR(VLOOKUP($A1950,'Hospitalisation Details'!$A:$Q,7,FALSE),"")</f>
        <v>22-Sep-1962</v>
      </c>
      <c r="M1950" s="20">
        <f>IFERROR(VLOOKUP($A1950,'Hospitalisation Details'!$A:$Q,10,FALSE),"")</f>
        <v>41794.629999999997</v>
      </c>
      <c r="N1950" s="26" t="str">
        <f>IFERROR(VLOOKUP($A1950,'Hospitalisation Details'!$A:$Q,11,FALSE),"")</f>
        <v>tier - 1</v>
      </c>
      <c r="O1950" t="str">
        <f>IFERROR(VLOOKUP($A1950,'Hospitalisation Details'!$A:$Q,13,FALSE),"")</f>
        <v>tier - 3</v>
      </c>
      <c r="P1950" t="str">
        <f>IFERROR(VLOOKUP($A1950,'Hospitalisation Details'!$A:$Q,15,FALSE),"")</f>
        <v>R1011</v>
      </c>
      <c r="Q1950">
        <f>IFERROR(VLOOKUP($A1950,'Hospitalisation Details'!$A:$Q,8,FALSE),"")</f>
        <v>60</v>
      </c>
    </row>
    <row r="1951" spans="1:17" ht="15" x14ac:dyDescent="0.35">
      <c r="A1951" s="25" t="str">
        <f>'Customer Names'!A741</f>
        <v>Id740</v>
      </c>
      <c r="B1951" t="str">
        <f>IFERROR(VLOOKUP($A1951,'Customer Names'!$A:$F,3,FALSE),"")</f>
        <v>Trotter</v>
      </c>
      <c r="C1951" s="27">
        <f>IFERROR(VLOOKUP($A1951,'Medical Examinations'!$A:$O,2,FALSE),"")</f>
        <v>33.479999999999997</v>
      </c>
      <c r="D1951">
        <f>IFERROR(VLOOKUP($A1951,'Medical Examinations'!$A:$O,3,FALSE),"")</f>
        <v>4.74</v>
      </c>
      <c r="E1951" s="26" t="str">
        <f>IFERROR(VLOOKUP($A1951,'Medical Examinations'!$A:$O,4,FALSE),"")</f>
        <v>Yes</v>
      </c>
      <c r="F1951" t="str">
        <f>IFERROR(VLOOKUP($A1951,'Medical Examinations'!$A:$O,6,FALSE),"")</f>
        <v>No</v>
      </c>
      <c r="G1951" t="str">
        <f>IFERROR(VLOOKUP($A1951,'Medical Examinations'!$A:$O,7,FALSE),"")</f>
        <v>No</v>
      </c>
      <c r="H1951" s="28">
        <f>IFERROR(VLOOKUP($A1951,'Medical Examinations'!$A:$O,8,FALSE),"")</f>
        <v>2</v>
      </c>
      <c r="I1951" t="str">
        <f>IFERROR(VLOOKUP($A1951,'Medical Examinations'!$A:$O,10,FALSE),"")</f>
        <v>No</v>
      </c>
      <c r="J1951" t="str">
        <f>IFERROR(VLOOKUP($A1951,'Medical Examinations'!$A:$O,14,FALSE),"")</f>
        <v>Obesity</v>
      </c>
      <c r="K1951" t="str">
        <f>IFERROR(VLOOKUP($A1951,'Medical Examinations'!$A:$O,15,FALSE),"")</f>
        <v>Normal</v>
      </c>
      <c r="L1951" s="19" t="str">
        <f>IFERROR(VLOOKUP($A1951,'Hospitalisation Details'!$A:$Q,7,FALSE),"")</f>
        <v>10-Nov-1966</v>
      </c>
      <c r="M1951" s="20">
        <f>IFERROR(VLOOKUP($A1951,'Hospitalisation Details'!$A:$Q,10,FALSE),"")</f>
        <v>13801.61</v>
      </c>
      <c r="N1951" s="26" t="str">
        <f>IFERROR(VLOOKUP($A1951,'Hospitalisation Details'!$A:$Q,11,FALSE),"")</f>
        <v>tier - 3</v>
      </c>
      <c r="O1951" t="str">
        <f>IFERROR(VLOOKUP($A1951,'Hospitalisation Details'!$A:$Q,13,FALSE),"")</f>
        <v>tier - 3</v>
      </c>
      <c r="P1951" t="str">
        <f>IFERROR(VLOOKUP($A1951,'Hospitalisation Details'!$A:$Q,15,FALSE),"")</f>
        <v>R1026</v>
      </c>
      <c r="Q1951">
        <f>IFERROR(VLOOKUP($A1951,'Hospitalisation Details'!$A:$Q,8,FALSE),"")</f>
        <v>56</v>
      </c>
    </row>
    <row r="1952" spans="1:17" ht="15" x14ac:dyDescent="0.35">
      <c r="A1952" s="25" t="str">
        <f>'Customer Names'!A742</f>
        <v>Id741</v>
      </c>
      <c r="B1952" t="str">
        <f>IFERROR(VLOOKUP($A1952,'Customer Names'!$A:$F,3,FALSE),"")</f>
        <v>Chavez</v>
      </c>
      <c r="C1952" s="27">
        <f>IFERROR(VLOOKUP($A1952,'Medical Examinations'!$A:$O,2,FALSE),"")</f>
        <v>28.31</v>
      </c>
      <c r="D1952">
        <f>IFERROR(VLOOKUP($A1952,'Medical Examinations'!$A:$O,3,FALSE),"")</f>
        <v>5.96</v>
      </c>
      <c r="E1952" s="26" t="str">
        <f>IFERROR(VLOOKUP($A1952,'Medical Examinations'!$A:$O,4,FALSE),"")</f>
        <v>Yes</v>
      </c>
      <c r="F1952" t="str">
        <f>IFERROR(VLOOKUP($A1952,'Medical Examinations'!$A:$O,6,FALSE),"")</f>
        <v>No</v>
      </c>
      <c r="G1952" t="str">
        <f>IFERROR(VLOOKUP($A1952,'Medical Examinations'!$A:$O,7,FALSE),"")</f>
        <v>No</v>
      </c>
      <c r="H1952" s="28">
        <f>IFERROR(VLOOKUP($A1952,'Medical Examinations'!$A:$O,8,FALSE),"")</f>
        <v>2</v>
      </c>
      <c r="I1952" t="str">
        <f>IFERROR(VLOOKUP($A1952,'Medical Examinations'!$A:$O,10,FALSE),"")</f>
        <v>No</v>
      </c>
      <c r="J1952" t="str">
        <f>IFERROR(VLOOKUP($A1952,'Medical Examinations'!$A:$O,14,FALSE),"")</f>
        <v>Over Weight</v>
      </c>
      <c r="K1952" t="str">
        <f>IFERROR(VLOOKUP($A1952,'Medical Examinations'!$A:$O,15,FALSE),"")</f>
        <v>Prediabetes</v>
      </c>
      <c r="L1952" s="19" t="str">
        <f>IFERROR(VLOOKUP($A1952,'Hospitalisation Details'!$A:$Q,7,FALSE),"")</f>
        <v>6-Aug-1959</v>
      </c>
      <c r="M1952" s="20">
        <f>IFERROR(VLOOKUP($A1952,'Hospitalisation Details'!$A:$Q,10,FALSE),"")</f>
        <v>13770.1</v>
      </c>
      <c r="N1952" s="26" t="str">
        <f>IFERROR(VLOOKUP($A1952,'Hospitalisation Details'!$A:$Q,11,FALSE),"")</f>
        <v>tier - 3</v>
      </c>
      <c r="O1952" t="str">
        <f>IFERROR(VLOOKUP($A1952,'Hospitalisation Details'!$A:$Q,13,FALSE),"")</f>
        <v>tier - 1</v>
      </c>
      <c r="P1952" t="str">
        <f>IFERROR(VLOOKUP($A1952,'Hospitalisation Details'!$A:$Q,15,FALSE),"")</f>
        <v>R1012</v>
      </c>
      <c r="Q1952">
        <f>IFERROR(VLOOKUP($A1952,'Hospitalisation Details'!$A:$Q,8,FALSE),"")</f>
        <v>63</v>
      </c>
    </row>
    <row r="1953" spans="1:17" ht="15" x14ac:dyDescent="0.35">
      <c r="A1953" s="25" t="str">
        <f>'Customer Names'!A743</f>
        <v>Id742</v>
      </c>
      <c r="B1953" t="str">
        <f>IFERROR(VLOOKUP($A1953,'Customer Names'!$A:$F,3,FALSE),"")</f>
        <v>Orifice</v>
      </c>
      <c r="C1953" s="27">
        <f>IFERROR(VLOOKUP($A1953,'Medical Examinations'!$A:$O,2,FALSE),"")</f>
        <v>21.565000000000001</v>
      </c>
      <c r="D1953">
        <f>IFERROR(VLOOKUP($A1953,'Medical Examinations'!$A:$O,3,FALSE),"")</f>
        <v>4.95</v>
      </c>
      <c r="E1953" s="26" t="str">
        <f>IFERROR(VLOOKUP($A1953,'Medical Examinations'!$A:$O,4,FALSE),"")</f>
        <v>No</v>
      </c>
      <c r="F1953" t="str">
        <f>IFERROR(VLOOKUP($A1953,'Medical Examinations'!$A:$O,6,FALSE),"")</f>
        <v>yes</v>
      </c>
      <c r="G1953" t="str">
        <f>IFERROR(VLOOKUP($A1953,'Medical Examinations'!$A:$O,7,FALSE),"")</f>
        <v>No</v>
      </c>
      <c r="H1953" s="28">
        <f>IFERROR(VLOOKUP($A1953,'Medical Examinations'!$A:$O,8,FALSE),"")</f>
        <v>1</v>
      </c>
      <c r="I1953" t="str">
        <f>IFERROR(VLOOKUP($A1953,'Medical Examinations'!$A:$O,10,FALSE),"")</f>
        <v>Yes</v>
      </c>
      <c r="J1953" t="str">
        <f>IFERROR(VLOOKUP($A1953,'Medical Examinations'!$A:$O,14,FALSE),"")</f>
        <v>Normal Weight</v>
      </c>
      <c r="K1953" t="str">
        <f>IFERROR(VLOOKUP($A1953,'Medical Examinations'!$A:$O,15,FALSE),"")</f>
        <v>Normal</v>
      </c>
      <c r="L1953" s="19" t="str">
        <f>IFERROR(VLOOKUP($A1953,'Hospitalisation Details'!$A:$Q,7,FALSE),"")</f>
        <v>16-Jul-2004</v>
      </c>
      <c r="M1953" s="20">
        <f>IFERROR(VLOOKUP($A1953,'Hospitalisation Details'!$A:$Q,10,FALSE),"")</f>
        <v>13747.87</v>
      </c>
      <c r="N1953" s="26" t="str">
        <f>IFERROR(VLOOKUP($A1953,'Hospitalisation Details'!$A:$Q,11,FALSE),"")</f>
        <v>tier - 3</v>
      </c>
      <c r="O1953" t="str">
        <f>IFERROR(VLOOKUP($A1953,'Hospitalisation Details'!$A:$Q,13,FALSE),"")</f>
        <v>tier - 2</v>
      </c>
      <c r="P1953" t="str">
        <f>IFERROR(VLOOKUP($A1953,'Hospitalisation Details'!$A:$Q,15,FALSE),"")</f>
        <v>R1018</v>
      </c>
      <c r="Q1953">
        <f>IFERROR(VLOOKUP($A1953,'Hospitalisation Details'!$A:$Q,8,FALSE),"")</f>
        <v>18</v>
      </c>
    </row>
    <row r="1954" spans="1:17" ht="15" x14ac:dyDescent="0.35">
      <c r="A1954" s="25" t="str">
        <f>'Customer Names'!A744</f>
        <v>Id743</v>
      </c>
      <c r="B1954" t="str">
        <f>IFERROR(VLOOKUP($A1954,'Customer Names'!$A:$F,3,FALSE),"")</f>
        <v>Farkash</v>
      </c>
      <c r="C1954" s="27">
        <f>IFERROR(VLOOKUP($A1954,'Medical Examinations'!$A:$O,2,FALSE),"")</f>
        <v>35.590000000000003</v>
      </c>
      <c r="D1954">
        <f>IFERROR(VLOOKUP($A1954,'Medical Examinations'!$A:$O,3,FALSE),"")</f>
        <v>5.21</v>
      </c>
      <c r="E1954" s="26" t="str">
        <f>IFERROR(VLOOKUP($A1954,'Medical Examinations'!$A:$O,4,FALSE),"")</f>
        <v>Yes</v>
      </c>
      <c r="F1954" t="str">
        <f>IFERROR(VLOOKUP($A1954,'Medical Examinations'!$A:$O,6,FALSE),"")</f>
        <v>No</v>
      </c>
      <c r="G1954" t="str">
        <f>IFERROR(VLOOKUP($A1954,'Medical Examinations'!$A:$O,7,FALSE),"")</f>
        <v>Yes</v>
      </c>
      <c r="H1954" s="28">
        <f>IFERROR(VLOOKUP($A1954,'Medical Examinations'!$A:$O,8,FALSE),"")</f>
        <v>1</v>
      </c>
      <c r="I1954" t="str">
        <f>IFERROR(VLOOKUP($A1954,'Medical Examinations'!$A:$O,10,FALSE),"")</f>
        <v>No</v>
      </c>
      <c r="J1954" t="str">
        <f>IFERROR(VLOOKUP($A1954,'Medical Examinations'!$A:$O,14,FALSE),"")</f>
        <v>Obesity</v>
      </c>
      <c r="K1954" t="str">
        <f>IFERROR(VLOOKUP($A1954,'Medical Examinations'!$A:$O,15,FALSE),"")</f>
        <v>Normal</v>
      </c>
      <c r="L1954" s="19" t="str">
        <f>IFERROR(VLOOKUP($A1954,'Hospitalisation Details'!$A:$Q,7,FALSE),"")</f>
        <v>23-Oct-1969</v>
      </c>
      <c r="M1954" s="20">
        <f>IFERROR(VLOOKUP($A1954,'Hospitalisation Details'!$A:$Q,10,FALSE),"")</f>
        <v>13746.74</v>
      </c>
      <c r="N1954" s="26" t="str">
        <f>IFERROR(VLOOKUP($A1954,'Hospitalisation Details'!$A:$Q,11,FALSE),"")</f>
        <v>tier - 3</v>
      </c>
      <c r="O1954" t="str">
        <f>IFERROR(VLOOKUP($A1954,'Hospitalisation Details'!$A:$Q,13,FALSE),"")</f>
        <v>tier - 2</v>
      </c>
      <c r="P1954" t="str">
        <f>IFERROR(VLOOKUP($A1954,'Hospitalisation Details'!$A:$Q,15,FALSE),"")</f>
        <v>R1026</v>
      </c>
      <c r="Q1954">
        <f>IFERROR(VLOOKUP($A1954,'Hospitalisation Details'!$A:$Q,8,FALSE),"")</f>
        <v>53</v>
      </c>
    </row>
    <row r="1955" spans="1:17" ht="15" x14ac:dyDescent="0.35">
      <c r="A1955" s="25" t="str">
        <f>'Customer Names'!A745</f>
        <v>Id744</v>
      </c>
      <c r="B1955" t="str">
        <f>IFERROR(VLOOKUP($A1955,'Customer Names'!$A:$F,3,FALSE),"")</f>
        <v>Hribar</v>
      </c>
      <c r="C1955" s="27">
        <f>IFERROR(VLOOKUP($A1955,'Medical Examinations'!$A:$O,2,FALSE),"")</f>
        <v>43.44</v>
      </c>
      <c r="D1955">
        <f>IFERROR(VLOOKUP($A1955,'Medical Examinations'!$A:$O,3,FALSE),"")</f>
        <v>4.8600000000000003</v>
      </c>
      <c r="E1955" s="26" t="str">
        <f>IFERROR(VLOOKUP($A1955,'Medical Examinations'!$A:$O,4,FALSE),"")</f>
        <v>Yes</v>
      </c>
      <c r="F1955" t="str">
        <f>IFERROR(VLOOKUP($A1955,'Medical Examinations'!$A:$O,6,FALSE),"")</f>
        <v>No</v>
      </c>
      <c r="G1955" t="str">
        <f>IFERROR(VLOOKUP($A1955,'Medical Examinations'!$A:$O,7,FALSE),"")</f>
        <v>No</v>
      </c>
      <c r="H1955" s="28" t="str">
        <f>IFERROR(VLOOKUP($A1955,'Medical Examinations'!$A:$O,8,FALSE),"")</f>
        <v>0</v>
      </c>
      <c r="I1955" t="str">
        <f>IFERROR(VLOOKUP($A1955,'Medical Examinations'!$A:$O,10,FALSE),"")</f>
        <v>No</v>
      </c>
      <c r="J1955" t="str">
        <f>IFERROR(VLOOKUP($A1955,'Medical Examinations'!$A:$O,14,FALSE),"")</f>
        <v>Obesity</v>
      </c>
      <c r="K1955" t="str">
        <f>IFERROR(VLOOKUP($A1955,'Medical Examinations'!$A:$O,15,FALSE),"")</f>
        <v>Normal</v>
      </c>
      <c r="L1955" s="19" t="str">
        <f>IFERROR(VLOOKUP($A1955,'Hospitalisation Details'!$A:$Q,7,FALSE),"")</f>
        <v>29-Aug-1985</v>
      </c>
      <c r="M1955" s="20">
        <f>IFERROR(VLOOKUP($A1955,'Hospitalisation Details'!$A:$Q,10,FALSE),"")</f>
        <v>13726.21</v>
      </c>
      <c r="N1955" s="26" t="str">
        <f>IFERROR(VLOOKUP($A1955,'Hospitalisation Details'!$A:$Q,11,FALSE),"")</f>
        <v>tier - 3</v>
      </c>
      <c r="O1955" t="str">
        <f>IFERROR(VLOOKUP($A1955,'Hospitalisation Details'!$A:$Q,13,FALSE),"")</f>
        <v>tier - 3</v>
      </c>
      <c r="P1955" t="str">
        <f>IFERROR(VLOOKUP($A1955,'Hospitalisation Details'!$A:$Q,15,FALSE),"")</f>
        <v>R1026</v>
      </c>
      <c r="Q1955">
        <f>IFERROR(VLOOKUP($A1955,'Hospitalisation Details'!$A:$Q,8,FALSE),"")</f>
        <v>37</v>
      </c>
    </row>
    <row r="1956" spans="1:17" ht="15" x14ac:dyDescent="0.35">
      <c r="A1956" s="25" t="str">
        <f>'Customer Names'!A746</f>
        <v>Id745</v>
      </c>
      <c r="B1956" t="str">
        <f>IFERROR(VLOOKUP($A1956,'Customer Names'!$A:$F,3,FALSE),"")</f>
        <v>Crawford</v>
      </c>
      <c r="C1956" s="27">
        <f>IFERROR(VLOOKUP($A1956,'Medical Examinations'!$A:$O,2,FALSE),"")</f>
        <v>21.754999999999999</v>
      </c>
      <c r="D1956">
        <f>IFERROR(VLOOKUP($A1956,'Medical Examinations'!$A:$O,3,FALSE),"")</f>
        <v>7.79</v>
      </c>
      <c r="E1956" s="26" t="str">
        <f>IFERROR(VLOOKUP($A1956,'Medical Examinations'!$A:$O,4,FALSE),"")</f>
        <v>Yes</v>
      </c>
      <c r="F1956" t="str">
        <f>IFERROR(VLOOKUP($A1956,'Medical Examinations'!$A:$O,6,FALSE),"")</f>
        <v>No</v>
      </c>
      <c r="G1956" t="str">
        <f>IFERROR(VLOOKUP($A1956,'Medical Examinations'!$A:$O,7,FALSE),"")</f>
        <v>No</v>
      </c>
      <c r="H1956" s="28" t="str">
        <f>IFERROR(VLOOKUP($A1956,'Medical Examinations'!$A:$O,8,FALSE),"")</f>
        <v>0</v>
      </c>
      <c r="I1956" t="str">
        <f>IFERROR(VLOOKUP($A1956,'Medical Examinations'!$A:$O,10,FALSE),"")</f>
        <v>No</v>
      </c>
      <c r="J1956" t="str">
        <f>IFERROR(VLOOKUP($A1956,'Medical Examinations'!$A:$O,14,FALSE),"")</f>
        <v>Normal Weight</v>
      </c>
      <c r="K1956" t="str">
        <f>IFERROR(VLOOKUP($A1956,'Medical Examinations'!$A:$O,15,FALSE),"")</f>
        <v>Diabetes</v>
      </c>
      <c r="L1956" s="19" t="str">
        <f>IFERROR(VLOOKUP($A1956,'Hospitalisation Details'!$A:$Q,7,FALSE),"")</f>
        <v>2-Aug-1981</v>
      </c>
      <c r="M1956" s="20">
        <f>IFERROR(VLOOKUP($A1956,'Hospitalisation Details'!$A:$Q,10,FALSE),"")</f>
        <v>13725.47</v>
      </c>
      <c r="N1956" s="26" t="str">
        <f>IFERROR(VLOOKUP($A1956,'Hospitalisation Details'!$A:$Q,11,FALSE),"")</f>
        <v>tier - 3</v>
      </c>
      <c r="O1956" t="str">
        <f>IFERROR(VLOOKUP($A1956,'Hospitalisation Details'!$A:$Q,13,FALSE),"")</f>
        <v>tier - 2</v>
      </c>
      <c r="P1956" t="str">
        <f>IFERROR(VLOOKUP($A1956,'Hospitalisation Details'!$A:$Q,15,FALSE),"")</f>
        <v>R1024</v>
      </c>
      <c r="Q1956">
        <f>IFERROR(VLOOKUP($A1956,'Hospitalisation Details'!$A:$Q,8,FALSE),"")</f>
        <v>41</v>
      </c>
    </row>
    <row r="1957" spans="1:17" ht="15" x14ac:dyDescent="0.35">
      <c r="A1957" s="25" t="str">
        <f>'Customer Names'!A747</f>
        <v>Id746</v>
      </c>
      <c r="B1957" t="str">
        <f>IFERROR(VLOOKUP($A1957,'Customer Names'!$A:$F,3,FALSE),"")</f>
        <v>Sittlington</v>
      </c>
      <c r="C1957" s="27">
        <f>IFERROR(VLOOKUP($A1957,'Medical Examinations'!$A:$O,2,FALSE),"")</f>
        <v>44.55</v>
      </c>
      <c r="D1957">
        <f>IFERROR(VLOOKUP($A1957,'Medical Examinations'!$A:$O,3,FALSE),"")</f>
        <v>7.12</v>
      </c>
      <c r="E1957" s="26" t="str">
        <f>IFERROR(VLOOKUP($A1957,'Medical Examinations'!$A:$O,4,FALSE),"")</f>
        <v>Yes</v>
      </c>
      <c r="F1957" t="str">
        <f>IFERROR(VLOOKUP($A1957,'Medical Examinations'!$A:$O,6,FALSE),"")</f>
        <v>No</v>
      </c>
      <c r="G1957" t="str">
        <f>IFERROR(VLOOKUP($A1957,'Medical Examinations'!$A:$O,7,FALSE),"")</f>
        <v>No</v>
      </c>
      <c r="H1957" s="28">
        <f>IFERROR(VLOOKUP($A1957,'Medical Examinations'!$A:$O,8,FALSE),"")</f>
        <v>1</v>
      </c>
      <c r="I1957" t="str">
        <f>IFERROR(VLOOKUP($A1957,'Medical Examinations'!$A:$O,10,FALSE),"")</f>
        <v>No</v>
      </c>
      <c r="J1957" t="str">
        <f>IFERROR(VLOOKUP($A1957,'Medical Examinations'!$A:$O,14,FALSE),"")</f>
        <v>Obesity</v>
      </c>
      <c r="K1957" t="str">
        <f>IFERROR(VLOOKUP($A1957,'Medical Examinations'!$A:$O,15,FALSE),"")</f>
        <v>Diabetes</v>
      </c>
      <c r="L1957" s="19" t="str">
        <f>IFERROR(VLOOKUP($A1957,'Hospitalisation Details'!$A:$Q,7,FALSE),"")</f>
        <v>24-Nov-1986</v>
      </c>
      <c r="M1957" s="20">
        <f>IFERROR(VLOOKUP($A1957,'Hospitalisation Details'!$A:$Q,10,FALSE),"")</f>
        <v>13714.55</v>
      </c>
      <c r="N1957" s="26" t="str">
        <f>IFERROR(VLOOKUP($A1957,'Hospitalisation Details'!$A:$Q,11,FALSE),"")</f>
        <v>tier - 3</v>
      </c>
      <c r="O1957" t="str">
        <f>IFERROR(VLOOKUP($A1957,'Hospitalisation Details'!$A:$Q,13,FALSE),"")</f>
        <v>tier - 2</v>
      </c>
      <c r="P1957" t="str">
        <f>IFERROR(VLOOKUP($A1957,'Hospitalisation Details'!$A:$Q,15,FALSE),"")</f>
        <v>R1023</v>
      </c>
      <c r="Q1957">
        <f>IFERROR(VLOOKUP($A1957,'Hospitalisation Details'!$A:$Q,8,FALSE),"")</f>
        <v>36</v>
      </c>
    </row>
    <row r="1958" spans="1:17" ht="15" x14ac:dyDescent="0.35">
      <c r="A1958" s="25" t="str">
        <f>'Customer Names'!A748</f>
        <v>Id747</v>
      </c>
      <c r="B1958" t="str">
        <f>IFERROR(VLOOKUP($A1958,'Customer Names'!$A:$F,3,FALSE),"")</f>
        <v>Silbert</v>
      </c>
      <c r="C1958" s="27">
        <f>IFERROR(VLOOKUP($A1958,'Medical Examinations'!$A:$O,2,FALSE),"")</f>
        <v>43.32</v>
      </c>
      <c r="D1958">
        <f>IFERROR(VLOOKUP($A1958,'Medical Examinations'!$A:$O,3,FALSE),"")</f>
        <v>4.67</v>
      </c>
      <c r="E1958" s="26" t="str">
        <f>IFERROR(VLOOKUP($A1958,'Medical Examinations'!$A:$O,4,FALSE),"")</f>
        <v>Yes</v>
      </c>
      <c r="F1958" t="str">
        <f>IFERROR(VLOOKUP($A1958,'Medical Examinations'!$A:$O,6,FALSE),"")</f>
        <v>No</v>
      </c>
      <c r="G1958" t="str">
        <f>IFERROR(VLOOKUP($A1958,'Medical Examinations'!$A:$O,7,FALSE),"")</f>
        <v>No</v>
      </c>
      <c r="H1958" s="28" t="str">
        <f>IFERROR(VLOOKUP($A1958,'Medical Examinations'!$A:$O,8,FALSE),"")</f>
        <v>0</v>
      </c>
      <c r="I1958" t="str">
        <f>IFERROR(VLOOKUP($A1958,'Medical Examinations'!$A:$O,10,FALSE),"")</f>
        <v>No</v>
      </c>
      <c r="J1958" t="str">
        <f>IFERROR(VLOOKUP($A1958,'Medical Examinations'!$A:$O,14,FALSE),"")</f>
        <v>Obesity</v>
      </c>
      <c r="K1958" t="str">
        <f>IFERROR(VLOOKUP($A1958,'Medical Examinations'!$A:$O,15,FALSE),"")</f>
        <v>Normal</v>
      </c>
      <c r="L1958" s="19" t="str">
        <f>IFERROR(VLOOKUP($A1958,'Hospitalisation Details'!$A:$Q,7,FALSE),"")</f>
        <v>14-Sep-1985</v>
      </c>
      <c r="M1958" s="20">
        <f>IFERROR(VLOOKUP($A1958,'Hospitalisation Details'!$A:$Q,10,FALSE),"")</f>
        <v>13685.51</v>
      </c>
      <c r="N1958" s="26" t="str">
        <f>IFERROR(VLOOKUP($A1958,'Hospitalisation Details'!$A:$Q,11,FALSE),"")</f>
        <v>tier - 3</v>
      </c>
      <c r="O1958" t="str">
        <f>IFERROR(VLOOKUP($A1958,'Hospitalisation Details'!$A:$Q,13,FALSE),"")</f>
        <v>tier - 1</v>
      </c>
      <c r="P1958" t="str">
        <f>IFERROR(VLOOKUP($A1958,'Hospitalisation Details'!$A:$Q,15,FALSE),"")</f>
        <v>R1026</v>
      </c>
      <c r="Q1958">
        <f>IFERROR(VLOOKUP($A1958,'Hospitalisation Details'!$A:$Q,8,FALSE),"")</f>
        <v>37</v>
      </c>
    </row>
    <row r="1959" spans="1:17" ht="15" x14ac:dyDescent="0.35">
      <c r="A1959" s="25" t="str">
        <f>'Customer Names'!A749</f>
        <v>Id748</v>
      </c>
      <c r="B1959" t="str">
        <f>IFERROR(VLOOKUP($A1959,'Customer Names'!$A:$F,3,FALSE),"")</f>
        <v>Carrique</v>
      </c>
      <c r="C1959" s="27">
        <f>IFERROR(VLOOKUP($A1959,'Medical Examinations'!$A:$O,2,FALSE),"")</f>
        <v>31.23</v>
      </c>
      <c r="D1959">
        <f>IFERROR(VLOOKUP($A1959,'Medical Examinations'!$A:$O,3,FALSE),"")</f>
        <v>9.1199999999999992</v>
      </c>
      <c r="E1959" s="26" t="str">
        <f>IFERROR(VLOOKUP($A1959,'Medical Examinations'!$A:$O,4,FALSE),"")</f>
        <v>Yes</v>
      </c>
      <c r="F1959" t="str">
        <f>IFERROR(VLOOKUP($A1959,'Medical Examinations'!$A:$O,6,FALSE),"")</f>
        <v>No</v>
      </c>
      <c r="G1959" t="str">
        <f>IFERROR(VLOOKUP($A1959,'Medical Examinations'!$A:$O,7,FALSE),"")</f>
        <v>Yes</v>
      </c>
      <c r="H1959" s="28">
        <f>IFERROR(VLOOKUP($A1959,'Medical Examinations'!$A:$O,8,FALSE),"")</f>
        <v>1</v>
      </c>
      <c r="I1959" t="str">
        <f>IFERROR(VLOOKUP($A1959,'Medical Examinations'!$A:$O,10,FALSE),"")</f>
        <v>No</v>
      </c>
      <c r="J1959" t="str">
        <f>IFERROR(VLOOKUP($A1959,'Medical Examinations'!$A:$O,14,FALSE),"")</f>
        <v>Obesity</v>
      </c>
      <c r="K1959" t="str">
        <f>IFERROR(VLOOKUP($A1959,'Medical Examinations'!$A:$O,15,FALSE),"")</f>
        <v>Diabetes</v>
      </c>
      <c r="L1959" s="19" t="str">
        <f>IFERROR(VLOOKUP($A1959,'Hospitalisation Details'!$A:$Q,7,FALSE),"")</f>
        <v>4-Aug-1963</v>
      </c>
      <c r="M1959" s="20">
        <f>IFERROR(VLOOKUP($A1959,'Hospitalisation Details'!$A:$Q,10,FALSE),"")</f>
        <v>13677.68</v>
      </c>
      <c r="N1959" s="26" t="str">
        <f>IFERROR(VLOOKUP($A1959,'Hospitalisation Details'!$A:$Q,11,FALSE),"")</f>
        <v>tier - 3</v>
      </c>
      <c r="O1959" t="str">
        <f>IFERROR(VLOOKUP($A1959,'Hospitalisation Details'!$A:$Q,13,FALSE),"")</f>
        <v>tier - 2</v>
      </c>
      <c r="P1959" t="str">
        <f>IFERROR(VLOOKUP($A1959,'Hospitalisation Details'!$A:$Q,15,FALSE),"")</f>
        <v>R1021</v>
      </c>
      <c r="Q1959">
        <f>IFERROR(VLOOKUP($A1959,'Hospitalisation Details'!$A:$Q,8,FALSE),"")</f>
        <v>59</v>
      </c>
    </row>
    <row r="1960" spans="1:17" ht="15" x14ac:dyDescent="0.35">
      <c r="A1960" s="25" t="str">
        <f>'Customer Names'!A750</f>
        <v>Id749</v>
      </c>
      <c r="B1960" t="str">
        <f>IFERROR(VLOOKUP($A1960,'Customer Names'!$A:$F,3,FALSE),"")</f>
        <v>Kosla</v>
      </c>
      <c r="C1960" s="27">
        <f>IFERROR(VLOOKUP($A1960,'Medical Examinations'!$A:$O,2,FALSE),"")</f>
        <v>42.81</v>
      </c>
      <c r="D1960">
        <f>IFERROR(VLOOKUP($A1960,'Medical Examinations'!$A:$O,3,FALSE),"")</f>
        <v>4.1500000000000004</v>
      </c>
      <c r="E1960" s="26" t="str">
        <f>IFERROR(VLOOKUP($A1960,'Medical Examinations'!$A:$O,4,FALSE),"")</f>
        <v>No</v>
      </c>
      <c r="F1960" t="str">
        <f>IFERROR(VLOOKUP($A1960,'Medical Examinations'!$A:$O,6,FALSE),"")</f>
        <v>No</v>
      </c>
      <c r="G1960" t="str">
        <f>IFERROR(VLOOKUP($A1960,'Medical Examinations'!$A:$O,7,FALSE),"")</f>
        <v>No</v>
      </c>
      <c r="H1960" s="28">
        <f>IFERROR(VLOOKUP($A1960,'Medical Examinations'!$A:$O,8,FALSE),"")</f>
        <v>1</v>
      </c>
      <c r="I1960" t="str">
        <f>IFERROR(VLOOKUP($A1960,'Medical Examinations'!$A:$O,10,FALSE),"")</f>
        <v>No</v>
      </c>
      <c r="J1960" t="str">
        <f>IFERROR(VLOOKUP($A1960,'Medical Examinations'!$A:$O,14,FALSE),"")</f>
        <v>Obesity</v>
      </c>
      <c r="K1960" t="str">
        <f>IFERROR(VLOOKUP($A1960,'Medical Examinations'!$A:$O,15,FALSE),"")</f>
        <v>Normal</v>
      </c>
      <c r="L1960" s="19" t="str">
        <f>IFERROR(VLOOKUP($A1960,'Hospitalisation Details'!$A:$Q,7,FALSE),"")</f>
        <v>20-Jul-1984</v>
      </c>
      <c r="M1960" s="20">
        <f>IFERROR(VLOOKUP($A1960,'Hospitalisation Details'!$A:$Q,10,FALSE),"")</f>
        <v>13638.06</v>
      </c>
      <c r="N1960" s="26" t="str">
        <f>IFERROR(VLOOKUP($A1960,'Hospitalisation Details'!$A:$Q,11,FALSE),"")</f>
        <v>tier - 3</v>
      </c>
      <c r="O1960" t="str">
        <f>IFERROR(VLOOKUP($A1960,'Hospitalisation Details'!$A:$Q,13,FALSE),"")</f>
        <v>tier - 3</v>
      </c>
      <c r="P1960" t="str">
        <f>IFERROR(VLOOKUP($A1960,'Hospitalisation Details'!$A:$Q,15,FALSE),"")</f>
        <v>R1023</v>
      </c>
      <c r="Q1960">
        <f>IFERROR(VLOOKUP($A1960,'Hospitalisation Details'!$A:$Q,8,FALSE),"")</f>
        <v>38</v>
      </c>
    </row>
    <row r="1961" spans="1:17" ht="15" x14ac:dyDescent="0.35">
      <c r="A1961" s="25" t="str">
        <f>'Customer Names'!A76</f>
        <v>Id75</v>
      </c>
      <c r="B1961" t="str">
        <f>IFERROR(VLOOKUP($A1961,'Customer Names'!$A:$F,3,FALSE),"")</f>
        <v>Caldwell</v>
      </c>
      <c r="C1961" s="27">
        <f>IFERROR(VLOOKUP($A1961,'Medical Examinations'!$A:$O,2,FALSE),"")</f>
        <v>53.61</v>
      </c>
      <c r="D1961">
        <f>IFERROR(VLOOKUP($A1961,'Medical Examinations'!$A:$O,3,FALSE),"")</f>
        <v>10.92</v>
      </c>
      <c r="E1961" s="26" t="str">
        <f>IFERROR(VLOOKUP($A1961,'Medical Examinations'!$A:$O,4,FALSE),"")</f>
        <v>Yes</v>
      </c>
      <c r="F1961" t="str">
        <f>IFERROR(VLOOKUP($A1961,'Medical Examinations'!$A:$O,6,FALSE),"")</f>
        <v>No</v>
      </c>
      <c r="G1961" t="str">
        <f>IFERROR(VLOOKUP($A1961,'Medical Examinations'!$A:$O,7,FALSE),"")</f>
        <v>No</v>
      </c>
      <c r="H1961" s="28">
        <f>IFERROR(VLOOKUP($A1961,'Medical Examinations'!$A:$O,8,FALSE),"")</f>
        <v>1</v>
      </c>
      <c r="I1961" t="str">
        <f>IFERROR(VLOOKUP($A1961,'Medical Examinations'!$A:$O,10,FALSE),"")</f>
        <v>Yes</v>
      </c>
      <c r="J1961" t="str">
        <f>IFERROR(VLOOKUP($A1961,'Medical Examinations'!$A:$O,14,FALSE),"")</f>
        <v>Obesity</v>
      </c>
      <c r="K1961" t="str">
        <f>IFERROR(VLOOKUP($A1961,'Medical Examinations'!$A:$O,15,FALSE),"")</f>
        <v>Diabetes</v>
      </c>
      <c r="L1961" s="19" t="str">
        <f>IFERROR(VLOOKUP($A1961,'Hospitalisation Details'!$A:$Q,7,FALSE),"")</f>
        <v>29-Sep-1975</v>
      </c>
      <c r="M1961" s="20">
        <f>IFERROR(VLOOKUP($A1961,'Hospitalisation Details'!$A:$Q,10,FALSE),"")</f>
        <v>41681.86</v>
      </c>
      <c r="N1961" s="26" t="str">
        <f>IFERROR(VLOOKUP($A1961,'Hospitalisation Details'!$A:$Q,11,FALSE),"")</f>
        <v>tier - 1</v>
      </c>
      <c r="O1961" t="str">
        <f>IFERROR(VLOOKUP($A1961,'Hospitalisation Details'!$A:$Q,13,FALSE),"")</f>
        <v>tier - 1</v>
      </c>
      <c r="P1961" t="str">
        <f>IFERROR(VLOOKUP($A1961,'Hospitalisation Details'!$A:$Q,15,FALSE),"")</f>
        <v>R1011</v>
      </c>
      <c r="Q1961">
        <f>IFERROR(VLOOKUP($A1961,'Hospitalisation Details'!$A:$Q,8,FALSE),"")</f>
        <v>47</v>
      </c>
    </row>
    <row r="1962" spans="1:17" ht="15" x14ac:dyDescent="0.35">
      <c r="A1962" s="25" t="str">
        <f>'Customer Names'!A751</f>
        <v>Id750</v>
      </c>
      <c r="B1962" t="str">
        <f>IFERROR(VLOOKUP($A1962,'Customer Names'!$A:$F,3,FALSE),"")</f>
        <v>Parker</v>
      </c>
      <c r="C1962" s="27">
        <f>IFERROR(VLOOKUP($A1962,'Medical Examinations'!$A:$O,2,FALSE),"")</f>
        <v>35.909999999999997</v>
      </c>
      <c r="D1962">
        <f>IFERROR(VLOOKUP($A1962,'Medical Examinations'!$A:$O,3,FALSE),"")</f>
        <v>6.72</v>
      </c>
      <c r="E1962" s="26" t="str">
        <f>IFERROR(VLOOKUP($A1962,'Medical Examinations'!$A:$O,4,FALSE),"")</f>
        <v>Yes</v>
      </c>
      <c r="F1962" t="str">
        <f>IFERROR(VLOOKUP($A1962,'Medical Examinations'!$A:$O,6,FALSE),"")</f>
        <v>No</v>
      </c>
      <c r="G1962" t="str">
        <f>IFERROR(VLOOKUP($A1962,'Medical Examinations'!$A:$O,7,FALSE),"")</f>
        <v>No</v>
      </c>
      <c r="H1962" s="28">
        <f>IFERROR(VLOOKUP($A1962,'Medical Examinations'!$A:$O,8,FALSE),"")</f>
        <v>2</v>
      </c>
      <c r="I1962" t="str">
        <f>IFERROR(VLOOKUP($A1962,'Medical Examinations'!$A:$O,10,FALSE),"")</f>
        <v>No</v>
      </c>
      <c r="J1962" t="str">
        <f>IFERROR(VLOOKUP($A1962,'Medical Examinations'!$A:$O,14,FALSE),"")</f>
        <v>Obesity</v>
      </c>
      <c r="K1962" t="str">
        <f>IFERROR(VLOOKUP($A1962,'Medical Examinations'!$A:$O,15,FALSE),"")</f>
        <v>Diabetes</v>
      </c>
      <c r="L1962" s="19" t="str">
        <f>IFERROR(VLOOKUP($A1962,'Hospitalisation Details'!$A:$Q,7,FALSE),"")</f>
        <v>24-Dec-1961</v>
      </c>
      <c r="M1962" s="20">
        <f>IFERROR(VLOOKUP($A1962,'Hospitalisation Details'!$A:$Q,10,FALSE),"")</f>
        <v>13635.64</v>
      </c>
      <c r="N1962" s="26" t="str">
        <f>IFERROR(VLOOKUP($A1962,'Hospitalisation Details'!$A:$Q,11,FALSE),"")</f>
        <v>tier - 3</v>
      </c>
      <c r="O1962" t="str">
        <f>IFERROR(VLOOKUP($A1962,'Hospitalisation Details'!$A:$Q,13,FALSE),"")</f>
        <v>tier - 3</v>
      </c>
      <c r="P1962" t="str">
        <f>IFERROR(VLOOKUP($A1962,'Hospitalisation Details'!$A:$Q,15,FALSE),"")</f>
        <v>R1024</v>
      </c>
      <c r="Q1962">
        <f>IFERROR(VLOOKUP($A1962,'Hospitalisation Details'!$A:$Q,8,FALSE),"")</f>
        <v>61</v>
      </c>
    </row>
    <row r="1963" spans="1:17" ht="15" x14ac:dyDescent="0.35">
      <c r="A1963" s="25" t="str">
        <f>'Customer Names'!A752</f>
        <v>Id751</v>
      </c>
      <c r="B1963" t="str">
        <f>IFERROR(VLOOKUP($A1963,'Customer Names'!$A:$F,3,FALSE),"")</f>
        <v>Horton</v>
      </c>
      <c r="C1963" s="27">
        <f>IFERROR(VLOOKUP($A1963,'Medical Examinations'!$A:$O,2,FALSE),"")</f>
        <v>36.65</v>
      </c>
      <c r="D1963">
        <f>IFERROR(VLOOKUP($A1963,'Medical Examinations'!$A:$O,3,FALSE),"")</f>
        <v>5.01</v>
      </c>
      <c r="E1963" s="26" t="str">
        <f>IFERROR(VLOOKUP($A1963,'Medical Examinations'!$A:$O,4,FALSE),"")</f>
        <v>Yes</v>
      </c>
      <c r="F1963" t="str">
        <f>IFERROR(VLOOKUP($A1963,'Medical Examinations'!$A:$O,6,FALSE),"")</f>
        <v>No</v>
      </c>
      <c r="G1963" t="str">
        <f>IFERROR(VLOOKUP($A1963,'Medical Examinations'!$A:$O,7,FALSE),"")</f>
        <v>Yes</v>
      </c>
      <c r="H1963" s="28">
        <f>IFERROR(VLOOKUP($A1963,'Medical Examinations'!$A:$O,8,FALSE),"")</f>
        <v>1</v>
      </c>
      <c r="I1963" t="str">
        <f>IFERROR(VLOOKUP($A1963,'Medical Examinations'!$A:$O,10,FALSE),"")</f>
        <v>No</v>
      </c>
      <c r="J1963" t="str">
        <f>IFERROR(VLOOKUP($A1963,'Medical Examinations'!$A:$O,14,FALSE),"")</f>
        <v>Obesity</v>
      </c>
      <c r="K1963" t="str">
        <f>IFERROR(VLOOKUP($A1963,'Medical Examinations'!$A:$O,15,FALSE),"")</f>
        <v>Normal</v>
      </c>
      <c r="L1963" s="19" t="str">
        <f>IFERROR(VLOOKUP($A1963,'Hospitalisation Details'!$A:$Q,7,FALSE),"")</f>
        <v>26-Jul-1969</v>
      </c>
      <c r="M1963" s="20">
        <f>IFERROR(VLOOKUP($A1963,'Hospitalisation Details'!$A:$Q,10,FALSE),"")</f>
        <v>13622.01</v>
      </c>
      <c r="N1963" s="26" t="str">
        <f>IFERROR(VLOOKUP($A1963,'Hospitalisation Details'!$A:$Q,11,FALSE),"")</f>
        <v>tier - 3</v>
      </c>
      <c r="O1963" t="str">
        <f>IFERROR(VLOOKUP($A1963,'Hospitalisation Details'!$A:$Q,13,FALSE),"")</f>
        <v>tier - 3</v>
      </c>
      <c r="P1963" t="str">
        <f>IFERROR(VLOOKUP($A1963,'Hospitalisation Details'!$A:$Q,15,FALSE),"")</f>
        <v>R1012</v>
      </c>
      <c r="Q1963">
        <f>IFERROR(VLOOKUP($A1963,'Hospitalisation Details'!$A:$Q,8,FALSE),"")</f>
        <v>53</v>
      </c>
    </row>
    <row r="1964" spans="1:17" ht="15" x14ac:dyDescent="0.35">
      <c r="A1964" s="25" t="str">
        <f>'Customer Names'!A753</f>
        <v>Id752</v>
      </c>
      <c r="B1964" t="str">
        <f>IFERROR(VLOOKUP($A1964,'Customer Names'!$A:$F,3,FALSE),"")</f>
        <v>Boller</v>
      </c>
      <c r="C1964" s="27">
        <f>IFERROR(VLOOKUP($A1964,'Medical Examinations'!$A:$O,2,FALSE),"")</f>
        <v>22.04</v>
      </c>
      <c r="D1964">
        <f>IFERROR(VLOOKUP($A1964,'Medical Examinations'!$A:$O,3,FALSE),"")</f>
        <v>10.9</v>
      </c>
      <c r="E1964" s="26" t="str">
        <f>IFERROR(VLOOKUP($A1964,'Medical Examinations'!$A:$O,4,FALSE),"")</f>
        <v>Yes</v>
      </c>
      <c r="F1964" t="str">
        <f>IFERROR(VLOOKUP($A1964,'Medical Examinations'!$A:$O,6,FALSE),"")</f>
        <v>No</v>
      </c>
      <c r="G1964" t="str">
        <f>IFERROR(VLOOKUP($A1964,'Medical Examinations'!$A:$O,7,FALSE),"")</f>
        <v>No</v>
      </c>
      <c r="H1964" s="28">
        <f>IFERROR(VLOOKUP($A1964,'Medical Examinations'!$A:$O,8,FALSE),"")</f>
        <v>2</v>
      </c>
      <c r="I1964" t="str">
        <f>IFERROR(VLOOKUP($A1964,'Medical Examinations'!$A:$O,10,FALSE),"")</f>
        <v>No</v>
      </c>
      <c r="J1964" t="str">
        <f>IFERROR(VLOOKUP($A1964,'Medical Examinations'!$A:$O,14,FALSE),"")</f>
        <v>Normal Weight</v>
      </c>
      <c r="K1964" t="str">
        <f>IFERROR(VLOOKUP($A1964,'Medical Examinations'!$A:$O,15,FALSE),"")</f>
        <v>Diabetes</v>
      </c>
      <c r="L1964" s="19" t="str">
        <f>IFERROR(VLOOKUP($A1964,'Hospitalisation Details'!$A:$Q,7,FALSE),"")</f>
        <v>18-Nov-1961</v>
      </c>
      <c r="M1964" s="20">
        <f>IFERROR(VLOOKUP($A1964,'Hospitalisation Details'!$A:$Q,10,FALSE),"")</f>
        <v>13616.36</v>
      </c>
      <c r="N1964" s="26" t="str">
        <f>IFERROR(VLOOKUP($A1964,'Hospitalisation Details'!$A:$Q,11,FALSE),"")</f>
        <v>tier - 3</v>
      </c>
      <c r="O1964" t="str">
        <f>IFERROR(VLOOKUP($A1964,'Hospitalisation Details'!$A:$Q,13,FALSE),"")</f>
        <v>tier - 3</v>
      </c>
      <c r="P1964" t="str">
        <f>IFERROR(VLOOKUP($A1964,'Hospitalisation Details'!$A:$Q,15,FALSE),"")</f>
        <v>R1024</v>
      </c>
      <c r="Q1964">
        <f>IFERROR(VLOOKUP($A1964,'Hospitalisation Details'!$A:$Q,8,FALSE),"")</f>
        <v>61</v>
      </c>
    </row>
    <row r="1965" spans="1:17" ht="15" x14ac:dyDescent="0.35">
      <c r="A1965" s="25" t="str">
        <f>'Customer Names'!A754</f>
        <v>Id753</v>
      </c>
      <c r="B1965" t="str">
        <f>IFERROR(VLOOKUP($A1965,'Customer Names'!$A:$F,3,FALSE),"")</f>
        <v>Olaru</v>
      </c>
      <c r="C1965" s="27">
        <f>IFERROR(VLOOKUP($A1965,'Medical Examinations'!$A:$O,2,FALSE),"")</f>
        <v>31.824999999999999</v>
      </c>
      <c r="D1965">
        <f>IFERROR(VLOOKUP($A1965,'Medical Examinations'!$A:$O,3,FALSE),"")</f>
        <v>5.52</v>
      </c>
      <c r="E1965" s="26" t="str">
        <f>IFERROR(VLOOKUP($A1965,'Medical Examinations'!$A:$O,4,FALSE),"")</f>
        <v>Yes</v>
      </c>
      <c r="F1965" t="str">
        <f>IFERROR(VLOOKUP($A1965,'Medical Examinations'!$A:$O,6,FALSE),"")</f>
        <v>No</v>
      </c>
      <c r="G1965" t="str">
        <f>IFERROR(VLOOKUP($A1965,'Medical Examinations'!$A:$O,7,FALSE),"")</f>
        <v>No</v>
      </c>
      <c r="H1965" s="28">
        <f>IFERROR(VLOOKUP($A1965,'Medical Examinations'!$A:$O,8,FALSE),"")</f>
        <v>1</v>
      </c>
      <c r="I1965" t="str">
        <f>IFERROR(VLOOKUP($A1965,'Medical Examinations'!$A:$O,10,FALSE),"")</f>
        <v>No</v>
      </c>
      <c r="J1965" t="str">
        <f>IFERROR(VLOOKUP($A1965,'Medical Examinations'!$A:$O,14,FALSE),"")</f>
        <v>Obesity</v>
      </c>
      <c r="K1965" t="str">
        <f>IFERROR(VLOOKUP($A1965,'Medical Examinations'!$A:$O,15,FALSE),"")</f>
        <v>Normal</v>
      </c>
      <c r="L1965" s="19" t="str">
        <f>IFERROR(VLOOKUP($A1965,'Hospitalisation Details'!$A:$Q,7,FALSE),"")</f>
        <v>10-Sep-1964</v>
      </c>
      <c r="M1965" s="20">
        <f>IFERROR(VLOOKUP($A1965,'Hospitalisation Details'!$A:$Q,10,FALSE),"")</f>
        <v>13607.37</v>
      </c>
      <c r="N1965" s="26" t="str">
        <f>IFERROR(VLOOKUP($A1965,'Hospitalisation Details'!$A:$Q,11,FALSE),"")</f>
        <v>tier - 3</v>
      </c>
      <c r="O1965" t="str">
        <f>IFERROR(VLOOKUP($A1965,'Hospitalisation Details'!$A:$Q,13,FALSE),"")</f>
        <v>tier - 1</v>
      </c>
      <c r="P1965" t="str">
        <f>IFERROR(VLOOKUP($A1965,'Hospitalisation Details'!$A:$Q,15,FALSE),"")</f>
        <v>R1024</v>
      </c>
      <c r="Q1965">
        <f>IFERROR(VLOOKUP($A1965,'Hospitalisation Details'!$A:$Q,8,FALSE),"")</f>
        <v>58</v>
      </c>
    </row>
    <row r="1966" spans="1:17" ht="15" x14ac:dyDescent="0.35">
      <c r="A1966" s="25" t="str">
        <f>'Customer Names'!A755</f>
        <v>Id754</v>
      </c>
      <c r="B1966" t="str">
        <f>IFERROR(VLOOKUP($A1966,'Customer Names'!$A:$F,3,FALSE),"")</f>
        <v>Prescott</v>
      </c>
      <c r="C1966" s="27">
        <f>IFERROR(VLOOKUP($A1966,'Medical Examinations'!$A:$O,2,FALSE),"")</f>
        <v>53.58</v>
      </c>
      <c r="D1966">
        <f>IFERROR(VLOOKUP($A1966,'Medical Examinations'!$A:$O,3,FALSE),"")</f>
        <v>4.55</v>
      </c>
      <c r="E1966" s="26" t="str">
        <f>IFERROR(VLOOKUP($A1966,'Medical Examinations'!$A:$O,4,FALSE),"")</f>
        <v>No</v>
      </c>
      <c r="F1966" t="str">
        <f>IFERROR(VLOOKUP($A1966,'Medical Examinations'!$A:$O,6,FALSE),"")</f>
        <v>No</v>
      </c>
      <c r="G1966" t="str">
        <f>IFERROR(VLOOKUP($A1966,'Medical Examinations'!$A:$O,7,FALSE),"")</f>
        <v>No</v>
      </c>
      <c r="H1966" s="28">
        <f>IFERROR(VLOOKUP($A1966,'Medical Examinations'!$A:$O,8,FALSE),"")</f>
        <v>1</v>
      </c>
      <c r="I1966" t="str">
        <f>IFERROR(VLOOKUP($A1966,'Medical Examinations'!$A:$O,10,FALSE),"")</f>
        <v>No</v>
      </c>
      <c r="J1966" t="str">
        <f>IFERROR(VLOOKUP($A1966,'Medical Examinations'!$A:$O,14,FALSE),"")</f>
        <v>Obesity</v>
      </c>
      <c r="K1966" t="str">
        <f>IFERROR(VLOOKUP($A1966,'Medical Examinations'!$A:$O,15,FALSE),"")</f>
        <v>Normal</v>
      </c>
      <c r="L1966" s="19" t="str">
        <f>IFERROR(VLOOKUP($A1966,'Hospitalisation Details'!$A:$Q,7,FALSE),"")</f>
        <v>14-Aug-1992</v>
      </c>
      <c r="M1966" s="20">
        <f>IFERROR(VLOOKUP($A1966,'Hospitalisation Details'!$A:$Q,10,FALSE),"")</f>
        <v>13588.17</v>
      </c>
      <c r="N1966" s="26" t="str">
        <f>IFERROR(VLOOKUP($A1966,'Hospitalisation Details'!$A:$Q,11,FALSE),"")</f>
        <v>tier - 3</v>
      </c>
      <c r="O1966" t="str">
        <f>IFERROR(VLOOKUP($A1966,'Hospitalisation Details'!$A:$Q,13,FALSE),"")</f>
        <v>tier - 1</v>
      </c>
      <c r="P1966" t="str">
        <f>IFERROR(VLOOKUP($A1966,'Hospitalisation Details'!$A:$Q,15,FALSE),"")</f>
        <v>R1012</v>
      </c>
      <c r="Q1966">
        <f>IFERROR(VLOOKUP($A1966,'Hospitalisation Details'!$A:$Q,8,FALSE),"")</f>
        <v>30</v>
      </c>
    </row>
    <row r="1967" spans="1:17" ht="15" x14ac:dyDescent="0.35">
      <c r="A1967" s="25" t="str">
        <f>'Customer Names'!A756</f>
        <v>Id755</v>
      </c>
      <c r="B1967" t="str">
        <f>IFERROR(VLOOKUP($A1967,'Customer Names'!$A:$F,3,FALSE),"")</f>
        <v>Hines</v>
      </c>
      <c r="C1967" s="27">
        <f>IFERROR(VLOOKUP($A1967,'Medical Examinations'!$A:$O,2,FALSE),"")</f>
        <v>34.299999999999997</v>
      </c>
      <c r="D1967">
        <f>IFERROR(VLOOKUP($A1967,'Medical Examinations'!$A:$O,3,FALSE),"")</f>
        <v>11.76</v>
      </c>
      <c r="E1967" s="26" t="str">
        <f>IFERROR(VLOOKUP($A1967,'Medical Examinations'!$A:$O,4,FALSE),"")</f>
        <v>No</v>
      </c>
      <c r="F1967" t="str">
        <f>IFERROR(VLOOKUP($A1967,'Medical Examinations'!$A:$O,6,FALSE),"")</f>
        <v>No</v>
      </c>
      <c r="G1967" t="str">
        <f>IFERROR(VLOOKUP($A1967,'Medical Examinations'!$A:$O,7,FALSE),"")</f>
        <v>No</v>
      </c>
      <c r="H1967" s="28" t="str">
        <f>IFERROR(VLOOKUP($A1967,'Medical Examinations'!$A:$O,8,FALSE),"")</f>
        <v>0</v>
      </c>
      <c r="I1967" t="str">
        <f>IFERROR(VLOOKUP($A1967,'Medical Examinations'!$A:$O,10,FALSE),"")</f>
        <v>No</v>
      </c>
      <c r="J1967" t="str">
        <f>IFERROR(VLOOKUP($A1967,'Medical Examinations'!$A:$O,14,FALSE),"")</f>
        <v>Obesity</v>
      </c>
      <c r="K1967" t="str">
        <f>IFERROR(VLOOKUP($A1967,'Medical Examinations'!$A:$O,15,FALSE),"")</f>
        <v>Diabetes</v>
      </c>
      <c r="L1967" s="19" t="str">
        <f>IFERROR(VLOOKUP($A1967,'Hospitalisation Details'!$A:$Q,7,FALSE),"")</f>
        <v>15-Jul-1968</v>
      </c>
      <c r="M1967" s="20">
        <f>IFERROR(VLOOKUP($A1967,'Hospitalisation Details'!$A:$Q,10,FALSE),"")</f>
        <v>13566.04</v>
      </c>
      <c r="N1967" s="26" t="str">
        <f>IFERROR(VLOOKUP($A1967,'Hospitalisation Details'!$A:$Q,11,FALSE),"")</f>
        <v>tier - 3</v>
      </c>
      <c r="O1967" t="str">
        <f>IFERROR(VLOOKUP($A1967,'Hospitalisation Details'!$A:$Q,13,FALSE),"")</f>
        <v>tier - 3</v>
      </c>
      <c r="P1967" t="str">
        <f>IFERROR(VLOOKUP($A1967,'Hospitalisation Details'!$A:$Q,15,FALSE),"")</f>
        <v>R1026</v>
      </c>
      <c r="Q1967">
        <f>IFERROR(VLOOKUP($A1967,'Hospitalisation Details'!$A:$Q,8,FALSE),"")</f>
        <v>54</v>
      </c>
    </row>
    <row r="1968" spans="1:17" ht="15" x14ac:dyDescent="0.35">
      <c r="A1968" s="25" t="str">
        <f>'Customer Names'!A757</f>
        <v>Id756</v>
      </c>
      <c r="B1968" t="str">
        <f>IFERROR(VLOOKUP($A1968,'Customer Names'!$A:$F,3,FALSE),"")</f>
        <v>Blanton</v>
      </c>
      <c r="C1968" s="27">
        <f>IFERROR(VLOOKUP($A1968,'Medical Examinations'!$A:$O,2,FALSE),"")</f>
        <v>32.11</v>
      </c>
      <c r="D1968">
        <f>IFERROR(VLOOKUP($A1968,'Medical Examinations'!$A:$O,3,FALSE),"")</f>
        <v>7.06</v>
      </c>
      <c r="E1968" s="26" t="str">
        <f>IFERROR(VLOOKUP($A1968,'Medical Examinations'!$A:$O,4,FALSE),"")</f>
        <v>No</v>
      </c>
      <c r="F1968" t="str">
        <f>IFERROR(VLOOKUP($A1968,'Medical Examinations'!$A:$O,6,FALSE),"")</f>
        <v>No</v>
      </c>
      <c r="G1968" t="str">
        <f>IFERROR(VLOOKUP($A1968,'Medical Examinations'!$A:$O,7,FALSE),"")</f>
        <v>No</v>
      </c>
      <c r="H1968" s="28" t="str">
        <f>IFERROR(VLOOKUP($A1968,'Medical Examinations'!$A:$O,8,FALSE),"")</f>
        <v>0</v>
      </c>
      <c r="I1968" t="str">
        <f>IFERROR(VLOOKUP($A1968,'Medical Examinations'!$A:$O,10,FALSE),"")</f>
        <v>No</v>
      </c>
      <c r="J1968" t="str">
        <f>IFERROR(VLOOKUP($A1968,'Medical Examinations'!$A:$O,14,FALSE),"")</f>
        <v>Obesity</v>
      </c>
      <c r="K1968" t="str">
        <f>IFERROR(VLOOKUP($A1968,'Medical Examinations'!$A:$O,15,FALSE),"")</f>
        <v>Diabetes</v>
      </c>
      <c r="L1968" s="19" t="str">
        <f>IFERROR(VLOOKUP($A1968,'Hospitalisation Details'!$A:$Q,7,FALSE),"")</f>
        <v>11-Jul-1960</v>
      </c>
      <c r="M1968" s="20">
        <f>IFERROR(VLOOKUP($A1968,'Hospitalisation Details'!$A:$Q,10,FALSE),"")</f>
        <v>13555</v>
      </c>
      <c r="N1968" s="26" t="str">
        <f>IFERROR(VLOOKUP($A1968,'Hospitalisation Details'!$A:$Q,11,FALSE),"")</f>
        <v>tier - 3</v>
      </c>
      <c r="O1968" t="str">
        <f>IFERROR(VLOOKUP($A1968,'Hospitalisation Details'!$A:$Q,13,FALSE),"")</f>
        <v>tier - 3</v>
      </c>
      <c r="P1968" t="str">
        <f>IFERROR(VLOOKUP($A1968,'Hospitalisation Details'!$A:$Q,15,FALSE),"")</f>
        <v>R1017</v>
      </c>
      <c r="Q1968">
        <f>IFERROR(VLOOKUP($A1968,'Hospitalisation Details'!$A:$Q,8,FALSE),"")</f>
        <v>62</v>
      </c>
    </row>
    <row r="1969" spans="1:17" ht="15" x14ac:dyDescent="0.35">
      <c r="A1969" s="25" t="str">
        <f>'Customer Names'!A758</f>
        <v>Id757</v>
      </c>
      <c r="B1969" t="str">
        <f>IFERROR(VLOOKUP($A1969,'Customer Names'!$A:$F,3,FALSE),"")</f>
        <v>Bustamante</v>
      </c>
      <c r="C1969" s="27">
        <f>IFERROR(VLOOKUP($A1969,'Medical Examinations'!$A:$O,2,FALSE),"")</f>
        <v>31.78</v>
      </c>
      <c r="D1969">
        <f>IFERROR(VLOOKUP($A1969,'Medical Examinations'!$A:$O,3,FALSE),"")</f>
        <v>11.35</v>
      </c>
      <c r="E1969" s="26" t="str">
        <f>IFERROR(VLOOKUP($A1969,'Medical Examinations'!$A:$O,4,FALSE),"")</f>
        <v>Yes</v>
      </c>
      <c r="F1969" t="str">
        <f>IFERROR(VLOOKUP($A1969,'Medical Examinations'!$A:$O,6,FALSE),"")</f>
        <v>No</v>
      </c>
      <c r="G1969" t="str">
        <f>IFERROR(VLOOKUP($A1969,'Medical Examinations'!$A:$O,7,FALSE),"")</f>
        <v>Yes</v>
      </c>
      <c r="H1969" s="28">
        <f>IFERROR(VLOOKUP($A1969,'Medical Examinations'!$A:$O,8,FALSE),"")</f>
        <v>1</v>
      </c>
      <c r="I1969" t="str">
        <f>IFERROR(VLOOKUP($A1969,'Medical Examinations'!$A:$O,10,FALSE),"")</f>
        <v>No</v>
      </c>
      <c r="J1969" t="str">
        <f>IFERROR(VLOOKUP($A1969,'Medical Examinations'!$A:$O,14,FALSE),"")</f>
        <v>Obesity</v>
      </c>
      <c r="K1969" t="str">
        <f>IFERROR(VLOOKUP($A1969,'Medical Examinations'!$A:$O,15,FALSE),"")</f>
        <v>Diabetes</v>
      </c>
      <c r="L1969" s="19" t="str">
        <f>IFERROR(VLOOKUP($A1969,'Hospitalisation Details'!$A:$Q,7,FALSE),"")</f>
        <v>14-Oct-1963</v>
      </c>
      <c r="M1969" s="20">
        <f>IFERROR(VLOOKUP($A1969,'Hospitalisation Details'!$A:$Q,10,FALSE),"")</f>
        <v>13511.28</v>
      </c>
      <c r="N1969" s="26" t="str">
        <f>IFERROR(VLOOKUP($A1969,'Hospitalisation Details'!$A:$Q,11,FALSE),"")</f>
        <v>tier - 3</v>
      </c>
      <c r="O1969" t="str">
        <f>IFERROR(VLOOKUP($A1969,'Hospitalisation Details'!$A:$Q,13,FALSE),"")</f>
        <v>tier - 1</v>
      </c>
      <c r="P1969" t="str">
        <f>IFERROR(VLOOKUP($A1969,'Hospitalisation Details'!$A:$Q,15,FALSE),"")</f>
        <v>R1012</v>
      </c>
      <c r="Q1969">
        <f>IFERROR(VLOOKUP($A1969,'Hospitalisation Details'!$A:$Q,8,FALSE),"")</f>
        <v>59</v>
      </c>
    </row>
    <row r="1970" spans="1:17" ht="15" x14ac:dyDescent="0.35">
      <c r="A1970" s="25" t="str">
        <f>'Customer Names'!A759</f>
        <v>Id758</v>
      </c>
      <c r="B1970" t="str">
        <f>IFERROR(VLOOKUP($A1970,'Customer Names'!$A:$F,3,FALSE),"")</f>
        <v>McCann</v>
      </c>
      <c r="C1970" s="27">
        <f>IFERROR(VLOOKUP($A1970,'Medical Examinations'!$A:$O,2,FALSE),"")</f>
        <v>46.89</v>
      </c>
      <c r="D1970">
        <f>IFERROR(VLOOKUP($A1970,'Medical Examinations'!$A:$O,3,FALSE),"")</f>
        <v>5.52</v>
      </c>
      <c r="E1970" s="26" t="str">
        <f>IFERROR(VLOOKUP($A1970,'Medical Examinations'!$A:$O,4,FALSE),"")</f>
        <v>No</v>
      </c>
      <c r="F1970" t="str">
        <f>IFERROR(VLOOKUP($A1970,'Medical Examinations'!$A:$O,6,FALSE),"")</f>
        <v>No</v>
      </c>
      <c r="G1970" t="str">
        <f>IFERROR(VLOOKUP($A1970,'Medical Examinations'!$A:$O,7,FALSE),"")</f>
        <v>No</v>
      </c>
      <c r="H1970" s="28" t="str">
        <f>IFERROR(VLOOKUP($A1970,'Medical Examinations'!$A:$O,8,FALSE),"")</f>
        <v>0</v>
      </c>
      <c r="I1970" t="str">
        <f>IFERROR(VLOOKUP($A1970,'Medical Examinations'!$A:$O,10,FALSE),"")</f>
        <v>No</v>
      </c>
      <c r="J1970" t="str">
        <f>IFERROR(VLOOKUP($A1970,'Medical Examinations'!$A:$O,14,FALSE),"")</f>
        <v>Obesity</v>
      </c>
      <c r="K1970" t="str">
        <f>IFERROR(VLOOKUP($A1970,'Medical Examinations'!$A:$O,15,FALSE),"")</f>
        <v>Normal</v>
      </c>
      <c r="L1970" s="19" t="str">
        <f>IFERROR(VLOOKUP($A1970,'Hospitalisation Details'!$A:$Q,7,FALSE),"")</f>
        <v>30-Aug-1990</v>
      </c>
      <c r="M1970" s="20">
        <f>IFERROR(VLOOKUP($A1970,'Hospitalisation Details'!$A:$Q,10,FALSE),"")</f>
        <v>13480.83</v>
      </c>
      <c r="N1970" s="26" t="str">
        <f>IFERROR(VLOOKUP($A1970,'Hospitalisation Details'!$A:$Q,11,FALSE),"")</f>
        <v>tier - 3</v>
      </c>
      <c r="O1970" t="str">
        <f>IFERROR(VLOOKUP($A1970,'Hospitalisation Details'!$A:$Q,13,FALSE),"")</f>
        <v>tier - 2</v>
      </c>
      <c r="P1970" t="str">
        <f>IFERROR(VLOOKUP($A1970,'Hospitalisation Details'!$A:$Q,15,FALSE),"")</f>
        <v>R1023</v>
      </c>
      <c r="Q1970">
        <f>IFERROR(VLOOKUP($A1970,'Hospitalisation Details'!$A:$Q,8,FALSE),"")</f>
        <v>32</v>
      </c>
    </row>
    <row r="1971" spans="1:17" ht="15" x14ac:dyDescent="0.35">
      <c r="A1971" s="25" t="str">
        <f>'Customer Names'!A760</f>
        <v>Id759</v>
      </c>
      <c r="B1971" t="str">
        <f>IFERROR(VLOOKUP($A1971,'Customer Names'!$A:$F,3,FALSE),"")</f>
        <v>Schmole</v>
      </c>
      <c r="C1971" s="27">
        <f>IFERROR(VLOOKUP($A1971,'Medical Examinations'!$A:$O,2,FALSE),"")</f>
        <v>39.35</v>
      </c>
      <c r="D1971">
        <f>IFERROR(VLOOKUP($A1971,'Medical Examinations'!$A:$O,3,FALSE),"")</f>
        <v>7.86</v>
      </c>
      <c r="E1971" s="26" t="str">
        <f>IFERROR(VLOOKUP($A1971,'Medical Examinations'!$A:$O,4,FALSE),"")</f>
        <v>Yes</v>
      </c>
      <c r="F1971" t="str">
        <f>IFERROR(VLOOKUP($A1971,'Medical Examinations'!$A:$O,6,FALSE),"")</f>
        <v>No</v>
      </c>
      <c r="G1971" t="str">
        <f>IFERROR(VLOOKUP($A1971,'Medical Examinations'!$A:$O,7,FALSE),"")</f>
        <v>No</v>
      </c>
      <c r="H1971" s="28">
        <f>IFERROR(VLOOKUP($A1971,'Medical Examinations'!$A:$O,8,FALSE),"")</f>
        <v>1</v>
      </c>
      <c r="I1971" t="str">
        <f>IFERROR(VLOOKUP($A1971,'Medical Examinations'!$A:$O,10,FALSE),"")</f>
        <v>No</v>
      </c>
      <c r="J1971" t="str">
        <f>IFERROR(VLOOKUP($A1971,'Medical Examinations'!$A:$O,14,FALSE),"")</f>
        <v>Obesity</v>
      </c>
      <c r="K1971" t="str">
        <f>IFERROR(VLOOKUP($A1971,'Medical Examinations'!$A:$O,15,FALSE),"")</f>
        <v>Diabetes</v>
      </c>
      <c r="L1971" s="19" t="str">
        <f>IFERROR(VLOOKUP($A1971,'Hospitalisation Details'!$A:$Q,7,FALSE),"")</f>
        <v>7-Aug-1975</v>
      </c>
      <c r="M1971" s="20">
        <f>IFERROR(VLOOKUP($A1971,'Hospitalisation Details'!$A:$Q,10,FALSE),"")</f>
        <v>13472.19</v>
      </c>
      <c r="N1971" s="26" t="str">
        <f>IFERROR(VLOOKUP($A1971,'Hospitalisation Details'!$A:$Q,11,FALSE),"")</f>
        <v>tier - 3</v>
      </c>
      <c r="O1971" t="str">
        <f>IFERROR(VLOOKUP($A1971,'Hospitalisation Details'!$A:$Q,13,FALSE),"")</f>
        <v>tier - 2</v>
      </c>
      <c r="P1971" t="str">
        <f>IFERROR(VLOOKUP($A1971,'Hospitalisation Details'!$A:$Q,15,FALSE),"")</f>
        <v>R1012</v>
      </c>
      <c r="Q1971">
        <f>IFERROR(VLOOKUP($A1971,'Hospitalisation Details'!$A:$Q,8,FALSE),"")</f>
        <v>47</v>
      </c>
    </row>
    <row r="1972" spans="1:17" ht="15" x14ac:dyDescent="0.35">
      <c r="A1972" s="25" t="str">
        <f>'Customer Names'!A77</f>
        <v>Id76</v>
      </c>
      <c r="B1972" t="str">
        <f>IFERROR(VLOOKUP($A1972,'Customer Names'!$A:$F,3,FALSE),"")</f>
        <v>Marmillod</v>
      </c>
      <c r="C1972" s="27">
        <f>IFERROR(VLOOKUP($A1972,'Medical Examinations'!$A:$O,2,FALSE),"")</f>
        <v>36.19</v>
      </c>
      <c r="D1972">
        <f>IFERROR(VLOOKUP($A1972,'Medical Examinations'!$A:$O,3,FALSE),"")</f>
        <v>11.51</v>
      </c>
      <c r="E1972" s="26" t="str">
        <f>IFERROR(VLOOKUP($A1972,'Medical Examinations'!$A:$O,4,FALSE),"")</f>
        <v>Yes</v>
      </c>
      <c r="F1972" t="str">
        <f>IFERROR(VLOOKUP($A1972,'Medical Examinations'!$A:$O,6,FALSE),"")</f>
        <v>No</v>
      </c>
      <c r="G1972" t="str">
        <f>IFERROR(VLOOKUP($A1972,'Medical Examinations'!$A:$O,7,FALSE),"")</f>
        <v>No</v>
      </c>
      <c r="H1972" s="28">
        <f>IFERROR(VLOOKUP($A1972,'Medical Examinations'!$A:$O,8,FALSE),"")</f>
        <v>1</v>
      </c>
      <c r="I1972" t="str">
        <f>IFERROR(VLOOKUP($A1972,'Medical Examinations'!$A:$O,10,FALSE),"")</f>
        <v>Yes</v>
      </c>
      <c r="J1972" t="str">
        <f>IFERROR(VLOOKUP($A1972,'Medical Examinations'!$A:$O,14,FALSE),"")</f>
        <v>Obesity</v>
      </c>
      <c r="K1972" t="str">
        <f>IFERROR(VLOOKUP($A1972,'Medical Examinations'!$A:$O,15,FALSE),"")</f>
        <v>Diabetes</v>
      </c>
      <c r="L1972" s="19" t="str">
        <f>IFERROR(VLOOKUP($A1972,'Hospitalisation Details'!$A:$Q,7,FALSE),"")</f>
        <v>14-Nov-1975</v>
      </c>
      <c r="M1972" s="20">
        <f>IFERROR(VLOOKUP($A1972,'Hospitalisation Details'!$A:$Q,10,FALSE),"")</f>
        <v>41676.080000000002</v>
      </c>
      <c r="N1972" s="26" t="str">
        <f>IFERROR(VLOOKUP($A1972,'Hospitalisation Details'!$A:$Q,11,FALSE),"")</f>
        <v>tier - 1</v>
      </c>
      <c r="O1972" t="str">
        <f>IFERROR(VLOOKUP($A1972,'Hospitalisation Details'!$A:$Q,13,FALSE),"")</f>
        <v>tier - 2</v>
      </c>
      <c r="P1972" t="str">
        <f>IFERROR(VLOOKUP($A1972,'Hospitalisation Details'!$A:$Q,15,FALSE),"")</f>
        <v>R1013</v>
      </c>
      <c r="Q1972">
        <f>IFERROR(VLOOKUP($A1972,'Hospitalisation Details'!$A:$Q,8,FALSE),"")</f>
        <v>47</v>
      </c>
    </row>
    <row r="1973" spans="1:17" ht="15" x14ac:dyDescent="0.35">
      <c r="A1973" s="25" t="str">
        <f>'Customer Names'!A761</f>
        <v>Id760</v>
      </c>
      <c r="B1973" t="str">
        <f>IFERROR(VLOOKUP($A1973,'Customer Names'!$A:$F,3,FALSE),"")</f>
        <v>Barber</v>
      </c>
      <c r="C1973" s="27">
        <f>IFERROR(VLOOKUP($A1973,'Medical Examinations'!$A:$O,2,FALSE),"")</f>
        <v>39.200000000000003</v>
      </c>
      <c r="D1973">
        <f>IFERROR(VLOOKUP($A1973,'Medical Examinations'!$A:$O,3,FALSE),"")</f>
        <v>11.38</v>
      </c>
      <c r="E1973" s="26" t="str">
        <f>IFERROR(VLOOKUP($A1973,'Medical Examinations'!$A:$O,4,FALSE),"")</f>
        <v>No</v>
      </c>
      <c r="F1973" t="str">
        <f>IFERROR(VLOOKUP($A1973,'Medical Examinations'!$A:$O,6,FALSE),"")</f>
        <v>No</v>
      </c>
      <c r="G1973" t="str">
        <f>IFERROR(VLOOKUP($A1973,'Medical Examinations'!$A:$O,7,FALSE),"")</f>
        <v>No</v>
      </c>
      <c r="H1973" s="28" t="str">
        <f>IFERROR(VLOOKUP($A1973,'Medical Examinations'!$A:$O,8,FALSE),"")</f>
        <v>0</v>
      </c>
      <c r="I1973" t="str">
        <f>IFERROR(VLOOKUP($A1973,'Medical Examinations'!$A:$O,10,FALSE),"")</f>
        <v>No</v>
      </c>
      <c r="J1973" t="str">
        <f>IFERROR(VLOOKUP($A1973,'Medical Examinations'!$A:$O,14,FALSE),"")</f>
        <v>Obesity</v>
      </c>
      <c r="K1973" t="str">
        <f>IFERROR(VLOOKUP($A1973,'Medical Examinations'!$A:$O,15,FALSE),"")</f>
        <v>Diabetes</v>
      </c>
      <c r="L1973" s="19" t="str">
        <f>IFERROR(VLOOKUP($A1973,'Hospitalisation Details'!$A:$Q,7,FALSE),"")</f>
        <v>24-Jul-1960</v>
      </c>
      <c r="M1973" s="20">
        <f>IFERROR(VLOOKUP($A1973,'Hospitalisation Details'!$A:$Q,10,FALSE),"")</f>
        <v>13470.86</v>
      </c>
      <c r="N1973" s="26" t="str">
        <f>IFERROR(VLOOKUP($A1973,'Hospitalisation Details'!$A:$Q,11,FALSE),"")</f>
        <v>tier - 3</v>
      </c>
      <c r="O1973" t="str">
        <f>IFERROR(VLOOKUP($A1973,'Hospitalisation Details'!$A:$Q,13,FALSE),"")</f>
        <v>tier - 3</v>
      </c>
      <c r="P1973" t="str">
        <f>IFERROR(VLOOKUP($A1973,'Hospitalisation Details'!$A:$Q,15,FALSE),"")</f>
        <v>R1011</v>
      </c>
      <c r="Q1973">
        <f>IFERROR(VLOOKUP($A1973,'Hospitalisation Details'!$A:$Q,8,FALSE),"")</f>
        <v>62</v>
      </c>
    </row>
    <row r="1974" spans="1:17" ht="15" x14ac:dyDescent="0.35">
      <c r="A1974" s="25" t="str">
        <f>'Customer Names'!A762</f>
        <v>Id761</v>
      </c>
      <c r="B1974" t="str">
        <f>IFERROR(VLOOKUP($A1974,'Customer Names'!$A:$F,3,FALSE),"")</f>
        <v>Reichmann</v>
      </c>
      <c r="C1974" s="27">
        <f>IFERROR(VLOOKUP($A1974,'Medical Examinations'!$A:$O,2,FALSE),"")</f>
        <v>39.159999999999997</v>
      </c>
      <c r="D1974">
        <f>IFERROR(VLOOKUP($A1974,'Medical Examinations'!$A:$O,3,FALSE),"")</f>
        <v>10.48</v>
      </c>
      <c r="E1974" s="26" t="str">
        <f>IFERROR(VLOOKUP($A1974,'Medical Examinations'!$A:$O,4,FALSE),"")</f>
        <v>No</v>
      </c>
      <c r="F1974" t="str">
        <f>IFERROR(VLOOKUP($A1974,'Medical Examinations'!$A:$O,6,FALSE),"")</f>
        <v>No</v>
      </c>
      <c r="G1974" t="str">
        <f>IFERROR(VLOOKUP($A1974,'Medical Examinations'!$A:$O,7,FALSE),"")</f>
        <v>No</v>
      </c>
      <c r="H1974" s="28" t="str">
        <f>IFERROR(VLOOKUP($A1974,'Medical Examinations'!$A:$O,8,FALSE),"")</f>
        <v>0</v>
      </c>
      <c r="I1974" t="str">
        <f>IFERROR(VLOOKUP($A1974,'Medical Examinations'!$A:$O,10,FALSE),"")</f>
        <v>No</v>
      </c>
      <c r="J1974" t="str">
        <f>IFERROR(VLOOKUP($A1974,'Medical Examinations'!$A:$O,14,FALSE),"")</f>
        <v>Obesity</v>
      </c>
      <c r="K1974" t="str">
        <f>IFERROR(VLOOKUP($A1974,'Medical Examinations'!$A:$O,15,FALSE),"")</f>
        <v>Diabetes</v>
      </c>
      <c r="L1974" s="19" t="str">
        <f>IFERROR(VLOOKUP($A1974,'Hospitalisation Details'!$A:$Q,7,FALSE),"")</f>
        <v>28-Jul-1960</v>
      </c>
      <c r="M1974" s="20">
        <f>IFERROR(VLOOKUP($A1974,'Hospitalisation Details'!$A:$Q,10,FALSE),"")</f>
        <v>13470.8</v>
      </c>
      <c r="N1974" s="26" t="str">
        <f>IFERROR(VLOOKUP($A1974,'Hospitalisation Details'!$A:$Q,11,FALSE),"")</f>
        <v>tier - 3</v>
      </c>
      <c r="O1974" t="str">
        <f>IFERROR(VLOOKUP($A1974,'Hospitalisation Details'!$A:$Q,13,FALSE),"")</f>
        <v>tier - 2</v>
      </c>
      <c r="P1974" t="str">
        <f>IFERROR(VLOOKUP($A1974,'Hospitalisation Details'!$A:$Q,15,FALSE),"")</f>
        <v>R1013</v>
      </c>
      <c r="Q1974">
        <f>IFERROR(VLOOKUP($A1974,'Hospitalisation Details'!$A:$Q,8,FALSE),"")</f>
        <v>62</v>
      </c>
    </row>
    <row r="1975" spans="1:17" ht="15" x14ac:dyDescent="0.35">
      <c r="A1975" s="25" t="str">
        <f>'Customer Names'!A763</f>
        <v>Id762</v>
      </c>
      <c r="B1975" t="str">
        <f>IFERROR(VLOOKUP($A1975,'Customer Names'!$A:$F,3,FALSE),"")</f>
        <v>Cavatorta</v>
      </c>
      <c r="C1975" s="27">
        <f>IFERROR(VLOOKUP($A1975,'Medical Examinations'!$A:$O,2,FALSE),"")</f>
        <v>44.1</v>
      </c>
      <c r="D1975">
        <f>IFERROR(VLOOKUP($A1975,'Medical Examinations'!$A:$O,3,FALSE),"")</f>
        <v>5.04</v>
      </c>
      <c r="E1975" s="26" t="str">
        <f>IFERROR(VLOOKUP($A1975,'Medical Examinations'!$A:$O,4,FALSE),"")</f>
        <v>Yes</v>
      </c>
      <c r="F1975" t="str">
        <f>IFERROR(VLOOKUP($A1975,'Medical Examinations'!$A:$O,6,FALSE),"")</f>
        <v>No</v>
      </c>
      <c r="G1975" t="str">
        <f>IFERROR(VLOOKUP($A1975,'Medical Examinations'!$A:$O,7,FALSE),"")</f>
        <v>No</v>
      </c>
      <c r="H1975" s="28" t="str">
        <f>IFERROR(VLOOKUP($A1975,'Medical Examinations'!$A:$O,8,FALSE),"")</f>
        <v>0</v>
      </c>
      <c r="I1975" t="str">
        <f>IFERROR(VLOOKUP($A1975,'Medical Examinations'!$A:$O,10,FALSE),"")</f>
        <v>No</v>
      </c>
      <c r="J1975" t="str">
        <f>IFERROR(VLOOKUP($A1975,'Medical Examinations'!$A:$O,14,FALSE),"")</f>
        <v>Obesity</v>
      </c>
      <c r="K1975" t="str">
        <f>IFERROR(VLOOKUP($A1975,'Medical Examinations'!$A:$O,15,FALSE),"")</f>
        <v>Normal</v>
      </c>
      <c r="L1975" s="19" t="str">
        <f>IFERROR(VLOOKUP($A1975,'Hospitalisation Details'!$A:$Q,7,FALSE),"")</f>
        <v>19-Aug-1985</v>
      </c>
      <c r="M1975" s="20">
        <f>IFERROR(VLOOKUP($A1975,'Hospitalisation Details'!$A:$Q,10,FALSE),"")</f>
        <v>13465.8</v>
      </c>
      <c r="N1975" s="26" t="str">
        <f>IFERROR(VLOOKUP($A1975,'Hospitalisation Details'!$A:$Q,11,FALSE),"")</f>
        <v>tier - 3</v>
      </c>
      <c r="O1975" t="str">
        <f>IFERROR(VLOOKUP($A1975,'Hospitalisation Details'!$A:$Q,13,FALSE),"")</f>
        <v>tier - 1</v>
      </c>
      <c r="P1975" t="str">
        <f>IFERROR(VLOOKUP($A1975,'Hospitalisation Details'!$A:$Q,15,FALSE),"")</f>
        <v>R1012</v>
      </c>
      <c r="Q1975">
        <f>IFERROR(VLOOKUP($A1975,'Hospitalisation Details'!$A:$Q,8,FALSE),"")</f>
        <v>37</v>
      </c>
    </row>
    <row r="1976" spans="1:17" ht="15" x14ac:dyDescent="0.35">
      <c r="A1976" s="25" t="str">
        <f>'Customer Names'!A764</f>
        <v>Id763</v>
      </c>
      <c r="B1976" t="str">
        <f>IFERROR(VLOOKUP($A1976,'Customer Names'!$A:$F,3,FALSE),"")</f>
        <v>Yaeger</v>
      </c>
      <c r="C1976" s="27">
        <f>IFERROR(VLOOKUP($A1976,'Medical Examinations'!$A:$O,2,FALSE),"")</f>
        <v>33.200000000000003</v>
      </c>
      <c r="D1976">
        <f>IFERROR(VLOOKUP($A1976,'Medical Examinations'!$A:$O,3,FALSE),"")</f>
        <v>9.06</v>
      </c>
      <c r="E1976" s="26" t="str">
        <f>IFERROR(VLOOKUP($A1976,'Medical Examinations'!$A:$O,4,FALSE),"")</f>
        <v>No</v>
      </c>
      <c r="F1976" t="str">
        <f>IFERROR(VLOOKUP($A1976,'Medical Examinations'!$A:$O,6,FALSE),"")</f>
        <v>No</v>
      </c>
      <c r="G1976" t="str">
        <f>IFERROR(VLOOKUP($A1976,'Medical Examinations'!$A:$O,7,FALSE),"")</f>
        <v>No</v>
      </c>
      <c r="H1976" s="28" t="str">
        <f>IFERROR(VLOOKUP($A1976,'Medical Examinations'!$A:$O,8,FALSE),"")</f>
        <v>0</v>
      </c>
      <c r="I1976" t="str">
        <f>IFERROR(VLOOKUP($A1976,'Medical Examinations'!$A:$O,10,FALSE),"")</f>
        <v>No</v>
      </c>
      <c r="J1976" t="str">
        <f>IFERROR(VLOOKUP($A1976,'Medical Examinations'!$A:$O,14,FALSE),"")</f>
        <v>Obesity</v>
      </c>
      <c r="K1976" t="str">
        <f>IFERROR(VLOOKUP($A1976,'Medical Examinations'!$A:$O,15,FALSE),"")</f>
        <v>Diabetes</v>
      </c>
      <c r="L1976" s="19" t="str">
        <f>IFERROR(VLOOKUP($A1976,'Hospitalisation Details'!$A:$Q,7,FALSE),"")</f>
        <v>16-Dec-1960</v>
      </c>
      <c r="M1976" s="20">
        <f>IFERROR(VLOOKUP($A1976,'Hospitalisation Details'!$A:$Q,10,FALSE),"")</f>
        <v>13462.52</v>
      </c>
      <c r="N1976" s="26" t="str">
        <f>IFERROR(VLOOKUP($A1976,'Hospitalisation Details'!$A:$Q,11,FALSE),"")</f>
        <v>tier - 3</v>
      </c>
      <c r="O1976" t="str">
        <f>IFERROR(VLOOKUP($A1976,'Hospitalisation Details'!$A:$Q,13,FALSE),"")</f>
        <v>tier - 2</v>
      </c>
      <c r="P1976" t="str">
        <f>IFERROR(VLOOKUP($A1976,'Hospitalisation Details'!$A:$Q,15,FALSE),"")</f>
        <v>R1011</v>
      </c>
      <c r="Q1976">
        <f>IFERROR(VLOOKUP($A1976,'Hospitalisation Details'!$A:$Q,8,FALSE),"")</f>
        <v>62</v>
      </c>
    </row>
    <row r="1977" spans="1:17" ht="15" x14ac:dyDescent="0.35">
      <c r="A1977" s="25" t="str">
        <f>'Customer Names'!A765</f>
        <v>Id764</v>
      </c>
      <c r="B1977" t="str">
        <f>IFERROR(VLOOKUP($A1977,'Customer Names'!$A:$F,3,FALSE),"")</f>
        <v>Hughes</v>
      </c>
      <c r="C1977" s="27">
        <f>IFERROR(VLOOKUP($A1977,'Medical Examinations'!$A:$O,2,FALSE),"")</f>
        <v>29.92</v>
      </c>
      <c r="D1977">
        <f>IFERROR(VLOOKUP($A1977,'Medical Examinations'!$A:$O,3,FALSE),"")</f>
        <v>11.07</v>
      </c>
      <c r="E1977" s="26" t="str">
        <f>IFERROR(VLOOKUP($A1977,'Medical Examinations'!$A:$O,4,FALSE),"")</f>
        <v>No</v>
      </c>
      <c r="F1977" t="str">
        <f>IFERROR(VLOOKUP($A1977,'Medical Examinations'!$A:$O,6,FALSE),"")</f>
        <v>No</v>
      </c>
      <c r="G1977" t="str">
        <f>IFERROR(VLOOKUP($A1977,'Medical Examinations'!$A:$O,7,FALSE),"")</f>
        <v>No</v>
      </c>
      <c r="H1977" s="28" t="str">
        <f>IFERROR(VLOOKUP($A1977,'Medical Examinations'!$A:$O,8,FALSE),"")</f>
        <v>0</v>
      </c>
      <c r="I1977" t="str">
        <f>IFERROR(VLOOKUP($A1977,'Medical Examinations'!$A:$O,10,FALSE),"")</f>
        <v>No</v>
      </c>
      <c r="J1977" t="str">
        <f>IFERROR(VLOOKUP($A1977,'Medical Examinations'!$A:$O,14,FALSE),"")</f>
        <v>Over Weight</v>
      </c>
      <c r="K1977" t="str">
        <f>IFERROR(VLOOKUP($A1977,'Medical Examinations'!$A:$O,15,FALSE),"")</f>
        <v>Diabetes</v>
      </c>
      <c r="L1977" s="19" t="str">
        <f>IFERROR(VLOOKUP($A1977,'Hospitalisation Details'!$A:$Q,7,FALSE),"")</f>
        <v>11-Jul-1960</v>
      </c>
      <c r="M1977" s="20">
        <f>IFERROR(VLOOKUP($A1977,'Hospitalisation Details'!$A:$Q,10,FALSE),"")</f>
        <v>13457.96</v>
      </c>
      <c r="N1977" s="26" t="str">
        <f>IFERROR(VLOOKUP($A1977,'Hospitalisation Details'!$A:$Q,11,FALSE),"")</f>
        <v>tier - 3</v>
      </c>
      <c r="O1977" t="str">
        <f>IFERROR(VLOOKUP($A1977,'Hospitalisation Details'!$A:$Q,13,FALSE),"")</f>
        <v>tier - 1</v>
      </c>
      <c r="P1977" t="str">
        <f>IFERROR(VLOOKUP($A1977,'Hospitalisation Details'!$A:$Q,15,FALSE),"")</f>
        <v>R1013</v>
      </c>
      <c r="Q1977">
        <f>IFERROR(VLOOKUP($A1977,'Hospitalisation Details'!$A:$Q,8,FALSE),"")</f>
        <v>62</v>
      </c>
    </row>
    <row r="1978" spans="1:17" ht="15" x14ac:dyDescent="0.35">
      <c r="A1978" s="25" t="str">
        <f>'Customer Names'!A766</f>
        <v>Id765</v>
      </c>
      <c r="B1978" t="str">
        <f>IFERROR(VLOOKUP($A1978,'Customer Names'!$A:$F,3,FALSE),"")</f>
        <v>Donahue</v>
      </c>
      <c r="C1978" s="27">
        <f>IFERROR(VLOOKUP($A1978,'Medical Examinations'!$A:$O,2,FALSE),"")</f>
        <v>25</v>
      </c>
      <c r="D1978">
        <f>IFERROR(VLOOKUP($A1978,'Medical Examinations'!$A:$O,3,FALSE),"")</f>
        <v>10.45</v>
      </c>
      <c r="E1978" s="26" t="str">
        <f>IFERROR(VLOOKUP($A1978,'Medical Examinations'!$A:$O,4,FALSE),"")</f>
        <v>No</v>
      </c>
      <c r="F1978" t="str">
        <f>IFERROR(VLOOKUP($A1978,'Medical Examinations'!$A:$O,6,FALSE),"")</f>
        <v>No</v>
      </c>
      <c r="G1978" t="str">
        <f>IFERROR(VLOOKUP($A1978,'Medical Examinations'!$A:$O,7,FALSE),"")</f>
        <v>No</v>
      </c>
      <c r="H1978" s="28" t="str">
        <f>IFERROR(VLOOKUP($A1978,'Medical Examinations'!$A:$O,8,FALSE),"")</f>
        <v>0</v>
      </c>
      <c r="I1978" t="str">
        <f>IFERROR(VLOOKUP($A1978,'Medical Examinations'!$A:$O,10,FALSE),"")</f>
        <v>No</v>
      </c>
      <c r="J1978" t="str">
        <f>IFERROR(VLOOKUP($A1978,'Medical Examinations'!$A:$O,14,FALSE),"")</f>
        <v>Over Weight</v>
      </c>
      <c r="K1978" t="str">
        <f>IFERROR(VLOOKUP($A1978,'Medical Examinations'!$A:$O,15,FALSE),"")</f>
        <v>Diabetes</v>
      </c>
      <c r="L1978" s="19" t="str">
        <f>IFERROR(VLOOKUP($A1978,'Hospitalisation Details'!$A:$Q,7,FALSE),"")</f>
        <v>13-Aug-1960</v>
      </c>
      <c r="M1978" s="20">
        <f>IFERROR(VLOOKUP($A1978,'Hospitalisation Details'!$A:$Q,10,FALSE),"")</f>
        <v>13451.12</v>
      </c>
      <c r="N1978" s="26" t="str">
        <f>IFERROR(VLOOKUP($A1978,'Hospitalisation Details'!$A:$Q,11,FALSE),"")</f>
        <v>tier - 3</v>
      </c>
      <c r="O1978" t="str">
        <f>IFERROR(VLOOKUP($A1978,'Hospitalisation Details'!$A:$Q,13,FALSE),"")</f>
        <v>tier - 1</v>
      </c>
      <c r="P1978" t="str">
        <f>IFERROR(VLOOKUP($A1978,'Hospitalisation Details'!$A:$Q,15,FALSE),"")</f>
        <v>R1011</v>
      </c>
      <c r="Q1978">
        <f>IFERROR(VLOOKUP($A1978,'Hospitalisation Details'!$A:$Q,8,FALSE),"")</f>
        <v>62</v>
      </c>
    </row>
    <row r="1979" spans="1:17" ht="15" x14ac:dyDescent="0.35">
      <c r="A1979" s="25" t="str">
        <f>'Customer Names'!A767</f>
        <v>Id766</v>
      </c>
      <c r="B1979" t="str">
        <f>IFERROR(VLOOKUP($A1979,'Customer Names'!$A:$F,3,FALSE),"")</f>
        <v>Greenwell</v>
      </c>
      <c r="C1979" s="27">
        <f>IFERROR(VLOOKUP($A1979,'Medical Examinations'!$A:$O,2,FALSE),"")</f>
        <v>38.869999999999997</v>
      </c>
      <c r="D1979">
        <f>IFERROR(VLOOKUP($A1979,'Medical Examinations'!$A:$O,3,FALSE),"")</f>
        <v>8.6300000000000008</v>
      </c>
      <c r="E1979" s="26" t="str">
        <f>IFERROR(VLOOKUP($A1979,'Medical Examinations'!$A:$O,4,FALSE),"")</f>
        <v>Yes</v>
      </c>
      <c r="F1979" t="str">
        <f>IFERROR(VLOOKUP($A1979,'Medical Examinations'!$A:$O,6,FALSE),"")</f>
        <v>No</v>
      </c>
      <c r="G1979" t="str">
        <f>IFERROR(VLOOKUP($A1979,'Medical Examinations'!$A:$O,7,FALSE),"")</f>
        <v>No</v>
      </c>
      <c r="H1979" s="28">
        <f>IFERROR(VLOOKUP($A1979,'Medical Examinations'!$A:$O,8,FALSE),"")</f>
        <v>1</v>
      </c>
      <c r="I1979" t="str">
        <f>IFERROR(VLOOKUP($A1979,'Medical Examinations'!$A:$O,10,FALSE),"")</f>
        <v>No</v>
      </c>
      <c r="J1979" t="str">
        <f>IFERROR(VLOOKUP($A1979,'Medical Examinations'!$A:$O,14,FALSE),"")</f>
        <v>Obesity</v>
      </c>
      <c r="K1979" t="str">
        <f>IFERROR(VLOOKUP($A1979,'Medical Examinations'!$A:$O,15,FALSE),"")</f>
        <v>Diabetes</v>
      </c>
      <c r="L1979" s="19" t="str">
        <f>IFERROR(VLOOKUP($A1979,'Hospitalisation Details'!$A:$Q,7,FALSE),"")</f>
        <v>29-Jun-1975</v>
      </c>
      <c r="M1979" s="20">
        <f>IFERROR(VLOOKUP($A1979,'Hospitalisation Details'!$A:$Q,10,FALSE),"")</f>
        <v>13440.7</v>
      </c>
      <c r="N1979" s="26" t="str">
        <f>IFERROR(VLOOKUP($A1979,'Hospitalisation Details'!$A:$Q,11,FALSE),"")</f>
        <v>tier - 3</v>
      </c>
      <c r="O1979" t="str">
        <f>IFERROR(VLOOKUP($A1979,'Hospitalisation Details'!$A:$Q,13,FALSE),"")</f>
        <v>tier - 2</v>
      </c>
      <c r="P1979" t="str">
        <f>IFERROR(VLOOKUP($A1979,'Hospitalisation Details'!$A:$Q,15,FALSE),"")</f>
        <v>R1012</v>
      </c>
      <c r="Q1979">
        <f>IFERROR(VLOOKUP($A1979,'Hospitalisation Details'!$A:$Q,8,FALSE),"")</f>
        <v>47</v>
      </c>
    </row>
    <row r="1980" spans="1:17" ht="15" x14ac:dyDescent="0.35">
      <c r="A1980" s="25" t="str">
        <f>'Customer Names'!A768</f>
        <v>Id767</v>
      </c>
      <c r="B1980" t="str">
        <f>IFERROR(VLOOKUP($A1980,'Customer Names'!$A:$F,3,FALSE),"")</f>
        <v>Steele</v>
      </c>
      <c r="C1980" s="27">
        <f>IFERROR(VLOOKUP($A1980,'Medical Examinations'!$A:$O,2,FALSE),"")</f>
        <v>32.299999999999997</v>
      </c>
      <c r="D1980">
        <f>IFERROR(VLOOKUP($A1980,'Medical Examinations'!$A:$O,3,FALSE),"")</f>
        <v>5.28</v>
      </c>
      <c r="E1980" s="26" t="str">
        <f>IFERROR(VLOOKUP($A1980,'Medical Examinations'!$A:$O,4,FALSE),"")</f>
        <v>Yes</v>
      </c>
      <c r="F1980" t="str">
        <f>IFERROR(VLOOKUP($A1980,'Medical Examinations'!$A:$O,6,FALSE),"")</f>
        <v>No</v>
      </c>
      <c r="G1980" t="str">
        <f>IFERROR(VLOOKUP($A1980,'Medical Examinations'!$A:$O,7,FALSE),"")</f>
        <v>No</v>
      </c>
      <c r="H1980" s="28">
        <f>IFERROR(VLOOKUP($A1980,'Medical Examinations'!$A:$O,8,FALSE),"")</f>
        <v>2</v>
      </c>
      <c r="I1980" t="str">
        <f>IFERROR(VLOOKUP($A1980,'Medical Examinations'!$A:$O,10,FALSE),"")</f>
        <v>No</v>
      </c>
      <c r="J1980" t="str">
        <f>IFERROR(VLOOKUP($A1980,'Medical Examinations'!$A:$O,14,FALSE),"")</f>
        <v>Obesity</v>
      </c>
      <c r="K1980" t="str">
        <f>IFERROR(VLOOKUP($A1980,'Medical Examinations'!$A:$O,15,FALSE),"")</f>
        <v>Normal</v>
      </c>
      <c r="L1980" s="19" t="str">
        <f>IFERROR(VLOOKUP($A1980,'Hospitalisation Details'!$A:$Q,7,FALSE),"")</f>
        <v>14-Nov-1966</v>
      </c>
      <c r="M1980" s="20">
        <f>IFERROR(VLOOKUP($A1980,'Hospitalisation Details'!$A:$Q,10,FALSE),"")</f>
        <v>13430.27</v>
      </c>
      <c r="N1980" s="26" t="str">
        <f>IFERROR(VLOOKUP($A1980,'Hospitalisation Details'!$A:$Q,11,FALSE),"")</f>
        <v>tier - 3</v>
      </c>
      <c r="O1980" t="str">
        <f>IFERROR(VLOOKUP($A1980,'Hospitalisation Details'!$A:$Q,13,FALSE),"")</f>
        <v>tier - 3</v>
      </c>
      <c r="P1980" t="str">
        <f>IFERROR(VLOOKUP($A1980,'Hospitalisation Details'!$A:$Q,15,FALSE),"")</f>
        <v>R1024</v>
      </c>
      <c r="Q1980">
        <f>IFERROR(VLOOKUP($A1980,'Hospitalisation Details'!$A:$Q,8,FALSE),"")</f>
        <v>56</v>
      </c>
    </row>
    <row r="1981" spans="1:17" ht="15" x14ac:dyDescent="0.35">
      <c r="A1981" s="25" t="str">
        <f>'Customer Names'!A769</f>
        <v>Id768</v>
      </c>
      <c r="B1981" t="str">
        <f>IFERROR(VLOOKUP($A1981,'Customer Names'!$A:$F,3,FALSE),"")</f>
        <v>Gunter</v>
      </c>
      <c r="C1981" s="27">
        <f>IFERROR(VLOOKUP($A1981,'Medical Examinations'!$A:$O,2,FALSE),"")</f>
        <v>31.16</v>
      </c>
      <c r="D1981">
        <f>IFERROR(VLOOKUP($A1981,'Medical Examinations'!$A:$O,3,FALSE),"")</f>
        <v>7.49</v>
      </c>
      <c r="E1981" s="26" t="str">
        <f>IFERROR(VLOOKUP($A1981,'Medical Examinations'!$A:$O,4,FALSE),"")</f>
        <v>Yes</v>
      </c>
      <c r="F1981" t="str">
        <f>IFERROR(VLOOKUP($A1981,'Medical Examinations'!$A:$O,6,FALSE),"")</f>
        <v>No</v>
      </c>
      <c r="G1981" t="str">
        <f>IFERROR(VLOOKUP($A1981,'Medical Examinations'!$A:$O,7,FALSE),"")</f>
        <v>No</v>
      </c>
      <c r="H1981" s="28">
        <f>IFERROR(VLOOKUP($A1981,'Medical Examinations'!$A:$O,8,FALSE),"")</f>
        <v>2</v>
      </c>
      <c r="I1981" t="str">
        <f>IFERROR(VLOOKUP($A1981,'Medical Examinations'!$A:$O,10,FALSE),"")</f>
        <v>No</v>
      </c>
      <c r="J1981" t="str">
        <f>IFERROR(VLOOKUP($A1981,'Medical Examinations'!$A:$O,14,FALSE),"")</f>
        <v>Obesity</v>
      </c>
      <c r="K1981" t="str">
        <f>IFERROR(VLOOKUP($A1981,'Medical Examinations'!$A:$O,15,FALSE),"")</f>
        <v>Diabetes</v>
      </c>
      <c r="L1981" s="19" t="str">
        <f>IFERROR(VLOOKUP($A1981,'Hospitalisation Details'!$A:$Q,7,FALSE),"")</f>
        <v>3-Nov-1961</v>
      </c>
      <c r="M1981" s="20">
        <f>IFERROR(VLOOKUP($A1981,'Hospitalisation Details'!$A:$Q,10,FALSE),"")</f>
        <v>13429.04</v>
      </c>
      <c r="N1981" s="26" t="str">
        <f>IFERROR(VLOOKUP($A1981,'Hospitalisation Details'!$A:$Q,11,FALSE),"")</f>
        <v>tier - 3</v>
      </c>
      <c r="O1981" t="str">
        <f>IFERROR(VLOOKUP($A1981,'Hospitalisation Details'!$A:$Q,13,FALSE),"")</f>
        <v>tier - 3</v>
      </c>
      <c r="P1981" t="str">
        <f>IFERROR(VLOOKUP($A1981,'Hospitalisation Details'!$A:$Q,15,FALSE),"")</f>
        <v>R1012</v>
      </c>
      <c r="Q1981">
        <f>IFERROR(VLOOKUP($A1981,'Hospitalisation Details'!$A:$Q,8,FALSE),"")</f>
        <v>61</v>
      </c>
    </row>
    <row r="1982" spans="1:17" ht="15" x14ac:dyDescent="0.35">
      <c r="A1982" s="25" t="str">
        <f>'Customer Names'!A770</f>
        <v>Id769</v>
      </c>
      <c r="B1982" t="str">
        <f>IFERROR(VLOOKUP($A1982,'Customer Names'!$A:$F,3,FALSE),"")</f>
        <v>McDonough</v>
      </c>
      <c r="C1982" s="27">
        <f>IFERROR(VLOOKUP($A1982,'Medical Examinations'!$A:$O,2,FALSE),"")</f>
        <v>54.59</v>
      </c>
      <c r="D1982">
        <f>IFERROR(VLOOKUP($A1982,'Medical Examinations'!$A:$O,3,FALSE),"")</f>
        <v>4.2699999999999996</v>
      </c>
      <c r="E1982" s="26" t="str">
        <f>IFERROR(VLOOKUP($A1982,'Medical Examinations'!$A:$O,4,FALSE),"")</f>
        <v>No</v>
      </c>
      <c r="F1982" t="str">
        <f>IFERROR(VLOOKUP($A1982,'Medical Examinations'!$A:$O,6,FALSE),"")</f>
        <v>No</v>
      </c>
      <c r="G1982" t="str">
        <f>IFERROR(VLOOKUP($A1982,'Medical Examinations'!$A:$O,7,FALSE),"")</f>
        <v>No</v>
      </c>
      <c r="H1982" s="28" t="str">
        <f>IFERROR(VLOOKUP($A1982,'Medical Examinations'!$A:$O,8,FALSE),"")</f>
        <v>0</v>
      </c>
      <c r="I1982" t="str">
        <f>IFERROR(VLOOKUP($A1982,'Medical Examinations'!$A:$O,10,FALSE),"")</f>
        <v>No</v>
      </c>
      <c r="J1982" t="str">
        <f>IFERROR(VLOOKUP($A1982,'Medical Examinations'!$A:$O,14,FALSE),"")</f>
        <v>Obesity</v>
      </c>
      <c r="K1982" t="str">
        <f>IFERROR(VLOOKUP($A1982,'Medical Examinations'!$A:$O,15,FALSE),"")</f>
        <v>Normal</v>
      </c>
      <c r="L1982" s="19" t="str">
        <f>IFERROR(VLOOKUP($A1982,'Hospitalisation Details'!$A:$Q,7,FALSE),"")</f>
        <v>17-Jun-1994</v>
      </c>
      <c r="M1982" s="20">
        <f>IFERROR(VLOOKUP($A1982,'Hospitalisation Details'!$A:$Q,10,FALSE),"")</f>
        <v>13417.05</v>
      </c>
      <c r="N1982" s="26" t="str">
        <f>IFERROR(VLOOKUP($A1982,'Hospitalisation Details'!$A:$Q,11,FALSE),"")</f>
        <v>tier - 3</v>
      </c>
      <c r="O1982" t="str">
        <f>IFERROR(VLOOKUP($A1982,'Hospitalisation Details'!$A:$Q,13,FALSE),"")</f>
        <v>tier - 3</v>
      </c>
      <c r="P1982" t="str">
        <f>IFERROR(VLOOKUP($A1982,'Hospitalisation Details'!$A:$Q,15,FALSE),"")</f>
        <v>R1012</v>
      </c>
      <c r="Q1982">
        <f>IFERROR(VLOOKUP($A1982,'Hospitalisation Details'!$A:$Q,8,FALSE),"")</f>
        <v>28</v>
      </c>
    </row>
    <row r="1983" spans="1:17" ht="15" x14ac:dyDescent="0.35">
      <c r="A1983" s="25" t="str">
        <f>'Customer Names'!A78</f>
        <v>Id77</v>
      </c>
      <c r="B1983" t="str">
        <f>IFERROR(VLOOKUP($A1983,'Customer Names'!$A:$F,3,FALSE),"")</f>
        <v>Cloutier-Simons</v>
      </c>
      <c r="C1983" s="27">
        <f>IFERROR(VLOOKUP($A1983,'Medical Examinations'!$A:$O,2,FALSE),"")</f>
        <v>34.6</v>
      </c>
      <c r="D1983">
        <f>IFERROR(VLOOKUP($A1983,'Medical Examinations'!$A:$O,3,FALSE),"")</f>
        <v>5.99</v>
      </c>
      <c r="E1983" s="26" t="str">
        <f>IFERROR(VLOOKUP($A1983,'Medical Examinations'!$A:$O,4,FALSE),"")</f>
        <v>Yes</v>
      </c>
      <c r="F1983" t="str">
        <f>IFERROR(VLOOKUP($A1983,'Medical Examinations'!$A:$O,6,FALSE),"")</f>
        <v>No</v>
      </c>
      <c r="G1983" t="str">
        <f>IFERROR(VLOOKUP($A1983,'Medical Examinations'!$A:$O,7,FALSE),"")</f>
        <v>No</v>
      </c>
      <c r="H1983" s="28" t="str">
        <f>IFERROR(VLOOKUP($A1983,'Medical Examinations'!$A:$O,8,FALSE),"")</f>
        <v>0</v>
      </c>
      <c r="I1983" t="str">
        <f>IFERROR(VLOOKUP($A1983,'Medical Examinations'!$A:$O,10,FALSE),"")</f>
        <v>Yes</v>
      </c>
      <c r="J1983" t="str">
        <f>IFERROR(VLOOKUP($A1983,'Medical Examinations'!$A:$O,14,FALSE),"")</f>
        <v>Obesity</v>
      </c>
      <c r="K1983" t="str">
        <f>IFERROR(VLOOKUP($A1983,'Medical Examinations'!$A:$O,15,FALSE),"")</f>
        <v>Prediabetes</v>
      </c>
      <c r="L1983" s="19" t="str">
        <f>IFERROR(VLOOKUP($A1983,'Hospitalisation Details'!$A:$Q,7,FALSE),"")</f>
        <v>29-Oct-1976</v>
      </c>
      <c r="M1983" s="20">
        <f>IFERROR(VLOOKUP($A1983,'Hospitalisation Details'!$A:$Q,10,FALSE),"")</f>
        <v>41661.599999999999</v>
      </c>
      <c r="N1983" s="26" t="str">
        <f>IFERROR(VLOOKUP($A1983,'Hospitalisation Details'!$A:$Q,11,FALSE),"")</f>
        <v>tier - 1</v>
      </c>
      <c r="O1983" t="str">
        <f>IFERROR(VLOOKUP($A1983,'Hospitalisation Details'!$A:$Q,13,FALSE),"")</f>
        <v>tier - 3</v>
      </c>
      <c r="P1983" t="str">
        <f>IFERROR(VLOOKUP($A1983,'Hospitalisation Details'!$A:$Q,15,FALSE),"")</f>
        <v>R1011</v>
      </c>
      <c r="Q1983">
        <f>IFERROR(VLOOKUP($A1983,'Hospitalisation Details'!$A:$Q,8,FALSE),"")</f>
        <v>46</v>
      </c>
    </row>
    <row r="1984" spans="1:17" ht="15" x14ac:dyDescent="0.35">
      <c r="A1984" s="25" t="str">
        <f>'Customer Names'!A771</f>
        <v>Id770</v>
      </c>
      <c r="B1984" t="str">
        <f>IFERROR(VLOOKUP($A1984,'Customer Names'!$A:$F,3,FALSE),"")</f>
        <v>Sweetland</v>
      </c>
      <c r="C1984" s="27">
        <f>IFERROR(VLOOKUP($A1984,'Medical Examinations'!$A:$O,2,FALSE),"")</f>
        <v>21.09</v>
      </c>
      <c r="D1984">
        <f>IFERROR(VLOOKUP($A1984,'Medical Examinations'!$A:$O,3,FALSE),"")</f>
        <v>9.2200000000000006</v>
      </c>
      <c r="E1984" s="26" t="str">
        <f>IFERROR(VLOOKUP($A1984,'Medical Examinations'!$A:$O,4,FALSE),"")</f>
        <v>Yes</v>
      </c>
      <c r="F1984" t="str">
        <f>IFERROR(VLOOKUP($A1984,'Medical Examinations'!$A:$O,6,FALSE),"")</f>
        <v>No</v>
      </c>
      <c r="G1984" t="str">
        <f>IFERROR(VLOOKUP($A1984,'Medical Examinations'!$A:$O,7,FALSE),"")</f>
        <v>No</v>
      </c>
      <c r="H1984" s="28">
        <f>IFERROR(VLOOKUP($A1984,'Medical Examinations'!$A:$O,8,FALSE),"")</f>
        <v>2</v>
      </c>
      <c r="I1984" t="str">
        <f>IFERROR(VLOOKUP($A1984,'Medical Examinations'!$A:$O,10,FALSE),"")</f>
        <v>No</v>
      </c>
      <c r="J1984" t="str">
        <f>IFERROR(VLOOKUP($A1984,'Medical Examinations'!$A:$O,14,FALSE),"")</f>
        <v>Normal Weight</v>
      </c>
      <c r="K1984" t="str">
        <f>IFERROR(VLOOKUP($A1984,'Medical Examinations'!$A:$O,15,FALSE),"")</f>
        <v>Diabetes</v>
      </c>
      <c r="L1984" s="19" t="str">
        <f>IFERROR(VLOOKUP($A1984,'Hospitalisation Details'!$A:$Q,7,FALSE),"")</f>
        <v>22-Jul-1961</v>
      </c>
      <c r="M1984" s="20">
        <f>IFERROR(VLOOKUP($A1984,'Hospitalisation Details'!$A:$Q,10,FALSE),"")</f>
        <v>13415.04</v>
      </c>
      <c r="N1984" s="26" t="str">
        <f>IFERROR(VLOOKUP($A1984,'Hospitalisation Details'!$A:$Q,11,FALSE),"")</f>
        <v>tier - 3</v>
      </c>
      <c r="O1984" t="str">
        <f>IFERROR(VLOOKUP($A1984,'Hospitalisation Details'!$A:$Q,13,FALSE),"")</f>
        <v>tier - 2</v>
      </c>
      <c r="P1984" t="str">
        <f>IFERROR(VLOOKUP($A1984,'Hospitalisation Details'!$A:$Q,15,FALSE),"")</f>
        <v>R1012</v>
      </c>
      <c r="Q1984">
        <f>IFERROR(VLOOKUP($A1984,'Hospitalisation Details'!$A:$Q,8,FALSE),"")</f>
        <v>61</v>
      </c>
    </row>
    <row r="1985" spans="1:17" ht="15" x14ac:dyDescent="0.35">
      <c r="A1985" s="25" t="str">
        <f>'Customer Names'!A772</f>
        <v>Id771</v>
      </c>
      <c r="B1985" t="str">
        <f>IFERROR(VLOOKUP($A1985,'Customer Names'!$A:$F,3,FALSE),"")</f>
        <v>Hammersmith</v>
      </c>
      <c r="C1985" s="27">
        <f>IFERROR(VLOOKUP($A1985,'Medical Examinations'!$A:$O,2,FALSE),"")</f>
        <v>52.41</v>
      </c>
      <c r="D1985">
        <f>IFERROR(VLOOKUP($A1985,'Medical Examinations'!$A:$O,3,FALSE),"")</f>
        <v>5.99</v>
      </c>
      <c r="E1985" s="26" t="str">
        <f>IFERROR(VLOOKUP($A1985,'Medical Examinations'!$A:$O,4,FALSE),"")</f>
        <v>No</v>
      </c>
      <c r="F1985" t="str">
        <f>IFERROR(VLOOKUP($A1985,'Medical Examinations'!$A:$O,6,FALSE),"")</f>
        <v>No</v>
      </c>
      <c r="G1985" t="str">
        <f>IFERROR(VLOOKUP($A1985,'Medical Examinations'!$A:$O,7,FALSE),"")</f>
        <v>No</v>
      </c>
      <c r="H1985" s="28">
        <f>IFERROR(VLOOKUP($A1985,'Medical Examinations'!$A:$O,8,FALSE),"")</f>
        <v>1</v>
      </c>
      <c r="I1985" t="str">
        <f>IFERROR(VLOOKUP($A1985,'Medical Examinations'!$A:$O,10,FALSE),"")</f>
        <v>No</v>
      </c>
      <c r="J1985" t="str">
        <f>IFERROR(VLOOKUP($A1985,'Medical Examinations'!$A:$O,14,FALSE),"")</f>
        <v>Obesity</v>
      </c>
      <c r="K1985" t="str">
        <f>IFERROR(VLOOKUP($A1985,'Medical Examinations'!$A:$O,15,FALSE),"")</f>
        <v>Prediabetes</v>
      </c>
      <c r="L1985" s="19" t="str">
        <f>IFERROR(VLOOKUP($A1985,'Hospitalisation Details'!$A:$Q,7,FALSE),"")</f>
        <v>19-Dec-1992</v>
      </c>
      <c r="M1985" s="20">
        <f>IFERROR(VLOOKUP($A1985,'Hospitalisation Details'!$A:$Q,10,FALSE),"")</f>
        <v>13412.97</v>
      </c>
      <c r="N1985" s="26" t="str">
        <f>IFERROR(VLOOKUP($A1985,'Hospitalisation Details'!$A:$Q,11,FALSE),"")</f>
        <v>tier - 3</v>
      </c>
      <c r="O1985" t="str">
        <f>IFERROR(VLOOKUP($A1985,'Hospitalisation Details'!$A:$Q,13,FALSE),"")</f>
        <v>tier - 3</v>
      </c>
      <c r="P1985" t="str">
        <f>IFERROR(VLOOKUP($A1985,'Hospitalisation Details'!$A:$Q,15,FALSE),"")</f>
        <v>R1023</v>
      </c>
      <c r="Q1985">
        <f>IFERROR(VLOOKUP($A1985,'Hospitalisation Details'!$A:$Q,8,FALSE),"")</f>
        <v>30</v>
      </c>
    </row>
    <row r="1986" spans="1:17" ht="15" x14ac:dyDescent="0.35">
      <c r="A1986" s="25" t="str">
        <f>'Customer Names'!A773</f>
        <v>Id772</v>
      </c>
      <c r="B1986" t="str">
        <f>IFERROR(VLOOKUP($A1986,'Customer Names'!$A:$F,3,FALSE),"")</f>
        <v>French</v>
      </c>
      <c r="C1986" s="27">
        <f>IFERROR(VLOOKUP($A1986,'Medical Examinations'!$A:$O,2,FALSE),"")</f>
        <v>41.47</v>
      </c>
      <c r="D1986">
        <f>IFERROR(VLOOKUP($A1986,'Medical Examinations'!$A:$O,3,FALSE),"")</f>
        <v>5.86</v>
      </c>
      <c r="E1986" s="26" t="str">
        <f>IFERROR(VLOOKUP($A1986,'Medical Examinations'!$A:$O,4,FALSE),"")</f>
        <v>Yes</v>
      </c>
      <c r="F1986" t="str">
        <f>IFERROR(VLOOKUP($A1986,'Medical Examinations'!$A:$O,6,FALSE),"")</f>
        <v>No</v>
      </c>
      <c r="G1986" t="str">
        <f>IFERROR(VLOOKUP($A1986,'Medical Examinations'!$A:$O,7,FALSE),"")</f>
        <v>No</v>
      </c>
      <c r="H1986" s="28">
        <f>IFERROR(VLOOKUP($A1986,'Medical Examinations'!$A:$O,8,FALSE),"")</f>
        <v>2</v>
      </c>
      <c r="I1986" t="str">
        <f>IFERROR(VLOOKUP($A1986,'Medical Examinations'!$A:$O,10,FALSE),"")</f>
        <v>No</v>
      </c>
      <c r="J1986" t="str">
        <f>IFERROR(VLOOKUP($A1986,'Medical Examinations'!$A:$O,14,FALSE),"")</f>
        <v>Obesity</v>
      </c>
      <c r="K1986" t="str">
        <f>IFERROR(VLOOKUP($A1986,'Medical Examinations'!$A:$O,15,FALSE),"")</f>
        <v>Prediabetes</v>
      </c>
      <c r="L1986" s="19" t="str">
        <f>IFERROR(VLOOKUP($A1986,'Hospitalisation Details'!$A:$Q,7,FALSE),"")</f>
        <v>20-Dec-1959</v>
      </c>
      <c r="M1986" s="20">
        <f>IFERROR(VLOOKUP($A1986,'Hospitalisation Details'!$A:$Q,10,FALSE),"")</f>
        <v>13405.39</v>
      </c>
      <c r="N1986" s="26" t="str">
        <f>IFERROR(VLOOKUP($A1986,'Hospitalisation Details'!$A:$Q,11,FALSE),"")</f>
        <v>tier - 3</v>
      </c>
      <c r="O1986" t="str">
        <f>IFERROR(VLOOKUP($A1986,'Hospitalisation Details'!$A:$Q,13,FALSE),"")</f>
        <v>tier - 3</v>
      </c>
      <c r="P1986" t="str">
        <f>IFERROR(VLOOKUP($A1986,'Hospitalisation Details'!$A:$Q,15,FALSE),"")</f>
        <v>R1013</v>
      </c>
      <c r="Q1986">
        <f>IFERROR(VLOOKUP($A1986,'Hospitalisation Details'!$A:$Q,8,FALSE),"")</f>
        <v>63</v>
      </c>
    </row>
    <row r="1987" spans="1:17" ht="15" x14ac:dyDescent="0.35">
      <c r="A1987" s="25" t="str">
        <f>'Customer Names'!A774</f>
        <v>Id773</v>
      </c>
      <c r="B1987" t="str">
        <f>IFERROR(VLOOKUP($A1987,'Customer Names'!$A:$F,3,FALSE),"")</f>
        <v>Garbe</v>
      </c>
      <c r="C1987" s="27">
        <f>IFERROR(VLOOKUP($A1987,'Medical Examinations'!$A:$O,2,FALSE),"")</f>
        <v>33.1</v>
      </c>
      <c r="D1987">
        <f>IFERROR(VLOOKUP($A1987,'Medical Examinations'!$A:$O,3,FALSE),"")</f>
        <v>5.19</v>
      </c>
      <c r="E1987" s="26" t="str">
        <f>IFERROR(VLOOKUP($A1987,'Medical Examinations'!$A:$O,4,FALSE),"")</f>
        <v>Yes</v>
      </c>
      <c r="F1987" t="str">
        <f>IFERROR(VLOOKUP($A1987,'Medical Examinations'!$A:$O,6,FALSE),"")</f>
        <v>No</v>
      </c>
      <c r="G1987" t="str">
        <f>IFERROR(VLOOKUP($A1987,'Medical Examinations'!$A:$O,7,FALSE),"")</f>
        <v>No</v>
      </c>
      <c r="H1987" s="28">
        <f>IFERROR(VLOOKUP($A1987,'Medical Examinations'!$A:$O,8,FALSE),"")</f>
        <v>2</v>
      </c>
      <c r="I1987" t="str">
        <f>IFERROR(VLOOKUP($A1987,'Medical Examinations'!$A:$O,10,FALSE),"")</f>
        <v>No</v>
      </c>
      <c r="J1987" t="str">
        <f>IFERROR(VLOOKUP($A1987,'Medical Examinations'!$A:$O,14,FALSE),"")</f>
        <v>Obesity</v>
      </c>
      <c r="K1987" t="str">
        <f>IFERROR(VLOOKUP($A1987,'Medical Examinations'!$A:$O,15,FALSE),"")</f>
        <v>Normal</v>
      </c>
      <c r="L1987" s="19" t="str">
        <f>IFERROR(VLOOKUP($A1987,'Hospitalisation Details'!$A:$Q,7,FALSE),"")</f>
        <v>25-Nov-1959</v>
      </c>
      <c r="M1987" s="20">
        <f>IFERROR(VLOOKUP($A1987,'Hospitalisation Details'!$A:$Q,10,FALSE),"")</f>
        <v>13393.76</v>
      </c>
      <c r="N1987" s="26" t="str">
        <f>IFERROR(VLOOKUP($A1987,'Hospitalisation Details'!$A:$Q,11,FALSE),"")</f>
        <v>tier - 3</v>
      </c>
      <c r="O1987" t="str">
        <f>IFERROR(VLOOKUP($A1987,'Hospitalisation Details'!$A:$Q,13,FALSE),"")</f>
        <v>tier - 1</v>
      </c>
      <c r="P1987" t="str">
        <f>IFERROR(VLOOKUP($A1987,'Hospitalisation Details'!$A:$Q,15,FALSE),"")</f>
        <v>R1011</v>
      </c>
      <c r="Q1987">
        <f>IFERROR(VLOOKUP($A1987,'Hospitalisation Details'!$A:$Q,8,FALSE),"")</f>
        <v>63</v>
      </c>
    </row>
    <row r="1988" spans="1:17" ht="15" x14ac:dyDescent="0.35">
      <c r="A1988" s="25" t="str">
        <f>'Customer Names'!A775</f>
        <v>Id774</v>
      </c>
      <c r="B1988" t="str">
        <f>IFERROR(VLOOKUP($A1988,'Customer Names'!$A:$F,3,FALSE),"")</f>
        <v>Duncan</v>
      </c>
      <c r="C1988" s="27">
        <f>IFERROR(VLOOKUP($A1988,'Medical Examinations'!$A:$O,2,FALSE),"")</f>
        <v>30.8</v>
      </c>
      <c r="D1988">
        <f>IFERROR(VLOOKUP($A1988,'Medical Examinations'!$A:$O,3,FALSE),"")</f>
        <v>4.37</v>
      </c>
      <c r="E1988" s="26" t="str">
        <f>IFERROR(VLOOKUP($A1988,'Medical Examinations'!$A:$O,4,FALSE),"")</f>
        <v>Yes</v>
      </c>
      <c r="F1988" t="str">
        <f>IFERROR(VLOOKUP($A1988,'Medical Examinations'!$A:$O,6,FALSE),"")</f>
        <v>No</v>
      </c>
      <c r="G1988" t="str">
        <f>IFERROR(VLOOKUP($A1988,'Medical Examinations'!$A:$O,7,FALSE),"")</f>
        <v>No</v>
      </c>
      <c r="H1988" s="28">
        <f>IFERROR(VLOOKUP($A1988,'Medical Examinations'!$A:$O,8,FALSE),"")</f>
        <v>2</v>
      </c>
      <c r="I1988" t="str">
        <f>IFERROR(VLOOKUP($A1988,'Medical Examinations'!$A:$O,10,FALSE),"")</f>
        <v>No</v>
      </c>
      <c r="J1988" t="str">
        <f>IFERROR(VLOOKUP($A1988,'Medical Examinations'!$A:$O,14,FALSE),"")</f>
        <v>Obesity</v>
      </c>
      <c r="K1988" t="str">
        <f>IFERROR(VLOOKUP($A1988,'Medical Examinations'!$A:$O,15,FALSE),"")</f>
        <v>Normal</v>
      </c>
      <c r="L1988" s="19" t="str">
        <f>IFERROR(VLOOKUP($A1988,'Hospitalisation Details'!$A:$Q,7,FALSE),"")</f>
        <v>9-Dec-1959</v>
      </c>
      <c r="M1988" s="20">
        <f>IFERROR(VLOOKUP($A1988,'Hospitalisation Details'!$A:$Q,10,FALSE),"")</f>
        <v>13390.56</v>
      </c>
      <c r="N1988" s="26" t="str">
        <f>IFERROR(VLOOKUP($A1988,'Hospitalisation Details'!$A:$Q,11,FALSE),"")</f>
        <v>tier - 3</v>
      </c>
      <c r="O1988" t="str">
        <f>IFERROR(VLOOKUP($A1988,'Hospitalisation Details'!$A:$Q,13,FALSE),"")</f>
        <v>tier - 3</v>
      </c>
      <c r="P1988" t="str">
        <f>IFERROR(VLOOKUP($A1988,'Hospitalisation Details'!$A:$Q,15,FALSE),"")</f>
        <v>R1011</v>
      </c>
      <c r="Q1988">
        <f>IFERROR(VLOOKUP($A1988,'Hospitalisation Details'!$A:$Q,8,FALSE),"")</f>
        <v>63</v>
      </c>
    </row>
    <row r="1989" spans="1:17" ht="15" x14ac:dyDescent="0.35">
      <c r="A1989" s="25" t="str">
        <f>'Customer Names'!A776</f>
        <v>Id775</v>
      </c>
      <c r="B1989" t="str">
        <f>IFERROR(VLOOKUP($A1989,'Customer Names'!$A:$F,3,FALSE),"")</f>
        <v>Wallace</v>
      </c>
      <c r="C1989" s="27">
        <f>IFERROR(VLOOKUP($A1989,'Medical Examinations'!$A:$O,2,FALSE),"")</f>
        <v>42.06</v>
      </c>
      <c r="D1989">
        <f>IFERROR(VLOOKUP($A1989,'Medical Examinations'!$A:$O,3,FALSE),"")</f>
        <v>5.32</v>
      </c>
      <c r="E1989" s="26" t="str">
        <f>IFERROR(VLOOKUP($A1989,'Medical Examinations'!$A:$O,4,FALSE),"")</f>
        <v>No</v>
      </c>
      <c r="F1989" t="str">
        <f>IFERROR(VLOOKUP($A1989,'Medical Examinations'!$A:$O,6,FALSE),"")</f>
        <v>No</v>
      </c>
      <c r="G1989" t="str">
        <f>IFERROR(VLOOKUP($A1989,'Medical Examinations'!$A:$O,7,FALSE),"")</f>
        <v>No</v>
      </c>
      <c r="H1989" s="28">
        <f>IFERROR(VLOOKUP($A1989,'Medical Examinations'!$A:$O,8,FALSE),"")</f>
        <v>1</v>
      </c>
      <c r="I1989" t="str">
        <f>IFERROR(VLOOKUP($A1989,'Medical Examinations'!$A:$O,10,FALSE),"")</f>
        <v>No</v>
      </c>
      <c r="J1989" t="str">
        <f>IFERROR(VLOOKUP($A1989,'Medical Examinations'!$A:$O,14,FALSE),"")</f>
        <v>Obesity</v>
      </c>
      <c r="K1989" t="str">
        <f>IFERROR(VLOOKUP($A1989,'Medical Examinations'!$A:$O,15,FALSE),"")</f>
        <v>Normal</v>
      </c>
      <c r="L1989" s="19" t="str">
        <f>IFERROR(VLOOKUP($A1989,'Hospitalisation Details'!$A:$Q,7,FALSE),"")</f>
        <v>6-Jun-1984</v>
      </c>
      <c r="M1989" s="20">
        <f>IFERROR(VLOOKUP($A1989,'Hospitalisation Details'!$A:$Q,10,FALSE),"")</f>
        <v>13383.67</v>
      </c>
      <c r="N1989" s="26" t="str">
        <f>IFERROR(VLOOKUP($A1989,'Hospitalisation Details'!$A:$Q,11,FALSE),"")</f>
        <v>tier - 3</v>
      </c>
      <c r="O1989" t="str">
        <f>IFERROR(VLOOKUP($A1989,'Hospitalisation Details'!$A:$Q,13,FALSE),"")</f>
        <v>tier - 2</v>
      </c>
      <c r="P1989" t="str">
        <f>IFERROR(VLOOKUP($A1989,'Hospitalisation Details'!$A:$Q,15,FALSE),"")</f>
        <v>R1023</v>
      </c>
      <c r="Q1989">
        <f>IFERROR(VLOOKUP($A1989,'Hospitalisation Details'!$A:$Q,8,FALSE),"")</f>
        <v>39</v>
      </c>
    </row>
    <row r="1990" spans="1:17" ht="15" x14ac:dyDescent="0.35">
      <c r="A1990" s="25" t="str">
        <f>'Customer Names'!A777</f>
        <v>Id776</v>
      </c>
      <c r="B1990" t="str">
        <f>IFERROR(VLOOKUP($A1990,'Customer Names'!$A:$F,3,FALSE),"")</f>
        <v>Tillman</v>
      </c>
      <c r="C1990" s="27">
        <f>IFERROR(VLOOKUP($A1990,'Medical Examinations'!$A:$O,2,FALSE),"")</f>
        <v>39.270000000000003</v>
      </c>
      <c r="D1990">
        <f>IFERROR(VLOOKUP($A1990,'Medical Examinations'!$A:$O,3,FALSE),"")</f>
        <v>5.64</v>
      </c>
      <c r="E1990" s="26" t="str">
        <f>IFERROR(VLOOKUP($A1990,'Medical Examinations'!$A:$O,4,FALSE),"")</f>
        <v>No</v>
      </c>
      <c r="F1990" t="str">
        <f>IFERROR(VLOOKUP($A1990,'Medical Examinations'!$A:$O,6,FALSE),"")</f>
        <v>No</v>
      </c>
      <c r="G1990" t="str">
        <f>IFERROR(VLOOKUP($A1990,'Medical Examinations'!$A:$O,7,FALSE),"")</f>
        <v>Yes</v>
      </c>
      <c r="H1990" s="28">
        <f>IFERROR(VLOOKUP($A1990,'Medical Examinations'!$A:$O,8,FALSE),"")</f>
        <v>1</v>
      </c>
      <c r="I1990" t="str">
        <f>IFERROR(VLOOKUP($A1990,'Medical Examinations'!$A:$O,10,FALSE),"")</f>
        <v>No</v>
      </c>
      <c r="J1990" t="str">
        <f>IFERROR(VLOOKUP($A1990,'Medical Examinations'!$A:$O,14,FALSE),"")</f>
        <v>Obesity</v>
      </c>
      <c r="K1990" t="str">
        <f>IFERROR(VLOOKUP($A1990,'Medical Examinations'!$A:$O,15,FALSE),"")</f>
        <v>Normal</v>
      </c>
      <c r="L1990" s="19" t="str">
        <f>IFERROR(VLOOKUP($A1990,'Hospitalisation Details'!$A:$Q,7,FALSE),"")</f>
        <v>30-Sep-1979</v>
      </c>
      <c r="M1990" s="20">
        <f>IFERROR(VLOOKUP($A1990,'Hospitalisation Details'!$A:$Q,10,FALSE),"")</f>
        <v>13377.41</v>
      </c>
      <c r="N1990" s="26" t="str">
        <f>IFERROR(VLOOKUP($A1990,'Hospitalisation Details'!$A:$Q,11,FALSE),"")</f>
        <v>tier - 3</v>
      </c>
      <c r="O1990" t="str">
        <f>IFERROR(VLOOKUP($A1990,'Hospitalisation Details'!$A:$Q,13,FALSE),"")</f>
        <v>tier - 3</v>
      </c>
      <c r="P1990" t="str">
        <f>IFERROR(VLOOKUP($A1990,'Hospitalisation Details'!$A:$Q,15,FALSE),"")</f>
        <v>R1026</v>
      </c>
      <c r="Q1990">
        <f>IFERROR(VLOOKUP($A1990,'Hospitalisation Details'!$A:$Q,8,FALSE),"")</f>
        <v>43</v>
      </c>
    </row>
    <row r="1991" spans="1:17" ht="15" x14ac:dyDescent="0.35">
      <c r="A1991" s="25" t="str">
        <f>'Customer Names'!A778</f>
        <v>Id777</v>
      </c>
      <c r="B1991" t="str">
        <f>IFERROR(VLOOKUP($A1991,'Customer Names'!$A:$F,3,FALSE),"")</f>
        <v>Lee</v>
      </c>
      <c r="C1991" s="27">
        <f>IFERROR(VLOOKUP($A1991,'Medical Examinations'!$A:$O,2,FALSE),"")</f>
        <v>30.71</v>
      </c>
      <c r="D1991">
        <f>IFERROR(VLOOKUP($A1991,'Medical Examinations'!$A:$O,3,FALSE),"")</f>
        <v>5.59</v>
      </c>
      <c r="E1991" s="26" t="str">
        <f>IFERROR(VLOOKUP($A1991,'Medical Examinations'!$A:$O,4,FALSE),"")</f>
        <v>Yes</v>
      </c>
      <c r="F1991" t="str">
        <f>IFERROR(VLOOKUP($A1991,'Medical Examinations'!$A:$O,6,FALSE),"")</f>
        <v>No</v>
      </c>
      <c r="G1991" t="str">
        <f>IFERROR(VLOOKUP($A1991,'Medical Examinations'!$A:$O,7,FALSE),"")</f>
        <v>No</v>
      </c>
      <c r="H1991" s="28">
        <f>IFERROR(VLOOKUP($A1991,'Medical Examinations'!$A:$O,8,FALSE),"")</f>
        <v>1</v>
      </c>
      <c r="I1991" t="str">
        <f>IFERROR(VLOOKUP($A1991,'Medical Examinations'!$A:$O,10,FALSE),"")</f>
        <v>No</v>
      </c>
      <c r="J1991" t="str">
        <f>IFERROR(VLOOKUP($A1991,'Medical Examinations'!$A:$O,14,FALSE),"")</f>
        <v>Obesity</v>
      </c>
      <c r="K1991" t="str">
        <f>IFERROR(VLOOKUP($A1991,'Medical Examinations'!$A:$O,15,FALSE),"")</f>
        <v>Normal</v>
      </c>
      <c r="L1991" s="19" t="str">
        <f>IFERROR(VLOOKUP($A1991,'Hospitalisation Details'!$A:$Q,7,FALSE),"")</f>
        <v>24-Sep-1964</v>
      </c>
      <c r="M1991" s="20">
        <f>IFERROR(VLOOKUP($A1991,'Hospitalisation Details'!$A:$Q,10,FALSE),"")</f>
        <v>13375.76</v>
      </c>
      <c r="N1991" s="26" t="str">
        <f>IFERROR(VLOOKUP($A1991,'Hospitalisation Details'!$A:$Q,11,FALSE),"")</f>
        <v>tier - 3</v>
      </c>
      <c r="O1991" t="str">
        <f>IFERROR(VLOOKUP($A1991,'Hospitalisation Details'!$A:$Q,13,FALSE),"")</f>
        <v>tier - 2</v>
      </c>
      <c r="P1991" t="str">
        <f>IFERROR(VLOOKUP($A1991,'Hospitalisation Details'!$A:$Q,15,FALSE),"")</f>
        <v>R1025</v>
      </c>
      <c r="Q1991">
        <f>IFERROR(VLOOKUP($A1991,'Hospitalisation Details'!$A:$Q,8,FALSE),"")</f>
        <v>58</v>
      </c>
    </row>
    <row r="1992" spans="1:17" ht="15" x14ac:dyDescent="0.35">
      <c r="A1992" s="25" t="str">
        <f>'Customer Names'!A779</f>
        <v>Id778</v>
      </c>
      <c r="B1992" t="str">
        <f>IFERROR(VLOOKUP($A1992,'Customer Names'!$A:$F,3,FALSE),"")</f>
        <v>Taylor</v>
      </c>
      <c r="C1992" s="27">
        <f>IFERROR(VLOOKUP($A1992,'Medical Examinations'!$A:$O,2,FALSE),"")</f>
        <v>47.19</v>
      </c>
      <c r="D1992">
        <f>IFERROR(VLOOKUP($A1992,'Medical Examinations'!$A:$O,3,FALSE),"")</f>
        <v>5.29</v>
      </c>
      <c r="E1992" s="26" t="str">
        <f>IFERROR(VLOOKUP($A1992,'Medical Examinations'!$A:$O,4,FALSE),"")</f>
        <v>No</v>
      </c>
      <c r="F1992" t="str">
        <f>IFERROR(VLOOKUP($A1992,'Medical Examinations'!$A:$O,6,FALSE),"")</f>
        <v>No</v>
      </c>
      <c r="G1992" t="str">
        <f>IFERROR(VLOOKUP($A1992,'Medical Examinations'!$A:$O,7,FALSE),"")</f>
        <v>No</v>
      </c>
      <c r="H1992" s="28" t="str">
        <f>IFERROR(VLOOKUP($A1992,'Medical Examinations'!$A:$O,8,FALSE),"")</f>
        <v>0</v>
      </c>
      <c r="I1992" t="str">
        <f>IFERROR(VLOOKUP($A1992,'Medical Examinations'!$A:$O,10,FALSE),"")</f>
        <v>No</v>
      </c>
      <c r="J1992" t="str">
        <f>IFERROR(VLOOKUP($A1992,'Medical Examinations'!$A:$O,14,FALSE),"")</f>
        <v>Obesity</v>
      </c>
      <c r="K1992" t="str">
        <f>IFERROR(VLOOKUP($A1992,'Medical Examinations'!$A:$O,15,FALSE),"")</f>
        <v>Normal</v>
      </c>
      <c r="L1992" s="19" t="str">
        <f>IFERROR(VLOOKUP($A1992,'Hospitalisation Details'!$A:$Q,7,FALSE),"")</f>
        <v>2-Oct-1990</v>
      </c>
      <c r="M1992" s="20">
        <f>IFERROR(VLOOKUP($A1992,'Hospitalisation Details'!$A:$Q,10,FALSE),"")</f>
        <v>13360.94</v>
      </c>
      <c r="N1992" s="26" t="str">
        <f>IFERROR(VLOOKUP($A1992,'Hospitalisation Details'!$A:$Q,11,FALSE),"")</f>
        <v>tier - 3</v>
      </c>
      <c r="O1992" t="str">
        <f>IFERROR(VLOOKUP($A1992,'Hospitalisation Details'!$A:$Q,13,FALSE),"")</f>
        <v>tier - 1</v>
      </c>
      <c r="P1992" t="str">
        <f>IFERROR(VLOOKUP($A1992,'Hospitalisation Details'!$A:$Q,15,FALSE),"")</f>
        <v>R1012</v>
      </c>
      <c r="Q1992">
        <f>IFERROR(VLOOKUP($A1992,'Hospitalisation Details'!$A:$Q,8,FALSE),"")</f>
        <v>32</v>
      </c>
    </row>
    <row r="1993" spans="1:17" ht="15" x14ac:dyDescent="0.35">
      <c r="A1993" s="25" t="str">
        <f>'Customer Names'!A780</f>
        <v>Id779</v>
      </c>
      <c r="B1993" t="str">
        <f>IFERROR(VLOOKUP($A1993,'Customer Names'!$A:$F,3,FALSE),"")</f>
        <v>McSween</v>
      </c>
      <c r="C1993" s="27">
        <f>IFERROR(VLOOKUP($A1993,'Medical Examinations'!$A:$O,2,FALSE),"")</f>
        <v>30.02</v>
      </c>
      <c r="D1993">
        <f>IFERROR(VLOOKUP($A1993,'Medical Examinations'!$A:$O,3,FALSE),"")</f>
        <v>6.65</v>
      </c>
      <c r="E1993" s="26" t="str">
        <f>IFERROR(VLOOKUP($A1993,'Medical Examinations'!$A:$O,4,FALSE),"")</f>
        <v>No</v>
      </c>
      <c r="F1993" t="str">
        <f>IFERROR(VLOOKUP($A1993,'Medical Examinations'!$A:$O,6,FALSE),"")</f>
        <v>No</v>
      </c>
      <c r="G1993" t="str">
        <f>IFERROR(VLOOKUP($A1993,'Medical Examinations'!$A:$O,7,FALSE),"")</f>
        <v>No</v>
      </c>
      <c r="H1993" s="28" t="str">
        <f>IFERROR(VLOOKUP($A1993,'Medical Examinations'!$A:$O,8,FALSE),"")</f>
        <v>0</v>
      </c>
      <c r="I1993" t="str">
        <f>IFERROR(VLOOKUP($A1993,'Medical Examinations'!$A:$O,10,FALSE),"")</f>
        <v>No</v>
      </c>
      <c r="J1993" t="str">
        <f>IFERROR(VLOOKUP($A1993,'Medical Examinations'!$A:$O,14,FALSE),"")</f>
        <v>Obesity</v>
      </c>
      <c r="K1993" t="str">
        <f>IFERROR(VLOOKUP($A1993,'Medical Examinations'!$A:$O,15,FALSE),"")</f>
        <v>Diabetes</v>
      </c>
      <c r="L1993" s="19" t="str">
        <f>IFERROR(VLOOKUP($A1993,'Hospitalisation Details'!$A:$Q,7,FALSE),"")</f>
        <v>11-Nov-1960</v>
      </c>
      <c r="M1993" s="20">
        <f>IFERROR(VLOOKUP($A1993,'Hospitalisation Details'!$A:$Q,10,FALSE),"")</f>
        <v>13352.1</v>
      </c>
      <c r="N1993" s="26" t="str">
        <f>IFERROR(VLOOKUP($A1993,'Hospitalisation Details'!$A:$Q,11,FALSE),"")</f>
        <v>tier - 3</v>
      </c>
      <c r="O1993" t="str">
        <f>IFERROR(VLOOKUP($A1993,'Hospitalisation Details'!$A:$Q,13,FALSE),"")</f>
        <v>tier - 1</v>
      </c>
      <c r="P1993" t="str">
        <f>IFERROR(VLOOKUP($A1993,'Hospitalisation Details'!$A:$Q,15,FALSE),"")</f>
        <v>R1012</v>
      </c>
      <c r="Q1993">
        <f>IFERROR(VLOOKUP($A1993,'Hospitalisation Details'!$A:$Q,8,FALSE),"")</f>
        <v>62</v>
      </c>
    </row>
    <row r="1994" spans="1:17" ht="15" x14ac:dyDescent="0.35">
      <c r="A1994" s="25" t="str">
        <f>'Customer Names'!A79</f>
        <v>Id78</v>
      </c>
      <c r="B1994" t="str">
        <f>IFERROR(VLOOKUP($A1994,'Customer Names'!$A:$F,3,FALSE),"")</f>
        <v>Vegas</v>
      </c>
      <c r="C1994" s="27">
        <f>IFERROR(VLOOKUP($A1994,'Medical Examinations'!$A:$O,2,FALSE),"")</f>
        <v>54.12</v>
      </c>
      <c r="D1994">
        <f>IFERROR(VLOOKUP($A1994,'Medical Examinations'!$A:$O,3,FALSE),"")</f>
        <v>11.57</v>
      </c>
      <c r="E1994" s="26" t="str">
        <f>IFERROR(VLOOKUP($A1994,'Medical Examinations'!$A:$O,4,FALSE),"")</f>
        <v>No</v>
      </c>
      <c r="F1994" t="str">
        <f>IFERROR(VLOOKUP($A1994,'Medical Examinations'!$A:$O,6,FALSE),"")</f>
        <v>No</v>
      </c>
      <c r="G1994" t="str">
        <f>IFERROR(VLOOKUP($A1994,'Medical Examinations'!$A:$O,7,FALSE),"")</f>
        <v>No</v>
      </c>
      <c r="H1994" s="28" t="str">
        <f>IFERROR(VLOOKUP($A1994,'Medical Examinations'!$A:$O,8,FALSE),"")</f>
        <v>0</v>
      </c>
      <c r="I1994" t="str">
        <f>IFERROR(VLOOKUP($A1994,'Medical Examinations'!$A:$O,10,FALSE),"")</f>
        <v>Yes</v>
      </c>
      <c r="J1994" t="str">
        <f>IFERROR(VLOOKUP($A1994,'Medical Examinations'!$A:$O,14,FALSE),"")</f>
        <v>Obesity</v>
      </c>
      <c r="K1994" t="str">
        <f>IFERROR(VLOOKUP($A1994,'Medical Examinations'!$A:$O,15,FALSE),"")</f>
        <v>Diabetes</v>
      </c>
      <c r="L1994" s="19" t="str">
        <f>IFERROR(VLOOKUP($A1994,'Hospitalisation Details'!$A:$Q,7,FALSE),"")</f>
        <v>24-Nov-1974</v>
      </c>
      <c r="M1994" s="20">
        <f>IFERROR(VLOOKUP($A1994,'Hospitalisation Details'!$A:$Q,10,FALSE),"")</f>
        <v>41636.199999999997</v>
      </c>
      <c r="N1994" s="26" t="str">
        <f>IFERROR(VLOOKUP($A1994,'Hospitalisation Details'!$A:$Q,11,FALSE),"")</f>
        <v>tier - 1</v>
      </c>
      <c r="O1994" t="str">
        <f>IFERROR(VLOOKUP($A1994,'Hospitalisation Details'!$A:$Q,13,FALSE),"")</f>
        <v>tier - 1</v>
      </c>
      <c r="P1994" t="str">
        <f>IFERROR(VLOOKUP($A1994,'Hospitalisation Details'!$A:$Q,15,FALSE),"")</f>
        <v>R1011</v>
      </c>
      <c r="Q1994">
        <f>IFERROR(VLOOKUP($A1994,'Hospitalisation Details'!$A:$Q,8,FALSE),"")</f>
        <v>48</v>
      </c>
    </row>
    <row r="1995" spans="1:17" ht="15" x14ac:dyDescent="0.35">
      <c r="A1995" s="25" t="str">
        <f>'Customer Names'!A781</f>
        <v>Id780</v>
      </c>
      <c r="B1995" t="str">
        <f>IFERROR(VLOOKUP($A1995,'Customer Names'!$A:$F,3,FALSE),"")</f>
        <v>Schubert</v>
      </c>
      <c r="C1995" s="27">
        <f>IFERROR(VLOOKUP($A1995,'Medical Examinations'!$A:$O,2,FALSE),"")</f>
        <v>37.909999999999997</v>
      </c>
      <c r="D1995">
        <f>IFERROR(VLOOKUP($A1995,'Medical Examinations'!$A:$O,3,FALSE),"")</f>
        <v>5.68</v>
      </c>
      <c r="E1995" s="26" t="str">
        <f>IFERROR(VLOOKUP($A1995,'Medical Examinations'!$A:$O,4,FALSE),"")</f>
        <v>Yes</v>
      </c>
      <c r="F1995" t="str">
        <f>IFERROR(VLOOKUP($A1995,'Medical Examinations'!$A:$O,6,FALSE),"")</f>
        <v>No</v>
      </c>
      <c r="G1995" t="str">
        <f>IFERROR(VLOOKUP($A1995,'Medical Examinations'!$A:$O,7,FALSE),"")</f>
        <v>No</v>
      </c>
      <c r="H1995" s="28" t="str">
        <f>IFERROR(VLOOKUP($A1995,'Medical Examinations'!$A:$O,8,FALSE),"")</f>
        <v>0</v>
      </c>
      <c r="I1995" t="str">
        <f>IFERROR(VLOOKUP($A1995,'Medical Examinations'!$A:$O,10,FALSE),"")</f>
        <v>No</v>
      </c>
      <c r="J1995" t="str">
        <f>IFERROR(VLOOKUP($A1995,'Medical Examinations'!$A:$O,14,FALSE),"")</f>
        <v>Obesity</v>
      </c>
      <c r="K1995" t="str">
        <f>IFERROR(VLOOKUP($A1995,'Medical Examinations'!$A:$O,15,FALSE),"")</f>
        <v>Normal</v>
      </c>
      <c r="L1995" s="19" t="str">
        <f>IFERROR(VLOOKUP($A1995,'Hospitalisation Details'!$A:$Q,7,FALSE),"")</f>
        <v>23-Aug-1976</v>
      </c>
      <c r="M1995" s="20">
        <f>IFERROR(VLOOKUP($A1995,'Hospitalisation Details'!$A:$Q,10,FALSE),"")</f>
        <v>13333.71</v>
      </c>
      <c r="N1995" s="26" t="str">
        <f>IFERROR(VLOOKUP($A1995,'Hospitalisation Details'!$A:$Q,11,FALSE),"")</f>
        <v>tier - 3</v>
      </c>
      <c r="O1995" t="str">
        <f>IFERROR(VLOOKUP($A1995,'Hospitalisation Details'!$A:$Q,13,FALSE),"")</f>
        <v>tier - 2</v>
      </c>
      <c r="P1995" t="str">
        <f>IFERROR(VLOOKUP($A1995,'Hospitalisation Details'!$A:$Q,15,FALSE),"")</f>
        <v>R1012</v>
      </c>
      <c r="Q1995">
        <f>IFERROR(VLOOKUP($A1995,'Hospitalisation Details'!$A:$Q,8,FALSE),"")</f>
        <v>46</v>
      </c>
    </row>
    <row r="1996" spans="1:17" ht="15" x14ac:dyDescent="0.35">
      <c r="A1996" s="25" t="str">
        <f>'Customer Names'!A782</f>
        <v>Id781</v>
      </c>
      <c r="B1996" t="str">
        <f>IFERROR(VLOOKUP($A1996,'Customer Names'!$A:$F,3,FALSE),"")</f>
        <v>Lalanne</v>
      </c>
      <c r="C1996" s="27">
        <f>IFERROR(VLOOKUP($A1996,'Medical Examinations'!$A:$O,2,FALSE),"")</f>
        <v>54.61</v>
      </c>
      <c r="D1996">
        <f>IFERROR(VLOOKUP($A1996,'Medical Examinations'!$A:$O,3,FALSE),"")</f>
        <v>4.49</v>
      </c>
      <c r="E1996" s="26" t="str">
        <f>IFERROR(VLOOKUP($A1996,'Medical Examinations'!$A:$O,4,FALSE),"")</f>
        <v>No</v>
      </c>
      <c r="F1996" t="str">
        <f>IFERROR(VLOOKUP($A1996,'Medical Examinations'!$A:$O,6,FALSE),"")</f>
        <v>No</v>
      </c>
      <c r="G1996" t="str">
        <f>IFERROR(VLOOKUP($A1996,'Medical Examinations'!$A:$O,7,FALSE),"")</f>
        <v>No</v>
      </c>
      <c r="H1996" s="28" t="str">
        <f>IFERROR(VLOOKUP($A1996,'Medical Examinations'!$A:$O,8,FALSE),"")</f>
        <v>0</v>
      </c>
      <c r="I1996" t="str">
        <f>IFERROR(VLOOKUP($A1996,'Medical Examinations'!$A:$O,10,FALSE),"")</f>
        <v>No</v>
      </c>
      <c r="J1996" t="str">
        <f>IFERROR(VLOOKUP($A1996,'Medical Examinations'!$A:$O,14,FALSE),"")</f>
        <v>Obesity</v>
      </c>
      <c r="K1996" t="str">
        <f>IFERROR(VLOOKUP($A1996,'Medical Examinations'!$A:$O,15,FALSE),"")</f>
        <v>Normal</v>
      </c>
      <c r="L1996" s="19" t="str">
        <f>IFERROR(VLOOKUP($A1996,'Hospitalisation Details'!$A:$Q,7,FALSE),"")</f>
        <v>1-Jul-1994</v>
      </c>
      <c r="M1996" s="20">
        <f>IFERROR(VLOOKUP($A1996,'Hospitalisation Details'!$A:$Q,10,FALSE),"")</f>
        <v>13292.52</v>
      </c>
      <c r="N1996" s="26" t="str">
        <f>IFERROR(VLOOKUP($A1996,'Hospitalisation Details'!$A:$Q,11,FALSE),"")</f>
        <v>tier - 3</v>
      </c>
      <c r="O1996" t="str">
        <f>IFERROR(VLOOKUP($A1996,'Hospitalisation Details'!$A:$Q,13,FALSE),"")</f>
        <v>tier - 3</v>
      </c>
      <c r="P1996" t="str">
        <f>IFERROR(VLOOKUP($A1996,'Hospitalisation Details'!$A:$Q,15,FALSE),"")</f>
        <v>R1012</v>
      </c>
      <c r="Q1996">
        <f>IFERROR(VLOOKUP($A1996,'Hospitalisation Details'!$A:$Q,8,FALSE),"")</f>
        <v>28</v>
      </c>
    </row>
    <row r="1997" spans="1:17" ht="15" x14ac:dyDescent="0.35">
      <c r="A1997" s="25" t="str">
        <f>'Customer Names'!A783</f>
        <v>Id782</v>
      </c>
      <c r="B1997" t="str">
        <f>IFERROR(VLOOKUP($A1997,'Customer Names'!$A:$F,3,FALSE),"")</f>
        <v>Flanagan</v>
      </c>
      <c r="C1997" s="27">
        <f>IFERROR(VLOOKUP($A1997,'Medical Examinations'!$A:$O,2,FALSE),"")</f>
        <v>36.005000000000003</v>
      </c>
      <c r="D1997">
        <f>IFERROR(VLOOKUP($A1997,'Medical Examinations'!$A:$O,3,FALSE),"")</f>
        <v>6.9</v>
      </c>
      <c r="E1997" s="26" t="str">
        <f>IFERROR(VLOOKUP($A1997,'Medical Examinations'!$A:$O,4,FALSE),"")</f>
        <v>No</v>
      </c>
      <c r="F1997" t="str">
        <f>IFERROR(VLOOKUP($A1997,'Medical Examinations'!$A:$O,6,FALSE),"")</f>
        <v>No</v>
      </c>
      <c r="G1997" t="str">
        <f>IFERROR(VLOOKUP($A1997,'Medical Examinations'!$A:$O,7,FALSE),"")</f>
        <v>No</v>
      </c>
      <c r="H1997" s="28" t="str">
        <f>IFERROR(VLOOKUP($A1997,'Medical Examinations'!$A:$O,8,FALSE),"")</f>
        <v>0</v>
      </c>
      <c r="I1997" t="str">
        <f>IFERROR(VLOOKUP($A1997,'Medical Examinations'!$A:$O,10,FALSE),"")</f>
        <v>No</v>
      </c>
      <c r="J1997" t="str">
        <f>IFERROR(VLOOKUP($A1997,'Medical Examinations'!$A:$O,14,FALSE),"")</f>
        <v>Obesity</v>
      </c>
      <c r="K1997" t="str">
        <f>IFERROR(VLOOKUP($A1997,'Medical Examinations'!$A:$O,15,FALSE),"")</f>
        <v>Diabetes</v>
      </c>
      <c r="L1997" s="19" t="str">
        <f>IFERROR(VLOOKUP($A1997,'Hospitalisation Details'!$A:$Q,7,FALSE),"")</f>
        <v>11-Oct-1962</v>
      </c>
      <c r="M1997" s="20">
        <f>IFERROR(VLOOKUP($A1997,'Hospitalisation Details'!$A:$Q,10,FALSE),"")</f>
        <v>13228.85</v>
      </c>
      <c r="N1997" s="26" t="str">
        <f>IFERROR(VLOOKUP($A1997,'Hospitalisation Details'!$A:$Q,11,FALSE),"")</f>
        <v>tier - 3</v>
      </c>
      <c r="O1997" t="str">
        <f>IFERROR(VLOOKUP($A1997,'Hospitalisation Details'!$A:$Q,13,FALSE),"")</f>
        <v>tier - 3</v>
      </c>
      <c r="P1997" t="str">
        <f>IFERROR(VLOOKUP($A1997,'Hospitalisation Details'!$A:$Q,15,FALSE),"")</f>
        <v>R1023</v>
      </c>
      <c r="Q1997">
        <f>IFERROR(VLOOKUP($A1997,'Hospitalisation Details'!$A:$Q,8,FALSE),"")</f>
        <v>60</v>
      </c>
    </row>
    <row r="1998" spans="1:17" ht="15" x14ac:dyDescent="0.35">
      <c r="A1998" s="25" t="str">
        <f>'Customer Names'!A784</f>
        <v>Id783</v>
      </c>
      <c r="B1998" t="str">
        <f>IFERROR(VLOOKUP($A1998,'Customer Names'!$A:$F,3,FALSE),"")</f>
        <v>Arellano</v>
      </c>
      <c r="C1998" s="27">
        <f>IFERROR(VLOOKUP($A1998,'Medical Examinations'!$A:$O,2,FALSE),"")</f>
        <v>28.7</v>
      </c>
      <c r="D1998">
        <f>IFERROR(VLOOKUP($A1998,'Medical Examinations'!$A:$O,3,FALSE),"")</f>
        <v>11.52</v>
      </c>
      <c r="E1998" s="26" t="str">
        <f>IFERROR(VLOOKUP($A1998,'Medical Examinations'!$A:$O,4,FALSE),"")</f>
        <v>No</v>
      </c>
      <c r="F1998" t="str">
        <f>IFERROR(VLOOKUP($A1998,'Medical Examinations'!$A:$O,6,FALSE),"")</f>
        <v>No</v>
      </c>
      <c r="G1998" t="str">
        <f>IFERROR(VLOOKUP($A1998,'Medical Examinations'!$A:$O,7,FALSE),"")</f>
        <v>No</v>
      </c>
      <c r="H1998" s="28" t="str">
        <f>IFERROR(VLOOKUP($A1998,'Medical Examinations'!$A:$O,8,FALSE),"")</f>
        <v>0</v>
      </c>
      <c r="I1998" t="str">
        <f>IFERROR(VLOOKUP($A1998,'Medical Examinations'!$A:$O,10,FALSE),"")</f>
        <v>No</v>
      </c>
      <c r="J1998" t="str">
        <f>IFERROR(VLOOKUP($A1998,'Medical Examinations'!$A:$O,14,FALSE),"")</f>
        <v>Over Weight</v>
      </c>
      <c r="K1998" t="str">
        <f>IFERROR(VLOOKUP($A1998,'Medical Examinations'!$A:$O,15,FALSE),"")</f>
        <v>Diabetes</v>
      </c>
      <c r="L1998" s="19" t="str">
        <f>IFERROR(VLOOKUP($A1998,'Hospitalisation Details'!$A:$Q,7,FALSE),"")</f>
        <v>24-Nov-1962</v>
      </c>
      <c r="M1998" s="20">
        <f>IFERROR(VLOOKUP($A1998,'Hospitalisation Details'!$A:$Q,10,FALSE),"")</f>
        <v>13224.69</v>
      </c>
      <c r="N1998" s="26" t="str">
        <f>IFERROR(VLOOKUP($A1998,'Hospitalisation Details'!$A:$Q,11,FALSE),"")</f>
        <v>tier - 3</v>
      </c>
      <c r="O1998" t="str">
        <f>IFERROR(VLOOKUP($A1998,'Hospitalisation Details'!$A:$Q,13,FALSE),"")</f>
        <v>tier - 2</v>
      </c>
      <c r="P1998" t="str">
        <f>IFERROR(VLOOKUP($A1998,'Hospitalisation Details'!$A:$Q,15,FALSE),"")</f>
        <v>R1011</v>
      </c>
      <c r="Q1998">
        <f>IFERROR(VLOOKUP($A1998,'Hospitalisation Details'!$A:$Q,8,FALSE),"")</f>
        <v>60</v>
      </c>
    </row>
    <row r="1999" spans="1:17" ht="15" x14ac:dyDescent="0.35">
      <c r="A1999" s="25" t="str">
        <f>'Customer Names'!A785</f>
        <v>Id784</v>
      </c>
      <c r="B1999" t="str">
        <f>IFERROR(VLOOKUP($A1999,'Customer Names'!$A:$F,3,FALSE),"")</f>
        <v>Charette</v>
      </c>
      <c r="C1999" s="27">
        <f>IFERROR(VLOOKUP($A1999,'Medical Examinations'!$A:$O,2,FALSE),"")</f>
        <v>34.295000000000002</v>
      </c>
      <c r="D1999">
        <f>IFERROR(VLOOKUP($A1999,'Medical Examinations'!$A:$O,3,FALSE),"")</f>
        <v>11.24</v>
      </c>
      <c r="E1999" s="26" t="str">
        <f>IFERROR(VLOOKUP($A1999,'Medical Examinations'!$A:$O,4,FALSE),"")</f>
        <v>No</v>
      </c>
      <c r="F1999" t="str">
        <f>IFERROR(VLOOKUP($A1999,'Medical Examinations'!$A:$O,6,FALSE),"")</f>
        <v>No</v>
      </c>
      <c r="G1999" t="str">
        <f>IFERROR(VLOOKUP($A1999,'Medical Examinations'!$A:$O,7,FALSE),"")</f>
        <v>No</v>
      </c>
      <c r="H1999" s="28" t="str">
        <f>IFERROR(VLOOKUP($A1999,'Medical Examinations'!$A:$O,8,FALSE),"")</f>
        <v>0</v>
      </c>
      <c r="I1999" t="str">
        <f>IFERROR(VLOOKUP($A1999,'Medical Examinations'!$A:$O,10,FALSE),"")</f>
        <v>No</v>
      </c>
      <c r="J1999" t="str">
        <f>IFERROR(VLOOKUP($A1999,'Medical Examinations'!$A:$O,14,FALSE),"")</f>
        <v>Obesity</v>
      </c>
      <c r="K1999" t="str">
        <f>IFERROR(VLOOKUP($A1999,'Medical Examinations'!$A:$O,15,FALSE),"")</f>
        <v>Diabetes</v>
      </c>
      <c r="L1999" s="19" t="str">
        <f>IFERROR(VLOOKUP($A1999,'Hospitalisation Details'!$A:$Q,7,FALSE),"")</f>
        <v>13-Nov-1965</v>
      </c>
      <c r="M1999" s="20">
        <f>IFERROR(VLOOKUP($A1999,'Hospitalisation Details'!$A:$Q,10,FALSE),"")</f>
        <v>13224.06</v>
      </c>
      <c r="N1999" s="26" t="str">
        <f>IFERROR(VLOOKUP($A1999,'Hospitalisation Details'!$A:$Q,11,FALSE),"")</f>
        <v>tier - 3</v>
      </c>
      <c r="O1999" t="str">
        <f>IFERROR(VLOOKUP($A1999,'Hospitalisation Details'!$A:$Q,13,FALSE),"")</f>
        <v>tier - 3</v>
      </c>
      <c r="P1999" t="str">
        <f>IFERROR(VLOOKUP($A1999,'Hospitalisation Details'!$A:$Q,15,FALSE),"")</f>
        <v>R1024</v>
      </c>
      <c r="Q1999">
        <f>IFERROR(VLOOKUP($A1999,'Hospitalisation Details'!$A:$Q,8,FALSE),"")</f>
        <v>57</v>
      </c>
    </row>
    <row r="2000" spans="1:17" ht="15" x14ac:dyDescent="0.35">
      <c r="A2000" s="25" t="str">
        <f>'Customer Names'!A786</f>
        <v>Id785</v>
      </c>
      <c r="B2000" t="str">
        <f>IFERROR(VLOOKUP($A2000,'Customer Names'!$A:$F,3,FALSE),"")</f>
        <v>Pena Reyes</v>
      </c>
      <c r="C2000" s="27">
        <f>IFERROR(VLOOKUP($A2000,'Medical Examinations'!$A:$O,2,FALSE),"")</f>
        <v>27.55</v>
      </c>
      <c r="D2000">
        <f>IFERROR(VLOOKUP($A2000,'Medical Examinations'!$A:$O,3,FALSE),"")</f>
        <v>10.98</v>
      </c>
      <c r="E2000" s="26" t="str">
        <f>IFERROR(VLOOKUP($A2000,'Medical Examinations'!$A:$O,4,FALSE),"")</f>
        <v>No</v>
      </c>
      <c r="F2000" t="str">
        <f>IFERROR(VLOOKUP($A2000,'Medical Examinations'!$A:$O,6,FALSE),"")</f>
        <v>No</v>
      </c>
      <c r="G2000" t="str">
        <f>IFERROR(VLOOKUP($A2000,'Medical Examinations'!$A:$O,7,FALSE),"")</f>
        <v>No</v>
      </c>
      <c r="H2000" s="28" t="str">
        <f>IFERROR(VLOOKUP($A2000,'Medical Examinations'!$A:$O,8,FALSE),"")</f>
        <v>0</v>
      </c>
      <c r="I2000" t="str">
        <f>IFERROR(VLOOKUP($A2000,'Medical Examinations'!$A:$O,10,FALSE),"")</f>
        <v>No</v>
      </c>
      <c r="J2000" t="str">
        <f>IFERROR(VLOOKUP($A2000,'Medical Examinations'!$A:$O,14,FALSE),"")</f>
        <v>Over Weight</v>
      </c>
      <c r="K2000" t="str">
        <f>IFERROR(VLOOKUP($A2000,'Medical Examinations'!$A:$O,15,FALSE),"")</f>
        <v>Diabetes</v>
      </c>
      <c r="L2000" s="19" t="str">
        <f>IFERROR(VLOOKUP($A2000,'Hospitalisation Details'!$A:$Q,7,FALSE),"")</f>
        <v>7-Dec-1962</v>
      </c>
      <c r="M2000" s="20">
        <f>IFERROR(VLOOKUP($A2000,'Hospitalisation Details'!$A:$Q,10,FALSE),"")</f>
        <v>13217.09</v>
      </c>
      <c r="N2000" s="26" t="str">
        <f>IFERROR(VLOOKUP($A2000,'Hospitalisation Details'!$A:$Q,11,FALSE),"")</f>
        <v>tier - 3</v>
      </c>
      <c r="O2000" t="str">
        <f>IFERROR(VLOOKUP($A2000,'Hospitalisation Details'!$A:$Q,13,FALSE),"")</f>
        <v>tier - 1</v>
      </c>
      <c r="P2000" t="str">
        <f>IFERROR(VLOOKUP($A2000,'Hospitalisation Details'!$A:$Q,15,FALSE),"")</f>
        <v>R1024</v>
      </c>
      <c r="Q2000">
        <f>IFERROR(VLOOKUP($A2000,'Hospitalisation Details'!$A:$Q,8,FALSE),"")</f>
        <v>60</v>
      </c>
    </row>
    <row r="2001" spans="1:17" ht="15" x14ac:dyDescent="0.35">
      <c r="A2001" s="25" t="str">
        <f>'Customer Names'!A787</f>
        <v>Id786</v>
      </c>
      <c r="B2001" t="str">
        <f>IFERROR(VLOOKUP($A2001,'Customer Names'!$A:$F,3,FALSE),"")</f>
        <v>Broderick</v>
      </c>
      <c r="C2001" s="27">
        <f>IFERROR(VLOOKUP($A2001,'Medical Examinations'!$A:$O,2,FALSE),"")</f>
        <v>40.700000000000003</v>
      </c>
      <c r="D2001">
        <f>IFERROR(VLOOKUP($A2001,'Medical Examinations'!$A:$O,3,FALSE),"")</f>
        <v>5.42</v>
      </c>
      <c r="E2001" s="26" t="str">
        <f>IFERROR(VLOOKUP($A2001,'Medical Examinations'!$A:$O,4,FALSE),"")</f>
        <v>No</v>
      </c>
      <c r="F2001" t="str">
        <f>IFERROR(VLOOKUP($A2001,'Medical Examinations'!$A:$O,6,FALSE),"")</f>
        <v>No</v>
      </c>
      <c r="G2001" t="str">
        <f>IFERROR(VLOOKUP($A2001,'Medical Examinations'!$A:$O,7,FALSE),"")</f>
        <v>No</v>
      </c>
      <c r="H2001" s="28" t="str">
        <f>IFERROR(VLOOKUP($A2001,'Medical Examinations'!$A:$O,8,FALSE),"")</f>
        <v>0</v>
      </c>
      <c r="I2001" t="str">
        <f>IFERROR(VLOOKUP($A2001,'Medical Examinations'!$A:$O,10,FALSE),"")</f>
        <v>No</v>
      </c>
      <c r="J2001" t="str">
        <f>IFERROR(VLOOKUP($A2001,'Medical Examinations'!$A:$O,14,FALSE),"")</f>
        <v>Obesity</v>
      </c>
      <c r="K2001" t="str">
        <f>IFERROR(VLOOKUP($A2001,'Medical Examinations'!$A:$O,15,FALSE),"")</f>
        <v>Normal</v>
      </c>
      <c r="L2001" s="19" t="str">
        <f>IFERROR(VLOOKUP($A2001,'Hospitalisation Details'!$A:$Q,7,FALSE),"")</f>
        <v>15-Oct-1982</v>
      </c>
      <c r="M2001" s="20">
        <f>IFERROR(VLOOKUP($A2001,'Hospitalisation Details'!$A:$Q,10,FALSE),"")</f>
        <v>13214.43</v>
      </c>
      <c r="N2001" s="26" t="str">
        <f>IFERROR(VLOOKUP($A2001,'Hospitalisation Details'!$A:$Q,11,FALSE),"")</f>
        <v>tier - 3</v>
      </c>
      <c r="O2001" t="str">
        <f>IFERROR(VLOOKUP($A2001,'Hospitalisation Details'!$A:$Q,13,FALSE),"")</f>
        <v>tier - 2</v>
      </c>
      <c r="P2001" t="str">
        <f>IFERROR(VLOOKUP($A2001,'Hospitalisation Details'!$A:$Q,15,FALSE),"")</f>
        <v>R1012</v>
      </c>
      <c r="Q2001">
        <f>IFERROR(VLOOKUP($A2001,'Hospitalisation Details'!$A:$Q,8,FALSE),"")</f>
        <v>40</v>
      </c>
    </row>
    <row r="2002" spans="1:17" ht="15" x14ac:dyDescent="0.35">
      <c r="A2002" s="25" t="str">
        <f>'Customer Names'!A788</f>
        <v>Id787</v>
      </c>
      <c r="B2002" t="str">
        <f>IFERROR(VLOOKUP($A2002,'Customer Names'!$A:$F,3,FALSE),"")</f>
        <v>Summers</v>
      </c>
      <c r="C2002" s="27">
        <f>IFERROR(VLOOKUP($A2002,'Medical Examinations'!$A:$O,2,FALSE),"")</f>
        <v>18.335000000000001</v>
      </c>
      <c r="D2002">
        <f>IFERROR(VLOOKUP($A2002,'Medical Examinations'!$A:$O,3,FALSE),"")</f>
        <v>10.97</v>
      </c>
      <c r="E2002" s="26" t="str">
        <f>IFERROR(VLOOKUP($A2002,'Medical Examinations'!$A:$O,4,FALSE),"")</f>
        <v>No</v>
      </c>
      <c r="F2002" t="str">
        <f>IFERROR(VLOOKUP($A2002,'Medical Examinations'!$A:$O,6,FALSE),"")</f>
        <v>No</v>
      </c>
      <c r="G2002" t="str">
        <f>IFERROR(VLOOKUP($A2002,'Medical Examinations'!$A:$O,7,FALSE),"")</f>
        <v>No</v>
      </c>
      <c r="H2002" s="28" t="str">
        <f>IFERROR(VLOOKUP($A2002,'Medical Examinations'!$A:$O,8,FALSE),"")</f>
        <v>0</v>
      </c>
      <c r="I2002" t="str">
        <f>IFERROR(VLOOKUP($A2002,'Medical Examinations'!$A:$O,10,FALSE),"")</f>
        <v>No</v>
      </c>
      <c r="J2002" t="str">
        <f>IFERROR(VLOOKUP($A2002,'Medical Examinations'!$A:$O,14,FALSE),"")</f>
        <v>Under Weight</v>
      </c>
      <c r="K2002" t="str">
        <f>IFERROR(VLOOKUP($A2002,'Medical Examinations'!$A:$O,15,FALSE),"")</f>
        <v>Diabetes</v>
      </c>
      <c r="L2002" s="19" t="str">
        <f>IFERROR(VLOOKUP($A2002,'Hospitalisation Details'!$A:$Q,7,FALSE),"")</f>
        <v>5-Aug-1962</v>
      </c>
      <c r="M2002" s="20">
        <f>IFERROR(VLOOKUP($A2002,'Hospitalisation Details'!$A:$Q,10,FALSE),"")</f>
        <v>13204.29</v>
      </c>
      <c r="N2002" s="26" t="str">
        <f>IFERROR(VLOOKUP($A2002,'Hospitalisation Details'!$A:$Q,11,FALSE),"")</f>
        <v>tier - 3</v>
      </c>
      <c r="O2002" t="str">
        <f>IFERROR(VLOOKUP($A2002,'Hospitalisation Details'!$A:$Q,13,FALSE),"")</f>
        <v>tier - 1</v>
      </c>
      <c r="P2002" t="str">
        <f>IFERROR(VLOOKUP($A2002,'Hospitalisation Details'!$A:$Q,15,FALSE),"")</f>
        <v>R1024</v>
      </c>
      <c r="Q2002">
        <f>IFERROR(VLOOKUP($A2002,'Hospitalisation Details'!$A:$Q,8,FALSE),"")</f>
        <v>60</v>
      </c>
    </row>
    <row r="2003" spans="1:17" ht="15" x14ac:dyDescent="0.35">
      <c r="A2003" s="25" t="str">
        <f>'Customer Names'!A789</f>
        <v>Id788</v>
      </c>
      <c r="B2003" t="str">
        <f>IFERROR(VLOOKUP($A2003,'Customer Names'!$A:$F,3,FALSE),"")</f>
        <v>Fisher</v>
      </c>
      <c r="C2003" s="27">
        <f>IFERROR(VLOOKUP($A2003,'Medical Examinations'!$A:$O,2,FALSE),"")</f>
        <v>33.914999999999999</v>
      </c>
      <c r="D2003">
        <f>IFERROR(VLOOKUP($A2003,'Medical Examinations'!$A:$O,3,FALSE),"")</f>
        <v>9.56</v>
      </c>
      <c r="E2003" s="26" t="str">
        <f>IFERROR(VLOOKUP($A2003,'Medical Examinations'!$A:$O,4,FALSE),"")</f>
        <v>Yes</v>
      </c>
      <c r="F2003" t="str">
        <f>IFERROR(VLOOKUP($A2003,'Medical Examinations'!$A:$O,6,FALSE),"")</f>
        <v>No</v>
      </c>
      <c r="G2003" t="str">
        <f>IFERROR(VLOOKUP($A2003,'Medical Examinations'!$A:$O,7,FALSE),"")</f>
        <v>No</v>
      </c>
      <c r="H2003" s="28">
        <f>IFERROR(VLOOKUP($A2003,'Medical Examinations'!$A:$O,8,FALSE),"")</f>
        <v>2</v>
      </c>
      <c r="I2003" t="str">
        <f>IFERROR(VLOOKUP($A2003,'Medical Examinations'!$A:$O,10,FALSE),"")</f>
        <v>No</v>
      </c>
      <c r="J2003" t="str">
        <f>IFERROR(VLOOKUP($A2003,'Medical Examinations'!$A:$O,14,FALSE),"")</f>
        <v>Obesity</v>
      </c>
      <c r="K2003" t="str">
        <f>IFERROR(VLOOKUP($A2003,'Medical Examinations'!$A:$O,15,FALSE),"")</f>
        <v>Diabetes</v>
      </c>
      <c r="L2003" s="19" t="str">
        <f>IFERROR(VLOOKUP($A2003,'Hospitalisation Details'!$A:$Q,7,FALSE),"")</f>
        <v>6-Dec-1961</v>
      </c>
      <c r="M2003" s="20">
        <f>IFERROR(VLOOKUP($A2003,'Hospitalisation Details'!$A:$Q,10,FALSE),"")</f>
        <v>13143.86</v>
      </c>
      <c r="N2003" s="26" t="str">
        <f>IFERROR(VLOOKUP($A2003,'Hospitalisation Details'!$A:$Q,11,FALSE),"")</f>
        <v>tier - 3</v>
      </c>
      <c r="O2003" t="str">
        <f>IFERROR(VLOOKUP($A2003,'Hospitalisation Details'!$A:$Q,13,FALSE),"")</f>
        <v>tier - 2</v>
      </c>
      <c r="P2003" t="str">
        <f>IFERROR(VLOOKUP($A2003,'Hospitalisation Details'!$A:$Q,15,FALSE),"")</f>
        <v>R1016</v>
      </c>
      <c r="Q2003">
        <f>IFERROR(VLOOKUP($A2003,'Hospitalisation Details'!$A:$Q,8,FALSE),"")</f>
        <v>61</v>
      </c>
    </row>
    <row r="2004" spans="1:17" ht="15" x14ac:dyDescent="0.35">
      <c r="A2004" s="25" t="str">
        <f>'Customer Names'!A790</f>
        <v>Id789</v>
      </c>
      <c r="B2004" t="str">
        <f>IFERROR(VLOOKUP($A2004,'Customer Names'!$A:$F,3,FALSE),"")</f>
        <v>Zhou</v>
      </c>
      <c r="C2004" s="27">
        <f>IFERROR(VLOOKUP($A2004,'Medical Examinations'!$A:$O,2,FALSE),"")</f>
        <v>33.534999999999997</v>
      </c>
      <c r="D2004">
        <f>IFERROR(VLOOKUP($A2004,'Medical Examinations'!$A:$O,3,FALSE),"")</f>
        <v>9.4</v>
      </c>
      <c r="E2004" s="26" t="str">
        <f>IFERROR(VLOOKUP($A2004,'Medical Examinations'!$A:$O,4,FALSE),"")</f>
        <v>Yes</v>
      </c>
      <c r="F2004" t="str">
        <f>IFERROR(VLOOKUP($A2004,'Medical Examinations'!$A:$O,6,FALSE),"")</f>
        <v>No</v>
      </c>
      <c r="G2004" t="str">
        <f>IFERROR(VLOOKUP($A2004,'Medical Examinations'!$A:$O,7,FALSE),"")</f>
        <v>No</v>
      </c>
      <c r="H2004" s="28">
        <f>IFERROR(VLOOKUP($A2004,'Medical Examinations'!$A:$O,8,FALSE),"")</f>
        <v>2</v>
      </c>
      <c r="I2004" t="str">
        <f>IFERROR(VLOOKUP($A2004,'Medical Examinations'!$A:$O,10,FALSE),"")</f>
        <v>No</v>
      </c>
      <c r="J2004" t="str">
        <f>IFERROR(VLOOKUP($A2004,'Medical Examinations'!$A:$O,14,FALSE),"")</f>
        <v>Obesity</v>
      </c>
      <c r="K2004" t="str">
        <f>IFERROR(VLOOKUP($A2004,'Medical Examinations'!$A:$O,15,FALSE),"")</f>
        <v>Diabetes</v>
      </c>
      <c r="L2004" s="19" t="str">
        <f>IFERROR(VLOOKUP($A2004,'Hospitalisation Details'!$A:$Q,7,FALSE),"")</f>
        <v>6-Dec-1961</v>
      </c>
      <c r="M2004" s="20">
        <f>IFERROR(VLOOKUP($A2004,'Hospitalisation Details'!$A:$Q,10,FALSE),"")</f>
        <v>13143.34</v>
      </c>
      <c r="N2004" s="26" t="str">
        <f>IFERROR(VLOOKUP($A2004,'Hospitalisation Details'!$A:$Q,11,FALSE),"")</f>
        <v>tier - 3</v>
      </c>
      <c r="O2004" t="str">
        <f>IFERROR(VLOOKUP($A2004,'Hospitalisation Details'!$A:$Q,13,FALSE),"")</f>
        <v>tier - 2</v>
      </c>
      <c r="P2004" t="str">
        <f>IFERROR(VLOOKUP($A2004,'Hospitalisation Details'!$A:$Q,15,FALSE),"")</f>
        <v>R1020</v>
      </c>
      <c r="Q2004">
        <f>IFERROR(VLOOKUP($A2004,'Hospitalisation Details'!$A:$Q,8,FALSE),"")</f>
        <v>61</v>
      </c>
    </row>
    <row r="2005" spans="1:17" ht="15" x14ac:dyDescent="0.35">
      <c r="A2005" s="25" t="str">
        <f>'Customer Names'!A80</f>
        <v>Id79</v>
      </c>
      <c r="B2005" t="str">
        <f>IFERROR(VLOOKUP($A2005,'Customer Names'!$A:$F,3,FALSE),"")</f>
        <v>Cochran</v>
      </c>
      <c r="C2005" s="27">
        <f>IFERROR(VLOOKUP($A2005,'Medical Examinations'!$A:$O,2,FALSE),"")</f>
        <v>48.82</v>
      </c>
      <c r="D2005">
        <f>IFERROR(VLOOKUP($A2005,'Medical Examinations'!$A:$O,3,FALSE),"")</f>
        <v>6.67</v>
      </c>
      <c r="E2005" s="26" t="str">
        <f>IFERROR(VLOOKUP($A2005,'Medical Examinations'!$A:$O,4,FALSE),"")</f>
        <v>Yes</v>
      </c>
      <c r="F2005" t="str">
        <f>IFERROR(VLOOKUP($A2005,'Medical Examinations'!$A:$O,6,FALSE),"")</f>
        <v>No</v>
      </c>
      <c r="G2005" t="str">
        <f>IFERROR(VLOOKUP($A2005,'Medical Examinations'!$A:$O,7,FALSE),"")</f>
        <v>No</v>
      </c>
      <c r="H2005" s="28" t="str">
        <f>IFERROR(VLOOKUP($A2005,'Medical Examinations'!$A:$O,8,FALSE),"")</f>
        <v>0</v>
      </c>
      <c r="I2005" t="str">
        <f>IFERROR(VLOOKUP($A2005,'Medical Examinations'!$A:$O,10,FALSE),"")</f>
        <v>Yes</v>
      </c>
      <c r="J2005" t="str">
        <f>IFERROR(VLOOKUP($A2005,'Medical Examinations'!$A:$O,14,FALSE),"")</f>
        <v>Obesity</v>
      </c>
      <c r="K2005" t="str">
        <f>IFERROR(VLOOKUP($A2005,'Medical Examinations'!$A:$O,15,FALSE),"")</f>
        <v>Diabetes</v>
      </c>
      <c r="L2005" s="19" t="str">
        <f>IFERROR(VLOOKUP($A2005,'Hospitalisation Details'!$A:$Q,7,FALSE),"")</f>
        <v>22-Dec-1967</v>
      </c>
      <c r="M2005" s="20">
        <f>IFERROR(VLOOKUP($A2005,'Hospitalisation Details'!$A:$Q,10,FALSE),"")</f>
        <v>41505.15</v>
      </c>
      <c r="N2005" s="26" t="str">
        <f>IFERROR(VLOOKUP($A2005,'Hospitalisation Details'!$A:$Q,11,FALSE),"")</f>
        <v>tier - 1</v>
      </c>
      <c r="O2005" t="str">
        <f>IFERROR(VLOOKUP($A2005,'Hospitalisation Details'!$A:$Q,13,FALSE),"")</f>
        <v>tier - 2</v>
      </c>
      <c r="P2005" t="str">
        <f>IFERROR(VLOOKUP($A2005,'Hospitalisation Details'!$A:$Q,15,FALSE),"")</f>
        <v>R1011</v>
      </c>
      <c r="Q2005">
        <f>IFERROR(VLOOKUP($A2005,'Hospitalisation Details'!$A:$Q,8,FALSE),"")</f>
        <v>55</v>
      </c>
    </row>
    <row r="2006" spans="1:17" ht="15" x14ac:dyDescent="0.35">
      <c r="A2006" s="25" t="str">
        <f>'Customer Names'!A791</f>
        <v>Id790</v>
      </c>
      <c r="B2006" t="str">
        <f>IFERROR(VLOOKUP($A2006,'Customer Names'!$A:$F,3,FALSE),"")</f>
        <v>Clarke-Ames</v>
      </c>
      <c r="C2006" s="27">
        <f>IFERROR(VLOOKUP($A2006,'Medical Examinations'!$A:$O,2,FALSE),"")</f>
        <v>23.655000000000001</v>
      </c>
      <c r="D2006">
        <f>IFERROR(VLOOKUP($A2006,'Medical Examinations'!$A:$O,3,FALSE),"")</f>
        <v>8.48</v>
      </c>
      <c r="E2006" s="26" t="str">
        <f>IFERROR(VLOOKUP($A2006,'Medical Examinations'!$A:$O,4,FALSE),"")</f>
        <v>Yes</v>
      </c>
      <c r="F2006" t="str">
        <f>IFERROR(VLOOKUP($A2006,'Medical Examinations'!$A:$O,6,FALSE),"")</f>
        <v>No</v>
      </c>
      <c r="G2006" t="str">
        <f>IFERROR(VLOOKUP($A2006,'Medical Examinations'!$A:$O,7,FALSE),"")</f>
        <v>No</v>
      </c>
      <c r="H2006" s="28">
        <f>IFERROR(VLOOKUP($A2006,'Medical Examinations'!$A:$O,8,FALSE),"")</f>
        <v>2</v>
      </c>
      <c r="I2006" t="str">
        <f>IFERROR(VLOOKUP($A2006,'Medical Examinations'!$A:$O,10,FALSE),"")</f>
        <v>No</v>
      </c>
      <c r="J2006" t="str">
        <f>IFERROR(VLOOKUP($A2006,'Medical Examinations'!$A:$O,14,FALSE),"")</f>
        <v>Normal Weight</v>
      </c>
      <c r="K2006" t="str">
        <f>IFERROR(VLOOKUP($A2006,'Medical Examinations'!$A:$O,15,FALSE),"")</f>
        <v>Diabetes</v>
      </c>
      <c r="L2006" s="19" t="str">
        <f>IFERROR(VLOOKUP($A2006,'Hospitalisation Details'!$A:$Q,7,FALSE),"")</f>
        <v>7-Sep-1961</v>
      </c>
      <c r="M2006" s="20">
        <f>IFERROR(VLOOKUP($A2006,'Hospitalisation Details'!$A:$Q,10,FALSE),"")</f>
        <v>13129.6</v>
      </c>
      <c r="N2006" s="26" t="str">
        <f>IFERROR(VLOOKUP($A2006,'Hospitalisation Details'!$A:$Q,11,FALSE),"")</f>
        <v>tier - 3</v>
      </c>
      <c r="O2006" t="str">
        <f>IFERROR(VLOOKUP($A2006,'Hospitalisation Details'!$A:$Q,13,FALSE),"")</f>
        <v>tier - 2</v>
      </c>
      <c r="P2006" t="str">
        <f>IFERROR(VLOOKUP($A2006,'Hospitalisation Details'!$A:$Q,15,FALSE),"")</f>
        <v>R1017</v>
      </c>
      <c r="Q2006">
        <f>IFERROR(VLOOKUP($A2006,'Hospitalisation Details'!$A:$Q,8,FALSE),"")</f>
        <v>61</v>
      </c>
    </row>
    <row r="2007" spans="1:17" ht="15" x14ac:dyDescent="0.35">
      <c r="A2007" s="25" t="str">
        <f>'Customer Names'!A792</f>
        <v>Id791</v>
      </c>
      <c r="B2007" t="str">
        <f>IFERROR(VLOOKUP($A2007,'Customer Names'!$A:$F,3,FALSE),"")</f>
        <v>Staton</v>
      </c>
      <c r="C2007" s="27">
        <f>IFERROR(VLOOKUP($A2007,'Medical Examinations'!$A:$O,2,FALSE),"")</f>
        <v>28</v>
      </c>
      <c r="D2007">
        <f>IFERROR(VLOOKUP($A2007,'Medical Examinations'!$A:$O,3,FALSE),"")</f>
        <v>5.57</v>
      </c>
      <c r="E2007" s="26" t="str">
        <f>IFERROR(VLOOKUP($A2007,'Medical Examinations'!$A:$O,4,FALSE),"")</f>
        <v>No</v>
      </c>
      <c r="F2007" t="str">
        <f>IFERROR(VLOOKUP($A2007,'Medical Examinations'!$A:$O,6,FALSE),"")</f>
        <v>No</v>
      </c>
      <c r="G2007" t="str">
        <f>IFERROR(VLOOKUP($A2007,'Medical Examinations'!$A:$O,7,FALSE),"")</f>
        <v>No</v>
      </c>
      <c r="H2007" s="28" t="str">
        <f>IFERROR(VLOOKUP($A2007,'Medical Examinations'!$A:$O,8,FALSE),"")</f>
        <v>0</v>
      </c>
      <c r="I2007" t="str">
        <f>IFERROR(VLOOKUP($A2007,'Medical Examinations'!$A:$O,10,FALSE),"")</f>
        <v>No</v>
      </c>
      <c r="J2007" t="str">
        <f>IFERROR(VLOOKUP($A2007,'Medical Examinations'!$A:$O,14,FALSE),"")</f>
        <v>Over Weight</v>
      </c>
      <c r="K2007" t="str">
        <f>IFERROR(VLOOKUP($A2007,'Medical Examinations'!$A:$O,15,FALSE),"")</f>
        <v>Normal</v>
      </c>
      <c r="L2007" s="19" t="str">
        <f>IFERROR(VLOOKUP($A2007,'Hospitalisation Details'!$A:$Q,7,FALSE),"")</f>
        <v>16-Aug-1999</v>
      </c>
      <c r="M2007" s="20">
        <f>IFERROR(VLOOKUP($A2007,'Hospitalisation Details'!$A:$Q,10,FALSE),"")</f>
        <v>13126.68</v>
      </c>
      <c r="N2007" s="26" t="str">
        <f>IFERROR(VLOOKUP($A2007,'Hospitalisation Details'!$A:$Q,11,FALSE),"")</f>
        <v>tier - 3</v>
      </c>
      <c r="O2007" t="str">
        <f>IFERROR(VLOOKUP($A2007,'Hospitalisation Details'!$A:$Q,13,FALSE),"")</f>
        <v>tier - 3</v>
      </c>
      <c r="P2007" t="str">
        <f>IFERROR(VLOOKUP($A2007,'Hospitalisation Details'!$A:$Q,15,FALSE),"")</f>
        <v>R1011</v>
      </c>
      <c r="Q2007">
        <f>IFERROR(VLOOKUP($A2007,'Hospitalisation Details'!$A:$Q,8,FALSE),"")</f>
        <v>23</v>
      </c>
    </row>
    <row r="2008" spans="1:17" ht="15" x14ac:dyDescent="0.35">
      <c r="A2008" s="25" t="str">
        <f>'Customer Names'!A793</f>
        <v>Id792</v>
      </c>
      <c r="B2008" t="str">
        <f>IFERROR(VLOOKUP($A2008,'Customer Names'!$A:$F,3,FALSE),"")</f>
        <v>Forster</v>
      </c>
      <c r="C2008" s="27">
        <f>IFERROR(VLOOKUP($A2008,'Medical Examinations'!$A:$O,2,FALSE),"")</f>
        <v>30.23</v>
      </c>
      <c r="D2008">
        <f>IFERROR(VLOOKUP($A2008,'Medical Examinations'!$A:$O,3,FALSE),"")</f>
        <v>6.94</v>
      </c>
      <c r="E2008" s="26" t="str">
        <f>IFERROR(VLOOKUP($A2008,'Medical Examinations'!$A:$O,4,FALSE),"")</f>
        <v>Yes</v>
      </c>
      <c r="F2008" t="str">
        <f>IFERROR(VLOOKUP($A2008,'Medical Examinations'!$A:$O,6,FALSE),"")</f>
        <v>No</v>
      </c>
      <c r="G2008" t="str">
        <f>IFERROR(VLOOKUP($A2008,'Medical Examinations'!$A:$O,7,FALSE),"")</f>
        <v>Yes</v>
      </c>
      <c r="H2008" s="28">
        <f>IFERROR(VLOOKUP($A2008,'Medical Examinations'!$A:$O,8,FALSE),"")</f>
        <v>1</v>
      </c>
      <c r="I2008" t="str">
        <f>IFERROR(VLOOKUP($A2008,'Medical Examinations'!$A:$O,10,FALSE),"")</f>
        <v>No</v>
      </c>
      <c r="J2008" t="str">
        <f>IFERROR(VLOOKUP($A2008,'Medical Examinations'!$A:$O,14,FALSE),"")</f>
        <v>Obesity</v>
      </c>
      <c r="K2008" t="str">
        <f>IFERROR(VLOOKUP($A2008,'Medical Examinations'!$A:$O,15,FALSE),"")</f>
        <v>Diabetes</v>
      </c>
      <c r="L2008" s="19" t="str">
        <f>IFERROR(VLOOKUP($A2008,'Hospitalisation Details'!$A:$Q,7,FALSE),"")</f>
        <v>14-Sep-1963</v>
      </c>
      <c r="M2008" s="20">
        <f>IFERROR(VLOOKUP($A2008,'Hospitalisation Details'!$A:$Q,10,FALSE),"")</f>
        <v>13116.84</v>
      </c>
      <c r="N2008" s="26" t="str">
        <f>IFERROR(VLOOKUP($A2008,'Hospitalisation Details'!$A:$Q,11,FALSE),"")</f>
        <v>tier - 3</v>
      </c>
      <c r="O2008" t="str">
        <f>IFERROR(VLOOKUP($A2008,'Hospitalisation Details'!$A:$Q,13,FALSE),"")</f>
        <v>tier - 1</v>
      </c>
      <c r="P2008" t="str">
        <f>IFERROR(VLOOKUP($A2008,'Hospitalisation Details'!$A:$Q,15,FALSE),"")</f>
        <v>R1012</v>
      </c>
      <c r="Q2008">
        <f>IFERROR(VLOOKUP($A2008,'Hospitalisation Details'!$A:$Q,8,FALSE),"")</f>
        <v>59</v>
      </c>
    </row>
    <row r="2009" spans="1:17" ht="15" x14ac:dyDescent="0.35">
      <c r="A2009" s="25" t="str">
        <f>'Customer Names'!A794</f>
        <v>Id793</v>
      </c>
      <c r="B2009" t="str">
        <f>IFERROR(VLOOKUP($A2009,'Customer Names'!$A:$F,3,FALSE),"")</f>
        <v>Monaghan</v>
      </c>
      <c r="C2009" s="27">
        <f>IFERROR(VLOOKUP($A2009,'Medical Examinations'!$A:$O,2,FALSE),"")</f>
        <v>51.14</v>
      </c>
      <c r="D2009">
        <f>IFERROR(VLOOKUP($A2009,'Medical Examinations'!$A:$O,3,FALSE),"")</f>
        <v>4.05</v>
      </c>
      <c r="E2009" s="26" t="str">
        <f>IFERROR(VLOOKUP($A2009,'Medical Examinations'!$A:$O,4,FALSE),"")</f>
        <v>No</v>
      </c>
      <c r="F2009" t="str">
        <f>IFERROR(VLOOKUP($A2009,'Medical Examinations'!$A:$O,6,FALSE),"")</f>
        <v>No</v>
      </c>
      <c r="G2009" t="str">
        <f>IFERROR(VLOOKUP($A2009,'Medical Examinations'!$A:$O,7,FALSE),"")</f>
        <v>No</v>
      </c>
      <c r="H2009" s="28">
        <f>IFERROR(VLOOKUP($A2009,'Medical Examinations'!$A:$O,8,FALSE),"")</f>
        <v>1</v>
      </c>
      <c r="I2009" t="str">
        <f>IFERROR(VLOOKUP($A2009,'Medical Examinations'!$A:$O,10,FALSE),"")</f>
        <v>No</v>
      </c>
      <c r="J2009" t="str">
        <f>IFERROR(VLOOKUP($A2009,'Medical Examinations'!$A:$O,14,FALSE),"")</f>
        <v>Obesity</v>
      </c>
      <c r="K2009" t="str">
        <f>IFERROR(VLOOKUP($A2009,'Medical Examinations'!$A:$O,15,FALSE),"")</f>
        <v>Normal</v>
      </c>
      <c r="L2009" s="19" t="str">
        <f>IFERROR(VLOOKUP($A2009,'Hospitalisation Details'!$A:$Q,7,FALSE),"")</f>
        <v>12-Aug-1992</v>
      </c>
      <c r="M2009" s="20">
        <f>IFERROR(VLOOKUP($A2009,'Hospitalisation Details'!$A:$Q,10,FALSE),"")</f>
        <v>13113.51</v>
      </c>
      <c r="N2009" s="26" t="str">
        <f>IFERROR(VLOOKUP($A2009,'Hospitalisation Details'!$A:$Q,11,FALSE),"")</f>
        <v>tier - 3</v>
      </c>
      <c r="O2009" t="str">
        <f>IFERROR(VLOOKUP($A2009,'Hospitalisation Details'!$A:$Q,13,FALSE),"")</f>
        <v>tier - 2</v>
      </c>
      <c r="P2009" t="str">
        <f>IFERROR(VLOOKUP($A2009,'Hospitalisation Details'!$A:$Q,15,FALSE),"")</f>
        <v>R1026</v>
      </c>
      <c r="Q2009">
        <f>IFERROR(VLOOKUP($A2009,'Hospitalisation Details'!$A:$Q,8,FALSE),"")</f>
        <v>30</v>
      </c>
    </row>
    <row r="2010" spans="1:17" ht="15" x14ac:dyDescent="0.35">
      <c r="A2010" s="25" t="str">
        <f>'Customer Names'!A795</f>
        <v>Id794</v>
      </c>
      <c r="B2010" t="str">
        <f>IFERROR(VLOOKUP($A2010,'Customer Names'!$A:$F,3,FALSE),"")</f>
        <v>Kawamoto</v>
      </c>
      <c r="C2010" s="27">
        <f>IFERROR(VLOOKUP($A2010,'Medical Examinations'!$A:$O,2,FALSE),"")</f>
        <v>24.32</v>
      </c>
      <c r="D2010">
        <f>IFERROR(VLOOKUP($A2010,'Medical Examinations'!$A:$O,3,FALSE),"")</f>
        <v>10.220000000000001</v>
      </c>
      <c r="E2010" s="26" t="str">
        <f>IFERROR(VLOOKUP($A2010,'Medical Examinations'!$A:$O,4,FALSE),"")</f>
        <v>No</v>
      </c>
      <c r="F2010" t="str">
        <f>IFERROR(VLOOKUP($A2010,'Medical Examinations'!$A:$O,6,FALSE),"")</f>
        <v>No</v>
      </c>
      <c r="G2010" t="str">
        <f>IFERROR(VLOOKUP($A2010,'Medical Examinations'!$A:$O,7,FALSE),"")</f>
        <v>No</v>
      </c>
      <c r="H2010" s="28" t="str">
        <f>IFERROR(VLOOKUP($A2010,'Medical Examinations'!$A:$O,8,FALSE),"")</f>
        <v>0</v>
      </c>
      <c r="I2010" t="str">
        <f>IFERROR(VLOOKUP($A2010,'Medical Examinations'!$A:$O,10,FALSE),"")</f>
        <v>No</v>
      </c>
      <c r="J2010" t="str">
        <f>IFERROR(VLOOKUP($A2010,'Medical Examinations'!$A:$O,14,FALSE),"")</f>
        <v>Normal Weight</v>
      </c>
      <c r="K2010" t="str">
        <f>IFERROR(VLOOKUP($A2010,'Medical Examinations'!$A:$O,15,FALSE),"")</f>
        <v>Diabetes</v>
      </c>
      <c r="L2010" s="19" t="str">
        <f>IFERROR(VLOOKUP($A2010,'Hospitalisation Details'!$A:$Q,7,FALSE),"")</f>
        <v>2-Aug-1962</v>
      </c>
      <c r="M2010" s="20">
        <f>IFERROR(VLOOKUP($A2010,'Hospitalisation Details'!$A:$Q,10,FALSE),"")</f>
        <v>13112.6</v>
      </c>
      <c r="N2010" s="26" t="str">
        <f>IFERROR(VLOOKUP($A2010,'Hospitalisation Details'!$A:$Q,11,FALSE),"")</f>
        <v>tier - 3</v>
      </c>
      <c r="O2010" t="str">
        <f>IFERROR(VLOOKUP($A2010,'Hospitalisation Details'!$A:$Q,13,FALSE),"")</f>
        <v>tier - 3</v>
      </c>
      <c r="P2010" t="str">
        <f>IFERROR(VLOOKUP($A2010,'Hospitalisation Details'!$A:$Q,15,FALSE),"")</f>
        <v>R1012</v>
      </c>
      <c r="Q2010">
        <f>IFERROR(VLOOKUP($A2010,'Hospitalisation Details'!$A:$Q,8,FALSE),"")</f>
        <v>60</v>
      </c>
    </row>
    <row r="2011" spans="1:17" ht="15" x14ac:dyDescent="0.35">
      <c r="A2011" s="25" t="str">
        <f>'Customer Names'!A796</f>
        <v>Id795</v>
      </c>
      <c r="B2011" t="str">
        <f>IFERROR(VLOOKUP($A2011,'Customer Names'!$A:$F,3,FALSE),"")</f>
        <v>Dicharry</v>
      </c>
      <c r="C2011" s="27">
        <f>IFERROR(VLOOKUP($A2011,'Medical Examinations'!$A:$O,2,FALSE),"")</f>
        <v>38.06</v>
      </c>
      <c r="D2011">
        <f>IFERROR(VLOOKUP($A2011,'Medical Examinations'!$A:$O,3,FALSE),"")</f>
        <v>9.24</v>
      </c>
      <c r="E2011" s="26" t="str">
        <f>IFERROR(VLOOKUP($A2011,'Medical Examinations'!$A:$O,4,FALSE),"")</f>
        <v>No</v>
      </c>
      <c r="F2011" t="str">
        <f>IFERROR(VLOOKUP($A2011,'Medical Examinations'!$A:$O,6,FALSE),"")</f>
        <v>No</v>
      </c>
      <c r="G2011" t="str">
        <f>IFERROR(VLOOKUP($A2011,'Medical Examinations'!$A:$O,7,FALSE),"")</f>
        <v>No</v>
      </c>
      <c r="H2011" s="28" t="str">
        <f>IFERROR(VLOOKUP($A2011,'Medical Examinations'!$A:$O,8,FALSE),"")</f>
        <v>0</v>
      </c>
      <c r="I2011" t="str">
        <f>IFERROR(VLOOKUP($A2011,'Medical Examinations'!$A:$O,10,FALSE),"")</f>
        <v>No</v>
      </c>
      <c r="J2011" t="str">
        <f>IFERROR(VLOOKUP($A2011,'Medical Examinations'!$A:$O,14,FALSE),"")</f>
        <v>Obesity</v>
      </c>
      <c r="K2011" t="str">
        <f>IFERROR(VLOOKUP($A2011,'Medical Examinations'!$A:$O,15,FALSE),"")</f>
        <v>Diabetes</v>
      </c>
      <c r="L2011" s="19" t="str">
        <f>IFERROR(VLOOKUP($A2011,'Hospitalisation Details'!$A:$Q,7,FALSE),"")</f>
        <v>30-Oct-1971</v>
      </c>
      <c r="M2011" s="20">
        <f>IFERROR(VLOOKUP($A2011,'Hospitalisation Details'!$A:$Q,10,FALSE),"")</f>
        <v>13110.79</v>
      </c>
      <c r="N2011" s="26" t="str">
        <f>IFERROR(VLOOKUP($A2011,'Hospitalisation Details'!$A:$Q,11,FALSE),"")</f>
        <v>tier - 3</v>
      </c>
      <c r="O2011" t="str">
        <f>IFERROR(VLOOKUP($A2011,'Hospitalisation Details'!$A:$Q,13,FALSE),"")</f>
        <v>tier - 2</v>
      </c>
      <c r="P2011" t="str">
        <f>IFERROR(VLOOKUP($A2011,'Hospitalisation Details'!$A:$Q,15,FALSE),"")</f>
        <v>R1011</v>
      </c>
      <c r="Q2011">
        <f>IFERROR(VLOOKUP($A2011,'Hospitalisation Details'!$A:$Q,8,FALSE),"")</f>
        <v>51</v>
      </c>
    </row>
    <row r="2012" spans="1:17" ht="15" x14ac:dyDescent="0.35">
      <c r="A2012" s="25" t="str">
        <f>'Customer Names'!A797</f>
        <v>Id796</v>
      </c>
      <c r="B2012" t="str">
        <f>IFERROR(VLOOKUP($A2012,'Customer Names'!$A:$F,3,FALSE),"")</f>
        <v>Berry</v>
      </c>
      <c r="C2012" s="27">
        <f>IFERROR(VLOOKUP($A2012,'Medical Examinations'!$A:$O,2,FALSE),"")</f>
        <v>37.700000000000003</v>
      </c>
      <c r="D2012">
        <f>IFERROR(VLOOKUP($A2012,'Medical Examinations'!$A:$O,3,FALSE),"")</f>
        <v>8.6</v>
      </c>
      <c r="E2012" s="26" t="str">
        <f>IFERROR(VLOOKUP($A2012,'Medical Examinations'!$A:$O,4,FALSE),"")</f>
        <v>No</v>
      </c>
      <c r="F2012" t="str">
        <f>IFERROR(VLOOKUP($A2012,'Medical Examinations'!$A:$O,6,FALSE),"")</f>
        <v>No</v>
      </c>
      <c r="G2012" t="str">
        <f>IFERROR(VLOOKUP($A2012,'Medical Examinations'!$A:$O,7,FALSE),"")</f>
        <v>No</v>
      </c>
      <c r="H2012" s="28" t="str">
        <f>IFERROR(VLOOKUP($A2012,'Medical Examinations'!$A:$O,8,FALSE),"")</f>
        <v>0</v>
      </c>
      <c r="I2012" t="str">
        <f>IFERROR(VLOOKUP($A2012,'Medical Examinations'!$A:$O,10,FALSE),"")</f>
        <v>No</v>
      </c>
      <c r="J2012" t="str">
        <f>IFERROR(VLOOKUP($A2012,'Medical Examinations'!$A:$O,14,FALSE),"")</f>
        <v>Obesity</v>
      </c>
      <c r="K2012" t="str">
        <f>IFERROR(VLOOKUP($A2012,'Medical Examinations'!$A:$O,15,FALSE),"")</f>
        <v>Diabetes</v>
      </c>
      <c r="L2012" s="19" t="str">
        <f>IFERROR(VLOOKUP($A2012,'Hospitalisation Details'!$A:$Q,7,FALSE),"")</f>
        <v>17-Jul-1978</v>
      </c>
      <c r="M2012" s="20">
        <f>IFERROR(VLOOKUP($A2012,'Hospitalisation Details'!$A:$Q,10,FALSE),"")</f>
        <v>13101.74</v>
      </c>
      <c r="N2012" s="26" t="str">
        <f>IFERROR(VLOOKUP($A2012,'Hospitalisation Details'!$A:$Q,11,FALSE),"")</f>
        <v>tier - 3</v>
      </c>
      <c r="O2012" t="str">
        <f>IFERROR(VLOOKUP($A2012,'Hospitalisation Details'!$A:$Q,13,FALSE),"")</f>
        <v>tier - 2</v>
      </c>
      <c r="P2012" t="str">
        <f>IFERROR(VLOOKUP($A2012,'Hospitalisation Details'!$A:$Q,15,FALSE),"")</f>
        <v>R1026</v>
      </c>
      <c r="Q2012">
        <f>IFERROR(VLOOKUP($A2012,'Hospitalisation Details'!$A:$Q,8,FALSE),"")</f>
        <v>44</v>
      </c>
    </row>
    <row r="2013" spans="1:17" ht="15" x14ac:dyDescent="0.35">
      <c r="A2013" s="25" t="str">
        <f>'Customer Names'!A798</f>
        <v>Id797</v>
      </c>
      <c r="B2013" t="str">
        <f>IFERROR(VLOOKUP($A2013,'Customer Names'!$A:$F,3,FALSE),"")</f>
        <v>Porfirio</v>
      </c>
      <c r="C2013" s="27">
        <f>IFERROR(VLOOKUP($A2013,'Medical Examinations'!$A:$O,2,FALSE),"")</f>
        <v>44</v>
      </c>
      <c r="D2013">
        <f>IFERROR(VLOOKUP($A2013,'Medical Examinations'!$A:$O,3,FALSE),"")</f>
        <v>9.32</v>
      </c>
      <c r="E2013" s="26" t="str">
        <f>IFERROR(VLOOKUP($A2013,'Medical Examinations'!$A:$O,4,FALSE),"")</f>
        <v>Yes</v>
      </c>
      <c r="F2013" t="str">
        <f>IFERROR(VLOOKUP($A2013,'Medical Examinations'!$A:$O,6,FALSE),"")</f>
        <v>No</v>
      </c>
      <c r="G2013" t="str">
        <f>IFERROR(VLOOKUP($A2013,'Medical Examinations'!$A:$O,7,FALSE),"")</f>
        <v>No</v>
      </c>
      <c r="H2013" s="28">
        <f>IFERROR(VLOOKUP($A2013,'Medical Examinations'!$A:$O,8,FALSE),"")</f>
        <v>2</v>
      </c>
      <c r="I2013" t="str">
        <f>IFERROR(VLOOKUP($A2013,'Medical Examinations'!$A:$O,10,FALSE),"")</f>
        <v>No</v>
      </c>
      <c r="J2013" t="str">
        <f>IFERROR(VLOOKUP($A2013,'Medical Examinations'!$A:$O,14,FALSE),"")</f>
        <v>Obesity</v>
      </c>
      <c r="K2013" t="str">
        <f>IFERROR(VLOOKUP($A2013,'Medical Examinations'!$A:$O,15,FALSE),"")</f>
        <v>Diabetes</v>
      </c>
      <c r="L2013" s="19" t="str">
        <f>IFERROR(VLOOKUP($A2013,'Hospitalisation Details'!$A:$Q,7,FALSE),"")</f>
        <v>6-Nov-1961</v>
      </c>
      <c r="M2013" s="20">
        <f>IFERROR(VLOOKUP($A2013,'Hospitalisation Details'!$A:$Q,10,FALSE),"")</f>
        <v>13063.88</v>
      </c>
      <c r="N2013" s="26" t="str">
        <f>IFERROR(VLOOKUP($A2013,'Hospitalisation Details'!$A:$Q,11,FALSE),"")</f>
        <v>tier - 3</v>
      </c>
      <c r="O2013" t="str">
        <f>IFERROR(VLOOKUP($A2013,'Hospitalisation Details'!$A:$Q,13,FALSE),"")</f>
        <v>tier - 2</v>
      </c>
      <c r="P2013" t="str">
        <f>IFERROR(VLOOKUP($A2013,'Hospitalisation Details'!$A:$Q,15,FALSE),"")</f>
        <v>R1011</v>
      </c>
      <c r="Q2013">
        <f>IFERROR(VLOOKUP($A2013,'Hospitalisation Details'!$A:$Q,8,FALSE),"")</f>
        <v>61</v>
      </c>
    </row>
    <row r="2014" spans="1:17" ht="15" x14ac:dyDescent="0.35">
      <c r="A2014" s="25" t="str">
        <f>'Customer Names'!A799</f>
        <v>Id798</v>
      </c>
      <c r="B2014" t="str">
        <f>IFERROR(VLOOKUP($A2014,'Customer Names'!$A:$F,3,FALSE),"")</f>
        <v>Thind</v>
      </c>
      <c r="C2014" s="27">
        <f>IFERROR(VLOOKUP($A2014,'Medical Examinations'!$A:$O,2,FALSE),"")</f>
        <v>41.45</v>
      </c>
      <c r="D2014">
        <f>IFERROR(VLOOKUP($A2014,'Medical Examinations'!$A:$O,3,FALSE),"")</f>
        <v>6.12</v>
      </c>
      <c r="E2014" s="26" t="str">
        <f>IFERROR(VLOOKUP($A2014,'Medical Examinations'!$A:$O,4,FALSE),"")</f>
        <v>Yes</v>
      </c>
      <c r="F2014" t="str">
        <f>IFERROR(VLOOKUP($A2014,'Medical Examinations'!$A:$O,6,FALSE),"")</f>
        <v>No</v>
      </c>
      <c r="G2014" t="str">
        <f>IFERROR(VLOOKUP($A2014,'Medical Examinations'!$A:$O,7,FALSE),"")</f>
        <v>No</v>
      </c>
      <c r="H2014" s="28" t="str">
        <f>IFERROR(VLOOKUP($A2014,'Medical Examinations'!$A:$O,8,FALSE),"")</f>
        <v>0</v>
      </c>
      <c r="I2014" t="str">
        <f>IFERROR(VLOOKUP($A2014,'Medical Examinations'!$A:$O,10,FALSE),"")</f>
        <v>No</v>
      </c>
      <c r="J2014" t="str">
        <f>IFERROR(VLOOKUP($A2014,'Medical Examinations'!$A:$O,14,FALSE),"")</f>
        <v>Obesity</v>
      </c>
      <c r="K2014" t="str">
        <f>IFERROR(VLOOKUP($A2014,'Medical Examinations'!$A:$O,15,FALSE),"")</f>
        <v>Prediabetes</v>
      </c>
      <c r="L2014" s="19" t="str">
        <f>IFERROR(VLOOKUP($A2014,'Hospitalisation Details'!$A:$Q,7,FALSE),"")</f>
        <v>26-Oct-1985</v>
      </c>
      <c r="M2014" s="20">
        <f>IFERROR(VLOOKUP($A2014,'Hospitalisation Details'!$A:$Q,10,FALSE),"")</f>
        <v>13051.22</v>
      </c>
      <c r="N2014" s="26" t="str">
        <f>IFERROR(VLOOKUP($A2014,'Hospitalisation Details'!$A:$Q,11,FALSE),"")</f>
        <v>tier - 3</v>
      </c>
      <c r="O2014" t="str">
        <f>IFERROR(VLOOKUP($A2014,'Hospitalisation Details'!$A:$Q,13,FALSE),"")</f>
        <v>tier - 1</v>
      </c>
      <c r="P2014" t="str">
        <f>IFERROR(VLOOKUP($A2014,'Hospitalisation Details'!$A:$Q,15,FALSE),"")</f>
        <v>R1026</v>
      </c>
      <c r="Q2014">
        <f>IFERROR(VLOOKUP($A2014,'Hospitalisation Details'!$A:$Q,8,FALSE),"")</f>
        <v>37</v>
      </c>
    </row>
    <row r="2015" spans="1:17" ht="15" x14ac:dyDescent="0.35">
      <c r="A2015" s="25" t="str">
        <f>'Customer Names'!A800</f>
        <v>Id799</v>
      </c>
      <c r="B2015" t="str">
        <f>IFERROR(VLOOKUP($A2015,'Customer Names'!$A:$F,3,FALSE),"")</f>
        <v>Ryan</v>
      </c>
      <c r="C2015" s="27">
        <f>IFERROR(VLOOKUP($A2015,'Medical Examinations'!$A:$O,2,FALSE),"")</f>
        <v>25.364999999999998</v>
      </c>
      <c r="D2015">
        <f>IFERROR(VLOOKUP($A2015,'Medical Examinations'!$A:$O,3,FALSE),"")</f>
        <v>9.19</v>
      </c>
      <c r="E2015" s="26" t="str">
        <f>IFERROR(VLOOKUP($A2015,'Medical Examinations'!$A:$O,4,FALSE),"")</f>
        <v>Yes</v>
      </c>
      <c r="F2015" t="str">
        <f>IFERROR(VLOOKUP($A2015,'Medical Examinations'!$A:$O,6,FALSE),"")</f>
        <v>No</v>
      </c>
      <c r="G2015" t="str">
        <f>IFERROR(VLOOKUP($A2015,'Medical Examinations'!$A:$O,7,FALSE),"")</f>
        <v>No</v>
      </c>
      <c r="H2015" s="28" t="str">
        <f>IFERROR(VLOOKUP($A2015,'Medical Examinations'!$A:$O,8,FALSE),"")</f>
        <v>0</v>
      </c>
      <c r="I2015" t="str">
        <f>IFERROR(VLOOKUP($A2015,'Medical Examinations'!$A:$O,10,FALSE),"")</f>
        <v>No</v>
      </c>
      <c r="J2015" t="str">
        <f>IFERROR(VLOOKUP($A2015,'Medical Examinations'!$A:$O,14,FALSE),"")</f>
        <v>Over Weight</v>
      </c>
      <c r="K2015" t="str">
        <f>IFERROR(VLOOKUP($A2015,'Medical Examinations'!$A:$O,15,FALSE),"")</f>
        <v>Diabetes</v>
      </c>
      <c r="L2015" s="19" t="str">
        <f>IFERROR(VLOOKUP($A2015,'Hospitalisation Details'!$A:$Q,7,FALSE),"")</f>
        <v>6-Aug-1967</v>
      </c>
      <c r="M2015" s="20">
        <f>IFERROR(VLOOKUP($A2015,'Hospitalisation Details'!$A:$Q,10,FALSE),"")</f>
        <v>13047.33</v>
      </c>
      <c r="N2015" s="26" t="str">
        <f>IFERROR(VLOOKUP($A2015,'Hospitalisation Details'!$A:$Q,11,FALSE),"")</f>
        <v>tier - 3</v>
      </c>
      <c r="O2015" t="str">
        <f>IFERROR(VLOOKUP($A2015,'Hospitalisation Details'!$A:$Q,13,FALSE),"")</f>
        <v>tier - 3</v>
      </c>
      <c r="P2015" t="str">
        <f>IFERROR(VLOOKUP($A2015,'Hospitalisation Details'!$A:$Q,15,FALSE),"")</f>
        <v>R1024</v>
      </c>
      <c r="Q2015">
        <f>IFERROR(VLOOKUP($A2015,'Hospitalisation Details'!$A:$Q,8,FALSE),"")</f>
        <v>55</v>
      </c>
    </row>
    <row r="2016" spans="1:17" ht="15" x14ac:dyDescent="0.35">
      <c r="A2016" s="25" t="str">
        <f>'Customer Names'!A9</f>
        <v>Id8</v>
      </c>
      <c r="B2016" t="str">
        <f>IFERROR(VLOOKUP($A2016,'Customer Names'!$A:$F,3,FALSE),"")</f>
        <v>Hallman</v>
      </c>
      <c r="C2016" s="27">
        <f>IFERROR(VLOOKUP($A2016,'Medical Examinations'!$A:$O,2,FALSE),"")</f>
        <v>36.96</v>
      </c>
      <c r="D2016">
        <f>IFERROR(VLOOKUP($A2016,'Medical Examinations'!$A:$O,3,FALSE),"")</f>
        <v>7.93</v>
      </c>
      <c r="E2016" s="26" t="str">
        <f>IFERROR(VLOOKUP($A2016,'Medical Examinations'!$A:$O,4,FALSE),"")</f>
        <v>No</v>
      </c>
      <c r="F2016" t="str">
        <f>IFERROR(VLOOKUP($A2016,'Medical Examinations'!$A:$O,6,FALSE),"")</f>
        <v>No</v>
      </c>
      <c r="G2016" t="str">
        <f>IFERROR(VLOOKUP($A2016,'Medical Examinations'!$A:$O,7,FALSE),"")</f>
        <v>No</v>
      </c>
      <c r="H2016" s="28">
        <f>IFERROR(VLOOKUP($A2016,'Medical Examinations'!$A:$O,8,FALSE),"")</f>
        <v>3</v>
      </c>
      <c r="I2016" t="str">
        <f>IFERROR(VLOOKUP($A2016,'Medical Examinations'!$A:$O,10,FALSE),"")</f>
        <v>Yes</v>
      </c>
      <c r="J2016" t="str">
        <f>IFERROR(VLOOKUP($A2016,'Medical Examinations'!$A:$O,14,FALSE),"")</f>
        <v>Obesity</v>
      </c>
      <c r="K2016" t="str">
        <f>IFERROR(VLOOKUP($A2016,'Medical Examinations'!$A:$O,15,FALSE),"")</f>
        <v>Diabetes</v>
      </c>
      <c r="L2016" s="19" t="str">
        <f>IFERROR(VLOOKUP($A2016,'Hospitalisation Details'!$A:$Q,7,FALSE),"")</f>
        <v>27-Jun-1958</v>
      </c>
      <c r="M2016" s="20">
        <f>IFERROR(VLOOKUP($A2016,'Hospitalisation Details'!$A:$Q,10,FALSE),"")</f>
        <v>49577.66</v>
      </c>
      <c r="N2016" s="26" t="str">
        <f>IFERROR(VLOOKUP($A2016,'Hospitalisation Details'!$A:$Q,11,FALSE),"")</f>
        <v>tier - 2</v>
      </c>
      <c r="O2016" t="str">
        <f>IFERROR(VLOOKUP($A2016,'Hospitalisation Details'!$A:$Q,13,FALSE),"")</f>
        <v>tier - 2</v>
      </c>
      <c r="P2016" t="str">
        <f>IFERROR(VLOOKUP($A2016,'Hospitalisation Details'!$A:$Q,15,FALSE),"")</f>
        <v>R1013</v>
      </c>
      <c r="Q2016">
        <f>IFERROR(VLOOKUP($A2016,'Hospitalisation Details'!$A:$Q,8,FALSE),"")</f>
        <v>64</v>
      </c>
    </row>
    <row r="2017" spans="1:17" ht="15" x14ac:dyDescent="0.35">
      <c r="A2017" s="25" t="str">
        <f>'Customer Names'!A81</f>
        <v>Id80</v>
      </c>
      <c r="B2017" t="str">
        <f>IFERROR(VLOOKUP($A2017,'Customer Names'!$A:$F,3,FALSE),"")</f>
        <v>Holtzapple</v>
      </c>
      <c r="C2017" s="27">
        <f>IFERROR(VLOOKUP($A2017,'Medical Examinations'!$A:$O,2,FALSE),"")</f>
        <v>51.01</v>
      </c>
      <c r="D2017">
        <f>IFERROR(VLOOKUP($A2017,'Medical Examinations'!$A:$O,3,FALSE),"")</f>
        <v>9.1999999999999993</v>
      </c>
      <c r="E2017" s="26" t="str">
        <f>IFERROR(VLOOKUP($A2017,'Medical Examinations'!$A:$O,4,FALSE),"")</f>
        <v>No</v>
      </c>
      <c r="F2017" t="str">
        <f>IFERROR(VLOOKUP($A2017,'Medical Examinations'!$A:$O,6,FALSE),"")</f>
        <v>No</v>
      </c>
      <c r="G2017" t="str">
        <f>IFERROR(VLOOKUP($A2017,'Medical Examinations'!$A:$O,7,FALSE),"")</f>
        <v>No</v>
      </c>
      <c r="H2017" s="28" t="str">
        <f>IFERROR(VLOOKUP($A2017,'Medical Examinations'!$A:$O,8,FALSE),"")</f>
        <v>0</v>
      </c>
      <c r="I2017" t="str">
        <f>IFERROR(VLOOKUP($A2017,'Medical Examinations'!$A:$O,10,FALSE),"")</f>
        <v>Yes</v>
      </c>
      <c r="J2017" t="str">
        <f>IFERROR(VLOOKUP($A2017,'Medical Examinations'!$A:$O,14,FALSE),"")</f>
        <v>Obesity</v>
      </c>
      <c r="K2017" t="str">
        <f>IFERROR(VLOOKUP($A2017,'Medical Examinations'!$A:$O,15,FALSE),"")</f>
        <v>Diabetes</v>
      </c>
      <c r="L2017" s="19" t="str">
        <f>IFERROR(VLOOKUP($A2017,'Hospitalisation Details'!$A:$Q,7,FALSE),"")</f>
        <v>16-Oct-1971</v>
      </c>
      <c r="M2017" s="20">
        <f>IFERROR(VLOOKUP($A2017,'Hospitalisation Details'!$A:$Q,10,FALSE),"")</f>
        <v>41351.879999999997</v>
      </c>
      <c r="N2017" s="26" t="str">
        <f>IFERROR(VLOOKUP($A2017,'Hospitalisation Details'!$A:$Q,11,FALSE),"")</f>
        <v>tier - 1</v>
      </c>
      <c r="O2017" t="str">
        <f>IFERROR(VLOOKUP($A2017,'Hospitalisation Details'!$A:$Q,13,FALSE),"")</f>
        <v>tier - 2</v>
      </c>
      <c r="P2017" t="str">
        <f>IFERROR(VLOOKUP($A2017,'Hospitalisation Details'!$A:$Q,15,FALSE),"")</f>
        <v>R1011</v>
      </c>
      <c r="Q2017">
        <f>IFERROR(VLOOKUP($A2017,'Hospitalisation Details'!$A:$Q,8,FALSE),"")</f>
        <v>51</v>
      </c>
    </row>
    <row r="2018" spans="1:17" ht="15" x14ac:dyDescent="0.35">
      <c r="A2018" s="25" t="str">
        <f>'Customer Names'!A801</f>
        <v>Id800</v>
      </c>
      <c r="B2018" t="str">
        <f>IFERROR(VLOOKUP($A2018,'Customer Names'!$A:$F,3,FALSE),"")</f>
        <v>Horn</v>
      </c>
      <c r="C2018" s="27">
        <f>IFERROR(VLOOKUP($A2018,'Medical Examinations'!$A:$O,2,FALSE),"")</f>
        <v>34.56</v>
      </c>
      <c r="D2018">
        <f>IFERROR(VLOOKUP($A2018,'Medical Examinations'!$A:$O,3,FALSE),"")</f>
        <v>5.84</v>
      </c>
      <c r="E2018" s="26" t="str">
        <f>IFERROR(VLOOKUP($A2018,'Medical Examinations'!$A:$O,4,FALSE),"")</f>
        <v>Yes</v>
      </c>
      <c r="F2018" t="str">
        <f>IFERROR(VLOOKUP($A2018,'Medical Examinations'!$A:$O,6,FALSE),"")</f>
        <v>No</v>
      </c>
      <c r="G2018" t="str">
        <f>IFERROR(VLOOKUP($A2018,'Medical Examinations'!$A:$O,7,FALSE),"")</f>
        <v>Yes</v>
      </c>
      <c r="H2018" s="28">
        <f>IFERROR(VLOOKUP($A2018,'Medical Examinations'!$A:$O,8,FALSE),"")</f>
        <v>1</v>
      </c>
      <c r="I2018" t="str">
        <f>IFERROR(VLOOKUP($A2018,'Medical Examinations'!$A:$O,10,FALSE),"")</f>
        <v>No</v>
      </c>
      <c r="J2018" t="str">
        <f>IFERROR(VLOOKUP($A2018,'Medical Examinations'!$A:$O,14,FALSE),"")</f>
        <v>Obesity</v>
      </c>
      <c r="K2018" t="str">
        <f>IFERROR(VLOOKUP($A2018,'Medical Examinations'!$A:$O,15,FALSE),"")</f>
        <v>Prediabetes</v>
      </c>
      <c r="L2018" s="19" t="str">
        <f>IFERROR(VLOOKUP($A2018,'Hospitalisation Details'!$A:$Q,7,FALSE),"")</f>
        <v>23-Sep-1969</v>
      </c>
      <c r="M2018" s="20">
        <f>IFERROR(VLOOKUP($A2018,'Hospitalisation Details'!$A:$Q,10,FALSE),"")</f>
        <v>13044.41</v>
      </c>
      <c r="N2018" s="26" t="str">
        <f>IFERROR(VLOOKUP($A2018,'Hospitalisation Details'!$A:$Q,11,FALSE),"")</f>
        <v>tier - 3</v>
      </c>
      <c r="O2018" t="str">
        <f>IFERROR(VLOOKUP($A2018,'Hospitalisation Details'!$A:$Q,13,FALSE),"")</f>
        <v>tier - 1</v>
      </c>
      <c r="P2018" t="str">
        <f>IFERROR(VLOOKUP($A2018,'Hospitalisation Details'!$A:$Q,15,FALSE),"")</f>
        <v>R1012</v>
      </c>
      <c r="Q2018">
        <f>IFERROR(VLOOKUP($A2018,'Hospitalisation Details'!$A:$Q,8,FALSE),"")</f>
        <v>53</v>
      </c>
    </row>
    <row r="2019" spans="1:17" ht="15" x14ac:dyDescent="0.35">
      <c r="A2019" s="25" t="str">
        <f>'Customer Names'!A802</f>
        <v>Id801</v>
      </c>
      <c r="B2019" t="str">
        <f>IFERROR(VLOOKUP($A2019,'Customer Names'!$A:$F,3,FALSE),"")</f>
        <v>Sabadosa</v>
      </c>
      <c r="C2019" s="27">
        <f>IFERROR(VLOOKUP($A2019,'Medical Examinations'!$A:$O,2,FALSE),"")</f>
        <v>28.2</v>
      </c>
      <c r="D2019">
        <f>IFERROR(VLOOKUP($A2019,'Medical Examinations'!$A:$O,3,FALSE),"")</f>
        <v>7.19</v>
      </c>
      <c r="E2019" s="26" t="str">
        <f>IFERROR(VLOOKUP($A2019,'Medical Examinations'!$A:$O,4,FALSE),"")</f>
        <v>Yes</v>
      </c>
      <c r="F2019" t="str">
        <f>IFERROR(VLOOKUP($A2019,'Medical Examinations'!$A:$O,6,FALSE),"")</f>
        <v>No</v>
      </c>
      <c r="G2019" t="str">
        <f>IFERROR(VLOOKUP($A2019,'Medical Examinations'!$A:$O,7,FALSE),"")</f>
        <v>No</v>
      </c>
      <c r="H2019" s="28">
        <f>IFERROR(VLOOKUP($A2019,'Medical Examinations'!$A:$O,8,FALSE),"")</f>
        <v>2</v>
      </c>
      <c r="I2019" t="str">
        <f>IFERROR(VLOOKUP($A2019,'Medical Examinations'!$A:$O,10,FALSE),"")</f>
        <v>No</v>
      </c>
      <c r="J2019" t="str">
        <f>IFERROR(VLOOKUP($A2019,'Medical Examinations'!$A:$O,14,FALSE),"")</f>
        <v>Over Weight</v>
      </c>
      <c r="K2019" t="str">
        <f>IFERROR(VLOOKUP($A2019,'Medical Examinations'!$A:$O,15,FALSE),"")</f>
        <v>Diabetes</v>
      </c>
      <c r="L2019" s="19" t="str">
        <f>IFERROR(VLOOKUP($A2019,'Hospitalisation Details'!$A:$Q,7,FALSE),"")</f>
        <v>9-Nov-1961</v>
      </c>
      <c r="M2019" s="20">
        <f>IFERROR(VLOOKUP($A2019,'Hospitalisation Details'!$A:$Q,10,FALSE),"")</f>
        <v>13041.92</v>
      </c>
      <c r="N2019" s="26" t="str">
        <f>IFERROR(VLOOKUP($A2019,'Hospitalisation Details'!$A:$Q,11,FALSE),"")</f>
        <v>tier - 3</v>
      </c>
      <c r="O2019" t="str">
        <f>IFERROR(VLOOKUP($A2019,'Hospitalisation Details'!$A:$Q,13,FALSE),"")</f>
        <v>tier - 1</v>
      </c>
      <c r="P2019" t="str">
        <f>IFERROR(VLOOKUP($A2019,'Hospitalisation Details'!$A:$Q,15,FALSE),"")</f>
        <v>R1011</v>
      </c>
      <c r="Q2019">
        <f>IFERROR(VLOOKUP($A2019,'Hospitalisation Details'!$A:$Q,8,FALSE),"")</f>
        <v>61</v>
      </c>
    </row>
    <row r="2020" spans="1:17" ht="15" x14ac:dyDescent="0.35">
      <c r="A2020" s="25" t="str">
        <f>'Customer Names'!A803</f>
        <v>Id802</v>
      </c>
      <c r="B2020" t="str">
        <f>IFERROR(VLOOKUP($A2020,'Customer Names'!$A:$F,3,FALSE),"")</f>
        <v>Casady</v>
      </c>
      <c r="C2020" s="27">
        <f>IFERROR(VLOOKUP($A2020,'Medical Examinations'!$A:$O,2,FALSE),"")</f>
        <v>30.43</v>
      </c>
      <c r="D2020">
        <f>IFERROR(VLOOKUP($A2020,'Medical Examinations'!$A:$O,3,FALSE),"")</f>
        <v>9.39</v>
      </c>
      <c r="E2020" s="26" t="str">
        <f>IFERROR(VLOOKUP($A2020,'Medical Examinations'!$A:$O,4,FALSE),"")</f>
        <v>No</v>
      </c>
      <c r="F2020" t="str">
        <f>IFERROR(VLOOKUP($A2020,'Medical Examinations'!$A:$O,6,FALSE),"")</f>
        <v>No</v>
      </c>
      <c r="G2020" t="str">
        <f>IFERROR(VLOOKUP($A2020,'Medical Examinations'!$A:$O,7,FALSE),"")</f>
        <v>No</v>
      </c>
      <c r="H2020" s="28" t="str">
        <f>IFERROR(VLOOKUP($A2020,'Medical Examinations'!$A:$O,8,FALSE),"")</f>
        <v>0</v>
      </c>
      <c r="I2020" t="str">
        <f>IFERROR(VLOOKUP($A2020,'Medical Examinations'!$A:$O,10,FALSE),"")</f>
        <v>No</v>
      </c>
      <c r="J2020" t="str">
        <f>IFERROR(VLOOKUP($A2020,'Medical Examinations'!$A:$O,14,FALSE),"")</f>
        <v>Obesity</v>
      </c>
      <c r="K2020" t="str">
        <f>IFERROR(VLOOKUP($A2020,'Medical Examinations'!$A:$O,15,FALSE),"")</f>
        <v>Diabetes</v>
      </c>
      <c r="L2020" s="19" t="str">
        <f>IFERROR(VLOOKUP($A2020,'Hospitalisation Details'!$A:$Q,7,FALSE),"")</f>
        <v>4-Nov-1965</v>
      </c>
      <c r="M2020" s="20">
        <f>IFERROR(VLOOKUP($A2020,'Hospitalisation Details'!$A:$Q,10,FALSE),"")</f>
        <v>13023.93</v>
      </c>
      <c r="N2020" s="26" t="str">
        <f>IFERROR(VLOOKUP($A2020,'Hospitalisation Details'!$A:$Q,11,FALSE),"")</f>
        <v>tier - 3</v>
      </c>
      <c r="O2020" t="str">
        <f>IFERROR(VLOOKUP($A2020,'Hospitalisation Details'!$A:$Q,13,FALSE),"")</f>
        <v>tier - 2</v>
      </c>
      <c r="P2020" t="str">
        <f>IFERROR(VLOOKUP($A2020,'Hospitalisation Details'!$A:$Q,15,FALSE),"")</f>
        <v>R1025</v>
      </c>
      <c r="Q2020">
        <f>IFERROR(VLOOKUP($A2020,'Hospitalisation Details'!$A:$Q,8,FALSE),"")</f>
        <v>57</v>
      </c>
    </row>
    <row r="2021" spans="1:17" ht="15" x14ac:dyDescent="0.35">
      <c r="A2021" s="25" t="str">
        <f>'Customer Names'!A804</f>
        <v>Id803</v>
      </c>
      <c r="B2021" t="str">
        <f>IFERROR(VLOOKUP($A2021,'Customer Names'!$A:$F,3,FALSE),"")</f>
        <v>Phillips</v>
      </c>
      <c r="C2021" s="27">
        <f>IFERROR(VLOOKUP($A2021,'Medical Examinations'!$A:$O,2,FALSE),"")</f>
        <v>32.395000000000003</v>
      </c>
      <c r="D2021">
        <f>IFERROR(VLOOKUP($A2021,'Medical Examinations'!$A:$O,3,FALSE),"")</f>
        <v>4.2699999999999996</v>
      </c>
      <c r="E2021" s="26" t="str">
        <f>IFERROR(VLOOKUP($A2021,'Medical Examinations'!$A:$O,4,FALSE),"")</f>
        <v>Yes</v>
      </c>
      <c r="F2021" t="str">
        <f>IFERROR(VLOOKUP($A2021,'Medical Examinations'!$A:$O,6,FALSE),"")</f>
        <v>No</v>
      </c>
      <c r="G2021" t="str">
        <f>IFERROR(VLOOKUP($A2021,'Medical Examinations'!$A:$O,7,FALSE),"")</f>
        <v>No</v>
      </c>
      <c r="H2021" s="28">
        <f>IFERROR(VLOOKUP($A2021,'Medical Examinations'!$A:$O,8,FALSE),"")</f>
        <v>1</v>
      </c>
      <c r="I2021" t="str">
        <f>IFERROR(VLOOKUP($A2021,'Medical Examinations'!$A:$O,10,FALSE),"")</f>
        <v>No</v>
      </c>
      <c r="J2021" t="str">
        <f>IFERROR(VLOOKUP($A2021,'Medical Examinations'!$A:$O,14,FALSE),"")</f>
        <v>Obesity</v>
      </c>
      <c r="K2021" t="str">
        <f>IFERROR(VLOOKUP($A2021,'Medical Examinations'!$A:$O,15,FALSE),"")</f>
        <v>Normal</v>
      </c>
      <c r="L2021" s="19" t="str">
        <f>IFERROR(VLOOKUP($A2021,'Hospitalisation Details'!$A:$Q,7,FALSE),"")</f>
        <v>23-Sep-1964</v>
      </c>
      <c r="M2021" s="20">
        <f>IFERROR(VLOOKUP($A2021,'Hospitalisation Details'!$A:$Q,10,FALSE),"")</f>
        <v>13019.16</v>
      </c>
      <c r="N2021" s="26" t="str">
        <f>IFERROR(VLOOKUP($A2021,'Hospitalisation Details'!$A:$Q,11,FALSE),"")</f>
        <v>tier - 3</v>
      </c>
      <c r="O2021" t="str">
        <f>IFERROR(VLOOKUP($A2021,'Hospitalisation Details'!$A:$Q,13,FALSE),"")</f>
        <v>tier - 1</v>
      </c>
      <c r="P2021" t="str">
        <f>IFERROR(VLOOKUP($A2021,'Hospitalisation Details'!$A:$Q,15,FALSE),"")</f>
        <v>R1024</v>
      </c>
      <c r="Q2021">
        <f>IFERROR(VLOOKUP($A2021,'Hospitalisation Details'!$A:$Q,8,FALSE),"")</f>
        <v>58</v>
      </c>
    </row>
    <row r="2022" spans="1:17" ht="15" x14ac:dyDescent="0.35">
      <c r="A2022" s="25" t="str">
        <f>'Customer Names'!A805</f>
        <v>Id804</v>
      </c>
      <c r="B2022" t="str">
        <f>IFERROR(VLOOKUP($A2022,'Customer Names'!$A:$F,3,FALSE),"")</f>
        <v>Ahokas</v>
      </c>
      <c r="C2022" s="27">
        <f>IFERROR(VLOOKUP($A2022,'Medical Examinations'!$A:$O,2,FALSE),"")</f>
        <v>24.035</v>
      </c>
      <c r="D2022">
        <f>IFERROR(VLOOKUP($A2022,'Medical Examinations'!$A:$O,3,FALSE),"")</f>
        <v>11.71</v>
      </c>
      <c r="E2022" s="26" t="str">
        <f>IFERROR(VLOOKUP($A2022,'Medical Examinations'!$A:$O,4,FALSE),"")</f>
        <v>No</v>
      </c>
      <c r="F2022" t="str">
        <f>IFERROR(VLOOKUP($A2022,'Medical Examinations'!$A:$O,6,FALSE),"")</f>
        <v>No</v>
      </c>
      <c r="G2022" t="str">
        <f>IFERROR(VLOOKUP($A2022,'Medical Examinations'!$A:$O,7,FALSE),"")</f>
        <v>No</v>
      </c>
      <c r="H2022" s="28" t="str">
        <f>IFERROR(VLOOKUP($A2022,'Medical Examinations'!$A:$O,8,FALSE),"")</f>
        <v>0</v>
      </c>
      <c r="I2022" t="str">
        <f>IFERROR(VLOOKUP($A2022,'Medical Examinations'!$A:$O,10,FALSE),"")</f>
        <v>No</v>
      </c>
      <c r="J2022" t="str">
        <f>IFERROR(VLOOKUP($A2022,'Medical Examinations'!$A:$O,14,FALSE),"")</f>
        <v>Normal Weight</v>
      </c>
      <c r="K2022" t="str">
        <f>IFERROR(VLOOKUP($A2022,'Medical Examinations'!$A:$O,15,FALSE),"")</f>
        <v>Diabetes</v>
      </c>
      <c r="L2022" s="19" t="str">
        <f>IFERROR(VLOOKUP($A2022,'Hospitalisation Details'!$A:$Q,7,FALSE),"")</f>
        <v>20-Jul-1962</v>
      </c>
      <c r="M2022" s="20">
        <f>IFERROR(VLOOKUP($A2022,'Hospitalisation Details'!$A:$Q,10,FALSE),"")</f>
        <v>13012.21</v>
      </c>
      <c r="N2022" s="26" t="str">
        <f>IFERROR(VLOOKUP($A2022,'Hospitalisation Details'!$A:$Q,11,FALSE),"")</f>
        <v>tier - 3</v>
      </c>
      <c r="O2022" t="str">
        <f>IFERROR(VLOOKUP($A2022,'Hospitalisation Details'!$A:$Q,13,FALSE),"")</f>
        <v>tier - 1</v>
      </c>
      <c r="P2022" t="str">
        <f>IFERROR(VLOOKUP($A2022,'Hospitalisation Details'!$A:$Q,15,FALSE),"")</f>
        <v>R1012</v>
      </c>
      <c r="Q2022">
        <f>IFERROR(VLOOKUP($A2022,'Hospitalisation Details'!$A:$Q,8,FALSE),"")</f>
        <v>60</v>
      </c>
    </row>
    <row r="2023" spans="1:17" ht="15" x14ac:dyDescent="0.35">
      <c r="A2023" s="25" t="str">
        <f>'Customer Names'!A806</f>
        <v>Id805</v>
      </c>
      <c r="B2023" t="str">
        <f>IFERROR(VLOOKUP($A2023,'Customer Names'!$A:$F,3,FALSE),"")</f>
        <v>Hebert</v>
      </c>
      <c r="C2023" s="27">
        <f>IFERROR(VLOOKUP($A2023,'Medical Examinations'!$A:$O,2,FALSE),"")</f>
        <v>37.119999999999997</v>
      </c>
      <c r="D2023">
        <f>IFERROR(VLOOKUP($A2023,'Medical Examinations'!$A:$O,3,FALSE),"")</f>
        <v>5.29</v>
      </c>
      <c r="E2023" s="26" t="str">
        <f>IFERROR(VLOOKUP($A2023,'Medical Examinations'!$A:$O,4,FALSE),"")</f>
        <v>No</v>
      </c>
      <c r="F2023" t="str">
        <f>IFERROR(VLOOKUP($A2023,'Medical Examinations'!$A:$O,6,FALSE),"")</f>
        <v>No</v>
      </c>
      <c r="G2023" t="str">
        <f>IFERROR(VLOOKUP($A2023,'Medical Examinations'!$A:$O,7,FALSE),"")</f>
        <v>No</v>
      </c>
      <c r="H2023" s="28">
        <f>IFERROR(VLOOKUP($A2023,'Medical Examinations'!$A:$O,8,FALSE),"")</f>
        <v>2</v>
      </c>
      <c r="I2023" t="str">
        <f>IFERROR(VLOOKUP($A2023,'Medical Examinations'!$A:$O,10,FALSE),"")</f>
        <v>No</v>
      </c>
      <c r="J2023" t="str">
        <f>IFERROR(VLOOKUP($A2023,'Medical Examinations'!$A:$O,14,FALSE),"")</f>
        <v>Obesity</v>
      </c>
      <c r="K2023" t="str">
        <f>IFERROR(VLOOKUP($A2023,'Medical Examinations'!$A:$O,15,FALSE),"")</f>
        <v>Normal</v>
      </c>
      <c r="L2023" s="19" t="str">
        <f>IFERROR(VLOOKUP($A2023,'Hospitalisation Details'!$A:$Q,7,FALSE),"")</f>
        <v>27-Sep-1972</v>
      </c>
      <c r="M2023" s="20">
        <f>IFERROR(VLOOKUP($A2023,'Hospitalisation Details'!$A:$Q,10,FALSE),"")</f>
        <v>13010.86</v>
      </c>
      <c r="N2023" s="26" t="str">
        <f>IFERROR(VLOOKUP($A2023,'Hospitalisation Details'!$A:$Q,11,FALSE),"")</f>
        <v>tier - 3</v>
      </c>
      <c r="O2023" t="str">
        <f>IFERROR(VLOOKUP($A2023,'Hospitalisation Details'!$A:$Q,13,FALSE),"")</f>
        <v>tier - 2</v>
      </c>
      <c r="P2023" t="str">
        <f>IFERROR(VLOOKUP($A2023,'Hospitalisation Details'!$A:$Q,15,FALSE),"")</f>
        <v>R1012</v>
      </c>
      <c r="Q2023">
        <f>IFERROR(VLOOKUP($A2023,'Hospitalisation Details'!$A:$Q,8,FALSE),"")</f>
        <v>50</v>
      </c>
    </row>
    <row r="2024" spans="1:17" ht="15" x14ac:dyDescent="0.35">
      <c r="A2024" s="25" t="str">
        <f>'Customer Names'!A807</f>
        <v>Id806</v>
      </c>
      <c r="B2024" t="str">
        <f>IFERROR(VLOOKUP($A2024,'Customer Names'!$A:$F,3,FALSE),"")</f>
        <v>Fair</v>
      </c>
      <c r="C2024" s="27">
        <f>IFERROR(VLOOKUP($A2024,'Medical Examinations'!$A:$O,2,FALSE),"")</f>
        <v>34.840000000000003</v>
      </c>
      <c r="D2024">
        <f>IFERROR(VLOOKUP($A2024,'Medical Examinations'!$A:$O,3,FALSE),"")</f>
        <v>6</v>
      </c>
      <c r="E2024" s="26" t="str">
        <f>IFERROR(VLOOKUP($A2024,'Medical Examinations'!$A:$O,4,FALSE),"")</f>
        <v>Yes</v>
      </c>
      <c r="F2024" t="str">
        <f>IFERROR(VLOOKUP($A2024,'Medical Examinations'!$A:$O,6,FALSE),"")</f>
        <v>No</v>
      </c>
      <c r="G2024" t="str">
        <f>IFERROR(VLOOKUP($A2024,'Medical Examinations'!$A:$O,7,FALSE),"")</f>
        <v>Yes</v>
      </c>
      <c r="H2024" s="28">
        <f>IFERROR(VLOOKUP($A2024,'Medical Examinations'!$A:$O,8,FALSE),"")</f>
        <v>1</v>
      </c>
      <c r="I2024" t="str">
        <f>IFERROR(VLOOKUP($A2024,'Medical Examinations'!$A:$O,10,FALSE),"")</f>
        <v>No</v>
      </c>
      <c r="J2024" t="str">
        <f>IFERROR(VLOOKUP($A2024,'Medical Examinations'!$A:$O,14,FALSE),"")</f>
        <v>Obesity</v>
      </c>
      <c r="K2024" t="str">
        <f>IFERROR(VLOOKUP($A2024,'Medical Examinations'!$A:$O,15,FALSE),"")</f>
        <v>Prediabetes</v>
      </c>
      <c r="L2024" s="19" t="str">
        <f>IFERROR(VLOOKUP($A2024,'Hospitalisation Details'!$A:$Q,7,FALSE),"")</f>
        <v>13-Dec-1969</v>
      </c>
      <c r="M2024" s="20">
        <f>IFERROR(VLOOKUP($A2024,'Hospitalisation Details'!$A:$Q,10,FALSE),"")</f>
        <v>13008.07</v>
      </c>
      <c r="N2024" s="26" t="str">
        <f>IFERROR(VLOOKUP($A2024,'Hospitalisation Details'!$A:$Q,11,FALSE),"")</f>
        <v>tier - 3</v>
      </c>
      <c r="O2024" t="str">
        <f>IFERROR(VLOOKUP($A2024,'Hospitalisation Details'!$A:$Q,13,FALSE),"")</f>
        <v>tier - 3</v>
      </c>
      <c r="P2024" t="str">
        <f>IFERROR(VLOOKUP($A2024,'Hospitalisation Details'!$A:$Q,15,FALSE),"")</f>
        <v>R1012</v>
      </c>
      <c r="Q2024">
        <f>IFERROR(VLOOKUP($A2024,'Hospitalisation Details'!$A:$Q,8,FALSE),"")</f>
        <v>53</v>
      </c>
    </row>
    <row r="2025" spans="1:17" ht="15" x14ac:dyDescent="0.35">
      <c r="A2025" s="25" t="str">
        <f>'Customer Names'!A808</f>
        <v>Id807</v>
      </c>
      <c r="B2025" t="str">
        <f>IFERROR(VLOOKUP($A2025,'Customer Names'!$A:$F,3,FALSE),"")</f>
        <v>Swenson</v>
      </c>
      <c r="C2025" s="27">
        <f>IFERROR(VLOOKUP($A2025,'Medical Examinations'!$A:$O,2,FALSE),"")</f>
        <v>29.53</v>
      </c>
      <c r="D2025">
        <f>IFERROR(VLOOKUP($A2025,'Medical Examinations'!$A:$O,3,FALSE),"")</f>
        <v>10.64</v>
      </c>
      <c r="E2025" s="26" t="str">
        <f>IFERROR(VLOOKUP($A2025,'Medical Examinations'!$A:$O,4,FALSE),"")</f>
        <v>No</v>
      </c>
      <c r="F2025" t="str">
        <f>IFERROR(VLOOKUP($A2025,'Medical Examinations'!$A:$O,6,FALSE),"")</f>
        <v>No</v>
      </c>
      <c r="G2025" t="str">
        <f>IFERROR(VLOOKUP($A2025,'Medical Examinations'!$A:$O,7,FALSE),"")</f>
        <v>No</v>
      </c>
      <c r="H2025" s="28" t="str">
        <f>IFERROR(VLOOKUP($A2025,'Medical Examinations'!$A:$O,8,FALSE),"")</f>
        <v>0</v>
      </c>
      <c r="I2025" t="str">
        <f>IFERROR(VLOOKUP($A2025,'Medical Examinations'!$A:$O,10,FALSE),"")</f>
        <v>No</v>
      </c>
      <c r="J2025" t="str">
        <f>IFERROR(VLOOKUP($A2025,'Medical Examinations'!$A:$O,14,FALSE),"")</f>
        <v>Over Weight</v>
      </c>
      <c r="K2025" t="str">
        <f>IFERROR(VLOOKUP($A2025,'Medical Examinations'!$A:$O,15,FALSE),"")</f>
        <v>Diabetes</v>
      </c>
      <c r="L2025" s="19" t="str">
        <f>IFERROR(VLOOKUP($A2025,'Hospitalisation Details'!$A:$Q,7,FALSE),"")</f>
        <v>24-Jun-1962</v>
      </c>
      <c r="M2025" s="20">
        <f>IFERROR(VLOOKUP($A2025,'Hospitalisation Details'!$A:$Q,10,FALSE),"")</f>
        <v>13004.95</v>
      </c>
      <c r="N2025" s="26" t="str">
        <f>IFERROR(VLOOKUP($A2025,'Hospitalisation Details'!$A:$Q,11,FALSE),"")</f>
        <v>tier - 3</v>
      </c>
      <c r="O2025" t="str">
        <f>IFERROR(VLOOKUP($A2025,'Hospitalisation Details'!$A:$Q,13,FALSE),"")</f>
        <v>tier - 1</v>
      </c>
      <c r="P2025" t="str">
        <f>IFERROR(VLOOKUP($A2025,'Hospitalisation Details'!$A:$Q,15,FALSE),"")</f>
        <v>R1012</v>
      </c>
      <c r="Q2025">
        <f>IFERROR(VLOOKUP($A2025,'Hospitalisation Details'!$A:$Q,8,FALSE),"")</f>
        <v>60</v>
      </c>
    </row>
    <row r="2026" spans="1:17" ht="15" x14ac:dyDescent="0.35">
      <c r="A2026" s="25" t="str">
        <f>'Customer Names'!A809</f>
        <v>Id808</v>
      </c>
      <c r="B2026" t="str">
        <f>IFERROR(VLOOKUP($A2026,'Customer Names'!$A:$F,3,FALSE),"")</f>
        <v>Revenis</v>
      </c>
      <c r="C2026" s="27">
        <f>IFERROR(VLOOKUP($A2026,'Medical Examinations'!$A:$O,2,FALSE),"")</f>
        <v>42.51</v>
      </c>
      <c r="D2026">
        <f>IFERROR(VLOOKUP($A2026,'Medical Examinations'!$A:$O,3,FALSE),"")</f>
        <v>8.2100000000000009</v>
      </c>
      <c r="E2026" s="26" t="str">
        <f>IFERROR(VLOOKUP($A2026,'Medical Examinations'!$A:$O,4,FALSE),"")</f>
        <v>Yes</v>
      </c>
      <c r="F2026" t="str">
        <f>IFERROR(VLOOKUP($A2026,'Medical Examinations'!$A:$O,6,FALSE),"")</f>
        <v>No</v>
      </c>
      <c r="G2026" t="str">
        <f>IFERROR(VLOOKUP($A2026,'Medical Examinations'!$A:$O,7,FALSE),"")</f>
        <v>No</v>
      </c>
      <c r="H2026" s="28" t="str">
        <f>IFERROR(VLOOKUP($A2026,'Medical Examinations'!$A:$O,8,FALSE),"")</f>
        <v>0</v>
      </c>
      <c r="I2026" t="str">
        <f>IFERROR(VLOOKUP($A2026,'Medical Examinations'!$A:$O,10,FALSE),"")</f>
        <v>No</v>
      </c>
      <c r="J2026" t="str">
        <f>IFERROR(VLOOKUP($A2026,'Medical Examinations'!$A:$O,14,FALSE),"")</f>
        <v>Obesity</v>
      </c>
      <c r="K2026" t="str">
        <f>IFERROR(VLOOKUP($A2026,'Medical Examinations'!$A:$O,15,FALSE),"")</f>
        <v>Diabetes</v>
      </c>
      <c r="L2026" s="19" t="str">
        <f>IFERROR(VLOOKUP($A2026,'Hospitalisation Details'!$A:$Q,7,FALSE),"")</f>
        <v>30-Oct-1981</v>
      </c>
      <c r="M2026" s="20">
        <f>IFERROR(VLOOKUP($A2026,'Hospitalisation Details'!$A:$Q,10,FALSE),"")</f>
        <v>13002.91</v>
      </c>
      <c r="N2026" s="26" t="str">
        <f>IFERROR(VLOOKUP($A2026,'Hospitalisation Details'!$A:$Q,11,FALSE),"")</f>
        <v>tier - 3</v>
      </c>
      <c r="O2026" t="str">
        <f>IFERROR(VLOOKUP($A2026,'Hospitalisation Details'!$A:$Q,13,FALSE),"")</f>
        <v>tier - 1</v>
      </c>
      <c r="P2026" t="str">
        <f>IFERROR(VLOOKUP($A2026,'Hospitalisation Details'!$A:$Q,15,FALSE),"")</f>
        <v>R1012</v>
      </c>
      <c r="Q2026">
        <f>IFERROR(VLOOKUP($A2026,'Hospitalisation Details'!$A:$Q,8,FALSE),"")</f>
        <v>41</v>
      </c>
    </row>
    <row r="2027" spans="1:17" ht="15" x14ac:dyDescent="0.35">
      <c r="A2027" s="25" t="str">
        <f>'Customer Names'!A810</f>
        <v>Id809</v>
      </c>
      <c r="B2027" t="str">
        <f>IFERROR(VLOOKUP($A2027,'Customer Names'!$A:$F,3,FALSE),"")</f>
        <v>Engnes</v>
      </c>
      <c r="C2027" s="27">
        <f>IFERROR(VLOOKUP($A2027,'Medical Examinations'!$A:$O,2,FALSE),"")</f>
        <v>38.14</v>
      </c>
      <c r="D2027">
        <f>IFERROR(VLOOKUP($A2027,'Medical Examinations'!$A:$O,3,FALSE),"")</f>
        <v>5.58</v>
      </c>
      <c r="E2027" s="26" t="str">
        <f>IFERROR(VLOOKUP($A2027,'Medical Examinations'!$A:$O,4,FALSE),"")</f>
        <v>No</v>
      </c>
      <c r="F2027" t="str">
        <f>IFERROR(VLOOKUP($A2027,'Medical Examinations'!$A:$O,6,FALSE),"")</f>
        <v>No</v>
      </c>
      <c r="G2027" t="str">
        <f>IFERROR(VLOOKUP($A2027,'Medical Examinations'!$A:$O,7,FALSE),"")</f>
        <v>Yes</v>
      </c>
      <c r="H2027" s="28">
        <f>IFERROR(VLOOKUP($A2027,'Medical Examinations'!$A:$O,8,FALSE),"")</f>
        <v>1</v>
      </c>
      <c r="I2027" t="str">
        <f>IFERROR(VLOOKUP($A2027,'Medical Examinations'!$A:$O,10,FALSE),"")</f>
        <v>No</v>
      </c>
      <c r="J2027" t="str">
        <f>IFERROR(VLOOKUP($A2027,'Medical Examinations'!$A:$O,14,FALSE),"")</f>
        <v>Obesity</v>
      </c>
      <c r="K2027" t="str">
        <f>IFERROR(VLOOKUP($A2027,'Medical Examinations'!$A:$O,15,FALSE),"")</f>
        <v>Normal</v>
      </c>
      <c r="L2027" s="19" t="str">
        <f>IFERROR(VLOOKUP($A2027,'Hospitalisation Details'!$A:$Q,7,FALSE),"")</f>
        <v>27-Nov-1979</v>
      </c>
      <c r="M2027" s="20">
        <f>IFERROR(VLOOKUP($A2027,'Hospitalisation Details'!$A:$Q,10,FALSE),"")</f>
        <v>12994.12</v>
      </c>
      <c r="N2027" s="26" t="str">
        <f>IFERROR(VLOOKUP($A2027,'Hospitalisation Details'!$A:$Q,11,FALSE),"")</f>
        <v>tier - 3</v>
      </c>
      <c r="O2027" t="str">
        <f>IFERROR(VLOOKUP($A2027,'Hospitalisation Details'!$A:$Q,13,FALSE),"")</f>
        <v>tier - 2</v>
      </c>
      <c r="P2027" t="str">
        <f>IFERROR(VLOOKUP($A2027,'Hospitalisation Details'!$A:$Q,15,FALSE),"")</f>
        <v>R1026</v>
      </c>
      <c r="Q2027">
        <f>IFERROR(VLOOKUP($A2027,'Hospitalisation Details'!$A:$Q,8,FALSE),"")</f>
        <v>43</v>
      </c>
    </row>
    <row r="2028" spans="1:17" ht="15" x14ac:dyDescent="0.35">
      <c r="A2028" s="25" t="str">
        <f>'Customer Names'!A82</f>
        <v>Id81</v>
      </c>
      <c r="B2028" t="str">
        <f>IFERROR(VLOOKUP($A2028,'Customer Names'!$A:$F,3,FALSE),"")</f>
        <v>Meyer</v>
      </c>
      <c r="C2028" s="27">
        <f>IFERROR(VLOOKUP($A2028,'Medical Examinations'!$A:$O,2,FALSE),"")</f>
        <v>45.65</v>
      </c>
      <c r="D2028">
        <f>IFERROR(VLOOKUP($A2028,'Medical Examinations'!$A:$O,3,FALSE),"")</f>
        <v>5.1100000000000003</v>
      </c>
      <c r="E2028" s="26" t="str">
        <f>IFERROR(VLOOKUP($A2028,'Medical Examinations'!$A:$O,4,FALSE),"")</f>
        <v>Yes</v>
      </c>
      <c r="F2028" t="str">
        <f>IFERROR(VLOOKUP($A2028,'Medical Examinations'!$A:$O,6,FALSE),"")</f>
        <v>No</v>
      </c>
      <c r="G2028" t="str">
        <f>IFERROR(VLOOKUP($A2028,'Medical Examinations'!$A:$O,7,FALSE),"")</f>
        <v>No</v>
      </c>
      <c r="H2028" s="28">
        <f>IFERROR(VLOOKUP($A2028,'Medical Examinations'!$A:$O,8,FALSE),"")</f>
        <v>1</v>
      </c>
      <c r="I2028" t="str">
        <f>IFERROR(VLOOKUP($A2028,'Medical Examinations'!$A:$O,10,FALSE),"")</f>
        <v>Yes</v>
      </c>
      <c r="J2028" t="str">
        <f>IFERROR(VLOOKUP($A2028,'Medical Examinations'!$A:$O,14,FALSE),"")</f>
        <v>Obesity</v>
      </c>
      <c r="K2028" t="str">
        <f>IFERROR(VLOOKUP($A2028,'Medical Examinations'!$A:$O,15,FALSE),"")</f>
        <v>Normal</v>
      </c>
      <c r="L2028" s="19" t="str">
        <f>IFERROR(VLOOKUP($A2028,'Hospitalisation Details'!$A:$Q,7,FALSE),"")</f>
        <v>7-Oct-1964</v>
      </c>
      <c r="M2028" s="20">
        <f>IFERROR(VLOOKUP($A2028,'Hospitalisation Details'!$A:$Q,10,FALSE),"")</f>
        <v>41331.79</v>
      </c>
      <c r="N2028" s="26" t="str">
        <f>IFERROR(VLOOKUP($A2028,'Hospitalisation Details'!$A:$Q,11,FALSE),"")</f>
        <v>tier - 1</v>
      </c>
      <c r="O2028" t="str">
        <f>IFERROR(VLOOKUP($A2028,'Hospitalisation Details'!$A:$Q,13,FALSE),"")</f>
        <v>tier - 2</v>
      </c>
      <c r="P2028" t="str">
        <f>IFERROR(VLOOKUP($A2028,'Hospitalisation Details'!$A:$Q,15,FALSE),"")</f>
        <v>R1011</v>
      </c>
      <c r="Q2028">
        <f>IFERROR(VLOOKUP($A2028,'Hospitalisation Details'!$A:$Q,8,FALSE),"")</f>
        <v>58</v>
      </c>
    </row>
    <row r="2029" spans="1:17" ht="15" x14ac:dyDescent="0.35">
      <c r="A2029" s="25" t="str">
        <f>'Customer Names'!A811</f>
        <v>Id810</v>
      </c>
      <c r="B2029" t="str">
        <f>IFERROR(VLOOKUP($A2029,'Customer Names'!$A:$F,3,FALSE),"")</f>
        <v>Wiltse</v>
      </c>
      <c r="C2029" s="27">
        <f>IFERROR(VLOOKUP($A2029,'Medical Examinations'!$A:$O,2,FALSE),"")</f>
        <v>39.93</v>
      </c>
      <c r="D2029">
        <f>IFERROR(VLOOKUP($A2029,'Medical Examinations'!$A:$O,3,FALSE),"")</f>
        <v>8.75</v>
      </c>
      <c r="E2029" s="26" t="str">
        <f>IFERROR(VLOOKUP($A2029,'Medical Examinations'!$A:$O,4,FALSE),"")</f>
        <v>No</v>
      </c>
      <c r="F2029" t="str">
        <f>IFERROR(VLOOKUP($A2029,'Medical Examinations'!$A:$O,6,FALSE),"")</f>
        <v>No</v>
      </c>
      <c r="G2029" t="str">
        <f>IFERROR(VLOOKUP($A2029,'Medical Examinations'!$A:$O,7,FALSE),"")</f>
        <v>No</v>
      </c>
      <c r="H2029" s="28" t="str">
        <f>IFERROR(VLOOKUP($A2029,'Medical Examinations'!$A:$O,8,FALSE),"")</f>
        <v>0</v>
      </c>
      <c r="I2029" t="str">
        <f>IFERROR(VLOOKUP($A2029,'Medical Examinations'!$A:$O,10,FALSE),"")</f>
        <v>No</v>
      </c>
      <c r="J2029" t="str">
        <f>IFERROR(VLOOKUP($A2029,'Medical Examinations'!$A:$O,14,FALSE),"")</f>
        <v>Obesity</v>
      </c>
      <c r="K2029" t="str">
        <f>IFERROR(VLOOKUP($A2029,'Medical Examinations'!$A:$O,15,FALSE),"")</f>
        <v>Diabetes</v>
      </c>
      <c r="L2029" s="19" t="str">
        <f>IFERROR(VLOOKUP($A2029,'Hospitalisation Details'!$A:$Q,7,FALSE),"")</f>
        <v>28-Nov-1960</v>
      </c>
      <c r="M2029" s="20">
        <f>IFERROR(VLOOKUP($A2029,'Hospitalisation Details'!$A:$Q,10,FALSE),"")</f>
        <v>12982.87</v>
      </c>
      <c r="N2029" s="26" t="str">
        <f>IFERROR(VLOOKUP($A2029,'Hospitalisation Details'!$A:$Q,11,FALSE),"")</f>
        <v>tier - 3</v>
      </c>
      <c r="O2029" t="str">
        <f>IFERROR(VLOOKUP($A2029,'Hospitalisation Details'!$A:$Q,13,FALSE),"")</f>
        <v>tier - 1</v>
      </c>
      <c r="P2029" t="str">
        <f>IFERROR(VLOOKUP($A2029,'Hospitalisation Details'!$A:$Q,15,FALSE),"")</f>
        <v>R1013</v>
      </c>
      <c r="Q2029">
        <f>IFERROR(VLOOKUP($A2029,'Hospitalisation Details'!$A:$Q,8,FALSE),"")</f>
        <v>62</v>
      </c>
    </row>
    <row r="2030" spans="1:17" ht="15" x14ac:dyDescent="0.35">
      <c r="A2030" s="25" t="str">
        <f>'Customer Names'!A812</f>
        <v>Id811</v>
      </c>
      <c r="B2030" t="str">
        <f>IFERROR(VLOOKUP($A2030,'Customer Names'!$A:$F,3,FALSE),"")</f>
        <v>Fernandez</v>
      </c>
      <c r="C2030" s="27">
        <f>IFERROR(VLOOKUP($A2030,'Medical Examinations'!$A:$O,2,FALSE),"")</f>
        <v>38.83</v>
      </c>
      <c r="D2030">
        <f>IFERROR(VLOOKUP($A2030,'Medical Examinations'!$A:$O,3,FALSE),"")</f>
        <v>11.86</v>
      </c>
      <c r="E2030" s="26" t="str">
        <f>IFERROR(VLOOKUP($A2030,'Medical Examinations'!$A:$O,4,FALSE),"")</f>
        <v>No</v>
      </c>
      <c r="F2030" t="str">
        <f>IFERROR(VLOOKUP($A2030,'Medical Examinations'!$A:$O,6,FALSE),"")</f>
        <v>No</v>
      </c>
      <c r="G2030" t="str">
        <f>IFERROR(VLOOKUP($A2030,'Medical Examinations'!$A:$O,7,FALSE),"")</f>
        <v>No</v>
      </c>
      <c r="H2030" s="28" t="str">
        <f>IFERROR(VLOOKUP($A2030,'Medical Examinations'!$A:$O,8,FALSE),"")</f>
        <v>0</v>
      </c>
      <c r="I2030" t="str">
        <f>IFERROR(VLOOKUP($A2030,'Medical Examinations'!$A:$O,10,FALSE),"")</f>
        <v>No</v>
      </c>
      <c r="J2030" t="str">
        <f>IFERROR(VLOOKUP($A2030,'Medical Examinations'!$A:$O,14,FALSE),"")</f>
        <v>Obesity</v>
      </c>
      <c r="K2030" t="str">
        <f>IFERROR(VLOOKUP($A2030,'Medical Examinations'!$A:$O,15,FALSE),"")</f>
        <v>Diabetes</v>
      </c>
      <c r="L2030" s="19" t="str">
        <f>IFERROR(VLOOKUP($A2030,'Hospitalisation Details'!$A:$Q,7,FALSE),"")</f>
        <v>23-Sep-1960</v>
      </c>
      <c r="M2030" s="20">
        <f>IFERROR(VLOOKUP($A2030,'Hospitalisation Details'!$A:$Q,10,FALSE),"")</f>
        <v>12981.35</v>
      </c>
      <c r="N2030" s="26" t="str">
        <f>IFERROR(VLOOKUP($A2030,'Hospitalisation Details'!$A:$Q,11,FALSE),"")</f>
        <v>tier - 3</v>
      </c>
      <c r="O2030" t="str">
        <f>IFERROR(VLOOKUP($A2030,'Hospitalisation Details'!$A:$Q,13,FALSE),"")</f>
        <v>tier - 3</v>
      </c>
      <c r="P2030" t="str">
        <f>IFERROR(VLOOKUP($A2030,'Hospitalisation Details'!$A:$Q,15,FALSE),"")</f>
        <v>R1013</v>
      </c>
      <c r="Q2030">
        <f>IFERROR(VLOOKUP($A2030,'Hospitalisation Details'!$A:$Q,8,FALSE),"")</f>
        <v>62</v>
      </c>
    </row>
    <row r="2031" spans="1:17" ht="15" x14ac:dyDescent="0.35">
      <c r="A2031" s="25" t="str">
        <f>'Customer Names'!A813</f>
        <v>Id812</v>
      </c>
      <c r="B2031" t="str">
        <f>IFERROR(VLOOKUP($A2031,'Customer Names'!$A:$F,3,FALSE),"")</f>
        <v>Edwards</v>
      </c>
      <c r="C2031" s="27">
        <f>IFERROR(VLOOKUP($A2031,'Medical Examinations'!$A:$O,2,FALSE),"")</f>
        <v>37.4</v>
      </c>
      <c r="D2031">
        <f>IFERROR(VLOOKUP($A2031,'Medical Examinations'!$A:$O,3,FALSE),"")</f>
        <v>11.46</v>
      </c>
      <c r="E2031" s="26" t="str">
        <f>IFERROR(VLOOKUP($A2031,'Medical Examinations'!$A:$O,4,FALSE),"")</f>
        <v>No</v>
      </c>
      <c r="F2031" t="str">
        <f>IFERROR(VLOOKUP($A2031,'Medical Examinations'!$A:$O,6,FALSE),"")</f>
        <v>No</v>
      </c>
      <c r="G2031" t="str">
        <f>IFERROR(VLOOKUP($A2031,'Medical Examinations'!$A:$O,7,FALSE),"")</f>
        <v>No</v>
      </c>
      <c r="H2031" s="28" t="str">
        <f>IFERROR(VLOOKUP($A2031,'Medical Examinations'!$A:$O,8,FALSE),"")</f>
        <v>0</v>
      </c>
      <c r="I2031" t="str">
        <f>IFERROR(VLOOKUP($A2031,'Medical Examinations'!$A:$O,10,FALSE),"")</f>
        <v>No</v>
      </c>
      <c r="J2031" t="str">
        <f>IFERROR(VLOOKUP($A2031,'Medical Examinations'!$A:$O,14,FALSE),"")</f>
        <v>Obesity</v>
      </c>
      <c r="K2031" t="str">
        <f>IFERROR(VLOOKUP($A2031,'Medical Examinations'!$A:$O,15,FALSE),"")</f>
        <v>Diabetes</v>
      </c>
      <c r="L2031" s="19" t="str">
        <f>IFERROR(VLOOKUP($A2031,'Hospitalisation Details'!$A:$Q,7,FALSE),"")</f>
        <v>22-Jun-1960</v>
      </c>
      <c r="M2031" s="20">
        <f>IFERROR(VLOOKUP($A2031,'Hospitalisation Details'!$A:$Q,10,FALSE),"")</f>
        <v>12979.36</v>
      </c>
      <c r="N2031" s="26" t="str">
        <f>IFERROR(VLOOKUP($A2031,'Hospitalisation Details'!$A:$Q,11,FALSE),"")</f>
        <v>tier - 3</v>
      </c>
      <c r="O2031" t="str">
        <f>IFERROR(VLOOKUP($A2031,'Hospitalisation Details'!$A:$Q,13,FALSE),"")</f>
        <v>tier - 1</v>
      </c>
      <c r="P2031" t="str">
        <f>IFERROR(VLOOKUP($A2031,'Hospitalisation Details'!$A:$Q,15,FALSE),"")</f>
        <v>R1011</v>
      </c>
      <c r="Q2031">
        <f>IFERROR(VLOOKUP($A2031,'Hospitalisation Details'!$A:$Q,8,FALSE),"")</f>
        <v>62</v>
      </c>
    </row>
    <row r="2032" spans="1:17" ht="15" x14ac:dyDescent="0.35">
      <c r="A2032" s="25" t="str">
        <f>'Customer Names'!A814</f>
        <v>Id813</v>
      </c>
      <c r="B2032" t="str">
        <f>IFERROR(VLOOKUP($A2032,'Customer Names'!$A:$F,3,FALSE),"")</f>
        <v>Pinney</v>
      </c>
      <c r="C2032" s="27">
        <f>IFERROR(VLOOKUP($A2032,'Medical Examinations'!$A:$O,2,FALSE),"")</f>
        <v>21.4</v>
      </c>
      <c r="D2032">
        <f>IFERROR(VLOOKUP($A2032,'Medical Examinations'!$A:$O,3,FALSE),"")</f>
        <v>9.0299999999999994</v>
      </c>
      <c r="E2032" s="26" t="str">
        <f>IFERROR(VLOOKUP($A2032,'Medical Examinations'!$A:$O,4,FALSE),"")</f>
        <v>No</v>
      </c>
      <c r="F2032" t="str">
        <f>IFERROR(VLOOKUP($A2032,'Medical Examinations'!$A:$O,6,FALSE),"")</f>
        <v>No</v>
      </c>
      <c r="G2032" t="str">
        <f>IFERROR(VLOOKUP($A2032,'Medical Examinations'!$A:$O,7,FALSE),"")</f>
        <v>No</v>
      </c>
      <c r="H2032" s="28" t="str">
        <f>IFERROR(VLOOKUP($A2032,'Medical Examinations'!$A:$O,8,FALSE),"")</f>
        <v>0</v>
      </c>
      <c r="I2032" t="str">
        <f>IFERROR(VLOOKUP($A2032,'Medical Examinations'!$A:$O,10,FALSE),"")</f>
        <v>No</v>
      </c>
      <c r="J2032" t="str">
        <f>IFERROR(VLOOKUP($A2032,'Medical Examinations'!$A:$O,14,FALSE),"")</f>
        <v>Normal Weight</v>
      </c>
      <c r="K2032" t="str">
        <f>IFERROR(VLOOKUP($A2032,'Medical Examinations'!$A:$O,15,FALSE),"")</f>
        <v>Diabetes</v>
      </c>
      <c r="L2032" s="19" t="str">
        <f>IFERROR(VLOOKUP($A2032,'Hospitalisation Details'!$A:$Q,7,FALSE),"")</f>
        <v>4-Nov-1960</v>
      </c>
      <c r="M2032" s="20">
        <f>IFERROR(VLOOKUP($A2032,'Hospitalisation Details'!$A:$Q,10,FALSE),"")</f>
        <v>12957.12</v>
      </c>
      <c r="N2032" s="26" t="str">
        <f>IFERROR(VLOOKUP($A2032,'Hospitalisation Details'!$A:$Q,11,FALSE),"")</f>
        <v>tier - 3</v>
      </c>
      <c r="O2032" t="str">
        <f>IFERROR(VLOOKUP($A2032,'Hospitalisation Details'!$A:$Q,13,FALSE),"")</f>
        <v>tier - 1</v>
      </c>
      <c r="P2032" t="str">
        <f>IFERROR(VLOOKUP($A2032,'Hospitalisation Details'!$A:$Q,15,FALSE),"")</f>
        <v>R1011</v>
      </c>
      <c r="Q2032">
        <f>IFERROR(VLOOKUP($A2032,'Hospitalisation Details'!$A:$Q,8,FALSE),"")</f>
        <v>62</v>
      </c>
    </row>
    <row r="2033" spans="1:17" ht="15" x14ac:dyDescent="0.35">
      <c r="A2033" s="25" t="str">
        <f>'Customer Names'!A815</f>
        <v>Id814</v>
      </c>
      <c r="B2033" t="str">
        <f>IFERROR(VLOOKUP($A2033,'Customer Names'!$A:$F,3,FALSE),"")</f>
        <v>Levy</v>
      </c>
      <c r="C2033" s="27">
        <f>IFERROR(VLOOKUP($A2033,'Medical Examinations'!$A:$O,2,FALSE),"")</f>
        <v>38.380000000000003</v>
      </c>
      <c r="D2033">
        <f>IFERROR(VLOOKUP($A2033,'Medical Examinations'!$A:$O,3,FALSE),"")</f>
        <v>8.26</v>
      </c>
      <c r="E2033" s="26" t="str">
        <f>IFERROR(VLOOKUP($A2033,'Medical Examinations'!$A:$O,4,FALSE),"")</f>
        <v>Yes</v>
      </c>
      <c r="F2033" t="str">
        <f>IFERROR(VLOOKUP($A2033,'Medical Examinations'!$A:$O,6,FALSE),"")</f>
        <v>No</v>
      </c>
      <c r="G2033" t="str">
        <f>IFERROR(VLOOKUP($A2033,'Medical Examinations'!$A:$O,7,FALSE),"")</f>
        <v>No</v>
      </c>
      <c r="H2033" s="28">
        <f>IFERROR(VLOOKUP($A2033,'Medical Examinations'!$A:$O,8,FALSE),"")</f>
        <v>2</v>
      </c>
      <c r="I2033" t="str">
        <f>IFERROR(VLOOKUP($A2033,'Medical Examinations'!$A:$O,10,FALSE),"")</f>
        <v>No</v>
      </c>
      <c r="J2033" t="str">
        <f>IFERROR(VLOOKUP($A2033,'Medical Examinations'!$A:$O,14,FALSE),"")</f>
        <v>Obesity</v>
      </c>
      <c r="K2033" t="str">
        <f>IFERROR(VLOOKUP($A2033,'Medical Examinations'!$A:$O,15,FALSE),"")</f>
        <v>Diabetes</v>
      </c>
      <c r="L2033" s="19" t="str">
        <f>IFERROR(VLOOKUP($A2033,'Hospitalisation Details'!$A:$Q,7,FALSE),"")</f>
        <v>20-Aug-1961</v>
      </c>
      <c r="M2033" s="20">
        <f>IFERROR(VLOOKUP($A2033,'Hospitalisation Details'!$A:$Q,10,FALSE),"")</f>
        <v>12950.07</v>
      </c>
      <c r="N2033" s="26" t="str">
        <f>IFERROR(VLOOKUP($A2033,'Hospitalisation Details'!$A:$Q,11,FALSE),"")</f>
        <v>tier - 3</v>
      </c>
      <c r="O2033" t="str">
        <f>IFERROR(VLOOKUP($A2033,'Hospitalisation Details'!$A:$Q,13,FALSE),"")</f>
        <v>tier - 1</v>
      </c>
      <c r="P2033" t="str">
        <f>IFERROR(VLOOKUP($A2033,'Hospitalisation Details'!$A:$Q,15,FALSE),"")</f>
        <v>R1012</v>
      </c>
      <c r="Q2033">
        <f>IFERROR(VLOOKUP($A2033,'Hospitalisation Details'!$A:$Q,8,FALSE),"")</f>
        <v>61</v>
      </c>
    </row>
    <row r="2034" spans="1:17" ht="15" x14ac:dyDescent="0.35">
      <c r="A2034" s="25" t="str">
        <f>'Customer Names'!A816</f>
        <v>Id815</v>
      </c>
      <c r="B2034" t="str">
        <f>IFERROR(VLOOKUP($A2034,'Customer Names'!$A:$F,3,FALSE),"")</f>
        <v>Takeda</v>
      </c>
      <c r="C2034" s="27">
        <f>IFERROR(VLOOKUP($A2034,'Medical Examinations'!$A:$O,2,FALSE),"")</f>
        <v>33.659999999999997</v>
      </c>
      <c r="D2034">
        <f>IFERROR(VLOOKUP($A2034,'Medical Examinations'!$A:$O,3,FALSE),"")</f>
        <v>5.42</v>
      </c>
      <c r="E2034" s="26" t="str">
        <f>IFERROR(VLOOKUP($A2034,'Medical Examinations'!$A:$O,4,FALSE),"")</f>
        <v>Yes</v>
      </c>
      <c r="F2034" t="str">
        <f>IFERROR(VLOOKUP($A2034,'Medical Examinations'!$A:$O,6,FALSE),"")</f>
        <v>No</v>
      </c>
      <c r="G2034" t="str">
        <f>IFERROR(VLOOKUP($A2034,'Medical Examinations'!$A:$O,7,FALSE),"")</f>
        <v>No</v>
      </c>
      <c r="H2034" s="28">
        <f>IFERROR(VLOOKUP($A2034,'Medical Examinations'!$A:$O,8,FALSE),"")</f>
        <v>2</v>
      </c>
      <c r="I2034" t="str">
        <f>IFERROR(VLOOKUP($A2034,'Medical Examinations'!$A:$O,10,FALSE),"")</f>
        <v>No</v>
      </c>
      <c r="J2034" t="str">
        <f>IFERROR(VLOOKUP($A2034,'Medical Examinations'!$A:$O,14,FALSE),"")</f>
        <v>Obesity</v>
      </c>
      <c r="K2034" t="str">
        <f>IFERROR(VLOOKUP($A2034,'Medical Examinations'!$A:$O,15,FALSE),"")</f>
        <v>Normal</v>
      </c>
      <c r="L2034" s="19" t="str">
        <f>IFERROR(VLOOKUP($A2034,'Hospitalisation Details'!$A:$Q,7,FALSE),"")</f>
        <v>22-Dec-1966</v>
      </c>
      <c r="M2034" s="20">
        <f>IFERROR(VLOOKUP($A2034,'Hospitalisation Details'!$A:$Q,10,FALSE),"")</f>
        <v>12949.16</v>
      </c>
      <c r="N2034" s="26" t="str">
        <f>IFERROR(VLOOKUP($A2034,'Hospitalisation Details'!$A:$Q,11,FALSE),"")</f>
        <v>tier - 3</v>
      </c>
      <c r="O2034" t="str">
        <f>IFERROR(VLOOKUP($A2034,'Hospitalisation Details'!$A:$Q,13,FALSE),"")</f>
        <v>tier - 3</v>
      </c>
      <c r="P2034" t="str">
        <f>IFERROR(VLOOKUP($A2034,'Hospitalisation Details'!$A:$Q,15,FALSE),"")</f>
        <v>R1013</v>
      </c>
      <c r="Q2034">
        <f>IFERROR(VLOOKUP($A2034,'Hospitalisation Details'!$A:$Q,8,FALSE),"")</f>
        <v>56</v>
      </c>
    </row>
    <row r="2035" spans="1:17" ht="15" x14ac:dyDescent="0.35">
      <c r="A2035" s="25" t="str">
        <f>'Customer Names'!A817</f>
        <v>Id816</v>
      </c>
      <c r="B2035" t="str">
        <f>IFERROR(VLOOKUP($A2035,'Customer Names'!$A:$F,3,FALSE),"")</f>
        <v>Burke</v>
      </c>
      <c r="C2035" s="27">
        <f>IFERROR(VLOOKUP($A2035,'Medical Examinations'!$A:$O,2,FALSE),"")</f>
        <v>31.79</v>
      </c>
      <c r="D2035">
        <f>IFERROR(VLOOKUP($A2035,'Medical Examinations'!$A:$O,3,FALSE),"")</f>
        <v>11.33</v>
      </c>
      <c r="E2035" s="26" t="str">
        <f>IFERROR(VLOOKUP($A2035,'Medical Examinations'!$A:$O,4,FALSE),"")</f>
        <v>Yes</v>
      </c>
      <c r="F2035" t="str">
        <f>IFERROR(VLOOKUP($A2035,'Medical Examinations'!$A:$O,6,FALSE),"")</f>
        <v>No</v>
      </c>
      <c r="G2035" t="str">
        <f>IFERROR(VLOOKUP($A2035,'Medical Examinations'!$A:$O,7,FALSE),"")</f>
        <v>Yes</v>
      </c>
      <c r="H2035" s="28">
        <f>IFERROR(VLOOKUP($A2035,'Medical Examinations'!$A:$O,8,FALSE),"")</f>
        <v>1</v>
      </c>
      <c r="I2035" t="str">
        <f>IFERROR(VLOOKUP($A2035,'Medical Examinations'!$A:$O,10,FALSE),"")</f>
        <v>No</v>
      </c>
      <c r="J2035" t="str">
        <f>IFERROR(VLOOKUP($A2035,'Medical Examinations'!$A:$O,14,FALSE),"")</f>
        <v>Obesity</v>
      </c>
      <c r="K2035" t="str">
        <f>IFERROR(VLOOKUP($A2035,'Medical Examinations'!$A:$O,15,FALSE),"")</f>
        <v>Diabetes</v>
      </c>
      <c r="L2035" s="19" t="str">
        <f>IFERROR(VLOOKUP($A2035,'Hospitalisation Details'!$A:$Q,7,FALSE),"")</f>
        <v>14-Aug-1963</v>
      </c>
      <c r="M2035" s="20">
        <f>IFERROR(VLOOKUP($A2035,'Hospitalisation Details'!$A:$Q,10,FALSE),"")</f>
        <v>12928.79</v>
      </c>
      <c r="N2035" s="26" t="str">
        <f>IFERROR(VLOOKUP($A2035,'Hospitalisation Details'!$A:$Q,11,FALSE),"")</f>
        <v>tier - 3</v>
      </c>
      <c r="O2035" t="str">
        <f>IFERROR(VLOOKUP($A2035,'Hospitalisation Details'!$A:$Q,13,FALSE),"")</f>
        <v>tier - 2</v>
      </c>
      <c r="P2035" t="str">
        <f>IFERROR(VLOOKUP($A2035,'Hospitalisation Details'!$A:$Q,15,FALSE),"")</f>
        <v>R1013</v>
      </c>
      <c r="Q2035">
        <f>IFERROR(VLOOKUP($A2035,'Hospitalisation Details'!$A:$Q,8,FALSE),"")</f>
        <v>59</v>
      </c>
    </row>
    <row r="2036" spans="1:17" ht="15" x14ac:dyDescent="0.35">
      <c r="A2036" s="25" t="str">
        <f>'Customer Names'!A818</f>
        <v>Id817</v>
      </c>
      <c r="B2036" t="str">
        <f>IFERROR(VLOOKUP($A2036,'Customer Names'!$A:$F,3,FALSE),"")</f>
        <v>Duarte</v>
      </c>
      <c r="C2036" s="27">
        <f>IFERROR(VLOOKUP($A2036,'Medical Examinations'!$A:$O,2,FALSE),"")</f>
        <v>29.7</v>
      </c>
      <c r="D2036">
        <f>IFERROR(VLOOKUP($A2036,'Medical Examinations'!$A:$O,3,FALSE),"")</f>
        <v>7.69</v>
      </c>
      <c r="E2036" s="26" t="str">
        <f>IFERROR(VLOOKUP($A2036,'Medical Examinations'!$A:$O,4,FALSE),"")</f>
        <v>Yes</v>
      </c>
      <c r="F2036" t="str">
        <f>IFERROR(VLOOKUP($A2036,'Medical Examinations'!$A:$O,6,FALSE),"")</f>
        <v>No</v>
      </c>
      <c r="G2036" t="str">
        <f>IFERROR(VLOOKUP($A2036,'Medical Examinations'!$A:$O,7,FALSE),"")</f>
        <v>Yes</v>
      </c>
      <c r="H2036" s="28">
        <f>IFERROR(VLOOKUP($A2036,'Medical Examinations'!$A:$O,8,FALSE),"")</f>
        <v>1</v>
      </c>
      <c r="I2036" t="str">
        <f>IFERROR(VLOOKUP($A2036,'Medical Examinations'!$A:$O,10,FALSE),"")</f>
        <v>No</v>
      </c>
      <c r="J2036" t="str">
        <f>IFERROR(VLOOKUP($A2036,'Medical Examinations'!$A:$O,14,FALSE),"")</f>
        <v>Over Weight</v>
      </c>
      <c r="K2036" t="str">
        <f>IFERROR(VLOOKUP($A2036,'Medical Examinations'!$A:$O,15,FALSE),"")</f>
        <v>Diabetes</v>
      </c>
      <c r="L2036" s="19" t="str">
        <f>IFERROR(VLOOKUP($A2036,'Hospitalisation Details'!$A:$Q,7,FALSE),"")</f>
        <v>1-Sep-1963</v>
      </c>
      <c r="M2036" s="20">
        <f>IFERROR(VLOOKUP($A2036,'Hospitalisation Details'!$A:$Q,10,FALSE),"")</f>
        <v>12925.89</v>
      </c>
      <c r="N2036" s="26" t="str">
        <f>IFERROR(VLOOKUP($A2036,'Hospitalisation Details'!$A:$Q,11,FALSE),"")</f>
        <v>tier - 3</v>
      </c>
      <c r="O2036" t="str">
        <f>IFERROR(VLOOKUP($A2036,'Hospitalisation Details'!$A:$Q,13,FALSE),"")</f>
        <v>tier - 2</v>
      </c>
      <c r="P2036" t="str">
        <f>IFERROR(VLOOKUP($A2036,'Hospitalisation Details'!$A:$Q,15,FALSE),"")</f>
        <v>R1013</v>
      </c>
      <c r="Q2036">
        <f>IFERROR(VLOOKUP($A2036,'Hospitalisation Details'!$A:$Q,8,FALSE),"")</f>
        <v>59</v>
      </c>
    </row>
    <row r="2037" spans="1:17" ht="15" x14ac:dyDescent="0.35">
      <c r="A2037" s="25" t="str">
        <f>'Customer Names'!A819</f>
        <v>Id818</v>
      </c>
      <c r="B2037" t="str">
        <f>IFERROR(VLOOKUP($A2037,'Customer Names'!$A:$F,3,FALSE),"")</f>
        <v>Clark</v>
      </c>
      <c r="C2037" s="27">
        <f>IFERROR(VLOOKUP($A2037,'Medical Examinations'!$A:$O,2,FALSE),"")</f>
        <v>25.46</v>
      </c>
      <c r="D2037">
        <f>IFERROR(VLOOKUP($A2037,'Medical Examinations'!$A:$O,3,FALSE),"")</f>
        <v>8.77</v>
      </c>
      <c r="E2037" s="26" t="str">
        <f>IFERROR(VLOOKUP($A2037,'Medical Examinations'!$A:$O,4,FALSE),"")</f>
        <v>Yes</v>
      </c>
      <c r="F2037" t="str">
        <f>IFERROR(VLOOKUP($A2037,'Medical Examinations'!$A:$O,6,FALSE),"")</f>
        <v>No</v>
      </c>
      <c r="G2037" t="str">
        <f>IFERROR(VLOOKUP($A2037,'Medical Examinations'!$A:$O,7,FALSE),"")</f>
        <v>Yes</v>
      </c>
      <c r="H2037" s="28">
        <f>IFERROR(VLOOKUP($A2037,'Medical Examinations'!$A:$O,8,FALSE),"")</f>
        <v>1</v>
      </c>
      <c r="I2037" t="str">
        <f>IFERROR(VLOOKUP($A2037,'Medical Examinations'!$A:$O,10,FALSE),"")</f>
        <v>No</v>
      </c>
      <c r="J2037" t="str">
        <f>IFERROR(VLOOKUP($A2037,'Medical Examinations'!$A:$O,14,FALSE),"")</f>
        <v>Over Weight</v>
      </c>
      <c r="K2037" t="str">
        <f>IFERROR(VLOOKUP($A2037,'Medical Examinations'!$A:$O,15,FALSE),"")</f>
        <v>Diabetes</v>
      </c>
      <c r="L2037" s="19" t="str">
        <f>IFERROR(VLOOKUP($A2037,'Hospitalisation Details'!$A:$Q,7,FALSE),"")</f>
        <v>16-Aug-1963</v>
      </c>
      <c r="M2037" s="20">
        <f>IFERROR(VLOOKUP($A2037,'Hospitalisation Details'!$A:$Q,10,FALSE),"")</f>
        <v>12913.99</v>
      </c>
      <c r="N2037" s="26" t="str">
        <f>IFERROR(VLOOKUP($A2037,'Hospitalisation Details'!$A:$Q,11,FALSE),"")</f>
        <v>tier - 3</v>
      </c>
      <c r="O2037" t="str">
        <f>IFERROR(VLOOKUP($A2037,'Hospitalisation Details'!$A:$Q,13,FALSE),"")</f>
        <v>tier - 2</v>
      </c>
      <c r="P2037" t="str">
        <f>IFERROR(VLOOKUP($A2037,'Hospitalisation Details'!$A:$Q,15,FALSE),"")</f>
        <v>R1016</v>
      </c>
      <c r="Q2037">
        <f>IFERROR(VLOOKUP($A2037,'Hospitalisation Details'!$A:$Q,8,FALSE),"")</f>
        <v>59</v>
      </c>
    </row>
    <row r="2038" spans="1:17" ht="15" x14ac:dyDescent="0.35">
      <c r="A2038" s="25" t="str">
        <f>'Customer Names'!A820</f>
        <v>Id819</v>
      </c>
      <c r="B2038" t="str">
        <f>IFERROR(VLOOKUP($A2038,'Customer Names'!$A:$F,3,FALSE),"")</f>
        <v>Nice</v>
      </c>
      <c r="C2038" s="27">
        <f>IFERROR(VLOOKUP($A2038,'Medical Examinations'!$A:$O,2,FALSE),"")</f>
        <v>39.14</v>
      </c>
      <c r="D2038">
        <f>IFERROR(VLOOKUP($A2038,'Medical Examinations'!$A:$O,3,FALSE),"")</f>
        <v>4.91</v>
      </c>
      <c r="E2038" s="26" t="str">
        <f>IFERROR(VLOOKUP($A2038,'Medical Examinations'!$A:$O,4,FALSE),"")</f>
        <v>No</v>
      </c>
      <c r="F2038" t="str">
        <f>IFERROR(VLOOKUP($A2038,'Medical Examinations'!$A:$O,6,FALSE),"")</f>
        <v>yes</v>
      </c>
      <c r="G2038" t="str">
        <f>IFERROR(VLOOKUP($A2038,'Medical Examinations'!$A:$O,7,FALSE),"")</f>
        <v>No</v>
      </c>
      <c r="H2038" s="28">
        <f>IFERROR(VLOOKUP($A2038,'Medical Examinations'!$A:$O,8,FALSE),"")</f>
        <v>1</v>
      </c>
      <c r="I2038" t="str">
        <f>IFERROR(VLOOKUP($A2038,'Medical Examinations'!$A:$O,10,FALSE),"")</f>
        <v>No</v>
      </c>
      <c r="J2038" t="str">
        <f>IFERROR(VLOOKUP($A2038,'Medical Examinations'!$A:$O,14,FALSE),"")</f>
        <v>Obesity</v>
      </c>
      <c r="K2038" t="str">
        <f>IFERROR(VLOOKUP($A2038,'Medical Examinations'!$A:$O,15,FALSE),"")</f>
        <v>Normal</v>
      </c>
      <c r="L2038" s="19" t="str">
        <f>IFERROR(VLOOKUP($A2038,'Hospitalisation Details'!$A:$Q,7,FALSE),"")</f>
        <v>9-Jul-2004</v>
      </c>
      <c r="M2038" s="20">
        <f>IFERROR(VLOOKUP($A2038,'Hospitalisation Details'!$A:$Q,10,FALSE),"")</f>
        <v>12890.06</v>
      </c>
      <c r="N2038" s="26" t="str">
        <f>IFERROR(VLOOKUP($A2038,'Hospitalisation Details'!$A:$Q,11,FALSE),"")</f>
        <v>tier - 3</v>
      </c>
      <c r="O2038" t="str">
        <f>IFERROR(VLOOKUP($A2038,'Hospitalisation Details'!$A:$Q,13,FALSE),"")</f>
        <v>tier - 1</v>
      </c>
      <c r="P2038" t="str">
        <f>IFERROR(VLOOKUP($A2038,'Hospitalisation Details'!$A:$Q,15,FALSE),"")</f>
        <v>R1019</v>
      </c>
      <c r="Q2038">
        <f>IFERROR(VLOOKUP($A2038,'Hospitalisation Details'!$A:$Q,8,FALSE),"")</f>
        <v>18</v>
      </c>
    </row>
    <row r="2039" spans="1:17" ht="15" x14ac:dyDescent="0.35">
      <c r="A2039" s="25" t="str">
        <f>'Customer Names'!A83</f>
        <v>Id82</v>
      </c>
      <c r="B2039" t="str">
        <f>IFERROR(VLOOKUP($A2039,'Customer Names'!$A:$F,3,FALSE),"")</f>
        <v>Brickley</v>
      </c>
      <c r="C2039" s="27">
        <f>IFERROR(VLOOKUP($A2039,'Medical Examinations'!$A:$O,2,FALSE),"")</f>
        <v>52.9</v>
      </c>
      <c r="D2039">
        <f>IFERROR(VLOOKUP($A2039,'Medical Examinations'!$A:$O,3,FALSE),"")</f>
        <v>5.34</v>
      </c>
      <c r="E2039" s="26" t="str">
        <f>IFERROR(VLOOKUP($A2039,'Medical Examinations'!$A:$O,4,FALSE),"")</f>
        <v>No</v>
      </c>
      <c r="F2039" t="str">
        <f>IFERROR(VLOOKUP($A2039,'Medical Examinations'!$A:$O,6,FALSE),"")</f>
        <v>No</v>
      </c>
      <c r="G2039" t="str">
        <f>IFERROR(VLOOKUP($A2039,'Medical Examinations'!$A:$O,7,FALSE),"")</f>
        <v>No</v>
      </c>
      <c r="H2039" s="28" t="str">
        <f>IFERROR(VLOOKUP($A2039,'Medical Examinations'!$A:$O,8,FALSE),"")</f>
        <v>0</v>
      </c>
      <c r="I2039" t="str">
        <f>IFERROR(VLOOKUP($A2039,'Medical Examinations'!$A:$O,10,FALSE),"")</f>
        <v>Yes</v>
      </c>
      <c r="J2039" t="str">
        <f>IFERROR(VLOOKUP($A2039,'Medical Examinations'!$A:$O,14,FALSE),"")</f>
        <v>Obesity</v>
      </c>
      <c r="K2039" t="str">
        <f>IFERROR(VLOOKUP($A2039,'Medical Examinations'!$A:$O,15,FALSE),"")</f>
        <v>Normal</v>
      </c>
      <c r="L2039" s="19" t="str">
        <f>IFERROR(VLOOKUP($A2039,'Hospitalisation Details'!$A:$Q,7,FALSE),"")</f>
        <v>27-Aug-1977</v>
      </c>
      <c r="M2039" s="20">
        <f>IFERROR(VLOOKUP($A2039,'Hospitalisation Details'!$A:$Q,10,FALSE),"")</f>
        <v>41271.5</v>
      </c>
      <c r="N2039" s="26" t="str">
        <f>IFERROR(VLOOKUP($A2039,'Hospitalisation Details'!$A:$Q,11,FALSE),"")</f>
        <v>tier - 1</v>
      </c>
      <c r="O2039" t="str">
        <f>IFERROR(VLOOKUP($A2039,'Hospitalisation Details'!$A:$Q,13,FALSE),"")</f>
        <v>tier - 2</v>
      </c>
      <c r="P2039" t="str">
        <f>IFERROR(VLOOKUP($A2039,'Hospitalisation Details'!$A:$Q,15,FALSE),"")</f>
        <v>R1011</v>
      </c>
      <c r="Q2039">
        <f>IFERROR(VLOOKUP($A2039,'Hospitalisation Details'!$A:$Q,8,FALSE),"")</f>
        <v>45</v>
      </c>
    </row>
    <row r="2040" spans="1:17" ht="15" x14ac:dyDescent="0.35">
      <c r="A2040" s="25" t="str">
        <f>'Customer Names'!A821</f>
        <v>Id820</v>
      </c>
      <c r="B2040" t="str">
        <f>IFERROR(VLOOKUP($A2040,'Customer Names'!$A:$F,3,FALSE),"")</f>
        <v>Windler</v>
      </c>
      <c r="C2040" s="27">
        <f>IFERROR(VLOOKUP($A2040,'Medical Examinations'!$A:$O,2,FALSE),"")</f>
        <v>41.2</v>
      </c>
      <c r="D2040">
        <f>IFERROR(VLOOKUP($A2040,'Medical Examinations'!$A:$O,3,FALSE),"")</f>
        <v>4.95</v>
      </c>
      <c r="E2040" s="26" t="str">
        <f>IFERROR(VLOOKUP($A2040,'Medical Examinations'!$A:$O,4,FALSE),"")</f>
        <v>No</v>
      </c>
      <c r="F2040" t="str">
        <f>IFERROR(VLOOKUP($A2040,'Medical Examinations'!$A:$O,6,FALSE),"")</f>
        <v>No</v>
      </c>
      <c r="G2040" t="str">
        <f>IFERROR(VLOOKUP($A2040,'Medical Examinations'!$A:$O,7,FALSE),"")</f>
        <v>No</v>
      </c>
      <c r="H2040" s="28">
        <f>IFERROR(VLOOKUP($A2040,'Medical Examinations'!$A:$O,8,FALSE),"")</f>
        <v>1</v>
      </c>
      <c r="I2040" t="str">
        <f>IFERROR(VLOOKUP($A2040,'Medical Examinations'!$A:$O,10,FALSE),"")</f>
        <v>No</v>
      </c>
      <c r="J2040" t="str">
        <f>IFERROR(VLOOKUP($A2040,'Medical Examinations'!$A:$O,14,FALSE),"")</f>
        <v>Obesity</v>
      </c>
      <c r="K2040" t="str">
        <f>IFERROR(VLOOKUP($A2040,'Medical Examinations'!$A:$O,15,FALSE),"")</f>
        <v>Normal</v>
      </c>
      <c r="L2040" s="19" t="str">
        <f>IFERROR(VLOOKUP($A2040,'Hospitalisation Details'!$A:$Q,7,FALSE),"")</f>
        <v>6-Aug-1984</v>
      </c>
      <c r="M2040" s="20">
        <f>IFERROR(VLOOKUP($A2040,'Hospitalisation Details'!$A:$Q,10,FALSE),"")</f>
        <v>12870.31</v>
      </c>
      <c r="N2040" s="26" t="str">
        <f>IFERROR(VLOOKUP($A2040,'Hospitalisation Details'!$A:$Q,11,FALSE),"")</f>
        <v>tier - 3</v>
      </c>
      <c r="O2040" t="str">
        <f>IFERROR(VLOOKUP($A2040,'Hospitalisation Details'!$A:$Q,13,FALSE),"")</f>
        <v>tier - 3</v>
      </c>
      <c r="P2040" t="str">
        <f>IFERROR(VLOOKUP($A2040,'Hospitalisation Details'!$A:$Q,15,FALSE),"")</f>
        <v>R1012</v>
      </c>
      <c r="Q2040">
        <f>IFERROR(VLOOKUP($A2040,'Hospitalisation Details'!$A:$Q,8,FALSE),"")</f>
        <v>38</v>
      </c>
    </row>
    <row r="2041" spans="1:17" ht="15" x14ac:dyDescent="0.35">
      <c r="A2041" s="25" t="str">
        <f>'Customer Names'!A822</f>
        <v>Id821</v>
      </c>
      <c r="B2041" t="str">
        <f>IFERROR(VLOOKUP($A2041,'Customer Names'!$A:$F,3,FALSE),"")</f>
        <v>Jones</v>
      </c>
      <c r="C2041" s="27">
        <f>IFERROR(VLOOKUP($A2041,'Medical Examinations'!$A:$O,2,FALSE),"")</f>
        <v>28.81</v>
      </c>
      <c r="D2041">
        <f>IFERROR(VLOOKUP($A2041,'Medical Examinations'!$A:$O,3,FALSE),"")</f>
        <v>10.8</v>
      </c>
      <c r="E2041" s="26" t="str">
        <f>IFERROR(VLOOKUP($A2041,'Medical Examinations'!$A:$O,4,FALSE),"")</f>
        <v>Yes</v>
      </c>
      <c r="F2041" t="str">
        <f>IFERROR(VLOOKUP($A2041,'Medical Examinations'!$A:$O,6,FALSE),"")</f>
        <v>No</v>
      </c>
      <c r="G2041" t="str">
        <f>IFERROR(VLOOKUP($A2041,'Medical Examinations'!$A:$O,7,FALSE),"")</f>
        <v>Yes</v>
      </c>
      <c r="H2041" s="28">
        <f>IFERROR(VLOOKUP($A2041,'Medical Examinations'!$A:$O,8,FALSE),"")</f>
        <v>1</v>
      </c>
      <c r="I2041" t="str">
        <f>IFERROR(VLOOKUP($A2041,'Medical Examinations'!$A:$O,10,FALSE),"")</f>
        <v>No</v>
      </c>
      <c r="J2041" t="str">
        <f>IFERROR(VLOOKUP($A2041,'Medical Examinations'!$A:$O,14,FALSE),"")</f>
        <v>Over Weight</v>
      </c>
      <c r="K2041" t="str">
        <f>IFERROR(VLOOKUP($A2041,'Medical Examinations'!$A:$O,15,FALSE),"")</f>
        <v>Diabetes</v>
      </c>
      <c r="L2041" s="19" t="str">
        <f>IFERROR(VLOOKUP($A2041,'Hospitalisation Details'!$A:$Q,7,FALSE),"")</f>
        <v>27-Sep-1963</v>
      </c>
      <c r="M2041" s="20">
        <f>IFERROR(VLOOKUP($A2041,'Hospitalisation Details'!$A:$Q,10,FALSE),"")</f>
        <v>12856.84</v>
      </c>
      <c r="N2041" s="26" t="str">
        <f>IFERROR(VLOOKUP($A2041,'Hospitalisation Details'!$A:$Q,11,FALSE),"")</f>
        <v>tier - 3</v>
      </c>
      <c r="O2041" t="str">
        <f>IFERROR(VLOOKUP($A2041,'Hospitalisation Details'!$A:$Q,13,FALSE),"")</f>
        <v>tier - 3</v>
      </c>
      <c r="P2041" t="str">
        <f>IFERROR(VLOOKUP($A2041,'Hospitalisation Details'!$A:$Q,15,FALSE),"")</f>
        <v>R1021</v>
      </c>
      <c r="Q2041">
        <f>IFERROR(VLOOKUP($A2041,'Hospitalisation Details'!$A:$Q,8,FALSE),"")</f>
        <v>59</v>
      </c>
    </row>
    <row r="2042" spans="1:17" ht="15" x14ac:dyDescent="0.35">
      <c r="A2042" s="25" t="str">
        <f>'Customer Names'!A823</f>
        <v>Id822</v>
      </c>
      <c r="B2042" t="str">
        <f>IFERROR(VLOOKUP($A2042,'Customer Names'!$A:$F,3,FALSE),"")</f>
        <v>Stevenson</v>
      </c>
      <c r="C2042" s="27">
        <f>IFERROR(VLOOKUP($A2042,'Medical Examinations'!$A:$O,2,FALSE),"")</f>
        <v>37.409999999999997</v>
      </c>
      <c r="D2042">
        <f>IFERROR(VLOOKUP($A2042,'Medical Examinations'!$A:$O,3,FALSE),"")</f>
        <v>7.21</v>
      </c>
      <c r="E2042" s="26" t="str">
        <f>IFERROR(VLOOKUP($A2042,'Medical Examinations'!$A:$O,4,FALSE),"")</f>
        <v>No</v>
      </c>
      <c r="F2042" t="str">
        <f>IFERROR(VLOOKUP($A2042,'Medical Examinations'!$A:$O,6,FALSE),"")</f>
        <v>No</v>
      </c>
      <c r="G2042" t="str">
        <f>IFERROR(VLOOKUP($A2042,'Medical Examinations'!$A:$O,7,FALSE),"")</f>
        <v>No</v>
      </c>
      <c r="H2042" s="28">
        <f>IFERROR(VLOOKUP($A2042,'Medical Examinations'!$A:$O,8,FALSE),"")</f>
        <v>2</v>
      </c>
      <c r="I2042" t="str">
        <f>IFERROR(VLOOKUP($A2042,'Medical Examinations'!$A:$O,10,FALSE),"")</f>
        <v>No</v>
      </c>
      <c r="J2042" t="str">
        <f>IFERROR(VLOOKUP($A2042,'Medical Examinations'!$A:$O,14,FALSE),"")</f>
        <v>Obesity</v>
      </c>
      <c r="K2042" t="str">
        <f>IFERROR(VLOOKUP($A2042,'Medical Examinations'!$A:$O,15,FALSE),"")</f>
        <v>Diabetes</v>
      </c>
      <c r="L2042" s="19" t="str">
        <f>IFERROR(VLOOKUP($A2042,'Hospitalisation Details'!$A:$Q,7,FALSE),"")</f>
        <v>22-Sep-1973</v>
      </c>
      <c r="M2042" s="20">
        <f>IFERROR(VLOOKUP($A2042,'Hospitalisation Details'!$A:$Q,10,FALSE),"")</f>
        <v>12852.37</v>
      </c>
      <c r="N2042" s="26" t="str">
        <f>IFERROR(VLOOKUP($A2042,'Hospitalisation Details'!$A:$Q,11,FALSE),"")</f>
        <v>tier - 3</v>
      </c>
      <c r="O2042" t="str">
        <f>IFERROR(VLOOKUP($A2042,'Hospitalisation Details'!$A:$Q,13,FALSE),"")</f>
        <v>tier - 1</v>
      </c>
      <c r="P2042" t="str">
        <f>IFERROR(VLOOKUP($A2042,'Hospitalisation Details'!$A:$Q,15,FALSE),"")</f>
        <v>R1012</v>
      </c>
      <c r="Q2042">
        <f>IFERROR(VLOOKUP($A2042,'Hospitalisation Details'!$A:$Q,8,FALSE),"")</f>
        <v>49</v>
      </c>
    </row>
    <row r="2043" spans="1:17" ht="15" x14ac:dyDescent="0.35">
      <c r="A2043" s="25" t="str">
        <f>'Customer Names'!A824</f>
        <v>Id823</v>
      </c>
      <c r="B2043" t="str">
        <f>IFERROR(VLOOKUP($A2043,'Customer Names'!$A:$F,3,FALSE),"")</f>
        <v>Humphrey</v>
      </c>
      <c r="C2043" s="27">
        <f>IFERROR(VLOOKUP($A2043,'Medical Examinations'!$A:$O,2,FALSE),"")</f>
        <v>52.54</v>
      </c>
      <c r="D2043">
        <f>IFERROR(VLOOKUP($A2043,'Medical Examinations'!$A:$O,3,FALSE),"")</f>
        <v>5.12</v>
      </c>
      <c r="E2043" s="26" t="str">
        <f>IFERROR(VLOOKUP($A2043,'Medical Examinations'!$A:$O,4,FALSE),"")</f>
        <v>No</v>
      </c>
      <c r="F2043" t="str">
        <f>IFERROR(VLOOKUP($A2043,'Medical Examinations'!$A:$O,6,FALSE),"")</f>
        <v>No</v>
      </c>
      <c r="G2043" t="str">
        <f>IFERROR(VLOOKUP($A2043,'Medical Examinations'!$A:$O,7,FALSE),"")</f>
        <v>Yes</v>
      </c>
      <c r="H2043" s="28">
        <f>IFERROR(VLOOKUP($A2043,'Medical Examinations'!$A:$O,8,FALSE),"")</f>
        <v>1</v>
      </c>
      <c r="I2043" t="str">
        <f>IFERROR(VLOOKUP($A2043,'Medical Examinations'!$A:$O,10,FALSE),"")</f>
        <v>No</v>
      </c>
      <c r="J2043" t="str">
        <f>IFERROR(VLOOKUP($A2043,'Medical Examinations'!$A:$O,14,FALSE),"")</f>
        <v>Obesity</v>
      </c>
      <c r="K2043" t="str">
        <f>IFERROR(VLOOKUP($A2043,'Medical Examinations'!$A:$O,15,FALSE),"")</f>
        <v>Normal</v>
      </c>
      <c r="L2043" s="19" t="str">
        <f>IFERROR(VLOOKUP($A2043,'Hospitalisation Details'!$A:$Q,7,FALSE),"")</f>
        <v>27-Sep-1993</v>
      </c>
      <c r="M2043" s="20">
        <f>IFERROR(VLOOKUP($A2043,'Hospitalisation Details'!$A:$Q,10,FALSE),"")</f>
        <v>12847.24</v>
      </c>
      <c r="N2043" s="26" t="str">
        <f>IFERROR(VLOOKUP($A2043,'Hospitalisation Details'!$A:$Q,11,FALSE),"")</f>
        <v>tier - 3</v>
      </c>
      <c r="O2043" t="str">
        <f>IFERROR(VLOOKUP($A2043,'Hospitalisation Details'!$A:$Q,13,FALSE),"")</f>
        <v>tier - 2</v>
      </c>
      <c r="P2043" t="str">
        <f>IFERROR(VLOOKUP($A2043,'Hospitalisation Details'!$A:$Q,15,FALSE),"")</f>
        <v>R1012</v>
      </c>
      <c r="Q2043">
        <f>IFERROR(VLOOKUP($A2043,'Hospitalisation Details'!$A:$Q,8,FALSE),"")</f>
        <v>29</v>
      </c>
    </row>
    <row r="2044" spans="1:17" ht="15" x14ac:dyDescent="0.35">
      <c r="A2044" s="25" t="str">
        <f>'Customer Names'!A825</f>
        <v>Id824</v>
      </c>
      <c r="B2044" t="str">
        <f>IFERROR(VLOOKUP($A2044,'Customer Names'!$A:$F,3,FALSE),"")</f>
        <v>Nelson</v>
      </c>
      <c r="C2044" s="27">
        <f>IFERROR(VLOOKUP($A2044,'Medical Examinations'!$A:$O,2,FALSE),"")</f>
        <v>17.29</v>
      </c>
      <c r="D2044">
        <f>IFERROR(VLOOKUP($A2044,'Medical Examinations'!$A:$O,3,FALSE),"")</f>
        <v>4.62</v>
      </c>
      <c r="E2044" s="26" t="str">
        <f>IFERROR(VLOOKUP($A2044,'Medical Examinations'!$A:$O,4,FALSE),"")</f>
        <v>No</v>
      </c>
      <c r="F2044" t="str">
        <f>IFERROR(VLOOKUP($A2044,'Medical Examinations'!$A:$O,6,FALSE),"")</f>
        <v>yes</v>
      </c>
      <c r="G2044" t="str">
        <f>IFERROR(VLOOKUP($A2044,'Medical Examinations'!$A:$O,7,FALSE),"")</f>
        <v>No</v>
      </c>
      <c r="H2044" s="28">
        <f>IFERROR(VLOOKUP($A2044,'Medical Examinations'!$A:$O,8,FALSE),"")</f>
        <v>1</v>
      </c>
      <c r="I2044" t="str">
        <f>IFERROR(VLOOKUP($A2044,'Medical Examinations'!$A:$O,10,FALSE),"")</f>
        <v>Yes</v>
      </c>
      <c r="J2044" t="str">
        <f>IFERROR(VLOOKUP($A2044,'Medical Examinations'!$A:$O,14,FALSE),"")</f>
        <v>Under Weight</v>
      </c>
      <c r="K2044" t="str">
        <f>IFERROR(VLOOKUP($A2044,'Medical Examinations'!$A:$O,15,FALSE),"")</f>
        <v>Normal</v>
      </c>
      <c r="L2044" s="19" t="str">
        <f>IFERROR(VLOOKUP($A2044,'Hospitalisation Details'!$A:$Q,7,FALSE),"")</f>
        <v>9-Nov-2004</v>
      </c>
      <c r="M2044" s="20">
        <f>IFERROR(VLOOKUP($A2044,'Hospitalisation Details'!$A:$Q,10,FALSE),"")</f>
        <v>12829.46</v>
      </c>
      <c r="N2044" s="26" t="str">
        <f>IFERROR(VLOOKUP($A2044,'Hospitalisation Details'!$A:$Q,11,FALSE),"")</f>
        <v>tier - 3</v>
      </c>
      <c r="O2044" t="str">
        <f>IFERROR(VLOOKUP($A2044,'Hospitalisation Details'!$A:$Q,13,FALSE),"")</f>
        <v>tier - 3</v>
      </c>
      <c r="P2044" t="str">
        <f>IFERROR(VLOOKUP($A2044,'Hospitalisation Details'!$A:$Q,15,FALSE),"")</f>
        <v>R1016</v>
      </c>
      <c r="Q2044">
        <f>IFERROR(VLOOKUP($A2044,'Hospitalisation Details'!$A:$Q,8,FALSE),"")</f>
        <v>18</v>
      </c>
    </row>
    <row r="2045" spans="1:17" ht="15" x14ac:dyDescent="0.35">
      <c r="A2045" s="25" t="str">
        <f>'Customer Names'!A826</f>
        <v>Id825</v>
      </c>
      <c r="B2045" t="str">
        <f>IFERROR(VLOOKUP($A2045,'Customer Names'!$A:$F,3,FALSE),"")</f>
        <v>Payne</v>
      </c>
      <c r="C2045" s="27">
        <f>IFERROR(VLOOKUP($A2045,'Medical Examinations'!$A:$O,2,FALSE),"")</f>
        <v>31.74</v>
      </c>
      <c r="D2045">
        <f>IFERROR(VLOOKUP($A2045,'Medical Examinations'!$A:$O,3,FALSE),"")</f>
        <v>7.68</v>
      </c>
      <c r="E2045" s="26" t="str">
        <f>IFERROR(VLOOKUP($A2045,'Medical Examinations'!$A:$O,4,FALSE),"")</f>
        <v>Yes</v>
      </c>
      <c r="F2045" t="str">
        <f>IFERROR(VLOOKUP($A2045,'Medical Examinations'!$A:$O,6,FALSE),"")</f>
        <v>No</v>
      </c>
      <c r="G2045" t="str">
        <f>IFERROR(VLOOKUP($A2045,'Medical Examinations'!$A:$O,7,FALSE),"")</f>
        <v>No</v>
      </c>
      <c r="H2045" s="28" t="str">
        <f>IFERROR(VLOOKUP($A2045,'Medical Examinations'!$A:$O,8,FALSE),"")</f>
        <v>0</v>
      </c>
      <c r="I2045" t="str">
        <f>IFERROR(VLOOKUP($A2045,'Medical Examinations'!$A:$O,10,FALSE),"")</f>
        <v>No</v>
      </c>
      <c r="J2045" t="str">
        <f>IFERROR(VLOOKUP($A2045,'Medical Examinations'!$A:$O,14,FALSE),"")</f>
        <v>Obesity</v>
      </c>
      <c r="K2045" t="str">
        <f>IFERROR(VLOOKUP($A2045,'Medical Examinations'!$A:$O,15,FALSE),"")</f>
        <v>Diabetes</v>
      </c>
      <c r="L2045" s="19" t="str">
        <f>IFERROR(VLOOKUP($A2045,'Hospitalisation Details'!$A:$Q,7,FALSE),"")</f>
        <v>25-Sep-1967</v>
      </c>
      <c r="M2045" s="20">
        <f>IFERROR(VLOOKUP($A2045,'Hospitalisation Details'!$A:$Q,10,FALSE),"")</f>
        <v>12823.25</v>
      </c>
      <c r="N2045" s="26" t="str">
        <f>IFERROR(VLOOKUP($A2045,'Hospitalisation Details'!$A:$Q,11,FALSE),"")</f>
        <v>tier - 3</v>
      </c>
      <c r="O2045" t="str">
        <f>IFERROR(VLOOKUP($A2045,'Hospitalisation Details'!$A:$Q,13,FALSE),"")</f>
        <v>tier - 3</v>
      </c>
      <c r="P2045" t="str">
        <f>IFERROR(VLOOKUP($A2045,'Hospitalisation Details'!$A:$Q,15,FALSE),"")</f>
        <v>R1021</v>
      </c>
      <c r="Q2045">
        <f>IFERROR(VLOOKUP($A2045,'Hospitalisation Details'!$A:$Q,8,FALSE),"")</f>
        <v>55</v>
      </c>
    </row>
    <row r="2046" spans="1:17" ht="15" x14ac:dyDescent="0.35">
      <c r="A2046" s="25" t="str">
        <f>'Customer Names'!A827</f>
        <v>Id826</v>
      </c>
      <c r="B2046" t="str">
        <f>IFERROR(VLOOKUP($A2046,'Customer Names'!$A:$F,3,FALSE),"")</f>
        <v>Hails</v>
      </c>
      <c r="C2046" s="27">
        <f>IFERROR(VLOOKUP($A2046,'Medical Examinations'!$A:$O,2,FALSE),"")</f>
        <v>26.504999999999999</v>
      </c>
      <c r="D2046">
        <f>IFERROR(VLOOKUP($A2046,'Medical Examinations'!$A:$O,3,FALSE),"")</f>
        <v>6.79</v>
      </c>
      <c r="E2046" s="26" t="str">
        <f>IFERROR(VLOOKUP($A2046,'Medical Examinations'!$A:$O,4,FALSE),"")</f>
        <v>Yes</v>
      </c>
      <c r="F2046" t="str">
        <f>IFERROR(VLOOKUP($A2046,'Medical Examinations'!$A:$O,6,FALSE),"")</f>
        <v>No</v>
      </c>
      <c r="G2046" t="str">
        <f>IFERROR(VLOOKUP($A2046,'Medical Examinations'!$A:$O,7,FALSE),"")</f>
        <v>Yes</v>
      </c>
      <c r="H2046" s="28">
        <f>IFERROR(VLOOKUP($A2046,'Medical Examinations'!$A:$O,8,FALSE),"")</f>
        <v>1</v>
      </c>
      <c r="I2046" t="str">
        <f>IFERROR(VLOOKUP($A2046,'Medical Examinations'!$A:$O,10,FALSE),"")</f>
        <v>No</v>
      </c>
      <c r="J2046" t="str">
        <f>IFERROR(VLOOKUP($A2046,'Medical Examinations'!$A:$O,14,FALSE),"")</f>
        <v>Over Weight</v>
      </c>
      <c r="K2046" t="str">
        <f>IFERROR(VLOOKUP($A2046,'Medical Examinations'!$A:$O,15,FALSE),"")</f>
        <v>Diabetes</v>
      </c>
      <c r="L2046" s="19" t="str">
        <f>IFERROR(VLOOKUP($A2046,'Hospitalisation Details'!$A:$Q,7,FALSE),"")</f>
        <v>20-Jul-1963</v>
      </c>
      <c r="M2046" s="20">
        <f>IFERROR(VLOOKUP($A2046,'Hospitalisation Details'!$A:$Q,10,FALSE),"")</f>
        <v>12815.44</v>
      </c>
      <c r="N2046" s="26" t="str">
        <f>IFERROR(VLOOKUP($A2046,'Hospitalisation Details'!$A:$Q,11,FALSE),"")</f>
        <v>tier - 3</v>
      </c>
      <c r="O2046" t="str">
        <f>IFERROR(VLOOKUP($A2046,'Hospitalisation Details'!$A:$Q,13,FALSE),"")</f>
        <v>tier - 3</v>
      </c>
      <c r="P2046" t="str">
        <f>IFERROR(VLOOKUP($A2046,'Hospitalisation Details'!$A:$Q,15,FALSE),"")</f>
        <v>R1024</v>
      </c>
      <c r="Q2046">
        <f>IFERROR(VLOOKUP($A2046,'Hospitalisation Details'!$A:$Q,8,FALSE),"")</f>
        <v>59</v>
      </c>
    </row>
    <row r="2047" spans="1:17" ht="15" x14ac:dyDescent="0.35">
      <c r="A2047" s="25" t="str">
        <f>'Customer Names'!A828</f>
        <v>Id827</v>
      </c>
      <c r="B2047" t="str">
        <f>IFERROR(VLOOKUP($A2047,'Customer Names'!$A:$F,3,FALSE),"")</f>
        <v>Proctor</v>
      </c>
      <c r="C2047" s="27">
        <f>IFERROR(VLOOKUP($A2047,'Medical Examinations'!$A:$O,2,FALSE),"")</f>
        <v>36.479999999999997</v>
      </c>
      <c r="D2047">
        <f>IFERROR(VLOOKUP($A2047,'Medical Examinations'!$A:$O,3,FALSE),"")</f>
        <v>11.09</v>
      </c>
      <c r="E2047" s="26" t="str">
        <f>IFERROR(VLOOKUP($A2047,'Medical Examinations'!$A:$O,4,FALSE),"")</f>
        <v>No</v>
      </c>
      <c r="F2047" t="str">
        <f>IFERROR(VLOOKUP($A2047,'Medical Examinations'!$A:$O,6,FALSE),"")</f>
        <v>No</v>
      </c>
      <c r="G2047" t="str">
        <f>IFERROR(VLOOKUP($A2047,'Medical Examinations'!$A:$O,7,FALSE),"")</f>
        <v>No</v>
      </c>
      <c r="H2047" s="28" t="str">
        <f>IFERROR(VLOOKUP($A2047,'Medical Examinations'!$A:$O,8,FALSE),"")</f>
        <v>0</v>
      </c>
      <c r="I2047" t="str">
        <f>IFERROR(VLOOKUP($A2047,'Medical Examinations'!$A:$O,10,FALSE),"")</f>
        <v>No</v>
      </c>
      <c r="J2047" t="str">
        <f>IFERROR(VLOOKUP($A2047,'Medical Examinations'!$A:$O,14,FALSE),"")</f>
        <v>Obesity</v>
      </c>
      <c r="K2047" t="str">
        <f>IFERROR(VLOOKUP($A2047,'Medical Examinations'!$A:$O,15,FALSE),"")</f>
        <v>Diabetes</v>
      </c>
      <c r="L2047" s="19" t="str">
        <f>IFERROR(VLOOKUP($A2047,'Hospitalisation Details'!$A:$Q,7,FALSE),"")</f>
        <v>24-Jul-1978</v>
      </c>
      <c r="M2047" s="20">
        <f>IFERROR(VLOOKUP($A2047,'Hospitalisation Details'!$A:$Q,10,FALSE),"")</f>
        <v>12797.21</v>
      </c>
      <c r="N2047" s="26" t="str">
        <f>IFERROR(VLOOKUP($A2047,'Hospitalisation Details'!$A:$Q,11,FALSE),"")</f>
        <v>tier - 3</v>
      </c>
      <c r="O2047" t="str">
        <f>IFERROR(VLOOKUP($A2047,'Hospitalisation Details'!$A:$Q,13,FALSE),"")</f>
        <v>tier - 1</v>
      </c>
      <c r="P2047" t="str">
        <f>IFERROR(VLOOKUP($A2047,'Hospitalisation Details'!$A:$Q,15,FALSE),"")</f>
        <v>R1024</v>
      </c>
      <c r="Q2047">
        <f>IFERROR(VLOOKUP($A2047,'Hospitalisation Details'!$A:$Q,8,FALSE),"")</f>
        <v>44</v>
      </c>
    </row>
    <row r="2048" spans="1:17" ht="15" x14ac:dyDescent="0.35">
      <c r="A2048" s="25" t="str">
        <f>'Customer Names'!A829</f>
        <v>Id828</v>
      </c>
      <c r="B2048" t="str">
        <f>IFERROR(VLOOKUP($A2048,'Customer Names'!$A:$F,3,FALSE),"")</f>
        <v>Ryan</v>
      </c>
      <c r="C2048" s="27">
        <f>IFERROR(VLOOKUP($A2048,'Medical Examinations'!$A:$O,2,FALSE),"")</f>
        <v>39.159999999999997</v>
      </c>
      <c r="D2048">
        <f>IFERROR(VLOOKUP($A2048,'Medical Examinations'!$A:$O,3,FALSE),"")</f>
        <v>5.24</v>
      </c>
      <c r="E2048" s="26" t="str">
        <f>IFERROR(VLOOKUP($A2048,'Medical Examinations'!$A:$O,4,FALSE),"")</f>
        <v>Yes</v>
      </c>
      <c r="F2048" t="str">
        <f>IFERROR(VLOOKUP($A2048,'Medical Examinations'!$A:$O,6,FALSE),"")</f>
        <v>No</v>
      </c>
      <c r="G2048" t="str">
        <f>IFERROR(VLOOKUP($A2048,'Medical Examinations'!$A:$O,7,FALSE),"")</f>
        <v>Yes</v>
      </c>
      <c r="H2048" s="28">
        <f>IFERROR(VLOOKUP($A2048,'Medical Examinations'!$A:$O,8,FALSE),"")</f>
        <v>1</v>
      </c>
      <c r="I2048" t="str">
        <f>IFERROR(VLOOKUP($A2048,'Medical Examinations'!$A:$O,10,FALSE),"")</f>
        <v>No</v>
      </c>
      <c r="J2048" t="str">
        <f>IFERROR(VLOOKUP($A2048,'Medical Examinations'!$A:$O,14,FALSE),"")</f>
        <v>Obesity</v>
      </c>
      <c r="K2048" t="str">
        <f>IFERROR(VLOOKUP($A2048,'Medical Examinations'!$A:$O,15,FALSE),"")</f>
        <v>Normal</v>
      </c>
      <c r="L2048" s="19" t="str">
        <f>IFERROR(VLOOKUP($A2048,'Hospitalisation Details'!$A:$Q,7,FALSE),"")</f>
        <v>29-Oct-1983</v>
      </c>
      <c r="M2048" s="20">
        <f>IFERROR(VLOOKUP($A2048,'Hospitalisation Details'!$A:$Q,10,FALSE),"")</f>
        <v>12788.18</v>
      </c>
      <c r="N2048" s="26" t="str">
        <f>IFERROR(VLOOKUP($A2048,'Hospitalisation Details'!$A:$Q,11,FALSE),"")</f>
        <v>tier - 3</v>
      </c>
      <c r="O2048" t="str">
        <f>IFERROR(VLOOKUP($A2048,'Hospitalisation Details'!$A:$Q,13,FALSE),"")</f>
        <v>tier - 1</v>
      </c>
      <c r="P2048" t="str">
        <f>IFERROR(VLOOKUP($A2048,'Hospitalisation Details'!$A:$Q,15,FALSE),"")</f>
        <v>R1026</v>
      </c>
      <c r="Q2048">
        <f>IFERROR(VLOOKUP($A2048,'Hospitalisation Details'!$A:$Q,8,FALSE),"")</f>
        <v>39</v>
      </c>
    </row>
    <row r="2049" spans="1:17" ht="15" x14ac:dyDescent="0.35">
      <c r="A2049" s="25" t="str">
        <f>'Customer Names'!A830</f>
        <v>Id829</v>
      </c>
      <c r="B2049" t="str">
        <f>IFERROR(VLOOKUP($A2049,'Customer Names'!$A:$F,3,FALSE),"")</f>
        <v>Watson</v>
      </c>
      <c r="C2049" s="27">
        <f>IFERROR(VLOOKUP($A2049,'Medical Examinations'!$A:$O,2,FALSE),"")</f>
        <v>28.22</v>
      </c>
      <c r="D2049">
        <f>IFERROR(VLOOKUP($A2049,'Medical Examinations'!$A:$O,3,FALSE),"")</f>
        <v>7.51</v>
      </c>
      <c r="E2049" s="26" t="str">
        <f>IFERROR(VLOOKUP($A2049,'Medical Examinations'!$A:$O,4,FALSE),"")</f>
        <v>Yes</v>
      </c>
      <c r="F2049" t="str">
        <f>IFERROR(VLOOKUP($A2049,'Medical Examinations'!$A:$O,6,FALSE),"")</f>
        <v>No</v>
      </c>
      <c r="G2049" t="str">
        <f>IFERROR(VLOOKUP($A2049,'Medical Examinations'!$A:$O,7,FALSE),"")</f>
        <v>Yes</v>
      </c>
      <c r="H2049" s="28">
        <f>IFERROR(VLOOKUP($A2049,'Medical Examinations'!$A:$O,8,FALSE),"")</f>
        <v>1</v>
      </c>
      <c r="I2049" t="str">
        <f>IFERROR(VLOOKUP($A2049,'Medical Examinations'!$A:$O,10,FALSE),"")</f>
        <v>No</v>
      </c>
      <c r="J2049" t="str">
        <f>IFERROR(VLOOKUP($A2049,'Medical Examinations'!$A:$O,14,FALSE),"")</f>
        <v>Over Weight</v>
      </c>
      <c r="K2049" t="str">
        <f>IFERROR(VLOOKUP($A2049,'Medical Examinations'!$A:$O,15,FALSE),"")</f>
        <v>Diabetes</v>
      </c>
      <c r="L2049" s="19" t="str">
        <f>IFERROR(VLOOKUP($A2049,'Hospitalisation Details'!$A:$Q,7,FALSE),"")</f>
        <v>5-Dec-1963</v>
      </c>
      <c r="M2049" s="20">
        <f>IFERROR(VLOOKUP($A2049,'Hospitalisation Details'!$A:$Q,10,FALSE),"")</f>
        <v>12788.03</v>
      </c>
      <c r="N2049" s="26" t="str">
        <f>IFERROR(VLOOKUP($A2049,'Hospitalisation Details'!$A:$Q,11,FALSE),"")</f>
        <v>tier - 3</v>
      </c>
      <c r="O2049" t="str">
        <f>IFERROR(VLOOKUP($A2049,'Hospitalisation Details'!$A:$Q,13,FALSE),"")</f>
        <v>tier - 3</v>
      </c>
      <c r="P2049" t="str">
        <f>IFERROR(VLOOKUP($A2049,'Hospitalisation Details'!$A:$Q,15,FALSE),"")</f>
        <v>R1025</v>
      </c>
      <c r="Q2049">
        <f>IFERROR(VLOOKUP($A2049,'Hospitalisation Details'!$A:$Q,8,FALSE),"")</f>
        <v>59</v>
      </c>
    </row>
    <row r="2050" spans="1:17" ht="15" x14ac:dyDescent="0.35">
      <c r="A2050" s="25" t="str">
        <f>'Customer Names'!A84</f>
        <v>Id83</v>
      </c>
      <c r="B2050" t="str">
        <f>IFERROR(VLOOKUP($A2050,'Customer Names'!$A:$F,3,FALSE),"")</f>
        <v>Magee</v>
      </c>
      <c r="C2050" s="27">
        <f>IFERROR(VLOOKUP($A2050,'Medical Examinations'!$A:$O,2,FALSE),"")</f>
        <v>45.41</v>
      </c>
      <c r="D2050">
        <f>IFERROR(VLOOKUP($A2050,'Medical Examinations'!$A:$O,3,FALSE),"")</f>
        <v>4.03</v>
      </c>
      <c r="E2050" s="26" t="str">
        <f>IFERROR(VLOOKUP($A2050,'Medical Examinations'!$A:$O,4,FALSE),"")</f>
        <v>Yes</v>
      </c>
      <c r="F2050" t="str">
        <f>IFERROR(VLOOKUP($A2050,'Medical Examinations'!$A:$O,6,FALSE),"")</f>
        <v>No</v>
      </c>
      <c r="G2050" t="str">
        <f>IFERROR(VLOOKUP($A2050,'Medical Examinations'!$A:$O,7,FALSE),"")</f>
        <v>No</v>
      </c>
      <c r="H2050" s="28">
        <f>IFERROR(VLOOKUP($A2050,'Medical Examinations'!$A:$O,8,FALSE),"")</f>
        <v>1</v>
      </c>
      <c r="I2050" t="str">
        <f>IFERROR(VLOOKUP($A2050,'Medical Examinations'!$A:$O,10,FALSE),"")</f>
        <v>Yes</v>
      </c>
      <c r="J2050" t="str">
        <f>IFERROR(VLOOKUP($A2050,'Medical Examinations'!$A:$O,14,FALSE),"")</f>
        <v>Obesity</v>
      </c>
      <c r="K2050" t="str">
        <f>IFERROR(VLOOKUP($A2050,'Medical Examinations'!$A:$O,15,FALSE),"")</f>
        <v>Normal</v>
      </c>
      <c r="L2050" s="19" t="str">
        <f>IFERROR(VLOOKUP($A2050,'Hospitalisation Details'!$A:$Q,7,FALSE),"")</f>
        <v>6-Jun-1964</v>
      </c>
      <c r="M2050" s="20">
        <f>IFERROR(VLOOKUP($A2050,'Hospitalisation Details'!$A:$Q,10,FALSE),"")</f>
        <v>41250.39</v>
      </c>
      <c r="N2050" s="26" t="str">
        <f>IFERROR(VLOOKUP($A2050,'Hospitalisation Details'!$A:$Q,11,FALSE),"")</f>
        <v>tier - 1</v>
      </c>
      <c r="O2050" t="str">
        <f>IFERROR(VLOOKUP($A2050,'Hospitalisation Details'!$A:$Q,13,FALSE),"")</f>
        <v>tier - 3</v>
      </c>
      <c r="P2050" t="str">
        <f>IFERROR(VLOOKUP($A2050,'Hospitalisation Details'!$A:$Q,15,FALSE),"")</f>
        <v>R1011</v>
      </c>
      <c r="Q2050">
        <f>IFERROR(VLOOKUP($A2050,'Hospitalisation Details'!$A:$Q,8,FALSE),"")</f>
        <v>59</v>
      </c>
    </row>
    <row r="2051" spans="1:17" ht="15" x14ac:dyDescent="0.35">
      <c r="A2051" s="25" t="str">
        <f>'Customer Names'!A831</f>
        <v>Id830</v>
      </c>
      <c r="B2051" t="str">
        <f>IFERROR(VLOOKUP($A2051,'Customer Names'!$A:$F,3,FALSE),"")</f>
        <v>Gresh</v>
      </c>
      <c r="C2051" s="27">
        <f>IFERROR(VLOOKUP($A2051,'Medical Examinations'!$A:$O,2,FALSE),"")</f>
        <v>35</v>
      </c>
      <c r="D2051">
        <f>IFERROR(VLOOKUP($A2051,'Medical Examinations'!$A:$O,3,FALSE),"")</f>
        <v>4.13</v>
      </c>
      <c r="E2051" s="26" t="str">
        <f>IFERROR(VLOOKUP($A2051,'Medical Examinations'!$A:$O,4,FALSE),"")</f>
        <v>No</v>
      </c>
      <c r="F2051" t="str">
        <f>IFERROR(VLOOKUP($A2051,'Medical Examinations'!$A:$O,6,FALSE),"")</f>
        <v>No</v>
      </c>
      <c r="G2051" t="str">
        <f>IFERROR(VLOOKUP($A2051,'Medical Examinations'!$A:$O,7,FALSE),"")</f>
        <v>No</v>
      </c>
      <c r="H2051" s="28">
        <f>IFERROR(VLOOKUP($A2051,'Medical Examinations'!$A:$O,8,FALSE),"")</f>
        <v>2</v>
      </c>
      <c r="I2051" t="str">
        <f>IFERROR(VLOOKUP($A2051,'Medical Examinations'!$A:$O,10,FALSE),"")</f>
        <v>No</v>
      </c>
      <c r="J2051" t="str">
        <f>IFERROR(VLOOKUP($A2051,'Medical Examinations'!$A:$O,14,FALSE),"")</f>
        <v>Obesity</v>
      </c>
      <c r="K2051" t="str">
        <f>IFERROR(VLOOKUP($A2051,'Medical Examinations'!$A:$O,15,FALSE),"")</f>
        <v>Normal</v>
      </c>
      <c r="L2051" s="19" t="str">
        <f>IFERROR(VLOOKUP($A2051,'Hospitalisation Details'!$A:$Q,7,FALSE),"")</f>
        <v>7-Oct-1972</v>
      </c>
      <c r="M2051" s="20">
        <f>IFERROR(VLOOKUP($A2051,'Hospitalisation Details'!$A:$Q,10,FALSE),"")</f>
        <v>12776.05</v>
      </c>
      <c r="N2051" s="26" t="str">
        <f>IFERROR(VLOOKUP($A2051,'Hospitalisation Details'!$A:$Q,11,FALSE),"")</f>
        <v>tier - 3</v>
      </c>
      <c r="O2051" t="str">
        <f>IFERROR(VLOOKUP($A2051,'Hospitalisation Details'!$A:$Q,13,FALSE),"")</f>
        <v>tier - 3</v>
      </c>
      <c r="P2051" t="str">
        <f>IFERROR(VLOOKUP($A2051,'Hospitalisation Details'!$A:$Q,15,FALSE),"")</f>
        <v>R1026</v>
      </c>
      <c r="Q2051">
        <f>IFERROR(VLOOKUP($A2051,'Hospitalisation Details'!$A:$Q,8,FALSE),"")</f>
        <v>50</v>
      </c>
    </row>
    <row r="2052" spans="1:17" ht="15" x14ac:dyDescent="0.35">
      <c r="A2052" s="25" t="str">
        <f>'Customer Names'!A832</f>
        <v>Id831</v>
      </c>
      <c r="B2052" t="str">
        <f>IFERROR(VLOOKUP($A2052,'Customer Names'!$A:$F,3,FALSE),"")</f>
        <v>Anis</v>
      </c>
      <c r="C2052" s="27">
        <f>IFERROR(VLOOKUP($A2052,'Medical Examinations'!$A:$O,2,FALSE),"")</f>
        <v>36.24</v>
      </c>
      <c r="D2052">
        <f>IFERROR(VLOOKUP($A2052,'Medical Examinations'!$A:$O,3,FALSE),"")</f>
        <v>8.3800000000000008</v>
      </c>
      <c r="E2052" s="26" t="str">
        <f>IFERROR(VLOOKUP($A2052,'Medical Examinations'!$A:$O,4,FALSE),"")</f>
        <v>Yes</v>
      </c>
      <c r="F2052" t="str">
        <f>IFERROR(VLOOKUP($A2052,'Medical Examinations'!$A:$O,6,FALSE),"")</f>
        <v>No</v>
      </c>
      <c r="G2052" t="str">
        <f>IFERROR(VLOOKUP($A2052,'Medical Examinations'!$A:$O,7,FALSE),"")</f>
        <v>No</v>
      </c>
      <c r="H2052" s="28">
        <f>IFERROR(VLOOKUP($A2052,'Medical Examinations'!$A:$O,8,FALSE),"")</f>
        <v>1</v>
      </c>
      <c r="I2052" t="str">
        <f>IFERROR(VLOOKUP($A2052,'Medical Examinations'!$A:$O,10,FALSE),"")</f>
        <v>No</v>
      </c>
      <c r="J2052" t="str">
        <f>IFERROR(VLOOKUP($A2052,'Medical Examinations'!$A:$O,14,FALSE),"")</f>
        <v>Obesity</v>
      </c>
      <c r="K2052" t="str">
        <f>IFERROR(VLOOKUP($A2052,'Medical Examinations'!$A:$O,15,FALSE),"")</f>
        <v>Diabetes</v>
      </c>
      <c r="L2052" s="19" t="str">
        <f>IFERROR(VLOOKUP($A2052,'Hospitalisation Details'!$A:$Q,7,FALSE),"")</f>
        <v>25-Sep-1975</v>
      </c>
      <c r="M2052" s="20">
        <f>IFERROR(VLOOKUP($A2052,'Hospitalisation Details'!$A:$Q,10,FALSE),"")</f>
        <v>12770.27</v>
      </c>
      <c r="N2052" s="26" t="str">
        <f>IFERROR(VLOOKUP($A2052,'Hospitalisation Details'!$A:$Q,11,FALSE),"")</f>
        <v>tier - 3</v>
      </c>
      <c r="O2052" t="str">
        <f>IFERROR(VLOOKUP($A2052,'Hospitalisation Details'!$A:$Q,13,FALSE),"")</f>
        <v>tier - 3</v>
      </c>
      <c r="P2052" t="str">
        <f>IFERROR(VLOOKUP($A2052,'Hospitalisation Details'!$A:$Q,15,FALSE),"")</f>
        <v>R1021</v>
      </c>
      <c r="Q2052">
        <f>IFERROR(VLOOKUP($A2052,'Hospitalisation Details'!$A:$Q,8,FALSE),"")</f>
        <v>47</v>
      </c>
    </row>
    <row r="2053" spans="1:17" ht="15" x14ac:dyDescent="0.35">
      <c r="A2053" s="25" t="str">
        <f>'Customer Names'!A833</f>
        <v>Id832</v>
      </c>
      <c r="B2053" t="str">
        <f>IFERROR(VLOOKUP($A2053,'Customer Names'!$A:$F,3,FALSE),"")</f>
        <v>Swartz</v>
      </c>
      <c r="C2053" s="27">
        <f>IFERROR(VLOOKUP($A2053,'Medical Examinations'!$A:$O,2,FALSE),"")</f>
        <v>36.954999999999998</v>
      </c>
      <c r="D2053">
        <f>IFERROR(VLOOKUP($A2053,'Medical Examinations'!$A:$O,3,FALSE),"")</f>
        <v>8.07</v>
      </c>
      <c r="E2053" s="26" t="str">
        <f>IFERROR(VLOOKUP($A2053,'Medical Examinations'!$A:$O,4,FALSE),"")</f>
        <v>No</v>
      </c>
      <c r="F2053" t="str">
        <f>IFERROR(VLOOKUP($A2053,'Medical Examinations'!$A:$O,6,FALSE),"")</f>
        <v>No</v>
      </c>
      <c r="G2053" t="str">
        <f>IFERROR(VLOOKUP($A2053,'Medical Examinations'!$A:$O,7,FALSE),"")</f>
        <v>No</v>
      </c>
      <c r="H2053" s="28" t="str">
        <f>IFERROR(VLOOKUP($A2053,'Medical Examinations'!$A:$O,8,FALSE),"")</f>
        <v>0</v>
      </c>
      <c r="I2053" t="str">
        <f>IFERROR(VLOOKUP($A2053,'Medical Examinations'!$A:$O,10,FALSE),"")</f>
        <v>No</v>
      </c>
      <c r="J2053" t="str">
        <f>IFERROR(VLOOKUP($A2053,'Medical Examinations'!$A:$O,14,FALSE),"")</f>
        <v>Obesity</v>
      </c>
      <c r="K2053" t="str">
        <f>IFERROR(VLOOKUP($A2053,'Medical Examinations'!$A:$O,15,FALSE),"")</f>
        <v>Diabetes</v>
      </c>
      <c r="L2053" s="19" t="str">
        <f>IFERROR(VLOOKUP($A2053,'Hospitalisation Details'!$A:$Q,7,FALSE),"")</f>
        <v>1-Oct-1962</v>
      </c>
      <c r="M2053" s="20">
        <f>IFERROR(VLOOKUP($A2053,'Hospitalisation Details'!$A:$Q,10,FALSE),"")</f>
        <v>12741.17</v>
      </c>
      <c r="N2053" s="26" t="str">
        <f>IFERROR(VLOOKUP($A2053,'Hospitalisation Details'!$A:$Q,11,FALSE),"")</f>
        <v>tier - 3</v>
      </c>
      <c r="O2053" t="str">
        <f>IFERROR(VLOOKUP($A2053,'Hospitalisation Details'!$A:$Q,13,FALSE),"")</f>
        <v>tier - 1</v>
      </c>
      <c r="P2053" t="str">
        <f>IFERROR(VLOOKUP($A2053,'Hospitalisation Details'!$A:$Q,15,FALSE),"")</f>
        <v>R1017</v>
      </c>
      <c r="Q2053">
        <f>IFERROR(VLOOKUP($A2053,'Hospitalisation Details'!$A:$Q,8,FALSE),"")</f>
        <v>60</v>
      </c>
    </row>
    <row r="2054" spans="1:17" ht="15" x14ac:dyDescent="0.35">
      <c r="A2054" s="25" t="str">
        <f>'Customer Names'!A834</f>
        <v>Id833</v>
      </c>
      <c r="B2054" t="str">
        <f>IFERROR(VLOOKUP($A2054,'Customer Names'!$A:$F,3,FALSE),"")</f>
        <v>Schluneker</v>
      </c>
      <c r="C2054" s="27">
        <f>IFERROR(VLOOKUP($A2054,'Medical Examinations'!$A:$O,2,FALSE),"")</f>
        <v>29.64</v>
      </c>
      <c r="D2054">
        <f>IFERROR(VLOOKUP($A2054,'Medical Examinations'!$A:$O,3,FALSE),"")</f>
        <v>8.9499999999999993</v>
      </c>
      <c r="E2054" s="26" t="str">
        <f>IFERROR(VLOOKUP($A2054,'Medical Examinations'!$A:$O,4,FALSE),"")</f>
        <v>No</v>
      </c>
      <c r="F2054" t="str">
        <f>IFERROR(VLOOKUP($A2054,'Medical Examinations'!$A:$O,6,FALSE),"")</f>
        <v>No</v>
      </c>
      <c r="G2054" t="str">
        <f>IFERROR(VLOOKUP($A2054,'Medical Examinations'!$A:$O,7,FALSE),"")</f>
        <v>No</v>
      </c>
      <c r="H2054" s="28" t="str">
        <f>IFERROR(VLOOKUP($A2054,'Medical Examinations'!$A:$O,8,FALSE),"")</f>
        <v>0</v>
      </c>
      <c r="I2054" t="str">
        <f>IFERROR(VLOOKUP($A2054,'Medical Examinations'!$A:$O,10,FALSE),"")</f>
        <v>No</v>
      </c>
      <c r="J2054" t="str">
        <f>IFERROR(VLOOKUP($A2054,'Medical Examinations'!$A:$O,14,FALSE),"")</f>
        <v>Over Weight</v>
      </c>
      <c r="K2054" t="str">
        <f>IFERROR(VLOOKUP($A2054,'Medical Examinations'!$A:$O,15,FALSE),"")</f>
        <v>Diabetes</v>
      </c>
      <c r="L2054" s="19" t="str">
        <f>IFERROR(VLOOKUP($A2054,'Hospitalisation Details'!$A:$Q,7,FALSE),"")</f>
        <v>2-Sep-1962</v>
      </c>
      <c r="M2054" s="20">
        <f>IFERROR(VLOOKUP($A2054,'Hospitalisation Details'!$A:$Q,10,FALSE),"")</f>
        <v>12731</v>
      </c>
      <c r="N2054" s="26" t="str">
        <f>IFERROR(VLOOKUP($A2054,'Hospitalisation Details'!$A:$Q,11,FALSE),"")</f>
        <v>tier - 3</v>
      </c>
      <c r="O2054" t="str">
        <f>IFERROR(VLOOKUP($A2054,'Hospitalisation Details'!$A:$Q,13,FALSE),"")</f>
        <v>tier - 3</v>
      </c>
      <c r="P2054" t="str">
        <f>IFERROR(VLOOKUP($A2054,'Hospitalisation Details'!$A:$Q,15,FALSE),"")</f>
        <v>R1016</v>
      </c>
      <c r="Q2054">
        <f>IFERROR(VLOOKUP($A2054,'Hospitalisation Details'!$A:$Q,8,FALSE),"")</f>
        <v>60</v>
      </c>
    </row>
    <row r="2055" spans="1:17" ht="15" x14ac:dyDescent="0.35">
      <c r="A2055" s="25" t="str">
        <f>'Customer Names'!A835</f>
        <v>Id834</v>
      </c>
      <c r="B2055" t="str">
        <f>IFERROR(VLOOKUP($A2055,'Customer Names'!$A:$F,3,FALSE),"")</f>
        <v>Bellemare</v>
      </c>
      <c r="C2055" s="27">
        <f>IFERROR(VLOOKUP($A2055,'Medical Examinations'!$A:$O,2,FALSE),"")</f>
        <v>42.74</v>
      </c>
      <c r="D2055">
        <f>IFERROR(VLOOKUP($A2055,'Medical Examinations'!$A:$O,3,FALSE),"")</f>
        <v>6.31</v>
      </c>
      <c r="E2055" s="26" t="str">
        <f>IFERROR(VLOOKUP($A2055,'Medical Examinations'!$A:$O,4,FALSE),"")</f>
        <v>Yes</v>
      </c>
      <c r="F2055" t="str">
        <f>IFERROR(VLOOKUP($A2055,'Medical Examinations'!$A:$O,6,FALSE),"")</f>
        <v>No</v>
      </c>
      <c r="G2055" t="str">
        <f>IFERROR(VLOOKUP($A2055,'Medical Examinations'!$A:$O,7,FALSE),"")</f>
        <v>No</v>
      </c>
      <c r="H2055" s="28">
        <f>IFERROR(VLOOKUP($A2055,'Medical Examinations'!$A:$O,8,FALSE),"")</f>
        <v>1</v>
      </c>
      <c r="I2055" t="str">
        <f>IFERROR(VLOOKUP($A2055,'Medical Examinations'!$A:$O,10,FALSE),"")</f>
        <v>No</v>
      </c>
      <c r="J2055" t="str">
        <f>IFERROR(VLOOKUP($A2055,'Medical Examinations'!$A:$O,14,FALSE),"")</f>
        <v>Obesity</v>
      </c>
      <c r="K2055" t="str">
        <f>IFERROR(VLOOKUP($A2055,'Medical Examinations'!$A:$O,15,FALSE),"")</f>
        <v>Prediabetes</v>
      </c>
      <c r="L2055" s="19" t="str">
        <f>IFERROR(VLOOKUP($A2055,'Hospitalisation Details'!$A:$Q,7,FALSE),"")</f>
        <v>17-Jul-1988</v>
      </c>
      <c r="M2055" s="20">
        <f>IFERROR(VLOOKUP($A2055,'Hospitalisation Details'!$A:$Q,10,FALSE),"")</f>
        <v>12718.21</v>
      </c>
      <c r="N2055" s="26" t="str">
        <f>IFERROR(VLOOKUP($A2055,'Hospitalisation Details'!$A:$Q,11,FALSE),"")</f>
        <v>tier - 3</v>
      </c>
      <c r="O2055" t="str">
        <f>IFERROR(VLOOKUP($A2055,'Hospitalisation Details'!$A:$Q,13,FALSE),"")</f>
        <v>tier - 1</v>
      </c>
      <c r="P2055" t="str">
        <f>IFERROR(VLOOKUP($A2055,'Hospitalisation Details'!$A:$Q,15,FALSE),"")</f>
        <v>R1026</v>
      </c>
      <c r="Q2055">
        <f>IFERROR(VLOOKUP($A2055,'Hospitalisation Details'!$A:$Q,8,FALSE),"")</f>
        <v>34</v>
      </c>
    </row>
    <row r="2056" spans="1:17" ht="15" x14ac:dyDescent="0.35">
      <c r="A2056" s="25" t="str">
        <f>'Customer Names'!A836</f>
        <v>Id835</v>
      </c>
      <c r="B2056" t="str">
        <f>IFERROR(VLOOKUP($A2056,'Customer Names'!$A:$F,3,FALSE),"")</f>
        <v>Vitalo</v>
      </c>
      <c r="C2056" s="27">
        <f>IFERROR(VLOOKUP($A2056,'Medical Examinations'!$A:$O,2,FALSE),"")</f>
        <v>36.130000000000003</v>
      </c>
      <c r="D2056">
        <f>IFERROR(VLOOKUP($A2056,'Medical Examinations'!$A:$O,3,FALSE),"")</f>
        <v>7.19</v>
      </c>
      <c r="E2056" s="26" t="str">
        <f>IFERROR(VLOOKUP($A2056,'Medical Examinations'!$A:$O,4,FALSE),"")</f>
        <v>Yes</v>
      </c>
      <c r="F2056" t="str">
        <f>IFERROR(VLOOKUP($A2056,'Medical Examinations'!$A:$O,6,FALSE),"")</f>
        <v>No</v>
      </c>
      <c r="G2056" t="str">
        <f>IFERROR(VLOOKUP($A2056,'Medical Examinations'!$A:$O,7,FALSE),"")</f>
        <v>No</v>
      </c>
      <c r="H2056" s="28">
        <f>IFERROR(VLOOKUP($A2056,'Medical Examinations'!$A:$O,8,FALSE),"")</f>
        <v>2</v>
      </c>
      <c r="I2056" t="str">
        <f>IFERROR(VLOOKUP($A2056,'Medical Examinations'!$A:$O,10,FALSE),"")</f>
        <v>No</v>
      </c>
      <c r="J2056" t="str">
        <f>IFERROR(VLOOKUP($A2056,'Medical Examinations'!$A:$O,14,FALSE),"")</f>
        <v>Obesity</v>
      </c>
      <c r="K2056" t="str">
        <f>IFERROR(VLOOKUP($A2056,'Medical Examinations'!$A:$O,15,FALSE),"")</f>
        <v>Diabetes</v>
      </c>
      <c r="L2056" s="19" t="str">
        <f>IFERROR(VLOOKUP($A2056,'Hospitalisation Details'!$A:$Q,7,FALSE),"")</f>
        <v>8-Jul-1970</v>
      </c>
      <c r="M2056" s="20">
        <f>IFERROR(VLOOKUP($A2056,'Hospitalisation Details'!$A:$Q,10,FALSE),"")</f>
        <v>12713</v>
      </c>
      <c r="N2056" s="26" t="str">
        <f>IFERROR(VLOOKUP($A2056,'Hospitalisation Details'!$A:$Q,11,FALSE),"")</f>
        <v>tier - 3</v>
      </c>
      <c r="O2056" t="str">
        <f>IFERROR(VLOOKUP($A2056,'Hospitalisation Details'!$A:$Q,13,FALSE),"")</f>
        <v>tier - 1</v>
      </c>
      <c r="P2056" t="str">
        <f>IFERROR(VLOOKUP($A2056,'Hospitalisation Details'!$A:$Q,15,FALSE),"")</f>
        <v>R1011</v>
      </c>
      <c r="Q2056">
        <f>IFERROR(VLOOKUP($A2056,'Hospitalisation Details'!$A:$Q,8,FALSE),"")</f>
        <v>52</v>
      </c>
    </row>
    <row r="2057" spans="1:17" ht="15" x14ac:dyDescent="0.35">
      <c r="A2057" s="25" t="str">
        <f>'Customer Names'!A837</f>
        <v>Id836</v>
      </c>
      <c r="B2057" t="str">
        <f>IFERROR(VLOOKUP($A2057,'Customer Names'!$A:$F,3,FALSE),"")</f>
        <v>Hamilton</v>
      </c>
      <c r="C2057" s="27">
        <f>IFERROR(VLOOKUP($A2057,'Medical Examinations'!$A:$O,2,FALSE),"")</f>
        <v>31.55</v>
      </c>
      <c r="D2057">
        <f>IFERROR(VLOOKUP($A2057,'Medical Examinations'!$A:$O,3,FALSE),"")</f>
        <v>6.11</v>
      </c>
      <c r="E2057" s="26" t="str">
        <f>IFERROR(VLOOKUP($A2057,'Medical Examinations'!$A:$O,4,FALSE),"")</f>
        <v>Yes</v>
      </c>
      <c r="F2057" t="str">
        <f>IFERROR(VLOOKUP($A2057,'Medical Examinations'!$A:$O,6,FALSE),"")</f>
        <v>No</v>
      </c>
      <c r="G2057" t="str">
        <f>IFERROR(VLOOKUP($A2057,'Medical Examinations'!$A:$O,7,FALSE),"")</f>
        <v>No</v>
      </c>
      <c r="H2057" s="28">
        <f>IFERROR(VLOOKUP($A2057,'Medical Examinations'!$A:$O,8,FALSE),"")</f>
        <v>1</v>
      </c>
      <c r="I2057" t="str">
        <f>IFERROR(VLOOKUP($A2057,'Medical Examinations'!$A:$O,10,FALSE),"")</f>
        <v>No</v>
      </c>
      <c r="J2057" t="str">
        <f>IFERROR(VLOOKUP($A2057,'Medical Examinations'!$A:$O,14,FALSE),"")</f>
        <v>Obesity</v>
      </c>
      <c r="K2057" t="str">
        <f>IFERROR(VLOOKUP($A2057,'Medical Examinations'!$A:$O,15,FALSE),"")</f>
        <v>Prediabetes</v>
      </c>
      <c r="L2057" s="19" t="str">
        <f>IFERROR(VLOOKUP($A2057,'Hospitalisation Details'!$A:$Q,7,FALSE),"")</f>
        <v>28-Nov-1964</v>
      </c>
      <c r="M2057" s="20">
        <f>IFERROR(VLOOKUP($A2057,'Hospitalisation Details'!$A:$Q,10,FALSE),"")</f>
        <v>12700.63</v>
      </c>
      <c r="N2057" s="26" t="str">
        <f>IFERROR(VLOOKUP($A2057,'Hospitalisation Details'!$A:$Q,11,FALSE),"")</f>
        <v>tier - 3</v>
      </c>
      <c r="O2057" t="str">
        <f>IFERROR(VLOOKUP($A2057,'Hospitalisation Details'!$A:$Q,13,FALSE),"")</f>
        <v>tier - 3</v>
      </c>
      <c r="P2057" t="str">
        <f>IFERROR(VLOOKUP($A2057,'Hospitalisation Details'!$A:$Q,15,FALSE),"")</f>
        <v>R1011</v>
      </c>
      <c r="Q2057">
        <f>IFERROR(VLOOKUP($A2057,'Hospitalisation Details'!$A:$Q,8,FALSE),"")</f>
        <v>58</v>
      </c>
    </row>
    <row r="2058" spans="1:17" ht="15" x14ac:dyDescent="0.35">
      <c r="A2058" s="25" t="str">
        <f>'Customer Names'!A838</f>
        <v>Id837</v>
      </c>
      <c r="B2058" t="str">
        <f>IFERROR(VLOOKUP($A2058,'Customer Names'!$A:$F,3,FALSE),"")</f>
        <v>Marshall</v>
      </c>
      <c r="C2058" s="27">
        <f>IFERROR(VLOOKUP($A2058,'Medical Examinations'!$A:$O,2,FALSE),"")</f>
        <v>52.75</v>
      </c>
      <c r="D2058">
        <f>IFERROR(VLOOKUP($A2058,'Medical Examinations'!$A:$O,3,FALSE),"")</f>
        <v>6.02</v>
      </c>
      <c r="E2058" s="26" t="str">
        <f>IFERROR(VLOOKUP($A2058,'Medical Examinations'!$A:$O,4,FALSE),"")</f>
        <v>No</v>
      </c>
      <c r="F2058" t="str">
        <f>IFERROR(VLOOKUP($A2058,'Medical Examinations'!$A:$O,6,FALSE),"")</f>
        <v>No</v>
      </c>
      <c r="G2058" t="str">
        <f>IFERROR(VLOOKUP($A2058,'Medical Examinations'!$A:$O,7,FALSE),"")</f>
        <v>No</v>
      </c>
      <c r="H2058" s="28">
        <f>IFERROR(VLOOKUP($A2058,'Medical Examinations'!$A:$O,8,FALSE),"")</f>
        <v>1</v>
      </c>
      <c r="I2058" t="str">
        <f>IFERROR(VLOOKUP($A2058,'Medical Examinations'!$A:$O,10,FALSE),"")</f>
        <v>No</v>
      </c>
      <c r="J2058" t="str">
        <f>IFERROR(VLOOKUP($A2058,'Medical Examinations'!$A:$O,14,FALSE),"")</f>
        <v>Obesity</v>
      </c>
      <c r="K2058" t="str">
        <f>IFERROR(VLOOKUP($A2058,'Medical Examinations'!$A:$O,15,FALSE),"")</f>
        <v>Prediabetes</v>
      </c>
      <c r="L2058" s="19" t="str">
        <f>IFERROR(VLOOKUP($A2058,'Hospitalisation Details'!$A:$Q,7,FALSE),"")</f>
        <v>7-Jul-1992</v>
      </c>
      <c r="M2058" s="20">
        <f>IFERROR(VLOOKUP($A2058,'Hospitalisation Details'!$A:$Q,10,FALSE),"")</f>
        <v>12699.56</v>
      </c>
      <c r="N2058" s="26" t="str">
        <f>IFERROR(VLOOKUP($A2058,'Hospitalisation Details'!$A:$Q,11,FALSE),"")</f>
        <v>tier - 3</v>
      </c>
      <c r="O2058" t="str">
        <f>IFERROR(VLOOKUP($A2058,'Hospitalisation Details'!$A:$Q,13,FALSE),"")</f>
        <v>tier - 2</v>
      </c>
      <c r="P2058" t="str">
        <f>IFERROR(VLOOKUP($A2058,'Hospitalisation Details'!$A:$Q,15,FALSE),"")</f>
        <v>R1011</v>
      </c>
      <c r="Q2058">
        <f>IFERROR(VLOOKUP($A2058,'Hospitalisation Details'!$A:$Q,8,FALSE),"")</f>
        <v>30</v>
      </c>
    </row>
    <row r="2059" spans="1:17" ht="15" x14ac:dyDescent="0.35">
      <c r="A2059" s="25" t="str">
        <f>'Customer Names'!A839</f>
        <v>Id838</v>
      </c>
      <c r="B2059" t="str">
        <f>IFERROR(VLOOKUP($A2059,'Customer Names'!$A:$F,3,FALSE),"")</f>
        <v>Cale</v>
      </c>
      <c r="C2059" s="27">
        <f>IFERROR(VLOOKUP($A2059,'Medical Examinations'!$A:$O,2,FALSE),"")</f>
        <v>36.67</v>
      </c>
      <c r="D2059">
        <f>IFERROR(VLOOKUP($A2059,'Medical Examinations'!$A:$O,3,FALSE),"")</f>
        <v>11.86</v>
      </c>
      <c r="E2059" s="26" t="str">
        <f>IFERROR(VLOOKUP($A2059,'Medical Examinations'!$A:$O,4,FALSE),"")</f>
        <v>No</v>
      </c>
      <c r="F2059" t="str">
        <f>IFERROR(VLOOKUP($A2059,'Medical Examinations'!$A:$O,6,FALSE),"")</f>
        <v>No</v>
      </c>
      <c r="G2059" t="str">
        <f>IFERROR(VLOOKUP($A2059,'Medical Examinations'!$A:$O,7,FALSE),"")</f>
        <v>No</v>
      </c>
      <c r="H2059" s="28" t="str">
        <f>IFERROR(VLOOKUP($A2059,'Medical Examinations'!$A:$O,8,FALSE),"")</f>
        <v>0</v>
      </c>
      <c r="I2059" t="str">
        <f>IFERROR(VLOOKUP($A2059,'Medical Examinations'!$A:$O,10,FALSE),"")</f>
        <v>No</v>
      </c>
      <c r="J2059" t="str">
        <f>IFERROR(VLOOKUP($A2059,'Medical Examinations'!$A:$O,14,FALSE),"")</f>
        <v>Obesity</v>
      </c>
      <c r="K2059" t="str">
        <f>IFERROR(VLOOKUP($A2059,'Medical Examinations'!$A:$O,15,FALSE),"")</f>
        <v>Diabetes</v>
      </c>
      <c r="L2059" s="19" t="str">
        <f>IFERROR(VLOOKUP($A2059,'Hospitalisation Details'!$A:$Q,7,FALSE),"")</f>
        <v>24-Sep-1974</v>
      </c>
      <c r="M2059" s="20">
        <f>IFERROR(VLOOKUP($A2059,'Hospitalisation Details'!$A:$Q,10,FALSE),"")</f>
        <v>12697.48</v>
      </c>
      <c r="N2059" s="26" t="str">
        <f>IFERROR(VLOOKUP($A2059,'Hospitalisation Details'!$A:$Q,11,FALSE),"")</f>
        <v>tier - 3</v>
      </c>
      <c r="O2059" t="str">
        <f>IFERROR(VLOOKUP($A2059,'Hospitalisation Details'!$A:$Q,13,FALSE),"")</f>
        <v>tier - 3</v>
      </c>
      <c r="P2059" t="str">
        <f>IFERROR(VLOOKUP($A2059,'Hospitalisation Details'!$A:$Q,15,FALSE),"")</f>
        <v>R1021</v>
      </c>
      <c r="Q2059">
        <f>IFERROR(VLOOKUP($A2059,'Hospitalisation Details'!$A:$Q,8,FALSE),"")</f>
        <v>48</v>
      </c>
    </row>
    <row r="2060" spans="1:17" ht="15" x14ac:dyDescent="0.35">
      <c r="A2060" s="25" t="str">
        <f>'Customer Names'!A840</f>
        <v>Id839</v>
      </c>
      <c r="B2060" t="str">
        <f>IFERROR(VLOOKUP($A2060,'Customer Names'!$A:$F,3,FALSE),"")</f>
        <v>Pittaway</v>
      </c>
      <c r="C2060" s="27">
        <f>IFERROR(VLOOKUP($A2060,'Medical Examinations'!$A:$O,2,FALSE),"")</f>
        <v>38.06</v>
      </c>
      <c r="D2060">
        <f>IFERROR(VLOOKUP($A2060,'Medical Examinations'!$A:$O,3,FALSE),"")</f>
        <v>8.25</v>
      </c>
      <c r="E2060" s="26" t="str">
        <f>IFERROR(VLOOKUP($A2060,'Medical Examinations'!$A:$O,4,FALSE),"")</f>
        <v>No</v>
      </c>
      <c r="F2060" t="str">
        <f>IFERROR(VLOOKUP($A2060,'Medical Examinations'!$A:$O,6,FALSE),"")</f>
        <v>No</v>
      </c>
      <c r="G2060" t="str">
        <f>IFERROR(VLOOKUP($A2060,'Medical Examinations'!$A:$O,7,FALSE),"")</f>
        <v>No</v>
      </c>
      <c r="H2060" s="28" t="str">
        <f>IFERROR(VLOOKUP($A2060,'Medical Examinations'!$A:$O,8,FALSE),"")</f>
        <v>0</v>
      </c>
      <c r="I2060" t="str">
        <f>IFERROR(VLOOKUP($A2060,'Medical Examinations'!$A:$O,10,FALSE),"")</f>
        <v>No</v>
      </c>
      <c r="J2060" t="str">
        <f>IFERROR(VLOOKUP($A2060,'Medical Examinations'!$A:$O,14,FALSE),"")</f>
        <v>Obesity</v>
      </c>
      <c r="K2060" t="str">
        <f>IFERROR(VLOOKUP($A2060,'Medical Examinations'!$A:$O,15,FALSE),"")</f>
        <v>Diabetes</v>
      </c>
      <c r="L2060" s="19" t="str">
        <f>IFERROR(VLOOKUP($A2060,'Hospitalisation Details'!$A:$Q,7,FALSE),"")</f>
        <v>27-Aug-1962</v>
      </c>
      <c r="M2060" s="20">
        <f>IFERROR(VLOOKUP($A2060,'Hospitalisation Details'!$A:$Q,10,FALSE),"")</f>
        <v>12648.7</v>
      </c>
      <c r="N2060" s="26" t="str">
        <f>IFERROR(VLOOKUP($A2060,'Hospitalisation Details'!$A:$Q,11,FALSE),"")</f>
        <v>tier - 3</v>
      </c>
      <c r="O2060" t="str">
        <f>IFERROR(VLOOKUP($A2060,'Hospitalisation Details'!$A:$Q,13,FALSE),"")</f>
        <v>tier - 2</v>
      </c>
      <c r="P2060" t="str">
        <f>IFERROR(VLOOKUP($A2060,'Hospitalisation Details'!$A:$Q,15,FALSE),"")</f>
        <v>R1013</v>
      </c>
      <c r="Q2060">
        <f>IFERROR(VLOOKUP($A2060,'Hospitalisation Details'!$A:$Q,8,FALSE),"")</f>
        <v>60</v>
      </c>
    </row>
    <row r="2061" spans="1:17" ht="15" x14ac:dyDescent="0.35">
      <c r="A2061" s="25" t="str">
        <f>'Customer Names'!A85</f>
        <v>Id84</v>
      </c>
      <c r="B2061" t="str">
        <f>IFERROR(VLOOKUP($A2061,'Customer Names'!$A:$F,3,FALSE),"")</f>
        <v>Thoma</v>
      </c>
      <c r="C2061" s="27">
        <f>IFERROR(VLOOKUP($A2061,'Medical Examinations'!$A:$O,2,FALSE),"")</f>
        <v>49.41</v>
      </c>
      <c r="D2061">
        <f>IFERROR(VLOOKUP($A2061,'Medical Examinations'!$A:$O,3,FALSE),"")</f>
        <v>4.2300000000000004</v>
      </c>
      <c r="E2061" s="26" t="str">
        <f>IFERROR(VLOOKUP($A2061,'Medical Examinations'!$A:$O,4,FALSE),"")</f>
        <v>Yes</v>
      </c>
      <c r="F2061" t="str">
        <f>IFERROR(VLOOKUP($A2061,'Medical Examinations'!$A:$O,6,FALSE),"")</f>
        <v>No</v>
      </c>
      <c r="G2061" t="str">
        <f>IFERROR(VLOOKUP($A2061,'Medical Examinations'!$A:$O,7,FALSE),"")</f>
        <v>Yes</v>
      </c>
      <c r="H2061" s="28">
        <f>IFERROR(VLOOKUP($A2061,'Medical Examinations'!$A:$O,8,FALSE),"")</f>
        <v>1</v>
      </c>
      <c r="I2061" t="str">
        <f>IFERROR(VLOOKUP($A2061,'Medical Examinations'!$A:$O,10,FALSE),"")</f>
        <v>Yes</v>
      </c>
      <c r="J2061" t="str">
        <f>IFERROR(VLOOKUP($A2061,'Medical Examinations'!$A:$O,14,FALSE),"")</f>
        <v>Obesity</v>
      </c>
      <c r="K2061" t="str">
        <f>IFERROR(VLOOKUP($A2061,'Medical Examinations'!$A:$O,15,FALSE),"")</f>
        <v>Normal</v>
      </c>
      <c r="L2061" s="19" t="str">
        <f>IFERROR(VLOOKUP($A2061,'Hospitalisation Details'!$A:$Q,7,FALSE),"")</f>
        <v>8-Aug-1969</v>
      </c>
      <c r="M2061" s="20">
        <f>IFERROR(VLOOKUP($A2061,'Hospitalisation Details'!$A:$Q,10,FALSE),"")</f>
        <v>41191.57</v>
      </c>
      <c r="N2061" s="26" t="str">
        <f>IFERROR(VLOOKUP($A2061,'Hospitalisation Details'!$A:$Q,11,FALSE),"")</f>
        <v>tier - 1</v>
      </c>
      <c r="O2061" t="str">
        <f>IFERROR(VLOOKUP($A2061,'Hospitalisation Details'!$A:$Q,13,FALSE),"")</f>
        <v>tier - 2</v>
      </c>
      <c r="P2061" t="str">
        <f>IFERROR(VLOOKUP($A2061,'Hospitalisation Details'!$A:$Q,15,FALSE),"")</f>
        <v>R1011</v>
      </c>
      <c r="Q2061">
        <f>IFERROR(VLOOKUP($A2061,'Hospitalisation Details'!$A:$Q,8,FALSE),"")</f>
        <v>53</v>
      </c>
    </row>
    <row r="2062" spans="1:17" ht="15" x14ac:dyDescent="0.35">
      <c r="A2062" s="25" t="str">
        <f>'Customer Names'!A841</f>
        <v>Id840</v>
      </c>
      <c r="B2062" t="str">
        <f>IFERROR(VLOOKUP($A2062,'Customer Names'!$A:$F,3,FALSE),"")</f>
        <v>Bill</v>
      </c>
      <c r="C2062" s="27">
        <f>IFERROR(VLOOKUP($A2062,'Medical Examinations'!$A:$O,2,FALSE),"")</f>
        <v>38</v>
      </c>
      <c r="D2062">
        <f>IFERROR(VLOOKUP($A2062,'Medical Examinations'!$A:$O,3,FALSE),"")</f>
        <v>8.1300000000000008</v>
      </c>
      <c r="E2062" s="26" t="str">
        <f>IFERROR(VLOOKUP($A2062,'Medical Examinations'!$A:$O,4,FALSE),"")</f>
        <v>No</v>
      </c>
      <c r="F2062" t="str">
        <f>IFERROR(VLOOKUP($A2062,'Medical Examinations'!$A:$O,6,FALSE),"")</f>
        <v>No</v>
      </c>
      <c r="G2062" t="str">
        <f>IFERROR(VLOOKUP($A2062,'Medical Examinations'!$A:$O,7,FALSE),"")</f>
        <v>No</v>
      </c>
      <c r="H2062" s="28" t="str">
        <f>IFERROR(VLOOKUP($A2062,'Medical Examinations'!$A:$O,8,FALSE),"")</f>
        <v>0</v>
      </c>
      <c r="I2062" t="str">
        <f>IFERROR(VLOOKUP($A2062,'Medical Examinations'!$A:$O,10,FALSE),"")</f>
        <v>No</v>
      </c>
      <c r="J2062" t="str">
        <f>IFERROR(VLOOKUP($A2062,'Medical Examinations'!$A:$O,14,FALSE),"")</f>
        <v>Obesity</v>
      </c>
      <c r="K2062" t="str">
        <f>IFERROR(VLOOKUP($A2062,'Medical Examinations'!$A:$O,15,FALSE),"")</f>
        <v>Diabetes</v>
      </c>
      <c r="L2062" s="19" t="str">
        <f>IFERROR(VLOOKUP($A2062,'Hospitalisation Details'!$A:$Q,7,FALSE),"")</f>
        <v>14-Sep-1965</v>
      </c>
      <c r="M2062" s="20">
        <f>IFERROR(VLOOKUP($A2062,'Hospitalisation Details'!$A:$Q,10,FALSE),"")</f>
        <v>12646.21</v>
      </c>
      <c r="N2062" s="26" t="str">
        <f>IFERROR(VLOOKUP($A2062,'Hospitalisation Details'!$A:$Q,11,FALSE),"")</f>
        <v>tier - 3</v>
      </c>
      <c r="O2062" t="str">
        <f>IFERROR(VLOOKUP($A2062,'Hospitalisation Details'!$A:$Q,13,FALSE),"")</f>
        <v>tier - 2</v>
      </c>
      <c r="P2062" t="str">
        <f>IFERROR(VLOOKUP($A2062,'Hospitalisation Details'!$A:$Q,15,FALSE),"")</f>
        <v>R1011</v>
      </c>
      <c r="Q2062">
        <f>IFERROR(VLOOKUP($A2062,'Hospitalisation Details'!$A:$Q,8,FALSE),"")</f>
        <v>57</v>
      </c>
    </row>
    <row r="2063" spans="1:17" ht="15" x14ac:dyDescent="0.35">
      <c r="A2063" s="25" t="str">
        <f>'Customer Names'!A842</f>
        <v>Id841</v>
      </c>
      <c r="B2063" t="str">
        <f>IFERROR(VLOOKUP($A2063,'Customer Names'!$A:$F,3,FALSE),"")</f>
        <v>Antrim</v>
      </c>
      <c r="C2063" s="27">
        <f>IFERROR(VLOOKUP($A2063,'Medical Examinations'!$A:$O,2,FALSE),"")</f>
        <v>35.1</v>
      </c>
      <c r="D2063">
        <f>IFERROR(VLOOKUP($A2063,'Medical Examinations'!$A:$O,3,FALSE),"")</f>
        <v>10.1</v>
      </c>
      <c r="E2063" s="26" t="str">
        <f>IFERROR(VLOOKUP($A2063,'Medical Examinations'!$A:$O,4,FALSE),"")</f>
        <v>No</v>
      </c>
      <c r="F2063" t="str">
        <f>IFERROR(VLOOKUP($A2063,'Medical Examinations'!$A:$O,6,FALSE),"")</f>
        <v>No</v>
      </c>
      <c r="G2063" t="str">
        <f>IFERROR(VLOOKUP($A2063,'Medical Examinations'!$A:$O,7,FALSE),"")</f>
        <v>No</v>
      </c>
      <c r="H2063" s="28" t="str">
        <f>IFERROR(VLOOKUP($A2063,'Medical Examinations'!$A:$O,8,FALSE),"")</f>
        <v>0</v>
      </c>
      <c r="I2063" t="str">
        <f>IFERROR(VLOOKUP($A2063,'Medical Examinations'!$A:$O,10,FALSE),"")</f>
        <v>No</v>
      </c>
      <c r="J2063" t="str">
        <f>IFERROR(VLOOKUP($A2063,'Medical Examinations'!$A:$O,14,FALSE),"")</f>
        <v>Obesity</v>
      </c>
      <c r="K2063" t="str">
        <f>IFERROR(VLOOKUP($A2063,'Medical Examinations'!$A:$O,15,FALSE),"")</f>
        <v>Diabetes</v>
      </c>
      <c r="L2063" s="19" t="str">
        <f>IFERROR(VLOOKUP($A2063,'Hospitalisation Details'!$A:$Q,7,FALSE),"")</f>
        <v>11-Jul-1962</v>
      </c>
      <c r="M2063" s="20">
        <f>IFERROR(VLOOKUP($A2063,'Hospitalisation Details'!$A:$Q,10,FALSE),"")</f>
        <v>12644.59</v>
      </c>
      <c r="N2063" s="26" t="str">
        <f>IFERROR(VLOOKUP($A2063,'Hospitalisation Details'!$A:$Q,11,FALSE),"")</f>
        <v>tier - 3</v>
      </c>
      <c r="O2063" t="str">
        <f>IFERROR(VLOOKUP($A2063,'Hospitalisation Details'!$A:$Q,13,FALSE),"")</f>
        <v>tier - 2</v>
      </c>
      <c r="P2063" t="str">
        <f>IFERROR(VLOOKUP($A2063,'Hospitalisation Details'!$A:$Q,15,FALSE),"")</f>
        <v>R1011</v>
      </c>
      <c r="Q2063">
        <f>IFERROR(VLOOKUP($A2063,'Hospitalisation Details'!$A:$Q,8,FALSE),"")</f>
        <v>60</v>
      </c>
    </row>
    <row r="2064" spans="1:17" ht="15" x14ac:dyDescent="0.35">
      <c r="A2064" s="25" t="str">
        <f>'Customer Names'!A843</f>
        <v>Id842</v>
      </c>
      <c r="B2064" t="str">
        <f>IFERROR(VLOOKUP($A2064,'Customer Names'!$A:$F,3,FALSE),"")</f>
        <v>Doolittle-Crider</v>
      </c>
      <c r="C2064" s="27">
        <f>IFERROR(VLOOKUP($A2064,'Medical Examinations'!$A:$O,2,FALSE),"")</f>
        <v>33.82</v>
      </c>
      <c r="D2064">
        <f>IFERROR(VLOOKUP($A2064,'Medical Examinations'!$A:$O,3,FALSE),"")</f>
        <v>5.89</v>
      </c>
      <c r="E2064" s="26" t="str">
        <f>IFERROR(VLOOKUP($A2064,'Medical Examinations'!$A:$O,4,FALSE),"")</f>
        <v>Yes</v>
      </c>
      <c r="F2064" t="str">
        <f>IFERROR(VLOOKUP($A2064,'Medical Examinations'!$A:$O,6,FALSE),"")</f>
        <v>No</v>
      </c>
      <c r="G2064" t="str">
        <f>IFERROR(VLOOKUP($A2064,'Medical Examinations'!$A:$O,7,FALSE),"")</f>
        <v>No</v>
      </c>
      <c r="H2064" s="28">
        <f>IFERROR(VLOOKUP($A2064,'Medical Examinations'!$A:$O,8,FALSE),"")</f>
        <v>2</v>
      </c>
      <c r="I2064" t="str">
        <f>IFERROR(VLOOKUP($A2064,'Medical Examinations'!$A:$O,10,FALSE),"")</f>
        <v>No</v>
      </c>
      <c r="J2064" t="str">
        <f>IFERROR(VLOOKUP($A2064,'Medical Examinations'!$A:$O,14,FALSE),"")</f>
        <v>Obesity</v>
      </c>
      <c r="K2064" t="str">
        <f>IFERROR(VLOOKUP($A2064,'Medical Examinations'!$A:$O,15,FALSE),"")</f>
        <v>Prediabetes</v>
      </c>
      <c r="L2064" s="19" t="str">
        <f>IFERROR(VLOOKUP($A2064,'Hospitalisation Details'!$A:$Q,7,FALSE),"")</f>
        <v>17-Dec-1966</v>
      </c>
      <c r="M2064" s="20">
        <f>IFERROR(VLOOKUP($A2064,'Hospitalisation Details'!$A:$Q,10,FALSE),"")</f>
        <v>12643.38</v>
      </c>
      <c r="N2064" s="26" t="str">
        <f>IFERROR(VLOOKUP($A2064,'Hospitalisation Details'!$A:$Q,11,FALSE),"")</f>
        <v>tier - 3</v>
      </c>
      <c r="O2064" t="str">
        <f>IFERROR(VLOOKUP($A2064,'Hospitalisation Details'!$A:$Q,13,FALSE),"")</f>
        <v>tier - 1</v>
      </c>
      <c r="P2064" t="str">
        <f>IFERROR(VLOOKUP($A2064,'Hospitalisation Details'!$A:$Q,15,FALSE),"")</f>
        <v>R1012</v>
      </c>
      <c r="Q2064">
        <f>IFERROR(VLOOKUP($A2064,'Hospitalisation Details'!$A:$Q,8,FALSE),"")</f>
        <v>56</v>
      </c>
    </row>
    <row r="2065" spans="1:17" ht="15" x14ac:dyDescent="0.35">
      <c r="A2065" s="25" t="str">
        <f>'Customer Names'!A844</f>
        <v>Id843</v>
      </c>
      <c r="B2065" t="str">
        <f>IFERROR(VLOOKUP($A2065,'Customer Names'!$A:$F,3,FALSE),"")</f>
        <v>Ruhlman</v>
      </c>
      <c r="C2065" s="27">
        <f>IFERROR(VLOOKUP($A2065,'Medical Examinations'!$A:$O,2,FALSE),"")</f>
        <v>37.43</v>
      </c>
      <c r="D2065">
        <f>IFERROR(VLOOKUP($A2065,'Medical Examinations'!$A:$O,3,FALSE),"")</f>
        <v>4.97</v>
      </c>
      <c r="E2065" s="26" t="str">
        <f>IFERROR(VLOOKUP($A2065,'Medical Examinations'!$A:$O,4,FALSE),"")</f>
        <v>No</v>
      </c>
      <c r="F2065" t="str">
        <f>IFERROR(VLOOKUP($A2065,'Medical Examinations'!$A:$O,6,FALSE),"")</f>
        <v>No</v>
      </c>
      <c r="G2065" t="str">
        <f>IFERROR(VLOOKUP($A2065,'Medical Examinations'!$A:$O,7,FALSE),"")</f>
        <v>No</v>
      </c>
      <c r="H2065" s="28">
        <f>IFERROR(VLOOKUP($A2065,'Medical Examinations'!$A:$O,8,FALSE),"")</f>
        <v>2</v>
      </c>
      <c r="I2065" t="str">
        <f>IFERROR(VLOOKUP($A2065,'Medical Examinations'!$A:$O,10,FALSE),"")</f>
        <v>No</v>
      </c>
      <c r="J2065" t="str">
        <f>IFERROR(VLOOKUP($A2065,'Medical Examinations'!$A:$O,14,FALSE),"")</f>
        <v>Obesity</v>
      </c>
      <c r="K2065" t="str">
        <f>IFERROR(VLOOKUP($A2065,'Medical Examinations'!$A:$O,15,FALSE),"")</f>
        <v>Normal</v>
      </c>
      <c r="L2065" s="19" t="str">
        <f>IFERROR(VLOOKUP($A2065,'Hospitalisation Details'!$A:$Q,7,FALSE),"")</f>
        <v>5-Sep-1972</v>
      </c>
      <c r="M2065" s="20">
        <f>IFERROR(VLOOKUP($A2065,'Hospitalisation Details'!$A:$Q,10,FALSE),"")</f>
        <v>12640.24</v>
      </c>
      <c r="N2065" s="26" t="str">
        <f>IFERROR(VLOOKUP($A2065,'Hospitalisation Details'!$A:$Q,11,FALSE),"")</f>
        <v>tier - 3</v>
      </c>
      <c r="O2065" t="str">
        <f>IFERROR(VLOOKUP($A2065,'Hospitalisation Details'!$A:$Q,13,FALSE),"")</f>
        <v>tier - 1</v>
      </c>
      <c r="P2065" t="str">
        <f>IFERROR(VLOOKUP($A2065,'Hospitalisation Details'!$A:$Q,15,FALSE),"")</f>
        <v>R1011</v>
      </c>
      <c r="Q2065">
        <f>IFERROR(VLOOKUP($A2065,'Hospitalisation Details'!$A:$Q,8,FALSE),"")</f>
        <v>50</v>
      </c>
    </row>
    <row r="2066" spans="1:17" ht="15" x14ac:dyDescent="0.35">
      <c r="A2066" s="25" t="str">
        <f>'Customer Names'!A845</f>
        <v>Id844</v>
      </c>
      <c r="B2066" t="str">
        <f>IFERROR(VLOOKUP($A2066,'Customer Names'!$A:$F,3,FALSE),"")</f>
        <v>Anderson</v>
      </c>
      <c r="C2066" s="27">
        <f>IFERROR(VLOOKUP($A2066,'Medical Examinations'!$A:$O,2,FALSE),"")</f>
        <v>30.5</v>
      </c>
      <c r="D2066">
        <f>IFERROR(VLOOKUP($A2066,'Medical Examinations'!$A:$O,3,FALSE),"")</f>
        <v>9.9</v>
      </c>
      <c r="E2066" s="26" t="str">
        <f>IFERROR(VLOOKUP($A2066,'Medical Examinations'!$A:$O,4,FALSE),"")</f>
        <v>No</v>
      </c>
      <c r="F2066" t="str">
        <f>IFERROR(VLOOKUP($A2066,'Medical Examinations'!$A:$O,6,FALSE),"")</f>
        <v>No</v>
      </c>
      <c r="G2066" t="str">
        <f>IFERROR(VLOOKUP($A2066,'Medical Examinations'!$A:$O,7,FALSE),"")</f>
        <v>No</v>
      </c>
      <c r="H2066" s="28" t="str">
        <f>IFERROR(VLOOKUP($A2066,'Medical Examinations'!$A:$O,8,FALSE),"")</f>
        <v>0</v>
      </c>
      <c r="I2066" t="str">
        <f>IFERROR(VLOOKUP($A2066,'Medical Examinations'!$A:$O,10,FALSE),"")</f>
        <v>No</v>
      </c>
      <c r="J2066" t="str">
        <f>IFERROR(VLOOKUP($A2066,'Medical Examinations'!$A:$O,14,FALSE),"")</f>
        <v>Obesity</v>
      </c>
      <c r="K2066" t="str">
        <f>IFERROR(VLOOKUP($A2066,'Medical Examinations'!$A:$O,15,FALSE),"")</f>
        <v>Diabetes</v>
      </c>
      <c r="L2066" s="19" t="str">
        <f>IFERROR(VLOOKUP($A2066,'Hospitalisation Details'!$A:$Q,7,FALSE),"")</f>
        <v>22-Jul-1962</v>
      </c>
      <c r="M2066" s="20">
        <f>IFERROR(VLOOKUP($A2066,'Hospitalisation Details'!$A:$Q,10,FALSE),"")</f>
        <v>12638.2</v>
      </c>
      <c r="N2066" s="26" t="str">
        <f>IFERROR(VLOOKUP($A2066,'Hospitalisation Details'!$A:$Q,11,FALSE),"")</f>
        <v>tier - 3</v>
      </c>
      <c r="O2066" t="str">
        <f>IFERROR(VLOOKUP($A2066,'Hospitalisation Details'!$A:$Q,13,FALSE),"")</f>
        <v>tier - 1</v>
      </c>
      <c r="P2066" t="str">
        <f>IFERROR(VLOOKUP($A2066,'Hospitalisation Details'!$A:$Q,15,FALSE),"")</f>
        <v>R1011</v>
      </c>
      <c r="Q2066">
        <f>IFERROR(VLOOKUP($A2066,'Hospitalisation Details'!$A:$Q,8,FALSE),"")</f>
        <v>60</v>
      </c>
    </row>
    <row r="2067" spans="1:17" ht="15" x14ac:dyDescent="0.35">
      <c r="A2067" s="25" t="str">
        <f>'Customer Names'!A846</f>
        <v>Id845</v>
      </c>
      <c r="B2067" t="str">
        <f>IFERROR(VLOOKUP($A2067,'Customer Names'!$A:$F,3,FALSE),"")</f>
        <v>Uchiyama</v>
      </c>
      <c r="C2067" s="27">
        <f>IFERROR(VLOOKUP($A2067,'Medical Examinations'!$A:$O,2,FALSE),"")</f>
        <v>24.53</v>
      </c>
      <c r="D2067">
        <f>IFERROR(VLOOKUP($A2067,'Medical Examinations'!$A:$O,3,FALSE),"")</f>
        <v>9.0500000000000007</v>
      </c>
      <c r="E2067" s="26" t="str">
        <f>IFERROR(VLOOKUP($A2067,'Medical Examinations'!$A:$O,4,FALSE),"")</f>
        <v>No</v>
      </c>
      <c r="F2067" t="str">
        <f>IFERROR(VLOOKUP($A2067,'Medical Examinations'!$A:$O,6,FALSE),"")</f>
        <v>No</v>
      </c>
      <c r="G2067" t="str">
        <f>IFERROR(VLOOKUP($A2067,'Medical Examinations'!$A:$O,7,FALSE),"")</f>
        <v>No</v>
      </c>
      <c r="H2067" s="28" t="str">
        <f>IFERROR(VLOOKUP($A2067,'Medical Examinations'!$A:$O,8,FALSE),"")</f>
        <v>0</v>
      </c>
      <c r="I2067" t="str">
        <f>IFERROR(VLOOKUP($A2067,'Medical Examinations'!$A:$O,10,FALSE),"")</f>
        <v>No</v>
      </c>
      <c r="J2067" t="str">
        <f>IFERROR(VLOOKUP($A2067,'Medical Examinations'!$A:$O,14,FALSE),"")</f>
        <v>Normal Weight</v>
      </c>
      <c r="K2067" t="str">
        <f>IFERROR(VLOOKUP($A2067,'Medical Examinations'!$A:$O,15,FALSE),"")</f>
        <v>Diabetes</v>
      </c>
      <c r="L2067" s="19" t="str">
        <f>IFERROR(VLOOKUP($A2067,'Hospitalisation Details'!$A:$Q,7,FALSE),"")</f>
        <v>22-Nov-1962</v>
      </c>
      <c r="M2067" s="20">
        <f>IFERROR(VLOOKUP($A2067,'Hospitalisation Details'!$A:$Q,10,FALSE),"")</f>
        <v>12629.9</v>
      </c>
      <c r="N2067" s="26" t="str">
        <f>IFERROR(VLOOKUP($A2067,'Hospitalisation Details'!$A:$Q,11,FALSE),"")</f>
        <v>tier - 3</v>
      </c>
      <c r="O2067" t="str">
        <f>IFERROR(VLOOKUP($A2067,'Hospitalisation Details'!$A:$Q,13,FALSE),"")</f>
        <v>tier - 3</v>
      </c>
      <c r="P2067" t="str">
        <f>IFERROR(VLOOKUP($A2067,'Hospitalisation Details'!$A:$Q,15,FALSE),"")</f>
        <v>R1013</v>
      </c>
      <c r="Q2067">
        <f>IFERROR(VLOOKUP($A2067,'Hospitalisation Details'!$A:$Q,8,FALSE),"")</f>
        <v>60</v>
      </c>
    </row>
    <row r="2068" spans="1:17" ht="15" x14ac:dyDescent="0.35">
      <c r="A2068" s="25" t="str">
        <f>'Customer Names'!A847</f>
        <v>Id846</v>
      </c>
      <c r="B2068" t="str">
        <f>IFERROR(VLOOKUP($A2068,'Customer Names'!$A:$F,3,FALSE),"")</f>
        <v>Desota</v>
      </c>
      <c r="C2068" s="27">
        <f>IFERROR(VLOOKUP($A2068,'Medical Examinations'!$A:$O,2,FALSE),"")</f>
        <v>25.74</v>
      </c>
      <c r="D2068">
        <f>IFERROR(VLOOKUP($A2068,'Medical Examinations'!$A:$O,3,FALSE),"")</f>
        <v>10.93</v>
      </c>
      <c r="E2068" s="26" t="str">
        <f>IFERROR(VLOOKUP($A2068,'Medical Examinations'!$A:$O,4,FALSE),"")</f>
        <v>No</v>
      </c>
      <c r="F2068" t="str">
        <f>IFERROR(VLOOKUP($A2068,'Medical Examinations'!$A:$O,6,FALSE),"")</f>
        <v>No</v>
      </c>
      <c r="G2068" t="str">
        <f>IFERROR(VLOOKUP($A2068,'Medical Examinations'!$A:$O,7,FALSE),"")</f>
        <v>No</v>
      </c>
      <c r="H2068" s="28" t="str">
        <f>IFERROR(VLOOKUP($A2068,'Medical Examinations'!$A:$O,8,FALSE),"")</f>
        <v>0</v>
      </c>
      <c r="I2068" t="str">
        <f>IFERROR(VLOOKUP($A2068,'Medical Examinations'!$A:$O,10,FALSE),"")</f>
        <v>No</v>
      </c>
      <c r="J2068" t="str">
        <f>IFERROR(VLOOKUP($A2068,'Medical Examinations'!$A:$O,14,FALSE),"")</f>
        <v>Over Weight</v>
      </c>
      <c r="K2068" t="str">
        <f>IFERROR(VLOOKUP($A2068,'Medical Examinations'!$A:$O,15,FALSE),"")</f>
        <v>Diabetes</v>
      </c>
      <c r="L2068" s="19" t="str">
        <f>IFERROR(VLOOKUP($A2068,'Hospitalisation Details'!$A:$Q,7,FALSE),"")</f>
        <v>4-Oct-1965</v>
      </c>
      <c r="M2068" s="20">
        <f>IFERROR(VLOOKUP($A2068,'Hospitalisation Details'!$A:$Q,10,FALSE),"")</f>
        <v>12629.17</v>
      </c>
      <c r="N2068" s="26" t="str">
        <f>IFERROR(VLOOKUP($A2068,'Hospitalisation Details'!$A:$Q,11,FALSE),"")</f>
        <v>tier - 3</v>
      </c>
      <c r="O2068" t="str">
        <f>IFERROR(VLOOKUP($A2068,'Hospitalisation Details'!$A:$Q,13,FALSE),"")</f>
        <v>tier - 1</v>
      </c>
      <c r="P2068" t="str">
        <f>IFERROR(VLOOKUP($A2068,'Hospitalisation Details'!$A:$Q,15,FALSE),"")</f>
        <v>R1013</v>
      </c>
      <c r="Q2068">
        <f>IFERROR(VLOOKUP($A2068,'Hospitalisation Details'!$A:$Q,8,FALSE),"")</f>
        <v>57</v>
      </c>
    </row>
    <row r="2069" spans="1:17" ht="15" x14ac:dyDescent="0.35">
      <c r="A2069" s="25" t="str">
        <f>'Customer Names'!A848</f>
        <v>Id847</v>
      </c>
      <c r="B2069" t="str">
        <f>IFERROR(VLOOKUP($A2069,'Customer Names'!$A:$F,3,FALSE),"")</f>
        <v>Edmonds</v>
      </c>
      <c r="C2069" s="27">
        <f>IFERROR(VLOOKUP($A2069,'Medical Examinations'!$A:$O,2,FALSE),"")</f>
        <v>34.08</v>
      </c>
      <c r="D2069">
        <f>IFERROR(VLOOKUP($A2069,'Medical Examinations'!$A:$O,3,FALSE),"")</f>
        <v>7.58</v>
      </c>
      <c r="E2069" s="26" t="str">
        <f>IFERROR(VLOOKUP($A2069,'Medical Examinations'!$A:$O,4,FALSE),"")</f>
        <v>Yes</v>
      </c>
      <c r="F2069" t="str">
        <f>IFERROR(VLOOKUP($A2069,'Medical Examinations'!$A:$O,6,FALSE),"")</f>
        <v>No</v>
      </c>
      <c r="G2069" t="str">
        <f>IFERROR(VLOOKUP($A2069,'Medical Examinations'!$A:$O,7,FALSE),"")</f>
        <v>No</v>
      </c>
      <c r="H2069" s="28">
        <f>IFERROR(VLOOKUP($A2069,'Medical Examinations'!$A:$O,8,FALSE),"")</f>
        <v>2</v>
      </c>
      <c r="I2069" t="str">
        <f>IFERROR(VLOOKUP($A2069,'Medical Examinations'!$A:$O,10,FALSE),"")</f>
        <v>No</v>
      </c>
      <c r="J2069" t="str">
        <f>IFERROR(VLOOKUP($A2069,'Medical Examinations'!$A:$O,14,FALSE),"")</f>
        <v>Obesity</v>
      </c>
      <c r="K2069" t="str">
        <f>IFERROR(VLOOKUP($A2069,'Medical Examinations'!$A:$O,15,FALSE),"")</f>
        <v>Diabetes</v>
      </c>
      <c r="L2069" s="19" t="str">
        <f>IFERROR(VLOOKUP($A2069,'Hospitalisation Details'!$A:$Q,7,FALSE),"")</f>
        <v>28-Dec-1970</v>
      </c>
      <c r="M2069" s="20">
        <f>IFERROR(VLOOKUP($A2069,'Hospitalisation Details'!$A:$Q,10,FALSE),"")</f>
        <v>12624.74</v>
      </c>
      <c r="N2069" s="26" t="str">
        <f>IFERROR(VLOOKUP($A2069,'Hospitalisation Details'!$A:$Q,11,FALSE),"")</f>
        <v>tier - 3</v>
      </c>
      <c r="O2069" t="str">
        <f>IFERROR(VLOOKUP($A2069,'Hospitalisation Details'!$A:$Q,13,FALSE),"")</f>
        <v>tier - 1</v>
      </c>
      <c r="P2069" t="str">
        <f>IFERROR(VLOOKUP($A2069,'Hospitalisation Details'!$A:$Q,15,FALSE),"")</f>
        <v>R1012</v>
      </c>
      <c r="Q2069">
        <f>IFERROR(VLOOKUP($A2069,'Hospitalisation Details'!$A:$Q,8,FALSE),"")</f>
        <v>52</v>
      </c>
    </row>
    <row r="2070" spans="1:17" ht="15" x14ac:dyDescent="0.35">
      <c r="A2070" s="25" t="str">
        <f>'Customer Names'!A849</f>
        <v>Id848</v>
      </c>
      <c r="B2070" t="str">
        <f>IFERROR(VLOOKUP($A2070,'Customer Names'!$A:$F,3,FALSE),"")</f>
        <v>Otto</v>
      </c>
      <c r="C2070" s="27">
        <f>IFERROR(VLOOKUP($A2070,'Medical Examinations'!$A:$O,2,FALSE),"")</f>
        <v>31.35</v>
      </c>
      <c r="D2070">
        <f>IFERROR(VLOOKUP($A2070,'Medical Examinations'!$A:$O,3,FALSE),"")</f>
        <v>11</v>
      </c>
      <c r="E2070" s="26" t="str">
        <f>IFERROR(VLOOKUP($A2070,'Medical Examinations'!$A:$O,4,FALSE),"")</f>
        <v>Yes</v>
      </c>
      <c r="F2070" t="str">
        <f>IFERROR(VLOOKUP($A2070,'Medical Examinations'!$A:$O,6,FALSE),"")</f>
        <v>No</v>
      </c>
      <c r="G2070" t="str">
        <f>IFERROR(VLOOKUP($A2070,'Medical Examinations'!$A:$O,7,FALSE),"")</f>
        <v>Yes</v>
      </c>
      <c r="H2070" s="28">
        <f>IFERROR(VLOOKUP($A2070,'Medical Examinations'!$A:$O,8,FALSE),"")</f>
        <v>1</v>
      </c>
      <c r="I2070" t="str">
        <f>IFERROR(VLOOKUP($A2070,'Medical Examinations'!$A:$O,10,FALSE),"")</f>
        <v>No</v>
      </c>
      <c r="J2070" t="str">
        <f>IFERROR(VLOOKUP($A2070,'Medical Examinations'!$A:$O,14,FALSE),"")</f>
        <v>Obesity</v>
      </c>
      <c r="K2070" t="str">
        <f>IFERROR(VLOOKUP($A2070,'Medical Examinations'!$A:$O,15,FALSE),"")</f>
        <v>Diabetes</v>
      </c>
      <c r="L2070" s="19" t="str">
        <f>IFERROR(VLOOKUP($A2070,'Hospitalisation Details'!$A:$Q,7,FALSE),"")</f>
        <v>19-Aug-1963</v>
      </c>
      <c r="M2070" s="20">
        <f>IFERROR(VLOOKUP($A2070,'Hospitalisation Details'!$A:$Q,10,FALSE),"")</f>
        <v>12622.18</v>
      </c>
      <c r="N2070" s="26" t="str">
        <f>IFERROR(VLOOKUP($A2070,'Hospitalisation Details'!$A:$Q,11,FALSE),"")</f>
        <v>tier - 3</v>
      </c>
      <c r="O2070" t="str">
        <f>IFERROR(VLOOKUP($A2070,'Hospitalisation Details'!$A:$Q,13,FALSE),"")</f>
        <v>tier - 1</v>
      </c>
      <c r="P2070" t="str">
        <f>IFERROR(VLOOKUP($A2070,'Hospitalisation Details'!$A:$Q,15,FALSE),"")</f>
        <v>R1012</v>
      </c>
      <c r="Q2070">
        <f>IFERROR(VLOOKUP($A2070,'Hospitalisation Details'!$A:$Q,8,FALSE),"")</f>
        <v>59</v>
      </c>
    </row>
    <row r="2071" spans="1:17" ht="15" x14ac:dyDescent="0.35">
      <c r="A2071" s="25" t="str">
        <f>'Customer Names'!A850</f>
        <v>Id849</v>
      </c>
      <c r="B2071" t="str">
        <f>IFERROR(VLOOKUP($A2071,'Customer Names'!$A:$F,3,FALSE),"")</f>
        <v>Kurt</v>
      </c>
      <c r="C2071" s="27">
        <f>IFERROR(VLOOKUP($A2071,'Medical Examinations'!$A:$O,2,FALSE),"")</f>
        <v>26.79</v>
      </c>
      <c r="D2071">
        <f>IFERROR(VLOOKUP($A2071,'Medical Examinations'!$A:$O,3,FALSE),"")</f>
        <v>5.0599999999999996</v>
      </c>
      <c r="E2071" s="26" t="str">
        <f>IFERROR(VLOOKUP($A2071,'Medical Examinations'!$A:$O,4,FALSE),"")</f>
        <v>No</v>
      </c>
      <c r="F2071" t="str">
        <f>IFERROR(VLOOKUP($A2071,'Medical Examinations'!$A:$O,6,FALSE),"")</f>
        <v>No</v>
      </c>
      <c r="G2071" t="str">
        <f>IFERROR(VLOOKUP($A2071,'Medical Examinations'!$A:$O,7,FALSE),"")</f>
        <v>No</v>
      </c>
      <c r="H2071" s="28">
        <f>IFERROR(VLOOKUP($A2071,'Medical Examinations'!$A:$O,8,FALSE),"")</f>
        <v>1</v>
      </c>
      <c r="I2071" t="str">
        <f>IFERROR(VLOOKUP($A2071,'Medical Examinations'!$A:$O,10,FALSE),"")</f>
        <v>No</v>
      </c>
      <c r="J2071" t="str">
        <f>IFERROR(VLOOKUP($A2071,'Medical Examinations'!$A:$O,14,FALSE),"")</f>
        <v>Over Weight</v>
      </c>
      <c r="K2071" t="str">
        <f>IFERROR(VLOOKUP($A2071,'Medical Examinations'!$A:$O,15,FALSE),"")</f>
        <v>Normal</v>
      </c>
      <c r="L2071" s="19" t="str">
        <f>IFERROR(VLOOKUP($A2071,'Hospitalisation Details'!$A:$Q,7,FALSE),"")</f>
        <v>18-Nov-1998</v>
      </c>
      <c r="M2071" s="20">
        <f>IFERROR(VLOOKUP($A2071,'Hospitalisation Details'!$A:$Q,10,FALSE),"")</f>
        <v>12609.89</v>
      </c>
      <c r="N2071" s="26" t="str">
        <f>IFERROR(VLOOKUP($A2071,'Hospitalisation Details'!$A:$Q,11,FALSE),"")</f>
        <v>tier - 3</v>
      </c>
      <c r="O2071" t="str">
        <f>IFERROR(VLOOKUP($A2071,'Hospitalisation Details'!$A:$Q,13,FALSE),"")</f>
        <v>tier - 3</v>
      </c>
      <c r="P2071" t="str">
        <f>IFERROR(VLOOKUP($A2071,'Hospitalisation Details'!$A:$Q,15,FALSE),"")</f>
        <v>R1012</v>
      </c>
      <c r="Q2071">
        <f>IFERROR(VLOOKUP($A2071,'Hospitalisation Details'!$A:$Q,8,FALSE),"")</f>
        <v>24</v>
      </c>
    </row>
    <row r="2072" spans="1:17" ht="15" x14ac:dyDescent="0.35">
      <c r="A2072" s="25" t="str">
        <f>'Customer Names'!A86</f>
        <v>Id85</v>
      </c>
      <c r="B2072" t="str">
        <f>IFERROR(VLOOKUP($A2072,'Customer Names'!$A:$F,3,FALSE),"")</f>
        <v>Heagy</v>
      </c>
      <c r="C2072" s="27">
        <f>IFERROR(VLOOKUP($A2072,'Medical Examinations'!$A:$O,2,FALSE),"")</f>
        <v>31.824999999999999</v>
      </c>
      <c r="D2072">
        <f>IFERROR(VLOOKUP($A2072,'Medical Examinations'!$A:$O,3,FALSE),"")</f>
        <v>4.0599999999999996</v>
      </c>
      <c r="E2072" s="26" t="str">
        <f>IFERROR(VLOOKUP($A2072,'Medical Examinations'!$A:$O,4,FALSE),"")</f>
        <v>No</v>
      </c>
      <c r="F2072" t="str">
        <f>IFERROR(VLOOKUP($A2072,'Medical Examinations'!$A:$O,6,FALSE),"")</f>
        <v>No</v>
      </c>
      <c r="G2072" t="str">
        <f>IFERROR(VLOOKUP($A2072,'Medical Examinations'!$A:$O,7,FALSE),"")</f>
        <v>No</v>
      </c>
      <c r="H2072" s="28">
        <f>IFERROR(VLOOKUP($A2072,'Medical Examinations'!$A:$O,8,FALSE),"")</f>
        <v>2</v>
      </c>
      <c r="I2072" t="str">
        <f>IFERROR(VLOOKUP($A2072,'Medical Examinations'!$A:$O,10,FALSE),"")</f>
        <v>Yes</v>
      </c>
      <c r="J2072" t="str">
        <f>IFERROR(VLOOKUP($A2072,'Medical Examinations'!$A:$O,14,FALSE),"")</f>
        <v>Obesity</v>
      </c>
      <c r="K2072" t="str">
        <f>IFERROR(VLOOKUP($A2072,'Medical Examinations'!$A:$O,15,FALSE),"")</f>
        <v>Normal</v>
      </c>
      <c r="L2072" s="19" t="str">
        <f>IFERROR(VLOOKUP($A2072,'Hospitalisation Details'!$A:$Q,7,FALSE),"")</f>
        <v>6-Sep-1972</v>
      </c>
      <c r="M2072" s="20">
        <f>IFERROR(VLOOKUP($A2072,'Hospitalisation Details'!$A:$Q,10,FALSE),"")</f>
        <v>41097.160000000003</v>
      </c>
      <c r="N2072" s="26" t="str">
        <f>IFERROR(VLOOKUP($A2072,'Hospitalisation Details'!$A:$Q,11,FALSE),"")</f>
        <v>tier - 1</v>
      </c>
      <c r="O2072" t="str">
        <f>IFERROR(VLOOKUP($A2072,'Hospitalisation Details'!$A:$Q,13,FALSE),"")</f>
        <v>tier - 3</v>
      </c>
      <c r="P2072" t="str">
        <f>IFERROR(VLOOKUP($A2072,'Hospitalisation Details'!$A:$Q,15,FALSE),"")</f>
        <v>R1016</v>
      </c>
      <c r="Q2072">
        <f>IFERROR(VLOOKUP($A2072,'Hospitalisation Details'!$A:$Q,8,FALSE),"")</f>
        <v>50</v>
      </c>
    </row>
    <row r="2073" spans="1:17" ht="15" x14ac:dyDescent="0.35">
      <c r="A2073" s="25" t="str">
        <f>'Customer Names'!A851</f>
        <v>Id850</v>
      </c>
      <c r="B2073" t="str">
        <f>IFERROR(VLOOKUP($A2073,'Customer Names'!$A:$F,3,FALSE),"")</f>
        <v>Duhaime</v>
      </c>
      <c r="C2073" s="27">
        <f>IFERROR(VLOOKUP($A2073,'Medical Examinations'!$A:$O,2,FALSE),"")</f>
        <v>42.78</v>
      </c>
      <c r="D2073">
        <f>IFERROR(VLOOKUP($A2073,'Medical Examinations'!$A:$O,3,FALSE),"")</f>
        <v>6.11</v>
      </c>
      <c r="E2073" s="26" t="str">
        <f>IFERROR(VLOOKUP($A2073,'Medical Examinations'!$A:$O,4,FALSE),"")</f>
        <v>Yes</v>
      </c>
      <c r="F2073" t="str">
        <f>IFERROR(VLOOKUP($A2073,'Medical Examinations'!$A:$O,6,FALSE),"")</f>
        <v>No</v>
      </c>
      <c r="G2073" t="str">
        <f>IFERROR(VLOOKUP($A2073,'Medical Examinations'!$A:$O,7,FALSE),"")</f>
        <v>No</v>
      </c>
      <c r="H2073" s="28">
        <f>IFERROR(VLOOKUP($A2073,'Medical Examinations'!$A:$O,8,FALSE),"")</f>
        <v>1</v>
      </c>
      <c r="I2073" t="str">
        <f>IFERROR(VLOOKUP($A2073,'Medical Examinations'!$A:$O,10,FALSE),"")</f>
        <v>No</v>
      </c>
      <c r="J2073" t="str">
        <f>IFERROR(VLOOKUP($A2073,'Medical Examinations'!$A:$O,14,FALSE),"")</f>
        <v>Obesity</v>
      </c>
      <c r="K2073" t="str">
        <f>IFERROR(VLOOKUP($A2073,'Medical Examinations'!$A:$O,15,FALSE),"")</f>
        <v>Prediabetes</v>
      </c>
      <c r="L2073" s="19" t="str">
        <f>IFERROR(VLOOKUP($A2073,'Hospitalisation Details'!$A:$Q,7,FALSE),"")</f>
        <v>11-Aug-1988</v>
      </c>
      <c r="M2073" s="20">
        <f>IFERROR(VLOOKUP($A2073,'Hospitalisation Details'!$A:$Q,10,FALSE),"")</f>
        <v>12600.46</v>
      </c>
      <c r="N2073" s="26" t="str">
        <f>IFERROR(VLOOKUP($A2073,'Hospitalisation Details'!$A:$Q,11,FALSE),"")</f>
        <v>tier - 3</v>
      </c>
      <c r="O2073" t="str">
        <f>IFERROR(VLOOKUP($A2073,'Hospitalisation Details'!$A:$Q,13,FALSE),"")</f>
        <v>tier - 1</v>
      </c>
      <c r="P2073" t="str">
        <f>IFERROR(VLOOKUP($A2073,'Hospitalisation Details'!$A:$Q,15,FALSE),"")</f>
        <v>R1023</v>
      </c>
      <c r="Q2073">
        <f>IFERROR(VLOOKUP($A2073,'Hospitalisation Details'!$A:$Q,8,FALSE),"")</f>
        <v>34</v>
      </c>
    </row>
    <row r="2074" spans="1:17" ht="15" x14ac:dyDescent="0.35">
      <c r="A2074" s="25" t="str">
        <f>'Customer Names'!A852</f>
        <v>Id851</v>
      </c>
      <c r="B2074" t="str">
        <f>IFERROR(VLOOKUP($A2074,'Customer Names'!$A:$F,3,FALSE),"")</f>
        <v>Swann</v>
      </c>
      <c r="C2074" s="27">
        <f>IFERROR(VLOOKUP($A2074,'Medical Examinations'!$A:$O,2,FALSE),"")</f>
        <v>46.75</v>
      </c>
      <c r="D2074">
        <f>IFERROR(VLOOKUP($A2074,'Medical Examinations'!$A:$O,3,FALSE),"")</f>
        <v>6.66</v>
      </c>
      <c r="E2074" s="26" t="str">
        <f>IFERROR(VLOOKUP($A2074,'Medical Examinations'!$A:$O,4,FALSE),"")</f>
        <v>Yes</v>
      </c>
      <c r="F2074" t="str">
        <f>IFERROR(VLOOKUP($A2074,'Medical Examinations'!$A:$O,6,FALSE),"")</f>
        <v>No</v>
      </c>
      <c r="G2074" t="str">
        <f>IFERROR(VLOOKUP($A2074,'Medical Examinations'!$A:$O,7,FALSE),"")</f>
        <v>No</v>
      </c>
      <c r="H2074" s="28">
        <f>IFERROR(VLOOKUP($A2074,'Medical Examinations'!$A:$O,8,FALSE),"")</f>
        <v>2</v>
      </c>
      <c r="I2074" t="str">
        <f>IFERROR(VLOOKUP($A2074,'Medical Examinations'!$A:$O,10,FALSE),"")</f>
        <v>No</v>
      </c>
      <c r="J2074" t="str">
        <f>IFERROR(VLOOKUP($A2074,'Medical Examinations'!$A:$O,14,FALSE),"")</f>
        <v>Obesity</v>
      </c>
      <c r="K2074" t="str">
        <f>IFERROR(VLOOKUP($A2074,'Medical Examinations'!$A:$O,15,FALSE),"")</f>
        <v>Diabetes</v>
      </c>
      <c r="L2074" s="19" t="str">
        <f>IFERROR(VLOOKUP($A2074,'Hospitalisation Details'!$A:$Q,7,FALSE),"")</f>
        <v>18-Jun-1970</v>
      </c>
      <c r="M2074" s="20">
        <f>IFERROR(VLOOKUP($A2074,'Hospitalisation Details'!$A:$Q,10,FALSE),"")</f>
        <v>12592.53</v>
      </c>
      <c r="N2074" s="26" t="str">
        <f>IFERROR(VLOOKUP($A2074,'Hospitalisation Details'!$A:$Q,11,FALSE),"")</f>
        <v>tier - 3</v>
      </c>
      <c r="O2074" t="str">
        <f>IFERROR(VLOOKUP($A2074,'Hospitalisation Details'!$A:$Q,13,FALSE),"")</f>
        <v>tier - 2</v>
      </c>
      <c r="P2074" t="str">
        <f>IFERROR(VLOOKUP($A2074,'Hospitalisation Details'!$A:$Q,15,FALSE),"")</f>
        <v>R1013</v>
      </c>
      <c r="Q2074">
        <f>IFERROR(VLOOKUP($A2074,'Hospitalisation Details'!$A:$Q,8,FALSE),"")</f>
        <v>52</v>
      </c>
    </row>
    <row r="2075" spans="1:17" ht="15" x14ac:dyDescent="0.35">
      <c r="A2075" s="25" t="str">
        <f>'Customer Names'!A853</f>
        <v>Id852</v>
      </c>
      <c r="B2075" t="str">
        <f>IFERROR(VLOOKUP($A2075,'Customer Names'!$A:$F,3,FALSE),"")</f>
        <v>Burton</v>
      </c>
      <c r="C2075" s="27">
        <f>IFERROR(VLOOKUP($A2075,'Medical Examinations'!$A:$O,2,FALSE),"")</f>
        <v>32.15</v>
      </c>
      <c r="D2075">
        <f>IFERROR(VLOOKUP($A2075,'Medical Examinations'!$A:$O,3,FALSE),"")</f>
        <v>4.0199999999999996</v>
      </c>
      <c r="E2075" s="26" t="str">
        <f>IFERROR(VLOOKUP($A2075,'Medical Examinations'!$A:$O,4,FALSE),"")</f>
        <v>Yes</v>
      </c>
      <c r="F2075" t="str">
        <f>IFERROR(VLOOKUP($A2075,'Medical Examinations'!$A:$O,6,FALSE),"")</f>
        <v>No</v>
      </c>
      <c r="G2075" t="str">
        <f>IFERROR(VLOOKUP($A2075,'Medical Examinations'!$A:$O,7,FALSE),"")</f>
        <v>Yes</v>
      </c>
      <c r="H2075" s="28">
        <f>IFERROR(VLOOKUP($A2075,'Medical Examinations'!$A:$O,8,FALSE),"")</f>
        <v>1</v>
      </c>
      <c r="I2075" t="str">
        <f>IFERROR(VLOOKUP($A2075,'Medical Examinations'!$A:$O,10,FALSE),"")</f>
        <v>No</v>
      </c>
      <c r="J2075" t="str">
        <f>IFERROR(VLOOKUP($A2075,'Medical Examinations'!$A:$O,14,FALSE),"")</f>
        <v>Obesity</v>
      </c>
      <c r="K2075" t="str">
        <f>IFERROR(VLOOKUP($A2075,'Medical Examinations'!$A:$O,15,FALSE),"")</f>
        <v>Normal</v>
      </c>
      <c r="L2075" s="19" t="str">
        <f>IFERROR(VLOOKUP($A2075,'Hospitalisation Details'!$A:$Q,7,FALSE),"")</f>
        <v>26-Nov-1969</v>
      </c>
      <c r="M2075" s="20">
        <f>IFERROR(VLOOKUP($A2075,'Hospitalisation Details'!$A:$Q,10,FALSE),"")</f>
        <v>12579.92</v>
      </c>
      <c r="N2075" s="26" t="str">
        <f>IFERROR(VLOOKUP($A2075,'Hospitalisation Details'!$A:$Q,11,FALSE),"")</f>
        <v>tier - 3</v>
      </c>
      <c r="O2075" t="str">
        <f>IFERROR(VLOOKUP($A2075,'Hospitalisation Details'!$A:$Q,13,FALSE),"")</f>
        <v>tier - 1</v>
      </c>
      <c r="P2075" t="str">
        <f>IFERROR(VLOOKUP($A2075,'Hospitalisation Details'!$A:$Q,15,FALSE),"")</f>
        <v>R1025</v>
      </c>
      <c r="Q2075">
        <f>IFERROR(VLOOKUP($A2075,'Hospitalisation Details'!$A:$Q,8,FALSE),"")</f>
        <v>53</v>
      </c>
    </row>
    <row r="2076" spans="1:17" ht="15" x14ac:dyDescent="0.35">
      <c r="A2076" s="25" t="str">
        <f>'Customer Names'!A854</f>
        <v>Id853</v>
      </c>
      <c r="B2076" t="str">
        <f>IFERROR(VLOOKUP($A2076,'Customer Names'!$A:$F,3,FALSE),"")</f>
        <v>Ricardi</v>
      </c>
      <c r="C2076" s="27">
        <f>IFERROR(VLOOKUP($A2076,'Medical Examinations'!$A:$O,2,FALSE),"")</f>
        <v>43.4</v>
      </c>
      <c r="D2076">
        <f>IFERROR(VLOOKUP($A2076,'Medical Examinations'!$A:$O,3,FALSE),"")</f>
        <v>8.81</v>
      </c>
      <c r="E2076" s="26" t="str">
        <f>IFERROR(VLOOKUP($A2076,'Medical Examinations'!$A:$O,4,FALSE),"")</f>
        <v>Yes</v>
      </c>
      <c r="F2076" t="str">
        <f>IFERROR(VLOOKUP($A2076,'Medical Examinations'!$A:$O,6,FALSE),"")</f>
        <v>No</v>
      </c>
      <c r="G2076" t="str">
        <f>IFERROR(VLOOKUP($A2076,'Medical Examinations'!$A:$O,7,FALSE),"")</f>
        <v>No</v>
      </c>
      <c r="H2076" s="28">
        <f>IFERROR(VLOOKUP($A2076,'Medical Examinations'!$A:$O,8,FALSE),"")</f>
        <v>2</v>
      </c>
      <c r="I2076" t="str">
        <f>IFERROR(VLOOKUP($A2076,'Medical Examinations'!$A:$O,10,FALSE),"")</f>
        <v>No</v>
      </c>
      <c r="J2076" t="str">
        <f>IFERROR(VLOOKUP($A2076,'Medical Examinations'!$A:$O,14,FALSE),"")</f>
        <v>Obesity</v>
      </c>
      <c r="K2076" t="str">
        <f>IFERROR(VLOOKUP($A2076,'Medical Examinations'!$A:$O,15,FALSE),"")</f>
        <v>Diabetes</v>
      </c>
      <c r="L2076" s="19" t="str">
        <f>IFERROR(VLOOKUP($A2076,'Hospitalisation Details'!$A:$Q,7,FALSE),"")</f>
        <v>28-Nov-1961</v>
      </c>
      <c r="M2076" s="20">
        <f>IFERROR(VLOOKUP($A2076,'Hospitalisation Details'!$A:$Q,10,FALSE),"")</f>
        <v>12574.05</v>
      </c>
      <c r="N2076" s="26" t="str">
        <f>IFERROR(VLOOKUP($A2076,'Hospitalisation Details'!$A:$Q,11,FALSE),"")</f>
        <v>tier - 3</v>
      </c>
      <c r="O2076" t="str">
        <f>IFERROR(VLOOKUP($A2076,'Hospitalisation Details'!$A:$Q,13,FALSE),"")</f>
        <v>tier - 1</v>
      </c>
      <c r="P2076" t="str">
        <f>IFERROR(VLOOKUP($A2076,'Hospitalisation Details'!$A:$Q,15,FALSE),"")</f>
        <v>R1011</v>
      </c>
      <c r="Q2076">
        <f>IFERROR(VLOOKUP($A2076,'Hospitalisation Details'!$A:$Q,8,FALSE),"")</f>
        <v>61</v>
      </c>
    </row>
    <row r="2077" spans="1:17" ht="15" x14ac:dyDescent="0.35">
      <c r="A2077" s="25" t="str">
        <f>'Customer Names'!A855</f>
        <v>Id854</v>
      </c>
      <c r="B2077" t="str">
        <f>IFERROR(VLOOKUP($A2077,'Customer Names'!$A:$F,3,FALSE),"")</f>
        <v>Joslyn</v>
      </c>
      <c r="C2077" s="27">
        <f>IFERROR(VLOOKUP($A2077,'Medical Examinations'!$A:$O,2,FALSE),"")</f>
        <v>31.57</v>
      </c>
      <c r="D2077">
        <f>IFERROR(VLOOKUP($A2077,'Medical Examinations'!$A:$O,3,FALSE),"")</f>
        <v>7.92</v>
      </c>
      <c r="E2077" s="26" t="str">
        <f>IFERROR(VLOOKUP($A2077,'Medical Examinations'!$A:$O,4,FALSE),"")</f>
        <v>Yes</v>
      </c>
      <c r="F2077" t="str">
        <f>IFERROR(VLOOKUP($A2077,'Medical Examinations'!$A:$O,6,FALSE),"")</f>
        <v>No</v>
      </c>
      <c r="G2077" t="str">
        <f>IFERROR(VLOOKUP($A2077,'Medical Examinations'!$A:$O,7,FALSE),"")</f>
        <v>No</v>
      </c>
      <c r="H2077" s="28">
        <f>IFERROR(VLOOKUP($A2077,'Medical Examinations'!$A:$O,8,FALSE),"")</f>
        <v>2</v>
      </c>
      <c r="I2077" t="str">
        <f>IFERROR(VLOOKUP($A2077,'Medical Examinations'!$A:$O,10,FALSE),"")</f>
        <v>No</v>
      </c>
      <c r="J2077" t="str">
        <f>IFERROR(VLOOKUP($A2077,'Medical Examinations'!$A:$O,14,FALSE),"")</f>
        <v>Obesity</v>
      </c>
      <c r="K2077" t="str">
        <f>IFERROR(VLOOKUP($A2077,'Medical Examinations'!$A:$O,15,FALSE),"")</f>
        <v>Diabetes</v>
      </c>
      <c r="L2077" s="19" t="str">
        <f>IFERROR(VLOOKUP($A2077,'Hospitalisation Details'!$A:$Q,7,FALSE),"")</f>
        <v>28-Nov-1961</v>
      </c>
      <c r="M2077" s="20">
        <f>IFERROR(VLOOKUP($A2077,'Hospitalisation Details'!$A:$Q,10,FALSE),"")</f>
        <v>12557.61</v>
      </c>
      <c r="N2077" s="26" t="str">
        <f>IFERROR(VLOOKUP($A2077,'Hospitalisation Details'!$A:$Q,11,FALSE),"")</f>
        <v>tier - 3</v>
      </c>
      <c r="O2077" t="str">
        <f>IFERROR(VLOOKUP($A2077,'Hospitalisation Details'!$A:$Q,13,FALSE),"")</f>
        <v>tier - 3</v>
      </c>
      <c r="P2077" t="str">
        <f>IFERROR(VLOOKUP($A2077,'Hospitalisation Details'!$A:$Q,15,FALSE),"")</f>
        <v>R1013</v>
      </c>
      <c r="Q2077">
        <f>IFERROR(VLOOKUP($A2077,'Hospitalisation Details'!$A:$Q,8,FALSE),"")</f>
        <v>61</v>
      </c>
    </row>
    <row r="2078" spans="1:17" ht="15" x14ac:dyDescent="0.35">
      <c r="A2078" s="25" t="str">
        <f>'Customer Names'!A856</f>
        <v>Id855</v>
      </c>
      <c r="B2078" t="str">
        <f>IFERROR(VLOOKUP($A2078,'Customer Names'!$A:$F,3,FALSE),"")</f>
        <v>Bennie</v>
      </c>
      <c r="C2078" s="27">
        <f>IFERROR(VLOOKUP($A2078,'Medical Examinations'!$A:$O,2,FALSE),"")</f>
        <v>24.32</v>
      </c>
      <c r="D2078">
        <f>IFERROR(VLOOKUP($A2078,'Medical Examinations'!$A:$O,3,FALSE),"")</f>
        <v>7.48</v>
      </c>
      <c r="E2078" s="26" t="str">
        <f>IFERROR(VLOOKUP($A2078,'Medical Examinations'!$A:$O,4,FALSE),"")</f>
        <v>No</v>
      </c>
      <c r="F2078" t="str">
        <f>IFERROR(VLOOKUP($A2078,'Medical Examinations'!$A:$O,6,FALSE),"")</f>
        <v>No</v>
      </c>
      <c r="G2078" t="str">
        <f>IFERROR(VLOOKUP($A2078,'Medical Examinations'!$A:$O,7,FALSE),"")</f>
        <v>No</v>
      </c>
      <c r="H2078" s="28" t="str">
        <f>IFERROR(VLOOKUP($A2078,'Medical Examinations'!$A:$O,8,FALSE),"")</f>
        <v>0</v>
      </c>
      <c r="I2078" t="str">
        <f>IFERROR(VLOOKUP($A2078,'Medical Examinations'!$A:$O,10,FALSE),"")</f>
        <v>No</v>
      </c>
      <c r="J2078" t="str">
        <f>IFERROR(VLOOKUP($A2078,'Medical Examinations'!$A:$O,14,FALSE),"")</f>
        <v>Normal Weight</v>
      </c>
      <c r="K2078" t="str">
        <f>IFERROR(VLOOKUP($A2078,'Medical Examinations'!$A:$O,15,FALSE),"")</f>
        <v>Diabetes</v>
      </c>
      <c r="L2078" s="19" t="str">
        <f>IFERROR(VLOOKUP($A2078,'Hospitalisation Details'!$A:$Q,7,FALSE),"")</f>
        <v>16-Oct-1962</v>
      </c>
      <c r="M2078" s="20">
        <f>IFERROR(VLOOKUP($A2078,'Hospitalisation Details'!$A:$Q,10,FALSE),"")</f>
        <v>12523.6</v>
      </c>
      <c r="N2078" s="26" t="str">
        <f>IFERROR(VLOOKUP($A2078,'Hospitalisation Details'!$A:$Q,11,FALSE),"")</f>
        <v>tier - 3</v>
      </c>
      <c r="O2078" t="str">
        <f>IFERROR(VLOOKUP($A2078,'Hospitalisation Details'!$A:$Q,13,FALSE),"")</f>
        <v>tier - 3</v>
      </c>
      <c r="P2078" t="str">
        <f>IFERROR(VLOOKUP($A2078,'Hospitalisation Details'!$A:$Q,15,FALSE),"")</f>
        <v>R1012</v>
      </c>
      <c r="Q2078">
        <f>IFERROR(VLOOKUP($A2078,'Hospitalisation Details'!$A:$Q,8,FALSE),"")</f>
        <v>60</v>
      </c>
    </row>
    <row r="2079" spans="1:17" ht="15" x14ac:dyDescent="0.35">
      <c r="A2079" s="25" t="str">
        <f>'Customer Names'!A857</f>
        <v>Id856</v>
      </c>
      <c r="B2079" t="str">
        <f>IFERROR(VLOOKUP($A2079,'Customer Names'!$A:$F,3,FALSE),"")</f>
        <v>Kanyane</v>
      </c>
      <c r="C2079" s="27">
        <f>IFERROR(VLOOKUP($A2079,'Medical Examinations'!$A:$O,2,FALSE),"")</f>
        <v>31.07</v>
      </c>
      <c r="D2079">
        <f>IFERROR(VLOOKUP($A2079,'Medical Examinations'!$A:$O,3,FALSE),"")</f>
        <v>4.62</v>
      </c>
      <c r="E2079" s="26" t="str">
        <f>IFERROR(VLOOKUP($A2079,'Medical Examinations'!$A:$O,4,FALSE),"")</f>
        <v>Yes</v>
      </c>
      <c r="F2079" t="str">
        <f>IFERROR(VLOOKUP($A2079,'Medical Examinations'!$A:$O,6,FALSE),"")</f>
        <v>No</v>
      </c>
      <c r="G2079" t="str">
        <f>IFERROR(VLOOKUP($A2079,'Medical Examinations'!$A:$O,7,FALSE),"")</f>
        <v>No</v>
      </c>
      <c r="H2079" s="28">
        <f>IFERROR(VLOOKUP($A2079,'Medical Examinations'!$A:$O,8,FALSE),"")</f>
        <v>2</v>
      </c>
      <c r="I2079" t="str">
        <f>IFERROR(VLOOKUP($A2079,'Medical Examinations'!$A:$O,10,FALSE),"")</f>
        <v>No</v>
      </c>
      <c r="J2079" t="str">
        <f>IFERROR(VLOOKUP($A2079,'Medical Examinations'!$A:$O,14,FALSE),"")</f>
        <v>Obesity</v>
      </c>
      <c r="K2079" t="str">
        <f>IFERROR(VLOOKUP($A2079,'Medical Examinations'!$A:$O,15,FALSE),"")</f>
        <v>Normal</v>
      </c>
      <c r="L2079" s="19" t="str">
        <f>IFERROR(VLOOKUP($A2079,'Hospitalisation Details'!$A:$Q,7,FALSE),"")</f>
        <v>12-Jul-1966</v>
      </c>
      <c r="M2079" s="20">
        <f>IFERROR(VLOOKUP($A2079,'Hospitalisation Details'!$A:$Q,10,FALSE),"")</f>
        <v>12499.88</v>
      </c>
      <c r="N2079" s="26" t="str">
        <f>IFERROR(VLOOKUP($A2079,'Hospitalisation Details'!$A:$Q,11,FALSE),"")</f>
        <v>tier - 3</v>
      </c>
      <c r="O2079" t="str">
        <f>IFERROR(VLOOKUP($A2079,'Hospitalisation Details'!$A:$Q,13,FALSE),"")</f>
        <v>tier - 2</v>
      </c>
      <c r="P2079" t="str">
        <f>IFERROR(VLOOKUP($A2079,'Hospitalisation Details'!$A:$Q,15,FALSE),"")</f>
        <v>R1012</v>
      </c>
      <c r="Q2079">
        <f>IFERROR(VLOOKUP($A2079,'Hospitalisation Details'!$A:$Q,8,FALSE),"")</f>
        <v>56</v>
      </c>
    </row>
    <row r="2080" spans="1:17" ht="15" x14ac:dyDescent="0.35">
      <c r="A2080" s="25" t="str">
        <f>'Customer Names'!A858</f>
        <v>Id857</v>
      </c>
      <c r="B2080" t="str">
        <f>IFERROR(VLOOKUP($A2080,'Customer Names'!$A:$F,3,FALSE),"")</f>
        <v>McFadden</v>
      </c>
      <c r="C2080" s="27">
        <f>IFERROR(VLOOKUP($A2080,'Medical Examinations'!$A:$O,2,FALSE),"")</f>
        <v>35.814999999999998</v>
      </c>
      <c r="D2080">
        <f>IFERROR(VLOOKUP($A2080,'Medical Examinations'!$A:$O,3,FALSE),"")</f>
        <v>8.4700000000000006</v>
      </c>
      <c r="E2080" s="26" t="str">
        <f>IFERROR(VLOOKUP($A2080,'Medical Examinations'!$A:$O,4,FALSE),"")</f>
        <v>No</v>
      </c>
      <c r="F2080" t="str">
        <f>IFERROR(VLOOKUP($A2080,'Medical Examinations'!$A:$O,6,FALSE),"")</f>
        <v>No</v>
      </c>
      <c r="G2080" t="str">
        <f>IFERROR(VLOOKUP($A2080,'Medical Examinations'!$A:$O,7,FALSE),"")</f>
        <v>No</v>
      </c>
      <c r="H2080" s="28" t="str">
        <f>IFERROR(VLOOKUP($A2080,'Medical Examinations'!$A:$O,8,FALSE),"")</f>
        <v>0</v>
      </c>
      <c r="I2080" t="str">
        <f>IFERROR(VLOOKUP($A2080,'Medical Examinations'!$A:$O,10,FALSE),"")</f>
        <v>No</v>
      </c>
      <c r="J2080" t="str">
        <f>IFERROR(VLOOKUP($A2080,'Medical Examinations'!$A:$O,14,FALSE),"")</f>
        <v>Obesity</v>
      </c>
      <c r="K2080" t="str">
        <f>IFERROR(VLOOKUP($A2080,'Medical Examinations'!$A:$O,15,FALSE),"")</f>
        <v>Diabetes</v>
      </c>
      <c r="L2080" s="19" t="str">
        <f>IFERROR(VLOOKUP($A2080,'Hospitalisation Details'!$A:$Q,7,FALSE),"")</f>
        <v>3-Dec-1968</v>
      </c>
      <c r="M2080" s="20">
        <f>IFERROR(VLOOKUP($A2080,'Hospitalisation Details'!$A:$Q,10,FALSE),"")</f>
        <v>12495.29</v>
      </c>
      <c r="N2080" s="26" t="str">
        <f>IFERROR(VLOOKUP($A2080,'Hospitalisation Details'!$A:$Q,11,FALSE),"")</f>
        <v>tier - 3</v>
      </c>
      <c r="O2080" t="str">
        <f>IFERROR(VLOOKUP($A2080,'Hospitalisation Details'!$A:$Q,13,FALSE),"")</f>
        <v>tier - 3</v>
      </c>
      <c r="P2080" t="str">
        <f>IFERROR(VLOOKUP($A2080,'Hospitalisation Details'!$A:$Q,15,FALSE),"")</f>
        <v>R1012</v>
      </c>
      <c r="Q2080">
        <f>IFERROR(VLOOKUP($A2080,'Hospitalisation Details'!$A:$Q,8,FALSE),"")</f>
        <v>54</v>
      </c>
    </row>
    <row r="2081" spans="1:17" ht="15" x14ac:dyDescent="0.35">
      <c r="A2081" s="25" t="str">
        <f>'Customer Names'!A859</f>
        <v>Id858</v>
      </c>
      <c r="B2081" t="str">
        <f>IFERROR(VLOOKUP($A2081,'Customer Names'!$A:$F,3,FALSE),"")</f>
        <v>Connolly</v>
      </c>
      <c r="C2081" s="27">
        <f>IFERROR(VLOOKUP($A2081,'Medical Examinations'!$A:$O,2,FALSE),"")</f>
        <v>40.81</v>
      </c>
      <c r="D2081">
        <f>IFERROR(VLOOKUP($A2081,'Medical Examinations'!$A:$O,3,FALSE),"")</f>
        <v>10.58</v>
      </c>
      <c r="E2081" s="26" t="str">
        <f>IFERROR(VLOOKUP($A2081,'Medical Examinations'!$A:$O,4,FALSE),"")</f>
        <v>Yes</v>
      </c>
      <c r="F2081" t="str">
        <f>IFERROR(VLOOKUP($A2081,'Medical Examinations'!$A:$O,6,FALSE),"")</f>
        <v>No</v>
      </c>
      <c r="G2081" t="str">
        <f>IFERROR(VLOOKUP($A2081,'Medical Examinations'!$A:$O,7,FALSE),"")</f>
        <v>No</v>
      </c>
      <c r="H2081" s="28" t="str">
        <f>IFERROR(VLOOKUP($A2081,'Medical Examinations'!$A:$O,8,FALSE),"")</f>
        <v>0</v>
      </c>
      <c r="I2081" t="str">
        <f>IFERROR(VLOOKUP($A2081,'Medical Examinations'!$A:$O,10,FALSE),"")</f>
        <v>No</v>
      </c>
      <c r="J2081" t="str">
        <f>IFERROR(VLOOKUP($A2081,'Medical Examinations'!$A:$O,14,FALSE),"")</f>
        <v>Obesity</v>
      </c>
      <c r="K2081" t="str">
        <f>IFERROR(VLOOKUP($A2081,'Medical Examinations'!$A:$O,15,FALSE),"")</f>
        <v>Diabetes</v>
      </c>
      <c r="L2081" s="19" t="str">
        <f>IFERROR(VLOOKUP($A2081,'Hospitalisation Details'!$A:$Q,7,FALSE),"")</f>
        <v>1-Sep-1967</v>
      </c>
      <c r="M2081" s="20">
        <f>IFERROR(VLOOKUP($A2081,'Hospitalisation Details'!$A:$Q,10,FALSE),"")</f>
        <v>12485.8</v>
      </c>
      <c r="N2081" s="26" t="str">
        <f>IFERROR(VLOOKUP($A2081,'Hospitalisation Details'!$A:$Q,11,FALSE),"")</f>
        <v>tier - 3</v>
      </c>
      <c r="O2081" t="str">
        <f>IFERROR(VLOOKUP($A2081,'Hospitalisation Details'!$A:$Q,13,FALSE),"")</f>
        <v>tier - 3</v>
      </c>
      <c r="P2081" t="str">
        <f>IFERROR(VLOOKUP($A2081,'Hospitalisation Details'!$A:$Q,15,FALSE),"")</f>
        <v>R1013</v>
      </c>
      <c r="Q2081">
        <f>IFERROR(VLOOKUP($A2081,'Hospitalisation Details'!$A:$Q,8,FALSE),"")</f>
        <v>55</v>
      </c>
    </row>
    <row r="2082" spans="1:17" ht="15" x14ac:dyDescent="0.35">
      <c r="A2082" s="25" t="str">
        <f>'Customer Names'!A860</f>
        <v>Id859</v>
      </c>
      <c r="B2082" t="str">
        <f>IFERROR(VLOOKUP($A2082,'Customer Names'!$A:$F,3,FALSE),"")</f>
        <v>Merino</v>
      </c>
      <c r="C2082" s="27">
        <f>IFERROR(VLOOKUP($A2082,'Medical Examinations'!$A:$O,2,FALSE),"")</f>
        <v>24.605</v>
      </c>
      <c r="D2082">
        <f>IFERROR(VLOOKUP($A2082,'Medical Examinations'!$A:$O,3,FALSE),"")</f>
        <v>7.48</v>
      </c>
      <c r="E2082" s="26" t="str">
        <f>IFERROR(VLOOKUP($A2082,'Medical Examinations'!$A:$O,4,FALSE),"")</f>
        <v>No</v>
      </c>
      <c r="F2082" t="str">
        <f>IFERROR(VLOOKUP($A2082,'Medical Examinations'!$A:$O,6,FALSE),"")</f>
        <v>No</v>
      </c>
      <c r="G2082" t="str">
        <f>IFERROR(VLOOKUP($A2082,'Medical Examinations'!$A:$O,7,FALSE),"")</f>
        <v>No</v>
      </c>
      <c r="H2082" s="28" t="str">
        <f>IFERROR(VLOOKUP($A2082,'Medical Examinations'!$A:$O,8,FALSE),"")</f>
        <v>0</v>
      </c>
      <c r="I2082" t="str">
        <f>IFERROR(VLOOKUP($A2082,'Medical Examinations'!$A:$O,10,FALSE),"")</f>
        <v>No</v>
      </c>
      <c r="J2082" t="str">
        <f>IFERROR(VLOOKUP($A2082,'Medical Examinations'!$A:$O,14,FALSE),"")</f>
        <v>Normal Weight</v>
      </c>
      <c r="K2082" t="str">
        <f>IFERROR(VLOOKUP($A2082,'Medical Examinations'!$A:$O,15,FALSE),"")</f>
        <v>Diabetes</v>
      </c>
      <c r="L2082" s="19" t="str">
        <f>IFERROR(VLOOKUP($A2082,'Hospitalisation Details'!$A:$Q,7,FALSE),"")</f>
        <v>12-Nov-1968</v>
      </c>
      <c r="M2082" s="20">
        <f>IFERROR(VLOOKUP($A2082,'Hospitalisation Details'!$A:$Q,10,FALSE),"")</f>
        <v>12479.71</v>
      </c>
      <c r="N2082" s="26" t="str">
        <f>IFERROR(VLOOKUP($A2082,'Hospitalisation Details'!$A:$Q,11,FALSE),"")</f>
        <v>tier - 3</v>
      </c>
      <c r="O2082" t="str">
        <f>IFERROR(VLOOKUP($A2082,'Hospitalisation Details'!$A:$Q,13,FALSE),"")</f>
        <v>tier - 3</v>
      </c>
      <c r="P2082" t="str">
        <f>IFERROR(VLOOKUP($A2082,'Hospitalisation Details'!$A:$Q,15,FALSE),"")</f>
        <v>R1012</v>
      </c>
      <c r="Q2082">
        <f>IFERROR(VLOOKUP($A2082,'Hospitalisation Details'!$A:$Q,8,FALSE),"")</f>
        <v>54</v>
      </c>
    </row>
    <row r="2083" spans="1:17" ht="15" x14ac:dyDescent="0.35">
      <c r="A2083" s="25" t="str">
        <f>'Customer Names'!A87</f>
        <v>Id86</v>
      </c>
      <c r="B2083" t="str">
        <f>IFERROR(VLOOKUP($A2083,'Customer Names'!$A:$F,3,FALSE),"")</f>
        <v>Regnier</v>
      </c>
      <c r="C2083" s="27">
        <f>IFERROR(VLOOKUP($A2083,'Medical Examinations'!$A:$O,2,FALSE),"")</f>
        <v>51.28</v>
      </c>
      <c r="D2083">
        <f>IFERROR(VLOOKUP($A2083,'Medical Examinations'!$A:$O,3,FALSE),"")</f>
        <v>4.68</v>
      </c>
      <c r="E2083" s="26" t="str">
        <f>IFERROR(VLOOKUP($A2083,'Medical Examinations'!$A:$O,4,FALSE),"")</f>
        <v>No</v>
      </c>
      <c r="F2083" t="str">
        <f>IFERROR(VLOOKUP($A2083,'Medical Examinations'!$A:$O,6,FALSE),"")</f>
        <v>No</v>
      </c>
      <c r="G2083" t="str">
        <f>IFERROR(VLOOKUP($A2083,'Medical Examinations'!$A:$O,7,FALSE),"")</f>
        <v>No</v>
      </c>
      <c r="H2083" s="28">
        <f>IFERROR(VLOOKUP($A2083,'Medical Examinations'!$A:$O,8,FALSE),"")</f>
        <v>2</v>
      </c>
      <c r="I2083" t="str">
        <f>IFERROR(VLOOKUP($A2083,'Medical Examinations'!$A:$O,10,FALSE),"")</f>
        <v>Yes</v>
      </c>
      <c r="J2083" t="str">
        <f>IFERROR(VLOOKUP($A2083,'Medical Examinations'!$A:$O,14,FALSE),"")</f>
        <v>Obesity</v>
      </c>
      <c r="K2083" t="str">
        <f>IFERROR(VLOOKUP($A2083,'Medical Examinations'!$A:$O,15,FALSE),"")</f>
        <v>Normal</v>
      </c>
      <c r="L2083" s="19" t="str">
        <f>IFERROR(VLOOKUP($A2083,'Hospitalisation Details'!$A:$Q,7,FALSE),"")</f>
        <v>12-Aug-1972</v>
      </c>
      <c r="M2083" s="20">
        <f>IFERROR(VLOOKUP($A2083,'Hospitalisation Details'!$A:$Q,10,FALSE),"")</f>
        <v>41055.29</v>
      </c>
      <c r="N2083" s="26" t="str">
        <f>IFERROR(VLOOKUP($A2083,'Hospitalisation Details'!$A:$Q,11,FALSE),"")</f>
        <v>tier - 1</v>
      </c>
      <c r="O2083" t="str">
        <f>IFERROR(VLOOKUP($A2083,'Hospitalisation Details'!$A:$Q,13,FALSE),"")</f>
        <v>tier - 2</v>
      </c>
      <c r="P2083" t="str">
        <f>IFERROR(VLOOKUP($A2083,'Hospitalisation Details'!$A:$Q,15,FALSE),"")</f>
        <v>R1011</v>
      </c>
      <c r="Q2083">
        <f>IFERROR(VLOOKUP($A2083,'Hospitalisation Details'!$A:$Q,8,FALSE),"")</f>
        <v>50</v>
      </c>
    </row>
    <row r="2084" spans="1:17" ht="15" x14ac:dyDescent="0.35">
      <c r="A2084" s="25" t="str">
        <f>'Customer Names'!A861</f>
        <v>Id860</v>
      </c>
      <c r="B2084" t="str">
        <f>IFERROR(VLOOKUP($A2084,'Customer Names'!$A:$F,3,FALSE),"")</f>
        <v>Baird</v>
      </c>
      <c r="C2084" s="27">
        <f>IFERROR(VLOOKUP($A2084,'Medical Examinations'!$A:$O,2,FALSE),"")</f>
        <v>21.47</v>
      </c>
      <c r="D2084">
        <f>IFERROR(VLOOKUP($A2084,'Medical Examinations'!$A:$O,3,FALSE),"")</f>
        <v>7.82</v>
      </c>
      <c r="E2084" s="26" t="str">
        <f>IFERROR(VLOOKUP($A2084,'Medical Examinations'!$A:$O,4,FALSE),"")</f>
        <v>No</v>
      </c>
      <c r="F2084" t="str">
        <f>IFERROR(VLOOKUP($A2084,'Medical Examinations'!$A:$O,6,FALSE),"")</f>
        <v>No</v>
      </c>
      <c r="G2084" t="str">
        <f>IFERROR(VLOOKUP($A2084,'Medical Examinations'!$A:$O,7,FALSE),"")</f>
        <v>No</v>
      </c>
      <c r="H2084" s="28" t="str">
        <f>IFERROR(VLOOKUP($A2084,'Medical Examinations'!$A:$O,8,FALSE),"")</f>
        <v>0</v>
      </c>
      <c r="I2084" t="str">
        <f>IFERROR(VLOOKUP($A2084,'Medical Examinations'!$A:$O,10,FALSE),"")</f>
        <v>No</v>
      </c>
      <c r="J2084" t="str">
        <f>IFERROR(VLOOKUP($A2084,'Medical Examinations'!$A:$O,14,FALSE),"")</f>
        <v>Normal Weight</v>
      </c>
      <c r="K2084" t="str">
        <f>IFERROR(VLOOKUP($A2084,'Medical Examinations'!$A:$O,15,FALSE),"")</f>
        <v>Diabetes</v>
      </c>
      <c r="L2084" s="19" t="str">
        <f>IFERROR(VLOOKUP($A2084,'Hospitalisation Details'!$A:$Q,7,FALSE),"")</f>
        <v>26-Nov-1968</v>
      </c>
      <c r="M2084" s="20">
        <f>IFERROR(VLOOKUP($A2084,'Hospitalisation Details'!$A:$Q,10,FALSE),"")</f>
        <v>12475.35</v>
      </c>
      <c r="N2084" s="26" t="str">
        <f>IFERROR(VLOOKUP($A2084,'Hospitalisation Details'!$A:$Q,11,FALSE),"")</f>
        <v>tier - 3</v>
      </c>
      <c r="O2084" t="str">
        <f>IFERROR(VLOOKUP($A2084,'Hospitalisation Details'!$A:$Q,13,FALSE),"")</f>
        <v>tier - 1</v>
      </c>
      <c r="P2084" t="str">
        <f>IFERROR(VLOOKUP($A2084,'Hospitalisation Details'!$A:$Q,15,FALSE),"")</f>
        <v>R1012</v>
      </c>
      <c r="Q2084">
        <f>IFERROR(VLOOKUP($A2084,'Hospitalisation Details'!$A:$Q,8,FALSE),"")</f>
        <v>54</v>
      </c>
    </row>
    <row r="2085" spans="1:17" ht="15" x14ac:dyDescent="0.35">
      <c r="A2085" s="25" t="str">
        <f>'Customer Names'!A862</f>
        <v>Id861</v>
      </c>
      <c r="B2085" t="str">
        <f>IFERROR(VLOOKUP($A2085,'Customer Names'!$A:$F,3,FALSE),"")</f>
        <v>Locatelli</v>
      </c>
      <c r="C2085" s="27">
        <f>IFERROR(VLOOKUP($A2085,'Medical Examinations'!$A:$O,2,FALSE),"")</f>
        <v>52.89</v>
      </c>
      <c r="D2085">
        <f>IFERROR(VLOOKUP($A2085,'Medical Examinations'!$A:$O,3,FALSE),"")</f>
        <v>4.96</v>
      </c>
      <c r="E2085" s="26" t="str">
        <f>IFERROR(VLOOKUP($A2085,'Medical Examinations'!$A:$O,4,FALSE),"")</f>
        <v>Yes</v>
      </c>
      <c r="F2085" t="str">
        <f>IFERROR(VLOOKUP($A2085,'Medical Examinations'!$A:$O,6,FALSE),"")</f>
        <v>No</v>
      </c>
      <c r="G2085" t="str">
        <f>IFERROR(VLOOKUP($A2085,'Medical Examinations'!$A:$O,7,FALSE),"")</f>
        <v>No</v>
      </c>
      <c r="H2085" s="28">
        <f>IFERROR(VLOOKUP($A2085,'Medical Examinations'!$A:$O,8,FALSE),"")</f>
        <v>1</v>
      </c>
      <c r="I2085" t="str">
        <f>IFERROR(VLOOKUP($A2085,'Medical Examinations'!$A:$O,10,FALSE),"")</f>
        <v>No</v>
      </c>
      <c r="J2085" t="str">
        <f>IFERROR(VLOOKUP($A2085,'Medical Examinations'!$A:$O,14,FALSE),"")</f>
        <v>Obesity</v>
      </c>
      <c r="K2085" t="str">
        <f>IFERROR(VLOOKUP($A2085,'Medical Examinations'!$A:$O,15,FALSE),"")</f>
        <v>Normal</v>
      </c>
      <c r="L2085" s="19" t="str">
        <f>IFERROR(VLOOKUP($A2085,'Hospitalisation Details'!$A:$Q,7,FALSE),"")</f>
        <v>9-Aug-1995</v>
      </c>
      <c r="M2085" s="20">
        <f>IFERROR(VLOOKUP($A2085,'Hospitalisation Details'!$A:$Q,10,FALSE),"")</f>
        <v>12452.25</v>
      </c>
      <c r="N2085" s="26" t="str">
        <f>IFERROR(VLOOKUP($A2085,'Hospitalisation Details'!$A:$Q,11,FALSE),"")</f>
        <v>tier - 3</v>
      </c>
      <c r="O2085" t="str">
        <f>IFERROR(VLOOKUP($A2085,'Hospitalisation Details'!$A:$Q,13,FALSE),"")</f>
        <v>tier - 3</v>
      </c>
      <c r="P2085" t="str">
        <f>IFERROR(VLOOKUP($A2085,'Hospitalisation Details'!$A:$Q,15,FALSE),"")</f>
        <v>R1012</v>
      </c>
      <c r="Q2085">
        <f>IFERROR(VLOOKUP($A2085,'Hospitalisation Details'!$A:$Q,8,FALSE),"")</f>
        <v>27</v>
      </c>
    </row>
    <row r="2086" spans="1:17" ht="15" x14ac:dyDescent="0.35">
      <c r="A2086" s="25" t="str">
        <f>'Customer Names'!A863</f>
        <v>Id862</v>
      </c>
      <c r="B2086" t="str">
        <f>IFERROR(VLOOKUP($A2086,'Customer Names'!$A:$F,3,FALSE),"")</f>
        <v>Brake</v>
      </c>
      <c r="C2086" s="27">
        <f>IFERROR(VLOOKUP($A2086,'Medical Examinations'!$A:$O,2,FALSE),"")</f>
        <v>32.965000000000003</v>
      </c>
      <c r="D2086">
        <f>IFERROR(VLOOKUP($A2086,'Medical Examinations'!$A:$O,3,FALSE),"")</f>
        <v>6.15</v>
      </c>
      <c r="E2086" s="26" t="str">
        <f>IFERROR(VLOOKUP($A2086,'Medical Examinations'!$A:$O,4,FALSE),"")</f>
        <v>Yes</v>
      </c>
      <c r="F2086" t="str">
        <f>IFERROR(VLOOKUP($A2086,'Medical Examinations'!$A:$O,6,FALSE),"")</f>
        <v>No</v>
      </c>
      <c r="G2086" t="str">
        <f>IFERROR(VLOOKUP($A2086,'Medical Examinations'!$A:$O,7,FALSE),"")</f>
        <v>No</v>
      </c>
      <c r="H2086" s="28">
        <f>IFERROR(VLOOKUP($A2086,'Medical Examinations'!$A:$O,8,FALSE),"")</f>
        <v>1</v>
      </c>
      <c r="I2086" t="str">
        <f>IFERROR(VLOOKUP($A2086,'Medical Examinations'!$A:$O,10,FALSE),"")</f>
        <v>No</v>
      </c>
      <c r="J2086" t="str">
        <f>IFERROR(VLOOKUP($A2086,'Medical Examinations'!$A:$O,14,FALSE),"")</f>
        <v>Obesity</v>
      </c>
      <c r="K2086" t="str">
        <f>IFERROR(VLOOKUP($A2086,'Medical Examinations'!$A:$O,15,FALSE),"")</f>
        <v>Prediabetes</v>
      </c>
      <c r="L2086" s="19" t="str">
        <f>IFERROR(VLOOKUP($A2086,'Hospitalisation Details'!$A:$Q,7,FALSE),"")</f>
        <v>4-Aug-1964</v>
      </c>
      <c r="M2086" s="20">
        <f>IFERROR(VLOOKUP($A2086,'Hospitalisation Details'!$A:$Q,10,FALSE),"")</f>
        <v>12430.95</v>
      </c>
      <c r="N2086" s="26" t="str">
        <f>IFERROR(VLOOKUP($A2086,'Hospitalisation Details'!$A:$Q,11,FALSE),"")</f>
        <v>tier - 3</v>
      </c>
      <c r="O2086" t="str">
        <f>IFERROR(VLOOKUP($A2086,'Hospitalisation Details'!$A:$Q,13,FALSE),"")</f>
        <v>tier - 3</v>
      </c>
      <c r="P2086" t="str">
        <f>IFERROR(VLOOKUP($A2086,'Hospitalisation Details'!$A:$Q,15,FALSE),"")</f>
        <v>R1024</v>
      </c>
      <c r="Q2086">
        <f>IFERROR(VLOOKUP($A2086,'Hospitalisation Details'!$A:$Q,8,FALSE),"")</f>
        <v>58</v>
      </c>
    </row>
    <row r="2087" spans="1:17" ht="15" x14ac:dyDescent="0.35">
      <c r="A2087" s="25" t="str">
        <f>'Customer Names'!A864</f>
        <v>Id863</v>
      </c>
      <c r="B2087" t="str">
        <f>IFERROR(VLOOKUP($A2087,'Customer Names'!$A:$F,3,FALSE),"")</f>
        <v>Jacobs</v>
      </c>
      <c r="C2087" s="27">
        <f>IFERROR(VLOOKUP($A2087,'Medical Examinations'!$A:$O,2,FALSE),"")</f>
        <v>36.799999999999997</v>
      </c>
      <c r="D2087">
        <f>IFERROR(VLOOKUP($A2087,'Medical Examinations'!$A:$O,3,FALSE),"")</f>
        <v>4.62</v>
      </c>
      <c r="E2087" s="26" t="str">
        <f>IFERROR(VLOOKUP($A2087,'Medical Examinations'!$A:$O,4,FALSE),"")</f>
        <v>No</v>
      </c>
      <c r="F2087" t="str">
        <f>IFERROR(VLOOKUP($A2087,'Medical Examinations'!$A:$O,6,FALSE),"")</f>
        <v>No</v>
      </c>
      <c r="G2087" t="str">
        <f>IFERROR(VLOOKUP($A2087,'Medical Examinations'!$A:$O,7,FALSE),"")</f>
        <v>Yes</v>
      </c>
      <c r="H2087" s="28">
        <f>IFERROR(VLOOKUP($A2087,'Medical Examinations'!$A:$O,8,FALSE),"")</f>
        <v>1</v>
      </c>
      <c r="I2087" t="str">
        <f>IFERROR(VLOOKUP($A2087,'Medical Examinations'!$A:$O,10,FALSE),"")</f>
        <v>No</v>
      </c>
      <c r="J2087" t="str">
        <f>IFERROR(VLOOKUP($A2087,'Medical Examinations'!$A:$O,14,FALSE),"")</f>
        <v>Obesity</v>
      </c>
      <c r="K2087" t="str">
        <f>IFERROR(VLOOKUP($A2087,'Medical Examinations'!$A:$O,15,FALSE),"")</f>
        <v>Normal</v>
      </c>
      <c r="L2087" s="19" t="str">
        <f>IFERROR(VLOOKUP($A2087,'Hospitalisation Details'!$A:$Q,7,FALSE),"")</f>
        <v>14-Jul-1979</v>
      </c>
      <c r="M2087" s="20">
        <f>IFERROR(VLOOKUP($A2087,'Hospitalisation Details'!$A:$Q,10,FALSE),"")</f>
        <v>12408.29</v>
      </c>
      <c r="N2087" s="26" t="str">
        <f>IFERROR(VLOOKUP($A2087,'Hospitalisation Details'!$A:$Q,11,FALSE),"")</f>
        <v>tier - 3</v>
      </c>
      <c r="O2087" t="str">
        <f>IFERROR(VLOOKUP($A2087,'Hospitalisation Details'!$A:$Q,13,FALSE),"")</f>
        <v>tier - 1</v>
      </c>
      <c r="P2087" t="str">
        <f>IFERROR(VLOOKUP($A2087,'Hospitalisation Details'!$A:$Q,15,FALSE),"")</f>
        <v>R1022</v>
      </c>
      <c r="Q2087">
        <f>IFERROR(VLOOKUP($A2087,'Hospitalisation Details'!$A:$Q,8,FALSE),"")</f>
        <v>43</v>
      </c>
    </row>
    <row r="2088" spans="1:17" ht="15" x14ac:dyDescent="0.35">
      <c r="A2088" s="25" t="str">
        <f>'Customer Names'!A865</f>
        <v>Id864</v>
      </c>
      <c r="B2088" t="str">
        <f>IFERROR(VLOOKUP($A2088,'Customer Names'!$A:$F,3,FALSE),"")</f>
        <v>Vaught</v>
      </c>
      <c r="C2088" s="27">
        <f>IFERROR(VLOOKUP($A2088,'Medical Examinations'!$A:$O,2,FALSE),"")</f>
        <v>34.299999999999997</v>
      </c>
      <c r="D2088">
        <f>IFERROR(VLOOKUP($A2088,'Medical Examinations'!$A:$O,3,FALSE),"")</f>
        <v>4.87</v>
      </c>
      <c r="E2088" s="26" t="str">
        <f>IFERROR(VLOOKUP($A2088,'Medical Examinations'!$A:$O,4,FALSE),"")</f>
        <v>No</v>
      </c>
      <c r="F2088" t="str">
        <f>IFERROR(VLOOKUP($A2088,'Medical Examinations'!$A:$O,6,FALSE),"")</f>
        <v>No</v>
      </c>
      <c r="G2088" t="str">
        <f>IFERROR(VLOOKUP($A2088,'Medical Examinations'!$A:$O,7,FALSE),"")</f>
        <v>No</v>
      </c>
      <c r="H2088" s="28">
        <f>IFERROR(VLOOKUP($A2088,'Medical Examinations'!$A:$O,8,FALSE),"")</f>
        <v>2</v>
      </c>
      <c r="I2088" t="str">
        <f>IFERROR(VLOOKUP($A2088,'Medical Examinations'!$A:$O,10,FALSE),"")</f>
        <v>No</v>
      </c>
      <c r="J2088" t="str">
        <f>IFERROR(VLOOKUP($A2088,'Medical Examinations'!$A:$O,14,FALSE),"")</f>
        <v>Obesity</v>
      </c>
      <c r="K2088" t="str">
        <f>IFERROR(VLOOKUP($A2088,'Medical Examinations'!$A:$O,15,FALSE),"")</f>
        <v>Normal</v>
      </c>
      <c r="L2088" s="19" t="str">
        <f>IFERROR(VLOOKUP($A2088,'Hospitalisation Details'!$A:$Q,7,FALSE),"")</f>
        <v>21-Aug-1972</v>
      </c>
      <c r="M2088" s="20">
        <f>IFERROR(VLOOKUP($A2088,'Hospitalisation Details'!$A:$Q,10,FALSE),"")</f>
        <v>12407.3</v>
      </c>
      <c r="N2088" s="26" t="str">
        <f>IFERROR(VLOOKUP($A2088,'Hospitalisation Details'!$A:$Q,11,FALSE),"")</f>
        <v>tier - 3</v>
      </c>
      <c r="O2088" t="str">
        <f>IFERROR(VLOOKUP($A2088,'Hospitalisation Details'!$A:$Q,13,FALSE),"")</f>
        <v>tier - 2</v>
      </c>
      <c r="P2088" t="str">
        <f>IFERROR(VLOOKUP($A2088,'Hospitalisation Details'!$A:$Q,15,FALSE),"")</f>
        <v>R1021</v>
      </c>
      <c r="Q2088">
        <f>IFERROR(VLOOKUP($A2088,'Hospitalisation Details'!$A:$Q,8,FALSE),"")</f>
        <v>50</v>
      </c>
    </row>
    <row r="2089" spans="1:17" ht="15" x14ac:dyDescent="0.35">
      <c r="A2089" s="25" t="str">
        <f>'Customer Names'!A866</f>
        <v>Id865</v>
      </c>
      <c r="B2089" t="str">
        <f>IFERROR(VLOOKUP($A2089,'Customer Names'!$A:$F,3,FALSE),"")</f>
        <v>Monteleone</v>
      </c>
      <c r="C2089" s="27">
        <f>IFERROR(VLOOKUP($A2089,'Medical Examinations'!$A:$O,2,FALSE),"")</f>
        <v>35.244999999999997</v>
      </c>
      <c r="D2089">
        <f>IFERROR(VLOOKUP($A2089,'Medical Examinations'!$A:$O,3,FALSE),"")</f>
        <v>4.63</v>
      </c>
      <c r="E2089" s="26" t="str">
        <f>IFERROR(VLOOKUP($A2089,'Medical Examinations'!$A:$O,4,FALSE),"")</f>
        <v>No</v>
      </c>
      <c r="F2089" t="str">
        <f>IFERROR(VLOOKUP($A2089,'Medical Examinations'!$A:$O,6,FALSE),"")</f>
        <v>No</v>
      </c>
      <c r="G2089" t="str">
        <f>IFERROR(VLOOKUP($A2089,'Medical Examinations'!$A:$O,7,FALSE),"")</f>
        <v>No</v>
      </c>
      <c r="H2089" s="28" t="str">
        <f>IFERROR(VLOOKUP($A2089,'Medical Examinations'!$A:$O,8,FALSE),"")</f>
        <v>0</v>
      </c>
      <c r="I2089" t="str">
        <f>IFERROR(VLOOKUP($A2089,'Medical Examinations'!$A:$O,10,FALSE),"")</f>
        <v>No</v>
      </c>
      <c r="J2089" t="str">
        <f>IFERROR(VLOOKUP($A2089,'Medical Examinations'!$A:$O,14,FALSE),"")</f>
        <v>Obesity</v>
      </c>
      <c r="K2089" t="str">
        <f>IFERROR(VLOOKUP($A2089,'Medical Examinations'!$A:$O,15,FALSE),"")</f>
        <v>Normal</v>
      </c>
      <c r="L2089" s="19" t="str">
        <f>IFERROR(VLOOKUP($A2089,'Hospitalisation Details'!$A:$Q,7,FALSE),"")</f>
        <v>29-Dec-1989</v>
      </c>
      <c r="M2089" s="20">
        <f>IFERROR(VLOOKUP($A2089,'Hospitalisation Details'!$A:$Q,10,FALSE),"")</f>
        <v>12404.88</v>
      </c>
      <c r="N2089" s="26" t="str">
        <f>IFERROR(VLOOKUP($A2089,'Hospitalisation Details'!$A:$Q,11,FALSE),"")</f>
        <v>tier - 3</v>
      </c>
      <c r="O2089" t="str">
        <f>IFERROR(VLOOKUP($A2089,'Hospitalisation Details'!$A:$Q,13,FALSE),"")</f>
        <v>tier - 3</v>
      </c>
      <c r="P2089" t="str">
        <f>IFERROR(VLOOKUP($A2089,'Hospitalisation Details'!$A:$Q,15,FALSE),"")</f>
        <v>R1016</v>
      </c>
      <c r="Q2089">
        <f>IFERROR(VLOOKUP($A2089,'Hospitalisation Details'!$A:$Q,8,FALSE),"")</f>
        <v>33</v>
      </c>
    </row>
    <row r="2090" spans="1:17" ht="15" x14ac:dyDescent="0.35">
      <c r="A2090" s="25" t="str">
        <f>'Customer Names'!A867</f>
        <v>Id866</v>
      </c>
      <c r="B2090" t="str">
        <f>IFERROR(VLOOKUP($A2090,'Customer Names'!$A:$F,3,FALSE),"")</f>
        <v>Verdugo</v>
      </c>
      <c r="C2090" s="27">
        <f>IFERROR(VLOOKUP($A2090,'Medical Examinations'!$A:$O,2,FALSE),"")</f>
        <v>26.23</v>
      </c>
      <c r="D2090">
        <f>IFERROR(VLOOKUP($A2090,'Medical Examinations'!$A:$O,3,FALSE),"")</f>
        <v>11.93</v>
      </c>
      <c r="E2090" s="26" t="str">
        <f>IFERROR(VLOOKUP($A2090,'Medical Examinations'!$A:$O,4,FALSE),"")</f>
        <v>No</v>
      </c>
      <c r="F2090" t="str">
        <f>IFERROR(VLOOKUP($A2090,'Medical Examinations'!$A:$O,6,FALSE),"")</f>
        <v>No</v>
      </c>
      <c r="G2090" t="str">
        <f>IFERROR(VLOOKUP($A2090,'Medical Examinations'!$A:$O,7,FALSE),"")</f>
        <v>No</v>
      </c>
      <c r="H2090" s="28" t="str">
        <f>IFERROR(VLOOKUP($A2090,'Medical Examinations'!$A:$O,8,FALSE),"")</f>
        <v>0</v>
      </c>
      <c r="I2090" t="str">
        <f>IFERROR(VLOOKUP($A2090,'Medical Examinations'!$A:$O,10,FALSE),"")</f>
        <v>No</v>
      </c>
      <c r="J2090" t="str">
        <f>IFERROR(VLOOKUP($A2090,'Medical Examinations'!$A:$O,14,FALSE),"")</f>
        <v>Over Weight</v>
      </c>
      <c r="K2090" t="str">
        <f>IFERROR(VLOOKUP($A2090,'Medical Examinations'!$A:$O,15,FALSE),"")</f>
        <v>Diabetes</v>
      </c>
      <c r="L2090" s="19" t="str">
        <f>IFERROR(VLOOKUP($A2090,'Hospitalisation Details'!$A:$Q,7,FALSE),"")</f>
        <v>26-Sep-1962</v>
      </c>
      <c r="M2090" s="20">
        <f>IFERROR(VLOOKUP($A2090,'Hospitalisation Details'!$A:$Q,10,FALSE),"")</f>
        <v>12369.89</v>
      </c>
      <c r="N2090" s="26" t="str">
        <f>IFERROR(VLOOKUP($A2090,'Hospitalisation Details'!$A:$Q,11,FALSE),"")</f>
        <v>tier - 3</v>
      </c>
      <c r="O2090" t="str">
        <f>IFERROR(VLOOKUP($A2090,'Hospitalisation Details'!$A:$Q,13,FALSE),"")</f>
        <v>tier - 2</v>
      </c>
      <c r="P2090" t="str">
        <f>IFERROR(VLOOKUP($A2090,'Hospitalisation Details'!$A:$Q,15,FALSE),"")</f>
        <v>R1024</v>
      </c>
      <c r="Q2090">
        <f>IFERROR(VLOOKUP($A2090,'Hospitalisation Details'!$A:$Q,8,FALSE),"")</f>
        <v>60</v>
      </c>
    </row>
    <row r="2091" spans="1:17" ht="15" x14ac:dyDescent="0.35">
      <c r="A2091" s="25" t="str">
        <f>'Customer Names'!A868</f>
        <v>Id867</v>
      </c>
      <c r="B2091" t="str">
        <f>IFERROR(VLOOKUP($A2091,'Customer Names'!$A:$F,3,FALSE),"")</f>
        <v>Sellers</v>
      </c>
      <c r="C2091" s="27">
        <f>IFERROR(VLOOKUP($A2091,'Medical Examinations'!$A:$O,2,FALSE),"")</f>
        <v>36.1</v>
      </c>
      <c r="D2091">
        <f>IFERROR(VLOOKUP($A2091,'Medical Examinations'!$A:$O,3,FALSE),"")</f>
        <v>5.65</v>
      </c>
      <c r="E2091" s="26" t="str">
        <f>IFERROR(VLOOKUP($A2091,'Medical Examinations'!$A:$O,4,FALSE),"")</f>
        <v>Yes</v>
      </c>
      <c r="F2091" t="str">
        <f>IFERROR(VLOOKUP($A2091,'Medical Examinations'!$A:$O,6,FALSE),"")</f>
        <v>No</v>
      </c>
      <c r="G2091" t="str">
        <f>IFERROR(VLOOKUP($A2091,'Medical Examinations'!$A:$O,7,FALSE),"")</f>
        <v>No</v>
      </c>
      <c r="H2091" s="28">
        <f>IFERROR(VLOOKUP($A2091,'Medical Examinations'!$A:$O,8,FALSE),"")</f>
        <v>2</v>
      </c>
      <c r="I2091" t="str">
        <f>IFERROR(VLOOKUP($A2091,'Medical Examinations'!$A:$O,10,FALSE),"")</f>
        <v>No</v>
      </c>
      <c r="J2091" t="str">
        <f>IFERROR(VLOOKUP($A2091,'Medical Examinations'!$A:$O,14,FALSE),"")</f>
        <v>Obesity</v>
      </c>
      <c r="K2091" t="str">
        <f>IFERROR(VLOOKUP($A2091,'Medical Examinations'!$A:$O,15,FALSE),"")</f>
        <v>Normal</v>
      </c>
      <c r="L2091" s="19" t="str">
        <f>IFERROR(VLOOKUP($A2091,'Hospitalisation Details'!$A:$Q,7,FALSE),"")</f>
        <v>29-Dec-1966</v>
      </c>
      <c r="M2091" s="20">
        <f>IFERROR(VLOOKUP($A2091,'Hospitalisation Details'!$A:$Q,10,FALSE),"")</f>
        <v>12363.55</v>
      </c>
      <c r="N2091" s="26" t="str">
        <f>IFERROR(VLOOKUP($A2091,'Hospitalisation Details'!$A:$Q,11,FALSE),"")</f>
        <v>tier - 3</v>
      </c>
      <c r="O2091" t="str">
        <f>IFERROR(VLOOKUP($A2091,'Hospitalisation Details'!$A:$Q,13,FALSE),"")</f>
        <v>tier - 3</v>
      </c>
      <c r="P2091" t="str">
        <f>IFERROR(VLOOKUP($A2091,'Hospitalisation Details'!$A:$Q,15,FALSE),"")</f>
        <v>R1011</v>
      </c>
      <c r="Q2091">
        <f>IFERROR(VLOOKUP($A2091,'Hospitalisation Details'!$A:$Q,8,FALSE),"")</f>
        <v>56</v>
      </c>
    </row>
    <row r="2092" spans="1:17" ht="15" x14ac:dyDescent="0.35">
      <c r="A2092" s="25" t="str">
        <f>'Customer Names'!A869</f>
        <v>Id868</v>
      </c>
      <c r="B2092" t="str">
        <f>IFERROR(VLOOKUP($A2092,'Customer Names'!$A:$F,3,FALSE),"")</f>
        <v>Bowman</v>
      </c>
      <c r="C2092" s="27">
        <f>IFERROR(VLOOKUP($A2092,'Medical Examinations'!$A:$O,2,FALSE),"")</f>
        <v>37.1</v>
      </c>
      <c r="D2092">
        <f>IFERROR(VLOOKUP($A2092,'Medical Examinations'!$A:$O,3,FALSE),"")</f>
        <v>11.21</v>
      </c>
      <c r="E2092" s="26" t="str">
        <f>IFERROR(VLOOKUP($A2092,'Medical Examinations'!$A:$O,4,FALSE),"")</f>
        <v>Yes</v>
      </c>
      <c r="F2092" t="str">
        <f>IFERROR(VLOOKUP($A2092,'Medical Examinations'!$A:$O,6,FALSE),"")</f>
        <v>No</v>
      </c>
      <c r="G2092" t="str">
        <f>IFERROR(VLOOKUP($A2092,'Medical Examinations'!$A:$O,7,FALSE),"")</f>
        <v>Yes</v>
      </c>
      <c r="H2092" s="28">
        <f>IFERROR(VLOOKUP($A2092,'Medical Examinations'!$A:$O,8,FALSE),"")</f>
        <v>1</v>
      </c>
      <c r="I2092" t="str">
        <f>IFERROR(VLOOKUP($A2092,'Medical Examinations'!$A:$O,10,FALSE),"")</f>
        <v>No</v>
      </c>
      <c r="J2092" t="str">
        <f>IFERROR(VLOOKUP($A2092,'Medical Examinations'!$A:$O,14,FALSE),"")</f>
        <v>Obesity</v>
      </c>
      <c r="K2092" t="str">
        <f>IFERROR(VLOOKUP($A2092,'Medical Examinations'!$A:$O,15,FALSE),"")</f>
        <v>Diabetes</v>
      </c>
      <c r="L2092" s="19" t="str">
        <f>IFERROR(VLOOKUP($A2092,'Hospitalisation Details'!$A:$Q,7,FALSE),"")</f>
        <v>22-Sep-1963</v>
      </c>
      <c r="M2092" s="20">
        <f>IFERROR(VLOOKUP($A2092,'Hospitalisation Details'!$A:$Q,10,FALSE),"")</f>
        <v>12347.17</v>
      </c>
      <c r="N2092" s="26" t="str">
        <f>IFERROR(VLOOKUP($A2092,'Hospitalisation Details'!$A:$Q,11,FALSE),"")</f>
        <v>tier - 3</v>
      </c>
      <c r="O2092" t="str">
        <f>IFERROR(VLOOKUP($A2092,'Hospitalisation Details'!$A:$Q,13,FALSE),"")</f>
        <v>tier - 3</v>
      </c>
      <c r="P2092" t="str">
        <f>IFERROR(VLOOKUP($A2092,'Hospitalisation Details'!$A:$Q,15,FALSE),"")</f>
        <v>R1011</v>
      </c>
      <c r="Q2092">
        <f>IFERROR(VLOOKUP($A2092,'Hospitalisation Details'!$A:$Q,8,FALSE),"")</f>
        <v>59</v>
      </c>
    </row>
    <row r="2093" spans="1:17" ht="15" x14ac:dyDescent="0.35">
      <c r="A2093" s="25" t="str">
        <f>'Customer Names'!A870</f>
        <v>Id869</v>
      </c>
      <c r="B2093" t="str">
        <f>IFERROR(VLOOKUP($A2093,'Customer Names'!$A:$F,3,FALSE),"")</f>
        <v>Marley</v>
      </c>
      <c r="C2093" s="27">
        <f>IFERROR(VLOOKUP($A2093,'Medical Examinations'!$A:$O,2,FALSE),"")</f>
        <v>27.5</v>
      </c>
      <c r="D2093">
        <f>IFERROR(VLOOKUP($A2093,'Medical Examinations'!$A:$O,3,FALSE),"")</f>
        <v>10.62</v>
      </c>
      <c r="E2093" s="26" t="str">
        <f>IFERROR(VLOOKUP($A2093,'Medical Examinations'!$A:$O,4,FALSE),"")</f>
        <v>Yes</v>
      </c>
      <c r="F2093" t="str">
        <f>IFERROR(VLOOKUP($A2093,'Medical Examinations'!$A:$O,6,FALSE),"")</f>
        <v>No</v>
      </c>
      <c r="G2093" t="str">
        <f>IFERROR(VLOOKUP($A2093,'Medical Examinations'!$A:$O,7,FALSE),"")</f>
        <v>Yes</v>
      </c>
      <c r="H2093" s="28">
        <f>IFERROR(VLOOKUP($A2093,'Medical Examinations'!$A:$O,8,FALSE),"")</f>
        <v>1</v>
      </c>
      <c r="I2093" t="str">
        <f>IFERROR(VLOOKUP($A2093,'Medical Examinations'!$A:$O,10,FALSE),"")</f>
        <v>No</v>
      </c>
      <c r="J2093" t="str">
        <f>IFERROR(VLOOKUP($A2093,'Medical Examinations'!$A:$O,14,FALSE),"")</f>
        <v>Over Weight</v>
      </c>
      <c r="K2093" t="str">
        <f>IFERROR(VLOOKUP($A2093,'Medical Examinations'!$A:$O,15,FALSE),"")</f>
        <v>Diabetes</v>
      </c>
      <c r="L2093" s="19" t="str">
        <f>IFERROR(VLOOKUP($A2093,'Hospitalisation Details'!$A:$Q,7,FALSE),"")</f>
        <v>2-Aug-1963</v>
      </c>
      <c r="M2093" s="20">
        <f>IFERROR(VLOOKUP($A2093,'Hospitalisation Details'!$A:$Q,10,FALSE),"")</f>
        <v>12333.83</v>
      </c>
      <c r="N2093" s="26" t="str">
        <f>IFERROR(VLOOKUP($A2093,'Hospitalisation Details'!$A:$Q,11,FALSE),"")</f>
        <v>tier - 3</v>
      </c>
      <c r="O2093" t="str">
        <f>IFERROR(VLOOKUP($A2093,'Hospitalisation Details'!$A:$Q,13,FALSE),"")</f>
        <v>tier - 2</v>
      </c>
      <c r="P2093" t="str">
        <f>IFERROR(VLOOKUP($A2093,'Hospitalisation Details'!$A:$Q,15,FALSE),"")</f>
        <v>R1011</v>
      </c>
      <c r="Q2093">
        <f>IFERROR(VLOOKUP($A2093,'Hospitalisation Details'!$A:$Q,8,FALSE),"")</f>
        <v>59</v>
      </c>
    </row>
    <row r="2094" spans="1:17" ht="15" x14ac:dyDescent="0.35">
      <c r="A2094" s="25" t="str">
        <f>'Customer Names'!A88</f>
        <v>Id87</v>
      </c>
      <c r="B2094" t="str">
        <f>IFERROR(VLOOKUP($A2094,'Customer Names'!$A:$F,3,FALSE),"")</f>
        <v>Parendo</v>
      </c>
      <c r="C2094" s="27">
        <f>IFERROR(VLOOKUP($A2094,'Medical Examinations'!$A:$O,2,FALSE),"")</f>
        <v>34.96</v>
      </c>
      <c r="D2094">
        <f>IFERROR(VLOOKUP($A2094,'Medical Examinations'!$A:$O,3,FALSE),"")</f>
        <v>4.34</v>
      </c>
      <c r="E2094" s="26" t="str">
        <f>IFERROR(VLOOKUP($A2094,'Medical Examinations'!$A:$O,4,FALSE),"")</f>
        <v>No</v>
      </c>
      <c r="F2094" t="str">
        <f>IFERROR(VLOOKUP($A2094,'Medical Examinations'!$A:$O,6,FALSE),"")</f>
        <v>No</v>
      </c>
      <c r="G2094" t="str">
        <f>IFERROR(VLOOKUP($A2094,'Medical Examinations'!$A:$O,7,FALSE),"")</f>
        <v>Yes</v>
      </c>
      <c r="H2094" s="28">
        <f>IFERROR(VLOOKUP($A2094,'Medical Examinations'!$A:$O,8,FALSE),"")</f>
        <v>1</v>
      </c>
      <c r="I2094" t="str">
        <f>IFERROR(VLOOKUP($A2094,'Medical Examinations'!$A:$O,10,FALSE),"")</f>
        <v>Yes</v>
      </c>
      <c r="J2094" t="str">
        <f>IFERROR(VLOOKUP($A2094,'Medical Examinations'!$A:$O,14,FALSE),"")</f>
        <v>Obesity</v>
      </c>
      <c r="K2094" t="str">
        <f>IFERROR(VLOOKUP($A2094,'Medical Examinations'!$A:$O,15,FALSE),"")</f>
        <v>Normal</v>
      </c>
      <c r="L2094" s="19" t="str">
        <f>IFERROR(VLOOKUP($A2094,'Hospitalisation Details'!$A:$Q,7,FALSE),"")</f>
        <v>11-Oct-1979</v>
      </c>
      <c r="M2094" s="20">
        <f>IFERROR(VLOOKUP($A2094,'Hospitalisation Details'!$A:$Q,10,FALSE),"")</f>
        <v>41034.22</v>
      </c>
      <c r="N2094" s="26" t="str">
        <f>IFERROR(VLOOKUP($A2094,'Hospitalisation Details'!$A:$Q,11,FALSE),"")</f>
        <v>tier - 1</v>
      </c>
      <c r="O2094" t="str">
        <f>IFERROR(VLOOKUP($A2094,'Hospitalisation Details'!$A:$Q,13,FALSE),"")</f>
        <v>tier - 3</v>
      </c>
      <c r="P2094" t="str">
        <f>IFERROR(VLOOKUP($A2094,'Hospitalisation Details'!$A:$Q,15,FALSE),"")</f>
        <v>R1017</v>
      </c>
      <c r="Q2094">
        <f>IFERROR(VLOOKUP($A2094,'Hospitalisation Details'!$A:$Q,8,FALSE),"")</f>
        <v>43</v>
      </c>
    </row>
    <row r="2095" spans="1:17" ht="15" x14ac:dyDescent="0.35">
      <c r="A2095" s="25" t="str">
        <f>'Customer Names'!A871</f>
        <v>Id870</v>
      </c>
      <c r="B2095" t="str">
        <f>IFERROR(VLOOKUP($A2095,'Customer Names'!$A:$F,3,FALSE),"")</f>
        <v>Grey</v>
      </c>
      <c r="C2095" s="27">
        <f>IFERROR(VLOOKUP($A2095,'Medical Examinations'!$A:$O,2,FALSE),"")</f>
        <v>24.7</v>
      </c>
      <c r="D2095">
        <f>IFERROR(VLOOKUP($A2095,'Medical Examinations'!$A:$O,3,FALSE),"")</f>
        <v>10.7</v>
      </c>
      <c r="E2095" s="26" t="str">
        <f>IFERROR(VLOOKUP($A2095,'Medical Examinations'!$A:$O,4,FALSE),"")</f>
        <v>Yes</v>
      </c>
      <c r="F2095" t="str">
        <f>IFERROR(VLOOKUP($A2095,'Medical Examinations'!$A:$O,6,FALSE),"")</f>
        <v>No</v>
      </c>
      <c r="G2095" t="str">
        <f>IFERROR(VLOOKUP($A2095,'Medical Examinations'!$A:$O,7,FALSE),"")</f>
        <v>Yes</v>
      </c>
      <c r="H2095" s="28">
        <f>IFERROR(VLOOKUP($A2095,'Medical Examinations'!$A:$O,8,FALSE),"")</f>
        <v>1</v>
      </c>
      <c r="I2095" t="str">
        <f>IFERROR(VLOOKUP($A2095,'Medical Examinations'!$A:$O,10,FALSE),"")</f>
        <v>No</v>
      </c>
      <c r="J2095" t="str">
        <f>IFERROR(VLOOKUP($A2095,'Medical Examinations'!$A:$O,14,FALSE),"")</f>
        <v>Normal Weight</v>
      </c>
      <c r="K2095" t="str">
        <f>IFERROR(VLOOKUP($A2095,'Medical Examinations'!$A:$O,15,FALSE),"")</f>
        <v>Diabetes</v>
      </c>
      <c r="L2095" s="19" t="str">
        <f>IFERROR(VLOOKUP($A2095,'Hospitalisation Details'!$A:$Q,7,FALSE),"")</f>
        <v>29-Aug-1963</v>
      </c>
      <c r="M2095" s="20">
        <f>IFERROR(VLOOKUP($A2095,'Hospitalisation Details'!$A:$Q,10,FALSE),"")</f>
        <v>12323.94</v>
      </c>
      <c r="N2095" s="26" t="str">
        <f>IFERROR(VLOOKUP($A2095,'Hospitalisation Details'!$A:$Q,11,FALSE),"")</f>
        <v>tier - 3</v>
      </c>
      <c r="O2095" t="str">
        <f>IFERROR(VLOOKUP($A2095,'Hospitalisation Details'!$A:$Q,13,FALSE),"")</f>
        <v>tier - 3</v>
      </c>
      <c r="P2095" t="str">
        <f>IFERROR(VLOOKUP($A2095,'Hospitalisation Details'!$A:$Q,15,FALSE),"")</f>
        <v>R1017</v>
      </c>
      <c r="Q2095">
        <f>IFERROR(VLOOKUP($A2095,'Hospitalisation Details'!$A:$Q,8,FALSE),"")</f>
        <v>59</v>
      </c>
    </row>
    <row r="2096" spans="1:17" ht="15" x14ac:dyDescent="0.35">
      <c r="A2096" s="25" t="str">
        <f>'Customer Names'!A872</f>
        <v>Id871</v>
      </c>
      <c r="B2096" t="str">
        <f>IFERROR(VLOOKUP($A2096,'Customer Names'!$A:$F,3,FALSE),"")</f>
        <v>O'Rourke</v>
      </c>
      <c r="C2096" s="27">
        <f>IFERROR(VLOOKUP($A2096,'Medical Examinations'!$A:$O,2,FALSE),"")</f>
        <v>26.78</v>
      </c>
      <c r="D2096">
        <f>IFERROR(VLOOKUP($A2096,'Medical Examinations'!$A:$O,3,FALSE),"")</f>
        <v>10.02</v>
      </c>
      <c r="E2096" s="26" t="str">
        <f>IFERROR(VLOOKUP($A2096,'Medical Examinations'!$A:$O,4,FALSE),"")</f>
        <v>Yes</v>
      </c>
      <c r="F2096" t="str">
        <f>IFERROR(VLOOKUP($A2096,'Medical Examinations'!$A:$O,6,FALSE),"")</f>
        <v>No</v>
      </c>
      <c r="G2096" t="str">
        <f>IFERROR(VLOOKUP($A2096,'Medical Examinations'!$A:$O,7,FALSE),"")</f>
        <v>Yes</v>
      </c>
      <c r="H2096" s="28">
        <f>IFERROR(VLOOKUP($A2096,'Medical Examinations'!$A:$O,8,FALSE),"")</f>
        <v>1</v>
      </c>
      <c r="I2096" t="str">
        <f>IFERROR(VLOOKUP($A2096,'Medical Examinations'!$A:$O,10,FALSE),"")</f>
        <v>No</v>
      </c>
      <c r="J2096" t="str">
        <f>IFERROR(VLOOKUP($A2096,'Medical Examinations'!$A:$O,14,FALSE),"")</f>
        <v>Over Weight</v>
      </c>
      <c r="K2096" t="str">
        <f>IFERROR(VLOOKUP($A2096,'Medical Examinations'!$A:$O,15,FALSE),"")</f>
        <v>Diabetes</v>
      </c>
      <c r="L2096" s="19" t="str">
        <f>IFERROR(VLOOKUP($A2096,'Hospitalisation Details'!$A:$Q,7,FALSE),"")</f>
        <v>28-Oct-1963</v>
      </c>
      <c r="M2096" s="20">
        <f>IFERROR(VLOOKUP($A2096,'Hospitalisation Details'!$A:$Q,10,FALSE),"")</f>
        <v>12299.59</v>
      </c>
      <c r="N2096" s="26" t="str">
        <f>IFERROR(VLOOKUP($A2096,'Hospitalisation Details'!$A:$Q,11,FALSE),"")</f>
        <v>tier - 3</v>
      </c>
      <c r="O2096" t="str">
        <f>IFERROR(VLOOKUP($A2096,'Hospitalisation Details'!$A:$Q,13,FALSE),"")</f>
        <v>tier - 1</v>
      </c>
      <c r="P2096" t="str">
        <f>IFERROR(VLOOKUP($A2096,'Hospitalisation Details'!$A:$Q,15,FALSE),"")</f>
        <v>R1025</v>
      </c>
      <c r="Q2096">
        <f>IFERROR(VLOOKUP($A2096,'Hospitalisation Details'!$A:$Q,8,FALSE),"")</f>
        <v>59</v>
      </c>
    </row>
    <row r="2097" spans="1:17" ht="15" x14ac:dyDescent="0.35">
      <c r="A2097" s="25" t="str">
        <f>'Customer Names'!A873</f>
        <v>Id872</v>
      </c>
      <c r="B2097" t="str">
        <f>IFERROR(VLOOKUP($A2097,'Customer Names'!$A:$F,3,FALSE),"")</f>
        <v>Fatehali</v>
      </c>
      <c r="C2097" s="27">
        <f>IFERROR(VLOOKUP($A2097,'Medical Examinations'!$A:$O,2,FALSE),"")</f>
        <v>45.8</v>
      </c>
      <c r="D2097">
        <f>IFERROR(VLOOKUP($A2097,'Medical Examinations'!$A:$O,3,FALSE),"")</f>
        <v>4.8499999999999996</v>
      </c>
      <c r="E2097" s="26" t="str">
        <f>IFERROR(VLOOKUP($A2097,'Medical Examinations'!$A:$O,4,FALSE),"")</f>
        <v>No</v>
      </c>
      <c r="F2097" t="str">
        <f>IFERROR(VLOOKUP($A2097,'Medical Examinations'!$A:$O,6,FALSE),"")</f>
        <v>No</v>
      </c>
      <c r="G2097" t="str">
        <f>IFERROR(VLOOKUP($A2097,'Medical Examinations'!$A:$O,7,FALSE),"")</f>
        <v>No</v>
      </c>
      <c r="H2097" s="28" t="str">
        <f>IFERROR(VLOOKUP($A2097,'Medical Examinations'!$A:$O,8,FALSE),"")</f>
        <v>0</v>
      </c>
      <c r="I2097" t="str">
        <f>IFERROR(VLOOKUP($A2097,'Medical Examinations'!$A:$O,10,FALSE),"")</f>
        <v>No</v>
      </c>
      <c r="J2097" t="str">
        <f>IFERROR(VLOOKUP($A2097,'Medical Examinations'!$A:$O,14,FALSE),"")</f>
        <v>Obesity</v>
      </c>
      <c r="K2097" t="str">
        <f>IFERROR(VLOOKUP($A2097,'Medical Examinations'!$A:$O,15,FALSE),"")</f>
        <v>Normal</v>
      </c>
      <c r="L2097" s="19" t="str">
        <f>IFERROR(VLOOKUP($A2097,'Hospitalisation Details'!$A:$Q,7,FALSE),"")</f>
        <v>29-Oct-1990</v>
      </c>
      <c r="M2097" s="20">
        <f>IFERROR(VLOOKUP($A2097,'Hospitalisation Details'!$A:$Q,10,FALSE),"")</f>
        <v>12282.38</v>
      </c>
      <c r="N2097" s="26" t="str">
        <f>IFERROR(VLOOKUP($A2097,'Hospitalisation Details'!$A:$Q,11,FALSE),"")</f>
        <v>tier - 3</v>
      </c>
      <c r="O2097" t="str">
        <f>IFERROR(VLOOKUP($A2097,'Hospitalisation Details'!$A:$Q,13,FALSE),"")</f>
        <v>tier - 1</v>
      </c>
      <c r="P2097" t="str">
        <f>IFERROR(VLOOKUP($A2097,'Hospitalisation Details'!$A:$Q,15,FALSE),"")</f>
        <v>R1011</v>
      </c>
      <c r="Q2097">
        <f>IFERROR(VLOOKUP($A2097,'Hospitalisation Details'!$A:$Q,8,FALSE),"")</f>
        <v>32</v>
      </c>
    </row>
    <row r="2098" spans="1:17" ht="15" x14ac:dyDescent="0.35">
      <c r="A2098" s="25" t="str">
        <f>'Customer Names'!A874</f>
        <v>Id873</v>
      </c>
      <c r="B2098" t="str">
        <f>IFERROR(VLOOKUP($A2098,'Customer Names'!$A:$F,3,FALSE),"")</f>
        <v>Piza-Taylor</v>
      </c>
      <c r="C2098" s="27">
        <f>IFERROR(VLOOKUP($A2098,'Medical Examinations'!$A:$O,2,FALSE),"")</f>
        <v>29</v>
      </c>
      <c r="D2098">
        <f>IFERROR(VLOOKUP($A2098,'Medical Examinations'!$A:$O,3,FALSE),"")</f>
        <v>4.3899999999999997</v>
      </c>
      <c r="E2098" s="26" t="str">
        <f>IFERROR(VLOOKUP($A2098,'Medical Examinations'!$A:$O,4,FALSE),"")</f>
        <v>Yes</v>
      </c>
      <c r="F2098" t="str">
        <f>IFERROR(VLOOKUP($A2098,'Medical Examinations'!$A:$O,6,FALSE),"")</f>
        <v>No</v>
      </c>
      <c r="G2098" t="str">
        <f>IFERROR(VLOOKUP($A2098,'Medical Examinations'!$A:$O,7,FALSE),"")</f>
        <v>No</v>
      </c>
      <c r="H2098" s="28">
        <f>IFERROR(VLOOKUP($A2098,'Medical Examinations'!$A:$O,8,FALSE),"")</f>
        <v>2</v>
      </c>
      <c r="I2098" t="str">
        <f>IFERROR(VLOOKUP($A2098,'Medical Examinations'!$A:$O,10,FALSE),"")</f>
        <v>No</v>
      </c>
      <c r="J2098" t="str">
        <f>IFERROR(VLOOKUP($A2098,'Medical Examinations'!$A:$O,14,FALSE),"")</f>
        <v>Over Weight</v>
      </c>
      <c r="K2098" t="str">
        <f>IFERROR(VLOOKUP($A2098,'Medical Examinations'!$A:$O,15,FALSE),"")</f>
        <v>Normal</v>
      </c>
      <c r="L2098" s="19" t="str">
        <f>IFERROR(VLOOKUP($A2098,'Hospitalisation Details'!$A:$Q,7,FALSE),"")</f>
        <v>16-Nov-1966</v>
      </c>
      <c r="M2098" s="20">
        <f>IFERROR(VLOOKUP($A2098,'Hospitalisation Details'!$A:$Q,10,FALSE),"")</f>
        <v>12282.03</v>
      </c>
      <c r="N2098" s="26" t="str">
        <f>IFERROR(VLOOKUP($A2098,'Hospitalisation Details'!$A:$Q,11,FALSE),"")</f>
        <v>tier - 3</v>
      </c>
      <c r="O2098" t="str">
        <f>IFERROR(VLOOKUP($A2098,'Hospitalisation Details'!$A:$Q,13,FALSE),"")</f>
        <v>tier - 1</v>
      </c>
      <c r="P2098" t="str">
        <f>IFERROR(VLOOKUP($A2098,'Hospitalisation Details'!$A:$Q,15,FALSE),"")</f>
        <v>R1025</v>
      </c>
      <c r="Q2098">
        <f>IFERROR(VLOOKUP($A2098,'Hospitalisation Details'!$A:$Q,8,FALSE),"")</f>
        <v>56</v>
      </c>
    </row>
    <row r="2099" spans="1:17" ht="15" x14ac:dyDescent="0.35">
      <c r="A2099" s="25" t="str">
        <f>'Customer Names'!A875</f>
        <v>Id874</v>
      </c>
      <c r="B2099" t="str">
        <f>IFERROR(VLOOKUP($A2099,'Customer Names'!$A:$F,3,FALSE),"")</f>
        <v>Cavanaugh</v>
      </c>
      <c r="C2099" s="27">
        <f>IFERROR(VLOOKUP($A2099,'Medical Examinations'!$A:$O,2,FALSE),"")</f>
        <v>33.534999999999997</v>
      </c>
      <c r="D2099">
        <f>IFERROR(VLOOKUP($A2099,'Medical Examinations'!$A:$O,3,FALSE),"")</f>
        <v>8.24</v>
      </c>
      <c r="E2099" s="26" t="str">
        <f>IFERROR(VLOOKUP($A2099,'Medical Examinations'!$A:$O,4,FALSE),"")</f>
        <v>Yes</v>
      </c>
      <c r="F2099" t="str">
        <f>IFERROR(VLOOKUP($A2099,'Medical Examinations'!$A:$O,6,FALSE),"")</f>
        <v>No</v>
      </c>
      <c r="G2099" t="str">
        <f>IFERROR(VLOOKUP($A2099,'Medical Examinations'!$A:$O,7,FALSE),"")</f>
        <v>No</v>
      </c>
      <c r="H2099" s="28" t="str">
        <f>IFERROR(VLOOKUP($A2099,'Medical Examinations'!$A:$O,8,FALSE),"")</f>
        <v>0</v>
      </c>
      <c r="I2099" t="str">
        <f>IFERROR(VLOOKUP($A2099,'Medical Examinations'!$A:$O,10,FALSE),"")</f>
        <v>No</v>
      </c>
      <c r="J2099" t="str">
        <f>IFERROR(VLOOKUP($A2099,'Medical Examinations'!$A:$O,14,FALSE),"")</f>
        <v>Obesity</v>
      </c>
      <c r="K2099" t="str">
        <f>IFERROR(VLOOKUP($A2099,'Medical Examinations'!$A:$O,15,FALSE),"")</f>
        <v>Diabetes</v>
      </c>
      <c r="L2099" s="19" t="str">
        <f>IFERROR(VLOOKUP($A2099,'Hospitalisation Details'!$A:$Q,7,FALSE),"")</f>
        <v>28-Aug-1967</v>
      </c>
      <c r="M2099" s="20">
        <f>IFERROR(VLOOKUP($A2099,'Hospitalisation Details'!$A:$Q,10,FALSE),"")</f>
        <v>12269.69</v>
      </c>
      <c r="N2099" s="26" t="str">
        <f>IFERROR(VLOOKUP($A2099,'Hospitalisation Details'!$A:$Q,11,FALSE),"")</f>
        <v>tier - 3</v>
      </c>
      <c r="O2099" t="str">
        <f>IFERROR(VLOOKUP($A2099,'Hospitalisation Details'!$A:$Q,13,FALSE),"")</f>
        <v>tier - 2</v>
      </c>
      <c r="P2099" t="str">
        <f>IFERROR(VLOOKUP($A2099,'Hospitalisation Details'!$A:$Q,15,FALSE),"")</f>
        <v>R1012</v>
      </c>
      <c r="Q2099">
        <f>IFERROR(VLOOKUP($A2099,'Hospitalisation Details'!$A:$Q,8,FALSE),"")</f>
        <v>55</v>
      </c>
    </row>
    <row r="2100" spans="1:17" ht="15" x14ac:dyDescent="0.35">
      <c r="A2100" s="25" t="str">
        <f>'Customer Names'!A876</f>
        <v>Id875</v>
      </c>
      <c r="B2100" t="str">
        <f>IFERROR(VLOOKUP($A2100,'Customer Names'!$A:$F,3,FALSE),"")</f>
        <v>Amako</v>
      </c>
      <c r="C2100" s="27">
        <f>IFERROR(VLOOKUP($A2100,'Medical Examinations'!$A:$O,2,FALSE),"")</f>
        <v>32.774999999999999</v>
      </c>
      <c r="D2100">
        <f>IFERROR(VLOOKUP($A2100,'Medical Examinations'!$A:$O,3,FALSE),"")</f>
        <v>9.77</v>
      </c>
      <c r="E2100" s="26" t="str">
        <f>IFERROR(VLOOKUP($A2100,'Medical Examinations'!$A:$O,4,FALSE),"")</f>
        <v>Yes</v>
      </c>
      <c r="F2100" t="str">
        <f>IFERROR(VLOOKUP($A2100,'Medical Examinations'!$A:$O,6,FALSE),"")</f>
        <v>No</v>
      </c>
      <c r="G2100" t="str">
        <f>IFERROR(VLOOKUP($A2100,'Medical Examinations'!$A:$O,7,FALSE),"")</f>
        <v>No</v>
      </c>
      <c r="H2100" s="28" t="str">
        <f>IFERROR(VLOOKUP($A2100,'Medical Examinations'!$A:$O,8,FALSE),"")</f>
        <v>0</v>
      </c>
      <c r="I2100" t="str">
        <f>IFERROR(VLOOKUP($A2100,'Medical Examinations'!$A:$O,10,FALSE),"")</f>
        <v>No</v>
      </c>
      <c r="J2100" t="str">
        <f>IFERROR(VLOOKUP($A2100,'Medical Examinations'!$A:$O,14,FALSE),"")</f>
        <v>Obesity</v>
      </c>
      <c r="K2100" t="str">
        <f>IFERROR(VLOOKUP($A2100,'Medical Examinations'!$A:$O,15,FALSE),"")</f>
        <v>Diabetes</v>
      </c>
      <c r="L2100" s="19" t="str">
        <f>IFERROR(VLOOKUP($A2100,'Hospitalisation Details'!$A:$Q,7,FALSE),"")</f>
        <v>30-Dec-1967</v>
      </c>
      <c r="M2100" s="20">
        <f>IFERROR(VLOOKUP($A2100,'Hospitalisation Details'!$A:$Q,10,FALSE),"")</f>
        <v>12268.63</v>
      </c>
      <c r="N2100" s="26" t="str">
        <f>IFERROR(VLOOKUP($A2100,'Hospitalisation Details'!$A:$Q,11,FALSE),"")</f>
        <v>tier - 3</v>
      </c>
      <c r="O2100" t="str">
        <f>IFERROR(VLOOKUP($A2100,'Hospitalisation Details'!$A:$Q,13,FALSE),"")</f>
        <v>tier - 1</v>
      </c>
      <c r="P2100" t="str">
        <f>IFERROR(VLOOKUP($A2100,'Hospitalisation Details'!$A:$Q,15,FALSE),"")</f>
        <v>R1012</v>
      </c>
      <c r="Q2100">
        <f>IFERROR(VLOOKUP($A2100,'Hospitalisation Details'!$A:$Q,8,FALSE),"")</f>
        <v>55</v>
      </c>
    </row>
    <row r="2101" spans="1:17" ht="15" x14ac:dyDescent="0.35">
      <c r="A2101" s="25" t="str">
        <f>'Customer Names'!A877</f>
        <v>Id876</v>
      </c>
      <c r="B2101" t="str">
        <f>IFERROR(VLOOKUP($A2101,'Customer Names'!$A:$F,3,FALSE),"")</f>
        <v>Musa</v>
      </c>
      <c r="C2101" s="27">
        <f>IFERROR(VLOOKUP($A2101,'Medical Examinations'!$A:$O,2,FALSE),"")</f>
        <v>37.51</v>
      </c>
      <c r="D2101">
        <f>IFERROR(VLOOKUP($A2101,'Medical Examinations'!$A:$O,3,FALSE),"")</f>
        <v>5.5</v>
      </c>
      <c r="E2101" s="26" t="str">
        <f>IFERROR(VLOOKUP($A2101,'Medical Examinations'!$A:$O,4,FALSE),"")</f>
        <v>Yes</v>
      </c>
      <c r="F2101" t="str">
        <f>IFERROR(VLOOKUP($A2101,'Medical Examinations'!$A:$O,6,FALSE),"")</f>
        <v>No</v>
      </c>
      <c r="G2101" t="str">
        <f>IFERROR(VLOOKUP($A2101,'Medical Examinations'!$A:$O,7,FALSE),"")</f>
        <v>No</v>
      </c>
      <c r="H2101" s="28">
        <f>IFERROR(VLOOKUP($A2101,'Medical Examinations'!$A:$O,8,FALSE),"")</f>
        <v>2</v>
      </c>
      <c r="I2101" t="str">
        <f>IFERROR(VLOOKUP($A2101,'Medical Examinations'!$A:$O,10,FALSE),"")</f>
        <v>No</v>
      </c>
      <c r="J2101" t="str">
        <f>IFERROR(VLOOKUP($A2101,'Medical Examinations'!$A:$O,14,FALSE),"")</f>
        <v>Obesity</v>
      </c>
      <c r="K2101" t="str">
        <f>IFERROR(VLOOKUP($A2101,'Medical Examinations'!$A:$O,15,FALSE),"")</f>
        <v>Normal</v>
      </c>
      <c r="L2101" s="19" t="str">
        <f>IFERROR(VLOOKUP($A2101,'Hospitalisation Details'!$A:$Q,7,FALSE),"")</f>
        <v>6-Dec-1966</v>
      </c>
      <c r="M2101" s="20">
        <f>IFERROR(VLOOKUP($A2101,'Hospitalisation Details'!$A:$Q,10,FALSE),"")</f>
        <v>12265.51</v>
      </c>
      <c r="N2101" s="26" t="str">
        <f>IFERROR(VLOOKUP($A2101,'Hospitalisation Details'!$A:$Q,11,FALSE),"")</f>
        <v>tier - 3</v>
      </c>
      <c r="O2101" t="str">
        <f>IFERROR(VLOOKUP($A2101,'Hospitalisation Details'!$A:$Q,13,FALSE),"")</f>
        <v>tier - 3</v>
      </c>
      <c r="P2101" t="str">
        <f>IFERROR(VLOOKUP($A2101,'Hospitalisation Details'!$A:$Q,15,FALSE),"")</f>
        <v>R1013</v>
      </c>
      <c r="Q2101">
        <f>IFERROR(VLOOKUP($A2101,'Hospitalisation Details'!$A:$Q,8,FALSE),"")</f>
        <v>56</v>
      </c>
    </row>
    <row r="2102" spans="1:17" ht="15" x14ac:dyDescent="0.35">
      <c r="A2102" s="25" t="str">
        <f>'Customer Names'!A878</f>
        <v>Id877</v>
      </c>
      <c r="B2102" t="str">
        <f>IFERROR(VLOOKUP($A2102,'Customer Names'!$A:$F,3,FALSE),"")</f>
        <v>Phillippi</v>
      </c>
      <c r="C2102" s="27">
        <f>IFERROR(VLOOKUP($A2102,'Medical Examinations'!$A:$O,2,FALSE),"")</f>
        <v>39.86</v>
      </c>
      <c r="D2102">
        <f>IFERROR(VLOOKUP($A2102,'Medical Examinations'!$A:$O,3,FALSE),"")</f>
        <v>11.84</v>
      </c>
      <c r="E2102" s="26" t="str">
        <f>IFERROR(VLOOKUP($A2102,'Medical Examinations'!$A:$O,4,FALSE),"")</f>
        <v>Yes</v>
      </c>
      <c r="F2102" t="str">
        <f>IFERROR(VLOOKUP($A2102,'Medical Examinations'!$A:$O,6,FALSE),"")</f>
        <v>No</v>
      </c>
      <c r="G2102" t="str">
        <f>IFERROR(VLOOKUP($A2102,'Medical Examinations'!$A:$O,7,FALSE),"")</f>
        <v>No</v>
      </c>
      <c r="H2102" s="28">
        <f>IFERROR(VLOOKUP($A2102,'Medical Examinations'!$A:$O,8,FALSE),"")</f>
        <v>1</v>
      </c>
      <c r="I2102" t="str">
        <f>IFERROR(VLOOKUP($A2102,'Medical Examinations'!$A:$O,10,FALSE),"")</f>
        <v>No</v>
      </c>
      <c r="J2102" t="str">
        <f>IFERROR(VLOOKUP($A2102,'Medical Examinations'!$A:$O,14,FALSE),"")</f>
        <v>Obesity</v>
      </c>
      <c r="K2102" t="str">
        <f>IFERROR(VLOOKUP($A2102,'Medical Examinations'!$A:$O,15,FALSE),"")</f>
        <v>Diabetes</v>
      </c>
      <c r="L2102" s="19" t="str">
        <f>IFERROR(VLOOKUP($A2102,'Hospitalisation Details'!$A:$Q,7,FALSE),"")</f>
        <v>13-Aug-1986</v>
      </c>
      <c r="M2102" s="20">
        <f>IFERROR(VLOOKUP($A2102,'Hospitalisation Details'!$A:$Q,10,FALSE),"")</f>
        <v>12255.04</v>
      </c>
      <c r="N2102" s="26" t="str">
        <f>IFERROR(VLOOKUP($A2102,'Hospitalisation Details'!$A:$Q,11,FALSE),"")</f>
        <v>tier - 3</v>
      </c>
      <c r="O2102" t="str">
        <f>IFERROR(VLOOKUP($A2102,'Hospitalisation Details'!$A:$Q,13,FALSE),"")</f>
        <v>tier - 2</v>
      </c>
      <c r="P2102" t="str">
        <f>IFERROR(VLOOKUP($A2102,'Hospitalisation Details'!$A:$Q,15,FALSE),"")</f>
        <v>R1026</v>
      </c>
      <c r="Q2102">
        <f>IFERROR(VLOOKUP($A2102,'Hospitalisation Details'!$A:$Q,8,FALSE),"")</f>
        <v>36</v>
      </c>
    </row>
    <row r="2103" spans="1:17" ht="15" x14ac:dyDescent="0.35">
      <c r="A2103" s="25" t="str">
        <f>'Customer Names'!A879</f>
        <v>Id878</v>
      </c>
      <c r="B2103" t="str">
        <f>IFERROR(VLOOKUP($A2103,'Customer Names'!$A:$F,3,FALSE),"")</f>
        <v>Hoskins</v>
      </c>
      <c r="C2103" s="27">
        <f>IFERROR(VLOOKUP($A2103,'Medical Examinations'!$A:$O,2,FALSE),"")</f>
        <v>42.13</v>
      </c>
      <c r="D2103">
        <f>IFERROR(VLOOKUP($A2103,'Medical Examinations'!$A:$O,3,FALSE),"")</f>
        <v>4.66</v>
      </c>
      <c r="E2103" s="26" t="str">
        <f>IFERROR(VLOOKUP($A2103,'Medical Examinations'!$A:$O,4,FALSE),"")</f>
        <v>No</v>
      </c>
      <c r="F2103" t="str">
        <f>IFERROR(VLOOKUP($A2103,'Medical Examinations'!$A:$O,6,FALSE),"")</f>
        <v>No</v>
      </c>
      <c r="G2103" t="str">
        <f>IFERROR(VLOOKUP($A2103,'Medical Examinations'!$A:$O,7,FALSE),"")</f>
        <v>No</v>
      </c>
      <c r="H2103" s="28" t="str">
        <f>IFERROR(VLOOKUP($A2103,'Medical Examinations'!$A:$O,8,FALSE),"")</f>
        <v>0</v>
      </c>
      <c r="I2103" t="str">
        <f>IFERROR(VLOOKUP($A2103,'Medical Examinations'!$A:$O,10,FALSE),"")</f>
        <v>No</v>
      </c>
      <c r="J2103" t="str">
        <f>IFERROR(VLOOKUP($A2103,'Medical Examinations'!$A:$O,14,FALSE),"")</f>
        <v>Obesity</v>
      </c>
      <c r="K2103" t="str">
        <f>IFERROR(VLOOKUP($A2103,'Medical Examinations'!$A:$O,15,FALSE),"")</f>
        <v>Normal</v>
      </c>
      <c r="L2103" s="19" t="str">
        <f>IFERROR(VLOOKUP($A2103,'Hospitalisation Details'!$A:$Q,7,FALSE),"")</f>
        <v>23-Nov-1989</v>
      </c>
      <c r="M2103" s="20">
        <f>IFERROR(VLOOKUP($A2103,'Hospitalisation Details'!$A:$Q,10,FALSE),"")</f>
        <v>12254.44</v>
      </c>
      <c r="N2103" s="26" t="str">
        <f>IFERROR(VLOOKUP($A2103,'Hospitalisation Details'!$A:$Q,11,FALSE),"")</f>
        <v>tier - 3</v>
      </c>
      <c r="O2103" t="str">
        <f>IFERROR(VLOOKUP($A2103,'Hospitalisation Details'!$A:$Q,13,FALSE),"")</f>
        <v>tier - 3</v>
      </c>
      <c r="P2103" t="str">
        <f>IFERROR(VLOOKUP($A2103,'Hospitalisation Details'!$A:$Q,15,FALSE),"")</f>
        <v>R1026</v>
      </c>
      <c r="Q2103">
        <f>IFERROR(VLOOKUP($A2103,'Hospitalisation Details'!$A:$Q,8,FALSE),"")</f>
        <v>33</v>
      </c>
    </row>
    <row r="2104" spans="1:17" ht="15" x14ac:dyDescent="0.35">
      <c r="A2104" s="25" t="str">
        <f>'Customer Names'!A880</f>
        <v>Id879</v>
      </c>
      <c r="B2104" t="str">
        <f>IFERROR(VLOOKUP($A2104,'Customer Names'!$A:$F,3,FALSE),"")</f>
        <v>Imbalzano Zegar</v>
      </c>
      <c r="C2104" s="27">
        <f>IFERROR(VLOOKUP($A2104,'Medical Examinations'!$A:$O,2,FALSE),"")</f>
        <v>35.99</v>
      </c>
      <c r="D2104">
        <f>IFERROR(VLOOKUP($A2104,'Medical Examinations'!$A:$O,3,FALSE),"")</f>
        <v>11.11</v>
      </c>
      <c r="E2104" s="26" t="str">
        <f>IFERROR(VLOOKUP($A2104,'Medical Examinations'!$A:$O,4,FALSE),"")</f>
        <v>No</v>
      </c>
      <c r="F2104" t="str">
        <f>IFERROR(VLOOKUP($A2104,'Medical Examinations'!$A:$O,6,FALSE),"")</f>
        <v>No</v>
      </c>
      <c r="G2104" t="str">
        <f>IFERROR(VLOOKUP($A2104,'Medical Examinations'!$A:$O,7,FALSE),"")</f>
        <v>No</v>
      </c>
      <c r="H2104" s="28" t="str">
        <f>IFERROR(VLOOKUP($A2104,'Medical Examinations'!$A:$O,8,FALSE),"")</f>
        <v>0</v>
      </c>
      <c r="I2104" t="str">
        <f>IFERROR(VLOOKUP($A2104,'Medical Examinations'!$A:$O,10,FALSE),"")</f>
        <v>No</v>
      </c>
      <c r="J2104" t="str">
        <f>IFERROR(VLOOKUP($A2104,'Medical Examinations'!$A:$O,14,FALSE),"")</f>
        <v>Obesity</v>
      </c>
      <c r="K2104" t="str">
        <f>IFERROR(VLOOKUP($A2104,'Medical Examinations'!$A:$O,15,FALSE),"")</f>
        <v>Diabetes</v>
      </c>
      <c r="L2104" s="19" t="str">
        <f>IFERROR(VLOOKUP($A2104,'Hospitalisation Details'!$A:$Q,7,FALSE),"")</f>
        <v>23-Jun-1974</v>
      </c>
      <c r="M2104" s="20">
        <f>IFERROR(VLOOKUP($A2104,'Hospitalisation Details'!$A:$Q,10,FALSE),"")</f>
        <v>12245.17</v>
      </c>
      <c r="N2104" s="26" t="str">
        <f>IFERROR(VLOOKUP($A2104,'Hospitalisation Details'!$A:$Q,11,FALSE),"")</f>
        <v>tier - 3</v>
      </c>
      <c r="O2104" t="str">
        <f>IFERROR(VLOOKUP($A2104,'Hospitalisation Details'!$A:$Q,13,FALSE),"")</f>
        <v>tier - 1</v>
      </c>
      <c r="P2104" t="str">
        <f>IFERROR(VLOOKUP($A2104,'Hospitalisation Details'!$A:$Q,15,FALSE),"")</f>
        <v>R1012</v>
      </c>
      <c r="Q2104">
        <f>IFERROR(VLOOKUP($A2104,'Hospitalisation Details'!$A:$Q,8,FALSE),"")</f>
        <v>48</v>
      </c>
    </row>
    <row r="2105" spans="1:17" ht="15" x14ac:dyDescent="0.35">
      <c r="A2105" s="25" t="str">
        <f>'Customer Names'!A89</f>
        <v>Id88</v>
      </c>
      <c r="B2105" t="str">
        <f>IFERROR(VLOOKUP($A2105,'Customer Names'!$A:$F,3,FALSE),"")</f>
        <v>Schell</v>
      </c>
      <c r="C2105" s="27">
        <f>IFERROR(VLOOKUP($A2105,'Medical Examinations'!$A:$O,2,FALSE),"")</f>
        <v>33.11</v>
      </c>
      <c r="D2105">
        <f>IFERROR(VLOOKUP($A2105,'Medical Examinations'!$A:$O,3,FALSE),"")</f>
        <v>10.51</v>
      </c>
      <c r="E2105" s="26" t="str">
        <f>IFERROR(VLOOKUP($A2105,'Medical Examinations'!$A:$O,4,FALSE),"")</f>
        <v>No</v>
      </c>
      <c r="F2105" t="str">
        <f>IFERROR(VLOOKUP($A2105,'Medical Examinations'!$A:$O,6,FALSE),"")</f>
        <v>No</v>
      </c>
      <c r="G2105" t="str">
        <f>IFERROR(VLOOKUP($A2105,'Medical Examinations'!$A:$O,7,FALSE),"")</f>
        <v>No</v>
      </c>
      <c r="H2105" s="28" t="str">
        <f>IFERROR(VLOOKUP($A2105,'Medical Examinations'!$A:$O,8,FALSE),"")</f>
        <v>0</v>
      </c>
      <c r="I2105" t="str">
        <f>IFERROR(VLOOKUP($A2105,'Medical Examinations'!$A:$O,10,FALSE),"")</f>
        <v>Yes</v>
      </c>
      <c r="J2105" t="str">
        <f>IFERROR(VLOOKUP($A2105,'Medical Examinations'!$A:$O,14,FALSE),"")</f>
        <v>Obesity</v>
      </c>
      <c r="K2105" t="str">
        <f>IFERROR(VLOOKUP($A2105,'Medical Examinations'!$A:$O,15,FALSE),"")</f>
        <v>Diabetes</v>
      </c>
      <c r="L2105" s="19" t="str">
        <f>IFERROR(VLOOKUP($A2105,'Hospitalisation Details'!$A:$Q,7,FALSE),"")</f>
        <v>5-Jun-1974</v>
      </c>
      <c r="M2105" s="20">
        <f>IFERROR(VLOOKUP($A2105,'Hospitalisation Details'!$A:$Q,10,FALSE),"")</f>
        <v>40974.160000000003</v>
      </c>
      <c r="N2105" s="26" t="str">
        <f>IFERROR(VLOOKUP($A2105,'Hospitalisation Details'!$A:$Q,11,FALSE),"")</f>
        <v>tier - 1</v>
      </c>
      <c r="O2105" t="str">
        <f>IFERROR(VLOOKUP($A2105,'Hospitalisation Details'!$A:$Q,13,FALSE),"")</f>
        <v>tier - 2</v>
      </c>
      <c r="P2105" t="str">
        <f>IFERROR(VLOOKUP($A2105,'Hospitalisation Details'!$A:$Q,15,FALSE),"")</f>
        <v>R1013</v>
      </c>
      <c r="Q2105">
        <f>IFERROR(VLOOKUP($A2105,'Hospitalisation Details'!$A:$Q,8,FALSE),"")</f>
        <v>49</v>
      </c>
    </row>
    <row r="2106" spans="1:17" ht="15" x14ac:dyDescent="0.35">
      <c r="A2106" s="25" t="str">
        <f>'Customer Names'!A881</f>
        <v>Id880</v>
      </c>
      <c r="B2106" t="str">
        <f>IFERROR(VLOOKUP($A2106,'Customer Names'!$A:$F,3,FALSE),"")</f>
        <v>Triedman</v>
      </c>
      <c r="C2106" s="27">
        <f>IFERROR(VLOOKUP($A2106,'Medical Examinations'!$A:$O,2,FALSE),"")</f>
        <v>35.200000000000003</v>
      </c>
      <c r="D2106">
        <f>IFERROR(VLOOKUP($A2106,'Medical Examinations'!$A:$O,3,FALSE),"")</f>
        <v>7.72</v>
      </c>
      <c r="E2106" s="26" t="str">
        <f>IFERROR(VLOOKUP($A2106,'Medical Examinations'!$A:$O,4,FALSE),"")</f>
        <v>Yes</v>
      </c>
      <c r="F2106" t="str">
        <f>IFERROR(VLOOKUP($A2106,'Medical Examinations'!$A:$O,6,FALSE),"")</f>
        <v>No</v>
      </c>
      <c r="G2106" t="str">
        <f>IFERROR(VLOOKUP($A2106,'Medical Examinations'!$A:$O,7,FALSE),"")</f>
        <v>Yes</v>
      </c>
      <c r="H2106" s="28">
        <f>IFERROR(VLOOKUP($A2106,'Medical Examinations'!$A:$O,8,FALSE),"")</f>
        <v>1</v>
      </c>
      <c r="I2106" t="str">
        <f>IFERROR(VLOOKUP($A2106,'Medical Examinations'!$A:$O,10,FALSE),"")</f>
        <v>No</v>
      </c>
      <c r="J2106" t="str">
        <f>IFERROR(VLOOKUP($A2106,'Medical Examinations'!$A:$O,14,FALSE),"")</f>
        <v>Obesity</v>
      </c>
      <c r="K2106" t="str">
        <f>IFERROR(VLOOKUP($A2106,'Medical Examinations'!$A:$O,15,FALSE),"")</f>
        <v>Diabetes</v>
      </c>
      <c r="L2106" s="19" t="str">
        <f>IFERROR(VLOOKUP($A2106,'Hospitalisation Details'!$A:$Q,7,FALSE),"")</f>
        <v>17-Jul-1963</v>
      </c>
      <c r="M2106" s="20">
        <f>IFERROR(VLOOKUP($A2106,'Hospitalisation Details'!$A:$Q,10,FALSE),"")</f>
        <v>12244.53</v>
      </c>
      <c r="N2106" s="26" t="str">
        <f>IFERROR(VLOOKUP($A2106,'Hospitalisation Details'!$A:$Q,11,FALSE),"")</f>
        <v>tier - 3</v>
      </c>
      <c r="O2106" t="str">
        <f>IFERROR(VLOOKUP($A2106,'Hospitalisation Details'!$A:$Q,13,FALSE),"")</f>
        <v>tier - 1</v>
      </c>
      <c r="P2106" t="str">
        <f>IFERROR(VLOOKUP($A2106,'Hospitalisation Details'!$A:$Q,15,FALSE),"")</f>
        <v>R1013</v>
      </c>
      <c r="Q2106">
        <f>IFERROR(VLOOKUP($A2106,'Hospitalisation Details'!$A:$Q,8,FALSE),"")</f>
        <v>59</v>
      </c>
    </row>
    <row r="2107" spans="1:17" ht="15" x14ac:dyDescent="0.35">
      <c r="A2107" s="25" t="str">
        <f>'Customer Names'!A882</f>
        <v>Id881</v>
      </c>
      <c r="B2107" t="str">
        <f>IFERROR(VLOOKUP($A2107,'Customer Names'!$A:$F,3,FALSE),"")</f>
        <v>Lovuolo</v>
      </c>
      <c r="C2107" s="27">
        <f>IFERROR(VLOOKUP($A2107,'Medical Examinations'!$A:$O,2,FALSE),"")</f>
        <v>29.91</v>
      </c>
      <c r="D2107">
        <f>IFERROR(VLOOKUP($A2107,'Medical Examinations'!$A:$O,3,FALSE),"")</f>
        <v>5.55</v>
      </c>
      <c r="E2107" s="26" t="str">
        <f>IFERROR(VLOOKUP($A2107,'Medical Examinations'!$A:$O,4,FALSE),"")</f>
        <v>Yes</v>
      </c>
      <c r="F2107" t="str">
        <f>IFERROR(VLOOKUP($A2107,'Medical Examinations'!$A:$O,6,FALSE),"")</f>
        <v>No</v>
      </c>
      <c r="G2107" t="str">
        <f>IFERROR(VLOOKUP($A2107,'Medical Examinations'!$A:$O,7,FALSE),"")</f>
        <v>No</v>
      </c>
      <c r="H2107" s="28">
        <f>IFERROR(VLOOKUP($A2107,'Medical Examinations'!$A:$O,8,FALSE),"")</f>
        <v>2</v>
      </c>
      <c r="I2107" t="str">
        <f>IFERROR(VLOOKUP($A2107,'Medical Examinations'!$A:$O,10,FALSE),"")</f>
        <v>No</v>
      </c>
      <c r="J2107" t="str">
        <f>IFERROR(VLOOKUP($A2107,'Medical Examinations'!$A:$O,14,FALSE),"")</f>
        <v>Over Weight</v>
      </c>
      <c r="K2107" t="str">
        <f>IFERROR(VLOOKUP($A2107,'Medical Examinations'!$A:$O,15,FALSE),"")</f>
        <v>Normal</v>
      </c>
      <c r="L2107" s="19" t="str">
        <f>IFERROR(VLOOKUP($A2107,'Hospitalisation Details'!$A:$Q,7,FALSE),"")</f>
        <v>29-Jul-1966</v>
      </c>
      <c r="M2107" s="20">
        <f>IFERROR(VLOOKUP($A2107,'Hospitalisation Details'!$A:$Q,10,FALSE),"")</f>
        <v>12237.73</v>
      </c>
      <c r="N2107" s="26" t="str">
        <f>IFERROR(VLOOKUP($A2107,'Hospitalisation Details'!$A:$Q,11,FALSE),"")</f>
        <v>tier - 3</v>
      </c>
      <c r="O2107" t="str">
        <f>IFERROR(VLOOKUP($A2107,'Hospitalisation Details'!$A:$Q,13,FALSE),"")</f>
        <v>tier - 3</v>
      </c>
      <c r="P2107" t="str">
        <f>IFERROR(VLOOKUP($A2107,'Hospitalisation Details'!$A:$Q,15,FALSE),"")</f>
        <v>R1012</v>
      </c>
      <c r="Q2107">
        <f>IFERROR(VLOOKUP($A2107,'Hospitalisation Details'!$A:$Q,8,FALSE),"")</f>
        <v>56</v>
      </c>
    </row>
    <row r="2108" spans="1:17" ht="15" x14ac:dyDescent="0.35">
      <c r="A2108" s="25" t="str">
        <f>'Customer Names'!A883</f>
        <v>Id882</v>
      </c>
      <c r="B2108" t="str">
        <f>IFERROR(VLOOKUP($A2108,'Customer Names'!$A:$F,3,FALSE),"")</f>
        <v>Chung</v>
      </c>
      <c r="C2108" s="27">
        <f>IFERROR(VLOOKUP($A2108,'Medical Examinations'!$A:$O,2,FALSE),"")</f>
        <v>36.479999999999997</v>
      </c>
      <c r="D2108">
        <f>IFERROR(VLOOKUP($A2108,'Medical Examinations'!$A:$O,3,FALSE),"")</f>
        <v>5.05</v>
      </c>
      <c r="E2108" s="26" t="str">
        <f>IFERROR(VLOOKUP($A2108,'Medical Examinations'!$A:$O,4,FALSE),"")</f>
        <v>Yes</v>
      </c>
      <c r="F2108" t="str">
        <f>IFERROR(VLOOKUP($A2108,'Medical Examinations'!$A:$O,6,FALSE),"")</f>
        <v>No</v>
      </c>
      <c r="G2108" t="str">
        <f>IFERROR(VLOOKUP($A2108,'Medical Examinations'!$A:$O,7,FALSE),"")</f>
        <v>No</v>
      </c>
      <c r="H2108" s="28">
        <f>IFERROR(VLOOKUP($A2108,'Medical Examinations'!$A:$O,8,FALSE),"")</f>
        <v>1</v>
      </c>
      <c r="I2108" t="str">
        <f>IFERROR(VLOOKUP($A2108,'Medical Examinations'!$A:$O,10,FALSE),"")</f>
        <v>No</v>
      </c>
      <c r="J2108" t="str">
        <f>IFERROR(VLOOKUP($A2108,'Medical Examinations'!$A:$O,14,FALSE),"")</f>
        <v>Obesity</v>
      </c>
      <c r="K2108" t="str">
        <f>IFERROR(VLOOKUP($A2108,'Medical Examinations'!$A:$O,15,FALSE),"")</f>
        <v>Normal</v>
      </c>
      <c r="L2108" s="19" t="str">
        <f>IFERROR(VLOOKUP($A2108,'Hospitalisation Details'!$A:$Q,7,FALSE),"")</f>
        <v>15-Oct-1964</v>
      </c>
      <c r="M2108" s="20">
        <f>IFERROR(VLOOKUP($A2108,'Hospitalisation Details'!$A:$Q,10,FALSE),"")</f>
        <v>12235.84</v>
      </c>
      <c r="N2108" s="26" t="str">
        <f>IFERROR(VLOOKUP($A2108,'Hospitalisation Details'!$A:$Q,11,FALSE),"")</f>
        <v>tier - 3</v>
      </c>
      <c r="O2108" t="str">
        <f>IFERROR(VLOOKUP($A2108,'Hospitalisation Details'!$A:$Q,13,FALSE),"")</f>
        <v>tier - 3</v>
      </c>
      <c r="P2108" t="str">
        <f>IFERROR(VLOOKUP($A2108,'Hospitalisation Details'!$A:$Q,15,FALSE),"")</f>
        <v>R1012</v>
      </c>
      <c r="Q2108">
        <f>IFERROR(VLOOKUP($A2108,'Hospitalisation Details'!$A:$Q,8,FALSE),"")</f>
        <v>58</v>
      </c>
    </row>
    <row r="2109" spans="1:17" ht="15" x14ac:dyDescent="0.35">
      <c r="A2109" s="25" t="str">
        <f>'Customer Names'!A884</f>
        <v>Id883</v>
      </c>
      <c r="B2109" t="str">
        <f>IFERROR(VLOOKUP($A2109,'Customer Names'!$A:$F,3,FALSE),"")</f>
        <v>Newsom</v>
      </c>
      <c r="C2109" s="27">
        <f>IFERROR(VLOOKUP($A2109,'Medical Examinations'!$A:$O,2,FALSE),"")</f>
        <v>27.5</v>
      </c>
      <c r="D2109">
        <f>IFERROR(VLOOKUP($A2109,'Medical Examinations'!$A:$O,3,FALSE),"")</f>
        <v>8.69</v>
      </c>
      <c r="E2109" s="26" t="str">
        <f>IFERROR(VLOOKUP($A2109,'Medical Examinations'!$A:$O,4,FALSE),"")</f>
        <v>Yes</v>
      </c>
      <c r="F2109" t="str">
        <f>IFERROR(VLOOKUP($A2109,'Medical Examinations'!$A:$O,6,FALSE),"")</f>
        <v>No</v>
      </c>
      <c r="G2109" t="str">
        <f>IFERROR(VLOOKUP($A2109,'Medical Examinations'!$A:$O,7,FALSE),"")</f>
        <v>Yes</v>
      </c>
      <c r="H2109" s="28">
        <f>IFERROR(VLOOKUP($A2109,'Medical Examinations'!$A:$O,8,FALSE),"")</f>
        <v>1</v>
      </c>
      <c r="I2109" t="str">
        <f>IFERROR(VLOOKUP($A2109,'Medical Examinations'!$A:$O,10,FALSE),"")</f>
        <v>No</v>
      </c>
      <c r="J2109" t="str">
        <f>IFERROR(VLOOKUP($A2109,'Medical Examinations'!$A:$O,14,FALSE),"")</f>
        <v>Over Weight</v>
      </c>
      <c r="K2109" t="str">
        <f>IFERROR(VLOOKUP($A2109,'Medical Examinations'!$A:$O,15,FALSE),"")</f>
        <v>Diabetes</v>
      </c>
      <c r="L2109" s="19" t="str">
        <f>IFERROR(VLOOKUP($A2109,'Hospitalisation Details'!$A:$Q,7,FALSE),"")</f>
        <v>19-Jul-1963</v>
      </c>
      <c r="M2109" s="20">
        <f>IFERROR(VLOOKUP($A2109,'Hospitalisation Details'!$A:$Q,10,FALSE),"")</f>
        <v>12233.83</v>
      </c>
      <c r="N2109" s="26" t="str">
        <f>IFERROR(VLOOKUP($A2109,'Hospitalisation Details'!$A:$Q,11,FALSE),"")</f>
        <v>tier - 3</v>
      </c>
      <c r="O2109" t="str">
        <f>IFERROR(VLOOKUP($A2109,'Hospitalisation Details'!$A:$Q,13,FALSE),"")</f>
        <v>tier - 1</v>
      </c>
      <c r="P2109" t="str">
        <f>IFERROR(VLOOKUP($A2109,'Hospitalisation Details'!$A:$Q,15,FALSE),"")</f>
        <v>R1011</v>
      </c>
      <c r="Q2109">
        <f>IFERROR(VLOOKUP($A2109,'Hospitalisation Details'!$A:$Q,8,FALSE),"")</f>
        <v>59</v>
      </c>
    </row>
    <row r="2110" spans="1:17" ht="15" x14ac:dyDescent="0.35">
      <c r="A2110" s="25" t="str">
        <f>'Customer Names'!A885</f>
        <v>Id884</v>
      </c>
      <c r="B2110" t="str">
        <f>IFERROR(VLOOKUP($A2110,'Customer Names'!$A:$F,3,FALSE),"")</f>
        <v>Harrington</v>
      </c>
      <c r="C2110" s="27">
        <f>IFERROR(VLOOKUP($A2110,'Medical Examinations'!$A:$O,2,FALSE),"")</f>
        <v>33.44</v>
      </c>
      <c r="D2110">
        <f>IFERROR(VLOOKUP($A2110,'Medical Examinations'!$A:$O,3,FALSE),"")</f>
        <v>5.9</v>
      </c>
      <c r="E2110" s="26" t="str">
        <f>IFERROR(VLOOKUP($A2110,'Medical Examinations'!$A:$O,4,FALSE),"")</f>
        <v>Yes</v>
      </c>
      <c r="F2110" t="str">
        <f>IFERROR(VLOOKUP($A2110,'Medical Examinations'!$A:$O,6,FALSE),"")</f>
        <v>No</v>
      </c>
      <c r="G2110" t="str">
        <f>IFERROR(VLOOKUP($A2110,'Medical Examinations'!$A:$O,7,FALSE),"")</f>
        <v>No</v>
      </c>
      <c r="H2110" s="28">
        <f>IFERROR(VLOOKUP($A2110,'Medical Examinations'!$A:$O,8,FALSE),"")</f>
        <v>1</v>
      </c>
      <c r="I2110" t="str">
        <f>IFERROR(VLOOKUP($A2110,'Medical Examinations'!$A:$O,10,FALSE),"")</f>
        <v>No</v>
      </c>
      <c r="J2110" t="str">
        <f>IFERROR(VLOOKUP($A2110,'Medical Examinations'!$A:$O,14,FALSE),"")</f>
        <v>Obesity</v>
      </c>
      <c r="K2110" t="str">
        <f>IFERROR(VLOOKUP($A2110,'Medical Examinations'!$A:$O,15,FALSE),"")</f>
        <v>Prediabetes</v>
      </c>
      <c r="L2110" s="19" t="str">
        <f>IFERROR(VLOOKUP($A2110,'Hospitalisation Details'!$A:$Q,7,FALSE),"")</f>
        <v>24-Jun-1964</v>
      </c>
      <c r="M2110" s="20">
        <f>IFERROR(VLOOKUP($A2110,'Hospitalisation Details'!$A:$Q,10,FALSE),"")</f>
        <v>12231.61</v>
      </c>
      <c r="N2110" s="26" t="str">
        <f>IFERROR(VLOOKUP($A2110,'Hospitalisation Details'!$A:$Q,11,FALSE),"")</f>
        <v>tier - 3</v>
      </c>
      <c r="O2110" t="str">
        <f>IFERROR(VLOOKUP($A2110,'Hospitalisation Details'!$A:$Q,13,FALSE),"")</f>
        <v>tier - 3</v>
      </c>
      <c r="P2110" t="str">
        <f>IFERROR(VLOOKUP($A2110,'Hospitalisation Details'!$A:$Q,15,FALSE),"")</f>
        <v>R1012</v>
      </c>
      <c r="Q2110">
        <f>IFERROR(VLOOKUP($A2110,'Hospitalisation Details'!$A:$Q,8,FALSE),"")</f>
        <v>58</v>
      </c>
    </row>
    <row r="2111" spans="1:17" ht="15" x14ac:dyDescent="0.35">
      <c r="A2111" s="25" t="str">
        <f>'Customer Names'!A886</f>
        <v>Id885</v>
      </c>
      <c r="B2111" t="str">
        <f>IFERROR(VLOOKUP($A2111,'Customer Names'!$A:$F,3,FALSE),"")</f>
        <v>Hoffman</v>
      </c>
      <c r="C2111" s="27">
        <f>IFERROR(VLOOKUP($A2111,'Medical Examinations'!$A:$O,2,FALSE),"")</f>
        <v>28.215</v>
      </c>
      <c r="D2111">
        <f>IFERROR(VLOOKUP($A2111,'Medical Examinations'!$A:$O,3,FALSE),"")</f>
        <v>6.29</v>
      </c>
      <c r="E2111" s="26" t="str">
        <f>IFERROR(VLOOKUP($A2111,'Medical Examinations'!$A:$O,4,FALSE),"")</f>
        <v>Yes</v>
      </c>
      <c r="F2111" t="str">
        <f>IFERROR(VLOOKUP($A2111,'Medical Examinations'!$A:$O,6,FALSE),"")</f>
        <v>No</v>
      </c>
      <c r="G2111" t="str">
        <f>IFERROR(VLOOKUP($A2111,'Medical Examinations'!$A:$O,7,FALSE),"")</f>
        <v>No</v>
      </c>
      <c r="H2111" s="28">
        <f>IFERROR(VLOOKUP($A2111,'Medical Examinations'!$A:$O,8,FALSE),"")</f>
        <v>1</v>
      </c>
      <c r="I2111" t="str">
        <f>IFERROR(VLOOKUP($A2111,'Medical Examinations'!$A:$O,10,FALSE),"")</f>
        <v>No</v>
      </c>
      <c r="J2111" t="str">
        <f>IFERROR(VLOOKUP($A2111,'Medical Examinations'!$A:$O,14,FALSE),"")</f>
        <v>Over Weight</v>
      </c>
      <c r="K2111" t="str">
        <f>IFERROR(VLOOKUP($A2111,'Medical Examinations'!$A:$O,15,FALSE),"")</f>
        <v>Prediabetes</v>
      </c>
      <c r="L2111" s="19" t="str">
        <f>IFERROR(VLOOKUP($A2111,'Hospitalisation Details'!$A:$Q,7,FALSE),"")</f>
        <v>2-Jul-1964</v>
      </c>
      <c r="M2111" s="20">
        <f>IFERROR(VLOOKUP($A2111,'Hospitalisation Details'!$A:$Q,10,FALSE),"")</f>
        <v>12224.35</v>
      </c>
      <c r="N2111" s="26" t="str">
        <f>IFERROR(VLOOKUP($A2111,'Hospitalisation Details'!$A:$Q,11,FALSE),"")</f>
        <v>tier - 3</v>
      </c>
      <c r="O2111" t="str">
        <f>IFERROR(VLOOKUP($A2111,'Hospitalisation Details'!$A:$Q,13,FALSE),"")</f>
        <v>tier - 1</v>
      </c>
      <c r="P2111" t="str">
        <f>IFERROR(VLOOKUP($A2111,'Hospitalisation Details'!$A:$Q,15,FALSE),"")</f>
        <v>R1012</v>
      </c>
      <c r="Q2111">
        <f>IFERROR(VLOOKUP($A2111,'Hospitalisation Details'!$A:$Q,8,FALSE),"")</f>
        <v>58</v>
      </c>
    </row>
    <row r="2112" spans="1:17" ht="15" x14ac:dyDescent="0.35">
      <c r="A2112" s="25" t="str">
        <f>'Customer Names'!A887</f>
        <v>Id886</v>
      </c>
      <c r="B2112" t="str">
        <f>IFERROR(VLOOKUP($A2112,'Customer Names'!$A:$F,3,FALSE),"")</f>
        <v>Van Vugt</v>
      </c>
      <c r="C2112" s="27">
        <f>IFERROR(VLOOKUP($A2112,'Medical Examinations'!$A:$O,2,FALSE),"")</f>
        <v>27.17</v>
      </c>
      <c r="D2112">
        <f>IFERROR(VLOOKUP($A2112,'Medical Examinations'!$A:$O,3,FALSE),"")</f>
        <v>5.84</v>
      </c>
      <c r="E2112" s="26" t="str">
        <f>IFERROR(VLOOKUP($A2112,'Medical Examinations'!$A:$O,4,FALSE),"")</f>
        <v>Yes</v>
      </c>
      <c r="F2112" t="str">
        <f>IFERROR(VLOOKUP($A2112,'Medical Examinations'!$A:$O,6,FALSE),"")</f>
        <v>No</v>
      </c>
      <c r="G2112" t="str">
        <f>IFERROR(VLOOKUP($A2112,'Medical Examinations'!$A:$O,7,FALSE),"")</f>
        <v>No</v>
      </c>
      <c r="H2112" s="28">
        <f>IFERROR(VLOOKUP($A2112,'Medical Examinations'!$A:$O,8,FALSE),"")</f>
        <v>1</v>
      </c>
      <c r="I2112" t="str">
        <f>IFERROR(VLOOKUP($A2112,'Medical Examinations'!$A:$O,10,FALSE),"")</f>
        <v>No</v>
      </c>
      <c r="J2112" t="str">
        <f>IFERROR(VLOOKUP($A2112,'Medical Examinations'!$A:$O,14,FALSE),"")</f>
        <v>Over Weight</v>
      </c>
      <c r="K2112" t="str">
        <f>IFERROR(VLOOKUP($A2112,'Medical Examinations'!$A:$O,15,FALSE),"")</f>
        <v>Prediabetes</v>
      </c>
      <c r="L2112" s="19" t="str">
        <f>IFERROR(VLOOKUP($A2112,'Hospitalisation Details'!$A:$Q,7,FALSE),"")</f>
        <v>20-Jul-1964</v>
      </c>
      <c r="M2112" s="20">
        <f>IFERROR(VLOOKUP($A2112,'Hospitalisation Details'!$A:$Q,10,FALSE),"")</f>
        <v>12222.9</v>
      </c>
      <c r="N2112" s="26" t="str">
        <f>IFERROR(VLOOKUP($A2112,'Hospitalisation Details'!$A:$Q,11,FALSE),"")</f>
        <v>tier - 3</v>
      </c>
      <c r="O2112" t="str">
        <f>IFERROR(VLOOKUP($A2112,'Hospitalisation Details'!$A:$Q,13,FALSE),"")</f>
        <v>tier - 2</v>
      </c>
      <c r="P2112" t="str">
        <f>IFERROR(VLOOKUP($A2112,'Hospitalisation Details'!$A:$Q,15,FALSE),"")</f>
        <v>R1012</v>
      </c>
      <c r="Q2112">
        <f>IFERROR(VLOOKUP($A2112,'Hospitalisation Details'!$A:$Q,8,FALSE),"")</f>
        <v>58</v>
      </c>
    </row>
    <row r="2113" spans="1:17" ht="15" x14ac:dyDescent="0.35">
      <c r="A2113" s="25" t="str">
        <f>'Customer Names'!A888</f>
        <v>Id887</v>
      </c>
      <c r="B2113" t="str">
        <f>IFERROR(VLOOKUP($A2113,'Customer Names'!$A:$F,3,FALSE),"")</f>
        <v>Feehley</v>
      </c>
      <c r="C2113" s="27">
        <f>IFERROR(VLOOKUP($A2113,'Medical Examinations'!$A:$O,2,FALSE),"")</f>
        <v>35.380000000000003</v>
      </c>
      <c r="D2113">
        <f>IFERROR(VLOOKUP($A2113,'Medical Examinations'!$A:$O,3,FALSE),"")</f>
        <v>6.12</v>
      </c>
      <c r="E2113" s="26" t="str">
        <f>IFERROR(VLOOKUP($A2113,'Medical Examinations'!$A:$O,4,FALSE),"")</f>
        <v>No</v>
      </c>
      <c r="F2113" t="str">
        <f>IFERROR(VLOOKUP($A2113,'Medical Examinations'!$A:$O,6,FALSE),"")</f>
        <v>No</v>
      </c>
      <c r="G2113" t="str">
        <f>IFERROR(VLOOKUP($A2113,'Medical Examinations'!$A:$O,7,FALSE),"")</f>
        <v>No</v>
      </c>
      <c r="H2113" s="28" t="str">
        <f>IFERROR(VLOOKUP($A2113,'Medical Examinations'!$A:$O,8,FALSE),"")</f>
        <v>0</v>
      </c>
      <c r="I2113" t="str">
        <f>IFERROR(VLOOKUP($A2113,'Medical Examinations'!$A:$O,10,FALSE),"")</f>
        <v>No</v>
      </c>
      <c r="J2113" t="str">
        <f>IFERROR(VLOOKUP($A2113,'Medical Examinations'!$A:$O,14,FALSE),"")</f>
        <v>Obesity</v>
      </c>
      <c r="K2113" t="str">
        <f>IFERROR(VLOOKUP($A2113,'Medical Examinations'!$A:$O,15,FALSE),"")</f>
        <v>Prediabetes</v>
      </c>
      <c r="L2113" s="19" t="str">
        <f>IFERROR(VLOOKUP($A2113,'Hospitalisation Details'!$A:$Q,7,FALSE),"")</f>
        <v>14-Aug-1977</v>
      </c>
      <c r="M2113" s="20">
        <f>IFERROR(VLOOKUP($A2113,'Hospitalisation Details'!$A:$Q,10,FALSE),"")</f>
        <v>12218.7</v>
      </c>
      <c r="N2113" s="26" t="str">
        <f>IFERROR(VLOOKUP($A2113,'Hospitalisation Details'!$A:$Q,11,FALSE),"")</f>
        <v>tier - 3</v>
      </c>
      <c r="O2113" t="str">
        <f>IFERROR(VLOOKUP($A2113,'Hospitalisation Details'!$A:$Q,13,FALSE),"")</f>
        <v>tier - 1</v>
      </c>
      <c r="P2113" t="str">
        <f>IFERROR(VLOOKUP($A2113,'Hospitalisation Details'!$A:$Q,15,FALSE),"")</f>
        <v>R1012</v>
      </c>
      <c r="Q2113">
        <f>IFERROR(VLOOKUP($A2113,'Hospitalisation Details'!$A:$Q,8,FALSE),"")</f>
        <v>45</v>
      </c>
    </row>
    <row r="2114" spans="1:17" ht="15" x14ac:dyDescent="0.35">
      <c r="A2114" s="25" t="str">
        <f>'Customer Names'!A889</f>
        <v>Id888</v>
      </c>
      <c r="B2114" t="str">
        <f>IFERROR(VLOOKUP($A2114,'Customer Names'!$A:$F,3,FALSE),"")</f>
        <v>Ashworth</v>
      </c>
      <c r="C2114" s="27">
        <f>IFERROR(VLOOKUP($A2114,'Medical Examinations'!$A:$O,2,FALSE),"")</f>
        <v>43.48</v>
      </c>
      <c r="D2114">
        <f>IFERROR(VLOOKUP($A2114,'Medical Examinations'!$A:$O,3,FALSE),"")</f>
        <v>6.24</v>
      </c>
      <c r="E2114" s="26" t="str">
        <f>IFERROR(VLOOKUP($A2114,'Medical Examinations'!$A:$O,4,FALSE),"")</f>
        <v>No</v>
      </c>
      <c r="F2114" t="str">
        <f>IFERROR(VLOOKUP($A2114,'Medical Examinations'!$A:$O,6,FALSE),"")</f>
        <v>No</v>
      </c>
      <c r="G2114" t="str">
        <f>IFERROR(VLOOKUP($A2114,'Medical Examinations'!$A:$O,7,FALSE),"")</f>
        <v>No</v>
      </c>
      <c r="H2114" s="28" t="str">
        <f>IFERROR(VLOOKUP($A2114,'Medical Examinations'!$A:$O,8,FALSE),"")</f>
        <v>0</v>
      </c>
      <c r="I2114" t="str">
        <f>IFERROR(VLOOKUP($A2114,'Medical Examinations'!$A:$O,10,FALSE),"")</f>
        <v>No</v>
      </c>
      <c r="J2114" t="str">
        <f>IFERROR(VLOOKUP($A2114,'Medical Examinations'!$A:$O,14,FALSE),"")</f>
        <v>Obesity</v>
      </c>
      <c r="K2114" t="str">
        <f>IFERROR(VLOOKUP($A2114,'Medical Examinations'!$A:$O,15,FALSE),"")</f>
        <v>Prediabetes</v>
      </c>
      <c r="L2114" s="19" t="str">
        <f>IFERROR(VLOOKUP($A2114,'Hospitalisation Details'!$A:$Q,7,FALSE),"")</f>
        <v>29-Aug-1991</v>
      </c>
      <c r="M2114" s="20">
        <f>IFERROR(VLOOKUP($A2114,'Hospitalisation Details'!$A:$Q,10,FALSE),"")</f>
        <v>12198.64</v>
      </c>
      <c r="N2114" s="26" t="str">
        <f>IFERROR(VLOOKUP($A2114,'Hospitalisation Details'!$A:$Q,11,FALSE),"")</f>
        <v>tier - 3</v>
      </c>
      <c r="O2114" t="str">
        <f>IFERROR(VLOOKUP($A2114,'Hospitalisation Details'!$A:$Q,13,FALSE),"")</f>
        <v>tier - 3</v>
      </c>
      <c r="P2114" t="str">
        <f>IFERROR(VLOOKUP($A2114,'Hospitalisation Details'!$A:$Q,15,FALSE),"")</f>
        <v>R1026</v>
      </c>
      <c r="Q2114">
        <f>IFERROR(VLOOKUP($A2114,'Hospitalisation Details'!$A:$Q,8,FALSE),"")</f>
        <v>31</v>
      </c>
    </row>
    <row r="2115" spans="1:17" ht="15" x14ac:dyDescent="0.35">
      <c r="A2115" s="25" t="str">
        <f>'Customer Names'!A890</f>
        <v>Id889</v>
      </c>
      <c r="B2115" t="str">
        <f>IFERROR(VLOOKUP($A2115,'Customer Names'!$A:$F,3,FALSE),"")</f>
        <v>Hansen</v>
      </c>
      <c r="C2115" s="27">
        <f>IFERROR(VLOOKUP($A2115,'Medical Examinations'!$A:$O,2,FALSE),"")</f>
        <v>41.73</v>
      </c>
      <c r="D2115">
        <f>IFERROR(VLOOKUP($A2115,'Medical Examinations'!$A:$O,3,FALSE),"")</f>
        <v>6.25</v>
      </c>
      <c r="E2115" s="26" t="str">
        <f>IFERROR(VLOOKUP($A2115,'Medical Examinations'!$A:$O,4,FALSE),"")</f>
        <v>No</v>
      </c>
      <c r="F2115" t="str">
        <f>IFERROR(VLOOKUP($A2115,'Medical Examinations'!$A:$O,6,FALSE),"")</f>
        <v>No</v>
      </c>
      <c r="G2115" t="str">
        <f>IFERROR(VLOOKUP($A2115,'Medical Examinations'!$A:$O,7,FALSE),"")</f>
        <v>No</v>
      </c>
      <c r="H2115" s="28">
        <f>IFERROR(VLOOKUP($A2115,'Medical Examinations'!$A:$O,8,FALSE),"")</f>
        <v>1</v>
      </c>
      <c r="I2115" t="str">
        <f>IFERROR(VLOOKUP($A2115,'Medical Examinations'!$A:$O,10,FALSE),"")</f>
        <v>No</v>
      </c>
      <c r="J2115" t="str">
        <f>IFERROR(VLOOKUP($A2115,'Medical Examinations'!$A:$O,14,FALSE),"")</f>
        <v>Obesity</v>
      </c>
      <c r="K2115" t="str">
        <f>IFERROR(VLOOKUP($A2115,'Medical Examinations'!$A:$O,15,FALSE),"")</f>
        <v>Prediabetes</v>
      </c>
      <c r="L2115" s="19" t="str">
        <f>IFERROR(VLOOKUP($A2115,'Hospitalisation Details'!$A:$Q,7,FALSE),"")</f>
        <v>5-Oct-1987</v>
      </c>
      <c r="M2115" s="20">
        <f>IFERROR(VLOOKUP($A2115,'Hospitalisation Details'!$A:$Q,10,FALSE),"")</f>
        <v>12148.2</v>
      </c>
      <c r="N2115" s="26" t="str">
        <f>IFERROR(VLOOKUP($A2115,'Hospitalisation Details'!$A:$Q,11,FALSE),"")</f>
        <v>tier - 3</v>
      </c>
      <c r="O2115" t="str">
        <f>IFERROR(VLOOKUP($A2115,'Hospitalisation Details'!$A:$Q,13,FALSE),"")</f>
        <v>tier - 3</v>
      </c>
      <c r="P2115" t="str">
        <f>IFERROR(VLOOKUP($A2115,'Hospitalisation Details'!$A:$Q,15,FALSE),"")</f>
        <v>R1012</v>
      </c>
      <c r="Q2115">
        <f>IFERROR(VLOOKUP($A2115,'Hospitalisation Details'!$A:$Q,8,FALSE),"")</f>
        <v>35</v>
      </c>
    </row>
    <row r="2116" spans="1:17" ht="15" x14ac:dyDescent="0.35">
      <c r="A2116" s="25" t="str">
        <f>'Customer Names'!A90</f>
        <v>Id89</v>
      </c>
      <c r="B2116" t="str">
        <f>IFERROR(VLOOKUP($A2116,'Customer Names'!$A:$F,3,FALSE),"")</f>
        <v>Driscoll</v>
      </c>
      <c r="C2116" s="27">
        <f>IFERROR(VLOOKUP($A2116,'Medical Examinations'!$A:$O,2,FALSE),"")</f>
        <v>54.74</v>
      </c>
      <c r="D2116">
        <f>IFERROR(VLOOKUP($A2116,'Medical Examinations'!$A:$O,3,FALSE),"")</f>
        <v>5.84</v>
      </c>
      <c r="E2116" s="26" t="str">
        <f>IFERROR(VLOOKUP($A2116,'Medical Examinations'!$A:$O,4,FALSE),"")</f>
        <v>Yes</v>
      </c>
      <c r="F2116" t="str">
        <f>IFERROR(VLOOKUP($A2116,'Medical Examinations'!$A:$O,6,FALSE),"")</f>
        <v>No</v>
      </c>
      <c r="G2116" t="str">
        <f>IFERROR(VLOOKUP($A2116,'Medical Examinations'!$A:$O,7,FALSE),"")</f>
        <v>Yes</v>
      </c>
      <c r="H2116" s="28">
        <f>IFERROR(VLOOKUP($A2116,'Medical Examinations'!$A:$O,8,FALSE),"")</f>
        <v>1</v>
      </c>
      <c r="I2116" t="str">
        <f>IFERROR(VLOOKUP($A2116,'Medical Examinations'!$A:$O,10,FALSE),"")</f>
        <v>Yes</v>
      </c>
      <c r="J2116" t="str">
        <f>IFERROR(VLOOKUP($A2116,'Medical Examinations'!$A:$O,14,FALSE),"")</f>
        <v>Obesity</v>
      </c>
      <c r="K2116" t="str">
        <f>IFERROR(VLOOKUP($A2116,'Medical Examinations'!$A:$O,15,FALSE),"")</f>
        <v>Prediabetes</v>
      </c>
      <c r="L2116" s="19" t="str">
        <f>IFERROR(VLOOKUP($A2116,'Hospitalisation Details'!$A:$Q,7,FALSE),"")</f>
        <v>8-Sep-1983</v>
      </c>
      <c r="M2116" s="20">
        <f>IFERROR(VLOOKUP($A2116,'Hospitalisation Details'!$A:$Q,10,FALSE),"")</f>
        <v>40961.29</v>
      </c>
      <c r="N2116" s="26" t="str">
        <f>IFERROR(VLOOKUP($A2116,'Hospitalisation Details'!$A:$Q,11,FALSE),"")</f>
        <v>tier - 1</v>
      </c>
      <c r="O2116" t="str">
        <f>IFERROR(VLOOKUP($A2116,'Hospitalisation Details'!$A:$Q,13,FALSE),"")</f>
        <v>tier - 2</v>
      </c>
      <c r="P2116" t="str">
        <f>IFERROR(VLOOKUP($A2116,'Hospitalisation Details'!$A:$Q,15,FALSE),"")</f>
        <v>R1011</v>
      </c>
      <c r="Q2116">
        <f>IFERROR(VLOOKUP($A2116,'Hospitalisation Details'!$A:$Q,8,FALSE),"")</f>
        <v>39</v>
      </c>
    </row>
    <row r="2117" spans="1:17" ht="15" x14ac:dyDescent="0.35">
      <c r="A2117" s="25" t="str">
        <f>'Customer Names'!A891</f>
        <v>Id890</v>
      </c>
      <c r="B2117" t="str">
        <f>IFERROR(VLOOKUP($A2117,'Customer Names'!$A:$F,3,FALSE),"")</f>
        <v>Czyz</v>
      </c>
      <c r="C2117" s="27">
        <f>IFERROR(VLOOKUP($A2117,'Medical Examinations'!$A:$O,2,FALSE),"")</f>
        <v>28.9</v>
      </c>
      <c r="D2117">
        <f>IFERROR(VLOOKUP($A2117,'Medical Examinations'!$A:$O,3,FALSE),"")</f>
        <v>11.96</v>
      </c>
      <c r="E2117" s="26" t="str">
        <f>IFERROR(VLOOKUP($A2117,'Medical Examinations'!$A:$O,4,FALSE),"")</f>
        <v>No</v>
      </c>
      <c r="F2117" t="str">
        <f>IFERROR(VLOOKUP($A2117,'Medical Examinations'!$A:$O,6,FALSE),"")</f>
        <v>No</v>
      </c>
      <c r="G2117" t="str">
        <f>IFERROR(VLOOKUP($A2117,'Medical Examinations'!$A:$O,7,FALSE),"")</f>
        <v>No</v>
      </c>
      <c r="H2117" s="28" t="str">
        <f>IFERROR(VLOOKUP($A2117,'Medical Examinations'!$A:$O,8,FALSE),"")</f>
        <v>0</v>
      </c>
      <c r="I2117" t="str">
        <f>IFERROR(VLOOKUP($A2117,'Medical Examinations'!$A:$O,10,FALSE),"")</f>
        <v>No</v>
      </c>
      <c r="J2117" t="str">
        <f>IFERROR(VLOOKUP($A2117,'Medical Examinations'!$A:$O,14,FALSE),"")</f>
        <v>Over Weight</v>
      </c>
      <c r="K2117" t="str">
        <f>IFERROR(VLOOKUP($A2117,'Medical Examinations'!$A:$O,15,FALSE),"")</f>
        <v>Diabetes</v>
      </c>
      <c r="L2117" s="19" t="str">
        <f>IFERROR(VLOOKUP($A2117,'Hospitalisation Details'!$A:$Q,7,FALSE),"")</f>
        <v>15-Sep-1962</v>
      </c>
      <c r="M2117" s="20">
        <f>IFERROR(VLOOKUP($A2117,'Hospitalisation Details'!$A:$Q,10,FALSE),"")</f>
        <v>12146.97</v>
      </c>
      <c r="N2117" s="26" t="str">
        <f>IFERROR(VLOOKUP($A2117,'Hospitalisation Details'!$A:$Q,11,FALSE),"")</f>
        <v>tier - 3</v>
      </c>
      <c r="O2117" t="str">
        <f>IFERROR(VLOOKUP($A2117,'Hospitalisation Details'!$A:$Q,13,FALSE),"")</f>
        <v>tier - 3</v>
      </c>
      <c r="P2117" t="str">
        <f>IFERROR(VLOOKUP($A2117,'Hospitalisation Details'!$A:$Q,15,FALSE),"")</f>
        <v>R1011</v>
      </c>
      <c r="Q2117">
        <f>IFERROR(VLOOKUP($A2117,'Hospitalisation Details'!$A:$Q,8,FALSE),"")</f>
        <v>60</v>
      </c>
    </row>
    <row r="2118" spans="1:17" ht="15" x14ac:dyDescent="0.35">
      <c r="A2118" s="25" t="str">
        <f>'Customer Names'!A892</f>
        <v>Id891</v>
      </c>
      <c r="B2118" t="str">
        <f>IFERROR(VLOOKUP($A2118,'Customer Names'!$A:$F,3,FALSE),"")</f>
        <v>Bauder</v>
      </c>
      <c r="C2118" s="27">
        <f>IFERROR(VLOOKUP($A2118,'Medical Examinations'!$A:$O,2,FALSE),"")</f>
        <v>25.74</v>
      </c>
      <c r="D2118">
        <f>IFERROR(VLOOKUP($A2118,'Medical Examinations'!$A:$O,3,FALSE),"")</f>
        <v>7.69</v>
      </c>
      <c r="E2118" s="26" t="str">
        <f>IFERROR(VLOOKUP($A2118,'Medical Examinations'!$A:$O,4,FALSE),"")</f>
        <v>No</v>
      </c>
      <c r="F2118" t="str">
        <f>IFERROR(VLOOKUP($A2118,'Medical Examinations'!$A:$O,6,FALSE),"")</f>
        <v>No</v>
      </c>
      <c r="G2118" t="str">
        <f>IFERROR(VLOOKUP($A2118,'Medical Examinations'!$A:$O,7,FALSE),"")</f>
        <v>No</v>
      </c>
      <c r="H2118" s="28" t="str">
        <f>IFERROR(VLOOKUP($A2118,'Medical Examinations'!$A:$O,8,FALSE),"")</f>
        <v>0</v>
      </c>
      <c r="I2118" t="str">
        <f>IFERROR(VLOOKUP($A2118,'Medical Examinations'!$A:$O,10,FALSE),"")</f>
        <v>No</v>
      </c>
      <c r="J2118" t="str">
        <f>IFERROR(VLOOKUP($A2118,'Medical Examinations'!$A:$O,14,FALSE),"")</f>
        <v>Over Weight</v>
      </c>
      <c r="K2118" t="str">
        <f>IFERROR(VLOOKUP($A2118,'Medical Examinations'!$A:$O,15,FALSE),"")</f>
        <v>Diabetes</v>
      </c>
      <c r="L2118" s="19" t="str">
        <f>IFERROR(VLOOKUP($A2118,'Hospitalisation Details'!$A:$Q,7,FALSE),"")</f>
        <v>4-Nov-1962</v>
      </c>
      <c r="M2118" s="20">
        <f>IFERROR(VLOOKUP($A2118,'Hospitalisation Details'!$A:$Q,10,FALSE),"")</f>
        <v>12142.58</v>
      </c>
      <c r="N2118" s="26" t="str">
        <f>IFERROR(VLOOKUP($A2118,'Hospitalisation Details'!$A:$Q,11,FALSE),"")</f>
        <v>tier - 3</v>
      </c>
      <c r="O2118" t="str">
        <f>IFERROR(VLOOKUP($A2118,'Hospitalisation Details'!$A:$Q,13,FALSE),"")</f>
        <v>tier - 2</v>
      </c>
      <c r="P2118" t="str">
        <f>IFERROR(VLOOKUP($A2118,'Hospitalisation Details'!$A:$Q,15,FALSE),"")</f>
        <v>R1013</v>
      </c>
      <c r="Q2118">
        <f>IFERROR(VLOOKUP($A2118,'Hospitalisation Details'!$A:$Q,8,FALSE),"")</f>
        <v>60</v>
      </c>
    </row>
    <row r="2119" spans="1:17" ht="15" x14ac:dyDescent="0.35">
      <c r="A2119" s="25" t="str">
        <f>'Customer Names'!A893</f>
        <v>Id892</v>
      </c>
      <c r="B2119" t="str">
        <f>IFERROR(VLOOKUP($A2119,'Customer Names'!$A:$F,3,FALSE),"")</f>
        <v>Mendoza</v>
      </c>
      <c r="C2119" s="27">
        <f>IFERROR(VLOOKUP($A2119,'Medical Examinations'!$A:$O,2,FALSE),"")</f>
        <v>36.06</v>
      </c>
      <c r="D2119">
        <f>IFERROR(VLOOKUP($A2119,'Medical Examinations'!$A:$O,3,FALSE),"")</f>
        <v>8.83</v>
      </c>
      <c r="E2119" s="26" t="str">
        <f>IFERROR(VLOOKUP($A2119,'Medical Examinations'!$A:$O,4,FALSE),"")</f>
        <v>No</v>
      </c>
      <c r="F2119" t="str">
        <f>IFERROR(VLOOKUP($A2119,'Medical Examinations'!$A:$O,6,FALSE),"")</f>
        <v>No</v>
      </c>
      <c r="G2119" t="str">
        <f>IFERROR(VLOOKUP($A2119,'Medical Examinations'!$A:$O,7,FALSE),"")</f>
        <v>No</v>
      </c>
      <c r="H2119" s="28" t="str">
        <f>IFERROR(VLOOKUP($A2119,'Medical Examinations'!$A:$O,8,FALSE),"")</f>
        <v>0</v>
      </c>
      <c r="I2119" t="str">
        <f>IFERROR(VLOOKUP($A2119,'Medical Examinations'!$A:$O,10,FALSE),"")</f>
        <v>No</v>
      </c>
      <c r="J2119" t="str">
        <f>IFERROR(VLOOKUP($A2119,'Medical Examinations'!$A:$O,14,FALSE),"")</f>
        <v>Obesity</v>
      </c>
      <c r="K2119" t="str">
        <f>IFERROR(VLOOKUP($A2119,'Medical Examinations'!$A:$O,15,FALSE),"")</f>
        <v>Diabetes</v>
      </c>
      <c r="L2119" s="19" t="str">
        <f>IFERROR(VLOOKUP($A2119,'Hospitalisation Details'!$A:$Q,7,FALSE),"")</f>
        <v>16-Sep-1974</v>
      </c>
      <c r="M2119" s="20">
        <f>IFERROR(VLOOKUP($A2119,'Hospitalisation Details'!$A:$Q,10,FALSE),"")</f>
        <v>12137.6</v>
      </c>
      <c r="N2119" s="26" t="str">
        <f>IFERROR(VLOOKUP($A2119,'Hospitalisation Details'!$A:$Q,11,FALSE),"")</f>
        <v>tier - 3</v>
      </c>
      <c r="O2119" t="str">
        <f>IFERROR(VLOOKUP($A2119,'Hospitalisation Details'!$A:$Q,13,FALSE),"")</f>
        <v>tier - 3</v>
      </c>
      <c r="P2119" t="str">
        <f>IFERROR(VLOOKUP($A2119,'Hospitalisation Details'!$A:$Q,15,FALSE),"")</f>
        <v>R1012</v>
      </c>
      <c r="Q2119">
        <f>IFERROR(VLOOKUP($A2119,'Hospitalisation Details'!$A:$Q,8,FALSE),"")</f>
        <v>48</v>
      </c>
    </row>
    <row r="2120" spans="1:17" ht="15" x14ac:dyDescent="0.35">
      <c r="A2120" s="25" t="str">
        <f>'Customer Names'!A894</f>
        <v>Id893</v>
      </c>
      <c r="B2120" t="str">
        <f>IFERROR(VLOOKUP($A2120,'Customer Names'!$A:$F,3,FALSE),"")</f>
        <v>Glass</v>
      </c>
      <c r="C2120" s="27">
        <f>IFERROR(VLOOKUP($A2120,'Medical Examinations'!$A:$O,2,FALSE),"")</f>
        <v>43.28</v>
      </c>
      <c r="D2120">
        <f>IFERROR(VLOOKUP($A2120,'Medical Examinations'!$A:$O,3,FALSE),"")</f>
        <v>4.41</v>
      </c>
      <c r="E2120" s="26" t="str">
        <f>IFERROR(VLOOKUP($A2120,'Medical Examinations'!$A:$O,4,FALSE),"")</f>
        <v>No</v>
      </c>
      <c r="F2120" t="str">
        <f>IFERROR(VLOOKUP($A2120,'Medical Examinations'!$A:$O,6,FALSE),"")</f>
        <v>No</v>
      </c>
      <c r="G2120" t="str">
        <f>IFERROR(VLOOKUP($A2120,'Medical Examinations'!$A:$O,7,FALSE),"")</f>
        <v>No</v>
      </c>
      <c r="H2120" s="28" t="str">
        <f>IFERROR(VLOOKUP($A2120,'Medical Examinations'!$A:$O,8,FALSE),"")</f>
        <v>0</v>
      </c>
      <c r="I2120" t="str">
        <f>IFERROR(VLOOKUP($A2120,'Medical Examinations'!$A:$O,10,FALSE),"")</f>
        <v>No</v>
      </c>
      <c r="J2120" t="str">
        <f>IFERROR(VLOOKUP($A2120,'Medical Examinations'!$A:$O,14,FALSE),"")</f>
        <v>Obesity</v>
      </c>
      <c r="K2120" t="str">
        <f>IFERROR(VLOOKUP($A2120,'Medical Examinations'!$A:$O,15,FALSE),"")</f>
        <v>Normal</v>
      </c>
      <c r="L2120" s="19" t="str">
        <f>IFERROR(VLOOKUP($A2120,'Hospitalisation Details'!$A:$Q,7,FALSE),"")</f>
        <v>6-Nov-1991</v>
      </c>
      <c r="M2120" s="20">
        <f>IFERROR(VLOOKUP($A2120,'Hospitalisation Details'!$A:$Q,10,FALSE),"")</f>
        <v>12130.8</v>
      </c>
      <c r="N2120" s="26" t="str">
        <f>IFERROR(VLOOKUP($A2120,'Hospitalisation Details'!$A:$Q,11,FALSE),"")</f>
        <v>tier - 3</v>
      </c>
      <c r="O2120" t="str">
        <f>IFERROR(VLOOKUP($A2120,'Hospitalisation Details'!$A:$Q,13,FALSE),"")</f>
        <v>tier - 3</v>
      </c>
      <c r="P2120" t="str">
        <f>IFERROR(VLOOKUP($A2120,'Hospitalisation Details'!$A:$Q,15,FALSE),"")</f>
        <v>R1026</v>
      </c>
      <c r="Q2120">
        <f>IFERROR(VLOOKUP($A2120,'Hospitalisation Details'!$A:$Q,8,FALSE),"")</f>
        <v>31</v>
      </c>
    </row>
    <row r="2121" spans="1:17" ht="15" x14ac:dyDescent="0.35">
      <c r="A2121" s="25" t="str">
        <f>'Customer Names'!A895</f>
        <v>Id894</v>
      </c>
      <c r="B2121" t="str">
        <f>IFERROR(VLOOKUP($A2121,'Customer Names'!$A:$F,3,FALSE),"")</f>
        <v>Butcher</v>
      </c>
      <c r="C2121" s="27">
        <f>IFERROR(VLOOKUP($A2121,'Medical Examinations'!$A:$O,2,FALSE),"")</f>
        <v>28.785</v>
      </c>
      <c r="D2121">
        <f>IFERROR(VLOOKUP($A2121,'Medical Examinations'!$A:$O,3,FALSE),"")</f>
        <v>9.1</v>
      </c>
      <c r="E2121" s="26" t="str">
        <f>IFERROR(VLOOKUP($A2121,'Medical Examinations'!$A:$O,4,FALSE),"")</f>
        <v>Yes</v>
      </c>
      <c r="F2121" t="str">
        <f>IFERROR(VLOOKUP($A2121,'Medical Examinations'!$A:$O,6,FALSE),"")</f>
        <v>No</v>
      </c>
      <c r="G2121" t="str">
        <f>IFERROR(VLOOKUP($A2121,'Medical Examinations'!$A:$O,7,FALSE),"")</f>
        <v>Yes</v>
      </c>
      <c r="H2121" s="28">
        <f>IFERROR(VLOOKUP($A2121,'Medical Examinations'!$A:$O,8,FALSE),"")</f>
        <v>1</v>
      </c>
      <c r="I2121" t="str">
        <f>IFERROR(VLOOKUP($A2121,'Medical Examinations'!$A:$O,10,FALSE),"")</f>
        <v>No</v>
      </c>
      <c r="J2121" t="str">
        <f>IFERROR(VLOOKUP($A2121,'Medical Examinations'!$A:$O,14,FALSE),"")</f>
        <v>Over Weight</v>
      </c>
      <c r="K2121" t="str">
        <f>IFERROR(VLOOKUP($A2121,'Medical Examinations'!$A:$O,15,FALSE),"")</f>
        <v>Diabetes</v>
      </c>
      <c r="L2121" s="19" t="str">
        <f>IFERROR(VLOOKUP($A2121,'Hospitalisation Details'!$A:$Q,7,FALSE),"")</f>
        <v>4-Jun-1963</v>
      </c>
      <c r="M2121" s="20">
        <f>IFERROR(VLOOKUP($A2121,'Hospitalisation Details'!$A:$Q,10,FALSE),"")</f>
        <v>12129.61</v>
      </c>
      <c r="N2121" s="26" t="str">
        <f>IFERROR(VLOOKUP($A2121,'Hospitalisation Details'!$A:$Q,11,FALSE),"")</f>
        <v>tier - 3</v>
      </c>
      <c r="O2121" t="str">
        <f>IFERROR(VLOOKUP($A2121,'Hospitalisation Details'!$A:$Q,13,FALSE),"")</f>
        <v>tier - 1</v>
      </c>
      <c r="P2121" t="str">
        <f>IFERROR(VLOOKUP($A2121,'Hospitalisation Details'!$A:$Q,15,FALSE),"")</f>
        <v>R1012</v>
      </c>
      <c r="Q2121">
        <f>IFERROR(VLOOKUP($A2121,'Hospitalisation Details'!$A:$Q,8,FALSE),"")</f>
        <v>60</v>
      </c>
    </row>
    <row r="2122" spans="1:17" ht="15" x14ac:dyDescent="0.35">
      <c r="A2122" s="25" t="str">
        <f>'Customer Names'!A896</f>
        <v>Id895</v>
      </c>
      <c r="B2122" t="str">
        <f>IFERROR(VLOOKUP($A2122,'Customer Names'!$A:$F,3,FALSE),"")</f>
        <v>Traiser</v>
      </c>
      <c r="C2122" s="27">
        <f>IFERROR(VLOOKUP($A2122,'Medical Examinations'!$A:$O,2,FALSE),"")</f>
        <v>25.46</v>
      </c>
      <c r="D2122">
        <f>IFERROR(VLOOKUP($A2122,'Medical Examinations'!$A:$O,3,FALSE),"")</f>
        <v>11.52</v>
      </c>
      <c r="E2122" s="26" t="str">
        <f>IFERROR(VLOOKUP($A2122,'Medical Examinations'!$A:$O,4,FALSE),"")</f>
        <v>Yes</v>
      </c>
      <c r="F2122" t="str">
        <f>IFERROR(VLOOKUP($A2122,'Medical Examinations'!$A:$O,6,FALSE),"")</f>
        <v>No</v>
      </c>
      <c r="G2122" t="str">
        <f>IFERROR(VLOOKUP($A2122,'Medical Examinations'!$A:$O,7,FALSE),"")</f>
        <v>Yes</v>
      </c>
      <c r="H2122" s="28">
        <f>IFERROR(VLOOKUP($A2122,'Medical Examinations'!$A:$O,8,FALSE),"")</f>
        <v>1</v>
      </c>
      <c r="I2122" t="str">
        <f>IFERROR(VLOOKUP($A2122,'Medical Examinations'!$A:$O,10,FALSE),"")</f>
        <v>No</v>
      </c>
      <c r="J2122" t="str">
        <f>IFERROR(VLOOKUP($A2122,'Medical Examinations'!$A:$O,14,FALSE),"")</f>
        <v>Over Weight</v>
      </c>
      <c r="K2122" t="str">
        <f>IFERROR(VLOOKUP($A2122,'Medical Examinations'!$A:$O,15,FALSE),"")</f>
        <v>Diabetes</v>
      </c>
      <c r="L2122" s="19" t="str">
        <f>IFERROR(VLOOKUP($A2122,'Hospitalisation Details'!$A:$Q,7,FALSE),"")</f>
        <v>20-Jul-1963</v>
      </c>
      <c r="M2122" s="20">
        <f>IFERROR(VLOOKUP($A2122,'Hospitalisation Details'!$A:$Q,10,FALSE),"")</f>
        <v>12124.99</v>
      </c>
      <c r="N2122" s="26" t="str">
        <f>IFERROR(VLOOKUP($A2122,'Hospitalisation Details'!$A:$Q,11,FALSE),"")</f>
        <v>tier - 3</v>
      </c>
      <c r="O2122" t="str">
        <f>IFERROR(VLOOKUP($A2122,'Hospitalisation Details'!$A:$Q,13,FALSE),"")</f>
        <v>tier - 1</v>
      </c>
      <c r="P2122" t="str">
        <f>IFERROR(VLOOKUP($A2122,'Hospitalisation Details'!$A:$Q,15,FALSE),"")</f>
        <v>R1012</v>
      </c>
      <c r="Q2122">
        <f>IFERROR(VLOOKUP($A2122,'Hospitalisation Details'!$A:$Q,8,FALSE),"")</f>
        <v>59</v>
      </c>
    </row>
    <row r="2123" spans="1:17" ht="15" x14ac:dyDescent="0.35">
      <c r="A2123" s="25" t="str">
        <f>'Customer Names'!A897</f>
        <v>Id896</v>
      </c>
      <c r="B2123" t="str">
        <f>IFERROR(VLOOKUP($A2123,'Customer Names'!$A:$F,3,FALSE),"")</f>
        <v>Mudy-Mader</v>
      </c>
      <c r="C2123" s="27">
        <f>IFERROR(VLOOKUP($A2123,'Medical Examinations'!$A:$O,2,FALSE),"")</f>
        <v>30.8</v>
      </c>
      <c r="D2123">
        <f>IFERROR(VLOOKUP($A2123,'Medical Examinations'!$A:$O,3,FALSE),"")</f>
        <v>10.95</v>
      </c>
      <c r="E2123" s="26" t="str">
        <f>IFERROR(VLOOKUP($A2123,'Medical Examinations'!$A:$O,4,FALSE),"")</f>
        <v>No</v>
      </c>
      <c r="F2123" t="str">
        <f>IFERROR(VLOOKUP($A2123,'Medical Examinations'!$A:$O,6,FALSE),"")</f>
        <v>No</v>
      </c>
      <c r="G2123" t="str">
        <f>IFERROR(VLOOKUP($A2123,'Medical Examinations'!$A:$O,7,FALSE),"")</f>
        <v>No</v>
      </c>
      <c r="H2123" s="28" t="str">
        <f>IFERROR(VLOOKUP($A2123,'Medical Examinations'!$A:$O,8,FALSE),"")</f>
        <v>0</v>
      </c>
      <c r="I2123" t="str">
        <f>IFERROR(VLOOKUP($A2123,'Medical Examinations'!$A:$O,10,FALSE),"")</f>
        <v>No</v>
      </c>
      <c r="J2123" t="str">
        <f>IFERROR(VLOOKUP($A2123,'Medical Examinations'!$A:$O,14,FALSE),"")</f>
        <v>Obesity</v>
      </c>
      <c r="K2123" t="str">
        <f>IFERROR(VLOOKUP($A2123,'Medical Examinations'!$A:$O,15,FALSE),"")</f>
        <v>Diabetes</v>
      </c>
      <c r="L2123" s="19" t="str">
        <f>IFERROR(VLOOKUP($A2123,'Hospitalisation Details'!$A:$Q,7,FALSE),"")</f>
        <v>25-Oct-1968</v>
      </c>
      <c r="M2123" s="20">
        <f>IFERROR(VLOOKUP($A2123,'Hospitalisation Details'!$A:$Q,10,FALSE),"")</f>
        <v>12105.32</v>
      </c>
      <c r="N2123" s="26" t="str">
        <f>IFERROR(VLOOKUP($A2123,'Hospitalisation Details'!$A:$Q,11,FALSE),"")</f>
        <v>tier - 3</v>
      </c>
      <c r="O2123" t="str">
        <f>IFERROR(VLOOKUP($A2123,'Hospitalisation Details'!$A:$Q,13,FALSE),"")</f>
        <v>tier - 3</v>
      </c>
      <c r="P2123" t="str">
        <f>IFERROR(VLOOKUP($A2123,'Hospitalisation Details'!$A:$Q,15,FALSE),"")</f>
        <v>R1011</v>
      </c>
      <c r="Q2123">
        <f>IFERROR(VLOOKUP($A2123,'Hospitalisation Details'!$A:$Q,8,FALSE),"")</f>
        <v>54</v>
      </c>
    </row>
    <row r="2124" spans="1:17" ht="15" x14ac:dyDescent="0.35">
      <c r="A2124" s="25" t="str">
        <f>'Customer Names'!A898</f>
        <v>Id897</v>
      </c>
      <c r="B2124" t="str">
        <f>IFERROR(VLOOKUP($A2124,'Customer Names'!$A:$F,3,FALSE),"")</f>
        <v>Rogers</v>
      </c>
      <c r="C2124" s="27">
        <f>IFERROR(VLOOKUP($A2124,'Medical Examinations'!$A:$O,2,FALSE),"")</f>
        <v>28.88</v>
      </c>
      <c r="D2124">
        <f>IFERROR(VLOOKUP($A2124,'Medical Examinations'!$A:$O,3,FALSE),"")</f>
        <v>11.5</v>
      </c>
      <c r="E2124" s="26" t="str">
        <f>IFERROR(VLOOKUP($A2124,'Medical Examinations'!$A:$O,4,FALSE),"")</f>
        <v>No</v>
      </c>
      <c r="F2124" t="str">
        <f>IFERROR(VLOOKUP($A2124,'Medical Examinations'!$A:$O,6,FALSE),"")</f>
        <v>No</v>
      </c>
      <c r="G2124" t="str">
        <f>IFERROR(VLOOKUP($A2124,'Medical Examinations'!$A:$O,7,FALSE),"")</f>
        <v>No</v>
      </c>
      <c r="H2124" s="28" t="str">
        <f>IFERROR(VLOOKUP($A2124,'Medical Examinations'!$A:$O,8,FALSE),"")</f>
        <v>0</v>
      </c>
      <c r="I2124" t="str">
        <f>IFERROR(VLOOKUP($A2124,'Medical Examinations'!$A:$O,10,FALSE),"")</f>
        <v>No</v>
      </c>
      <c r="J2124" t="str">
        <f>IFERROR(VLOOKUP($A2124,'Medical Examinations'!$A:$O,14,FALSE),"")</f>
        <v>Over Weight</v>
      </c>
      <c r="K2124" t="str">
        <f>IFERROR(VLOOKUP($A2124,'Medical Examinations'!$A:$O,15,FALSE),"")</f>
        <v>Diabetes</v>
      </c>
      <c r="L2124" s="19" t="str">
        <f>IFERROR(VLOOKUP($A2124,'Hospitalisation Details'!$A:$Q,7,FALSE),"")</f>
        <v>9-Dec-1968</v>
      </c>
      <c r="M2124" s="20">
        <f>IFERROR(VLOOKUP($A2124,'Hospitalisation Details'!$A:$Q,10,FALSE),"")</f>
        <v>12096.65</v>
      </c>
      <c r="N2124" s="26" t="str">
        <f>IFERROR(VLOOKUP($A2124,'Hospitalisation Details'!$A:$Q,11,FALSE),"")</f>
        <v>tier - 3</v>
      </c>
      <c r="O2124" t="str">
        <f>IFERROR(VLOOKUP($A2124,'Hospitalisation Details'!$A:$Q,13,FALSE),"")</f>
        <v>tier - 1</v>
      </c>
      <c r="P2124" t="str">
        <f>IFERROR(VLOOKUP($A2124,'Hospitalisation Details'!$A:$Q,15,FALSE),"")</f>
        <v>R1024</v>
      </c>
      <c r="Q2124">
        <f>IFERROR(VLOOKUP($A2124,'Hospitalisation Details'!$A:$Q,8,FALSE),"")</f>
        <v>54</v>
      </c>
    </row>
    <row r="2125" spans="1:17" ht="15" x14ac:dyDescent="0.35">
      <c r="A2125" s="25" t="str">
        <f>'Customer Names'!A899</f>
        <v>Id898</v>
      </c>
      <c r="B2125" t="str">
        <f>IFERROR(VLOOKUP($A2125,'Customer Names'!$A:$F,3,FALSE),"")</f>
        <v>Woo</v>
      </c>
      <c r="C2125" s="27">
        <f>IFERROR(VLOOKUP($A2125,'Medical Examinations'!$A:$O,2,FALSE),"")</f>
        <v>23</v>
      </c>
      <c r="D2125">
        <f>IFERROR(VLOOKUP($A2125,'Medical Examinations'!$A:$O,3,FALSE),"")</f>
        <v>9.8800000000000008</v>
      </c>
      <c r="E2125" s="26" t="str">
        <f>IFERROR(VLOOKUP($A2125,'Medical Examinations'!$A:$O,4,FALSE),"")</f>
        <v>No</v>
      </c>
      <c r="F2125" t="str">
        <f>IFERROR(VLOOKUP($A2125,'Medical Examinations'!$A:$O,6,FALSE),"")</f>
        <v>No</v>
      </c>
      <c r="G2125" t="str">
        <f>IFERROR(VLOOKUP($A2125,'Medical Examinations'!$A:$O,7,FALSE),"")</f>
        <v>No</v>
      </c>
      <c r="H2125" s="28" t="str">
        <f>IFERROR(VLOOKUP($A2125,'Medical Examinations'!$A:$O,8,FALSE),"")</f>
        <v>0</v>
      </c>
      <c r="I2125" t="str">
        <f>IFERROR(VLOOKUP($A2125,'Medical Examinations'!$A:$O,10,FALSE),"")</f>
        <v>No</v>
      </c>
      <c r="J2125" t="str">
        <f>IFERROR(VLOOKUP($A2125,'Medical Examinations'!$A:$O,14,FALSE),"")</f>
        <v>Normal Weight</v>
      </c>
      <c r="K2125" t="str">
        <f>IFERROR(VLOOKUP($A2125,'Medical Examinations'!$A:$O,15,FALSE),"")</f>
        <v>Diabetes</v>
      </c>
      <c r="L2125" s="19" t="str">
        <f>IFERROR(VLOOKUP($A2125,'Hospitalisation Details'!$A:$Q,7,FALSE),"")</f>
        <v>21-Jun-1968</v>
      </c>
      <c r="M2125" s="20">
        <f>IFERROR(VLOOKUP($A2125,'Hospitalisation Details'!$A:$Q,10,FALSE),"")</f>
        <v>12094.48</v>
      </c>
      <c r="N2125" s="26" t="str">
        <f>IFERROR(VLOOKUP($A2125,'Hospitalisation Details'!$A:$Q,11,FALSE),"")</f>
        <v>tier - 3</v>
      </c>
      <c r="O2125" t="str">
        <f>IFERROR(VLOOKUP($A2125,'Hospitalisation Details'!$A:$Q,13,FALSE),"")</f>
        <v>tier - 3</v>
      </c>
      <c r="P2125" t="str">
        <f>IFERROR(VLOOKUP($A2125,'Hospitalisation Details'!$A:$Q,15,FALSE),"")</f>
        <v>R1011</v>
      </c>
      <c r="Q2125">
        <f>IFERROR(VLOOKUP($A2125,'Hospitalisation Details'!$A:$Q,8,FALSE),"")</f>
        <v>54</v>
      </c>
    </row>
    <row r="2126" spans="1:17" ht="15" x14ac:dyDescent="0.35">
      <c r="A2126" s="25" t="str">
        <f>'Customer Names'!A900</f>
        <v>Id899</v>
      </c>
      <c r="B2126" t="str">
        <f>IFERROR(VLOOKUP($A2126,'Customer Names'!$A:$F,3,FALSE),"")</f>
        <v>Walsh</v>
      </c>
      <c r="C2126" s="27">
        <f>IFERROR(VLOOKUP($A2126,'Medical Examinations'!$A:$O,2,FALSE),"")</f>
        <v>38.25</v>
      </c>
      <c r="D2126">
        <f>IFERROR(VLOOKUP($A2126,'Medical Examinations'!$A:$O,3,FALSE),"")</f>
        <v>6.2</v>
      </c>
      <c r="E2126" s="26" t="str">
        <f>IFERROR(VLOOKUP($A2126,'Medical Examinations'!$A:$O,4,FALSE),"")</f>
        <v>No</v>
      </c>
      <c r="F2126" t="str">
        <f>IFERROR(VLOOKUP($A2126,'Medical Examinations'!$A:$O,6,FALSE),"")</f>
        <v>No</v>
      </c>
      <c r="G2126" t="str">
        <f>IFERROR(VLOOKUP($A2126,'Medical Examinations'!$A:$O,7,FALSE),"")</f>
        <v>No</v>
      </c>
      <c r="H2126" s="28">
        <f>IFERROR(VLOOKUP($A2126,'Medical Examinations'!$A:$O,8,FALSE),"")</f>
        <v>1</v>
      </c>
      <c r="I2126" t="str">
        <f>IFERROR(VLOOKUP($A2126,'Medical Examinations'!$A:$O,10,FALSE),"")</f>
        <v>No</v>
      </c>
      <c r="J2126" t="str">
        <f>IFERROR(VLOOKUP($A2126,'Medical Examinations'!$A:$O,14,FALSE),"")</f>
        <v>Obesity</v>
      </c>
      <c r="K2126" t="str">
        <f>IFERROR(VLOOKUP($A2126,'Medical Examinations'!$A:$O,15,FALSE),"")</f>
        <v>Prediabetes</v>
      </c>
      <c r="L2126" s="19" t="str">
        <f>IFERROR(VLOOKUP($A2126,'Hospitalisation Details'!$A:$Q,7,FALSE),"")</f>
        <v>2-Sep-1984</v>
      </c>
      <c r="M2126" s="20">
        <f>IFERROR(VLOOKUP($A2126,'Hospitalisation Details'!$A:$Q,10,FALSE),"")</f>
        <v>12091.34</v>
      </c>
      <c r="N2126" s="26" t="str">
        <f>IFERROR(VLOOKUP($A2126,'Hospitalisation Details'!$A:$Q,11,FALSE),"")</f>
        <v>tier - 3</v>
      </c>
      <c r="O2126" t="str">
        <f>IFERROR(VLOOKUP($A2126,'Hospitalisation Details'!$A:$Q,13,FALSE),"")</f>
        <v>tier - 2</v>
      </c>
      <c r="P2126" t="str">
        <f>IFERROR(VLOOKUP($A2126,'Hospitalisation Details'!$A:$Q,15,FALSE),"")</f>
        <v>R1022</v>
      </c>
      <c r="Q2126">
        <f>IFERROR(VLOOKUP($A2126,'Hospitalisation Details'!$A:$Q,8,FALSE),"")</f>
        <v>38</v>
      </c>
    </row>
    <row r="2127" spans="1:17" ht="15" x14ac:dyDescent="0.35">
      <c r="A2127" s="25" t="str">
        <f>'Customer Names'!A10</f>
        <v>Id9</v>
      </c>
      <c r="B2127" t="str">
        <f>IFERROR(VLOOKUP($A2127,'Customer Names'!$A:$F,3,FALSE),"")</f>
        <v>Moran</v>
      </c>
      <c r="C2127" s="27">
        <f>IFERROR(VLOOKUP($A2127,'Medical Examinations'!$A:$O,2,FALSE),"")</f>
        <v>41.14</v>
      </c>
      <c r="D2127">
        <f>IFERROR(VLOOKUP($A2127,'Medical Examinations'!$A:$O,3,FALSE),"")</f>
        <v>9.58</v>
      </c>
      <c r="E2127" s="26" t="str">
        <f>IFERROR(VLOOKUP($A2127,'Medical Examinations'!$A:$O,4,FALSE),"")</f>
        <v>Yes</v>
      </c>
      <c r="F2127" t="str">
        <f>IFERROR(VLOOKUP($A2127,'Medical Examinations'!$A:$O,6,FALSE),"")</f>
        <v>No</v>
      </c>
      <c r="G2127" t="str">
        <f>IFERROR(VLOOKUP($A2127,'Medical Examinations'!$A:$O,7,FALSE),"")</f>
        <v>Yes</v>
      </c>
      <c r="H2127" s="28">
        <f>IFERROR(VLOOKUP($A2127,'Medical Examinations'!$A:$O,8,FALSE),"")</f>
        <v>1</v>
      </c>
      <c r="I2127" t="str">
        <f>IFERROR(VLOOKUP($A2127,'Medical Examinations'!$A:$O,10,FALSE),"")</f>
        <v>Yes</v>
      </c>
      <c r="J2127" t="str">
        <f>IFERROR(VLOOKUP($A2127,'Medical Examinations'!$A:$O,14,FALSE),"")</f>
        <v>Obesity</v>
      </c>
      <c r="K2127" t="str">
        <f>IFERROR(VLOOKUP($A2127,'Medical Examinations'!$A:$O,15,FALSE),"")</f>
        <v>Diabetes</v>
      </c>
      <c r="L2127" s="19" t="str">
        <f>IFERROR(VLOOKUP($A2127,'Hospitalisation Details'!$A:$Q,7,FALSE),"")</f>
        <v>4-Sep-1963</v>
      </c>
      <c r="M2127" s="20">
        <f>IFERROR(VLOOKUP($A2127,'Hospitalisation Details'!$A:$Q,10,FALSE),"")</f>
        <v>48970.25</v>
      </c>
      <c r="N2127" s="26" t="str">
        <f>IFERROR(VLOOKUP($A2127,'Hospitalisation Details'!$A:$Q,11,FALSE),"")</f>
        <v>tier - 1</v>
      </c>
      <c r="O2127" t="str">
        <f>IFERROR(VLOOKUP($A2127,'Hospitalisation Details'!$A:$Q,13,FALSE),"")</f>
        <v>tier - 2</v>
      </c>
      <c r="P2127" t="str">
        <f>IFERROR(VLOOKUP($A2127,'Hospitalisation Details'!$A:$Q,15,FALSE),"")</f>
        <v>R1013</v>
      </c>
      <c r="Q2127">
        <f>IFERROR(VLOOKUP($A2127,'Hospitalisation Details'!$A:$Q,8,FALSE),"")</f>
        <v>59</v>
      </c>
    </row>
    <row r="2128" spans="1:17" ht="15" x14ac:dyDescent="0.35">
      <c r="A2128" s="25" t="str">
        <f>'Customer Names'!A91</f>
        <v>Id90</v>
      </c>
      <c r="B2128" t="str">
        <f>IFERROR(VLOOKUP($A2128,'Customer Names'!$A:$F,3,FALSE),"")</f>
        <v>Mitchell</v>
      </c>
      <c r="C2128" s="27">
        <f>IFERROR(VLOOKUP($A2128,'Medical Examinations'!$A:$O,2,FALSE),"")</f>
        <v>32.56</v>
      </c>
      <c r="D2128">
        <f>IFERROR(VLOOKUP($A2128,'Medical Examinations'!$A:$O,3,FALSE),"")</f>
        <v>5.41</v>
      </c>
      <c r="E2128" s="26" t="str">
        <f>IFERROR(VLOOKUP($A2128,'Medical Examinations'!$A:$O,4,FALSE),"")</f>
        <v>No</v>
      </c>
      <c r="F2128" t="str">
        <f>IFERROR(VLOOKUP($A2128,'Medical Examinations'!$A:$O,6,FALSE),"")</f>
        <v>No</v>
      </c>
      <c r="G2128" t="str">
        <f>IFERROR(VLOOKUP($A2128,'Medical Examinations'!$A:$O,7,FALSE),"")</f>
        <v>Yes</v>
      </c>
      <c r="H2128" s="28">
        <f>IFERROR(VLOOKUP($A2128,'Medical Examinations'!$A:$O,8,FALSE),"")</f>
        <v>1</v>
      </c>
      <c r="I2128" t="str">
        <f>IFERROR(VLOOKUP($A2128,'Medical Examinations'!$A:$O,10,FALSE),"")</f>
        <v>Yes</v>
      </c>
      <c r="J2128" t="str">
        <f>IFERROR(VLOOKUP($A2128,'Medical Examinations'!$A:$O,14,FALSE),"")</f>
        <v>Obesity</v>
      </c>
      <c r="K2128" t="str">
        <f>IFERROR(VLOOKUP($A2128,'Medical Examinations'!$A:$O,15,FALSE),"")</f>
        <v>Normal</v>
      </c>
      <c r="L2128" s="19" t="str">
        <f>IFERROR(VLOOKUP($A2128,'Hospitalisation Details'!$A:$Q,7,FALSE),"")</f>
        <v>16-Sep-1979</v>
      </c>
      <c r="M2128" s="20">
        <f>IFERROR(VLOOKUP($A2128,'Hospitalisation Details'!$A:$Q,10,FALSE),"")</f>
        <v>40941.29</v>
      </c>
      <c r="N2128" s="26" t="str">
        <f>IFERROR(VLOOKUP($A2128,'Hospitalisation Details'!$A:$Q,11,FALSE),"")</f>
        <v>tier - 1</v>
      </c>
      <c r="O2128" t="str">
        <f>IFERROR(VLOOKUP($A2128,'Hospitalisation Details'!$A:$Q,13,FALSE),"")</f>
        <v>tier - 2</v>
      </c>
      <c r="P2128" t="str">
        <f>IFERROR(VLOOKUP($A2128,'Hospitalisation Details'!$A:$Q,15,FALSE),"")</f>
        <v>R1013</v>
      </c>
      <c r="Q2128">
        <f>IFERROR(VLOOKUP($A2128,'Hospitalisation Details'!$A:$Q,8,FALSE),"")</f>
        <v>43</v>
      </c>
    </row>
    <row r="2129" spans="1:17" ht="15" x14ac:dyDescent="0.35">
      <c r="A2129" s="25" t="str">
        <f>'Customer Names'!A901</f>
        <v>Id900</v>
      </c>
      <c r="B2129" t="str">
        <f>IFERROR(VLOOKUP($A2129,'Customer Names'!$A:$F,3,FALSE),"")</f>
        <v>White</v>
      </c>
      <c r="C2129" s="27">
        <f>IFERROR(VLOOKUP($A2129,'Medical Examinations'!$A:$O,2,FALSE),"")</f>
        <v>39.25</v>
      </c>
      <c r="D2129">
        <f>IFERROR(VLOOKUP($A2129,'Medical Examinations'!$A:$O,3,FALSE),"")</f>
        <v>8.41</v>
      </c>
      <c r="E2129" s="26" t="str">
        <f>IFERROR(VLOOKUP($A2129,'Medical Examinations'!$A:$O,4,FALSE),"")</f>
        <v>Yes</v>
      </c>
      <c r="F2129" t="str">
        <f>IFERROR(VLOOKUP($A2129,'Medical Examinations'!$A:$O,6,FALSE),"")</f>
        <v>No</v>
      </c>
      <c r="G2129" t="str">
        <f>IFERROR(VLOOKUP($A2129,'Medical Examinations'!$A:$O,7,FALSE),"")</f>
        <v>No</v>
      </c>
      <c r="H2129" s="28">
        <f>IFERROR(VLOOKUP($A2129,'Medical Examinations'!$A:$O,8,FALSE),"")</f>
        <v>1</v>
      </c>
      <c r="I2129" t="str">
        <f>IFERROR(VLOOKUP($A2129,'Medical Examinations'!$A:$O,10,FALSE),"")</f>
        <v>No</v>
      </c>
      <c r="J2129" t="str">
        <f>IFERROR(VLOOKUP($A2129,'Medical Examinations'!$A:$O,14,FALSE),"")</f>
        <v>Obesity</v>
      </c>
      <c r="K2129" t="str">
        <f>IFERROR(VLOOKUP($A2129,'Medical Examinations'!$A:$O,15,FALSE),"")</f>
        <v>Diabetes</v>
      </c>
      <c r="L2129" s="19" t="str">
        <f>IFERROR(VLOOKUP($A2129,'Hospitalisation Details'!$A:$Q,7,FALSE),"")</f>
        <v>7-Sep-1986</v>
      </c>
      <c r="M2129" s="20">
        <f>IFERROR(VLOOKUP($A2129,'Hospitalisation Details'!$A:$Q,10,FALSE),"")</f>
        <v>12048.13</v>
      </c>
      <c r="N2129" s="26" t="str">
        <f>IFERROR(VLOOKUP($A2129,'Hospitalisation Details'!$A:$Q,11,FALSE),"")</f>
        <v>tier - 3</v>
      </c>
      <c r="O2129" t="str">
        <f>IFERROR(VLOOKUP($A2129,'Hospitalisation Details'!$A:$Q,13,FALSE),"")</f>
        <v>tier - 2</v>
      </c>
      <c r="P2129" t="str">
        <f>IFERROR(VLOOKUP($A2129,'Hospitalisation Details'!$A:$Q,15,FALSE),"")</f>
        <v>R1026</v>
      </c>
      <c r="Q2129">
        <f>IFERROR(VLOOKUP($A2129,'Hospitalisation Details'!$A:$Q,8,FALSE),"")</f>
        <v>36</v>
      </c>
    </row>
    <row r="2130" spans="1:17" ht="15" x14ac:dyDescent="0.35">
      <c r="A2130" s="25" t="str">
        <f>'Customer Names'!A902</f>
        <v>Id901</v>
      </c>
      <c r="B2130" t="str">
        <f>IFERROR(VLOOKUP($A2130,'Customer Names'!$A:$F,3,FALSE),"")</f>
        <v>Sheppard</v>
      </c>
      <c r="C2130" s="27">
        <f>IFERROR(VLOOKUP($A2130,'Medical Examinations'!$A:$O,2,FALSE),"")</f>
        <v>26.6</v>
      </c>
      <c r="D2130">
        <f>IFERROR(VLOOKUP($A2130,'Medical Examinations'!$A:$O,3,FALSE),"")</f>
        <v>5.07</v>
      </c>
      <c r="E2130" s="26" t="str">
        <f>IFERROR(VLOOKUP($A2130,'Medical Examinations'!$A:$O,4,FALSE),"")</f>
        <v>Yes</v>
      </c>
      <c r="F2130" t="str">
        <f>IFERROR(VLOOKUP($A2130,'Medical Examinations'!$A:$O,6,FALSE),"")</f>
        <v>No</v>
      </c>
      <c r="G2130" t="str">
        <f>IFERROR(VLOOKUP($A2130,'Medical Examinations'!$A:$O,7,FALSE),"")</f>
        <v>No</v>
      </c>
      <c r="H2130" s="28">
        <f>IFERROR(VLOOKUP($A2130,'Medical Examinations'!$A:$O,8,FALSE),"")</f>
        <v>2</v>
      </c>
      <c r="I2130" t="str">
        <f>IFERROR(VLOOKUP($A2130,'Medical Examinations'!$A:$O,10,FALSE),"")</f>
        <v>No</v>
      </c>
      <c r="J2130" t="str">
        <f>IFERROR(VLOOKUP($A2130,'Medical Examinations'!$A:$O,14,FALSE),"")</f>
        <v>Over Weight</v>
      </c>
      <c r="K2130" t="str">
        <f>IFERROR(VLOOKUP($A2130,'Medical Examinations'!$A:$O,15,FALSE),"")</f>
        <v>Normal</v>
      </c>
      <c r="L2130" s="19" t="str">
        <f>IFERROR(VLOOKUP($A2130,'Hospitalisation Details'!$A:$Q,7,FALSE),"")</f>
        <v>24-Nov-1966</v>
      </c>
      <c r="M2130" s="20">
        <f>IFERROR(VLOOKUP($A2130,'Hospitalisation Details'!$A:$Q,10,FALSE),"")</f>
        <v>12044.34</v>
      </c>
      <c r="N2130" s="26" t="str">
        <f>IFERROR(VLOOKUP($A2130,'Hospitalisation Details'!$A:$Q,11,FALSE),"")</f>
        <v>tier - 3</v>
      </c>
      <c r="O2130" t="str">
        <f>IFERROR(VLOOKUP($A2130,'Hospitalisation Details'!$A:$Q,13,FALSE),"")</f>
        <v>tier - 1</v>
      </c>
      <c r="P2130" t="str">
        <f>IFERROR(VLOOKUP($A2130,'Hospitalisation Details'!$A:$Q,15,FALSE),"")</f>
        <v>R1012</v>
      </c>
      <c r="Q2130">
        <f>IFERROR(VLOOKUP($A2130,'Hospitalisation Details'!$A:$Q,8,FALSE),"")</f>
        <v>56</v>
      </c>
    </row>
    <row r="2131" spans="1:17" ht="15" x14ac:dyDescent="0.35">
      <c r="A2131" s="25" t="str">
        <f>'Customer Names'!A903</f>
        <v>Id902</v>
      </c>
      <c r="B2131" t="str">
        <f>IFERROR(VLOOKUP($A2131,'Customer Names'!$A:$F,3,FALSE),"")</f>
        <v>Doran</v>
      </c>
      <c r="C2131" s="27">
        <f>IFERROR(VLOOKUP($A2131,'Medical Examinations'!$A:$O,2,FALSE),"")</f>
        <v>35.700000000000003</v>
      </c>
      <c r="D2131">
        <f>IFERROR(VLOOKUP($A2131,'Medical Examinations'!$A:$O,3,FALSE),"")</f>
        <v>4.0599999999999996</v>
      </c>
      <c r="E2131" s="26" t="str">
        <f>IFERROR(VLOOKUP($A2131,'Medical Examinations'!$A:$O,4,FALSE),"")</f>
        <v>No</v>
      </c>
      <c r="F2131" t="str">
        <f>IFERROR(VLOOKUP($A2131,'Medical Examinations'!$A:$O,6,FALSE),"")</f>
        <v>No</v>
      </c>
      <c r="G2131" t="str">
        <f>IFERROR(VLOOKUP($A2131,'Medical Examinations'!$A:$O,7,FALSE),"")</f>
        <v>Yes</v>
      </c>
      <c r="H2131" s="28">
        <f>IFERROR(VLOOKUP($A2131,'Medical Examinations'!$A:$O,8,FALSE),"")</f>
        <v>1</v>
      </c>
      <c r="I2131" t="str">
        <f>IFERROR(VLOOKUP($A2131,'Medical Examinations'!$A:$O,10,FALSE),"")</f>
        <v>No</v>
      </c>
      <c r="J2131" t="str">
        <f>IFERROR(VLOOKUP($A2131,'Medical Examinations'!$A:$O,14,FALSE),"")</f>
        <v>Obesity</v>
      </c>
      <c r="K2131" t="str">
        <f>IFERROR(VLOOKUP($A2131,'Medical Examinations'!$A:$O,15,FALSE),"")</f>
        <v>Normal</v>
      </c>
      <c r="L2131" s="19" t="str">
        <f>IFERROR(VLOOKUP($A2131,'Hospitalisation Details'!$A:$Q,7,FALSE),"")</f>
        <v>16-Oct-1979</v>
      </c>
      <c r="M2131" s="20">
        <f>IFERROR(VLOOKUP($A2131,'Hospitalisation Details'!$A:$Q,10,FALSE),"")</f>
        <v>12035.18</v>
      </c>
      <c r="N2131" s="26" t="str">
        <f>IFERROR(VLOOKUP($A2131,'Hospitalisation Details'!$A:$Q,11,FALSE),"")</f>
        <v>tier - 3</v>
      </c>
      <c r="O2131" t="str">
        <f>IFERROR(VLOOKUP($A2131,'Hospitalisation Details'!$A:$Q,13,FALSE),"")</f>
        <v>tier - 3</v>
      </c>
      <c r="P2131" t="str">
        <f>IFERROR(VLOOKUP($A2131,'Hospitalisation Details'!$A:$Q,15,FALSE),"")</f>
        <v>R1021</v>
      </c>
      <c r="Q2131">
        <f>IFERROR(VLOOKUP($A2131,'Hospitalisation Details'!$A:$Q,8,FALSE),"")</f>
        <v>43</v>
      </c>
    </row>
    <row r="2132" spans="1:17" ht="15" x14ac:dyDescent="0.35">
      <c r="A2132" s="25" t="str">
        <f>'Customer Names'!A904</f>
        <v>Id903</v>
      </c>
      <c r="B2132" t="str">
        <f>IFERROR(VLOOKUP($A2132,'Customer Names'!$A:$F,3,FALSE),"")</f>
        <v>Labrosse</v>
      </c>
      <c r="C2132" s="27">
        <f>IFERROR(VLOOKUP($A2132,'Medical Examinations'!$A:$O,2,FALSE),"")</f>
        <v>20.100000000000001</v>
      </c>
      <c r="D2132">
        <f>IFERROR(VLOOKUP($A2132,'Medical Examinations'!$A:$O,3,FALSE),"")</f>
        <v>10.52</v>
      </c>
      <c r="E2132" s="26" t="str">
        <f>IFERROR(VLOOKUP($A2132,'Medical Examinations'!$A:$O,4,FALSE),"")</f>
        <v>No</v>
      </c>
      <c r="F2132" t="str">
        <f>IFERROR(VLOOKUP($A2132,'Medical Examinations'!$A:$O,6,FALSE),"")</f>
        <v>No</v>
      </c>
      <c r="G2132" t="str">
        <f>IFERROR(VLOOKUP($A2132,'Medical Examinations'!$A:$O,7,FALSE),"")</f>
        <v>No</v>
      </c>
      <c r="H2132" s="28" t="str">
        <f>IFERROR(VLOOKUP($A2132,'Medical Examinations'!$A:$O,8,FALSE),"")</f>
        <v>0</v>
      </c>
      <c r="I2132" t="str">
        <f>IFERROR(VLOOKUP($A2132,'Medical Examinations'!$A:$O,10,FALSE),"")</f>
        <v>No</v>
      </c>
      <c r="J2132" t="str">
        <f>IFERROR(VLOOKUP($A2132,'Medical Examinations'!$A:$O,14,FALSE),"")</f>
        <v>Normal Weight</v>
      </c>
      <c r="K2132" t="str">
        <f>IFERROR(VLOOKUP($A2132,'Medical Examinations'!$A:$O,15,FALSE),"")</f>
        <v>Diabetes</v>
      </c>
      <c r="L2132" s="19" t="str">
        <f>IFERROR(VLOOKUP($A2132,'Hospitalisation Details'!$A:$Q,7,FALSE),"")</f>
        <v>29-Oct-1965</v>
      </c>
      <c r="M2132" s="20">
        <f>IFERROR(VLOOKUP($A2132,'Hospitalisation Details'!$A:$Q,10,FALSE),"")</f>
        <v>12032.33</v>
      </c>
      <c r="N2132" s="26" t="str">
        <f>IFERROR(VLOOKUP($A2132,'Hospitalisation Details'!$A:$Q,11,FALSE),"")</f>
        <v>tier - 3</v>
      </c>
      <c r="O2132" t="str">
        <f>IFERROR(VLOOKUP($A2132,'Hospitalisation Details'!$A:$Q,13,FALSE),"")</f>
        <v>tier - 1</v>
      </c>
      <c r="P2132" t="str">
        <f>IFERROR(VLOOKUP($A2132,'Hospitalisation Details'!$A:$Q,15,FALSE),"")</f>
        <v>R1011</v>
      </c>
      <c r="Q2132">
        <f>IFERROR(VLOOKUP($A2132,'Hospitalisation Details'!$A:$Q,8,FALSE),"")</f>
        <v>57</v>
      </c>
    </row>
    <row r="2133" spans="1:17" ht="15" x14ac:dyDescent="0.35">
      <c r="A2133" s="25" t="str">
        <f>'Customer Names'!A905</f>
        <v>Id904</v>
      </c>
      <c r="B2133" t="str">
        <f>IFERROR(VLOOKUP($A2133,'Customer Names'!$A:$F,3,FALSE),"")</f>
        <v>Thomas</v>
      </c>
      <c r="C2133" s="27">
        <f>IFERROR(VLOOKUP($A2133,'Medical Examinations'!$A:$O,2,FALSE),"")</f>
        <v>22.23</v>
      </c>
      <c r="D2133">
        <f>IFERROR(VLOOKUP($A2133,'Medical Examinations'!$A:$O,3,FALSE),"")</f>
        <v>9.65</v>
      </c>
      <c r="E2133" s="26" t="str">
        <f>IFERROR(VLOOKUP($A2133,'Medical Examinations'!$A:$O,4,FALSE),"")</f>
        <v>No</v>
      </c>
      <c r="F2133" t="str">
        <f>IFERROR(VLOOKUP($A2133,'Medical Examinations'!$A:$O,6,FALSE),"")</f>
        <v>No</v>
      </c>
      <c r="G2133" t="str">
        <f>IFERROR(VLOOKUP($A2133,'Medical Examinations'!$A:$O,7,FALSE),"")</f>
        <v>No</v>
      </c>
      <c r="H2133" s="28" t="str">
        <f>IFERROR(VLOOKUP($A2133,'Medical Examinations'!$A:$O,8,FALSE),"")</f>
        <v>0</v>
      </c>
      <c r="I2133" t="str">
        <f>IFERROR(VLOOKUP($A2133,'Medical Examinations'!$A:$O,10,FALSE),"")</f>
        <v>No</v>
      </c>
      <c r="J2133" t="str">
        <f>IFERROR(VLOOKUP($A2133,'Medical Examinations'!$A:$O,14,FALSE),"")</f>
        <v>Normal Weight</v>
      </c>
      <c r="K2133" t="str">
        <f>IFERROR(VLOOKUP($A2133,'Medical Examinations'!$A:$O,15,FALSE),"")</f>
        <v>Diabetes</v>
      </c>
      <c r="L2133" s="19" t="str">
        <f>IFERROR(VLOOKUP($A2133,'Hospitalisation Details'!$A:$Q,7,FALSE),"")</f>
        <v>9-Jun-1965</v>
      </c>
      <c r="M2133" s="20">
        <f>IFERROR(VLOOKUP($A2133,'Hospitalisation Details'!$A:$Q,10,FALSE),"")</f>
        <v>12029.29</v>
      </c>
      <c r="N2133" s="26" t="str">
        <f>IFERROR(VLOOKUP($A2133,'Hospitalisation Details'!$A:$Q,11,FALSE),"")</f>
        <v>tier - 3</v>
      </c>
      <c r="O2133" t="str">
        <f>IFERROR(VLOOKUP($A2133,'Hospitalisation Details'!$A:$Q,13,FALSE),"")</f>
        <v>tier - 2</v>
      </c>
      <c r="P2133" t="str">
        <f>IFERROR(VLOOKUP($A2133,'Hospitalisation Details'!$A:$Q,15,FALSE),"")</f>
        <v>R1024</v>
      </c>
      <c r="Q2133">
        <f>IFERROR(VLOOKUP($A2133,'Hospitalisation Details'!$A:$Q,8,FALSE),"")</f>
        <v>57</v>
      </c>
    </row>
    <row r="2134" spans="1:17" ht="15" x14ac:dyDescent="0.35">
      <c r="A2134" s="25" t="str">
        <f>'Customer Names'!A906</f>
        <v>Id905</v>
      </c>
      <c r="B2134" t="str">
        <f>IFERROR(VLOOKUP($A2134,'Customer Names'!$A:$F,3,FALSE),"")</f>
        <v>Lesniak</v>
      </c>
      <c r="C2134" s="27">
        <f>IFERROR(VLOOKUP($A2134,'Medical Examinations'!$A:$O,2,FALSE),"")</f>
        <v>36.47</v>
      </c>
      <c r="D2134">
        <f>IFERROR(VLOOKUP($A2134,'Medical Examinations'!$A:$O,3,FALSE),"")</f>
        <v>6.21</v>
      </c>
      <c r="E2134" s="26" t="str">
        <f>IFERROR(VLOOKUP($A2134,'Medical Examinations'!$A:$O,4,FALSE),"")</f>
        <v>No</v>
      </c>
      <c r="F2134" t="str">
        <f>IFERROR(VLOOKUP($A2134,'Medical Examinations'!$A:$O,6,FALSE),"")</f>
        <v>No</v>
      </c>
      <c r="G2134" t="str">
        <f>IFERROR(VLOOKUP($A2134,'Medical Examinations'!$A:$O,7,FALSE),"")</f>
        <v>No</v>
      </c>
      <c r="H2134" s="28" t="str">
        <f>IFERROR(VLOOKUP($A2134,'Medical Examinations'!$A:$O,8,FALSE),"")</f>
        <v>0</v>
      </c>
      <c r="I2134" t="str">
        <f>IFERROR(VLOOKUP($A2134,'Medical Examinations'!$A:$O,10,FALSE),"")</f>
        <v>No</v>
      </c>
      <c r="J2134" t="str">
        <f>IFERROR(VLOOKUP($A2134,'Medical Examinations'!$A:$O,14,FALSE),"")</f>
        <v>Obesity</v>
      </c>
      <c r="K2134" t="str">
        <f>IFERROR(VLOOKUP($A2134,'Medical Examinations'!$A:$O,15,FALSE),"")</f>
        <v>Prediabetes</v>
      </c>
      <c r="L2134" s="19" t="str">
        <f>IFERROR(VLOOKUP($A2134,'Hospitalisation Details'!$A:$Q,7,FALSE),"")</f>
        <v>17-Oct-1982</v>
      </c>
      <c r="M2134" s="20">
        <f>IFERROR(VLOOKUP($A2134,'Hospitalisation Details'!$A:$Q,10,FALSE),"")</f>
        <v>12001.29</v>
      </c>
      <c r="N2134" s="26" t="str">
        <f>IFERROR(VLOOKUP($A2134,'Hospitalisation Details'!$A:$Q,11,FALSE),"")</f>
        <v>tier - 3</v>
      </c>
      <c r="O2134" t="str">
        <f>IFERROR(VLOOKUP($A2134,'Hospitalisation Details'!$A:$Q,13,FALSE),"")</f>
        <v>tier - 3</v>
      </c>
      <c r="P2134" t="str">
        <f>IFERROR(VLOOKUP($A2134,'Hospitalisation Details'!$A:$Q,15,FALSE),"")</f>
        <v>R1021</v>
      </c>
      <c r="Q2134">
        <f>IFERROR(VLOOKUP($A2134,'Hospitalisation Details'!$A:$Q,8,FALSE),"")</f>
        <v>40</v>
      </c>
    </row>
    <row r="2135" spans="1:17" ht="15" x14ac:dyDescent="0.35">
      <c r="A2135" s="25" t="str">
        <f>'Customer Names'!A907</f>
        <v>Id906</v>
      </c>
      <c r="B2135" t="str">
        <f>IFERROR(VLOOKUP($A2135,'Customer Names'!$A:$F,3,FALSE),"")</f>
        <v>Prowse</v>
      </c>
      <c r="C2135" s="27">
        <f>IFERROR(VLOOKUP($A2135,'Medical Examinations'!$A:$O,2,FALSE),"")</f>
        <v>49.64</v>
      </c>
      <c r="D2135">
        <f>IFERROR(VLOOKUP($A2135,'Medical Examinations'!$A:$O,3,FALSE),"")</f>
        <v>4.76</v>
      </c>
      <c r="E2135" s="26" t="str">
        <f>IFERROR(VLOOKUP($A2135,'Medical Examinations'!$A:$O,4,FALSE),"")</f>
        <v>No</v>
      </c>
      <c r="F2135" t="str">
        <f>IFERROR(VLOOKUP($A2135,'Medical Examinations'!$A:$O,6,FALSE),"")</f>
        <v>No</v>
      </c>
      <c r="G2135" t="str">
        <f>IFERROR(VLOOKUP($A2135,'Medical Examinations'!$A:$O,7,FALSE),"")</f>
        <v>Yes</v>
      </c>
      <c r="H2135" s="28">
        <f>IFERROR(VLOOKUP($A2135,'Medical Examinations'!$A:$O,8,FALSE),"")</f>
        <v>1</v>
      </c>
      <c r="I2135" t="str">
        <f>IFERROR(VLOOKUP($A2135,'Medical Examinations'!$A:$O,10,FALSE),"")</f>
        <v>No</v>
      </c>
      <c r="J2135" t="str">
        <f>IFERROR(VLOOKUP($A2135,'Medical Examinations'!$A:$O,14,FALSE),"")</f>
        <v>Obesity</v>
      </c>
      <c r="K2135" t="str">
        <f>IFERROR(VLOOKUP($A2135,'Medical Examinations'!$A:$O,15,FALSE),"")</f>
        <v>Normal</v>
      </c>
      <c r="L2135" s="19" t="str">
        <f>IFERROR(VLOOKUP($A2135,'Hospitalisation Details'!$A:$Q,7,FALSE),"")</f>
        <v>12-Dec-1993</v>
      </c>
      <c r="M2135" s="20">
        <f>IFERROR(VLOOKUP($A2135,'Hospitalisation Details'!$A:$Q,10,FALSE),"")</f>
        <v>11994.89</v>
      </c>
      <c r="N2135" s="26" t="str">
        <f>IFERROR(VLOOKUP($A2135,'Hospitalisation Details'!$A:$Q,11,FALSE),"")</f>
        <v>tier - 3</v>
      </c>
      <c r="O2135" t="str">
        <f>IFERROR(VLOOKUP($A2135,'Hospitalisation Details'!$A:$Q,13,FALSE),"")</f>
        <v>tier - 2</v>
      </c>
      <c r="P2135" t="str">
        <f>IFERROR(VLOOKUP($A2135,'Hospitalisation Details'!$A:$Q,15,FALSE),"")</f>
        <v>R1012</v>
      </c>
      <c r="Q2135">
        <f>IFERROR(VLOOKUP($A2135,'Hospitalisation Details'!$A:$Q,8,FALSE),"")</f>
        <v>29</v>
      </c>
    </row>
    <row r="2136" spans="1:17" ht="15" x14ac:dyDescent="0.35">
      <c r="A2136" s="25" t="str">
        <f>'Customer Names'!A908</f>
        <v>Id907</v>
      </c>
      <c r="B2136" t="str">
        <f>IFERROR(VLOOKUP($A2136,'Customer Names'!$A:$F,3,FALSE),"")</f>
        <v>Seigel</v>
      </c>
      <c r="C2136" s="27">
        <f>IFERROR(VLOOKUP($A2136,'Medical Examinations'!$A:$O,2,FALSE),"")</f>
        <v>36.799999999999997</v>
      </c>
      <c r="D2136">
        <f>IFERROR(VLOOKUP($A2136,'Medical Examinations'!$A:$O,3,FALSE),"")</f>
        <v>5.73</v>
      </c>
      <c r="E2136" s="26" t="str">
        <f>IFERROR(VLOOKUP($A2136,'Medical Examinations'!$A:$O,4,FALSE),"")</f>
        <v>Yes</v>
      </c>
      <c r="F2136" t="str">
        <f>IFERROR(VLOOKUP($A2136,'Medical Examinations'!$A:$O,6,FALSE),"")</f>
        <v>No</v>
      </c>
      <c r="G2136" t="str">
        <f>IFERROR(VLOOKUP($A2136,'Medical Examinations'!$A:$O,7,FALSE),"")</f>
        <v>Yes</v>
      </c>
      <c r="H2136" s="28">
        <f>IFERROR(VLOOKUP($A2136,'Medical Examinations'!$A:$O,8,FALSE),"")</f>
        <v>1</v>
      </c>
      <c r="I2136" t="str">
        <f>IFERROR(VLOOKUP($A2136,'Medical Examinations'!$A:$O,10,FALSE),"")</f>
        <v>No</v>
      </c>
      <c r="J2136" t="str">
        <f>IFERROR(VLOOKUP($A2136,'Medical Examinations'!$A:$O,14,FALSE),"")</f>
        <v>Obesity</v>
      </c>
      <c r="K2136" t="str">
        <f>IFERROR(VLOOKUP($A2136,'Medical Examinations'!$A:$O,15,FALSE),"")</f>
        <v>Prediabetes</v>
      </c>
      <c r="L2136" s="19" t="str">
        <f>IFERROR(VLOOKUP($A2136,'Hospitalisation Details'!$A:$Q,7,FALSE),"")</f>
        <v>4-Jul-1983</v>
      </c>
      <c r="M2136" s="20">
        <f>IFERROR(VLOOKUP($A2136,'Hospitalisation Details'!$A:$Q,10,FALSE),"")</f>
        <v>11987.68</v>
      </c>
      <c r="N2136" s="26" t="str">
        <f>IFERROR(VLOOKUP($A2136,'Hospitalisation Details'!$A:$Q,11,FALSE),"")</f>
        <v>tier - 3</v>
      </c>
      <c r="O2136" t="str">
        <f>IFERROR(VLOOKUP($A2136,'Hospitalisation Details'!$A:$Q,13,FALSE),"")</f>
        <v>tier - 2</v>
      </c>
      <c r="P2136" t="str">
        <f>IFERROR(VLOOKUP($A2136,'Hospitalisation Details'!$A:$Q,15,FALSE),"")</f>
        <v>R1026</v>
      </c>
      <c r="Q2136">
        <f>IFERROR(VLOOKUP($A2136,'Hospitalisation Details'!$A:$Q,8,FALSE),"")</f>
        <v>39</v>
      </c>
    </row>
    <row r="2137" spans="1:17" ht="15" x14ac:dyDescent="0.35">
      <c r="A2137" s="25" t="str">
        <f>'Customer Names'!A909</f>
        <v>Id908</v>
      </c>
      <c r="B2137" t="str">
        <f>IFERROR(VLOOKUP($A2137,'Customer Names'!$A:$F,3,FALSE),"")</f>
        <v>Blas</v>
      </c>
      <c r="C2137" s="27">
        <f>IFERROR(VLOOKUP($A2137,'Medical Examinations'!$A:$O,2,FALSE),"")</f>
        <v>33.880000000000003</v>
      </c>
      <c r="D2137">
        <f>IFERROR(VLOOKUP($A2137,'Medical Examinations'!$A:$O,3,FALSE),"")</f>
        <v>10.78</v>
      </c>
      <c r="E2137" s="26" t="str">
        <f>IFERROR(VLOOKUP($A2137,'Medical Examinations'!$A:$O,4,FALSE),"")</f>
        <v>Yes</v>
      </c>
      <c r="F2137" t="str">
        <f>IFERROR(VLOOKUP($A2137,'Medical Examinations'!$A:$O,6,FALSE),"")</f>
        <v>No</v>
      </c>
      <c r="G2137" t="str">
        <f>IFERROR(VLOOKUP($A2137,'Medical Examinations'!$A:$O,7,FALSE),"")</f>
        <v>No</v>
      </c>
      <c r="H2137" s="28" t="str">
        <f>IFERROR(VLOOKUP($A2137,'Medical Examinations'!$A:$O,8,FALSE),"")</f>
        <v>0</v>
      </c>
      <c r="I2137" t="str">
        <f>IFERROR(VLOOKUP($A2137,'Medical Examinations'!$A:$O,10,FALSE),"")</f>
        <v>No</v>
      </c>
      <c r="J2137" t="str">
        <f>IFERROR(VLOOKUP($A2137,'Medical Examinations'!$A:$O,14,FALSE),"")</f>
        <v>Obesity</v>
      </c>
      <c r="K2137" t="str">
        <f>IFERROR(VLOOKUP($A2137,'Medical Examinations'!$A:$O,15,FALSE),"")</f>
        <v>Diabetes</v>
      </c>
      <c r="L2137" s="19" t="str">
        <f>IFERROR(VLOOKUP($A2137,'Hospitalisation Details'!$A:$Q,7,FALSE),"")</f>
        <v>22-Dec-1967</v>
      </c>
      <c r="M2137" s="20">
        <f>IFERROR(VLOOKUP($A2137,'Hospitalisation Details'!$A:$Q,10,FALSE),"")</f>
        <v>11987.17</v>
      </c>
      <c r="N2137" s="26" t="str">
        <f>IFERROR(VLOOKUP($A2137,'Hospitalisation Details'!$A:$Q,11,FALSE),"")</f>
        <v>tier - 3</v>
      </c>
      <c r="O2137" t="str">
        <f>IFERROR(VLOOKUP($A2137,'Hospitalisation Details'!$A:$Q,13,FALSE),"")</f>
        <v>tier - 3</v>
      </c>
      <c r="P2137" t="str">
        <f>IFERROR(VLOOKUP($A2137,'Hospitalisation Details'!$A:$Q,15,FALSE),"")</f>
        <v>R1013</v>
      </c>
      <c r="Q2137">
        <f>IFERROR(VLOOKUP($A2137,'Hospitalisation Details'!$A:$Q,8,FALSE),"")</f>
        <v>55</v>
      </c>
    </row>
    <row r="2138" spans="1:17" ht="15" x14ac:dyDescent="0.35">
      <c r="A2138" s="25" t="str">
        <f>'Customer Names'!A910</f>
        <v>Id909</v>
      </c>
      <c r="B2138" t="str">
        <f>IFERROR(VLOOKUP($A2138,'Customer Names'!$A:$F,3,FALSE),"")</f>
        <v>Simpson</v>
      </c>
      <c r="C2138" s="27">
        <f>IFERROR(VLOOKUP($A2138,'Medical Examinations'!$A:$O,2,FALSE),"")</f>
        <v>32.01</v>
      </c>
      <c r="D2138">
        <f>IFERROR(VLOOKUP($A2138,'Medical Examinations'!$A:$O,3,FALSE),"")</f>
        <v>5.08</v>
      </c>
      <c r="E2138" s="26" t="str">
        <f>IFERROR(VLOOKUP($A2138,'Medical Examinations'!$A:$O,4,FALSE),"")</f>
        <v>Yes</v>
      </c>
      <c r="F2138" t="str">
        <f>IFERROR(VLOOKUP($A2138,'Medical Examinations'!$A:$O,6,FALSE),"")</f>
        <v>No</v>
      </c>
      <c r="G2138" t="str">
        <f>IFERROR(VLOOKUP($A2138,'Medical Examinations'!$A:$O,7,FALSE),"")</f>
        <v>No</v>
      </c>
      <c r="H2138" s="28">
        <f>IFERROR(VLOOKUP($A2138,'Medical Examinations'!$A:$O,8,FALSE),"")</f>
        <v>1</v>
      </c>
      <c r="I2138" t="str">
        <f>IFERROR(VLOOKUP($A2138,'Medical Examinations'!$A:$O,10,FALSE),"")</f>
        <v>No</v>
      </c>
      <c r="J2138" t="str">
        <f>IFERROR(VLOOKUP($A2138,'Medical Examinations'!$A:$O,14,FALSE),"")</f>
        <v>Obesity</v>
      </c>
      <c r="K2138" t="str">
        <f>IFERROR(VLOOKUP($A2138,'Medical Examinations'!$A:$O,15,FALSE),"")</f>
        <v>Normal</v>
      </c>
      <c r="L2138" s="19" t="str">
        <f>IFERROR(VLOOKUP($A2138,'Hospitalisation Details'!$A:$Q,7,FALSE),"")</f>
        <v>29-Sep-1964</v>
      </c>
      <c r="M2138" s="20">
        <f>IFERROR(VLOOKUP($A2138,'Hospitalisation Details'!$A:$Q,10,FALSE),"")</f>
        <v>11946.63</v>
      </c>
      <c r="N2138" s="26" t="str">
        <f>IFERROR(VLOOKUP($A2138,'Hospitalisation Details'!$A:$Q,11,FALSE),"")</f>
        <v>tier - 3</v>
      </c>
      <c r="O2138" t="str">
        <f>IFERROR(VLOOKUP($A2138,'Hospitalisation Details'!$A:$Q,13,FALSE),"")</f>
        <v>tier - 2</v>
      </c>
      <c r="P2138" t="str">
        <f>IFERROR(VLOOKUP($A2138,'Hospitalisation Details'!$A:$Q,15,FALSE),"")</f>
        <v>R1013</v>
      </c>
      <c r="Q2138">
        <f>IFERROR(VLOOKUP($A2138,'Hospitalisation Details'!$A:$Q,8,FALSE),"")</f>
        <v>58</v>
      </c>
    </row>
    <row r="2139" spans="1:17" ht="15" x14ac:dyDescent="0.35">
      <c r="A2139" s="25" t="str">
        <f>'Customer Names'!A92</f>
        <v>Id91</v>
      </c>
      <c r="B2139" t="str">
        <f>IFERROR(VLOOKUP($A2139,'Customer Names'!$A:$F,3,FALSE),"")</f>
        <v>Cutler</v>
      </c>
      <c r="C2139" s="27">
        <f>IFERROR(VLOOKUP($A2139,'Medical Examinations'!$A:$O,2,FALSE),"")</f>
        <v>39.049999999999997</v>
      </c>
      <c r="D2139">
        <f>IFERROR(VLOOKUP($A2139,'Medical Examinations'!$A:$O,3,FALSE),"")</f>
        <v>6.06</v>
      </c>
      <c r="E2139" s="26" t="str">
        <f>IFERROR(VLOOKUP($A2139,'Medical Examinations'!$A:$O,4,FALSE),"")</f>
        <v>No</v>
      </c>
      <c r="F2139" t="str">
        <f>IFERROR(VLOOKUP($A2139,'Medical Examinations'!$A:$O,6,FALSE),"")</f>
        <v>No</v>
      </c>
      <c r="G2139" t="str">
        <f>IFERROR(VLOOKUP($A2139,'Medical Examinations'!$A:$O,7,FALSE),"")</f>
        <v>No</v>
      </c>
      <c r="H2139" s="28">
        <f>IFERROR(VLOOKUP($A2139,'Medical Examinations'!$A:$O,8,FALSE),"")</f>
        <v>1</v>
      </c>
      <c r="I2139" t="str">
        <f>IFERROR(VLOOKUP($A2139,'Medical Examinations'!$A:$O,10,FALSE),"")</f>
        <v>Yes</v>
      </c>
      <c r="J2139" t="str">
        <f>IFERROR(VLOOKUP($A2139,'Medical Examinations'!$A:$O,14,FALSE),"")</f>
        <v>Obesity</v>
      </c>
      <c r="K2139" t="str">
        <f>IFERROR(VLOOKUP($A2139,'Medical Examinations'!$A:$O,15,FALSE),"")</f>
        <v>Prediabetes</v>
      </c>
      <c r="L2139" s="19" t="str">
        <f>IFERROR(VLOOKUP($A2139,'Hospitalisation Details'!$A:$Q,7,FALSE),"")</f>
        <v>4-Aug-1992</v>
      </c>
      <c r="M2139" s="20">
        <f>IFERROR(VLOOKUP($A2139,'Hospitalisation Details'!$A:$Q,10,FALSE),"")</f>
        <v>40932.43</v>
      </c>
      <c r="N2139" s="26" t="str">
        <f>IFERROR(VLOOKUP($A2139,'Hospitalisation Details'!$A:$Q,11,FALSE),"")</f>
        <v>tier - 1</v>
      </c>
      <c r="O2139" t="str">
        <f>IFERROR(VLOOKUP($A2139,'Hospitalisation Details'!$A:$Q,13,FALSE),"")</f>
        <v>tier - 2</v>
      </c>
      <c r="P2139" t="str">
        <f>IFERROR(VLOOKUP($A2139,'Hospitalisation Details'!$A:$Q,15,FALSE),"")</f>
        <v>R1013</v>
      </c>
      <c r="Q2139">
        <f>IFERROR(VLOOKUP($A2139,'Hospitalisation Details'!$A:$Q,8,FALSE),"")</f>
        <v>30</v>
      </c>
    </row>
    <row r="2140" spans="1:17" ht="15" x14ac:dyDescent="0.35">
      <c r="A2140" s="25" t="str">
        <f>'Customer Names'!A911</f>
        <v>Id910</v>
      </c>
      <c r="B2140" t="str">
        <f>IFERROR(VLOOKUP($A2140,'Customer Names'!$A:$F,3,FALSE),"")</f>
        <v>Gierman</v>
      </c>
      <c r="C2140" s="27">
        <f>IFERROR(VLOOKUP($A2140,'Medical Examinations'!$A:$O,2,FALSE),"")</f>
        <v>33.630000000000003</v>
      </c>
      <c r="D2140">
        <f>IFERROR(VLOOKUP($A2140,'Medical Examinations'!$A:$O,3,FALSE),"")</f>
        <v>11.39</v>
      </c>
      <c r="E2140" s="26" t="str">
        <f>IFERROR(VLOOKUP($A2140,'Medical Examinations'!$A:$O,4,FALSE),"")</f>
        <v>No</v>
      </c>
      <c r="F2140" t="str">
        <f>IFERROR(VLOOKUP($A2140,'Medical Examinations'!$A:$O,6,FALSE),"")</f>
        <v>No</v>
      </c>
      <c r="G2140" t="str">
        <f>IFERROR(VLOOKUP($A2140,'Medical Examinations'!$A:$O,7,FALSE),"")</f>
        <v>No</v>
      </c>
      <c r="H2140" s="28" t="str">
        <f>IFERROR(VLOOKUP($A2140,'Medical Examinations'!$A:$O,8,FALSE),"")</f>
        <v>0</v>
      </c>
      <c r="I2140" t="str">
        <f>IFERROR(VLOOKUP($A2140,'Medical Examinations'!$A:$O,10,FALSE),"")</f>
        <v>No</v>
      </c>
      <c r="J2140" t="str">
        <f>IFERROR(VLOOKUP($A2140,'Medical Examinations'!$A:$O,14,FALSE),"")</f>
        <v>Obesity</v>
      </c>
      <c r="K2140" t="str">
        <f>IFERROR(VLOOKUP($A2140,'Medical Examinations'!$A:$O,15,FALSE),"")</f>
        <v>Diabetes</v>
      </c>
      <c r="L2140" s="19" t="str">
        <f>IFERROR(VLOOKUP($A2140,'Hospitalisation Details'!$A:$Q,7,FALSE),"")</f>
        <v>1-Nov-1965</v>
      </c>
      <c r="M2140" s="20">
        <f>IFERROR(VLOOKUP($A2140,'Hospitalisation Details'!$A:$Q,10,FALSE),"")</f>
        <v>11945.13</v>
      </c>
      <c r="N2140" s="26" t="str">
        <f>IFERROR(VLOOKUP($A2140,'Hospitalisation Details'!$A:$Q,11,FALSE),"")</f>
        <v>tier - 3</v>
      </c>
      <c r="O2140" t="str">
        <f>IFERROR(VLOOKUP($A2140,'Hospitalisation Details'!$A:$Q,13,FALSE),"")</f>
        <v>tier - 2</v>
      </c>
      <c r="P2140" t="str">
        <f>IFERROR(VLOOKUP($A2140,'Hospitalisation Details'!$A:$Q,15,FALSE),"")</f>
        <v>R1012</v>
      </c>
      <c r="Q2140">
        <f>IFERROR(VLOOKUP($A2140,'Hospitalisation Details'!$A:$Q,8,FALSE),"")</f>
        <v>57</v>
      </c>
    </row>
    <row r="2141" spans="1:17" ht="15" x14ac:dyDescent="0.35">
      <c r="A2141" s="25" t="str">
        <f>'Customer Names'!A912</f>
        <v>Id911</v>
      </c>
      <c r="B2141" t="str">
        <f>IFERROR(VLOOKUP($A2141,'Customer Names'!$A:$F,3,FALSE),"")</f>
        <v>Jeuland</v>
      </c>
      <c r="C2141" s="27">
        <f>IFERROR(VLOOKUP($A2141,'Medical Examinations'!$A:$O,2,FALSE),"")</f>
        <v>34.865000000000002</v>
      </c>
      <c r="D2141">
        <f>IFERROR(VLOOKUP($A2141,'Medical Examinations'!$A:$O,3,FALSE),"")</f>
        <v>5.35</v>
      </c>
      <c r="E2141" s="26" t="str">
        <f>IFERROR(VLOOKUP($A2141,'Medical Examinations'!$A:$O,4,FALSE),"")</f>
        <v>Yes</v>
      </c>
      <c r="F2141" t="str">
        <f>IFERROR(VLOOKUP($A2141,'Medical Examinations'!$A:$O,6,FALSE),"")</f>
        <v>No</v>
      </c>
      <c r="G2141" t="str">
        <f>IFERROR(VLOOKUP($A2141,'Medical Examinations'!$A:$O,7,FALSE),"")</f>
        <v>No</v>
      </c>
      <c r="H2141" s="28">
        <f>IFERROR(VLOOKUP($A2141,'Medical Examinations'!$A:$O,8,FALSE),"")</f>
        <v>1</v>
      </c>
      <c r="I2141" t="str">
        <f>IFERROR(VLOOKUP($A2141,'Medical Examinations'!$A:$O,10,FALSE),"")</f>
        <v>No</v>
      </c>
      <c r="J2141" t="str">
        <f>IFERROR(VLOOKUP($A2141,'Medical Examinations'!$A:$O,14,FALSE),"")</f>
        <v>Obesity</v>
      </c>
      <c r="K2141" t="str">
        <f>IFERROR(VLOOKUP($A2141,'Medical Examinations'!$A:$O,15,FALSE),"")</f>
        <v>Normal</v>
      </c>
      <c r="L2141" s="19" t="str">
        <f>IFERROR(VLOOKUP($A2141,'Hospitalisation Details'!$A:$Q,7,FALSE),"")</f>
        <v>25-Dec-1964</v>
      </c>
      <c r="M2141" s="20">
        <f>IFERROR(VLOOKUP($A2141,'Hospitalisation Details'!$A:$Q,10,FALSE),"")</f>
        <v>11944.59</v>
      </c>
      <c r="N2141" s="26" t="str">
        <f>IFERROR(VLOOKUP($A2141,'Hospitalisation Details'!$A:$Q,11,FALSE),"")</f>
        <v>tier - 3</v>
      </c>
      <c r="O2141" t="str">
        <f>IFERROR(VLOOKUP($A2141,'Hospitalisation Details'!$A:$Q,13,FALSE),"")</f>
        <v>tier - 2</v>
      </c>
      <c r="P2141" t="str">
        <f>IFERROR(VLOOKUP($A2141,'Hospitalisation Details'!$A:$Q,15,FALSE),"")</f>
        <v>R1016</v>
      </c>
      <c r="Q2141">
        <f>IFERROR(VLOOKUP($A2141,'Hospitalisation Details'!$A:$Q,8,FALSE),"")</f>
        <v>58</v>
      </c>
    </row>
    <row r="2142" spans="1:17" ht="15" x14ac:dyDescent="0.35">
      <c r="A2142" s="25" t="str">
        <f>'Customer Names'!A913</f>
        <v>Id912</v>
      </c>
      <c r="B2142" t="str">
        <f>IFERROR(VLOOKUP($A2142,'Customer Names'!$A:$F,3,FALSE),"")</f>
        <v>Chorney</v>
      </c>
      <c r="C2142" s="27">
        <f>IFERROR(VLOOKUP($A2142,'Medical Examinations'!$A:$O,2,FALSE),"")</f>
        <v>43.11</v>
      </c>
      <c r="D2142">
        <f>IFERROR(VLOOKUP($A2142,'Medical Examinations'!$A:$O,3,FALSE),"")</f>
        <v>5.6</v>
      </c>
      <c r="E2142" s="26" t="str">
        <f>IFERROR(VLOOKUP($A2142,'Medical Examinations'!$A:$O,4,FALSE),"")</f>
        <v>No</v>
      </c>
      <c r="F2142" t="str">
        <f>IFERROR(VLOOKUP($A2142,'Medical Examinations'!$A:$O,6,FALSE),"")</f>
        <v>No</v>
      </c>
      <c r="G2142" t="str">
        <f>IFERROR(VLOOKUP($A2142,'Medical Examinations'!$A:$O,7,FALSE),"")</f>
        <v>No</v>
      </c>
      <c r="H2142" s="28" t="str">
        <f>IFERROR(VLOOKUP($A2142,'Medical Examinations'!$A:$O,8,FALSE),"")</f>
        <v>0</v>
      </c>
      <c r="I2142" t="str">
        <f>IFERROR(VLOOKUP($A2142,'Medical Examinations'!$A:$O,10,FALSE),"")</f>
        <v>No</v>
      </c>
      <c r="J2142" t="str">
        <f>IFERROR(VLOOKUP($A2142,'Medical Examinations'!$A:$O,14,FALSE),"")</f>
        <v>Obesity</v>
      </c>
      <c r="K2142" t="str">
        <f>IFERROR(VLOOKUP($A2142,'Medical Examinations'!$A:$O,15,FALSE),"")</f>
        <v>Normal</v>
      </c>
      <c r="L2142" s="19" t="str">
        <f>IFERROR(VLOOKUP($A2142,'Hospitalisation Details'!$A:$Q,7,FALSE),"")</f>
        <v>19-Oct-1991</v>
      </c>
      <c r="M2142" s="20">
        <f>IFERROR(VLOOKUP($A2142,'Hospitalisation Details'!$A:$Q,10,FALSE),"")</f>
        <v>11941.83</v>
      </c>
      <c r="N2142" s="26" t="str">
        <f>IFERROR(VLOOKUP($A2142,'Hospitalisation Details'!$A:$Q,11,FALSE),"")</f>
        <v>tier - 3</v>
      </c>
      <c r="O2142" t="str">
        <f>IFERROR(VLOOKUP($A2142,'Hospitalisation Details'!$A:$Q,13,FALSE),"")</f>
        <v>tier - 1</v>
      </c>
      <c r="P2142" t="str">
        <f>IFERROR(VLOOKUP($A2142,'Hospitalisation Details'!$A:$Q,15,FALSE),"")</f>
        <v>R1023</v>
      </c>
      <c r="Q2142">
        <f>IFERROR(VLOOKUP($A2142,'Hospitalisation Details'!$A:$Q,8,FALSE),"")</f>
        <v>31</v>
      </c>
    </row>
    <row r="2143" spans="1:17" ht="15" x14ac:dyDescent="0.35">
      <c r="A2143" s="25" t="str">
        <f>'Customer Names'!A914</f>
        <v>Id913</v>
      </c>
      <c r="B2143" t="str">
        <f>IFERROR(VLOOKUP($A2143,'Customer Names'!$A:$F,3,FALSE),"")</f>
        <v>Rook</v>
      </c>
      <c r="C2143" s="27">
        <f>IFERROR(VLOOKUP($A2143,'Medical Examinations'!$A:$O,2,FALSE),"")</f>
        <v>30.305</v>
      </c>
      <c r="D2143">
        <f>IFERROR(VLOOKUP($A2143,'Medical Examinations'!$A:$O,3,FALSE),"")</f>
        <v>4.2699999999999996</v>
      </c>
      <c r="E2143" s="26" t="str">
        <f>IFERROR(VLOOKUP($A2143,'Medical Examinations'!$A:$O,4,FALSE),"")</f>
        <v>Yes</v>
      </c>
      <c r="F2143" t="str">
        <f>IFERROR(VLOOKUP($A2143,'Medical Examinations'!$A:$O,6,FALSE),"")</f>
        <v>No</v>
      </c>
      <c r="G2143" t="str">
        <f>IFERROR(VLOOKUP($A2143,'Medical Examinations'!$A:$O,7,FALSE),"")</f>
        <v>No</v>
      </c>
      <c r="H2143" s="28">
        <f>IFERROR(VLOOKUP($A2143,'Medical Examinations'!$A:$O,8,FALSE),"")</f>
        <v>1</v>
      </c>
      <c r="I2143" t="str">
        <f>IFERROR(VLOOKUP($A2143,'Medical Examinations'!$A:$O,10,FALSE),"")</f>
        <v>No</v>
      </c>
      <c r="J2143" t="str">
        <f>IFERROR(VLOOKUP($A2143,'Medical Examinations'!$A:$O,14,FALSE),"")</f>
        <v>Obesity</v>
      </c>
      <c r="K2143" t="str">
        <f>IFERROR(VLOOKUP($A2143,'Medical Examinations'!$A:$O,15,FALSE),"")</f>
        <v>Normal</v>
      </c>
      <c r="L2143" s="19" t="str">
        <f>IFERROR(VLOOKUP($A2143,'Hospitalisation Details'!$A:$Q,7,FALSE),"")</f>
        <v>2-Aug-1964</v>
      </c>
      <c r="M2143" s="20">
        <f>IFERROR(VLOOKUP($A2143,'Hospitalisation Details'!$A:$Q,10,FALSE),"")</f>
        <v>11938.26</v>
      </c>
      <c r="N2143" s="26" t="str">
        <f>IFERROR(VLOOKUP($A2143,'Hospitalisation Details'!$A:$Q,11,FALSE),"")</f>
        <v>tier - 3</v>
      </c>
      <c r="O2143" t="str">
        <f>IFERROR(VLOOKUP($A2143,'Hospitalisation Details'!$A:$Q,13,FALSE),"")</f>
        <v>tier - 3</v>
      </c>
      <c r="P2143" t="str">
        <f>IFERROR(VLOOKUP($A2143,'Hospitalisation Details'!$A:$Q,15,FALSE),"")</f>
        <v>R1019</v>
      </c>
      <c r="Q2143">
        <f>IFERROR(VLOOKUP($A2143,'Hospitalisation Details'!$A:$Q,8,FALSE),"")</f>
        <v>58</v>
      </c>
    </row>
    <row r="2144" spans="1:17" ht="15" x14ac:dyDescent="0.35">
      <c r="A2144" s="25" t="str">
        <f>'Customer Names'!A915</f>
        <v>Id914</v>
      </c>
      <c r="B2144" t="str">
        <f>IFERROR(VLOOKUP($A2144,'Customer Names'!$A:$F,3,FALSE),"")</f>
        <v>Wright</v>
      </c>
      <c r="C2144" s="27">
        <f>IFERROR(VLOOKUP($A2144,'Medical Examinations'!$A:$O,2,FALSE),"")</f>
        <v>25.175000000000001</v>
      </c>
      <c r="D2144">
        <f>IFERROR(VLOOKUP($A2144,'Medical Examinations'!$A:$O,3,FALSE),"")</f>
        <v>5.57</v>
      </c>
      <c r="E2144" s="26" t="str">
        <f>IFERROR(VLOOKUP($A2144,'Medical Examinations'!$A:$O,4,FALSE),"")</f>
        <v>Yes</v>
      </c>
      <c r="F2144" t="str">
        <f>IFERROR(VLOOKUP($A2144,'Medical Examinations'!$A:$O,6,FALSE),"")</f>
        <v>No</v>
      </c>
      <c r="G2144" t="str">
        <f>IFERROR(VLOOKUP($A2144,'Medical Examinations'!$A:$O,7,FALSE),"")</f>
        <v>No</v>
      </c>
      <c r="H2144" s="28">
        <f>IFERROR(VLOOKUP($A2144,'Medical Examinations'!$A:$O,8,FALSE),"")</f>
        <v>1</v>
      </c>
      <c r="I2144" t="str">
        <f>IFERROR(VLOOKUP($A2144,'Medical Examinations'!$A:$O,10,FALSE),"")</f>
        <v>No</v>
      </c>
      <c r="J2144" t="str">
        <f>IFERROR(VLOOKUP($A2144,'Medical Examinations'!$A:$O,14,FALSE),"")</f>
        <v>Over Weight</v>
      </c>
      <c r="K2144" t="str">
        <f>IFERROR(VLOOKUP($A2144,'Medical Examinations'!$A:$O,15,FALSE),"")</f>
        <v>Normal</v>
      </c>
      <c r="L2144" s="19" t="str">
        <f>IFERROR(VLOOKUP($A2144,'Hospitalisation Details'!$A:$Q,7,FALSE),"")</f>
        <v>20-Dec-1964</v>
      </c>
      <c r="M2144" s="20">
        <f>IFERROR(VLOOKUP($A2144,'Hospitalisation Details'!$A:$Q,10,FALSE),"")</f>
        <v>11931.13</v>
      </c>
      <c r="N2144" s="26" t="str">
        <f>IFERROR(VLOOKUP($A2144,'Hospitalisation Details'!$A:$Q,11,FALSE),"")</f>
        <v>tier - 3</v>
      </c>
      <c r="O2144" t="str">
        <f>IFERROR(VLOOKUP($A2144,'Hospitalisation Details'!$A:$Q,13,FALSE),"")</f>
        <v>tier - 1</v>
      </c>
      <c r="P2144" t="str">
        <f>IFERROR(VLOOKUP($A2144,'Hospitalisation Details'!$A:$Q,15,FALSE),"")</f>
        <v>R1019</v>
      </c>
      <c r="Q2144">
        <f>IFERROR(VLOOKUP($A2144,'Hospitalisation Details'!$A:$Q,8,FALSE),"")</f>
        <v>58</v>
      </c>
    </row>
    <row r="2145" spans="1:17" ht="15" x14ac:dyDescent="0.35">
      <c r="A2145" s="25" t="str">
        <f>'Customer Names'!A916</f>
        <v>Id915</v>
      </c>
      <c r="B2145" t="str">
        <f>IFERROR(VLOOKUP($A2145,'Customer Names'!$A:$F,3,FALSE),"")</f>
        <v>Chin</v>
      </c>
      <c r="C2145" s="27">
        <f>IFERROR(VLOOKUP($A2145,'Medical Examinations'!$A:$O,2,FALSE),"")</f>
        <v>26.8</v>
      </c>
      <c r="D2145">
        <f>IFERROR(VLOOKUP($A2145,'Medical Examinations'!$A:$O,3,FALSE),"")</f>
        <v>5.68</v>
      </c>
      <c r="E2145" s="26" t="str">
        <f>IFERROR(VLOOKUP($A2145,'Medical Examinations'!$A:$O,4,FALSE),"")</f>
        <v>Yes</v>
      </c>
      <c r="F2145" t="str">
        <f>IFERROR(VLOOKUP($A2145,'Medical Examinations'!$A:$O,6,FALSE),"")</f>
        <v>No</v>
      </c>
      <c r="G2145" t="str">
        <f>IFERROR(VLOOKUP($A2145,'Medical Examinations'!$A:$O,7,FALSE),"")</f>
        <v>No</v>
      </c>
      <c r="H2145" s="28">
        <f>IFERROR(VLOOKUP($A2145,'Medical Examinations'!$A:$O,8,FALSE),"")</f>
        <v>1</v>
      </c>
      <c r="I2145" t="str">
        <f>IFERROR(VLOOKUP($A2145,'Medical Examinations'!$A:$O,10,FALSE),"")</f>
        <v>No</v>
      </c>
      <c r="J2145" t="str">
        <f>IFERROR(VLOOKUP($A2145,'Medical Examinations'!$A:$O,14,FALSE),"")</f>
        <v>Over Weight</v>
      </c>
      <c r="K2145" t="str">
        <f>IFERROR(VLOOKUP($A2145,'Medical Examinations'!$A:$O,15,FALSE),"")</f>
        <v>Normal</v>
      </c>
      <c r="L2145" s="19" t="str">
        <f>IFERROR(VLOOKUP($A2145,'Hospitalisation Details'!$A:$Q,7,FALSE),"")</f>
        <v>19-Nov-1964</v>
      </c>
      <c r="M2145" s="20">
        <f>IFERROR(VLOOKUP($A2145,'Hospitalisation Details'!$A:$Q,10,FALSE),"")</f>
        <v>11918.2</v>
      </c>
      <c r="N2145" s="26" t="str">
        <f>IFERROR(VLOOKUP($A2145,'Hospitalisation Details'!$A:$Q,11,FALSE),"")</f>
        <v>tier - 3</v>
      </c>
      <c r="O2145" t="str">
        <f>IFERROR(VLOOKUP($A2145,'Hospitalisation Details'!$A:$Q,13,FALSE),"")</f>
        <v>tier - 1</v>
      </c>
      <c r="P2145" t="str">
        <f>IFERROR(VLOOKUP($A2145,'Hospitalisation Details'!$A:$Q,15,FALSE),"")</f>
        <v>R1021</v>
      </c>
      <c r="Q2145">
        <f>IFERROR(VLOOKUP($A2145,'Hospitalisation Details'!$A:$Q,8,FALSE),"")</f>
        <v>58</v>
      </c>
    </row>
    <row r="2146" spans="1:17" ht="15" x14ac:dyDescent="0.35">
      <c r="A2146" s="25" t="str">
        <f>'Customer Names'!A917</f>
        <v>Id916</v>
      </c>
      <c r="B2146" t="str">
        <f>IFERROR(VLOOKUP($A2146,'Customer Names'!$A:$F,3,FALSE),"")</f>
        <v>White</v>
      </c>
      <c r="C2146" s="27">
        <f>IFERROR(VLOOKUP($A2146,'Medical Examinations'!$A:$O,2,FALSE),"")</f>
        <v>21.78</v>
      </c>
      <c r="D2146">
        <f>IFERROR(VLOOKUP($A2146,'Medical Examinations'!$A:$O,3,FALSE),"")</f>
        <v>5.3</v>
      </c>
      <c r="E2146" s="26" t="str">
        <f>IFERROR(VLOOKUP($A2146,'Medical Examinations'!$A:$O,4,FALSE),"")</f>
        <v>No</v>
      </c>
      <c r="F2146" t="str">
        <f>IFERROR(VLOOKUP($A2146,'Medical Examinations'!$A:$O,6,FALSE),"")</f>
        <v>yes</v>
      </c>
      <c r="G2146" t="str">
        <f>IFERROR(VLOOKUP($A2146,'Medical Examinations'!$A:$O,7,FALSE),"")</f>
        <v>No</v>
      </c>
      <c r="H2146" s="28">
        <f>IFERROR(VLOOKUP($A2146,'Medical Examinations'!$A:$O,8,FALSE),"")</f>
        <v>1</v>
      </c>
      <c r="I2146" t="str">
        <f>IFERROR(VLOOKUP($A2146,'Medical Examinations'!$A:$O,10,FALSE),"")</f>
        <v>No</v>
      </c>
      <c r="J2146" t="str">
        <f>IFERROR(VLOOKUP($A2146,'Medical Examinations'!$A:$O,14,FALSE),"")</f>
        <v>Normal Weight</v>
      </c>
      <c r="K2146" t="str">
        <f>IFERROR(VLOOKUP($A2146,'Medical Examinations'!$A:$O,15,FALSE),"")</f>
        <v>Normal</v>
      </c>
      <c r="L2146" s="19" t="str">
        <f>IFERROR(VLOOKUP($A2146,'Hospitalisation Details'!$A:$Q,7,FALSE),"")</f>
        <v>2-Jun-2004</v>
      </c>
      <c r="M2146" s="20">
        <f>IFERROR(VLOOKUP($A2146,'Hospitalisation Details'!$A:$Q,10,FALSE),"")</f>
        <v>11884.05</v>
      </c>
      <c r="N2146" s="26" t="str">
        <f>IFERROR(VLOOKUP($A2146,'Hospitalisation Details'!$A:$Q,11,FALSE),"")</f>
        <v>tier - 3</v>
      </c>
      <c r="O2146" t="str">
        <f>IFERROR(VLOOKUP($A2146,'Hospitalisation Details'!$A:$Q,13,FALSE),"")</f>
        <v>tier - 3</v>
      </c>
      <c r="P2146" t="str">
        <f>IFERROR(VLOOKUP($A2146,'Hospitalisation Details'!$A:$Q,15,FALSE),"")</f>
        <v>R1013</v>
      </c>
      <c r="Q2146">
        <f>IFERROR(VLOOKUP($A2146,'Hospitalisation Details'!$A:$Q,8,FALSE),"")</f>
        <v>19</v>
      </c>
    </row>
    <row r="2147" spans="1:17" ht="15" x14ac:dyDescent="0.35">
      <c r="A2147" s="25" t="str">
        <f>'Customer Names'!A918</f>
        <v>Id917</v>
      </c>
      <c r="B2147" t="str">
        <f>IFERROR(VLOOKUP($A2147,'Customer Names'!$A:$F,3,FALSE),"")</f>
        <v>Savage</v>
      </c>
      <c r="C2147" s="27">
        <f>IFERROR(VLOOKUP($A2147,'Medical Examinations'!$A:$O,2,FALSE),"")</f>
        <v>30.14</v>
      </c>
      <c r="D2147">
        <f>IFERROR(VLOOKUP($A2147,'Medical Examinations'!$A:$O,3,FALSE),"")</f>
        <v>9.4499999999999993</v>
      </c>
      <c r="E2147" s="26" t="str">
        <f>IFERROR(VLOOKUP($A2147,'Medical Examinations'!$A:$O,4,FALSE),"")</f>
        <v>Yes</v>
      </c>
      <c r="F2147" t="str">
        <f>IFERROR(VLOOKUP($A2147,'Medical Examinations'!$A:$O,6,FALSE),"")</f>
        <v>No</v>
      </c>
      <c r="G2147" t="str">
        <f>IFERROR(VLOOKUP($A2147,'Medical Examinations'!$A:$O,7,FALSE),"")</f>
        <v>No</v>
      </c>
      <c r="H2147" s="28" t="str">
        <f>IFERROR(VLOOKUP($A2147,'Medical Examinations'!$A:$O,8,FALSE),"")</f>
        <v>0</v>
      </c>
      <c r="I2147" t="str">
        <f>IFERROR(VLOOKUP($A2147,'Medical Examinations'!$A:$O,10,FALSE),"")</f>
        <v>No</v>
      </c>
      <c r="J2147" t="str">
        <f>IFERROR(VLOOKUP($A2147,'Medical Examinations'!$A:$O,14,FALSE),"")</f>
        <v>Obesity</v>
      </c>
      <c r="K2147" t="str">
        <f>IFERROR(VLOOKUP($A2147,'Medical Examinations'!$A:$O,15,FALSE),"")</f>
        <v>Diabetes</v>
      </c>
      <c r="L2147" s="19" t="str">
        <f>IFERROR(VLOOKUP($A2147,'Hospitalisation Details'!$A:$Q,7,FALSE),"")</f>
        <v>29-Oct-1967</v>
      </c>
      <c r="M2147" s="20">
        <f>IFERROR(VLOOKUP($A2147,'Hospitalisation Details'!$A:$Q,10,FALSE),"")</f>
        <v>11881.97</v>
      </c>
      <c r="N2147" s="26" t="str">
        <f>IFERROR(VLOOKUP($A2147,'Hospitalisation Details'!$A:$Q,11,FALSE),"")</f>
        <v>tier - 3</v>
      </c>
      <c r="O2147" t="str">
        <f>IFERROR(VLOOKUP($A2147,'Hospitalisation Details'!$A:$Q,13,FALSE),"")</f>
        <v>tier - 1</v>
      </c>
      <c r="P2147" t="str">
        <f>IFERROR(VLOOKUP($A2147,'Hospitalisation Details'!$A:$Q,15,FALSE),"")</f>
        <v>R1013</v>
      </c>
      <c r="Q2147">
        <f>IFERROR(VLOOKUP($A2147,'Hospitalisation Details'!$A:$Q,8,FALSE),"")</f>
        <v>55</v>
      </c>
    </row>
    <row r="2148" spans="1:17" ht="15" x14ac:dyDescent="0.35">
      <c r="A2148" s="25" t="str">
        <f>'Customer Names'!A919</f>
        <v>Id918</v>
      </c>
      <c r="B2148" t="str">
        <f>IFERROR(VLOOKUP($A2148,'Customer Names'!$A:$F,3,FALSE),"")</f>
        <v>Hitchings</v>
      </c>
      <c r="C2148" s="27">
        <f>IFERROR(VLOOKUP($A2148,'Medical Examinations'!$A:$O,2,FALSE),"")</f>
        <v>29.7</v>
      </c>
      <c r="D2148">
        <f>IFERROR(VLOOKUP($A2148,'Medical Examinations'!$A:$O,3,FALSE),"")</f>
        <v>6.79</v>
      </c>
      <c r="E2148" s="26" t="str">
        <f>IFERROR(VLOOKUP($A2148,'Medical Examinations'!$A:$O,4,FALSE),"")</f>
        <v>Yes</v>
      </c>
      <c r="F2148" t="str">
        <f>IFERROR(VLOOKUP($A2148,'Medical Examinations'!$A:$O,6,FALSE),"")</f>
        <v>No</v>
      </c>
      <c r="G2148" t="str">
        <f>IFERROR(VLOOKUP($A2148,'Medical Examinations'!$A:$O,7,FALSE),"")</f>
        <v>No</v>
      </c>
      <c r="H2148" s="28" t="str">
        <f>IFERROR(VLOOKUP($A2148,'Medical Examinations'!$A:$O,8,FALSE),"")</f>
        <v>0</v>
      </c>
      <c r="I2148" t="str">
        <f>IFERROR(VLOOKUP($A2148,'Medical Examinations'!$A:$O,10,FALSE),"")</f>
        <v>No</v>
      </c>
      <c r="J2148" t="str">
        <f>IFERROR(VLOOKUP($A2148,'Medical Examinations'!$A:$O,14,FALSE),"")</f>
        <v>Over Weight</v>
      </c>
      <c r="K2148" t="str">
        <f>IFERROR(VLOOKUP($A2148,'Medical Examinations'!$A:$O,15,FALSE),"")</f>
        <v>Diabetes</v>
      </c>
      <c r="L2148" s="19" t="str">
        <f>IFERROR(VLOOKUP($A2148,'Hospitalisation Details'!$A:$Q,7,FALSE),"")</f>
        <v>14-Jul-1967</v>
      </c>
      <c r="M2148" s="20">
        <f>IFERROR(VLOOKUP($A2148,'Hospitalisation Details'!$A:$Q,10,FALSE),"")</f>
        <v>11881.36</v>
      </c>
      <c r="N2148" s="26" t="str">
        <f>IFERROR(VLOOKUP($A2148,'Hospitalisation Details'!$A:$Q,11,FALSE),"")</f>
        <v>tier - 3</v>
      </c>
      <c r="O2148" t="str">
        <f>IFERROR(VLOOKUP($A2148,'Hospitalisation Details'!$A:$Q,13,FALSE),"")</f>
        <v>tier - 2</v>
      </c>
      <c r="P2148" t="str">
        <f>IFERROR(VLOOKUP($A2148,'Hospitalisation Details'!$A:$Q,15,FALSE),"")</f>
        <v>R1011</v>
      </c>
      <c r="Q2148">
        <f>IFERROR(VLOOKUP($A2148,'Hospitalisation Details'!$A:$Q,8,FALSE),"")</f>
        <v>55</v>
      </c>
    </row>
    <row r="2149" spans="1:17" ht="15" x14ac:dyDescent="0.35">
      <c r="A2149" s="25" t="str">
        <f>'Customer Names'!A920</f>
        <v>Id919</v>
      </c>
      <c r="B2149" t="str">
        <f>IFERROR(VLOOKUP($A2149,'Customer Names'!$A:$F,3,FALSE),"")</f>
        <v>Truitt</v>
      </c>
      <c r="C2149" s="27">
        <f>IFERROR(VLOOKUP($A2149,'Medical Examinations'!$A:$O,2,FALSE),"")</f>
        <v>32.395000000000003</v>
      </c>
      <c r="D2149">
        <f>IFERROR(VLOOKUP($A2149,'Medical Examinations'!$A:$O,3,FALSE),"")</f>
        <v>11.1</v>
      </c>
      <c r="E2149" s="26" t="str">
        <f>IFERROR(VLOOKUP($A2149,'Medical Examinations'!$A:$O,4,FALSE),"")</f>
        <v>Yes</v>
      </c>
      <c r="F2149" t="str">
        <f>IFERROR(VLOOKUP($A2149,'Medical Examinations'!$A:$O,6,FALSE),"")</f>
        <v>No</v>
      </c>
      <c r="G2149" t="str">
        <f>IFERROR(VLOOKUP($A2149,'Medical Examinations'!$A:$O,7,FALSE),"")</f>
        <v>No</v>
      </c>
      <c r="H2149" s="28" t="str">
        <f>IFERROR(VLOOKUP($A2149,'Medical Examinations'!$A:$O,8,FALSE),"")</f>
        <v>0</v>
      </c>
      <c r="I2149" t="str">
        <f>IFERROR(VLOOKUP($A2149,'Medical Examinations'!$A:$O,10,FALSE),"")</f>
        <v>No</v>
      </c>
      <c r="J2149" t="str">
        <f>IFERROR(VLOOKUP($A2149,'Medical Examinations'!$A:$O,14,FALSE),"")</f>
        <v>Obesity</v>
      </c>
      <c r="K2149" t="str">
        <f>IFERROR(VLOOKUP($A2149,'Medical Examinations'!$A:$O,15,FALSE),"")</f>
        <v>Diabetes</v>
      </c>
      <c r="L2149" s="19" t="str">
        <f>IFERROR(VLOOKUP($A2149,'Hospitalisation Details'!$A:$Q,7,FALSE),"")</f>
        <v>24-Aug-1967</v>
      </c>
      <c r="M2149" s="20">
        <f>IFERROR(VLOOKUP($A2149,'Hospitalisation Details'!$A:$Q,10,FALSE),"")</f>
        <v>11879.1</v>
      </c>
      <c r="N2149" s="26" t="str">
        <f>IFERROR(VLOOKUP($A2149,'Hospitalisation Details'!$A:$Q,11,FALSE),"")</f>
        <v>tier - 3</v>
      </c>
      <c r="O2149" t="str">
        <f>IFERROR(VLOOKUP($A2149,'Hospitalisation Details'!$A:$Q,13,FALSE),"")</f>
        <v>tier - 3</v>
      </c>
      <c r="P2149" t="str">
        <f>IFERROR(VLOOKUP($A2149,'Hospitalisation Details'!$A:$Q,15,FALSE),"")</f>
        <v>R1024</v>
      </c>
      <c r="Q2149">
        <f>IFERROR(VLOOKUP($A2149,'Hospitalisation Details'!$A:$Q,8,FALSE),"")</f>
        <v>55</v>
      </c>
    </row>
    <row r="2150" spans="1:17" ht="15" x14ac:dyDescent="0.35">
      <c r="A2150" s="25" t="str">
        <f>'Customer Names'!A93</f>
        <v>Id92</v>
      </c>
      <c r="B2150" t="str">
        <f>IFERROR(VLOOKUP($A2150,'Customer Names'!$A:$F,3,FALSE),"")</f>
        <v>Derian</v>
      </c>
      <c r="C2150" s="27">
        <f>IFERROR(VLOOKUP($A2150,'Medical Examinations'!$A:$O,2,FALSE),"")</f>
        <v>42.75</v>
      </c>
      <c r="D2150">
        <f>IFERROR(VLOOKUP($A2150,'Medical Examinations'!$A:$O,3,FALSE),"")</f>
        <v>4.22</v>
      </c>
      <c r="E2150" s="26" t="str">
        <f>IFERROR(VLOOKUP($A2150,'Medical Examinations'!$A:$O,4,FALSE),"")</f>
        <v>No</v>
      </c>
      <c r="F2150" t="str">
        <f>IFERROR(VLOOKUP($A2150,'Medical Examinations'!$A:$O,6,FALSE),"")</f>
        <v>No</v>
      </c>
      <c r="G2150" t="str">
        <f>IFERROR(VLOOKUP($A2150,'Medical Examinations'!$A:$O,7,FALSE),"")</f>
        <v>No</v>
      </c>
      <c r="H2150" s="28" t="str">
        <f>IFERROR(VLOOKUP($A2150,'Medical Examinations'!$A:$O,8,FALSE),"")</f>
        <v>0</v>
      </c>
      <c r="I2150" t="str">
        <f>IFERROR(VLOOKUP($A2150,'Medical Examinations'!$A:$O,10,FALSE),"")</f>
        <v>Yes</v>
      </c>
      <c r="J2150" t="str">
        <f>IFERROR(VLOOKUP($A2150,'Medical Examinations'!$A:$O,14,FALSE),"")</f>
        <v>Obesity</v>
      </c>
      <c r="K2150" t="str">
        <f>IFERROR(VLOOKUP($A2150,'Medical Examinations'!$A:$O,15,FALSE),"")</f>
        <v>Normal</v>
      </c>
      <c r="L2150" s="19" t="str">
        <f>IFERROR(VLOOKUP($A2150,'Hospitalisation Details'!$A:$Q,7,FALSE),"")</f>
        <v>2-Jul-1999</v>
      </c>
      <c r="M2150" s="20">
        <f>IFERROR(VLOOKUP($A2150,'Hospitalisation Details'!$A:$Q,10,FALSE),"")</f>
        <v>40904.199999999997</v>
      </c>
      <c r="N2150" s="26" t="str">
        <f>IFERROR(VLOOKUP($A2150,'Hospitalisation Details'!$A:$Q,11,FALSE),"")</f>
        <v>tier - 1</v>
      </c>
      <c r="O2150" t="str">
        <f>IFERROR(VLOOKUP($A2150,'Hospitalisation Details'!$A:$Q,13,FALSE),"")</f>
        <v>tier - 1</v>
      </c>
      <c r="P2150" t="str">
        <f>IFERROR(VLOOKUP($A2150,'Hospitalisation Details'!$A:$Q,15,FALSE),"")</f>
        <v>R1024</v>
      </c>
      <c r="Q2150">
        <f>IFERROR(VLOOKUP($A2150,'Hospitalisation Details'!$A:$Q,8,FALSE),"")</f>
        <v>23</v>
      </c>
    </row>
    <row r="2151" spans="1:17" ht="15" x14ac:dyDescent="0.35">
      <c r="A2151" s="25" t="str">
        <f>'Customer Names'!A921</f>
        <v>Id920</v>
      </c>
      <c r="B2151" t="str">
        <f>IFERROR(VLOOKUP($A2151,'Customer Names'!$A:$F,3,FALSE),"")</f>
        <v>Chang</v>
      </c>
      <c r="C2151" s="27">
        <f>IFERROR(VLOOKUP($A2151,'Medical Examinations'!$A:$O,2,FALSE),"")</f>
        <v>36.64</v>
      </c>
      <c r="D2151">
        <f>IFERROR(VLOOKUP($A2151,'Medical Examinations'!$A:$O,3,FALSE),"")</f>
        <v>7.26</v>
      </c>
      <c r="E2151" s="26" t="str">
        <f>IFERROR(VLOOKUP($A2151,'Medical Examinations'!$A:$O,4,FALSE),"")</f>
        <v>No</v>
      </c>
      <c r="F2151" t="str">
        <f>IFERROR(VLOOKUP($A2151,'Medical Examinations'!$A:$O,6,FALSE),"")</f>
        <v>No</v>
      </c>
      <c r="G2151" t="str">
        <f>IFERROR(VLOOKUP($A2151,'Medical Examinations'!$A:$O,7,FALSE),"")</f>
        <v>No</v>
      </c>
      <c r="H2151" s="28" t="str">
        <f>IFERROR(VLOOKUP($A2151,'Medical Examinations'!$A:$O,8,FALSE),"")</f>
        <v>0</v>
      </c>
      <c r="I2151" t="str">
        <f>IFERROR(VLOOKUP($A2151,'Medical Examinations'!$A:$O,10,FALSE),"")</f>
        <v>No</v>
      </c>
      <c r="J2151" t="str">
        <f>IFERROR(VLOOKUP($A2151,'Medical Examinations'!$A:$O,14,FALSE),"")</f>
        <v>Obesity</v>
      </c>
      <c r="K2151" t="str">
        <f>IFERROR(VLOOKUP($A2151,'Medical Examinations'!$A:$O,15,FALSE),"")</f>
        <v>Diabetes</v>
      </c>
      <c r="L2151" s="19" t="str">
        <f>IFERROR(VLOOKUP($A2151,'Hospitalisation Details'!$A:$Q,7,FALSE),"")</f>
        <v>7-Jul-1974</v>
      </c>
      <c r="M2151" s="20">
        <f>IFERROR(VLOOKUP($A2151,'Hospitalisation Details'!$A:$Q,10,FALSE),"")</f>
        <v>11858.56</v>
      </c>
      <c r="N2151" s="26" t="str">
        <f>IFERROR(VLOOKUP($A2151,'Hospitalisation Details'!$A:$Q,11,FALSE),"")</f>
        <v>tier - 3</v>
      </c>
      <c r="O2151" t="str">
        <f>IFERROR(VLOOKUP($A2151,'Hospitalisation Details'!$A:$Q,13,FALSE),"")</f>
        <v>tier - 3</v>
      </c>
      <c r="P2151" t="str">
        <f>IFERROR(VLOOKUP($A2151,'Hospitalisation Details'!$A:$Q,15,FALSE),"")</f>
        <v>R1011</v>
      </c>
      <c r="Q2151">
        <f>IFERROR(VLOOKUP($A2151,'Hospitalisation Details'!$A:$Q,8,FALSE),"")</f>
        <v>48</v>
      </c>
    </row>
    <row r="2152" spans="1:17" ht="15" x14ac:dyDescent="0.35">
      <c r="A2152" s="25" t="str">
        <f>'Customer Names'!A922</f>
        <v>Id921</v>
      </c>
      <c r="B2152" t="str">
        <f>IFERROR(VLOOKUP($A2152,'Customer Names'!$A:$F,3,FALSE),"")</f>
        <v>Frey</v>
      </c>
      <c r="C2152" s="27">
        <f>IFERROR(VLOOKUP($A2152,'Medical Examinations'!$A:$O,2,FALSE),"")</f>
        <v>39.049999999999997</v>
      </c>
      <c r="D2152">
        <f>IFERROR(VLOOKUP($A2152,'Medical Examinations'!$A:$O,3,FALSE),"")</f>
        <v>5.27</v>
      </c>
      <c r="E2152" s="26" t="str">
        <f>IFERROR(VLOOKUP($A2152,'Medical Examinations'!$A:$O,4,FALSE),"")</f>
        <v>Yes</v>
      </c>
      <c r="F2152" t="str">
        <f>IFERROR(VLOOKUP($A2152,'Medical Examinations'!$A:$O,6,FALSE),"")</f>
        <v>No</v>
      </c>
      <c r="G2152" t="str">
        <f>IFERROR(VLOOKUP($A2152,'Medical Examinations'!$A:$O,7,FALSE),"")</f>
        <v>No</v>
      </c>
      <c r="H2152" s="28">
        <f>IFERROR(VLOOKUP($A2152,'Medical Examinations'!$A:$O,8,FALSE),"")</f>
        <v>1</v>
      </c>
      <c r="I2152" t="str">
        <f>IFERROR(VLOOKUP($A2152,'Medical Examinations'!$A:$O,10,FALSE),"")</f>
        <v>No</v>
      </c>
      <c r="J2152" t="str">
        <f>IFERROR(VLOOKUP($A2152,'Medical Examinations'!$A:$O,14,FALSE),"")</f>
        <v>Obesity</v>
      </c>
      <c r="K2152" t="str">
        <f>IFERROR(VLOOKUP($A2152,'Medical Examinations'!$A:$O,15,FALSE),"")</f>
        <v>Normal</v>
      </c>
      <c r="L2152" s="19" t="str">
        <f>IFERROR(VLOOKUP($A2152,'Hospitalisation Details'!$A:$Q,7,FALSE),"")</f>
        <v>29-Sep-1964</v>
      </c>
      <c r="M2152" s="20">
        <f>IFERROR(VLOOKUP($A2152,'Hospitalisation Details'!$A:$Q,10,FALSE),"")</f>
        <v>11856.41</v>
      </c>
      <c r="N2152" s="26" t="str">
        <f>IFERROR(VLOOKUP($A2152,'Hospitalisation Details'!$A:$Q,11,FALSE),"")</f>
        <v>tier - 3</v>
      </c>
      <c r="O2152" t="str">
        <f>IFERROR(VLOOKUP($A2152,'Hospitalisation Details'!$A:$Q,13,FALSE),"")</f>
        <v>tier - 2</v>
      </c>
      <c r="P2152" t="str">
        <f>IFERROR(VLOOKUP($A2152,'Hospitalisation Details'!$A:$Q,15,FALSE),"")</f>
        <v>R1013</v>
      </c>
      <c r="Q2152">
        <f>IFERROR(VLOOKUP($A2152,'Hospitalisation Details'!$A:$Q,8,FALSE),"")</f>
        <v>58</v>
      </c>
    </row>
    <row r="2153" spans="1:17" ht="15" x14ac:dyDescent="0.35">
      <c r="A2153" s="25" t="str">
        <f>'Customer Names'!A923</f>
        <v>Id922</v>
      </c>
      <c r="B2153" t="str">
        <f>IFERROR(VLOOKUP($A2153,'Customer Names'!$A:$F,3,FALSE),"")</f>
        <v>Krishna</v>
      </c>
      <c r="C2153" s="27">
        <f>IFERROR(VLOOKUP($A2153,'Medical Examinations'!$A:$O,2,FALSE),"")</f>
        <v>33.1</v>
      </c>
      <c r="D2153">
        <f>IFERROR(VLOOKUP($A2153,'Medical Examinations'!$A:$O,3,FALSE),"")</f>
        <v>5.46</v>
      </c>
      <c r="E2153" s="26" t="str">
        <f>IFERROR(VLOOKUP($A2153,'Medical Examinations'!$A:$O,4,FALSE),"")</f>
        <v>Yes</v>
      </c>
      <c r="F2153" t="str">
        <f>IFERROR(VLOOKUP($A2153,'Medical Examinations'!$A:$O,6,FALSE),"")</f>
        <v>No</v>
      </c>
      <c r="G2153" t="str">
        <f>IFERROR(VLOOKUP($A2153,'Medical Examinations'!$A:$O,7,FALSE),"")</f>
        <v>No</v>
      </c>
      <c r="H2153" s="28">
        <f>IFERROR(VLOOKUP($A2153,'Medical Examinations'!$A:$O,8,FALSE),"")</f>
        <v>1</v>
      </c>
      <c r="I2153" t="str">
        <f>IFERROR(VLOOKUP($A2153,'Medical Examinations'!$A:$O,10,FALSE),"")</f>
        <v>No</v>
      </c>
      <c r="J2153" t="str">
        <f>IFERROR(VLOOKUP($A2153,'Medical Examinations'!$A:$O,14,FALSE),"")</f>
        <v>Obesity</v>
      </c>
      <c r="K2153" t="str">
        <f>IFERROR(VLOOKUP($A2153,'Medical Examinations'!$A:$O,15,FALSE),"")</f>
        <v>Normal</v>
      </c>
      <c r="L2153" s="19" t="str">
        <f>IFERROR(VLOOKUP($A2153,'Hospitalisation Details'!$A:$Q,7,FALSE),"")</f>
        <v>27-Jun-1964</v>
      </c>
      <c r="M2153" s="20">
        <f>IFERROR(VLOOKUP($A2153,'Hospitalisation Details'!$A:$Q,10,FALSE),"")</f>
        <v>11848.14</v>
      </c>
      <c r="N2153" s="26" t="str">
        <f>IFERROR(VLOOKUP($A2153,'Hospitalisation Details'!$A:$Q,11,FALSE),"")</f>
        <v>tier - 3</v>
      </c>
      <c r="O2153" t="str">
        <f>IFERROR(VLOOKUP($A2153,'Hospitalisation Details'!$A:$Q,13,FALSE),"")</f>
        <v>tier - 2</v>
      </c>
      <c r="P2153" t="str">
        <f>IFERROR(VLOOKUP($A2153,'Hospitalisation Details'!$A:$Q,15,FALSE),"")</f>
        <v>R1011</v>
      </c>
      <c r="Q2153">
        <f>IFERROR(VLOOKUP($A2153,'Hospitalisation Details'!$A:$Q,8,FALSE),"")</f>
        <v>58</v>
      </c>
    </row>
    <row r="2154" spans="1:17" ht="15" x14ac:dyDescent="0.35">
      <c r="A2154" s="25" t="str">
        <f>'Customer Names'!A924</f>
        <v>Id923</v>
      </c>
      <c r="B2154" t="str">
        <f>IFERROR(VLOOKUP($A2154,'Customer Names'!$A:$F,3,FALSE),"")</f>
        <v>Maher</v>
      </c>
      <c r="C2154" s="27">
        <f>IFERROR(VLOOKUP($A2154,'Medical Examinations'!$A:$O,2,FALSE),"")</f>
        <v>31.824999999999999</v>
      </c>
      <c r="D2154">
        <f>IFERROR(VLOOKUP($A2154,'Medical Examinations'!$A:$O,3,FALSE),"")</f>
        <v>8.1300000000000008</v>
      </c>
      <c r="E2154" s="26" t="str">
        <f>IFERROR(VLOOKUP($A2154,'Medical Examinations'!$A:$O,4,FALSE),"")</f>
        <v>No</v>
      </c>
      <c r="F2154" t="str">
        <f>IFERROR(VLOOKUP($A2154,'Medical Examinations'!$A:$O,6,FALSE),"")</f>
        <v>No</v>
      </c>
      <c r="G2154" t="str">
        <f>IFERROR(VLOOKUP($A2154,'Medical Examinations'!$A:$O,7,FALSE),"")</f>
        <v>No</v>
      </c>
      <c r="H2154" s="28" t="str">
        <f>IFERROR(VLOOKUP($A2154,'Medical Examinations'!$A:$O,8,FALSE),"")</f>
        <v>0</v>
      </c>
      <c r="I2154" t="str">
        <f>IFERROR(VLOOKUP($A2154,'Medical Examinations'!$A:$O,10,FALSE),"")</f>
        <v>No</v>
      </c>
      <c r="J2154" t="str">
        <f>IFERROR(VLOOKUP($A2154,'Medical Examinations'!$A:$O,14,FALSE),"")</f>
        <v>Obesity</v>
      </c>
      <c r="K2154" t="str">
        <f>IFERROR(VLOOKUP($A2154,'Medical Examinations'!$A:$O,15,FALSE),"")</f>
        <v>Diabetes</v>
      </c>
      <c r="L2154" s="19" t="str">
        <f>IFERROR(VLOOKUP($A2154,'Hospitalisation Details'!$A:$Q,7,FALSE),"")</f>
        <v>10-Nov-1965</v>
      </c>
      <c r="M2154" s="20">
        <f>IFERROR(VLOOKUP($A2154,'Hospitalisation Details'!$A:$Q,10,FALSE),"")</f>
        <v>11842.62</v>
      </c>
      <c r="N2154" s="26" t="str">
        <f>IFERROR(VLOOKUP($A2154,'Hospitalisation Details'!$A:$Q,11,FALSE),"")</f>
        <v>tier - 3</v>
      </c>
      <c r="O2154" t="str">
        <f>IFERROR(VLOOKUP($A2154,'Hospitalisation Details'!$A:$Q,13,FALSE),"")</f>
        <v>tier - 3</v>
      </c>
      <c r="P2154" t="str">
        <f>IFERROR(VLOOKUP($A2154,'Hospitalisation Details'!$A:$Q,15,FALSE),"")</f>
        <v>R1012</v>
      </c>
      <c r="Q2154">
        <f>IFERROR(VLOOKUP($A2154,'Hospitalisation Details'!$A:$Q,8,FALSE),"")</f>
        <v>57</v>
      </c>
    </row>
    <row r="2155" spans="1:17" ht="15" x14ac:dyDescent="0.35">
      <c r="A2155" s="25" t="str">
        <f>'Customer Names'!A925</f>
        <v>Id924</v>
      </c>
      <c r="B2155" t="str">
        <f>IFERROR(VLOOKUP($A2155,'Customer Names'!$A:$F,3,FALSE),"")</f>
        <v>Boivin</v>
      </c>
      <c r="C2155" s="27">
        <f>IFERROR(VLOOKUP($A2155,'Medical Examinations'!$A:$O,2,FALSE),"")</f>
        <v>29</v>
      </c>
      <c r="D2155">
        <f>IFERROR(VLOOKUP($A2155,'Medical Examinations'!$A:$O,3,FALSE),"")</f>
        <v>4.25</v>
      </c>
      <c r="E2155" s="26" t="str">
        <f>IFERROR(VLOOKUP($A2155,'Medical Examinations'!$A:$O,4,FALSE),"")</f>
        <v>Yes</v>
      </c>
      <c r="F2155" t="str">
        <f>IFERROR(VLOOKUP($A2155,'Medical Examinations'!$A:$O,6,FALSE),"")</f>
        <v>No</v>
      </c>
      <c r="G2155" t="str">
        <f>IFERROR(VLOOKUP($A2155,'Medical Examinations'!$A:$O,7,FALSE),"")</f>
        <v>No</v>
      </c>
      <c r="H2155" s="28">
        <f>IFERROR(VLOOKUP($A2155,'Medical Examinations'!$A:$O,8,FALSE),"")</f>
        <v>1</v>
      </c>
      <c r="I2155" t="str">
        <f>IFERROR(VLOOKUP($A2155,'Medical Examinations'!$A:$O,10,FALSE),"")</f>
        <v>No</v>
      </c>
      <c r="J2155" t="str">
        <f>IFERROR(VLOOKUP($A2155,'Medical Examinations'!$A:$O,14,FALSE),"")</f>
        <v>Over Weight</v>
      </c>
      <c r="K2155" t="str">
        <f>IFERROR(VLOOKUP($A2155,'Medical Examinations'!$A:$O,15,FALSE),"")</f>
        <v>Normal</v>
      </c>
      <c r="L2155" s="19" t="str">
        <f>IFERROR(VLOOKUP($A2155,'Hospitalisation Details'!$A:$Q,7,FALSE),"")</f>
        <v>11-Jul-1964</v>
      </c>
      <c r="M2155" s="20">
        <f>IFERROR(VLOOKUP($A2155,'Hospitalisation Details'!$A:$Q,10,FALSE),"")</f>
        <v>11842.44</v>
      </c>
      <c r="N2155" s="26" t="str">
        <f>IFERROR(VLOOKUP($A2155,'Hospitalisation Details'!$A:$Q,11,FALSE),"")</f>
        <v>tier - 3</v>
      </c>
      <c r="O2155" t="str">
        <f>IFERROR(VLOOKUP($A2155,'Hospitalisation Details'!$A:$Q,13,FALSE),"")</f>
        <v>tier - 2</v>
      </c>
      <c r="P2155" t="str">
        <f>IFERROR(VLOOKUP($A2155,'Hospitalisation Details'!$A:$Q,15,FALSE),"")</f>
        <v>R1011</v>
      </c>
      <c r="Q2155">
        <f>IFERROR(VLOOKUP($A2155,'Hospitalisation Details'!$A:$Q,8,FALSE),"")</f>
        <v>58</v>
      </c>
    </row>
    <row r="2156" spans="1:17" ht="15" x14ac:dyDescent="0.35">
      <c r="A2156" s="25" t="str">
        <f>'Customer Names'!A926</f>
        <v>Id925</v>
      </c>
      <c r="B2156" t="str">
        <f>IFERROR(VLOOKUP($A2156,'Customer Names'!$A:$F,3,FALSE),"")</f>
        <v>McAlister</v>
      </c>
      <c r="C2156" s="27">
        <f>IFERROR(VLOOKUP($A2156,'Medical Examinations'!$A:$O,2,FALSE),"")</f>
        <v>30.495000000000001</v>
      </c>
      <c r="D2156">
        <f>IFERROR(VLOOKUP($A2156,'Medical Examinations'!$A:$O,3,FALSE),"")</f>
        <v>8.68</v>
      </c>
      <c r="E2156" s="26" t="str">
        <f>IFERROR(VLOOKUP($A2156,'Medical Examinations'!$A:$O,4,FALSE),"")</f>
        <v>No</v>
      </c>
      <c r="F2156" t="str">
        <f>IFERROR(VLOOKUP($A2156,'Medical Examinations'!$A:$O,6,FALSE),"")</f>
        <v>No</v>
      </c>
      <c r="G2156" t="str">
        <f>IFERROR(VLOOKUP($A2156,'Medical Examinations'!$A:$O,7,FALSE),"")</f>
        <v>No</v>
      </c>
      <c r="H2156" s="28" t="str">
        <f>IFERROR(VLOOKUP($A2156,'Medical Examinations'!$A:$O,8,FALSE),"")</f>
        <v>0</v>
      </c>
      <c r="I2156" t="str">
        <f>IFERROR(VLOOKUP($A2156,'Medical Examinations'!$A:$O,10,FALSE),"")</f>
        <v>No</v>
      </c>
      <c r="J2156" t="str">
        <f>IFERROR(VLOOKUP($A2156,'Medical Examinations'!$A:$O,14,FALSE),"")</f>
        <v>Obesity</v>
      </c>
      <c r="K2156" t="str">
        <f>IFERROR(VLOOKUP($A2156,'Medical Examinations'!$A:$O,15,FALSE),"")</f>
        <v>Diabetes</v>
      </c>
      <c r="L2156" s="19" t="str">
        <f>IFERROR(VLOOKUP($A2156,'Hospitalisation Details'!$A:$Q,7,FALSE),"")</f>
        <v>25-Sep-1965</v>
      </c>
      <c r="M2156" s="20">
        <f>IFERROR(VLOOKUP($A2156,'Hospitalisation Details'!$A:$Q,10,FALSE),"")</f>
        <v>11840.78</v>
      </c>
      <c r="N2156" s="26" t="str">
        <f>IFERROR(VLOOKUP($A2156,'Hospitalisation Details'!$A:$Q,11,FALSE),"")</f>
        <v>tier - 3</v>
      </c>
      <c r="O2156" t="str">
        <f>IFERROR(VLOOKUP($A2156,'Hospitalisation Details'!$A:$Q,13,FALSE),"")</f>
        <v>tier - 2</v>
      </c>
      <c r="P2156" t="str">
        <f>IFERROR(VLOOKUP($A2156,'Hospitalisation Details'!$A:$Q,15,FALSE),"")</f>
        <v>R1012</v>
      </c>
      <c r="Q2156">
        <f>IFERROR(VLOOKUP($A2156,'Hospitalisation Details'!$A:$Q,8,FALSE),"")</f>
        <v>57</v>
      </c>
    </row>
    <row r="2157" spans="1:17" ht="15" x14ac:dyDescent="0.35">
      <c r="A2157" s="25" t="str">
        <f>'Customer Names'!A927</f>
        <v>Id926</v>
      </c>
      <c r="B2157" t="str">
        <f>IFERROR(VLOOKUP($A2157,'Customer Names'!$A:$F,3,FALSE),"")</f>
        <v>Akhmedova</v>
      </c>
      <c r="C2157" s="27">
        <f>IFERROR(VLOOKUP($A2157,'Medical Examinations'!$A:$O,2,FALSE),"")</f>
        <v>25.2</v>
      </c>
      <c r="D2157">
        <f>IFERROR(VLOOKUP($A2157,'Medical Examinations'!$A:$O,3,FALSE),"")</f>
        <v>6.25</v>
      </c>
      <c r="E2157" s="26" t="str">
        <f>IFERROR(VLOOKUP($A2157,'Medical Examinations'!$A:$O,4,FALSE),"")</f>
        <v>Yes</v>
      </c>
      <c r="F2157" t="str">
        <f>IFERROR(VLOOKUP($A2157,'Medical Examinations'!$A:$O,6,FALSE),"")</f>
        <v>No</v>
      </c>
      <c r="G2157" t="str">
        <f>IFERROR(VLOOKUP($A2157,'Medical Examinations'!$A:$O,7,FALSE),"")</f>
        <v>No</v>
      </c>
      <c r="H2157" s="28">
        <f>IFERROR(VLOOKUP($A2157,'Medical Examinations'!$A:$O,8,FALSE),"")</f>
        <v>1</v>
      </c>
      <c r="I2157" t="str">
        <f>IFERROR(VLOOKUP($A2157,'Medical Examinations'!$A:$O,10,FALSE),"")</f>
        <v>No</v>
      </c>
      <c r="J2157" t="str">
        <f>IFERROR(VLOOKUP($A2157,'Medical Examinations'!$A:$O,14,FALSE),"")</f>
        <v>Over Weight</v>
      </c>
      <c r="K2157" t="str">
        <f>IFERROR(VLOOKUP($A2157,'Medical Examinations'!$A:$O,15,FALSE),"")</f>
        <v>Prediabetes</v>
      </c>
      <c r="L2157" s="19" t="str">
        <f>IFERROR(VLOOKUP($A2157,'Hospitalisation Details'!$A:$Q,7,FALSE),"")</f>
        <v>11-Sep-1964</v>
      </c>
      <c r="M2157" s="20">
        <f>IFERROR(VLOOKUP($A2157,'Hospitalisation Details'!$A:$Q,10,FALSE),"")</f>
        <v>11837.16</v>
      </c>
      <c r="N2157" s="26" t="str">
        <f>IFERROR(VLOOKUP($A2157,'Hospitalisation Details'!$A:$Q,11,FALSE),"")</f>
        <v>tier - 3</v>
      </c>
      <c r="O2157" t="str">
        <f>IFERROR(VLOOKUP($A2157,'Hospitalisation Details'!$A:$Q,13,FALSE),"")</f>
        <v>tier - 3</v>
      </c>
      <c r="P2157" t="str">
        <f>IFERROR(VLOOKUP($A2157,'Hospitalisation Details'!$A:$Q,15,FALSE),"")</f>
        <v>R1011</v>
      </c>
      <c r="Q2157">
        <f>IFERROR(VLOOKUP($A2157,'Hospitalisation Details'!$A:$Q,8,FALSE),"")</f>
        <v>58</v>
      </c>
    </row>
    <row r="2158" spans="1:17" ht="15" x14ac:dyDescent="0.35">
      <c r="A2158" s="25" t="str">
        <f>'Customer Names'!A928</f>
        <v>Id927</v>
      </c>
      <c r="B2158" t="str">
        <f>IFERROR(VLOOKUP($A2158,'Customer Names'!$A:$F,3,FALSE),"")</f>
        <v>Tucker</v>
      </c>
      <c r="C2158" s="27">
        <f>IFERROR(VLOOKUP($A2158,'Medical Examinations'!$A:$O,2,FALSE),"")</f>
        <v>22.77</v>
      </c>
      <c r="D2158">
        <f>IFERROR(VLOOKUP($A2158,'Medical Examinations'!$A:$O,3,FALSE),"")</f>
        <v>4.47</v>
      </c>
      <c r="E2158" s="26" t="str">
        <f>IFERROR(VLOOKUP($A2158,'Medical Examinations'!$A:$O,4,FALSE),"")</f>
        <v>Yes</v>
      </c>
      <c r="F2158" t="str">
        <f>IFERROR(VLOOKUP($A2158,'Medical Examinations'!$A:$O,6,FALSE),"")</f>
        <v>No</v>
      </c>
      <c r="G2158" t="str">
        <f>IFERROR(VLOOKUP($A2158,'Medical Examinations'!$A:$O,7,FALSE),"")</f>
        <v>No</v>
      </c>
      <c r="H2158" s="28">
        <f>IFERROR(VLOOKUP($A2158,'Medical Examinations'!$A:$O,8,FALSE),"")</f>
        <v>1</v>
      </c>
      <c r="I2158" t="str">
        <f>IFERROR(VLOOKUP($A2158,'Medical Examinations'!$A:$O,10,FALSE),"")</f>
        <v>No</v>
      </c>
      <c r="J2158" t="str">
        <f>IFERROR(VLOOKUP($A2158,'Medical Examinations'!$A:$O,14,FALSE),"")</f>
        <v>Normal Weight</v>
      </c>
      <c r="K2158" t="str">
        <f>IFERROR(VLOOKUP($A2158,'Medical Examinations'!$A:$O,15,FALSE),"")</f>
        <v>Normal</v>
      </c>
      <c r="L2158" s="19" t="str">
        <f>IFERROR(VLOOKUP($A2158,'Hospitalisation Details'!$A:$Q,7,FALSE),"")</f>
        <v>27-Jun-1964</v>
      </c>
      <c r="M2158" s="20">
        <f>IFERROR(VLOOKUP($A2158,'Hospitalisation Details'!$A:$Q,10,FALSE),"")</f>
        <v>11833.78</v>
      </c>
      <c r="N2158" s="26" t="str">
        <f>IFERROR(VLOOKUP($A2158,'Hospitalisation Details'!$A:$Q,11,FALSE),"")</f>
        <v>tier - 3</v>
      </c>
      <c r="O2158" t="str">
        <f>IFERROR(VLOOKUP($A2158,'Hospitalisation Details'!$A:$Q,13,FALSE),"")</f>
        <v>tier - 3</v>
      </c>
      <c r="P2158" t="str">
        <f>IFERROR(VLOOKUP($A2158,'Hospitalisation Details'!$A:$Q,15,FALSE),"")</f>
        <v>R1013</v>
      </c>
      <c r="Q2158">
        <f>IFERROR(VLOOKUP($A2158,'Hospitalisation Details'!$A:$Q,8,FALSE),"")</f>
        <v>58</v>
      </c>
    </row>
    <row r="2159" spans="1:17" ht="15" x14ac:dyDescent="0.35">
      <c r="A2159" s="25" t="str">
        <f>'Customer Names'!A929</f>
        <v>Id928</v>
      </c>
      <c r="B2159" t="str">
        <f>IFERROR(VLOOKUP($A2159,'Customer Names'!$A:$F,3,FALSE),"")</f>
        <v>Gramelspacher</v>
      </c>
      <c r="C2159" s="27">
        <f>IFERROR(VLOOKUP($A2159,'Medical Examinations'!$A:$O,2,FALSE),"")</f>
        <v>23.18</v>
      </c>
      <c r="D2159">
        <f>IFERROR(VLOOKUP($A2159,'Medical Examinations'!$A:$O,3,FALSE),"")</f>
        <v>8.31</v>
      </c>
      <c r="E2159" s="26" t="str">
        <f>IFERROR(VLOOKUP($A2159,'Medical Examinations'!$A:$O,4,FALSE),"")</f>
        <v>No</v>
      </c>
      <c r="F2159" t="str">
        <f>IFERROR(VLOOKUP($A2159,'Medical Examinations'!$A:$O,6,FALSE),"")</f>
        <v>No</v>
      </c>
      <c r="G2159" t="str">
        <f>IFERROR(VLOOKUP($A2159,'Medical Examinations'!$A:$O,7,FALSE),"")</f>
        <v>No</v>
      </c>
      <c r="H2159" s="28" t="str">
        <f>IFERROR(VLOOKUP($A2159,'Medical Examinations'!$A:$O,8,FALSE),"")</f>
        <v>0</v>
      </c>
      <c r="I2159" t="str">
        <f>IFERROR(VLOOKUP($A2159,'Medical Examinations'!$A:$O,10,FALSE),"")</f>
        <v>No</v>
      </c>
      <c r="J2159" t="str">
        <f>IFERROR(VLOOKUP($A2159,'Medical Examinations'!$A:$O,14,FALSE),"")</f>
        <v>Normal Weight</v>
      </c>
      <c r="K2159" t="str">
        <f>IFERROR(VLOOKUP($A2159,'Medical Examinations'!$A:$O,15,FALSE),"")</f>
        <v>Diabetes</v>
      </c>
      <c r="L2159" s="19" t="str">
        <f>IFERROR(VLOOKUP($A2159,'Hospitalisation Details'!$A:$Q,7,FALSE),"")</f>
        <v>3-Oct-1965</v>
      </c>
      <c r="M2159" s="20">
        <f>IFERROR(VLOOKUP($A2159,'Hospitalisation Details'!$A:$Q,10,FALSE),"")</f>
        <v>11830.61</v>
      </c>
      <c r="N2159" s="26" t="str">
        <f>IFERROR(VLOOKUP($A2159,'Hospitalisation Details'!$A:$Q,11,FALSE),"")</f>
        <v>tier - 3</v>
      </c>
      <c r="O2159" t="str">
        <f>IFERROR(VLOOKUP($A2159,'Hospitalisation Details'!$A:$Q,13,FALSE),"")</f>
        <v>tier - 1</v>
      </c>
      <c r="P2159" t="str">
        <f>IFERROR(VLOOKUP($A2159,'Hospitalisation Details'!$A:$Q,15,FALSE),"")</f>
        <v>R1012</v>
      </c>
      <c r="Q2159">
        <f>IFERROR(VLOOKUP($A2159,'Hospitalisation Details'!$A:$Q,8,FALSE),"")</f>
        <v>57</v>
      </c>
    </row>
    <row r="2160" spans="1:17" ht="15" x14ac:dyDescent="0.35">
      <c r="A2160" s="25" t="str">
        <f>'Customer Names'!A930</f>
        <v>Id929</v>
      </c>
      <c r="B2160" t="str">
        <f>IFERROR(VLOOKUP($A2160,'Customer Names'!$A:$F,3,FALSE),"")</f>
        <v>Goldsmith</v>
      </c>
      <c r="C2160" s="27">
        <f>IFERROR(VLOOKUP($A2160,'Medical Examinations'!$A:$O,2,FALSE),"")</f>
        <v>35.409999999999997</v>
      </c>
      <c r="D2160">
        <f>IFERROR(VLOOKUP($A2160,'Medical Examinations'!$A:$O,3,FALSE),"")</f>
        <v>5.68</v>
      </c>
      <c r="E2160" s="26" t="str">
        <f>IFERROR(VLOOKUP($A2160,'Medical Examinations'!$A:$O,4,FALSE),"")</f>
        <v>No</v>
      </c>
      <c r="F2160" t="str">
        <f>IFERROR(VLOOKUP($A2160,'Medical Examinations'!$A:$O,6,FALSE),"")</f>
        <v>No</v>
      </c>
      <c r="G2160" t="str">
        <f>IFERROR(VLOOKUP($A2160,'Medical Examinations'!$A:$O,7,FALSE),"")</f>
        <v>No</v>
      </c>
      <c r="H2160" s="28" t="str">
        <f>IFERROR(VLOOKUP($A2160,'Medical Examinations'!$A:$O,8,FALSE),"")</f>
        <v>0</v>
      </c>
      <c r="I2160" t="str">
        <f>IFERROR(VLOOKUP($A2160,'Medical Examinations'!$A:$O,10,FALSE),"")</f>
        <v>No</v>
      </c>
      <c r="J2160" t="str">
        <f>IFERROR(VLOOKUP($A2160,'Medical Examinations'!$A:$O,14,FALSE),"")</f>
        <v>Obesity</v>
      </c>
      <c r="K2160" t="str">
        <f>IFERROR(VLOOKUP($A2160,'Medical Examinations'!$A:$O,15,FALSE),"")</f>
        <v>Normal</v>
      </c>
      <c r="L2160" s="19" t="str">
        <f>IFERROR(VLOOKUP($A2160,'Hospitalisation Details'!$A:$Q,7,FALSE),"")</f>
        <v>20-Nov-1982</v>
      </c>
      <c r="M2160" s="20">
        <f>IFERROR(VLOOKUP($A2160,'Hospitalisation Details'!$A:$Q,10,FALSE),"")</f>
        <v>11773.06</v>
      </c>
      <c r="N2160" s="26" t="str">
        <f>IFERROR(VLOOKUP($A2160,'Hospitalisation Details'!$A:$Q,11,FALSE),"")</f>
        <v>tier - 3</v>
      </c>
      <c r="O2160" t="str">
        <f>IFERROR(VLOOKUP($A2160,'Hospitalisation Details'!$A:$Q,13,FALSE),"")</f>
        <v>tier - 3</v>
      </c>
      <c r="P2160" t="str">
        <f>IFERROR(VLOOKUP($A2160,'Hospitalisation Details'!$A:$Q,15,FALSE),"")</f>
        <v>R1026</v>
      </c>
      <c r="Q2160">
        <f>IFERROR(VLOOKUP($A2160,'Hospitalisation Details'!$A:$Q,8,FALSE),"")</f>
        <v>40</v>
      </c>
    </row>
    <row r="2161" spans="1:17" ht="15" x14ac:dyDescent="0.35">
      <c r="A2161" s="25" t="str">
        <f>'Customer Names'!A94</f>
        <v>Id93</v>
      </c>
      <c r="B2161" t="str">
        <f>IFERROR(VLOOKUP($A2161,'Customer Names'!$A:$F,3,FALSE),"")</f>
        <v>Farina</v>
      </c>
      <c r="C2161" s="27">
        <f>IFERROR(VLOOKUP($A2161,'Medical Examinations'!$A:$O,2,FALSE),"")</f>
        <v>50.58</v>
      </c>
      <c r="D2161">
        <f>IFERROR(VLOOKUP($A2161,'Medical Examinations'!$A:$O,3,FALSE),"")</f>
        <v>5.12</v>
      </c>
      <c r="E2161" s="26" t="str">
        <f>IFERROR(VLOOKUP($A2161,'Medical Examinations'!$A:$O,4,FALSE),"")</f>
        <v>No</v>
      </c>
      <c r="F2161" t="str">
        <f>IFERROR(VLOOKUP($A2161,'Medical Examinations'!$A:$O,6,FALSE),"")</f>
        <v>No</v>
      </c>
      <c r="G2161" t="str">
        <f>IFERROR(VLOOKUP($A2161,'Medical Examinations'!$A:$O,7,FALSE),"")</f>
        <v>No</v>
      </c>
      <c r="H2161" s="28">
        <f>IFERROR(VLOOKUP($A2161,'Medical Examinations'!$A:$O,8,FALSE),"")</f>
        <v>2</v>
      </c>
      <c r="I2161" t="str">
        <f>IFERROR(VLOOKUP($A2161,'Medical Examinations'!$A:$O,10,FALSE),"")</f>
        <v>Yes</v>
      </c>
      <c r="J2161" t="str">
        <f>IFERROR(VLOOKUP($A2161,'Medical Examinations'!$A:$O,14,FALSE),"")</f>
        <v>Obesity</v>
      </c>
      <c r="K2161" t="str">
        <f>IFERROR(VLOOKUP($A2161,'Medical Examinations'!$A:$O,15,FALSE),"")</f>
        <v>Normal</v>
      </c>
      <c r="L2161" s="19" t="str">
        <f>IFERROR(VLOOKUP($A2161,'Hospitalisation Details'!$A:$Q,7,FALSE),"")</f>
        <v>10-Jun-1972</v>
      </c>
      <c r="M2161" s="20">
        <f>IFERROR(VLOOKUP($A2161,'Hospitalisation Details'!$A:$Q,10,FALSE),"")</f>
        <v>40817.85</v>
      </c>
      <c r="N2161" s="26" t="str">
        <f>IFERROR(VLOOKUP($A2161,'Hospitalisation Details'!$A:$Q,11,FALSE),"")</f>
        <v>tier - 1</v>
      </c>
      <c r="O2161" t="str">
        <f>IFERROR(VLOOKUP($A2161,'Hospitalisation Details'!$A:$Q,13,FALSE),"")</f>
        <v>tier - 3</v>
      </c>
      <c r="P2161" t="str">
        <f>IFERROR(VLOOKUP($A2161,'Hospitalisation Details'!$A:$Q,15,FALSE),"")</f>
        <v>R1011</v>
      </c>
      <c r="Q2161">
        <f>IFERROR(VLOOKUP($A2161,'Hospitalisation Details'!$A:$Q,8,FALSE),"")</f>
        <v>50</v>
      </c>
    </row>
    <row r="2162" spans="1:17" ht="15" x14ac:dyDescent="0.35">
      <c r="A2162" s="25" t="str">
        <f>'Customer Names'!A931</f>
        <v>Id930</v>
      </c>
      <c r="B2162" t="str">
        <f>IFERROR(VLOOKUP($A2162,'Customer Names'!$A:$F,3,FALSE),"")</f>
        <v>Tranter</v>
      </c>
      <c r="C2162" s="27">
        <f>IFERROR(VLOOKUP($A2162,'Medical Examinations'!$A:$O,2,FALSE),"")</f>
        <v>32.11</v>
      </c>
      <c r="D2162">
        <f>IFERROR(VLOOKUP($A2162,'Medical Examinations'!$A:$O,3,FALSE),"")</f>
        <v>4.75</v>
      </c>
      <c r="E2162" s="26" t="str">
        <f>IFERROR(VLOOKUP($A2162,'Medical Examinations'!$A:$O,4,FALSE),"")</f>
        <v>Yes</v>
      </c>
      <c r="F2162" t="str">
        <f>IFERROR(VLOOKUP($A2162,'Medical Examinations'!$A:$O,6,FALSE),"")</f>
        <v>No</v>
      </c>
      <c r="G2162" t="str">
        <f>IFERROR(VLOOKUP($A2162,'Medical Examinations'!$A:$O,7,FALSE),"")</f>
        <v>No</v>
      </c>
      <c r="H2162" s="28">
        <f>IFERROR(VLOOKUP($A2162,'Medical Examinations'!$A:$O,8,FALSE),"")</f>
        <v>2</v>
      </c>
      <c r="I2162" t="str">
        <f>IFERROR(VLOOKUP($A2162,'Medical Examinations'!$A:$O,10,FALSE),"")</f>
        <v>No</v>
      </c>
      <c r="J2162" t="str">
        <f>IFERROR(VLOOKUP($A2162,'Medical Examinations'!$A:$O,14,FALSE),"")</f>
        <v>Obesity</v>
      </c>
      <c r="K2162" t="str">
        <f>IFERROR(VLOOKUP($A2162,'Medical Examinations'!$A:$O,15,FALSE),"")</f>
        <v>Normal</v>
      </c>
      <c r="L2162" s="19" t="str">
        <f>IFERROR(VLOOKUP($A2162,'Hospitalisation Details'!$A:$Q,7,FALSE),"")</f>
        <v>25-Jul-1966</v>
      </c>
      <c r="M2162" s="20">
        <f>IFERROR(VLOOKUP($A2162,'Hospitalisation Details'!$A:$Q,10,FALSE),"")</f>
        <v>11763</v>
      </c>
      <c r="N2162" s="26" t="str">
        <f>IFERROR(VLOOKUP($A2162,'Hospitalisation Details'!$A:$Q,11,FALSE),"")</f>
        <v>tier - 3</v>
      </c>
      <c r="O2162" t="str">
        <f>IFERROR(VLOOKUP($A2162,'Hospitalisation Details'!$A:$Q,13,FALSE),"")</f>
        <v>tier - 3</v>
      </c>
      <c r="P2162" t="str">
        <f>IFERROR(VLOOKUP($A2162,'Hospitalisation Details'!$A:$Q,15,FALSE),"")</f>
        <v>R1016</v>
      </c>
      <c r="Q2162">
        <f>IFERROR(VLOOKUP($A2162,'Hospitalisation Details'!$A:$Q,8,FALSE),"")</f>
        <v>56</v>
      </c>
    </row>
    <row r="2163" spans="1:17" ht="15" x14ac:dyDescent="0.35">
      <c r="A2163" s="25" t="str">
        <f>'Customer Names'!A932</f>
        <v>Id931</v>
      </c>
      <c r="B2163" t="str">
        <f>IFERROR(VLOOKUP($A2163,'Customer Names'!$A:$F,3,FALSE),"")</f>
        <v>Tu</v>
      </c>
      <c r="C2163" s="27">
        <f>IFERROR(VLOOKUP($A2163,'Medical Examinations'!$A:$O,2,FALSE),"")</f>
        <v>34.479999999999997</v>
      </c>
      <c r="D2163">
        <f>IFERROR(VLOOKUP($A2163,'Medical Examinations'!$A:$O,3,FALSE),"")</f>
        <v>6.31</v>
      </c>
      <c r="E2163" s="26" t="str">
        <f>IFERROR(VLOOKUP($A2163,'Medical Examinations'!$A:$O,4,FALSE),"")</f>
        <v>No</v>
      </c>
      <c r="F2163" t="str">
        <f>IFERROR(VLOOKUP($A2163,'Medical Examinations'!$A:$O,6,FALSE),"")</f>
        <v>No</v>
      </c>
      <c r="G2163" t="str">
        <f>IFERROR(VLOOKUP($A2163,'Medical Examinations'!$A:$O,7,FALSE),"")</f>
        <v>Yes</v>
      </c>
      <c r="H2163" s="28">
        <f>IFERROR(VLOOKUP($A2163,'Medical Examinations'!$A:$O,8,FALSE),"")</f>
        <v>1</v>
      </c>
      <c r="I2163" t="str">
        <f>IFERROR(VLOOKUP($A2163,'Medical Examinations'!$A:$O,10,FALSE),"")</f>
        <v>No</v>
      </c>
      <c r="J2163" t="str">
        <f>IFERROR(VLOOKUP($A2163,'Medical Examinations'!$A:$O,14,FALSE),"")</f>
        <v>Obesity</v>
      </c>
      <c r="K2163" t="str">
        <f>IFERROR(VLOOKUP($A2163,'Medical Examinations'!$A:$O,15,FALSE),"")</f>
        <v>Prediabetes</v>
      </c>
      <c r="L2163" s="19" t="str">
        <f>IFERROR(VLOOKUP($A2163,'Hospitalisation Details'!$A:$Q,7,FALSE),"")</f>
        <v>6-Nov-1979</v>
      </c>
      <c r="M2163" s="20">
        <f>IFERROR(VLOOKUP($A2163,'Hospitalisation Details'!$A:$Q,10,FALSE),"")</f>
        <v>11752.68</v>
      </c>
      <c r="N2163" s="26" t="str">
        <f>IFERROR(VLOOKUP($A2163,'Hospitalisation Details'!$A:$Q,11,FALSE),"")</f>
        <v>tier - 3</v>
      </c>
      <c r="O2163" t="str">
        <f>IFERROR(VLOOKUP($A2163,'Hospitalisation Details'!$A:$Q,13,FALSE),"")</f>
        <v>tier - 1</v>
      </c>
      <c r="P2163" t="str">
        <f>IFERROR(VLOOKUP($A2163,'Hospitalisation Details'!$A:$Q,15,FALSE),"")</f>
        <v>R1026</v>
      </c>
      <c r="Q2163">
        <f>IFERROR(VLOOKUP($A2163,'Hospitalisation Details'!$A:$Q,8,FALSE),"")</f>
        <v>43</v>
      </c>
    </row>
    <row r="2164" spans="1:17" ht="15" x14ac:dyDescent="0.35">
      <c r="A2164" s="25" t="str">
        <f>'Customer Names'!A933</f>
        <v>Id932</v>
      </c>
      <c r="B2164" t="str">
        <f>IFERROR(VLOOKUP($A2164,'Customer Names'!$A:$F,3,FALSE),"")</f>
        <v>Kaczka</v>
      </c>
      <c r="C2164" s="27">
        <f>IFERROR(VLOOKUP($A2164,'Medical Examinations'!$A:$O,2,FALSE),"")</f>
        <v>34.39</v>
      </c>
      <c r="D2164">
        <f>IFERROR(VLOOKUP($A2164,'Medical Examinations'!$A:$O,3,FALSE),"")</f>
        <v>6.28</v>
      </c>
      <c r="E2164" s="26" t="str">
        <f>IFERROR(VLOOKUP($A2164,'Medical Examinations'!$A:$O,4,FALSE),"")</f>
        <v>Yes</v>
      </c>
      <c r="F2164" t="str">
        <f>IFERROR(VLOOKUP($A2164,'Medical Examinations'!$A:$O,6,FALSE),"")</f>
        <v>No</v>
      </c>
      <c r="G2164" t="str">
        <f>IFERROR(VLOOKUP($A2164,'Medical Examinations'!$A:$O,7,FALSE),"")</f>
        <v>No</v>
      </c>
      <c r="H2164" s="28">
        <f>IFERROR(VLOOKUP($A2164,'Medical Examinations'!$A:$O,8,FALSE),"")</f>
        <v>1</v>
      </c>
      <c r="I2164" t="str">
        <f>IFERROR(VLOOKUP($A2164,'Medical Examinations'!$A:$O,10,FALSE),"")</f>
        <v>No</v>
      </c>
      <c r="J2164" t="str">
        <f>IFERROR(VLOOKUP($A2164,'Medical Examinations'!$A:$O,14,FALSE),"")</f>
        <v>Obesity</v>
      </c>
      <c r="K2164" t="str">
        <f>IFERROR(VLOOKUP($A2164,'Medical Examinations'!$A:$O,15,FALSE),"")</f>
        <v>Prediabetes</v>
      </c>
      <c r="L2164" s="19" t="str">
        <f>IFERROR(VLOOKUP($A2164,'Hospitalisation Details'!$A:$Q,7,FALSE),"")</f>
        <v>2-Dec-1964</v>
      </c>
      <c r="M2164" s="20">
        <f>IFERROR(VLOOKUP($A2164,'Hospitalisation Details'!$A:$Q,10,FALSE),"")</f>
        <v>11743.93</v>
      </c>
      <c r="N2164" s="26" t="str">
        <f>IFERROR(VLOOKUP($A2164,'Hospitalisation Details'!$A:$Q,11,FALSE),"")</f>
        <v>tier - 3</v>
      </c>
      <c r="O2164" t="str">
        <f>IFERROR(VLOOKUP($A2164,'Hospitalisation Details'!$A:$Q,13,FALSE),"")</f>
        <v>tier - 1</v>
      </c>
      <c r="P2164" t="str">
        <f>IFERROR(VLOOKUP($A2164,'Hospitalisation Details'!$A:$Q,15,FALSE),"")</f>
        <v>R1012</v>
      </c>
      <c r="Q2164">
        <f>IFERROR(VLOOKUP($A2164,'Hospitalisation Details'!$A:$Q,8,FALSE),"")</f>
        <v>58</v>
      </c>
    </row>
    <row r="2165" spans="1:17" ht="15" x14ac:dyDescent="0.35">
      <c r="A2165" s="25" t="str">
        <f>'Customer Names'!A934</f>
        <v>Id933</v>
      </c>
      <c r="B2165" t="str">
        <f>IFERROR(VLOOKUP($A2165,'Customer Names'!$A:$F,3,FALSE),"")</f>
        <v>Hunter</v>
      </c>
      <c r="C2165" s="27">
        <f>IFERROR(VLOOKUP($A2165,'Medical Examinations'!$A:$O,2,FALSE),"")</f>
        <v>26.4</v>
      </c>
      <c r="D2165">
        <f>IFERROR(VLOOKUP($A2165,'Medical Examinations'!$A:$O,3,FALSE),"")</f>
        <v>9.2899999999999991</v>
      </c>
      <c r="E2165" s="26" t="str">
        <f>IFERROR(VLOOKUP($A2165,'Medical Examinations'!$A:$O,4,FALSE),"")</f>
        <v>Yes</v>
      </c>
      <c r="F2165" t="str">
        <f>IFERROR(VLOOKUP($A2165,'Medical Examinations'!$A:$O,6,FALSE),"")</f>
        <v>No</v>
      </c>
      <c r="G2165" t="str">
        <f>IFERROR(VLOOKUP($A2165,'Medical Examinations'!$A:$O,7,FALSE),"")</f>
        <v>Yes</v>
      </c>
      <c r="H2165" s="28">
        <f>IFERROR(VLOOKUP($A2165,'Medical Examinations'!$A:$O,8,FALSE),"")</f>
        <v>1</v>
      </c>
      <c r="I2165" t="str">
        <f>IFERROR(VLOOKUP($A2165,'Medical Examinations'!$A:$O,10,FALSE),"")</f>
        <v>No</v>
      </c>
      <c r="J2165" t="str">
        <f>IFERROR(VLOOKUP($A2165,'Medical Examinations'!$A:$O,14,FALSE),"")</f>
        <v>Over Weight</v>
      </c>
      <c r="K2165" t="str">
        <f>IFERROR(VLOOKUP($A2165,'Medical Examinations'!$A:$O,15,FALSE),"")</f>
        <v>Diabetes</v>
      </c>
      <c r="L2165" s="19" t="str">
        <f>IFERROR(VLOOKUP($A2165,'Hospitalisation Details'!$A:$Q,7,FALSE),"")</f>
        <v>9-Jun-1963</v>
      </c>
      <c r="M2165" s="20">
        <f>IFERROR(VLOOKUP($A2165,'Hospitalisation Details'!$A:$Q,10,FALSE),"")</f>
        <v>11743.3</v>
      </c>
      <c r="N2165" s="26" t="str">
        <f>IFERROR(VLOOKUP($A2165,'Hospitalisation Details'!$A:$Q,11,FALSE),"")</f>
        <v>tier - 3</v>
      </c>
      <c r="O2165" t="str">
        <f>IFERROR(VLOOKUP($A2165,'Hospitalisation Details'!$A:$Q,13,FALSE),"")</f>
        <v>tier - 3</v>
      </c>
      <c r="P2165" t="str">
        <f>IFERROR(VLOOKUP($A2165,'Hospitalisation Details'!$A:$Q,15,FALSE),"")</f>
        <v>R1013</v>
      </c>
      <c r="Q2165">
        <f>IFERROR(VLOOKUP($A2165,'Hospitalisation Details'!$A:$Q,8,FALSE),"")</f>
        <v>59</v>
      </c>
    </row>
    <row r="2166" spans="1:17" ht="15" x14ac:dyDescent="0.35">
      <c r="A2166" s="25" t="str">
        <f>'Customer Names'!A935</f>
        <v>Id934</v>
      </c>
      <c r="B2166" t="str">
        <f>IFERROR(VLOOKUP($A2166,'Customer Names'!$A:$F,3,FALSE),"")</f>
        <v>Moran</v>
      </c>
      <c r="C2166" s="27">
        <f>IFERROR(VLOOKUP($A2166,'Medical Examinations'!$A:$O,2,FALSE),"")</f>
        <v>28.1</v>
      </c>
      <c r="D2166">
        <f>IFERROR(VLOOKUP($A2166,'Medical Examinations'!$A:$O,3,FALSE),"")</f>
        <v>5.79</v>
      </c>
      <c r="E2166" s="26" t="str">
        <f>IFERROR(VLOOKUP($A2166,'Medical Examinations'!$A:$O,4,FALSE),"")</f>
        <v>Yes</v>
      </c>
      <c r="F2166" t="str">
        <f>IFERROR(VLOOKUP($A2166,'Medical Examinations'!$A:$O,6,FALSE),"")</f>
        <v>No</v>
      </c>
      <c r="G2166" t="str">
        <f>IFERROR(VLOOKUP($A2166,'Medical Examinations'!$A:$O,7,FALSE),"")</f>
        <v>Yes</v>
      </c>
      <c r="H2166" s="28">
        <f>IFERROR(VLOOKUP($A2166,'Medical Examinations'!$A:$O,8,FALSE),"")</f>
        <v>1</v>
      </c>
      <c r="I2166" t="str">
        <f>IFERROR(VLOOKUP($A2166,'Medical Examinations'!$A:$O,10,FALSE),"")</f>
        <v>No</v>
      </c>
      <c r="J2166" t="str">
        <f>IFERROR(VLOOKUP($A2166,'Medical Examinations'!$A:$O,14,FALSE),"")</f>
        <v>Over Weight</v>
      </c>
      <c r="K2166" t="str">
        <f>IFERROR(VLOOKUP($A2166,'Medical Examinations'!$A:$O,15,FALSE),"")</f>
        <v>Prediabetes</v>
      </c>
      <c r="L2166" s="19" t="str">
        <f>IFERROR(VLOOKUP($A2166,'Hospitalisation Details'!$A:$Q,7,FALSE),"")</f>
        <v>12-Nov-1969</v>
      </c>
      <c r="M2166" s="20">
        <f>IFERROR(VLOOKUP($A2166,'Hospitalisation Details'!$A:$Q,10,FALSE),"")</f>
        <v>11741.73</v>
      </c>
      <c r="N2166" s="26" t="str">
        <f>IFERROR(VLOOKUP($A2166,'Hospitalisation Details'!$A:$Q,11,FALSE),"")</f>
        <v>tier - 3</v>
      </c>
      <c r="O2166" t="str">
        <f>IFERROR(VLOOKUP($A2166,'Hospitalisation Details'!$A:$Q,13,FALSE),"")</f>
        <v>tier - 1</v>
      </c>
      <c r="P2166" t="str">
        <f>IFERROR(VLOOKUP($A2166,'Hospitalisation Details'!$A:$Q,15,FALSE),"")</f>
        <v>R1011</v>
      </c>
      <c r="Q2166">
        <f>IFERROR(VLOOKUP($A2166,'Hospitalisation Details'!$A:$Q,8,FALSE),"")</f>
        <v>53</v>
      </c>
    </row>
    <row r="2167" spans="1:17" ht="15" x14ac:dyDescent="0.35">
      <c r="A2167" s="25" t="str">
        <f>'Customer Names'!A936</f>
        <v>Id935</v>
      </c>
      <c r="B2167" t="str">
        <f>IFERROR(VLOOKUP($A2167,'Customer Names'!$A:$F,3,FALSE),"")</f>
        <v>Ashby</v>
      </c>
      <c r="C2167" s="27">
        <f>IFERROR(VLOOKUP($A2167,'Medical Examinations'!$A:$O,2,FALSE),"")</f>
        <v>27</v>
      </c>
      <c r="D2167">
        <f>IFERROR(VLOOKUP($A2167,'Medical Examinations'!$A:$O,3,FALSE),"")</f>
        <v>4.54</v>
      </c>
      <c r="E2167" s="26" t="str">
        <f>IFERROR(VLOOKUP($A2167,'Medical Examinations'!$A:$O,4,FALSE),"")</f>
        <v>Yes</v>
      </c>
      <c r="F2167" t="str">
        <f>IFERROR(VLOOKUP($A2167,'Medical Examinations'!$A:$O,6,FALSE),"")</f>
        <v>No</v>
      </c>
      <c r="G2167" t="str">
        <f>IFERROR(VLOOKUP($A2167,'Medical Examinations'!$A:$O,7,FALSE),"")</f>
        <v>No</v>
      </c>
      <c r="H2167" s="28">
        <f>IFERROR(VLOOKUP($A2167,'Medical Examinations'!$A:$O,8,FALSE),"")</f>
        <v>1</v>
      </c>
      <c r="I2167" t="str">
        <f>IFERROR(VLOOKUP($A2167,'Medical Examinations'!$A:$O,10,FALSE),"")</f>
        <v>No</v>
      </c>
      <c r="J2167" t="str">
        <f>IFERROR(VLOOKUP($A2167,'Medical Examinations'!$A:$O,14,FALSE),"")</f>
        <v>Over Weight</v>
      </c>
      <c r="K2167" t="str">
        <f>IFERROR(VLOOKUP($A2167,'Medical Examinations'!$A:$O,15,FALSE),"")</f>
        <v>Normal</v>
      </c>
      <c r="L2167" s="19" t="str">
        <f>IFERROR(VLOOKUP($A2167,'Hospitalisation Details'!$A:$Q,7,FALSE),"")</f>
        <v>5-Sep-1988</v>
      </c>
      <c r="M2167" s="20">
        <f>IFERROR(VLOOKUP($A2167,'Hospitalisation Details'!$A:$Q,10,FALSE),"")</f>
        <v>11737.85</v>
      </c>
      <c r="N2167" s="26" t="str">
        <f>IFERROR(VLOOKUP($A2167,'Hospitalisation Details'!$A:$Q,11,FALSE),"")</f>
        <v>tier - 3</v>
      </c>
      <c r="O2167" t="str">
        <f>IFERROR(VLOOKUP($A2167,'Hospitalisation Details'!$A:$Q,13,FALSE),"")</f>
        <v>tier - 1</v>
      </c>
      <c r="P2167" t="str">
        <f>IFERROR(VLOOKUP($A2167,'Hospitalisation Details'!$A:$Q,15,FALSE),"")</f>
        <v>R1011</v>
      </c>
      <c r="Q2167">
        <f>IFERROR(VLOOKUP($A2167,'Hospitalisation Details'!$A:$Q,8,FALSE),"")</f>
        <v>34</v>
      </c>
    </row>
    <row r="2168" spans="1:17" ht="15" x14ac:dyDescent="0.35">
      <c r="A2168" s="25" t="str">
        <f>'Customer Names'!A937</f>
        <v>Id936</v>
      </c>
      <c r="B2168" t="str">
        <f>IFERROR(VLOOKUP($A2168,'Customer Names'!$A:$F,3,FALSE),"")</f>
        <v>Ausen</v>
      </c>
      <c r="C2168" s="27">
        <f>IFERROR(VLOOKUP($A2168,'Medical Examinations'!$A:$O,2,FALSE),"")</f>
        <v>28.594999999999999</v>
      </c>
      <c r="D2168">
        <f>IFERROR(VLOOKUP($A2168,'Medical Examinations'!$A:$O,3,FALSE),"")</f>
        <v>4.68</v>
      </c>
      <c r="E2168" s="26" t="str">
        <f>IFERROR(VLOOKUP($A2168,'Medical Examinations'!$A:$O,4,FALSE),"")</f>
        <v>Yes</v>
      </c>
      <c r="F2168" t="str">
        <f>IFERROR(VLOOKUP($A2168,'Medical Examinations'!$A:$O,6,FALSE),"")</f>
        <v>No</v>
      </c>
      <c r="G2168" t="str">
        <f>IFERROR(VLOOKUP($A2168,'Medical Examinations'!$A:$O,7,FALSE),"")</f>
        <v>No</v>
      </c>
      <c r="H2168" s="28">
        <f>IFERROR(VLOOKUP($A2168,'Medical Examinations'!$A:$O,8,FALSE),"")</f>
        <v>1</v>
      </c>
      <c r="I2168" t="str">
        <f>IFERROR(VLOOKUP($A2168,'Medical Examinations'!$A:$O,10,FALSE),"")</f>
        <v>No</v>
      </c>
      <c r="J2168" t="str">
        <f>IFERROR(VLOOKUP($A2168,'Medical Examinations'!$A:$O,14,FALSE),"")</f>
        <v>Over Weight</v>
      </c>
      <c r="K2168" t="str">
        <f>IFERROR(VLOOKUP($A2168,'Medical Examinations'!$A:$O,15,FALSE),"")</f>
        <v>Normal</v>
      </c>
      <c r="L2168" s="19" t="str">
        <f>IFERROR(VLOOKUP($A2168,'Hospitalisation Details'!$A:$Q,7,FALSE),"")</f>
        <v>9-Nov-1964</v>
      </c>
      <c r="M2168" s="20">
        <f>IFERROR(VLOOKUP($A2168,'Hospitalisation Details'!$A:$Q,10,FALSE),"")</f>
        <v>11735.88</v>
      </c>
      <c r="N2168" s="26" t="str">
        <f>IFERROR(VLOOKUP($A2168,'Hospitalisation Details'!$A:$Q,11,FALSE),"")</f>
        <v>tier - 3</v>
      </c>
      <c r="O2168" t="str">
        <f>IFERROR(VLOOKUP($A2168,'Hospitalisation Details'!$A:$Q,13,FALSE),"")</f>
        <v>tier - 1</v>
      </c>
      <c r="P2168" t="str">
        <f>IFERROR(VLOOKUP($A2168,'Hospitalisation Details'!$A:$Q,15,FALSE),"")</f>
        <v>R1012</v>
      </c>
      <c r="Q2168">
        <f>IFERROR(VLOOKUP($A2168,'Hospitalisation Details'!$A:$Q,8,FALSE),"")</f>
        <v>58</v>
      </c>
    </row>
    <row r="2169" spans="1:17" ht="15" x14ac:dyDescent="0.35">
      <c r="A2169" s="25" t="str">
        <f>'Customer Names'!A938</f>
        <v>Id937</v>
      </c>
      <c r="B2169" t="str">
        <f>IFERROR(VLOOKUP($A2169,'Customer Names'!$A:$F,3,FALSE),"")</f>
        <v>Savage</v>
      </c>
      <c r="C2169" s="27">
        <f>IFERROR(VLOOKUP($A2169,'Medical Examinations'!$A:$O,2,FALSE),"")</f>
        <v>36.799999999999997</v>
      </c>
      <c r="D2169">
        <f>IFERROR(VLOOKUP($A2169,'Medical Examinations'!$A:$O,3,FALSE),"")</f>
        <v>5.88</v>
      </c>
      <c r="E2169" s="26" t="str">
        <f>IFERROR(VLOOKUP($A2169,'Medical Examinations'!$A:$O,4,FALSE),"")</f>
        <v>No</v>
      </c>
      <c r="F2169" t="str">
        <f>IFERROR(VLOOKUP($A2169,'Medical Examinations'!$A:$O,6,FALSE),"")</f>
        <v>No</v>
      </c>
      <c r="G2169" t="str">
        <f>IFERROR(VLOOKUP($A2169,'Medical Examinations'!$A:$O,7,FALSE),"")</f>
        <v>No</v>
      </c>
      <c r="H2169" s="28">
        <f>IFERROR(VLOOKUP($A2169,'Medical Examinations'!$A:$O,8,FALSE),"")</f>
        <v>1</v>
      </c>
      <c r="I2169" t="str">
        <f>IFERROR(VLOOKUP($A2169,'Medical Examinations'!$A:$O,10,FALSE),"")</f>
        <v>No</v>
      </c>
      <c r="J2169" t="str">
        <f>IFERROR(VLOOKUP($A2169,'Medical Examinations'!$A:$O,14,FALSE),"")</f>
        <v>Obesity</v>
      </c>
      <c r="K2169" t="str">
        <f>IFERROR(VLOOKUP($A2169,'Medical Examinations'!$A:$O,15,FALSE),"")</f>
        <v>Prediabetes</v>
      </c>
      <c r="L2169" s="19" t="str">
        <f>IFERROR(VLOOKUP($A2169,'Hospitalisation Details'!$A:$Q,7,FALSE),"")</f>
        <v>26-Nov-1984</v>
      </c>
      <c r="M2169" s="20">
        <f>IFERROR(VLOOKUP($A2169,'Hospitalisation Details'!$A:$Q,10,FALSE),"")</f>
        <v>11730.82</v>
      </c>
      <c r="N2169" s="26" t="str">
        <f>IFERROR(VLOOKUP($A2169,'Hospitalisation Details'!$A:$Q,11,FALSE),"")</f>
        <v>tier - 3</v>
      </c>
      <c r="O2169" t="str">
        <f>IFERROR(VLOOKUP($A2169,'Hospitalisation Details'!$A:$Q,13,FALSE),"")</f>
        <v>tier - 3</v>
      </c>
      <c r="P2169" t="str">
        <f>IFERROR(VLOOKUP($A2169,'Hospitalisation Details'!$A:$Q,15,FALSE),"")</f>
        <v>R1026</v>
      </c>
      <c r="Q2169">
        <f>IFERROR(VLOOKUP($A2169,'Hospitalisation Details'!$A:$Q,8,FALSE),"")</f>
        <v>38</v>
      </c>
    </row>
    <row r="2170" spans="1:17" ht="15" x14ac:dyDescent="0.35">
      <c r="A2170" s="25" t="str">
        <f>'Customer Names'!A939</f>
        <v>Id938</v>
      </c>
      <c r="B2170" t="str">
        <f>IFERROR(VLOOKUP($A2170,'Customer Names'!$A:$F,3,FALSE),"")</f>
        <v>O'Leary</v>
      </c>
      <c r="C2170" s="27">
        <f>IFERROR(VLOOKUP($A2170,'Medical Examinations'!$A:$O,2,FALSE),"")</f>
        <v>23.75</v>
      </c>
      <c r="D2170">
        <f>IFERROR(VLOOKUP($A2170,'Medical Examinations'!$A:$O,3,FALSE),"")</f>
        <v>5.42</v>
      </c>
      <c r="E2170" s="26" t="str">
        <f>IFERROR(VLOOKUP($A2170,'Medical Examinations'!$A:$O,4,FALSE),"")</f>
        <v>Yes</v>
      </c>
      <c r="F2170" t="str">
        <f>IFERROR(VLOOKUP($A2170,'Medical Examinations'!$A:$O,6,FALSE),"")</f>
        <v>No</v>
      </c>
      <c r="G2170" t="str">
        <f>IFERROR(VLOOKUP($A2170,'Medical Examinations'!$A:$O,7,FALSE),"")</f>
        <v>Yes</v>
      </c>
      <c r="H2170" s="28">
        <f>IFERROR(VLOOKUP($A2170,'Medical Examinations'!$A:$O,8,FALSE),"")</f>
        <v>1</v>
      </c>
      <c r="I2170" t="str">
        <f>IFERROR(VLOOKUP($A2170,'Medical Examinations'!$A:$O,10,FALSE),"")</f>
        <v>No</v>
      </c>
      <c r="J2170" t="str">
        <f>IFERROR(VLOOKUP($A2170,'Medical Examinations'!$A:$O,14,FALSE),"")</f>
        <v>Normal Weight</v>
      </c>
      <c r="K2170" t="str">
        <f>IFERROR(VLOOKUP($A2170,'Medical Examinations'!$A:$O,15,FALSE),"")</f>
        <v>Normal</v>
      </c>
      <c r="L2170" s="19" t="str">
        <f>IFERROR(VLOOKUP($A2170,'Hospitalisation Details'!$A:$Q,7,FALSE),"")</f>
        <v>12-Oct-1969</v>
      </c>
      <c r="M2170" s="20">
        <f>IFERROR(VLOOKUP($A2170,'Hospitalisation Details'!$A:$Q,10,FALSE),"")</f>
        <v>11729.68</v>
      </c>
      <c r="N2170" s="26" t="str">
        <f>IFERROR(VLOOKUP($A2170,'Hospitalisation Details'!$A:$Q,11,FALSE),"")</f>
        <v>tier - 3</v>
      </c>
      <c r="O2170" t="str">
        <f>IFERROR(VLOOKUP($A2170,'Hospitalisation Details'!$A:$Q,13,FALSE),"")</f>
        <v>tier - 1</v>
      </c>
      <c r="P2170" t="str">
        <f>IFERROR(VLOOKUP($A2170,'Hospitalisation Details'!$A:$Q,15,FALSE),"")</f>
        <v>R1024</v>
      </c>
      <c r="Q2170">
        <f>IFERROR(VLOOKUP($A2170,'Hospitalisation Details'!$A:$Q,8,FALSE),"")</f>
        <v>53</v>
      </c>
    </row>
    <row r="2171" spans="1:17" ht="15" x14ac:dyDescent="0.35">
      <c r="A2171" s="25" t="str">
        <f>'Customer Names'!A940</f>
        <v>Id939</v>
      </c>
      <c r="B2171" t="str">
        <f>IFERROR(VLOOKUP($A2171,'Customer Names'!$A:$F,3,FALSE),"")</f>
        <v>Scoville</v>
      </c>
      <c r="C2171" s="27">
        <f>IFERROR(VLOOKUP($A2171,'Medical Examinations'!$A:$O,2,FALSE),"")</f>
        <v>35.619999999999997</v>
      </c>
      <c r="D2171">
        <f>IFERROR(VLOOKUP($A2171,'Medical Examinations'!$A:$O,3,FALSE),"")</f>
        <v>4.16</v>
      </c>
      <c r="E2171" s="26" t="str">
        <f>IFERROR(VLOOKUP($A2171,'Medical Examinations'!$A:$O,4,FALSE),"")</f>
        <v>No</v>
      </c>
      <c r="F2171" t="str">
        <f>IFERROR(VLOOKUP($A2171,'Medical Examinations'!$A:$O,6,FALSE),"")</f>
        <v>No</v>
      </c>
      <c r="G2171" t="str">
        <f>IFERROR(VLOOKUP($A2171,'Medical Examinations'!$A:$O,7,FALSE),"")</f>
        <v>No</v>
      </c>
      <c r="H2171" s="28" t="str">
        <f>IFERROR(VLOOKUP($A2171,'Medical Examinations'!$A:$O,8,FALSE),"")</f>
        <v>0</v>
      </c>
      <c r="I2171" t="str">
        <f>IFERROR(VLOOKUP($A2171,'Medical Examinations'!$A:$O,10,FALSE),"")</f>
        <v>No</v>
      </c>
      <c r="J2171" t="str">
        <f>IFERROR(VLOOKUP($A2171,'Medical Examinations'!$A:$O,14,FALSE),"")</f>
        <v>Obesity</v>
      </c>
      <c r="K2171" t="str">
        <f>IFERROR(VLOOKUP($A2171,'Medical Examinations'!$A:$O,15,FALSE),"")</f>
        <v>Normal</v>
      </c>
      <c r="L2171" s="19" t="str">
        <f>IFERROR(VLOOKUP($A2171,'Hospitalisation Details'!$A:$Q,7,FALSE),"")</f>
        <v>21-Oct-1982</v>
      </c>
      <c r="M2171" s="20">
        <f>IFERROR(VLOOKUP($A2171,'Hospitalisation Details'!$A:$Q,10,FALSE),"")</f>
        <v>11712.97</v>
      </c>
      <c r="N2171" s="26" t="str">
        <f>IFERROR(VLOOKUP($A2171,'Hospitalisation Details'!$A:$Q,11,FALSE),"")</f>
        <v>tier - 3</v>
      </c>
      <c r="O2171" t="str">
        <f>IFERROR(VLOOKUP($A2171,'Hospitalisation Details'!$A:$Q,13,FALSE),"")</f>
        <v>tier - 2</v>
      </c>
      <c r="P2171" t="str">
        <f>IFERROR(VLOOKUP($A2171,'Hospitalisation Details'!$A:$Q,15,FALSE),"")</f>
        <v>R1021</v>
      </c>
      <c r="Q2171">
        <f>IFERROR(VLOOKUP($A2171,'Hospitalisation Details'!$A:$Q,8,FALSE),"")</f>
        <v>40</v>
      </c>
    </row>
    <row r="2172" spans="1:17" ht="15" x14ac:dyDescent="0.35">
      <c r="A2172" s="25" t="str">
        <f>'Customer Names'!A95</f>
        <v>Id94</v>
      </c>
      <c r="B2172" t="str">
        <f>IFERROR(VLOOKUP($A2172,'Customer Names'!$A:$F,3,FALSE),"")</f>
        <v>Saunders</v>
      </c>
      <c r="C2172" s="27">
        <f>IFERROR(VLOOKUP($A2172,'Medical Examinations'!$A:$O,2,FALSE),"")</f>
        <v>30.495000000000001</v>
      </c>
      <c r="D2172">
        <f>IFERROR(VLOOKUP($A2172,'Medical Examinations'!$A:$O,3,FALSE),"")</f>
        <v>4.57</v>
      </c>
      <c r="E2172" s="26" t="str">
        <f>IFERROR(VLOOKUP($A2172,'Medical Examinations'!$A:$O,4,FALSE),"")</f>
        <v>Yes</v>
      </c>
      <c r="F2172" t="str">
        <f>IFERROR(VLOOKUP($A2172,'Medical Examinations'!$A:$O,6,FALSE),"")</f>
        <v>No</v>
      </c>
      <c r="G2172" t="str">
        <f>IFERROR(VLOOKUP($A2172,'Medical Examinations'!$A:$O,7,FALSE),"")</f>
        <v>No</v>
      </c>
      <c r="H2172" s="28" t="str">
        <f>IFERROR(VLOOKUP($A2172,'Medical Examinations'!$A:$O,8,FALSE),"")</f>
        <v>0</v>
      </c>
      <c r="I2172" t="str">
        <f>IFERROR(VLOOKUP($A2172,'Medical Examinations'!$A:$O,10,FALSE),"")</f>
        <v>Yes</v>
      </c>
      <c r="J2172" t="str">
        <f>IFERROR(VLOOKUP($A2172,'Medical Examinations'!$A:$O,14,FALSE),"")</f>
        <v>Obesity</v>
      </c>
      <c r="K2172" t="str">
        <f>IFERROR(VLOOKUP($A2172,'Medical Examinations'!$A:$O,15,FALSE),"")</f>
        <v>Normal</v>
      </c>
      <c r="L2172" s="19" t="str">
        <f>IFERROR(VLOOKUP($A2172,'Hospitalisation Details'!$A:$Q,7,FALSE),"")</f>
        <v>26-Dec-1976</v>
      </c>
      <c r="M2172" s="20">
        <f>IFERROR(VLOOKUP($A2172,'Hospitalisation Details'!$A:$Q,10,FALSE),"")</f>
        <v>40720.550000000003</v>
      </c>
      <c r="N2172" s="26" t="str">
        <f>IFERROR(VLOOKUP($A2172,'Hospitalisation Details'!$A:$Q,11,FALSE),"")</f>
        <v>tier - 1</v>
      </c>
      <c r="O2172" t="str">
        <f>IFERROR(VLOOKUP($A2172,'Hospitalisation Details'!$A:$Q,13,FALSE),"")</f>
        <v>tier - 3</v>
      </c>
      <c r="P2172" t="str">
        <f>IFERROR(VLOOKUP($A2172,'Hospitalisation Details'!$A:$Q,15,FALSE),"")</f>
        <v>R1012</v>
      </c>
      <c r="Q2172">
        <f>IFERROR(VLOOKUP($A2172,'Hospitalisation Details'!$A:$Q,8,FALSE),"")</f>
        <v>46</v>
      </c>
    </row>
    <row r="2173" spans="1:17" ht="15" x14ac:dyDescent="0.35">
      <c r="A2173" s="25" t="str">
        <f>'Customer Names'!A941</f>
        <v>Id940</v>
      </c>
      <c r="B2173" t="str">
        <f>IFERROR(VLOOKUP($A2173,'Customer Names'!$A:$F,3,FALSE),"")</f>
        <v>Kaus</v>
      </c>
      <c r="C2173" s="27">
        <f>IFERROR(VLOOKUP($A2173,'Medical Examinations'!$A:$O,2,FALSE),"")</f>
        <v>30.69</v>
      </c>
      <c r="D2173">
        <f>IFERROR(VLOOKUP($A2173,'Medical Examinations'!$A:$O,3,FALSE),"")</f>
        <v>7.05</v>
      </c>
      <c r="E2173" s="26" t="str">
        <f>IFERROR(VLOOKUP($A2173,'Medical Examinations'!$A:$O,4,FALSE),"")</f>
        <v>Yes</v>
      </c>
      <c r="F2173" t="str">
        <f>IFERROR(VLOOKUP($A2173,'Medical Examinations'!$A:$O,6,FALSE),"")</f>
        <v>No</v>
      </c>
      <c r="G2173" t="str">
        <f>IFERROR(VLOOKUP($A2173,'Medical Examinations'!$A:$O,7,FALSE),"")</f>
        <v>No</v>
      </c>
      <c r="H2173" s="28">
        <f>IFERROR(VLOOKUP($A2173,'Medical Examinations'!$A:$O,8,FALSE),"")</f>
        <v>2</v>
      </c>
      <c r="I2173" t="str">
        <f>IFERROR(VLOOKUP($A2173,'Medical Examinations'!$A:$O,10,FALSE),"")</f>
        <v>No</v>
      </c>
      <c r="J2173" t="str">
        <f>IFERROR(VLOOKUP($A2173,'Medical Examinations'!$A:$O,14,FALSE),"")</f>
        <v>Obesity</v>
      </c>
      <c r="K2173" t="str">
        <f>IFERROR(VLOOKUP($A2173,'Medical Examinations'!$A:$O,15,FALSE),"")</f>
        <v>Diabetes</v>
      </c>
      <c r="L2173" s="19" t="str">
        <f>IFERROR(VLOOKUP($A2173,'Hospitalisation Details'!$A:$Q,7,FALSE),"")</f>
        <v>1-Dec-1970</v>
      </c>
      <c r="M2173" s="20">
        <f>IFERROR(VLOOKUP($A2173,'Hospitalisation Details'!$A:$Q,10,FALSE),"")</f>
        <v>11696.52</v>
      </c>
      <c r="N2173" s="26" t="str">
        <f>IFERROR(VLOOKUP($A2173,'Hospitalisation Details'!$A:$Q,11,FALSE),"")</f>
        <v>tier - 3</v>
      </c>
      <c r="O2173" t="str">
        <f>IFERROR(VLOOKUP($A2173,'Hospitalisation Details'!$A:$Q,13,FALSE),"")</f>
        <v>tier - 1</v>
      </c>
      <c r="P2173" t="str">
        <f>IFERROR(VLOOKUP($A2173,'Hospitalisation Details'!$A:$Q,15,FALSE),"")</f>
        <v>R1021</v>
      </c>
      <c r="Q2173">
        <f>IFERROR(VLOOKUP($A2173,'Hospitalisation Details'!$A:$Q,8,FALSE),"")</f>
        <v>52</v>
      </c>
    </row>
    <row r="2174" spans="1:17" ht="15" x14ac:dyDescent="0.35">
      <c r="A2174" s="25" t="str">
        <f>'Customer Names'!A942</f>
        <v>Id941</v>
      </c>
      <c r="B2174" t="str">
        <f>IFERROR(VLOOKUP($A2174,'Customer Names'!$A:$F,3,FALSE),"")</f>
        <v>Rainey</v>
      </c>
      <c r="C2174" s="27">
        <f>IFERROR(VLOOKUP($A2174,'Medical Examinations'!$A:$O,2,FALSE),"")</f>
        <v>35.799999999999997</v>
      </c>
      <c r="D2174">
        <f>IFERROR(VLOOKUP($A2174,'Medical Examinations'!$A:$O,3,FALSE),"")</f>
        <v>5.63</v>
      </c>
      <c r="E2174" s="26" t="str">
        <f>IFERROR(VLOOKUP($A2174,'Medical Examinations'!$A:$O,4,FALSE),"")</f>
        <v>Yes</v>
      </c>
      <c r="F2174" t="str">
        <f>IFERROR(VLOOKUP($A2174,'Medical Examinations'!$A:$O,6,FALSE),"")</f>
        <v>No</v>
      </c>
      <c r="G2174" t="str">
        <f>IFERROR(VLOOKUP($A2174,'Medical Examinations'!$A:$O,7,FALSE),"")</f>
        <v>No</v>
      </c>
      <c r="H2174" s="28">
        <f>IFERROR(VLOOKUP($A2174,'Medical Examinations'!$A:$O,8,FALSE),"")</f>
        <v>2</v>
      </c>
      <c r="I2174" t="str">
        <f>IFERROR(VLOOKUP($A2174,'Medical Examinations'!$A:$O,10,FALSE),"")</f>
        <v>No</v>
      </c>
      <c r="J2174" t="str">
        <f>IFERROR(VLOOKUP($A2174,'Medical Examinations'!$A:$O,14,FALSE),"")</f>
        <v>Obesity</v>
      </c>
      <c r="K2174" t="str">
        <f>IFERROR(VLOOKUP($A2174,'Medical Examinations'!$A:$O,15,FALSE),"")</f>
        <v>Normal</v>
      </c>
      <c r="L2174" s="19" t="str">
        <f>IFERROR(VLOOKUP($A2174,'Hospitalisation Details'!$A:$Q,7,FALSE),"")</f>
        <v>9-Nov-1966</v>
      </c>
      <c r="M2174" s="20">
        <f>IFERROR(VLOOKUP($A2174,'Hospitalisation Details'!$A:$Q,10,FALSE),"")</f>
        <v>11674.13</v>
      </c>
      <c r="N2174" s="26" t="str">
        <f>IFERROR(VLOOKUP($A2174,'Hospitalisation Details'!$A:$Q,11,FALSE),"")</f>
        <v>tier - 3</v>
      </c>
      <c r="O2174" t="str">
        <f>IFERROR(VLOOKUP($A2174,'Hospitalisation Details'!$A:$Q,13,FALSE),"")</f>
        <v>tier - 1</v>
      </c>
      <c r="P2174" t="str">
        <f>IFERROR(VLOOKUP($A2174,'Hospitalisation Details'!$A:$Q,15,FALSE),"")</f>
        <v>R1011</v>
      </c>
      <c r="Q2174">
        <f>IFERROR(VLOOKUP($A2174,'Hospitalisation Details'!$A:$Q,8,FALSE),"")</f>
        <v>56</v>
      </c>
    </row>
    <row r="2175" spans="1:17" ht="15" x14ac:dyDescent="0.35">
      <c r="A2175" s="25" t="str">
        <f>'Customer Names'!A943</f>
        <v>Id942</v>
      </c>
      <c r="B2175" t="str">
        <f>IFERROR(VLOOKUP($A2175,'Customer Names'!$A:$F,3,FALSE),"")</f>
        <v>Rasch</v>
      </c>
      <c r="C2175" s="27">
        <f>IFERROR(VLOOKUP($A2175,'Medical Examinations'!$A:$O,2,FALSE),"")</f>
        <v>28.785</v>
      </c>
      <c r="D2175">
        <f>IFERROR(VLOOKUP($A2175,'Medical Examinations'!$A:$O,3,FALSE),"")</f>
        <v>4.24</v>
      </c>
      <c r="E2175" s="26" t="str">
        <f>IFERROR(VLOOKUP($A2175,'Medical Examinations'!$A:$O,4,FALSE),"")</f>
        <v>Yes</v>
      </c>
      <c r="F2175" t="str">
        <f>IFERROR(VLOOKUP($A2175,'Medical Examinations'!$A:$O,6,FALSE),"")</f>
        <v>No</v>
      </c>
      <c r="G2175" t="str">
        <f>IFERROR(VLOOKUP($A2175,'Medical Examinations'!$A:$O,7,FALSE),"")</f>
        <v>No</v>
      </c>
      <c r="H2175" s="28">
        <f>IFERROR(VLOOKUP($A2175,'Medical Examinations'!$A:$O,8,FALSE),"")</f>
        <v>2</v>
      </c>
      <c r="I2175" t="str">
        <f>IFERROR(VLOOKUP($A2175,'Medical Examinations'!$A:$O,10,FALSE),"")</f>
        <v>No</v>
      </c>
      <c r="J2175" t="str">
        <f>IFERROR(VLOOKUP($A2175,'Medical Examinations'!$A:$O,14,FALSE),"")</f>
        <v>Over Weight</v>
      </c>
      <c r="K2175" t="str">
        <f>IFERROR(VLOOKUP($A2175,'Medical Examinations'!$A:$O,15,FALSE),"")</f>
        <v>Normal</v>
      </c>
      <c r="L2175" s="19" t="str">
        <f>IFERROR(VLOOKUP($A2175,'Hospitalisation Details'!$A:$Q,7,FALSE),"")</f>
        <v>23-Aug-1966</v>
      </c>
      <c r="M2175" s="20">
        <f>IFERROR(VLOOKUP($A2175,'Hospitalisation Details'!$A:$Q,10,FALSE),"")</f>
        <v>11658.38</v>
      </c>
      <c r="N2175" s="26" t="str">
        <f>IFERROR(VLOOKUP($A2175,'Hospitalisation Details'!$A:$Q,11,FALSE),"")</f>
        <v>tier - 3</v>
      </c>
      <c r="O2175" t="str">
        <f>IFERROR(VLOOKUP($A2175,'Hospitalisation Details'!$A:$Q,13,FALSE),"")</f>
        <v>tier - 3</v>
      </c>
      <c r="P2175" t="str">
        <f>IFERROR(VLOOKUP($A2175,'Hospitalisation Details'!$A:$Q,15,FALSE),"")</f>
        <v>R1024</v>
      </c>
      <c r="Q2175">
        <f>IFERROR(VLOOKUP($A2175,'Hospitalisation Details'!$A:$Q,8,FALSE),"")</f>
        <v>56</v>
      </c>
    </row>
    <row r="2176" spans="1:17" ht="15" x14ac:dyDescent="0.35">
      <c r="A2176" s="25" t="str">
        <f>'Customer Names'!A944</f>
        <v>Id943</v>
      </c>
      <c r="B2176" t="str">
        <f>IFERROR(VLOOKUP($A2176,'Customer Names'!$A:$F,3,FALSE),"")</f>
        <v>Plunkett</v>
      </c>
      <c r="C2176" s="27">
        <f>IFERROR(VLOOKUP($A2176,'Medical Examinations'!$A:$O,2,FALSE),"")</f>
        <v>28.594999999999999</v>
      </c>
      <c r="D2176">
        <f>IFERROR(VLOOKUP($A2176,'Medical Examinations'!$A:$O,3,FALSE),"")</f>
        <v>4.96</v>
      </c>
      <c r="E2176" s="26" t="str">
        <f>IFERROR(VLOOKUP($A2176,'Medical Examinations'!$A:$O,4,FALSE),"")</f>
        <v>Yes</v>
      </c>
      <c r="F2176" t="str">
        <f>IFERROR(VLOOKUP($A2176,'Medical Examinations'!$A:$O,6,FALSE),"")</f>
        <v>No</v>
      </c>
      <c r="G2176" t="str">
        <f>IFERROR(VLOOKUP($A2176,'Medical Examinations'!$A:$O,7,FALSE),"")</f>
        <v>No</v>
      </c>
      <c r="H2176" s="28">
        <f>IFERROR(VLOOKUP($A2176,'Medical Examinations'!$A:$O,8,FALSE),"")</f>
        <v>2</v>
      </c>
      <c r="I2176" t="str">
        <f>IFERROR(VLOOKUP($A2176,'Medical Examinations'!$A:$O,10,FALSE),"")</f>
        <v>No</v>
      </c>
      <c r="J2176" t="str">
        <f>IFERROR(VLOOKUP($A2176,'Medical Examinations'!$A:$O,14,FALSE),"")</f>
        <v>Over Weight</v>
      </c>
      <c r="K2176" t="str">
        <f>IFERROR(VLOOKUP($A2176,'Medical Examinations'!$A:$O,15,FALSE),"")</f>
        <v>Normal</v>
      </c>
      <c r="L2176" s="19" t="str">
        <f>IFERROR(VLOOKUP($A2176,'Hospitalisation Details'!$A:$Q,7,FALSE),"")</f>
        <v>6-Jul-1966</v>
      </c>
      <c r="M2176" s="20">
        <f>IFERROR(VLOOKUP($A2176,'Hospitalisation Details'!$A:$Q,10,FALSE),"")</f>
        <v>11658.12</v>
      </c>
      <c r="N2176" s="26" t="str">
        <f>IFERROR(VLOOKUP($A2176,'Hospitalisation Details'!$A:$Q,11,FALSE),"")</f>
        <v>tier - 3</v>
      </c>
      <c r="O2176" t="str">
        <f>IFERROR(VLOOKUP($A2176,'Hospitalisation Details'!$A:$Q,13,FALSE),"")</f>
        <v>tier - 1</v>
      </c>
      <c r="P2176" t="str">
        <f>IFERROR(VLOOKUP($A2176,'Hospitalisation Details'!$A:$Q,15,FALSE),"")</f>
        <v>R1024</v>
      </c>
      <c r="Q2176">
        <f>IFERROR(VLOOKUP($A2176,'Hospitalisation Details'!$A:$Q,8,FALSE),"")</f>
        <v>56</v>
      </c>
    </row>
    <row r="2177" spans="1:17" ht="15" x14ac:dyDescent="0.35">
      <c r="A2177" s="25" t="str">
        <f>'Customer Names'!A945</f>
        <v>Id944</v>
      </c>
      <c r="B2177" t="str">
        <f>IFERROR(VLOOKUP($A2177,'Customer Names'!$A:$F,3,FALSE),"")</f>
        <v>Murphy</v>
      </c>
      <c r="C2177" s="27">
        <f>IFERROR(VLOOKUP($A2177,'Medical Examinations'!$A:$O,2,FALSE),"")</f>
        <v>48.75</v>
      </c>
      <c r="D2177">
        <f>IFERROR(VLOOKUP($A2177,'Medical Examinations'!$A:$O,3,FALSE),"")</f>
        <v>4.34</v>
      </c>
      <c r="E2177" s="26" t="str">
        <f>IFERROR(VLOOKUP($A2177,'Medical Examinations'!$A:$O,4,FALSE),"")</f>
        <v>No</v>
      </c>
      <c r="F2177" t="str">
        <f>IFERROR(VLOOKUP($A2177,'Medical Examinations'!$A:$O,6,FALSE),"")</f>
        <v>No</v>
      </c>
      <c r="G2177" t="str">
        <f>IFERROR(VLOOKUP($A2177,'Medical Examinations'!$A:$O,7,FALSE),"")</f>
        <v>No</v>
      </c>
      <c r="H2177" s="28" t="str">
        <f>IFERROR(VLOOKUP($A2177,'Medical Examinations'!$A:$O,8,FALSE),"")</f>
        <v>0</v>
      </c>
      <c r="I2177" t="str">
        <f>IFERROR(VLOOKUP($A2177,'Medical Examinations'!$A:$O,10,FALSE),"")</f>
        <v>No</v>
      </c>
      <c r="J2177" t="str">
        <f>IFERROR(VLOOKUP($A2177,'Medical Examinations'!$A:$O,14,FALSE),"")</f>
        <v>Obesity</v>
      </c>
      <c r="K2177" t="str">
        <f>IFERROR(VLOOKUP($A2177,'Medical Examinations'!$A:$O,15,FALSE),"")</f>
        <v>Normal</v>
      </c>
      <c r="L2177" s="19" t="str">
        <f>IFERROR(VLOOKUP($A2177,'Hospitalisation Details'!$A:$Q,7,FALSE),"")</f>
        <v>20-Jul-1994</v>
      </c>
      <c r="M2177" s="20">
        <f>IFERROR(VLOOKUP($A2177,'Hospitalisation Details'!$A:$Q,10,FALSE),"")</f>
        <v>11657.81</v>
      </c>
      <c r="N2177" s="26" t="str">
        <f>IFERROR(VLOOKUP($A2177,'Hospitalisation Details'!$A:$Q,11,FALSE),"")</f>
        <v>tier - 3</v>
      </c>
      <c r="O2177" t="str">
        <f>IFERROR(VLOOKUP($A2177,'Hospitalisation Details'!$A:$Q,13,FALSE),"")</f>
        <v>tier - 2</v>
      </c>
      <c r="P2177" t="str">
        <f>IFERROR(VLOOKUP($A2177,'Hospitalisation Details'!$A:$Q,15,FALSE),"")</f>
        <v>R1023</v>
      </c>
      <c r="Q2177">
        <f>IFERROR(VLOOKUP($A2177,'Hospitalisation Details'!$A:$Q,8,FALSE),"")</f>
        <v>28</v>
      </c>
    </row>
    <row r="2178" spans="1:17" ht="15" x14ac:dyDescent="0.35">
      <c r="A2178" s="25" t="str">
        <f>'Customer Names'!A946</f>
        <v>Id945</v>
      </c>
      <c r="B2178" t="str">
        <f>IFERROR(VLOOKUP($A2178,'Customer Names'!$A:$F,3,FALSE),"")</f>
        <v>Gusmer</v>
      </c>
      <c r="C2178" s="27">
        <f>IFERROR(VLOOKUP($A2178,'Medical Examinations'!$A:$O,2,FALSE),"")</f>
        <v>28.31</v>
      </c>
      <c r="D2178">
        <f>IFERROR(VLOOKUP($A2178,'Medical Examinations'!$A:$O,3,FALSE),"")</f>
        <v>5.43</v>
      </c>
      <c r="E2178" s="26" t="str">
        <f>IFERROR(VLOOKUP($A2178,'Medical Examinations'!$A:$O,4,FALSE),"")</f>
        <v>Yes</v>
      </c>
      <c r="F2178" t="str">
        <f>IFERROR(VLOOKUP($A2178,'Medical Examinations'!$A:$O,6,FALSE),"")</f>
        <v>No</v>
      </c>
      <c r="G2178" t="str">
        <f>IFERROR(VLOOKUP($A2178,'Medical Examinations'!$A:$O,7,FALSE),"")</f>
        <v>No</v>
      </c>
      <c r="H2178" s="28">
        <f>IFERROR(VLOOKUP($A2178,'Medical Examinations'!$A:$O,8,FALSE),"")</f>
        <v>2</v>
      </c>
      <c r="I2178" t="str">
        <f>IFERROR(VLOOKUP($A2178,'Medical Examinations'!$A:$O,10,FALSE),"")</f>
        <v>No</v>
      </c>
      <c r="J2178" t="str">
        <f>IFERROR(VLOOKUP($A2178,'Medical Examinations'!$A:$O,14,FALSE),"")</f>
        <v>Over Weight</v>
      </c>
      <c r="K2178" t="str">
        <f>IFERROR(VLOOKUP($A2178,'Medical Examinations'!$A:$O,15,FALSE),"")</f>
        <v>Normal</v>
      </c>
      <c r="L2178" s="19" t="str">
        <f>IFERROR(VLOOKUP($A2178,'Hospitalisation Details'!$A:$Q,7,FALSE),"")</f>
        <v>4-Oct-1966</v>
      </c>
      <c r="M2178" s="20">
        <f>IFERROR(VLOOKUP($A2178,'Hospitalisation Details'!$A:$Q,10,FALSE),"")</f>
        <v>11657.72</v>
      </c>
      <c r="N2178" s="26" t="str">
        <f>IFERROR(VLOOKUP($A2178,'Hospitalisation Details'!$A:$Q,11,FALSE),"")</f>
        <v>tier - 3</v>
      </c>
      <c r="O2178" t="str">
        <f>IFERROR(VLOOKUP($A2178,'Hospitalisation Details'!$A:$Q,13,FALSE),"")</f>
        <v>tier - 2</v>
      </c>
      <c r="P2178" t="str">
        <f>IFERROR(VLOOKUP($A2178,'Hospitalisation Details'!$A:$Q,15,FALSE),"")</f>
        <v>R1024</v>
      </c>
      <c r="Q2178">
        <f>IFERROR(VLOOKUP($A2178,'Hospitalisation Details'!$A:$Q,8,FALSE),"")</f>
        <v>56</v>
      </c>
    </row>
    <row r="2179" spans="1:17" ht="15" x14ac:dyDescent="0.35">
      <c r="A2179" s="25" t="str">
        <f>'Customer Names'!A947</f>
        <v>Id946</v>
      </c>
      <c r="B2179" t="str">
        <f>IFERROR(VLOOKUP($A2179,'Customer Names'!$A:$F,3,FALSE),"")</f>
        <v>Loftus</v>
      </c>
      <c r="C2179" s="27">
        <f>IFERROR(VLOOKUP($A2179,'Medical Examinations'!$A:$O,2,FALSE),"")</f>
        <v>38.39</v>
      </c>
      <c r="D2179">
        <f>IFERROR(VLOOKUP($A2179,'Medical Examinations'!$A:$O,3,FALSE),"")</f>
        <v>8.33</v>
      </c>
      <c r="E2179" s="26" t="str">
        <f>IFERROR(VLOOKUP($A2179,'Medical Examinations'!$A:$O,4,FALSE),"")</f>
        <v>Yes</v>
      </c>
      <c r="F2179" t="str">
        <f>IFERROR(VLOOKUP($A2179,'Medical Examinations'!$A:$O,6,FALSE),"")</f>
        <v>No</v>
      </c>
      <c r="G2179" t="str">
        <f>IFERROR(VLOOKUP($A2179,'Medical Examinations'!$A:$O,7,FALSE),"")</f>
        <v>No</v>
      </c>
      <c r="H2179" s="28">
        <f>IFERROR(VLOOKUP($A2179,'Medical Examinations'!$A:$O,8,FALSE),"")</f>
        <v>1</v>
      </c>
      <c r="I2179" t="str">
        <f>IFERROR(VLOOKUP($A2179,'Medical Examinations'!$A:$O,10,FALSE),"")</f>
        <v>No</v>
      </c>
      <c r="J2179" t="str">
        <f>IFERROR(VLOOKUP($A2179,'Medical Examinations'!$A:$O,14,FALSE),"")</f>
        <v>Obesity</v>
      </c>
      <c r="K2179" t="str">
        <f>IFERROR(VLOOKUP($A2179,'Medical Examinations'!$A:$O,15,FALSE),"")</f>
        <v>Diabetes</v>
      </c>
      <c r="L2179" s="19" t="str">
        <f>IFERROR(VLOOKUP($A2179,'Hospitalisation Details'!$A:$Q,7,FALSE),"")</f>
        <v>17-Jul-1986</v>
      </c>
      <c r="M2179" s="20">
        <f>IFERROR(VLOOKUP($A2179,'Hospitalisation Details'!$A:$Q,10,FALSE),"")</f>
        <v>11625.11</v>
      </c>
      <c r="N2179" s="26" t="str">
        <f>IFERROR(VLOOKUP($A2179,'Hospitalisation Details'!$A:$Q,11,FALSE),"")</f>
        <v>tier - 3</v>
      </c>
      <c r="O2179" t="str">
        <f>IFERROR(VLOOKUP($A2179,'Hospitalisation Details'!$A:$Q,13,FALSE),"")</f>
        <v>tier - 3</v>
      </c>
      <c r="P2179" t="str">
        <f>IFERROR(VLOOKUP($A2179,'Hospitalisation Details'!$A:$Q,15,FALSE),"")</f>
        <v>R1022</v>
      </c>
      <c r="Q2179">
        <f>IFERROR(VLOOKUP($A2179,'Hospitalisation Details'!$A:$Q,8,FALSE),"")</f>
        <v>36</v>
      </c>
    </row>
    <row r="2180" spans="1:17" ht="15" x14ac:dyDescent="0.35">
      <c r="A2180" s="25" t="str">
        <f>'Customer Names'!A948</f>
        <v>Id947</v>
      </c>
      <c r="B2180" t="str">
        <f>IFERROR(VLOOKUP($A2180,'Customer Names'!$A:$F,3,FALSE),"")</f>
        <v>Scott</v>
      </c>
      <c r="C2180" s="27">
        <f>IFERROR(VLOOKUP($A2180,'Medical Examinations'!$A:$O,2,FALSE),"")</f>
        <v>25.87</v>
      </c>
      <c r="D2180">
        <f>IFERROR(VLOOKUP($A2180,'Medical Examinations'!$A:$O,3,FALSE),"")</f>
        <v>5.63</v>
      </c>
      <c r="E2180" s="26" t="str">
        <f>IFERROR(VLOOKUP($A2180,'Medical Examinations'!$A:$O,4,FALSE),"")</f>
        <v>Yes</v>
      </c>
      <c r="F2180" t="str">
        <f>IFERROR(VLOOKUP($A2180,'Medical Examinations'!$A:$O,6,FALSE),"")</f>
        <v>No</v>
      </c>
      <c r="G2180" t="str">
        <f>IFERROR(VLOOKUP($A2180,'Medical Examinations'!$A:$O,7,FALSE),"")</f>
        <v>No</v>
      </c>
      <c r="H2180" s="28">
        <f>IFERROR(VLOOKUP($A2180,'Medical Examinations'!$A:$O,8,FALSE),"")</f>
        <v>1</v>
      </c>
      <c r="I2180" t="str">
        <f>IFERROR(VLOOKUP($A2180,'Medical Examinations'!$A:$O,10,FALSE),"")</f>
        <v>No</v>
      </c>
      <c r="J2180" t="str">
        <f>IFERROR(VLOOKUP($A2180,'Medical Examinations'!$A:$O,14,FALSE),"")</f>
        <v>Over Weight</v>
      </c>
      <c r="K2180" t="str">
        <f>IFERROR(VLOOKUP($A2180,'Medical Examinations'!$A:$O,15,FALSE),"")</f>
        <v>Normal</v>
      </c>
      <c r="L2180" s="19" t="str">
        <f>IFERROR(VLOOKUP($A2180,'Hospitalisation Details'!$A:$Q,7,FALSE),"")</f>
        <v>20-Jun-1964</v>
      </c>
      <c r="M2180" s="20">
        <f>IFERROR(VLOOKUP($A2180,'Hospitalisation Details'!$A:$Q,10,FALSE),"")</f>
        <v>11602.75</v>
      </c>
      <c r="N2180" s="26" t="str">
        <f>IFERROR(VLOOKUP($A2180,'Hospitalisation Details'!$A:$Q,11,FALSE),"")</f>
        <v>tier - 3</v>
      </c>
      <c r="O2180" t="str">
        <f>IFERROR(VLOOKUP($A2180,'Hospitalisation Details'!$A:$Q,13,FALSE),"")</f>
        <v>tier - 1</v>
      </c>
      <c r="P2180" t="str">
        <f>IFERROR(VLOOKUP($A2180,'Hospitalisation Details'!$A:$Q,15,FALSE),"")</f>
        <v>R1020</v>
      </c>
      <c r="Q2180">
        <f>IFERROR(VLOOKUP($A2180,'Hospitalisation Details'!$A:$Q,8,FALSE),"")</f>
        <v>58</v>
      </c>
    </row>
    <row r="2181" spans="1:17" ht="15" x14ac:dyDescent="0.35">
      <c r="A2181" s="25" t="str">
        <f>'Customer Names'!A949</f>
        <v>Id948</v>
      </c>
      <c r="B2181" t="str">
        <f>IFERROR(VLOOKUP($A2181,'Customer Names'!$A:$F,3,FALSE),"")</f>
        <v>Alvarez</v>
      </c>
      <c r="C2181" s="27">
        <f>IFERROR(VLOOKUP($A2181,'Medical Examinations'!$A:$O,2,FALSE),"")</f>
        <v>43.7</v>
      </c>
      <c r="D2181">
        <f>IFERROR(VLOOKUP($A2181,'Medical Examinations'!$A:$O,3,FALSE),"")</f>
        <v>7.23</v>
      </c>
      <c r="E2181" s="26" t="str">
        <f>IFERROR(VLOOKUP($A2181,'Medical Examinations'!$A:$O,4,FALSE),"")</f>
        <v>No</v>
      </c>
      <c r="F2181" t="str">
        <f>IFERROR(VLOOKUP($A2181,'Medical Examinations'!$A:$O,6,FALSE),"")</f>
        <v>No</v>
      </c>
      <c r="G2181" t="str">
        <f>IFERROR(VLOOKUP($A2181,'Medical Examinations'!$A:$O,7,FALSE),"")</f>
        <v>No</v>
      </c>
      <c r="H2181" s="28" t="str">
        <f>IFERROR(VLOOKUP($A2181,'Medical Examinations'!$A:$O,8,FALSE),"")</f>
        <v>0</v>
      </c>
      <c r="I2181" t="str">
        <f>IFERROR(VLOOKUP($A2181,'Medical Examinations'!$A:$O,10,FALSE),"")</f>
        <v>No</v>
      </c>
      <c r="J2181" t="str">
        <f>IFERROR(VLOOKUP($A2181,'Medical Examinations'!$A:$O,14,FALSE),"")</f>
        <v>Obesity</v>
      </c>
      <c r="K2181" t="str">
        <f>IFERROR(VLOOKUP($A2181,'Medical Examinations'!$A:$O,15,FALSE),"")</f>
        <v>Diabetes</v>
      </c>
      <c r="L2181" s="19" t="str">
        <f>IFERROR(VLOOKUP($A2181,'Hospitalisation Details'!$A:$Q,7,FALSE),"")</f>
        <v>6-Nov-1965</v>
      </c>
      <c r="M2181" s="20">
        <f>IFERROR(VLOOKUP($A2181,'Hospitalisation Details'!$A:$Q,10,FALSE),"")</f>
        <v>11576.13</v>
      </c>
      <c r="N2181" s="26" t="str">
        <f>IFERROR(VLOOKUP($A2181,'Hospitalisation Details'!$A:$Q,11,FALSE),"")</f>
        <v>tier - 3</v>
      </c>
      <c r="O2181" t="str">
        <f>IFERROR(VLOOKUP($A2181,'Hospitalisation Details'!$A:$Q,13,FALSE),"")</f>
        <v>tier - 3</v>
      </c>
      <c r="P2181" t="str">
        <f>IFERROR(VLOOKUP($A2181,'Hospitalisation Details'!$A:$Q,15,FALSE),"")</f>
        <v>R1011</v>
      </c>
      <c r="Q2181">
        <f>IFERROR(VLOOKUP($A2181,'Hospitalisation Details'!$A:$Q,8,FALSE),"")</f>
        <v>57</v>
      </c>
    </row>
    <row r="2182" spans="1:17" ht="15" x14ac:dyDescent="0.35">
      <c r="A2182" s="25" t="str">
        <f>'Customer Names'!A950</f>
        <v>Id949</v>
      </c>
      <c r="B2182" t="str">
        <f>IFERROR(VLOOKUP($A2182,'Customer Names'!$A:$F,3,FALSE),"")</f>
        <v>Petersson</v>
      </c>
      <c r="C2182" s="27">
        <f>IFERROR(VLOOKUP($A2182,'Medical Examinations'!$A:$O,2,FALSE),"")</f>
        <v>40.945</v>
      </c>
      <c r="D2182">
        <f>IFERROR(VLOOKUP($A2182,'Medical Examinations'!$A:$O,3,FALSE),"")</f>
        <v>10.57</v>
      </c>
      <c r="E2182" s="26" t="str">
        <f>IFERROR(VLOOKUP($A2182,'Medical Examinations'!$A:$O,4,FALSE),"")</f>
        <v>No</v>
      </c>
      <c r="F2182" t="str">
        <f>IFERROR(VLOOKUP($A2182,'Medical Examinations'!$A:$O,6,FALSE),"")</f>
        <v>No</v>
      </c>
      <c r="G2182" t="str">
        <f>IFERROR(VLOOKUP($A2182,'Medical Examinations'!$A:$O,7,FALSE),"")</f>
        <v>No</v>
      </c>
      <c r="H2182" s="28" t="str">
        <f>IFERROR(VLOOKUP($A2182,'Medical Examinations'!$A:$O,8,FALSE),"")</f>
        <v>0</v>
      </c>
      <c r="I2182" t="str">
        <f>IFERROR(VLOOKUP($A2182,'Medical Examinations'!$A:$O,10,FALSE),"")</f>
        <v>No</v>
      </c>
      <c r="J2182" t="str">
        <f>IFERROR(VLOOKUP($A2182,'Medical Examinations'!$A:$O,14,FALSE),"")</f>
        <v>Obesity</v>
      </c>
      <c r="K2182" t="str">
        <f>IFERROR(VLOOKUP($A2182,'Medical Examinations'!$A:$O,15,FALSE),"")</f>
        <v>Diabetes</v>
      </c>
      <c r="L2182" s="19" t="str">
        <f>IFERROR(VLOOKUP($A2182,'Hospitalisation Details'!$A:$Q,7,FALSE),"")</f>
        <v>25-Dec-1965</v>
      </c>
      <c r="M2182" s="20">
        <f>IFERROR(VLOOKUP($A2182,'Hospitalisation Details'!$A:$Q,10,FALSE),"")</f>
        <v>11566.3</v>
      </c>
      <c r="N2182" s="26" t="str">
        <f>IFERROR(VLOOKUP($A2182,'Hospitalisation Details'!$A:$Q,11,FALSE),"")</f>
        <v>tier - 3</v>
      </c>
      <c r="O2182" t="str">
        <f>IFERROR(VLOOKUP($A2182,'Hospitalisation Details'!$A:$Q,13,FALSE),"")</f>
        <v>tier - 3</v>
      </c>
      <c r="P2182" t="str">
        <f>IFERROR(VLOOKUP($A2182,'Hospitalisation Details'!$A:$Q,15,FALSE),"")</f>
        <v>R1016</v>
      </c>
      <c r="Q2182">
        <f>IFERROR(VLOOKUP($A2182,'Hospitalisation Details'!$A:$Q,8,FALSE),"")</f>
        <v>57</v>
      </c>
    </row>
    <row r="2183" spans="1:17" ht="15" x14ac:dyDescent="0.35">
      <c r="A2183" s="25" t="str">
        <f>'Customer Names'!A96</f>
        <v>Id95</v>
      </c>
      <c r="B2183" t="str">
        <f>IFERROR(VLOOKUP($A2183,'Customer Names'!$A:$F,3,FALSE),"")</f>
        <v>Kratz</v>
      </c>
      <c r="C2183" s="27">
        <f>IFERROR(VLOOKUP($A2183,'Medical Examinations'!$A:$O,2,FALSE),"")</f>
        <v>48.31</v>
      </c>
      <c r="D2183">
        <f>IFERROR(VLOOKUP($A2183,'Medical Examinations'!$A:$O,3,FALSE),"")</f>
        <v>9.58</v>
      </c>
      <c r="E2183" s="26" t="str">
        <f>IFERROR(VLOOKUP($A2183,'Medical Examinations'!$A:$O,4,FALSE),"")</f>
        <v>Yes</v>
      </c>
      <c r="F2183" t="str">
        <f>IFERROR(VLOOKUP($A2183,'Medical Examinations'!$A:$O,6,FALSE),"")</f>
        <v>No</v>
      </c>
      <c r="G2183" t="str">
        <f>IFERROR(VLOOKUP($A2183,'Medical Examinations'!$A:$O,7,FALSE),"")</f>
        <v>No</v>
      </c>
      <c r="H2183" s="28">
        <f>IFERROR(VLOOKUP($A2183,'Medical Examinations'!$A:$O,8,FALSE),"")</f>
        <v>2</v>
      </c>
      <c r="I2183" t="str">
        <f>IFERROR(VLOOKUP($A2183,'Medical Examinations'!$A:$O,10,FALSE),"")</f>
        <v>Yes</v>
      </c>
      <c r="J2183" t="str">
        <f>IFERROR(VLOOKUP($A2183,'Medical Examinations'!$A:$O,14,FALSE),"")</f>
        <v>Obesity</v>
      </c>
      <c r="K2183" t="str">
        <f>IFERROR(VLOOKUP($A2183,'Medical Examinations'!$A:$O,15,FALSE),"")</f>
        <v>Diabetes</v>
      </c>
      <c r="L2183" s="19" t="str">
        <f>IFERROR(VLOOKUP($A2183,'Hospitalisation Details'!$A:$Q,7,FALSE),"")</f>
        <v>25-Sep-1970</v>
      </c>
      <c r="M2183" s="20">
        <f>IFERROR(VLOOKUP($A2183,'Hospitalisation Details'!$A:$Q,10,FALSE),"")</f>
        <v>40692.910000000003</v>
      </c>
      <c r="N2183" s="26" t="str">
        <f>IFERROR(VLOOKUP($A2183,'Hospitalisation Details'!$A:$Q,11,FALSE),"")</f>
        <v>tier - 1</v>
      </c>
      <c r="O2183" t="str">
        <f>IFERROR(VLOOKUP($A2183,'Hospitalisation Details'!$A:$Q,13,FALSE),"")</f>
        <v>tier - 1</v>
      </c>
      <c r="P2183" t="str">
        <f>IFERROR(VLOOKUP($A2183,'Hospitalisation Details'!$A:$Q,15,FALSE),"")</f>
        <v>R1011</v>
      </c>
      <c r="Q2183">
        <f>IFERROR(VLOOKUP($A2183,'Hospitalisation Details'!$A:$Q,8,FALSE),"")</f>
        <v>52</v>
      </c>
    </row>
    <row r="2184" spans="1:17" ht="15" x14ac:dyDescent="0.35">
      <c r="A2184" s="25" t="str">
        <f>'Customer Names'!A951</f>
        <v>Id950</v>
      </c>
      <c r="B2184" t="str">
        <f>IFERROR(VLOOKUP($A2184,'Customer Names'!$A:$F,3,FALSE),"")</f>
        <v>Liaw</v>
      </c>
      <c r="C2184" s="27">
        <f>IFERROR(VLOOKUP($A2184,'Medical Examinations'!$A:$O,2,FALSE),"")</f>
        <v>27.94</v>
      </c>
      <c r="D2184">
        <f>IFERROR(VLOOKUP($A2184,'Medical Examinations'!$A:$O,3,FALSE),"")</f>
        <v>7.92</v>
      </c>
      <c r="E2184" s="26" t="str">
        <f>IFERROR(VLOOKUP($A2184,'Medical Examinations'!$A:$O,4,FALSE),"")</f>
        <v>No</v>
      </c>
      <c r="F2184" t="str">
        <f>IFERROR(VLOOKUP($A2184,'Medical Examinations'!$A:$O,6,FALSE),"")</f>
        <v>No</v>
      </c>
      <c r="G2184" t="str">
        <f>IFERROR(VLOOKUP($A2184,'Medical Examinations'!$A:$O,7,FALSE),"")</f>
        <v>No</v>
      </c>
      <c r="H2184" s="28" t="str">
        <f>IFERROR(VLOOKUP($A2184,'Medical Examinations'!$A:$O,8,FALSE),"")</f>
        <v>0</v>
      </c>
      <c r="I2184" t="str">
        <f>IFERROR(VLOOKUP($A2184,'Medical Examinations'!$A:$O,10,FALSE),"")</f>
        <v>No</v>
      </c>
      <c r="J2184" t="str">
        <f>IFERROR(VLOOKUP($A2184,'Medical Examinations'!$A:$O,14,FALSE),"")</f>
        <v>Over Weight</v>
      </c>
      <c r="K2184" t="str">
        <f>IFERROR(VLOOKUP($A2184,'Medical Examinations'!$A:$O,15,FALSE),"")</f>
        <v>Diabetes</v>
      </c>
      <c r="L2184" s="19" t="str">
        <f>IFERROR(VLOOKUP($A2184,'Hospitalisation Details'!$A:$Q,7,FALSE),"")</f>
        <v>27-Oct-1965</v>
      </c>
      <c r="M2184" s="20">
        <f>IFERROR(VLOOKUP($A2184,'Hospitalisation Details'!$A:$Q,10,FALSE),"")</f>
        <v>11554.22</v>
      </c>
      <c r="N2184" s="26" t="str">
        <f>IFERROR(VLOOKUP($A2184,'Hospitalisation Details'!$A:$Q,11,FALSE),"")</f>
        <v>tier - 3</v>
      </c>
      <c r="O2184" t="str">
        <f>IFERROR(VLOOKUP($A2184,'Hospitalisation Details'!$A:$Q,13,FALSE),"")</f>
        <v>tier - 1</v>
      </c>
      <c r="P2184" t="str">
        <f>IFERROR(VLOOKUP($A2184,'Hospitalisation Details'!$A:$Q,15,FALSE),"")</f>
        <v>R1013</v>
      </c>
      <c r="Q2184">
        <f>IFERROR(VLOOKUP($A2184,'Hospitalisation Details'!$A:$Q,8,FALSE),"")</f>
        <v>57</v>
      </c>
    </row>
    <row r="2185" spans="1:17" ht="15" x14ac:dyDescent="0.35">
      <c r="A2185" s="25" t="str">
        <f>'Customer Names'!A952</f>
        <v>Id951</v>
      </c>
      <c r="B2185" t="str">
        <f>IFERROR(VLOOKUP($A2185,'Customer Names'!$A:$F,3,FALSE),"")</f>
        <v>Tripaldi</v>
      </c>
      <c r="C2185" s="27">
        <f>IFERROR(VLOOKUP($A2185,'Medical Examinations'!$A:$O,2,FALSE),"")</f>
        <v>31.9</v>
      </c>
      <c r="D2185">
        <f>IFERROR(VLOOKUP($A2185,'Medical Examinations'!$A:$O,3,FALSE),"")</f>
        <v>10.119999999999999</v>
      </c>
      <c r="E2185" s="26" t="str">
        <f>IFERROR(VLOOKUP($A2185,'Medical Examinations'!$A:$O,4,FALSE),"")</f>
        <v>No</v>
      </c>
      <c r="F2185" t="str">
        <f>IFERROR(VLOOKUP($A2185,'Medical Examinations'!$A:$O,6,FALSE),"")</f>
        <v>No</v>
      </c>
      <c r="G2185" t="str">
        <f>IFERROR(VLOOKUP($A2185,'Medical Examinations'!$A:$O,7,FALSE),"")</f>
        <v>No</v>
      </c>
      <c r="H2185" s="28">
        <f>IFERROR(VLOOKUP($A2185,'Medical Examinations'!$A:$O,8,FALSE),"")</f>
        <v>2</v>
      </c>
      <c r="I2185" t="str">
        <f>IFERROR(VLOOKUP($A2185,'Medical Examinations'!$A:$O,10,FALSE),"")</f>
        <v>No</v>
      </c>
      <c r="J2185" t="str">
        <f>IFERROR(VLOOKUP($A2185,'Medical Examinations'!$A:$O,14,FALSE),"")</f>
        <v>Obesity</v>
      </c>
      <c r="K2185" t="str">
        <f>IFERROR(VLOOKUP($A2185,'Medical Examinations'!$A:$O,15,FALSE),"")</f>
        <v>Diabetes</v>
      </c>
      <c r="L2185" s="19" t="str">
        <f>IFERROR(VLOOKUP($A2185,'Hospitalisation Details'!$A:$Q,7,FALSE),"")</f>
        <v>23-Jul-1973</v>
      </c>
      <c r="M2185" s="20">
        <f>IFERROR(VLOOKUP($A2185,'Hospitalisation Details'!$A:$Q,10,FALSE),"")</f>
        <v>11552.9</v>
      </c>
      <c r="N2185" s="26" t="str">
        <f>IFERROR(VLOOKUP($A2185,'Hospitalisation Details'!$A:$Q,11,FALSE),"")</f>
        <v>tier - 3</v>
      </c>
      <c r="O2185" t="str">
        <f>IFERROR(VLOOKUP($A2185,'Hospitalisation Details'!$A:$Q,13,FALSE),"")</f>
        <v>tier - 2</v>
      </c>
      <c r="P2185" t="str">
        <f>IFERROR(VLOOKUP($A2185,'Hospitalisation Details'!$A:$Q,15,FALSE),"")</f>
        <v>R1011</v>
      </c>
      <c r="Q2185">
        <f>IFERROR(VLOOKUP($A2185,'Hospitalisation Details'!$A:$Q,8,FALSE),"")</f>
        <v>49</v>
      </c>
    </row>
    <row r="2186" spans="1:17" ht="15" x14ac:dyDescent="0.35">
      <c r="A2186" s="25" t="str">
        <f>'Customer Names'!A953</f>
        <v>Id952</v>
      </c>
      <c r="B2186" t="str">
        <f>IFERROR(VLOOKUP($A2186,'Customer Names'!$A:$F,3,FALSE),"")</f>
        <v>Kelley</v>
      </c>
      <c r="C2186" s="27">
        <f>IFERROR(VLOOKUP($A2186,'Medical Examinations'!$A:$O,2,FALSE),"")</f>
        <v>31.64</v>
      </c>
      <c r="D2186">
        <f>IFERROR(VLOOKUP($A2186,'Medical Examinations'!$A:$O,3,FALSE),"")</f>
        <v>7.91</v>
      </c>
      <c r="E2186" s="26" t="str">
        <f>IFERROR(VLOOKUP($A2186,'Medical Examinations'!$A:$O,4,FALSE),"")</f>
        <v>No</v>
      </c>
      <c r="F2186" t="str">
        <f>IFERROR(VLOOKUP($A2186,'Medical Examinations'!$A:$O,6,FALSE),"")</f>
        <v>No</v>
      </c>
      <c r="G2186" t="str">
        <f>IFERROR(VLOOKUP($A2186,'Medical Examinations'!$A:$O,7,FALSE),"")</f>
        <v>No</v>
      </c>
      <c r="H2186" s="28" t="str">
        <f>IFERROR(VLOOKUP($A2186,'Medical Examinations'!$A:$O,8,FALSE),"")</f>
        <v>0</v>
      </c>
      <c r="I2186" t="str">
        <f>IFERROR(VLOOKUP($A2186,'Medical Examinations'!$A:$O,10,FALSE),"")</f>
        <v>No</v>
      </c>
      <c r="J2186" t="str">
        <f>IFERROR(VLOOKUP($A2186,'Medical Examinations'!$A:$O,14,FALSE),"")</f>
        <v>Obesity</v>
      </c>
      <c r="K2186" t="str">
        <f>IFERROR(VLOOKUP($A2186,'Medical Examinations'!$A:$O,15,FALSE),"")</f>
        <v>Diabetes</v>
      </c>
      <c r="L2186" s="19" t="str">
        <f>IFERROR(VLOOKUP($A2186,'Hospitalisation Details'!$A:$Q,7,FALSE),"")</f>
        <v>1-Dec-1971</v>
      </c>
      <c r="M2186" s="20">
        <f>IFERROR(VLOOKUP($A2186,'Hospitalisation Details'!$A:$Q,10,FALSE),"")</f>
        <v>11540.25</v>
      </c>
      <c r="N2186" s="26" t="str">
        <f>IFERROR(VLOOKUP($A2186,'Hospitalisation Details'!$A:$Q,11,FALSE),"")</f>
        <v>tier - 3</v>
      </c>
      <c r="O2186" t="str">
        <f>IFERROR(VLOOKUP($A2186,'Hospitalisation Details'!$A:$Q,13,FALSE),"")</f>
        <v>tier - 1</v>
      </c>
      <c r="P2186" t="str">
        <f>IFERROR(VLOOKUP($A2186,'Hospitalisation Details'!$A:$Q,15,FALSE),"")</f>
        <v>R1012</v>
      </c>
      <c r="Q2186">
        <f>IFERROR(VLOOKUP($A2186,'Hospitalisation Details'!$A:$Q,8,FALSE),"")</f>
        <v>51</v>
      </c>
    </row>
    <row r="2187" spans="1:17" ht="15" x14ac:dyDescent="0.35">
      <c r="A2187" s="25" t="str">
        <f>'Customer Names'!A954</f>
        <v>Id953</v>
      </c>
      <c r="B2187" t="str">
        <f>IFERROR(VLOOKUP($A2187,'Customer Names'!$A:$F,3,FALSE),"")</f>
        <v>Endara</v>
      </c>
      <c r="C2187" s="27">
        <f>IFERROR(VLOOKUP($A2187,'Medical Examinations'!$A:$O,2,FALSE),"")</f>
        <v>46.7</v>
      </c>
      <c r="D2187">
        <f>IFERROR(VLOOKUP($A2187,'Medical Examinations'!$A:$O,3,FALSE),"")</f>
        <v>10.9</v>
      </c>
      <c r="E2187" s="26" t="str">
        <f>IFERROR(VLOOKUP($A2187,'Medical Examinations'!$A:$O,4,FALSE),"")</f>
        <v>No</v>
      </c>
      <c r="F2187" t="str">
        <f>IFERROR(VLOOKUP($A2187,'Medical Examinations'!$A:$O,6,FALSE),"")</f>
        <v>No</v>
      </c>
      <c r="G2187" t="str">
        <f>IFERROR(VLOOKUP($A2187,'Medical Examinations'!$A:$O,7,FALSE),"")</f>
        <v>No</v>
      </c>
      <c r="H2187" s="28" t="str">
        <f>IFERROR(VLOOKUP($A2187,'Medical Examinations'!$A:$O,8,FALSE),"")</f>
        <v>0</v>
      </c>
      <c r="I2187" t="str">
        <f>IFERROR(VLOOKUP($A2187,'Medical Examinations'!$A:$O,10,FALSE),"")</f>
        <v>No</v>
      </c>
      <c r="J2187" t="str">
        <f>IFERROR(VLOOKUP($A2187,'Medical Examinations'!$A:$O,14,FALSE),"")</f>
        <v>Obesity</v>
      </c>
      <c r="K2187" t="str">
        <f>IFERROR(VLOOKUP($A2187,'Medical Examinations'!$A:$O,15,FALSE),"")</f>
        <v>Diabetes</v>
      </c>
      <c r="L2187" s="19" t="str">
        <f>IFERROR(VLOOKUP($A2187,'Hospitalisation Details'!$A:$Q,7,FALSE),"")</f>
        <v>14-Nov-1968</v>
      </c>
      <c r="M2187" s="20">
        <f>IFERROR(VLOOKUP($A2187,'Hospitalisation Details'!$A:$Q,10,FALSE),"")</f>
        <v>11538.42</v>
      </c>
      <c r="N2187" s="26" t="str">
        <f>IFERROR(VLOOKUP($A2187,'Hospitalisation Details'!$A:$Q,11,FALSE),"")</f>
        <v>tier - 3</v>
      </c>
      <c r="O2187" t="str">
        <f>IFERROR(VLOOKUP($A2187,'Hospitalisation Details'!$A:$Q,13,FALSE),"")</f>
        <v>tier - 1</v>
      </c>
      <c r="P2187" t="str">
        <f>IFERROR(VLOOKUP($A2187,'Hospitalisation Details'!$A:$Q,15,FALSE),"")</f>
        <v>R1011</v>
      </c>
      <c r="Q2187">
        <f>IFERROR(VLOOKUP($A2187,'Hospitalisation Details'!$A:$Q,8,FALSE),"")</f>
        <v>54</v>
      </c>
    </row>
    <row r="2188" spans="1:17" ht="15" x14ac:dyDescent="0.35">
      <c r="A2188" s="25" t="str">
        <f>'Customer Names'!A955</f>
        <v>Id954</v>
      </c>
      <c r="B2188" t="str">
        <f>IFERROR(VLOOKUP($A2188,'Customer Names'!$A:$F,3,FALSE),"")</f>
        <v>Valle</v>
      </c>
      <c r="C2188" s="27">
        <f>IFERROR(VLOOKUP($A2188,'Medical Examinations'!$A:$O,2,FALSE),"")</f>
        <v>18.335000000000001</v>
      </c>
      <c r="D2188">
        <f>IFERROR(VLOOKUP($A2188,'Medical Examinations'!$A:$O,3,FALSE),"")</f>
        <v>11.83</v>
      </c>
      <c r="E2188" s="26" t="str">
        <f>IFERROR(VLOOKUP($A2188,'Medical Examinations'!$A:$O,4,FALSE),"")</f>
        <v>No</v>
      </c>
      <c r="F2188" t="str">
        <f>IFERROR(VLOOKUP($A2188,'Medical Examinations'!$A:$O,6,FALSE),"")</f>
        <v>No</v>
      </c>
      <c r="G2188" t="str">
        <f>IFERROR(VLOOKUP($A2188,'Medical Examinations'!$A:$O,7,FALSE),"")</f>
        <v>No</v>
      </c>
      <c r="H2188" s="28" t="str">
        <f>IFERROR(VLOOKUP($A2188,'Medical Examinations'!$A:$O,8,FALSE),"")</f>
        <v>0</v>
      </c>
      <c r="I2188" t="str">
        <f>IFERROR(VLOOKUP($A2188,'Medical Examinations'!$A:$O,10,FALSE),"")</f>
        <v>No</v>
      </c>
      <c r="J2188" t="str">
        <f>IFERROR(VLOOKUP($A2188,'Medical Examinations'!$A:$O,14,FALSE),"")</f>
        <v>Under Weight</v>
      </c>
      <c r="K2188" t="str">
        <f>IFERROR(VLOOKUP($A2188,'Medical Examinations'!$A:$O,15,FALSE),"")</f>
        <v>Diabetes</v>
      </c>
      <c r="L2188" s="19" t="str">
        <f>IFERROR(VLOOKUP($A2188,'Hospitalisation Details'!$A:$Q,7,FALSE),"")</f>
        <v>3-Oct-1965</v>
      </c>
      <c r="M2188" s="20">
        <f>IFERROR(VLOOKUP($A2188,'Hospitalisation Details'!$A:$Q,10,FALSE),"")</f>
        <v>11534.87</v>
      </c>
      <c r="N2188" s="26" t="str">
        <f>IFERROR(VLOOKUP($A2188,'Hospitalisation Details'!$A:$Q,11,FALSE),"")</f>
        <v>tier - 3</v>
      </c>
      <c r="O2188" t="str">
        <f>IFERROR(VLOOKUP($A2188,'Hospitalisation Details'!$A:$Q,13,FALSE),"")</f>
        <v>tier - 1</v>
      </c>
      <c r="P2188" t="str">
        <f>IFERROR(VLOOKUP($A2188,'Hospitalisation Details'!$A:$Q,15,FALSE),"")</f>
        <v>R1017</v>
      </c>
      <c r="Q2188">
        <f>IFERROR(VLOOKUP($A2188,'Hospitalisation Details'!$A:$Q,8,FALSE),"")</f>
        <v>57</v>
      </c>
    </row>
    <row r="2189" spans="1:17" ht="15" x14ac:dyDescent="0.35">
      <c r="A2189" s="25" t="str">
        <f>'Customer Names'!A956</f>
        <v>Id955</v>
      </c>
      <c r="B2189" t="str">
        <f>IFERROR(VLOOKUP($A2189,'Customer Names'!$A:$F,3,FALSE),"")</f>
        <v>Germain</v>
      </c>
      <c r="C2189" s="27">
        <f>IFERROR(VLOOKUP($A2189,'Medical Examinations'!$A:$O,2,FALSE),"")</f>
        <v>31.24</v>
      </c>
      <c r="D2189">
        <f>IFERROR(VLOOKUP($A2189,'Medical Examinations'!$A:$O,3,FALSE),"")</f>
        <v>7.42</v>
      </c>
      <c r="E2189" s="26" t="str">
        <f>IFERROR(VLOOKUP($A2189,'Medical Examinations'!$A:$O,4,FALSE),"")</f>
        <v>Yes</v>
      </c>
      <c r="F2189" t="str">
        <f>IFERROR(VLOOKUP($A2189,'Medical Examinations'!$A:$O,6,FALSE),"")</f>
        <v>No</v>
      </c>
      <c r="G2189" t="str">
        <f>IFERROR(VLOOKUP($A2189,'Medical Examinations'!$A:$O,7,FALSE),"")</f>
        <v>No</v>
      </c>
      <c r="H2189" s="28">
        <f>IFERROR(VLOOKUP($A2189,'Medical Examinations'!$A:$O,8,FALSE),"")</f>
        <v>2</v>
      </c>
      <c r="I2189" t="str">
        <f>IFERROR(VLOOKUP($A2189,'Medical Examinations'!$A:$O,10,FALSE),"")</f>
        <v>No</v>
      </c>
      <c r="J2189" t="str">
        <f>IFERROR(VLOOKUP($A2189,'Medical Examinations'!$A:$O,14,FALSE),"")</f>
        <v>Obesity</v>
      </c>
      <c r="K2189" t="str">
        <f>IFERROR(VLOOKUP($A2189,'Medical Examinations'!$A:$O,15,FALSE),"")</f>
        <v>Diabetes</v>
      </c>
      <c r="L2189" s="19" t="str">
        <f>IFERROR(VLOOKUP($A2189,'Hospitalisation Details'!$A:$Q,7,FALSE),"")</f>
        <v>23-Jul-1970</v>
      </c>
      <c r="M2189" s="20">
        <f>IFERROR(VLOOKUP($A2189,'Hospitalisation Details'!$A:$Q,10,FALSE),"")</f>
        <v>11530.12</v>
      </c>
      <c r="N2189" s="26" t="str">
        <f>IFERROR(VLOOKUP($A2189,'Hospitalisation Details'!$A:$Q,11,FALSE),"")</f>
        <v>tier - 3</v>
      </c>
      <c r="O2189" t="str">
        <f>IFERROR(VLOOKUP($A2189,'Hospitalisation Details'!$A:$Q,13,FALSE),"")</f>
        <v>tier - 1</v>
      </c>
      <c r="P2189" t="str">
        <f>IFERROR(VLOOKUP($A2189,'Hospitalisation Details'!$A:$Q,15,FALSE),"")</f>
        <v>R1012</v>
      </c>
      <c r="Q2189">
        <f>IFERROR(VLOOKUP($A2189,'Hospitalisation Details'!$A:$Q,8,FALSE),"")</f>
        <v>52</v>
      </c>
    </row>
    <row r="2190" spans="1:17" ht="15" x14ac:dyDescent="0.35">
      <c r="A2190" s="25" t="str">
        <f>'Customer Names'!A957</f>
        <v>Id956</v>
      </c>
      <c r="B2190" t="str">
        <f>IFERROR(VLOOKUP($A2190,'Customer Names'!$A:$F,3,FALSE),"")</f>
        <v>Finecey</v>
      </c>
      <c r="C2190" s="27">
        <f>IFERROR(VLOOKUP($A2190,'Medical Examinations'!$A:$O,2,FALSE),"")</f>
        <v>39.22</v>
      </c>
      <c r="D2190">
        <f>IFERROR(VLOOKUP($A2190,'Medical Examinations'!$A:$O,3,FALSE),"")</f>
        <v>5.62</v>
      </c>
      <c r="E2190" s="26" t="str">
        <f>IFERROR(VLOOKUP($A2190,'Medical Examinations'!$A:$O,4,FALSE),"")</f>
        <v>Yes</v>
      </c>
      <c r="F2190" t="str">
        <f>IFERROR(VLOOKUP($A2190,'Medical Examinations'!$A:$O,6,FALSE),"")</f>
        <v>No</v>
      </c>
      <c r="G2190" t="str">
        <f>IFERROR(VLOOKUP($A2190,'Medical Examinations'!$A:$O,7,FALSE),"")</f>
        <v>No</v>
      </c>
      <c r="H2190" s="28">
        <f>IFERROR(VLOOKUP($A2190,'Medical Examinations'!$A:$O,8,FALSE),"")</f>
        <v>1</v>
      </c>
      <c r="I2190" t="str">
        <f>IFERROR(VLOOKUP($A2190,'Medical Examinations'!$A:$O,10,FALSE),"")</f>
        <v>No</v>
      </c>
      <c r="J2190" t="str">
        <f>IFERROR(VLOOKUP($A2190,'Medical Examinations'!$A:$O,14,FALSE),"")</f>
        <v>Obesity</v>
      </c>
      <c r="K2190" t="str">
        <f>IFERROR(VLOOKUP($A2190,'Medical Examinations'!$A:$O,15,FALSE),"")</f>
        <v>Normal</v>
      </c>
      <c r="L2190" s="19" t="str">
        <f>IFERROR(VLOOKUP($A2190,'Hospitalisation Details'!$A:$Q,7,FALSE),"")</f>
        <v>12-Jun-1988</v>
      </c>
      <c r="M2190" s="20">
        <f>IFERROR(VLOOKUP($A2190,'Hospitalisation Details'!$A:$Q,10,FALSE),"")</f>
        <v>11524.25</v>
      </c>
      <c r="N2190" s="26" t="str">
        <f>IFERROR(VLOOKUP($A2190,'Hospitalisation Details'!$A:$Q,11,FALSE),"")</f>
        <v>tier - 3</v>
      </c>
      <c r="O2190" t="str">
        <f>IFERROR(VLOOKUP($A2190,'Hospitalisation Details'!$A:$Q,13,FALSE),"")</f>
        <v>tier - 1</v>
      </c>
      <c r="P2190" t="str">
        <f>IFERROR(VLOOKUP($A2190,'Hospitalisation Details'!$A:$Q,15,FALSE),"")</f>
        <v>R1026</v>
      </c>
      <c r="Q2190">
        <f>IFERROR(VLOOKUP($A2190,'Hospitalisation Details'!$A:$Q,8,FALSE),"")</f>
        <v>34</v>
      </c>
    </row>
    <row r="2191" spans="1:17" ht="15" x14ac:dyDescent="0.35">
      <c r="A2191" s="25" t="str">
        <f>'Customer Names'!A958</f>
        <v>Id957</v>
      </c>
      <c r="B2191" t="str">
        <f>IFERROR(VLOOKUP($A2191,'Customer Names'!$A:$F,3,FALSE),"")</f>
        <v>Mendoza</v>
      </c>
      <c r="C2191" s="27">
        <f>IFERROR(VLOOKUP($A2191,'Medical Examinations'!$A:$O,2,FALSE),"")</f>
        <v>24.414999999999999</v>
      </c>
      <c r="D2191">
        <f>IFERROR(VLOOKUP($A2191,'Medical Examinations'!$A:$O,3,FALSE),"")</f>
        <v>7.16</v>
      </c>
      <c r="E2191" s="26" t="str">
        <f>IFERROR(VLOOKUP($A2191,'Medical Examinations'!$A:$O,4,FALSE),"")</f>
        <v>No</v>
      </c>
      <c r="F2191" t="str">
        <f>IFERROR(VLOOKUP($A2191,'Medical Examinations'!$A:$O,6,FALSE),"")</f>
        <v>No</v>
      </c>
      <c r="G2191" t="str">
        <f>IFERROR(VLOOKUP($A2191,'Medical Examinations'!$A:$O,7,FALSE),"")</f>
        <v>No</v>
      </c>
      <c r="H2191" s="28" t="str">
        <f>IFERROR(VLOOKUP($A2191,'Medical Examinations'!$A:$O,8,FALSE),"")</f>
        <v>0</v>
      </c>
      <c r="I2191" t="str">
        <f>IFERROR(VLOOKUP($A2191,'Medical Examinations'!$A:$O,10,FALSE),"")</f>
        <v>No</v>
      </c>
      <c r="J2191" t="str">
        <f>IFERROR(VLOOKUP($A2191,'Medical Examinations'!$A:$O,14,FALSE),"")</f>
        <v>Normal Weight</v>
      </c>
      <c r="K2191" t="str">
        <f>IFERROR(VLOOKUP($A2191,'Medical Examinations'!$A:$O,15,FALSE),"")</f>
        <v>Diabetes</v>
      </c>
      <c r="L2191" s="19" t="str">
        <f>IFERROR(VLOOKUP($A2191,'Hospitalisation Details'!$A:$Q,7,FALSE),"")</f>
        <v>19-Dec-1971</v>
      </c>
      <c r="M2191" s="20">
        <f>IFERROR(VLOOKUP($A2191,'Hospitalisation Details'!$A:$Q,10,FALSE),"")</f>
        <v>11520.1</v>
      </c>
      <c r="N2191" s="26" t="str">
        <f>IFERROR(VLOOKUP($A2191,'Hospitalisation Details'!$A:$Q,11,FALSE),"")</f>
        <v>tier - 3</v>
      </c>
      <c r="O2191" t="str">
        <f>IFERROR(VLOOKUP($A2191,'Hospitalisation Details'!$A:$Q,13,FALSE),"")</f>
        <v>tier - 1</v>
      </c>
      <c r="P2191" t="str">
        <f>IFERROR(VLOOKUP($A2191,'Hospitalisation Details'!$A:$Q,15,FALSE),"")</f>
        <v>R1012</v>
      </c>
      <c r="Q2191">
        <f>IFERROR(VLOOKUP($A2191,'Hospitalisation Details'!$A:$Q,8,FALSE),"")</f>
        <v>51</v>
      </c>
    </row>
    <row r="2192" spans="1:17" ht="15" x14ac:dyDescent="0.35">
      <c r="A2192" s="25" t="str">
        <f>'Customer Names'!A959</f>
        <v>Id958</v>
      </c>
      <c r="B2192" t="str">
        <f>IFERROR(VLOOKUP($A2192,'Customer Names'!$A:$F,3,FALSE),"")</f>
        <v>Roe</v>
      </c>
      <c r="C2192" s="27">
        <f>IFERROR(VLOOKUP($A2192,'Medical Examinations'!$A:$O,2,FALSE),"")</f>
        <v>32.299999999999997</v>
      </c>
      <c r="D2192">
        <f>IFERROR(VLOOKUP($A2192,'Medical Examinations'!$A:$O,3,FALSE),"")</f>
        <v>9.89</v>
      </c>
      <c r="E2192" s="26" t="str">
        <f>IFERROR(VLOOKUP($A2192,'Medical Examinations'!$A:$O,4,FALSE),"")</f>
        <v>No</v>
      </c>
      <c r="F2192" t="str">
        <f>IFERROR(VLOOKUP($A2192,'Medical Examinations'!$A:$O,6,FALSE),"")</f>
        <v>No</v>
      </c>
      <c r="G2192" t="str">
        <f>IFERROR(VLOOKUP($A2192,'Medical Examinations'!$A:$O,7,FALSE),"")</f>
        <v>No</v>
      </c>
      <c r="H2192" s="28" t="str">
        <f>IFERROR(VLOOKUP($A2192,'Medical Examinations'!$A:$O,8,FALSE),"")</f>
        <v>0</v>
      </c>
      <c r="I2192" t="str">
        <f>IFERROR(VLOOKUP($A2192,'Medical Examinations'!$A:$O,10,FALSE),"")</f>
        <v>No</v>
      </c>
      <c r="J2192" t="str">
        <f>IFERROR(VLOOKUP($A2192,'Medical Examinations'!$A:$O,14,FALSE),"")</f>
        <v>Obesity</v>
      </c>
      <c r="K2192" t="str">
        <f>IFERROR(VLOOKUP($A2192,'Medical Examinations'!$A:$O,15,FALSE),"")</f>
        <v>Diabetes</v>
      </c>
      <c r="L2192" s="19" t="str">
        <f>IFERROR(VLOOKUP($A2192,'Hospitalisation Details'!$A:$Q,7,FALSE),"")</f>
        <v>24-Jun-1968</v>
      </c>
      <c r="M2192" s="20">
        <f>IFERROR(VLOOKUP($A2192,'Hospitalisation Details'!$A:$Q,10,FALSE),"")</f>
        <v>11512.41</v>
      </c>
      <c r="N2192" s="26" t="str">
        <f>IFERROR(VLOOKUP($A2192,'Hospitalisation Details'!$A:$Q,11,FALSE),"")</f>
        <v>tier - 3</v>
      </c>
      <c r="O2192" t="str">
        <f>IFERROR(VLOOKUP($A2192,'Hospitalisation Details'!$A:$Q,13,FALSE),"")</f>
        <v>tier - 1</v>
      </c>
      <c r="P2192" t="str">
        <f>IFERROR(VLOOKUP($A2192,'Hospitalisation Details'!$A:$Q,15,FALSE),"")</f>
        <v>R1024</v>
      </c>
      <c r="Q2192">
        <f>IFERROR(VLOOKUP($A2192,'Hospitalisation Details'!$A:$Q,8,FALSE),"")</f>
        <v>54</v>
      </c>
    </row>
    <row r="2193" spans="1:17" ht="15" x14ac:dyDescent="0.35">
      <c r="A2193" s="25" t="str">
        <f>'Customer Names'!A960</f>
        <v>Id959</v>
      </c>
      <c r="B2193" t="str">
        <f>IFERROR(VLOOKUP($A2193,'Customer Names'!$A:$F,3,FALSE),"")</f>
        <v>Webb</v>
      </c>
      <c r="C2193" s="27">
        <f>IFERROR(VLOOKUP($A2193,'Medical Examinations'!$A:$O,2,FALSE),"")</f>
        <v>39.94</v>
      </c>
      <c r="D2193">
        <f>IFERROR(VLOOKUP($A2193,'Medical Examinations'!$A:$O,3,FALSE),"")</f>
        <v>5.14</v>
      </c>
      <c r="E2193" s="26" t="str">
        <f>IFERROR(VLOOKUP($A2193,'Medical Examinations'!$A:$O,4,FALSE),"")</f>
        <v>No</v>
      </c>
      <c r="F2193" t="str">
        <f>IFERROR(VLOOKUP($A2193,'Medical Examinations'!$A:$O,6,FALSE),"")</f>
        <v>No</v>
      </c>
      <c r="G2193" t="str">
        <f>IFERROR(VLOOKUP($A2193,'Medical Examinations'!$A:$O,7,FALSE),"")</f>
        <v>No</v>
      </c>
      <c r="H2193" s="28" t="str">
        <f>IFERROR(VLOOKUP($A2193,'Medical Examinations'!$A:$O,8,FALSE),"")</f>
        <v>0</v>
      </c>
      <c r="I2193" t="str">
        <f>IFERROR(VLOOKUP($A2193,'Medical Examinations'!$A:$O,10,FALSE),"")</f>
        <v>No</v>
      </c>
      <c r="J2193" t="str">
        <f>IFERROR(VLOOKUP($A2193,'Medical Examinations'!$A:$O,14,FALSE),"")</f>
        <v>Obesity</v>
      </c>
      <c r="K2193" t="str">
        <f>IFERROR(VLOOKUP($A2193,'Medical Examinations'!$A:$O,15,FALSE),"")</f>
        <v>Normal</v>
      </c>
      <c r="L2193" s="19" t="str">
        <f>IFERROR(VLOOKUP($A2193,'Hospitalisation Details'!$A:$Q,7,FALSE),"")</f>
        <v>6-Oct-1989</v>
      </c>
      <c r="M2193" s="20">
        <f>IFERROR(VLOOKUP($A2193,'Hospitalisation Details'!$A:$Q,10,FALSE),"")</f>
        <v>11511.61</v>
      </c>
      <c r="N2193" s="26" t="str">
        <f>IFERROR(VLOOKUP($A2193,'Hospitalisation Details'!$A:$Q,11,FALSE),"")</f>
        <v>tier - 3</v>
      </c>
      <c r="O2193" t="str">
        <f>IFERROR(VLOOKUP($A2193,'Hospitalisation Details'!$A:$Q,13,FALSE),"")</f>
        <v>tier - 3</v>
      </c>
      <c r="P2193" t="str">
        <f>IFERROR(VLOOKUP($A2193,'Hospitalisation Details'!$A:$Q,15,FALSE),"")</f>
        <v>R1026</v>
      </c>
      <c r="Q2193">
        <f>IFERROR(VLOOKUP($A2193,'Hospitalisation Details'!$A:$Q,8,FALSE),"")</f>
        <v>33</v>
      </c>
    </row>
    <row r="2194" spans="1:17" ht="15" x14ac:dyDescent="0.35">
      <c r="A2194" s="25" t="str">
        <f>'Customer Names'!A97</f>
        <v>Id96</v>
      </c>
      <c r="B2194" t="str">
        <f>IFERROR(VLOOKUP($A2194,'Customer Names'!$A:$F,3,FALSE),"")</f>
        <v>Boland</v>
      </c>
      <c r="C2194" s="27">
        <f>IFERROR(VLOOKUP($A2194,'Medical Examinations'!$A:$O,2,FALSE),"")</f>
        <v>48.99</v>
      </c>
      <c r="D2194">
        <f>IFERROR(VLOOKUP($A2194,'Medical Examinations'!$A:$O,3,FALSE),"")</f>
        <v>9.7799999999999994</v>
      </c>
      <c r="E2194" s="26" t="str">
        <f>IFERROR(VLOOKUP($A2194,'Medical Examinations'!$A:$O,4,FALSE),"")</f>
        <v>Yes</v>
      </c>
      <c r="F2194" t="str">
        <f>IFERROR(VLOOKUP($A2194,'Medical Examinations'!$A:$O,6,FALSE),"")</f>
        <v>No</v>
      </c>
      <c r="G2194" t="str">
        <f>IFERROR(VLOOKUP($A2194,'Medical Examinations'!$A:$O,7,FALSE),"")</f>
        <v>No</v>
      </c>
      <c r="H2194" s="28">
        <f>IFERROR(VLOOKUP($A2194,'Medical Examinations'!$A:$O,8,FALSE),"")</f>
        <v>1</v>
      </c>
      <c r="I2194" t="str">
        <f>IFERROR(VLOOKUP($A2194,'Medical Examinations'!$A:$O,10,FALSE),"")</f>
        <v>Yes</v>
      </c>
      <c r="J2194" t="str">
        <f>IFERROR(VLOOKUP($A2194,'Medical Examinations'!$A:$O,14,FALSE),"")</f>
        <v>Obesity</v>
      </c>
      <c r="K2194" t="str">
        <f>IFERROR(VLOOKUP($A2194,'Medical Examinations'!$A:$O,15,FALSE),"")</f>
        <v>Diabetes</v>
      </c>
      <c r="L2194" s="19" t="str">
        <f>IFERROR(VLOOKUP($A2194,'Hospitalisation Details'!$A:$Q,7,FALSE),"")</f>
        <v>10-Jul-1975</v>
      </c>
      <c r="M2194" s="20">
        <f>IFERROR(VLOOKUP($A2194,'Hospitalisation Details'!$A:$Q,10,FALSE),"")</f>
        <v>40590.550000000003</v>
      </c>
      <c r="N2194" s="26" t="str">
        <f>IFERROR(VLOOKUP($A2194,'Hospitalisation Details'!$A:$Q,11,FALSE),"")</f>
        <v>tier - 1</v>
      </c>
      <c r="O2194" t="str">
        <f>IFERROR(VLOOKUP($A2194,'Hospitalisation Details'!$A:$Q,13,FALSE),"")</f>
        <v>tier - 3</v>
      </c>
      <c r="P2194" t="str">
        <f>IFERROR(VLOOKUP($A2194,'Hospitalisation Details'!$A:$Q,15,FALSE),"")</f>
        <v>R1012</v>
      </c>
      <c r="Q2194">
        <f>IFERROR(VLOOKUP($A2194,'Hospitalisation Details'!$A:$Q,8,FALSE),"")</f>
        <v>47</v>
      </c>
    </row>
    <row r="2195" spans="1:17" ht="15" x14ac:dyDescent="0.35">
      <c r="A2195" s="25" t="str">
        <f>'Customer Names'!A961</f>
        <v>Id960</v>
      </c>
      <c r="B2195" t="str">
        <f>IFERROR(VLOOKUP($A2195,'Customer Names'!$A:$F,3,FALSE),"")</f>
        <v>Stocker</v>
      </c>
      <c r="C2195" s="27">
        <f>IFERROR(VLOOKUP($A2195,'Medical Examinations'!$A:$O,2,FALSE),"")</f>
        <v>30</v>
      </c>
      <c r="D2195">
        <f>IFERROR(VLOOKUP($A2195,'Medical Examinations'!$A:$O,3,FALSE),"")</f>
        <v>5.61</v>
      </c>
      <c r="E2195" s="26" t="str">
        <f>IFERROR(VLOOKUP($A2195,'Medical Examinations'!$A:$O,4,FALSE),"")</f>
        <v>Yes</v>
      </c>
      <c r="F2195" t="str">
        <f>IFERROR(VLOOKUP($A2195,'Medical Examinations'!$A:$O,6,FALSE),"")</f>
        <v>No</v>
      </c>
      <c r="G2195" t="str">
        <f>IFERROR(VLOOKUP($A2195,'Medical Examinations'!$A:$O,7,FALSE),"")</f>
        <v>Yes</v>
      </c>
      <c r="H2195" s="28">
        <f>IFERROR(VLOOKUP($A2195,'Medical Examinations'!$A:$O,8,FALSE),"")</f>
        <v>1</v>
      </c>
      <c r="I2195" t="str">
        <f>IFERROR(VLOOKUP($A2195,'Medical Examinations'!$A:$O,10,FALSE),"")</f>
        <v>No</v>
      </c>
      <c r="J2195" t="str">
        <f>IFERROR(VLOOKUP($A2195,'Medical Examinations'!$A:$O,14,FALSE),"")</f>
        <v>Obesity</v>
      </c>
      <c r="K2195" t="str">
        <f>IFERROR(VLOOKUP($A2195,'Medical Examinations'!$A:$O,15,FALSE),"")</f>
        <v>Normal</v>
      </c>
      <c r="L2195" s="19" t="str">
        <f>IFERROR(VLOOKUP($A2195,'Hospitalisation Details'!$A:$Q,7,FALSE),"")</f>
        <v>11-Aug-1969</v>
      </c>
      <c r="M2195" s="20">
        <f>IFERROR(VLOOKUP($A2195,'Hospitalisation Details'!$A:$Q,10,FALSE),"")</f>
        <v>11497.69</v>
      </c>
      <c r="N2195" s="26" t="str">
        <f>IFERROR(VLOOKUP($A2195,'Hospitalisation Details'!$A:$Q,11,FALSE),"")</f>
        <v>tier - 3</v>
      </c>
      <c r="O2195" t="str">
        <f>IFERROR(VLOOKUP($A2195,'Hospitalisation Details'!$A:$Q,13,FALSE),"")</f>
        <v>tier - 1</v>
      </c>
      <c r="P2195" t="str">
        <f>IFERROR(VLOOKUP($A2195,'Hospitalisation Details'!$A:$Q,15,FALSE),"")</f>
        <v>R1012</v>
      </c>
      <c r="Q2195">
        <f>IFERROR(VLOOKUP($A2195,'Hospitalisation Details'!$A:$Q,8,FALSE),"")</f>
        <v>53</v>
      </c>
    </row>
    <row r="2196" spans="1:17" ht="15" x14ac:dyDescent="0.35">
      <c r="A2196" s="25" t="str">
        <f>'Customer Names'!A962</f>
        <v>Id961</v>
      </c>
      <c r="B2196" t="str">
        <f>IFERROR(VLOOKUP($A2196,'Customer Names'!$A:$F,3,FALSE),"")</f>
        <v>Jacobson</v>
      </c>
      <c r="C2196" s="27">
        <f>IFERROR(VLOOKUP($A2196,'Medical Examinations'!$A:$O,2,FALSE),"")</f>
        <v>35.340000000000003</v>
      </c>
      <c r="D2196">
        <f>IFERROR(VLOOKUP($A2196,'Medical Examinations'!$A:$O,3,FALSE),"")</f>
        <v>5.51</v>
      </c>
      <c r="E2196" s="26" t="str">
        <f>IFERROR(VLOOKUP($A2196,'Medical Examinations'!$A:$O,4,FALSE),"")</f>
        <v>Yes</v>
      </c>
      <c r="F2196" t="str">
        <f>IFERROR(VLOOKUP($A2196,'Medical Examinations'!$A:$O,6,FALSE),"")</f>
        <v>No</v>
      </c>
      <c r="G2196" t="str">
        <f>IFERROR(VLOOKUP($A2196,'Medical Examinations'!$A:$O,7,FALSE),"")</f>
        <v>Yes</v>
      </c>
      <c r="H2196" s="28">
        <f>IFERROR(VLOOKUP($A2196,'Medical Examinations'!$A:$O,8,FALSE),"")</f>
        <v>1</v>
      </c>
      <c r="I2196" t="str">
        <f>IFERROR(VLOOKUP($A2196,'Medical Examinations'!$A:$O,10,FALSE),"")</f>
        <v>No</v>
      </c>
      <c r="J2196" t="str">
        <f>IFERROR(VLOOKUP($A2196,'Medical Examinations'!$A:$O,14,FALSE),"")</f>
        <v>Obesity</v>
      </c>
      <c r="K2196" t="str">
        <f>IFERROR(VLOOKUP($A2196,'Medical Examinations'!$A:$O,15,FALSE),"")</f>
        <v>Normal</v>
      </c>
      <c r="L2196" s="19" t="str">
        <f>IFERROR(VLOOKUP($A2196,'Hospitalisation Details'!$A:$Q,7,FALSE),"")</f>
        <v>7-Jun-1983</v>
      </c>
      <c r="M2196" s="20">
        <f>IFERROR(VLOOKUP($A2196,'Hospitalisation Details'!$A:$Q,10,FALSE),"")</f>
        <v>11492.46</v>
      </c>
      <c r="N2196" s="26" t="str">
        <f>IFERROR(VLOOKUP($A2196,'Hospitalisation Details'!$A:$Q,11,FALSE),"")</f>
        <v>tier - 3</v>
      </c>
      <c r="O2196" t="str">
        <f>IFERROR(VLOOKUP($A2196,'Hospitalisation Details'!$A:$Q,13,FALSE),"")</f>
        <v>tier - 3</v>
      </c>
      <c r="P2196" t="str">
        <f>IFERROR(VLOOKUP($A2196,'Hospitalisation Details'!$A:$Q,15,FALSE),"")</f>
        <v>R1026</v>
      </c>
      <c r="Q2196">
        <f>IFERROR(VLOOKUP($A2196,'Hospitalisation Details'!$A:$Q,8,FALSE),"")</f>
        <v>40</v>
      </c>
    </row>
    <row r="2197" spans="1:17" ht="15" x14ac:dyDescent="0.35">
      <c r="A2197" s="25" t="str">
        <f>'Customer Names'!A963</f>
        <v>Id962</v>
      </c>
      <c r="B2197" t="str">
        <f>IFERROR(VLOOKUP($A2197,'Customer Names'!$A:$F,3,FALSE),"")</f>
        <v>Shaw</v>
      </c>
      <c r="C2197" s="27">
        <f>IFERROR(VLOOKUP($A2197,'Medical Examinations'!$A:$O,2,FALSE),"")</f>
        <v>32.204999999999998</v>
      </c>
      <c r="D2197">
        <f>IFERROR(VLOOKUP($A2197,'Medical Examinations'!$A:$O,3,FALSE),"")</f>
        <v>8.3800000000000008</v>
      </c>
      <c r="E2197" s="26" t="str">
        <f>IFERROR(VLOOKUP($A2197,'Medical Examinations'!$A:$O,4,FALSE),"")</f>
        <v>Yes</v>
      </c>
      <c r="F2197" t="str">
        <f>IFERROR(VLOOKUP($A2197,'Medical Examinations'!$A:$O,6,FALSE),"")</f>
        <v>No</v>
      </c>
      <c r="G2197" t="str">
        <f>IFERROR(VLOOKUP($A2197,'Medical Examinations'!$A:$O,7,FALSE),"")</f>
        <v>No</v>
      </c>
      <c r="H2197" s="28">
        <f>IFERROR(VLOOKUP($A2197,'Medical Examinations'!$A:$O,8,FALSE),"")</f>
        <v>2</v>
      </c>
      <c r="I2197" t="str">
        <f>IFERROR(VLOOKUP($A2197,'Medical Examinations'!$A:$O,10,FALSE),"")</f>
        <v>No</v>
      </c>
      <c r="J2197" t="str">
        <f>IFERROR(VLOOKUP($A2197,'Medical Examinations'!$A:$O,14,FALSE),"")</f>
        <v>Obesity</v>
      </c>
      <c r="K2197" t="str">
        <f>IFERROR(VLOOKUP($A2197,'Medical Examinations'!$A:$O,15,FALSE),"")</f>
        <v>Diabetes</v>
      </c>
      <c r="L2197" s="19" t="str">
        <f>IFERROR(VLOOKUP($A2197,'Hospitalisation Details'!$A:$Q,7,FALSE),"")</f>
        <v>13-Oct-1970</v>
      </c>
      <c r="M2197" s="20">
        <f>IFERROR(VLOOKUP($A2197,'Hospitalisation Details'!$A:$Q,10,FALSE),"")</f>
        <v>11488.32</v>
      </c>
      <c r="N2197" s="26" t="str">
        <f>IFERROR(VLOOKUP($A2197,'Hospitalisation Details'!$A:$Q,11,FALSE),"")</f>
        <v>tier - 3</v>
      </c>
      <c r="O2197" t="str">
        <f>IFERROR(VLOOKUP($A2197,'Hospitalisation Details'!$A:$Q,13,FALSE),"")</f>
        <v>tier - 1</v>
      </c>
      <c r="P2197" t="str">
        <f>IFERROR(VLOOKUP($A2197,'Hospitalisation Details'!$A:$Q,15,FALSE),"")</f>
        <v>R1014</v>
      </c>
      <c r="Q2197">
        <f>IFERROR(VLOOKUP($A2197,'Hospitalisation Details'!$A:$Q,8,FALSE),"")</f>
        <v>52</v>
      </c>
    </row>
    <row r="2198" spans="1:17" ht="15" x14ac:dyDescent="0.35">
      <c r="A2198" s="25" t="str">
        <f>'Customer Names'!A964</f>
        <v>Id963</v>
      </c>
      <c r="B2198" t="str">
        <f>IFERROR(VLOOKUP($A2198,'Customer Names'!$A:$F,3,FALSE),"")</f>
        <v>Goodwin</v>
      </c>
      <c r="C2198" s="27">
        <f>IFERROR(VLOOKUP($A2198,'Medical Examinations'!$A:$O,2,FALSE),"")</f>
        <v>33.880000000000003</v>
      </c>
      <c r="D2198">
        <f>IFERROR(VLOOKUP($A2198,'Medical Examinations'!$A:$O,3,FALSE),"")</f>
        <v>4.68</v>
      </c>
      <c r="E2198" s="26" t="str">
        <f>IFERROR(VLOOKUP($A2198,'Medical Examinations'!$A:$O,4,FALSE),"")</f>
        <v>No</v>
      </c>
      <c r="F2198" t="str">
        <f>IFERROR(VLOOKUP($A2198,'Medical Examinations'!$A:$O,6,FALSE),"")</f>
        <v>yes</v>
      </c>
      <c r="G2198" t="str">
        <f>IFERROR(VLOOKUP($A2198,'Medical Examinations'!$A:$O,7,FALSE),"")</f>
        <v>No</v>
      </c>
      <c r="H2198" s="28">
        <f>IFERROR(VLOOKUP($A2198,'Medical Examinations'!$A:$O,8,FALSE),"")</f>
        <v>1</v>
      </c>
      <c r="I2198" t="str">
        <f>IFERROR(VLOOKUP($A2198,'Medical Examinations'!$A:$O,10,FALSE),"")</f>
        <v>No</v>
      </c>
      <c r="J2198" t="str">
        <f>IFERROR(VLOOKUP($A2198,'Medical Examinations'!$A:$O,14,FALSE),"")</f>
        <v>Obesity</v>
      </c>
      <c r="K2198" t="str">
        <f>IFERROR(VLOOKUP($A2198,'Medical Examinations'!$A:$O,15,FALSE),"")</f>
        <v>Normal</v>
      </c>
      <c r="L2198" s="19" t="str">
        <f>IFERROR(VLOOKUP($A2198,'Hospitalisation Details'!$A:$Q,7,FALSE),"")</f>
        <v>10-Sep-2004</v>
      </c>
      <c r="M2198" s="20">
        <f>IFERROR(VLOOKUP($A2198,'Hospitalisation Details'!$A:$Q,10,FALSE),"")</f>
        <v>11482.63</v>
      </c>
      <c r="N2198" s="26" t="str">
        <f>IFERROR(VLOOKUP($A2198,'Hospitalisation Details'!$A:$Q,11,FALSE),"")</f>
        <v>tier - 3</v>
      </c>
      <c r="O2198" t="str">
        <f>IFERROR(VLOOKUP($A2198,'Hospitalisation Details'!$A:$Q,13,FALSE),"")</f>
        <v>tier - 2</v>
      </c>
      <c r="P2198" t="str">
        <f>IFERROR(VLOOKUP($A2198,'Hospitalisation Details'!$A:$Q,15,FALSE),"")</f>
        <v>R1013</v>
      </c>
      <c r="Q2198">
        <f>IFERROR(VLOOKUP($A2198,'Hospitalisation Details'!$A:$Q,8,FALSE),"")</f>
        <v>18</v>
      </c>
    </row>
    <row r="2199" spans="1:17" ht="15" x14ac:dyDescent="0.35">
      <c r="A2199" s="25" t="str">
        <f>'Customer Names'!A965</f>
        <v>Id964</v>
      </c>
      <c r="B2199" t="str">
        <f>IFERROR(VLOOKUP($A2199,'Customer Names'!$A:$F,3,FALSE),"")</f>
        <v>Brock</v>
      </c>
      <c r="C2199" s="27">
        <f>IFERROR(VLOOKUP($A2199,'Medical Examinations'!$A:$O,2,FALSE),"")</f>
        <v>26.63</v>
      </c>
      <c r="D2199">
        <f>IFERROR(VLOOKUP($A2199,'Medical Examinations'!$A:$O,3,FALSE),"")</f>
        <v>4.3600000000000003</v>
      </c>
      <c r="E2199" s="26" t="str">
        <f>IFERROR(VLOOKUP($A2199,'Medical Examinations'!$A:$O,4,FALSE),"")</f>
        <v>Yes</v>
      </c>
      <c r="F2199" t="str">
        <f>IFERROR(VLOOKUP($A2199,'Medical Examinations'!$A:$O,6,FALSE),"")</f>
        <v>No</v>
      </c>
      <c r="G2199" t="str">
        <f>IFERROR(VLOOKUP($A2199,'Medical Examinations'!$A:$O,7,FALSE),"")</f>
        <v>No</v>
      </c>
      <c r="H2199" s="28">
        <f>IFERROR(VLOOKUP($A2199,'Medical Examinations'!$A:$O,8,FALSE),"")</f>
        <v>2</v>
      </c>
      <c r="I2199" t="str">
        <f>IFERROR(VLOOKUP($A2199,'Medical Examinations'!$A:$O,10,FALSE),"")</f>
        <v>No</v>
      </c>
      <c r="J2199" t="str">
        <f>IFERROR(VLOOKUP($A2199,'Medical Examinations'!$A:$O,14,FALSE),"")</f>
        <v>Over Weight</v>
      </c>
      <c r="K2199" t="str">
        <f>IFERROR(VLOOKUP($A2199,'Medical Examinations'!$A:$O,15,FALSE),"")</f>
        <v>Normal</v>
      </c>
      <c r="L2199" s="19" t="str">
        <f>IFERROR(VLOOKUP($A2199,'Hospitalisation Details'!$A:$Q,7,FALSE),"")</f>
        <v>7-Sep-1966</v>
      </c>
      <c r="M2199" s="20">
        <f>IFERROR(VLOOKUP($A2199,'Hospitalisation Details'!$A:$Q,10,FALSE),"")</f>
        <v>11478.14</v>
      </c>
      <c r="N2199" s="26" t="str">
        <f>IFERROR(VLOOKUP($A2199,'Hospitalisation Details'!$A:$Q,11,FALSE),"")</f>
        <v>tier - 3</v>
      </c>
      <c r="O2199" t="str">
        <f>IFERROR(VLOOKUP($A2199,'Hospitalisation Details'!$A:$Q,13,FALSE),"")</f>
        <v>tier - 2</v>
      </c>
      <c r="P2199" t="str">
        <f>IFERROR(VLOOKUP($A2199,'Hospitalisation Details'!$A:$Q,15,FALSE),"")</f>
        <v>R1025</v>
      </c>
      <c r="Q2199">
        <f>IFERROR(VLOOKUP($A2199,'Hospitalisation Details'!$A:$Q,8,FALSE),"")</f>
        <v>56</v>
      </c>
    </row>
    <row r="2200" spans="1:17" ht="15" x14ac:dyDescent="0.35">
      <c r="A2200" s="25" t="str">
        <f>'Customer Names'!A966</f>
        <v>Id965</v>
      </c>
      <c r="B2200" t="str">
        <f>IFERROR(VLOOKUP($A2200,'Customer Names'!$A:$F,3,FALSE),"")</f>
        <v>Papp</v>
      </c>
      <c r="C2200" s="27">
        <f>IFERROR(VLOOKUP($A2200,'Medical Examinations'!$A:$O,2,FALSE),"")</f>
        <v>28.7</v>
      </c>
      <c r="D2200">
        <f>IFERROR(VLOOKUP($A2200,'Medical Examinations'!$A:$O,3,FALSE),"")</f>
        <v>7.74</v>
      </c>
      <c r="E2200" s="26" t="str">
        <f>IFERROR(VLOOKUP($A2200,'Medical Examinations'!$A:$O,4,FALSE),"")</f>
        <v>No</v>
      </c>
      <c r="F2200" t="str">
        <f>IFERROR(VLOOKUP($A2200,'Medical Examinations'!$A:$O,6,FALSE),"")</f>
        <v>No</v>
      </c>
      <c r="G2200" t="str">
        <f>IFERROR(VLOOKUP($A2200,'Medical Examinations'!$A:$O,7,FALSE),"")</f>
        <v>No</v>
      </c>
      <c r="H2200" s="28" t="str">
        <f>IFERROR(VLOOKUP($A2200,'Medical Examinations'!$A:$O,8,FALSE),"")</f>
        <v>0</v>
      </c>
      <c r="I2200" t="str">
        <f>IFERROR(VLOOKUP($A2200,'Medical Examinations'!$A:$O,10,FALSE),"")</f>
        <v>No</v>
      </c>
      <c r="J2200" t="str">
        <f>IFERROR(VLOOKUP($A2200,'Medical Examinations'!$A:$O,14,FALSE),"")</f>
        <v>Over Weight</v>
      </c>
      <c r="K2200" t="str">
        <f>IFERROR(VLOOKUP($A2200,'Medical Examinations'!$A:$O,15,FALSE),"")</f>
        <v>Diabetes</v>
      </c>
      <c r="L2200" s="19" t="str">
        <f>IFERROR(VLOOKUP($A2200,'Hospitalisation Details'!$A:$Q,7,FALSE),"")</f>
        <v>23-Jun-1965</v>
      </c>
      <c r="M2200" s="20">
        <f>IFERROR(VLOOKUP($A2200,'Hospitalisation Details'!$A:$Q,10,FALSE),"")</f>
        <v>11455.28</v>
      </c>
      <c r="N2200" s="26" t="str">
        <f>IFERROR(VLOOKUP($A2200,'Hospitalisation Details'!$A:$Q,11,FALSE),"")</f>
        <v>tier - 3</v>
      </c>
      <c r="O2200" t="str">
        <f>IFERROR(VLOOKUP($A2200,'Hospitalisation Details'!$A:$Q,13,FALSE),"")</f>
        <v>tier - 2</v>
      </c>
      <c r="P2200" t="str">
        <f>IFERROR(VLOOKUP($A2200,'Hospitalisation Details'!$A:$Q,15,FALSE),"")</f>
        <v>R1011</v>
      </c>
      <c r="Q2200">
        <f>IFERROR(VLOOKUP($A2200,'Hospitalisation Details'!$A:$Q,8,FALSE),"")</f>
        <v>57</v>
      </c>
    </row>
    <row r="2201" spans="1:17" ht="15" x14ac:dyDescent="0.35">
      <c r="A2201" s="25" t="str">
        <f>'Customer Names'!A967</f>
        <v>Id966</v>
      </c>
      <c r="B2201" t="str">
        <f>IFERROR(VLOOKUP($A2201,'Customer Names'!$A:$F,3,FALSE),"")</f>
        <v>Siragusa</v>
      </c>
      <c r="C2201" s="27">
        <f>IFERROR(VLOOKUP($A2201,'Medical Examinations'!$A:$O,2,FALSE),"")</f>
        <v>25.65</v>
      </c>
      <c r="D2201">
        <f>IFERROR(VLOOKUP($A2201,'Medical Examinations'!$A:$O,3,FALSE),"")</f>
        <v>4.05</v>
      </c>
      <c r="E2201" s="26" t="str">
        <f>IFERROR(VLOOKUP($A2201,'Medical Examinations'!$A:$O,4,FALSE),"")</f>
        <v>Yes</v>
      </c>
      <c r="F2201" t="str">
        <f>IFERROR(VLOOKUP($A2201,'Medical Examinations'!$A:$O,6,FALSE),"")</f>
        <v>No</v>
      </c>
      <c r="G2201" t="str">
        <f>IFERROR(VLOOKUP($A2201,'Medical Examinations'!$A:$O,7,FALSE),"")</f>
        <v>No</v>
      </c>
      <c r="H2201" s="28">
        <f>IFERROR(VLOOKUP($A2201,'Medical Examinations'!$A:$O,8,FALSE),"")</f>
        <v>2</v>
      </c>
      <c r="I2201" t="str">
        <f>IFERROR(VLOOKUP($A2201,'Medical Examinations'!$A:$O,10,FALSE),"")</f>
        <v>No</v>
      </c>
      <c r="J2201" t="str">
        <f>IFERROR(VLOOKUP($A2201,'Medical Examinations'!$A:$O,14,FALSE),"")</f>
        <v>Over Weight</v>
      </c>
      <c r="K2201" t="str">
        <f>IFERROR(VLOOKUP($A2201,'Medical Examinations'!$A:$O,15,FALSE),"")</f>
        <v>Normal</v>
      </c>
      <c r="L2201" s="19" t="str">
        <f>IFERROR(VLOOKUP($A2201,'Hospitalisation Details'!$A:$Q,7,FALSE),"")</f>
        <v>14-Jun-1966</v>
      </c>
      <c r="M2201" s="20">
        <f>IFERROR(VLOOKUP($A2201,'Hospitalisation Details'!$A:$Q,10,FALSE),"")</f>
        <v>11454.02</v>
      </c>
      <c r="N2201" s="26" t="str">
        <f>IFERROR(VLOOKUP($A2201,'Hospitalisation Details'!$A:$Q,11,FALSE),"")</f>
        <v>tier - 3</v>
      </c>
      <c r="O2201" t="str">
        <f>IFERROR(VLOOKUP($A2201,'Hospitalisation Details'!$A:$Q,13,FALSE),"")</f>
        <v>tier - 1</v>
      </c>
      <c r="P2201" t="str">
        <f>IFERROR(VLOOKUP($A2201,'Hospitalisation Details'!$A:$Q,15,FALSE),"")</f>
        <v>R1012</v>
      </c>
      <c r="Q2201">
        <f>IFERROR(VLOOKUP($A2201,'Hospitalisation Details'!$A:$Q,8,FALSE),"")</f>
        <v>56</v>
      </c>
    </row>
    <row r="2202" spans="1:17" ht="15" x14ac:dyDescent="0.35">
      <c r="A2202" s="25" t="str">
        <f>'Customer Names'!A968</f>
        <v>Id967</v>
      </c>
      <c r="B2202" t="str">
        <f>IFERROR(VLOOKUP($A2202,'Customer Names'!$A:$F,3,FALSE),"")</f>
        <v>Pizarro</v>
      </c>
      <c r="C2202" s="27">
        <f>IFERROR(VLOOKUP($A2202,'Medical Examinations'!$A:$O,2,FALSE),"")</f>
        <v>36.384999999999998</v>
      </c>
      <c r="D2202">
        <f>IFERROR(VLOOKUP($A2202,'Medical Examinations'!$A:$O,3,FALSE),"")</f>
        <v>11.49</v>
      </c>
      <c r="E2202" s="26" t="str">
        <f>IFERROR(VLOOKUP($A2202,'Medical Examinations'!$A:$O,4,FALSE),"")</f>
        <v>No</v>
      </c>
      <c r="F2202" t="str">
        <f>IFERROR(VLOOKUP($A2202,'Medical Examinations'!$A:$O,6,FALSE),"")</f>
        <v>No</v>
      </c>
      <c r="G2202" t="str">
        <f>IFERROR(VLOOKUP($A2202,'Medical Examinations'!$A:$O,7,FALSE),"")</f>
        <v>No</v>
      </c>
      <c r="H2202" s="28" t="str">
        <f>IFERROR(VLOOKUP($A2202,'Medical Examinations'!$A:$O,8,FALSE),"")</f>
        <v>0</v>
      </c>
      <c r="I2202" t="str">
        <f>IFERROR(VLOOKUP($A2202,'Medical Examinations'!$A:$O,10,FALSE),"")</f>
        <v>No</v>
      </c>
      <c r="J2202" t="str">
        <f>IFERROR(VLOOKUP($A2202,'Medical Examinations'!$A:$O,14,FALSE),"")</f>
        <v>Obesity</v>
      </c>
      <c r="K2202" t="str">
        <f>IFERROR(VLOOKUP($A2202,'Medical Examinations'!$A:$O,15,FALSE),"")</f>
        <v>Diabetes</v>
      </c>
      <c r="L2202" s="19" t="str">
        <f>IFERROR(VLOOKUP($A2202,'Hospitalisation Details'!$A:$Q,7,FALSE),"")</f>
        <v>12-Sep-1971</v>
      </c>
      <c r="M2202" s="20">
        <f>IFERROR(VLOOKUP($A2202,'Hospitalisation Details'!$A:$Q,10,FALSE),"")</f>
        <v>11436.74</v>
      </c>
      <c r="N2202" s="26" t="str">
        <f>IFERROR(VLOOKUP($A2202,'Hospitalisation Details'!$A:$Q,11,FALSE),"")</f>
        <v>tier - 3</v>
      </c>
      <c r="O2202" t="str">
        <f>IFERROR(VLOOKUP($A2202,'Hospitalisation Details'!$A:$Q,13,FALSE),"")</f>
        <v>tier - 3</v>
      </c>
      <c r="P2202" t="str">
        <f>IFERROR(VLOOKUP($A2202,'Hospitalisation Details'!$A:$Q,15,FALSE),"")</f>
        <v>R1012</v>
      </c>
      <c r="Q2202">
        <f>IFERROR(VLOOKUP($A2202,'Hospitalisation Details'!$A:$Q,8,FALSE),"")</f>
        <v>51</v>
      </c>
    </row>
    <row r="2203" spans="1:17" ht="15" x14ac:dyDescent="0.35">
      <c r="A2203" s="25" t="str">
        <f>'Customer Names'!A969</f>
        <v>Id968</v>
      </c>
      <c r="B2203" t="str">
        <f>IFERROR(VLOOKUP($A2203,'Customer Names'!$A:$F,3,FALSE),"")</f>
        <v>Strange</v>
      </c>
      <c r="C2203" s="27">
        <f>IFERROR(VLOOKUP($A2203,'Medical Examinations'!$A:$O,2,FALSE),"")</f>
        <v>34.69</v>
      </c>
      <c r="D2203">
        <f>IFERROR(VLOOKUP($A2203,'Medical Examinations'!$A:$O,3,FALSE),"")</f>
        <v>5.65</v>
      </c>
      <c r="E2203" s="26" t="str">
        <f>IFERROR(VLOOKUP($A2203,'Medical Examinations'!$A:$O,4,FALSE),"")</f>
        <v>No</v>
      </c>
      <c r="F2203" t="str">
        <f>IFERROR(VLOOKUP($A2203,'Medical Examinations'!$A:$O,6,FALSE),"")</f>
        <v>No</v>
      </c>
      <c r="G2203" t="str">
        <f>IFERROR(VLOOKUP($A2203,'Medical Examinations'!$A:$O,7,FALSE),"")</f>
        <v>No</v>
      </c>
      <c r="H2203" s="28" t="str">
        <f>IFERROR(VLOOKUP($A2203,'Medical Examinations'!$A:$O,8,FALSE),"")</f>
        <v>0</v>
      </c>
      <c r="I2203" t="str">
        <f>IFERROR(VLOOKUP($A2203,'Medical Examinations'!$A:$O,10,FALSE),"")</f>
        <v>No</v>
      </c>
      <c r="J2203" t="str">
        <f>IFERROR(VLOOKUP($A2203,'Medical Examinations'!$A:$O,14,FALSE),"")</f>
        <v>Obesity</v>
      </c>
      <c r="K2203" t="str">
        <f>IFERROR(VLOOKUP($A2203,'Medical Examinations'!$A:$O,15,FALSE),"")</f>
        <v>Normal</v>
      </c>
      <c r="L2203" s="19" t="str">
        <f>IFERROR(VLOOKUP($A2203,'Hospitalisation Details'!$A:$Q,7,FALSE),"")</f>
        <v>17-Jul-1980</v>
      </c>
      <c r="M2203" s="20">
        <f>IFERROR(VLOOKUP($A2203,'Hospitalisation Details'!$A:$Q,10,FALSE),"")</f>
        <v>11435.74</v>
      </c>
      <c r="N2203" s="26" t="str">
        <f>IFERROR(VLOOKUP($A2203,'Hospitalisation Details'!$A:$Q,11,FALSE),"")</f>
        <v>tier - 3</v>
      </c>
      <c r="O2203" t="str">
        <f>IFERROR(VLOOKUP($A2203,'Hospitalisation Details'!$A:$Q,13,FALSE),"")</f>
        <v>tier - 3</v>
      </c>
      <c r="P2203" t="str">
        <f>IFERROR(VLOOKUP($A2203,'Hospitalisation Details'!$A:$Q,15,FALSE),"")</f>
        <v>R1021</v>
      </c>
      <c r="Q2203">
        <f>IFERROR(VLOOKUP($A2203,'Hospitalisation Details'!$A:$Q,8,FALSE),"")</f>
        <v>42</v>
      </c>
    </row>
    <row r="2204" spans="1:17" ht="15" x14ac:dyDescent="0.35">
      <c r="A2204" s="25" t="str">
        <f>'Customer Names'!A970</f>
        <v>Id969</v>
      </c>
      <c r="B2204" t="str">
        <f>IFERROR(VLOOKUP($A2204,'Customer Names'!$A:$F,3,FALSE),"")</f>
        <v>Eidinger</v>
      </c>
      <c r="C2204" s="27">
        <f>IFERROR(VLOOKUP($A2204,'Medical Examinations'!$A:$O,2,FALSE),"")</f>
        <v>37.68</v>
      </c>
      <c r="D2204">
        <f>IFERROR(VLOOKUP($A2204,'Medical Examinations'!$A:$O,3,FALSE),"")</f>
        <v>4.29</v>
      </c>
      <c r="E2204" s="26" t="str">
        <f>IFERROR(VLOOKUP($A2204,'Medical Examinations'!$A:$O,4,FALSE),"")</f>
        <v>Yes</v>
      </c>
      <c r="F2204" t="str">
        <f>IFERROR(VLOOKUP($A2204,'Medical Examinations'!$A:$O,6,FALSE),"")</f>
        <v>No</v>
      </c>
      <c r="G2204" t="str">
        <f>IFERROR(VLOOKUP($A2204,'Medical Examinations'!$A:$O,7,FALSE),"")</f>
        <v>No</v>
      </c>
      <c r="H2204" s="28" t="str">
        <f>IFERROR(VLOOKUP($A2204,'Medical Examinations'!$A:$O,8,FALSE),"")</f>
        <v>0</v>
      </c>
      <c r="I2204" t="str">
        <f>IFERROR(VLOOKUP($A2204,'Medical Examinations'!$A:$O,10,FALSE),"")</f>
        <v>No</v>
      </c>
      <c r="J2204" t="str">
        <f>IFERROR(VLOOKUP($A2204,'Medical Examinations'!$A:$O,14,FALSE),"")</f>
        <v>Obesity</v>
      </c>
      <c r="K2204" t="str">
        <f>IFERROR(VLOOKUP($A2204,'Medical Examinations'!$A:$O,15,FALSE),"")</f>
        <v>Normal</v>
      </c>
      <c r="L2204" s="19" t="str">
        <f>IFERROR(VLOOKUP($A2204,'Hospitalisation Details'!$A:$Q,7,FALSE),"")</f>
        <v>9-Jun-1985</v>
      </c>
      <c r="M2204" s="20">
        <f>IFERROR(VLOOKUP($A2204,'Hospitalisation Details'!$A:$Q,10,FALSE),"")</f>
        <v>11419.49</v>
      </c>
      <c r="N2204" s="26" t="str">
        <f>IFERROR(VLOOKUP($A2204,'Hospitalisation Details'!$A:$Q,11,FALSE),"")</f>
        <v>tier - 3</v>
      </c>
      <c r="O2204" t="str">
        <f>IFERROR(VLOOKUP($A2204,'Hospitalisation Details'!$A:$Q,13,FALSE),"")</f>
        <v>tier - 1</v>
      </c>
      <c r="P2204" t="str">
        <f>IFERROR(VLOOKUP($A2204,'Hospitalisation Details'!$A:$Q,15,FALSE),"")</f>
        <v>R1012</v>
      </c>
      <c r="Q2204">
        <f>IFERROR(VLOOKUP($A2204,'Hospitalisation Details'!$A:$Q,8,FALSE),"")</f>
        <v>37</v>
      </c>
    </row>
    <row r="2205" spans="1:17" ht="15" x14ac:dyDescent="0.35">
      <c r="A2205" s="25" t="str">
        <f>'Customer Names'!A98</f>
        <v>Id97</v>
      </c>
      <c r="B2205" t="str">
        <f>IFERROR(VLOOKUP($A2205,'Customer Names'!$A:$F,3,FALSE),"")</f>
        <v>Van Hout</v>
      </c>
      <c r="C2205" s="27">
        <f>IFERROR(VLOOKUP($A2205,'Medical Examinations'!$A:$O,2,FALSE),"")</f>
        <v>38.39</v>
      </c>
      <c r="D2205">
        <f>IFERROR(VLOOKUP($A2205,'Medical Examinations'!$A:$O,3,FALSE),"")</f>
        <v>4.1100000000000003</v>
      </c>
      <c r="E2205" s="26" t="str">
        <f>IFERROR(VLOOKUP($A2205,'Medical Examinations'!$A:$O,4,FALSE),"")</f>
        <v>Yes</v>
      </c>
      <c r="F2205" t="str">
        <f>IFERROR(VLOOKUP($A2205,'Medical Examinations'!$A:$O,6,FALSE),"")</f>
        <v>No</v>
      </c>
      <c r="G2205" t="str">
        <f>IFERROR(VLOOKUP($A2205,'Medical Examinations'!$A:$O,7,FALSE),"")</f>
        <v>No</v>
      </c>
      <c r="H2205" s="28" t="str">
        <f>IFERROR(VLOOKUP($A2205,'Medical Examinations'!$A:$O,8,FALSE),"")</f>
        <v>0</v>
      </c>
      <c r="I2205" t="str">
        <f>IFERROR(VLOOKUP($A2205,'Medical Examinations'!$A:$O,10,FALSE),"")</f>
        <v>Yes</v>
      </c>
      <c r="J2205" t="str">
        <f>IFERROR(VLOOKUP($A2205,'Medical Examinations'!$A:$O,14,FALSE),"")</f>
        <v>Obesity</v>
      </c>
      <c r="K2205" t="str">
        <f>IFERROR(VLOOKUP($A2205,'Medical Examinations'!$A:$O,15,FALSE),"")</f>
        <v>Normal</v>
      </c>
      <c r="L2205" s="19" t="str">
        <f>IFERROR(VLOOKUP($A2205,'Hospitalisation Details'!$A:$Q,7,FALSE),"")</f>
        <v>3-Nov-1985</v>
      </c>
      <c r="M2205" s="20">
        <f>IFERROR(VLOOKUP($A2205,'Hospitalisation Details'!$A:$Q,10,FALSE),"")</f>
        <v>40419.019999999997</v>
      </c>
      <c r="N2205" s="26" t="str">
        <f>IFERROR(VLOOKUP($A2205,'Hospitalisation Details'!$A:$Q,11,FALSE),"")</f>
        <v>tier - 1</v>
      </c>
      <c r="O2205" t="str">
        <f>IFERROR(VLOOKUP($A2205,'Hospitalisation Details'!$A:$Q,13,FALSE),"")</f>
        <v>tier - 2</v>
      </c>
      <c r="P2205" t="str">
        <f>IFERROR(VLOOKUP($A2205,'Hospitalisation Details'!$A:$Q,15,FALSE),"")</f>
        <v>R1013</v>
      </c>
      <c r="Q2205">
        <f>IFERROR(VLOOKUP($A2205,'Hospitalisation Details'!$A:$Q,8,FALSE),"")</f>
        <v>37</v>
      </c>
    </row>
    <row r="2206" spans="1:17" ht="15" x14ac:dyDescent="0.35">
      <c r="A2206" s="25" t="str">
        <f>'Customer Names'!A971</f>
        <v>Id970</v>
      </c>
      <c r="B2206" t="str">
        <f>IFERROR(VLOOKUP($A2206,'Customer Names'!$A:$F,3,FALSE),"")</f>
        <v>Ginsburg</v>
      </c>
      <c r="C2206" s="27">
        <f>IFERROR(VLOOKUP($A2206,'Medical Examinations'!$A:$O,2,FALSE),"")</f>
        <v>35.49</v>
      </c>
      <c r="D2206">
        <f>IFERROR(VLOOKUP($A2206,'Medical Examinations'!$A:$O,3,FALSE),"")</f>
        <v>4.74</v>
      </c>
      <c r="E2206" s="26" t="str">
        <f>IFERROR(VLOOKUP($A2206,'Medical Examinations'!$A:$O,4,FALSE),"")</f>
        <v>Yes</v>
      </c>
      <c r="F2206" t="str">
        <f>IFERROR(VLOOKUP($A2206,'Medical Examinations'!$A:$O,6,FALSE),"")</f>
        <v>No</v>
      </c>
      <c r="G2206" t="str">
        <f>IFERROR(VLOOKUP($A2206,'Medical Examinations'!$A:$O,7,FALSE),"")</f>
        <v>Yes</v>
      </c>
      <c r="H2206" s="28">
        <f>IFERROR(VLOOKUP($A2206,'Medical Examinations'!$A:$O,8,FALSE),"")</f>
        <v>1</v>
      </c>
      <c r="I2206" t="str">
        <f>IFERROR(VLOOKUP($A2206,'Medical Examinations'!$A:$O,10,FALSE),"")</f>
        <v>No</v>
      </c>
      <c r="J2206" t="str">
        <f>IFERROR(VLOOKUP($A2206,'Medical Examinations'!$A:$O,14,FALSE),"")</f>
        <v>Obesity</v>
      </c>
      <c r="K2206" t="str">
        <f>IFERROR(VLOOKUP($A2206,'Medical Examinations'!$A:$O,15,FALSE),"")</f>
        <v>Normal</v>
      </c>
      <c r="L2206" s="19" t="str">
        <f>IFERROR(VLOOKUP($A2206,'Hospitalisation Details'!$A:$Q,7,FALSE),"")</f>
        <v>23-Oct-1983</v>
      </c>
      <c r="M2206" s="20">
        <f>IFERROR(VLOOKUP($A2206,'Hospitalisation Details'!$A:$Q,10,FALSE),"")</f>
        <v>11412.02</v>
      </c>
      <c r="N2206" s="26" t="str">
        <f>IFERROR(VLOOKUP($A2206,'Hospitalisation Details'!$A:$Q,11,FALSE),"")</f>
        <v>tier - 3</v>
      </c>
      <c r="O2206" t="str">
        <f>IFERROR(VLOOKUP($A2206,'Hospitalisation Details'!$A:$Q,13,FALSE),"")</f>
        <v>tier - 1</v>
      </c>
      <c r="P2206" t="str">
        <f>IFERROR(VLOOKUP($A2206,'Hospitalisation Details'!$A:$Q,15,FALSE),"")</f>
        <v>R1021</v>
      </c>
      <c r="Q2206">
        <f>IFERROR(VLOOKUP($A2206,'Hospitalisation Details'!$A:$Q,8,FALSE),"")</f>
        <v>39</v>
      </c>
    </row>
    <row r="2207" spans="1:17" ht="15" x14ac:dyDescent="0.35">
      <c r="A2207" s="25" t="str">
        <f>'Customer Names'!A972</f>
        <v>Id971</v>
      </c>
      <c r="B2207" t="str">
        <f>IFERROR(VLOOKUP($A2207,'Customer Names'!$A:$F,3,FALSE),"")</f>
        <v>Truex</v>
      </c>
      <c r="C2207" s="27">
        <f>IFERROR(VLOOKUP($A2207,'Medical Examinations'!$A:$O,2,FALSE),"")</f>
        <v>44.7</v>
      </c>
      <c r="D2207">
        <f>IFERROR(VLOOKUP($A2207,'Medical Examinations'!$A:$O,3,FALSE),"")</f>
        <v>7.6</v>
      </c>
      <c r="E2207" s="26" t="str">
        <f>IFERROR(VLOOKUP($A2207,'Medical Examinations'!$A:$O,4,FALSE),"")</f>
        <v>Yes</v>
      </c>
      <c r="F2207" t="str">
        <f>IFERROR(VLOOKUP($A2207,'Medical Examinations'!$A:$O,6,FALSE),"")</f>
        <v>No</v>
      </c>
      <c r="G2207" t="str">
        <f>IFERROR(VLOOKUP($A2207,'Medical Examinations'!$A:$O,7,FALSE),"")</f>
        <v>No</v>
      </c>
      <c r="H2207" s="28">
        <f>IFERROR(VLOOKUP($A2207,'Medical Examinations'!$A:$O,8,FALSE),"")</f>
        <v>2</v>
      </c>
      <c r="I2207" t="str">
        <f>IFERROR(VLOOKUP($A2207,'Medical Examinations'!$A:$O,10,FALSE),"")</f>
        <v>No</v>
      </c>
      <c r="J2207" t="str">
        <f>IFERROR(VLOOKUP($A2207,'Medical Examinations'!$A:$O,14,FALSE),"")</f>
        <v>Obesity</v>
      </c>
      <c r="K2207" t="str">
        <f>IFERROR(VLOOKUP($A2207,'Medical Examinations'!$A:$O,15,FALSE),"")</f>
        <v>Diabetes</v>
      </c>
      <c r="L2207" s="19" t="str">
        <f>IFERROR(VLOOKUP($A2207,'Hospitalisation Details'!$A:$Q,7,FALSE),"")</f>
        <v>7-Oct-1970</v>
      </c>
      <c r="M2207" s="20">
        <f>IFERROR(VLOOKUP($A2207,'Hospitalisation Details'!$A:$Q,10,FALSE),"")</f>
        <v>11411.69</v>
      </c>
      <c r="N2207" s="26" t="str">
        <f>IFERROR(VLOOKUP($A2207,'Hospitalisation Details'!$A:$Q,11,FALSE),"")</f>
        <v>tier - 3</v>
      </c>
      <c r="O2207" t="str">
        <f>IFERROR(VLOOKUP($A2207,'Hospitalisation Details'!$A:$Q,13,FALSE),"")</f>
        <v>tier - 2</v>
      </c>
      <c r="P2207" t="str">
        <f>IFERROR(VLOOKUP($A2207,'Hospitalisation Details'!$A:$Q,15,FALSE),"")</f>
        <v>R1011</v>
      </c>
      <c r="Q2207">
        <f>IFERROR(VLOOKUP($A2207,'Hospitalisation Details'!$A:$Q,8,FALSE),"")</f>
        <v>52</v>
      </c>
    </row>
    <row r="2208" spans="1:17" ht="15" x14ac:dyDescent="0.35">
      <c r="A2208" s="25" t="str">
        <f>'Customer Names'!A973</f>
        <v>Id972</v>
      </c>
      <c r="B2208" t="str">
        <f>IFERROR(VLOOKUP($A2208,'Customer Names'!$A:$F,3,FALSE),"")</f>
        <v>Higgins</v>
      </c>
      <c r="C2208" s="27">
        <f>IFERROR(VLOOKUP($A2208,'Medical Examinations'!$A:$O,2,FALSE),"")</f>
        <v>38.380000000000003</v>
      </c>
      <c r="D2208">
        <f>IFERROR(VLOOKUP($A2208,'Medical Examinations'!$A:$O,3,FALSE),"")</f>
        <v>8.5</v>
      </c>
      <c r="E2208" s="26" t="str">
        <f>IFERROR(VLOOKUP($A2208,'Medical Examinations'!$A:$O,4,FALSE),"")</f>
        <v>Yes</v>
      </c>
      <c r="F2208" t="str">
        <f>IFERROR(VLOOKUP($A2208,'Medical Examinations'!$A:$O,6,FALSE),"")</f>
        <v>No</v>
      </c>
      <c r="G2208" t="str">
        <f>IFERROR(VLOOKUP($A2208,'Medical Examinations'!$A:$O,7,FALSE),"")</f>
        <v>No</v>
      </c>
      <c r="H2208" s="28">
        <f>IFERROR(VLOOKUP($A2208,'Medical Examinations'!$A:$O,8,FALSE),"")</f>
        <v>2</v>
      </c>
      <c r="I2208" t="str">
        <f>IFERROR(VLOOKUP($A2208,'Medical Examinations'!$A:$O,10,FALSE),"")</f>
        <v>No</v>
      </c>
      <c r="J2208" t="str">
        <f>IFERROR(VLOOKUP($A2208,'Medical Examinations'!$A:$O,14,FALSE),"")</f>
        <v>Obesity</v>
      </c>
      <c r="K2208" t="str">
        <f>IFERROR(VLOOKUP($A2208,'Medical Examinations'!$A:$O,15,FALSE),"")</f>
        <v>Diabetes</v>
      </c>
      <c r="L2208" s="19" t="str">
        <f>IFERROR(VLOOKUP($A2208,'Hospitalisation Details'!$A:$Q,7,FALSE),"")</f>
        <v>2-Oct-1970</v>
      </c>
      <c r="M2208" s="20">
        <f>IFERROR(VLOOKUP($A2208,'Hospitalisation Details'!$A:$Q,10,FALSE),"")</f>
        <v>11396.9</v>
      </c>
      <c r="N2208" s="26" t="str">
        <f>IFERROR(VLOOKUP($A2208,'Hospitalisation Details'!$A:$Q,11,FALSE),"")</f>
        <v>tier - 3</v>
      </c>
      <c r="O2208" t="str">
        <f>IFERROR(VLOOKUP($A2208,'Hospitalisation Details'!$A:$Q,13,FALSE),"")</f>
        <v>tier - 3</v>
      </c>
      <c r="P2208" t="str">
        <f>IFERROR(VLOOKUP($A2208,'Hospitalisation Details'!$A:$Q,15,FALSE),"")</f>
        <v>R1024</v>
      </c>
      <c r="Q2208">
        <f>IFERROR(VLOOKUP($A2208,'Hospitalisation Details'!$A:$Q,8,FALSE),"")</f>
        <v>52</v>
      </c>
    </row>
    <row r="2209" spans="1:17" ht="15" x14ac:dyDescent="0.35">
      <c r="A2209" s="25" t="str">
        <f>'Customer Names'!A974</f>
        <v>Id973</v>
      </c>
      <c r="B2209" t="str">
        <f>IFERROR(VLOOKUP($A2209,'Customer Names'!$A:$F,3,FALSE),"")</f>
        <v>McCurdy</v>
      </c>
      <c r="C2209" s="27">
        <f>IFERROR(VLOOKUP($A2209,'Medical Examinations'!$A:$O,2,FALSE),"")</f>
        <v>35.244999999999997</v>
      </c>
      <c r="D2209">
        <f>IFERROR(VLOOKUP($A2209,'Medical Examinations'!$A:$O,3,FALSE),"")</f>
        <v>11.22</v>
      </c>
      <c r="E2209" s="26" t="str">
        <f>IFERROR(VLOOKUP($A2209,'Medical Examinations'!$A:$O,4,FALSE),"")</f>
        <v>Yes</v>
      </c>
      <c r="F2209" t="str">
        <f>IFERROR(VLOOKUP($A2209,'Medical Examinations'!$A:$O,6,FALSE),"")</f>
        <v>No</v>
      </c>
      <c r="G2209" t="str">
        <f>IFERROR(VLOOKUP($A2209,'Medical Examinations'!$A:$O,7,FALSE),"")</f>
        <v>No</v>
      </c>
      <c r="H2209" s="28" t="str">
        <f>IFERROR(VLOOKUP($A2209,'Medical Examinations'!$A:$O,8,FALSE),"")</f>
        <v>0</v>
      </c>
      <c r="I2209" t="str">
        <f>IFERROR(VLOOKUP($A2209,'Medical Examinations'!$A:$O,10,FALSE),"")</f>
        <v>No</v>
      </c>
      <c r="J2209" t="str">
        <f>IFERROR(VLOOKUP($A2209,'Medical Examinations'!$A:$O,14,FALSE),"")</f>
        <v>Obesity</v>
      </c>
      <c r="K2209" t="str">
        <f>IFERROR(VLOOKUP($A2209,'Medical Examinations'!$A:$O,15,FALSE),"")</f>
        <v>Diabetes</v>
      </c>
      <c r="L2209" s="19" t="str">
        <f>IFERROR(VLOOKUP($A2209,'Hospitalisation Details'!$A:$Q,7,FALSE),"")</f>
        <v>19-Dec-1967</v>
      </c>
      <c r="M2209" s="20">
        <f>IFERROR(VLOOKUP($A2209,'Hospitalisation Details'!$A:$Q,10,FALSE),"")</f>
        <v>11394.07</v>
      </c>
      <c r="N2209" s="26" t="str">
        <f>IFERROR(VLOOKUP($A2209,'Hospitalisation Details'!$A:$Q,11,FALSE),"")</f>
        <v>tier - 3</v>
      </c>
      <c r="O2209" t="str">
        <f>IFERROR(VLOOKUP($A2209,'Hospitalisation Details'!$A:$Q,13,FALSE),"")</f>
        <v>tier - 1</v>
      </c>
      <c r="P2209" t="str">
        <f>IFERROR(VLOOKUP($A2209,'Hospitalisation Details'!$A:$Q,15,FALSE),"")</f>
        <v>R1018</v>
      </c>
      <c r="Q2209">
        <f>IFERROR(VLOOKUP($A2209,'Hospitalisation Details'!$A:$Q,8,FALSE),"")</f>
        <v>55</v>
      </c>
    </row>
    <row r="2210" spans="1:17" ht="15" x14ac:dyDescent="0.35">
      <c r="A2210" s="25" t="str">
        <f>'Customer Names'!A975</f>
        <v>Id974</v>
      </c>
      <c r="B2210" t="str">
        <f>IFERROR(VLOOKUP($A2210,'Customer Names'!$A:$F,3,FALSE),"")</f>
        <v>Hughes</v>
      </c>
      <c r="C2210" s="27">
        <f>IFERROR(VLOOKUP($A2210,'Medical Examinations'!$A:$O,2,FALSE),"")</f>
        <v>49.84</v>
      </c>
      <c r="D2210">
        <f>IFERROR(VLOOKUP($A2210,'Medical Examinations'!$A:$O,3,FALSE),"")</f>
        <v>5.0999999999999996</v>
      </c>
      <c r="E2210" s="26" t="str">
        <f>IFERROR(VLOOKUP($A2210,'Medical Examinations'!$A:$O,4,FALSE),"")</f>
        <v>Yes</v>
      </c>
      <c r="F2210" t="str">
        <f>IFERROR(VLOOKUP($A2210,'Medical Examinations'!$A:$O,6,FALSE),"")</f>
        <v>No</v>
      </c>
      <c r="G2210" t="str">
        <f>IFERROR(VLOOKUP($A2210,'Medical Examinations'!$A:$O,7,FALSE),"")</f>
        <v>Yes</v>
      </c>
      <c r="H2210" s="28">
        <f>IFERROR(VLOOKUP($A2210,'Medical Examinations'!$A:$O,8,FALSE),"")</f>
        <v>1</v>
      </c>
      <c r="I2210" t="str">
        <f>IFERROR(VLOOKUP($A2210,'Medical Examinations'!$A:$O,10,FALSE),"")</f>
        <v>No</v>
      </c>
      <c r="J2210" t="str">
        <f>IFERROR(VLOOKUP($A2210,'Medical Examinations'!$A:$O,14,FALSE),"")</f>
        <v>Obesity</v>
      </c>
      <c r="K2210" t="str">
        <f>IFERROR(VLOOKUP($A2210,'Medical Examinations'!$A:$O,15,FALSE),"")</f>
        <v>Normal</v>
      </c>
      <c r="L2210" s="19" t="str">
        <f>IFERROR(VLOOKUP($A2210,'Hospitalisation Details'!$A:$Q,7,FALSE),"")</f>
        <v>28-Jul-1997</v>
      </c>
      <c r="M2210" s="20">
        <f>IFERROR(VLOOKUP($A2210,'Hospitalisation Details'!$A:$Q,10,FALSE),"")</f>
        <v>11388.27</v>
      </c>
      <c r="N2210" s="26" t="str">
        <f>IFERROR(VLOOKUP($A2210,'Hospitalisation Details'!$A:$Q,11,FALSE),"")</f>
        <v>tier - 3</v>
      </c>
      <c r="O2210" t="str">
        <f>IFERROR(VLOOKUP($A2210,'Hospitalisation Details'!$A:$Q,13,FALSE),"")</f>
        <v>tier - 2</v>
      </c>
      <c r="P2210" t="str">
        <f>IFERROR(VLOOKUP($A2210,'Hospitalisation Details'!$A:$Q,15,FALSE),"")</f>
        <v>R1026</v>
      </c>
      <c r="Q2210">
        <f>IFERROR(VLOOKUP($A2210,'Hospitalisation Details'!$A:$Q,8,FALSE),"")</f>
        <v>25</v>
      </c>
    </row>
    <row r="2211" spans="1:17" ht="15" x14ac:dyDescent="0.35">
      <c r="A2211" s="25" t="str">
        <f>'Customer Names'!A976</f>
        <v>Id975</v>
      </c>
      <c r="B2211" t="str">
        <f>IFERROR(VLOOKUP($A2211,'Customer Names'!$A:$F,3,FALSE),"")</f>
        <v>Varner</v>
      </c>
      <c r="C2211" s="27">
        <f>IFERROR(VLOOKUP($A2211,'Medical Examinations'!$A:$O,2,FALSE),"")</f>
        <v>49.06</v>
      </c>
      <c r="D2211">
        <f>IFERROR(VLOOKUP($A2211,'Medical Examinations'!$A:$O,3,FALSE),"")</f>
        <v>5.43</v>
      </c>
      <c r="E2211" s="26" t="str">
        <f>IFERROR(VLOOKUP($A2211,'Medical Examinations'!$A:$O,4,FALSE),"")</f>
        <v>Yes</v>
      </c>
      <c r="F2211" t="str">
        <f>IFERROR(VLOOKUP($A2211,'Medical Examinations'!$A:$O,6,FALSE),"")</f>
        <v>No</v>
      </c>
      <c r="G2211" t="str">
        <f>IFERROR(VLOOKUP($A2211,'Medical Examinations'!$A:$O,7,FALSE),"")</f>
        <v>No</v>
      </c>
      <c r="H2211" s="28">
        <f>IFERROR(VLOOKUP($A2211,'Medical Examinations'!$A:$O,8,FALSE),"")</f>
        <v>1</v>
      </c>
      <c r="I2211" t="str">
        <f>IFERROR(VLOOKUP($A2211,'Medical Examinations'!$A:$O,10,FALSE),"")</f>
        <v>No</v>
      </c>
      <c r="J2211" t="str">
        <f>IFERROR(VLOOKUP($A2211,'Medical Examinations'!$A:$O,14,FALSE),"")</f>
        <v>Obesity</v>
      </c>
      <c r="K2211" t="str">
        <f>IFERROR(VLOOKUP($A2211,'Medical Examinations'!$A:$O,15,FALSE),"")</f>
        <v>Normal</v>
      </c>
      <c r="L2211" s="19" t="str">
        <f>IFERROR(VLOOKUP($A2211,'Hospitalisation Details'!$A:$Q,7,FALSE),"")</f>
        <v>13-Jun-1964</v>
      </c>
      <c r="M2211" s="20">
        <f>IFERROR(VLOOKUP($A2211,'Hospitalisation Details'!$A:$Q,10,FALSE),"")</f>
        <v>11381.33</v>
      </c>
      <c r="N2211" s="26" t="str">
        <f>IFERROR(VLOOKUP($A2211,'Hospitalisation Details'!$A:$Q,11,FALSE),"")</f>
        <v>tier - 3</v>
      </c>
      <c r="O2211" t="str">
        <f>IFERROR(VLOOKUP($A2211,'Hospitalisation Details'!$A:$Q,13,FALSE),"")</f>
        <v>tier - 2</v>
      </c>
      <c r="P2211" t="str">
        <f>IFERROR(VLOOKUP($A2211,'Hospitalisation Details'!$A:$Q,15,FALSE),"")</f>
        <v>R1013</v>
      </c>
      <c r="Q2211">
        <f>IFERROR(VLOOKUP($A2211,'Hospitalisation Details'!$A:$Q,8,FALSE),"")</f>
        <v>58</v>
      </c>
    </row>
    <row r="2212" spans="1:17" ht="15" x14ac:dyDescent="0.35">
      <c r="A2212" s="25" t="str">
        <f>'Customer Names'!A977</f>
        <v>Id976</v>
      </c>
      <c r="B2212" t="str">
        <f>IFERROR(VLOOKUP($A2212,'Customer Names'!$A:$F,3,FALSE),"")</f>
        <v>Dahmen</v>
      </c>
      <c r="C2212" s="27">
        <f>IFERROR(VLOOKUP($A2212,'Medical Examinations'!$A:$O,2,FALSE),"")</f>
        <v>30.88</v>
      </c>
      <c r="D2212">
        <f>IFERROR(VLOOKUP($A2212,'Medical Examinations'!$A:$O,3,FALSE),"")</f>
        <v>5.82</v>
      </c>
      <c r="E2212" s="26" t="str">
        <f>IFERROR(VLOOKUP($A2212,'Medical Examinations'!$A:$O,4,FALSE),"")</f>
        <v>No</v>
      </c>
      <c r="F2212" t="str">
        <f>IFERROR(VLOOKUP($A2212,'Medical Examinations'!$A:$O,6,FALSE),"")</f>
        <v>No</v>
      </c>
      <c r="G2212" t="str">
        <f>IFERROR(VLOOKUP($A2212,'Medical Examinations'!$A:$O,7,FALSE),"")</f>
        <v>No</v>
      </c>
      <c r="H2212" s="28">
        <f>IFERROR(VLOOKUP($A2212,'Medical Examinations'!$A:$O,8,FALSE),"")</f>
        <v>2</v>
      </c>
      <c r="I2212" t="str">
        <f>IFERROR(VLOOKUP($A2212,'Medical Examinations'!$A:$O,10,FALSE),"")</f>
        <v>No</v>
      </c>
      <c r="J2212" t="str">
        <f>IFERROR(VLOOKUP($A2212,'Medical Examinations'!$A:$O,14,FALSE),"")</f>
        <v>Obesity</v>
      </c>
      <c r="K2212" t="str">
        <f>IFERROR(VLOOKUP($A2212,'Medical Examinations'!$A:$O,15,FALSE),"")</f>
        <v>Prediabetes</v>
      </c>
      <c r="L2212" s="19" t="str">
        <f>IFERROR(VLOOKUP($A2212,'Hospitalisation Details'!$A:$Q,7,FALSE),"")</f>
        <v>6-Dec-1972</v>
      </c>
      <c r="M2212" s="20">
        <f>IFERROR(VLOOKUP($A2212,'Hospitalisation Details'!$A:$Q,10,FALSE),"")</f>
        <v>11378.57</v>
      </c>
      <c r="N2212" s="26" t="str">
        <f>IFERROR(VLOOKUP($A2212,'Hospitalisation Details'!$A:$Q,11,FALSE),"")</f>
        <v>tier - 3</v>
      </c>
      <c r="O2212" t="str">
        <f>IFERROR(VLOOKUP($A2212,'Hospitalisation Details'!$A:$Q,13,FALSE),"")</f>
        <v>tier - 2</v>
      </c>
      <c r="P2212" t="str">
        <f>IFERROR(VLOOKUP($A2212,'Hospitalisation Details'!$A:$Q,15,FALSE),"")</f>
        <v>R1025</v>
      </c>
      <c r="Q2212">
        <f>IFERROR(VLOOKUP($A2212,'Hospitalisation Details'!$A:$Q,8,FALSE),"")</f>
        <v>50</v>
      </c>
    </row>
    <row r="2213" spans="1:17" ht="15" x14ac:dyDescent="0.35">
      <c r="A2213" s="25" t="str">
        <f>'Customer Names'!A978</f>
        <v>Id977</v>
      </c>
      <c r="B2213" t="str">
        <f>IFERROR(VLOOKUP($A2213,'Customer Names'!$A:$F,3,FALSE),"")</f>
        <v>Young</v>
      </c>
      <c r="C2213" s="27">
        <f>IFERROR(VLOOKUP($A2213,'Medical Examinations'!$A:$O,2,FALSE),"")</f>
        <v>33.35</v>
      </c>
      <c r="D2213">
        <f>IFERROR(VLOOKUP($A2213,'Medical Examinations'!$A:$O,3,FALSE),"")</f>
        <v>6.05</v>
      </c>
      <c r="E2213" s="26" t="str">
        <f>IFERROR(VLOOKUP($A2213,'Medical Examinations'!$A:$O,4,FALSE),"")</f>
        <v>No</v>
      </c>
      <c r="F2213" t="str">
        <f>IFERROR(VLOOKUP($A2213,'Medical Examinations'!$A:$O,6,FALSE),"")</f>
        <v>No</v>
      </c>
      <c r="G2213" t="str">
        <f>IFERROR(VLOOKUP($A2213,'Medical Examinations'!$A:$O,7,FALSE),"")</f>
        <v>Yes</v>
      </c>
      <c r="H2213" s="28">
        <f>IFERROR(VLOOKUP($A2213,'Medical Examinations'!$A:$O,8,FALSE),"")</f>
        <v>1</v>
      </c>
      <c r="I2213" t="str">
        <f>IFERROR(VLOOKUP($A2213,'Medical Examinations'!$A:$O,10,FALSE),"")</f>
        <v>No</v>
      </c>
      <c r="J2213" t="str">
        <f>IFERROR(VLOOKUP($A2213,'Medical Examinations'!$A:$O,14,FALSE),"")</f>
        <v>Obesity</v>
      </c>
      <c r="K2213" t="str">
        <f>IFERROR(VLOOKUP($A2213,'Medical Examinations'!$A:$O,15,FALSE),"")</f>
        <v>Prediabetes</v>
      </c>
      <c r="L2213" s="19" t="str">
        <f>IFERROR(VLOOKUP($A2213,'Hospitalisation Details'!$A:$Q,7,FALSE),"")</f>
        <v>7-Jun-1979</v>
      </c>
      <c r="M2213" s="20">
        <f>IFERROR(VLOOKUP($A2213,'Hospitalisation Details'!$A:$Q,10,FALSE),"")</f>
        <v>11369.39</v>
      </c>
      <c r="N2213" s="26" t="str">
        <f>IFERROR(VLOOKUP($A2213,'Hospitalisation Details'!$A:$Q,11,FALSE),"")</f>
        <v>tier - 3</v>
      </c>
      <c r="O2213" t="str">
        <f>IFERROR(VLOOKUP($A2213,'Hospitalisation Details'!$A:$Q,13,FALSE),"")</f>
        <v>tier - 1</v>
      </c>
      <c r="P2213" t="str">
        <f>IFERROR(VLOOKUP($A2213,'Hospitalisation Details'!$A:$Q,15,FALSE),"")</f>
        <v>R1026</v>
      </c>
      <c r="Q2213">
        <f>IFERROR(VLOOKUP($A2213,'Hospitalisation Details'!$A:$Q,8,FALSE),"")</f>
        <v>44</v>
      </c>
    </row>
    <row r="2214" spans="1:17" ht="15" x14ac:dyDescent="0.35">
      <c r="A2214" s="25" t="str">
        <f>'Customer Names'!A979</f>
        <v>Id978</v>
      </c>
      <c r="B2214" t="str">
        <f>IFERROR(VLOOKUP($A2214,'Customer Names'!$A:$F,3,FALSE),"")</f>
        <v>Fraser</v>
      </c>
      <c r="C2214" s="27">
        <f>IFERROR(VLOOKUP($A2214,'Medical Examinations'!$A:$O,2,FALSE),"")</f>
        <v>38</v>
      </c>
      <c r="D2214">
        <f>IFERROR(VLOOKUP($A2214,'Medical Examinations'!$A:$O,3,FALSE),"")</f>
        <v>6.38</v>
      </c>
      <c r="E2214" s="26" t="str">
        <f>IFERROR(VLOOKUP($A2214,'Medical Examinations'!$A:$O,4,FALSE),"")</f>
        <v>Yes</v>
      </c>
      <c r="F2214" t="str">
        <f>IFERROR(VLOOKUP($A2214,'Medical Examinations'!$A:$O,6,FALSE),"")</f>
        <v>No</v>
      </c>
      <c r="G2214" t="str">
        <f>IFERROR(VLOOKUP($A2214,'Medical Examinations'!$A:$O,7,FALSE),"")</f>
        <v>No</v>
      </c>
      <c r="H2214" s="28">
        <f>IFERROR(VLOOKUP($A2214,'Medical Examinations'!$A:$O,8,FALSE),"")</f>
        <v>1</v>
      </c>
      <c r="I2214" t="str">
        <f>IFERROR(VLOOKUP($A2214,'Medical Examinations'!$A:$O,10,FALSE),"")</f>
        <v>No</v>
      </c>
      <c r="J2214" t="str">
        <f>IFERROR(VLOOKUP($A2214,'Medical Examinations'!$A:$O,14,FALSE),"")</f>
        <v>Obesity</v>
      </c>
      <c r="K2214" t="str">
        <f>IFERROR(VLOOKUP($A2214,'Medical Examinations'!$A:$O,15,FALSE),"")</f>
        <v>Prediabetes</v>
      </c>
      <c r="L2214" s="19" t="str">
        <f>IFERROR(VLOOKUP($A2214,'Hospitalisation Details'!$A:$Q,7,FALSE),"")</f>
        <v>13-Dec-1964</v>
      </c>
      <c r="M2214" s="20">
        <f>IFERROR(VLOOKUP($A2214,'Hospitalisation Details'!$A:$Q,10,FALSE),"")</f>
        <v>11365.95</v>
      </c>
      <c r="N2214" s="26" t="str">
        <f>IFERROR(VLOOKUP($A2214,'Hospitalisation Details'!$A:$Q,11,FALSE),"")</f>
        <v>tier - 3</v>
      </c>
      <c r="O2214" t="str">
        <f>IFERROR(VLOOKUP($A2214,'Hospitalisation Details'!$A:$Q,13,FALSE),"")</f>
        <v>tier - 2</v>
      </c>
      <c r="P2214" t="str">
        <f>IFERROR(VLOOKUP($A2214,'Hospitalisation Details'!$A:$Q,15,FALSE),"")</f>
        <v>R1011</v>
      </c>
      <c r="Q2214">
        <f>IFERROR(VLOOKUP($A2214,'Hospitalisation Details'!$A:$Q,8,FALSE),"")</f>
        <v>58</v>
      </c>
    </row>
    <row r="2215" spans="1:17" ht="15" x14ac:dyDescent="0.35">
      <c r="A2215" s="25" t="str">
        <f>'Customer Names'!A980</f>
        <v>Id979</v>
      </c>
      <c r="B2215" t="str">
        <f>IFERROR(VLOOKUP($A2215,'Customer Names'!$A:$F,3,FALSE),"")</f>
        <v>Deeg</v>
      </c>
      <c r="C2215" s="27">
        <f>IFERROR(VLOOKUP($A2215,'Medical Examinations'!$A:$O,2,FALSE),"")</f>
        <v>36.08</v>
      </c>
      <c r="D2215">
        <f>IFERROR(VLOOKUP($A2215,'Medical Examinations'!$A:$O,3,FALSE),"")</f>
        <v>5.73</v>
      </c>
      <c r="E2215" s="26" t="str">
        <f>IFERROR(VLOOKUP($A2215,'Medical Examinations'!$A:$O,4,FALSE),"")</f>
        <v>Yes</v>
      </c>
      <c r="F2215" t="str">
        <f>IFERROR(VLOOKUP($A2215,'Medical Examinations'!$A:$O,6,FALSE),"")</f>
        <v>No</v>
      </c>
      <c r="G2215" t="str">
        <f>IFERROR(VLOOKUP($A2215,'Medical Examinations'!$A:$O,7,FALSE),"")</f>
        <v>No</v>
      </c>
      <c r="H2215" s="28">
        <f>IFERROR(VLOOKUP($A2215,'Medical Examinations'!$A:$O,8,FALSE),"")</f>
        <v>1</v>
      </c>
      <c r="I2215" t="str">
        <f>IFERROR(VLOOKUP($A2215,'Medical Examinations'!$A:$O,10,FALSE),"")</f>
        <v>No</v>
      </c>
      <c r="J2215" t="str">
        <f>IFERROR(VLOOKUP($A2215,'Medical Examinations'!$A:$O,14,FALSE),"")</f>
        <v>Obesity</v>
      </c>
      <c r="K2215" t="str">
        <f>IFERROR(VLOOKUP($A2215,'Medical Examinations'!$A:$O,15,FALSE),"")</f>
        <v>Prediabetes</v>
      </c>
      <c r="L2215" s="19" t="str">
        <f>IFERROR(VLOOKUP($A2215,'Hospitalisation Details'!$A:$Q,7,FALSE),"")</f>
        <v>3-Jul-1964</v>
      </c>
      <c r="M2215" s="20">
        <f>IFERROR(VLOOKUP($A2215,'Hospitalisation Details'!$A:$Q,10,FALSE),"")</f>
        <v>11363.28</v>
      </c>
      <c r="N2215" s="26" t="str">
        <f>IFERROR(VLOOKUP($A2215,'Hospitalisation Details'!$A:$Q,11,FALSE),"")</f>
        <v>tier - 3</v>
      </c>
      <c r="O2215" t="str">
        <f>IFERROR(VLOOKUP($A2215,'Hospitalisation Details'!$A:$Q,13,FALSE),"")</f>
        <v>tier - 1</v>
      </c>
      <c r="P2215" t="str">
        <f>IFERROR(VLOOKUP($A2215,'Hospitalisation Details'!$A:$Q,15,FALSE),"")</f>
        <v>R1013</v>
      </c>
      <c r="Q2215">
        <f>IFERROR(VLOOKUP($A2215,'Hospitalisation Details'!$A:$Q,8,FALSE),"")</f>
        <v>58</v>
      </c>
    </row>
    <row r="2216" spans="1:17" ht="15" x14ac:dyDescent="0.35">
      <c r="A2216" s="25" t="str">
        <f>'Customer Names'!A99</f>
        <v>Id98</v>
      </c>
      <c r="B2216" t="str">
        <f>IFERROR(VLOOKUP($A2216,'Customer Names'!$A:$F,3,FALSE),"")</f>
        <v>Ramsey</v>
      </c>
      <c r="C2216" s="27">
        <f>IFERROR(VLOOKUP($A2216,'Medical Examinations'!$A:$O,2,FALSE),"")</f>
        <v>44.34</v>
      </c>
      <c r="D2216">
        <f>IFERROR(VLOOKUP($A2216,'Medical Examinations'!$A:$O,3,FALSE),"")</f>
        <v>4.0199999999999996</v>
      </c>
      <c r="E2216" s="26" t="str">
        <f>IFERROR(VLOOKUP($A2216,'Medical Examinations'!$A:$O,4,FALSE),"")</f>
        <v>Yes</v>
      </c>
      <c r="F2216" t="str">
        <f>IFERROR(VLOOKUP($A2216,'Medical Examinations'!$A:$O,6,FALSE),"")</f>
        <v>No</v>
      </c>
      <c r="G2216" t="str">
        <f>IFERROR(VLOOKUP($A2216,'Medical Examinations'!$A:$O,7,FALSE),"")</f>
        <v>No</v>
      </c>
      <c r="H2216" s="28">
        <f>IFERROR(VLOOKUP($A2216,'Medical Examinations'!$A:$O,8,FALSE),"")</f>
        <v>2</v>
      </c>
      <c r="I2216" t="str">
        <f>IFERROR(VLOOKUP($A2216,'Medical Examinations'!$A:$O,10,FALSE),"")</f>
        <v>Yes</v>
      </c>
      <c r="J2216" t="str">
        <f>IFERROR(VLOOKUP($A2216,'Medical Examinations'!$A:$O,14,FALSE),"")</f>
        <v>Obesity</v>
      </c>
      <c r="K2216" t="str">
        <f>IFERROR(VLOOKUP($A2216,'Medical Examinations'!$A:$O,15,FALSE),"")</f>
        <v>Normal</v>
      </c>
      <c r="L2216" s="19" t="str">
        <f>IFERROR(VLOOKUP($A2216,'Hospitalisation Details'!$A:$Q,7,FALSE),"")</f>
        <v>12-Aug-1966</v>
      </c>
      <c r="M2216" s="20">
        <f>IFERROR(VLOOKUP($A2216,'Hospitalisation Details'!$A:$Q,10,FALSE),"")</f>
        <v>40373.74</v>
      </c>
      <c r="N2216" s="26" t="str">
        <f>IFERROR(VLOOKUP($A2216,'Hospitalisation Details'!$A:$Q,11,FALSE),"")</f>
        <v>tier - 1</v>
      </c>
      <c r="O2216" t="str">
        <f>IFERROR(VLOOKUP($A2216,'Hospitalisation Details'!$A:$Q,13,FALSE),"")</f>
        <v>tier - 3</v>
      </c>
      <c r="P2216" t="str">
        <f>IFERROR(VLOOKUP($A2216,'Hospitalisation Details'!$A:$Q,15,FALSE),"")</f>
        <v>R1011</v>
      </c>
      <c r="Q2216">
        <f>IFERROR(VLOOKUP($A2216,'Hospitalisation Details'!$A:$Q,8,FALSE),"")</f>
        <v>56</v>
      </c>
    </row>
    <row r="2217" spans="1:17" ht="15" x14ac:dyDescent="0.35">
      <c r="A2217" s="25" t="str">
        <f>'Customer Names'!A981</f>
        <v>Id980</v>
      </c>
      <c r="B2217" t="str">
        <f>IFERROR(VLOOKUP($A2217,'Customer Names'!$A:$F,3,FALSE),"")</f>
        <v>Robertson</v>
      </c>
      <c r="C2217" s="27">
        <f>IFERROR(VLOOKUP($A2217,'Medical Examinations'!$A:$O,2,FALSE),"")</f>
        <v>35.700000000000003</v>
      </c>
      <c r="D2217">
        <f>IFERROR(VLOOKUP($A2217,'Medical Examinations'!$A:$O,3,FALSE),"")</f>
        <v>5.47</v>
      </c>
      <c r="E2217" s="26" t="str">
        <f>IFERROR(VLOOKUP($A2217,'Medical Examinations'!$A:$O,4,FALSE),"")</f>
        <v>Yes</v>
      </c>
      <c r="F2217" t="str">
        <f>IFERROR(VLOOKUP($A2217,'Medical Examinations'!$A:$O,6,FALSE),"")</f>
        <v>No</v>
      </c>
      <c r="G2217" t="str">
        <f>IFERROR(VLOOKUP($A2217,'Medical Examinations'!$A:$O,7,FALSE),"")</f>
        <v>No</v>
      </c>
      <c r="H2217" s="28">
        <f>IFERROR(VLOOKUP($A2217,'Medical Examinations'!$A:$O,8,FALSE),"")</f>
        <v>1</v>
      </c>
      <c r="I2217" t="str">
        <f>IFERROR(VLOOKUP($A2217,'Medical Examinations'!$A:$O,10,FALSE),"")</f>
        <v>No</v>
      </c>
      <c r="J2217" t="str">
        <f>IFERROR(VLOOKUP($A2217,'Medical Examinations'!$A:$O,14,FALSE),"")</f>
        <v>Obesity</v>
      </c>
      <c r="K2217" t="str">
        <f>IFERROR(VLOOKUP($A2217,'Medical Examinations'!$A:$O,15,FALSE),"")</f>
        <v>Normal</v>
      </c>
      <c r="L2217" s="19" t="str">
        <f>IFERROR(VLOOKUP($A2217,'Hospitalisation Details'!$A:$Q,7,FALSE),"")</f>
        <v>4-Jul-1964</v>
      </c>
      <c r="M2217" s="20">
        <f>IFERROR(VLOOKUP($A2217,'Hospitalisation Details'!$A:$Q,10,FALSE),"")</f>
        <v>11362.76</v>
      </c>
      <c r="N2217" s="26" t="str">
        <f>IFERROR(VLOOKUP($A2217,'Hospitalisation Details'!$A:$Q,11,FALSE),"")</f>
        <v>tier - 3</v>
      </c>
      <c r="O2217" t="str">
        <f>IFERROR(VLOOKUP($A2217,'Hospitalisation Details'!$A:$Q,13,FALSE),"")</f>
        <v>tier - 1</v>
      </c>
      <c r="P2217" t="str">
        <f>IFERROR(VLOOKUP($A2217,'Hospitalisation Details'!$A:$Q,15,FALSE),"")</f>
        <v>R1011</v>
      </c>
      <c r="Q2217">
        <f>IFERROR(VLOOKUP($A2217,'Hospitalisation Details'!$A:$Q,8,FALSE),"")</f>
        <v>58</v>
      </c>
    </row>
    <row r="2218" spans="1:17" ht="15" x14ac:dyDescent="0.35">
      <c r="A2218" s="25" t="str">
        <f>'Customer Names'!A982</f>
        <v>Id981</v>
      </c>
      <c r="B2218" t="str">
        <f>IFERROR(VLOOKUP($A2218,'Customer Names'!$A:$F,3,FALSE),"")</f>
        <v>Peck</v>
      </c>
      <c r="C2218" s="27">
        <f>IFERROR(VLOOKUP($A2218,'Medical Examinations'!$A:$O,2,FALSE),"")</f>
        <v>34.01</v>
      </c>
      <c r="D2218">
        <f>IFERROR(VLOOKUP($A2218,'Medical Examinations'!$A:$O,3,FALSE),"")</f>
        <v>11.3</v>
      </c>
      <c r="E2218" s="26" t="str">
        <f>IFERROR(VLOOKUP($A2218,'Medical Examinations'!$A:$O,4,FALSE),"")</f>
        <v>No</v>
      </c>
      <c r="F2218" t="str">
        <f>IFERROR(VLOOKUP($A2218,'Medical Examinations'!$A:$O,6,FALSE),"")</f>
        <v>No</v>
      </c>
      <c r="G2218" t="str">
        <f>IFERROR(VLOOKUP($A2218,'Medical Examinations'!$A:$O,7,FALSE),"")</f>
        <v>No</v>
      </c>
      <c r="H2218" s="28" t="str">
        <f>IFERROR(VLOOKUP($A2218,'Medical Examinations'!$A:$O,8,FALSE),"")</f>
        <v>0</v>
      </c>
      <c r="I2218" t="str">
        <f>IFERROR(VLOOKUP($A2218,'Medical Examinations'!$A:$O,10,FALSE),"")</f>
        <v>No</v>
      </c>
      <c r="J2218" t="str">
        <f>IFERROR(VLOOKUP($A2218,'Medical Examinations'!$A:$O,14,FALSE),"")</f>
        <v>Obesity</v>
      </c>
      <c r="K2218" t="str">
        <f>IFERROR(VLOOKUP($A2218,'Medical Examinations'!$A:$O,15,FALSE),"")</f>
        <v>Diabetes</v>
      </c>
      <c r="L2218" s="19" t="str">
        <f>IFERROR(VLOOKUP($A2218,'Hospitalisation Details'!$A:$Q,7,FALSE),"")</f>
        <v>26-Sep-1965</v>
      </c>
      <c r="M2218" s="20">
        <f>IFERROR(VLOOKUP($A2218,'Hospitalisation Details'!$A:$Q,10,FALSE),"")</f>
        <v>11356.66</v>
      </c>
      <c r="N2218" s="26" t="str">
        <f>IFERROR(VLOOKUP($A2218,'Hospitalisation Details'!$A:$Q,11,FALSE),"")</f>
        <v>tier - 3</v>
      </c>
      <c r="O2218" t="str">
        <f>IFERROR(VLOOKUP($A2218,'Hospitalisation Details'!$A:$Q,13,FALSE),"")</f>
        <v>tier - 3</v>
      </c>
      <c r="P2218" t="str">
        <f>IFERROR(VLOOKUP($A2218,'Hospitalisation Details'!$A:$Q,15,FALSE),"")</f>
        <v>R1012</v>
      </c>
      <c r="Q2218">
        <f>IFERROR(VLOOKUP($A2218,'Hospitalisation Details'!$A:$Q,8,FALSE),"")</f>
        <v>57</v>
      </c>
    </row>
    <row r="2219" spans="1:17" ht="15" x14ac:dyDescent="0.35">
      <c r="A2219" s="25" t="str">
        <f>'Customer Names'!A983</f>
        <v>Id982</v>
      </c>
      <c r="B2219" t="str">
        <f>IFERROR(VLOOKUP($A2219,'Customer Names'!$A:$F,3,FALSE),"")</f>
        <v>Burger</v>
      </c>
      <c r="C2219" s="27">
        <f>IFERROR(VLOOKUP($A2219,'Medical Examinations'!$A:$O,2,FALSE),"")</f>
        <v>31.54</v>
      </c>
      <c r="D2219">
        <f>IFERROR(VLOOKUP($A2219,'Medical Examinations'!$A:$O,3,FALSE),"")</f>
        <v>6.72</v>
      </c>
      <c r="E2219" s="26" t="str">
        <f>IFERROR(VLOOKUP($A2219,'Medical Examinations'!$A:$O,4,FALSE),"")</f>
        <v>No</v>
      </c>
      <c r="F2219" t="str">
        <f>IFERROR(VLOOKUP($A2219,'Medical Examinations'!$A:$O,6,FALSE),"")</f>
        <v>No</v>
      </c>
      <c r="G2219" t="str">
        <f>IFERROR(VLOOKUP($A2219,'Medical Examinations'!$A:$O,7,FALSE),"")</f>
        <v>No</v>
      </c>
      <c r="H2219" s="28" t="str">
        <f>IFERROR(VLOOKUP($A2219,'Medical Examinations'!$A:$O,8,FALSE),"")</f>
        <v>0</v>
      </c>
      <c r="I2219" t="str">
        <f>IFERROR(VLOOKUP($A2219,'Medical Examinations'!$A:$O,10,FALSE),"")</f>
        <v>No</v>
      </c>
      <c r="J2219" t="str">
        <f>IFERROR(VLOOKUP($A2219,'Medical Examinations'!$A:$O,14,FALSE),"")</f>
        <v>Obesity</v>
      </c>
      <c r="K2219" t="str">
        <f>IFERROR(VLOOKUP($A2219,'Medical Examinations'!$A:$O,15,FALSE),"")</f>
        <v>Diabetes</v>
      </c>
      <c r="L2219" s="19" t="str">
        <f>IFERROR(VLOOKUP($A2219,'Hospitalisation Details'!$A:$Q,7,FALSE),"")</f>
        <v>29-Nov-1965</v>
      </c>
      <c r="M2219" s="20">
        <f>IFERROR(VLOOKUP($A2219,'Hospitalisation Details'!$A:$Q,10,FALSE),"")</f>
        <v>11353.23</v>
      </c>
      <c r="N2219" s="26" t="str">
        <f>IFERROR(VLOOKUP($A2219,'Hospitalisation Details'!$A:$Q,11,FALSE),"")</f>
        <v>tier - 3</v>
      </c>
      <c r="O2219" t="str">
        <f>IFERROR(VLOOKUP($A2219,'Hospitalisation Details'!$A:$Q,13,FALSE),"")</f>
        <v>tier - 1</v>
      </c>
      <c r="P2219" t="str">
        <f>IFERROR(VLOOKUP($A2219,'Hospitalisation Details'!$A:$Q,15,FALSE),"")</f>
        <v>R1012</v>
      </c>
      <c r="Q2219">
        <f>IFERROR(VLOOKUP($A2219,'Hospitalisation Details'!$A:$Q,8,FALSE),"")</f>
        <v>57</v>
      </c>
    </row>
    <row r="2220" spans="1:17" ht="15" x14ac:dyDescent="0.35">
      <c r="A2220" s="25" t="str">
        <f>'Customer Names'!A984</f>
        <v>Id983</v>
      </c>
      <c r="B2220" t="str">
        <f>IFERROR(VLOOKUP($A2220,'Customer Names'!$A:$F,3,FALSE),"")</f>
        <v>Blain</v>
      </c>
      <c r="C2220" s="27">
        <f>IFERROR(VLOOKUP($A2220,'Medical Examinations'!$A:$O,2,FALSE),"")</f>
        <v>23.3</v>
      </c>
      <c r="D2220">
        <f>IFERROR(VLOOKUP($A2220,'Medical Examinations'!$A:$O,3,FALSE),"")</f>
        <v>5.36</v>
      </c>
      <c r="E2220" s="26" t="str">
        <f>IFERROR(VLOOKUP($A2220,'Medical Examinations'!$A:$O,4,FALSE),"")</f>
        <v>Yes</v>
      </c>
      <c r="F2220" t="str">
        <f>IFERROR(VLOOKUP($A2220,'Medical Examinations'!$A:$O,6,FALSE),"")</f>
        <v>No</v>
      </c>
      <c r="G2220" t="str">
        <f>IFERROR(VLOOKUP($A2220,'Medical Examinations'!$A:$O,7,FALSE),"")</f>
        <v>No</v>
      </c>
      <c r="H2220" s="28">
        <f>IFERROR(VLOOKUP($A2220,'Medical Examinations'!$A:$O,8,FALSE),"")</f>
        <v>1</v>
      </c>
      <c r="I2220" t="str">
        <f>IFERROR(VLOOKUP($A2220,'Medical Examinations'!$A:$O,10,FALSE),"")</f>
        <v>No</v>
      </c>
      <c r="J2220" t="str">
        <f>IFERROR(VLOOKUP($A2220,'Medical Examinations'!$A:$O,14,FALSE),"")</f>
        <v>Normal Weight</v>
      </c>
      <c r="K2220" t="str">
        <f>IFERROR(VLOOKUP($A2220,'Medical Examinations'!$A:$O,15,FALSE),"")</f>
        <v>Normal</v>
      </c>
      <c r="L2220" s="19" t="str">
        <f>IFERROR(VLOOKUP($A2220,'Hospitalisation Details'!$A:$Q,7,FALSE),"")</f>
        <v>12-Jul-1964</v>
      </c>
      <c r="M2220" s="20">
        <f>IFERROR(VLOOKUP($A2220,'Hospitalisation Details'!$A:$Q,10,FALSE),"")</f>
        <v>11345.52</v>
      </c>
      <c r="N2220" s="26" t="str">
        <f>IFERROR(VLOOKUP($A2220,'Hospitalisation Details'!$A:$Q,11,FALSE),"")</f>
        <v>tier - 3</v>
      </c>
      <c r="O2220" t="str">
        <f>IFERROR(VLOOKUP($A2220,'Hospitalisation Details'!$A:$Q,13,FALSE),"")</f>
        <v>tier - 3</v>
      </c>
      <c r="P2220" t="str">
        <f>IFERROR(VLOOKUP($A2220,'Hospitalisation Details'!$A:$Q,15,FALSE),"")</f>
        <v>R1011</v>
      </c>
      <c r="Q2220">
        <f>IFERROR(VLOOKUP($A2220,'Hospitalisation Details'!$A:$Q,8,FALSE),"")</f>
        <v>58</v>
      </c>
    </row>
    <row r="2221" spans="1:17" ht="15" x14ac:dyDescent="0.35">
      <c r="A2221" s="25" t="str">
        <f>'Customer Names'!A985</f>
        <v>Id984</v>
      </c>
      <c r="B2221" t="str">
        <f>IFERROR(VLOOKUP($A2221,'Customer Names'!$A:$F,3,FALSE),"")</f>
        <v>Winters</v>
      </c>
      <c r="C2221" s="27">
        <f>IFERROR(VLOOKUP($A2221,'Medical Examinations'!$A:$O,2,FALSE),"")</f>
        <v>27.75</v>
      </c>
      <c r="D2221">
        <f>IFERROR(VLOOKUP($A2221,'Medical Examinations'!$A:$O,3,FALSE),"")</f>
        <v>9.8800000000000008</v>
      </c>
      <c r="E2221" s="26" t="str">
        <f>IFERROR(VLOOKUP($A2221,'Medical Examinations'!$A:$O,4,FALSE),"")</f>
        <v>No</v>
      </c>
      <c r="F2221" t="str">
        <f>IFERROR(VLOOKUP($A2221,'Medical Examinations'!$A:$O,6,FALSE),"")</f>
        <v>No</v>
      </c>
      <c r="G2221" t="str">
        <f>IFERROR(VLOOKUP($A2221,'Medical Examinations'!$A:$O,7,FALSE),"")</f>
        <v>No</v>
      </c>
      <c r="H2221" s="28" t="str">
        <f>IFERROR(VLOOKUP($A2221,'Medical Examinations'!$A:$O,8,FALSE),"")</f>
        <v>0</v>
      </c>
      <c r="I2221" t="str">
        <f>IFERROR(VLOOKUP($A2221,'Medical Examinations'!$A:$O,10,FALSE),"")</f>
        <v>No</v>
      </c>
      <c r="J2221" t="str">
        <f>IFERROR(VLOOKUP($A2221,'Medical Examinations'!$A:$O,14,FALSE),"")</f>
        <v>Over Weight</v>
      </c>
      <c r="K2221" t="str">
        <f>IFERROR(VLOOKUP($A2221,'Medical Examinations'!$A:$O,15,FALSE),"")</f>
        <v>Diabetes</v>
      </c>
      <c r="L2221" s="19" t="str">
        <f>IFERROR(VLOOKUP($A2221,'Hospitalisation Details'!$A:$Q,7,FALSE),"")</f>
        <v>2-Nov-1968</v>
      </c>
      <c r="M2221" s="20">
        <f>IFERROR(VLOOKUP($A2221,'Hospitalisation Details'!$A:$Q,10,FALSE),"")</f>
        <v>11344.32</v>
      </c>
      <c r="N2221" s="26" t="str">
        <f>IFERROR(VLOOKUP($A2221,'Hospitalisation Details'!$A:$Q,11,FALSE),"")</f>
        <v>tier - 3</v>
      </c>
      <c r="O2221" t="str">
        <f>IFERROR(VLOOKUP($A2221,'Hospitalisation Details'!$A:$Q,13,FALSE),"")</f>
        <v>tier - 2</v>
      </c>
      <c r="P2221" t="str">
        <f>IFERROR(VLOOKUP($A2221,'Hospitalisation Details'!$A:$Q,15,FALSE),"")</f>
        <v>R1025</v>
      </c>
      <c r="Q2221">
        <f>IFERROR(VLOOKUP($A2221,'Hospitalisation Details'!$A:$Q,8,FALSE),"")</f>
        <v>54</v>
      </c>
    </row>
    <row r="2222" spans="1:17" ht="15" x14ac:dyDescent="0.35">
      <c r="A2222" s="25" t="str">
        <f>'Customer Names'!A986</f>
        <v>Id985</v>
      </c>
      <c r="B2222" t="str">
        <f>IFERROR(VLOOKUP($A2222,'Customer Names'!$A:$F,3,FALSE),"")</f>
        <v>McCue</v>
      </c>
      <c r="C2222" s="27">
        <f>IFERROR(VLOOKUP($A2222,'Medical Examinations'!$A:$O,2,FALSE),"")</f>
        <v>42.46</v>
      </c>
      <c r="D2222">
        <f>IFERROR(VLOOKUP($A2222,'Medical Examinations'!$A:$O,3,FALSE),"")</f>
        <v>4.1100000000000003</v>
      </c>
      <c r="E2222" s="26" t="str">
        <f>IFERROR(VLOOKUP($A2222,'Medical Examinations'!$A:$O,4,FALSE),"")</f>
        <v>No</v>
      </c>
      <c r="F2222" t="str">
        <f>IFERROR(VLOOKUP($A2222,'Medical Examinations'!$A:$O,6,FALSE),"")</f>
        <v>No</v>
      </c>
      <c r="G2222" t="str">
        <f>IFERROR(VLOOKUP($A2222,'Medical Examinations'!$A:$O,7,FALSE),"")</f>
        <v>No</v>
      </c>
      <c r="H2222" s="28" t="str">
        <f>IFERROR(VLOOKUP($A2222,'Medical Examinations'!$A:$O,8,FALSE),"")</f>
        <v>0</v>
      </c>
      <c r="I2222" t="str">
        <f>IFERROR(VLOOKUP($A2222,'Medical Examinations'!$A:$O,10,FALSE),"")</f>
        <v>No</v>
      </c>
      <c r="J2222" t="str">
        <f>IFERROR(VLOOKUP($A2222,'Medical Examinations'!$A:$O,14,FALSE),"")</f>
        <v>Obesity</v>
      </c>
      <c r="K2222" t="str">
        <f>IFERROR(VLOOKUP($A2222,'Medical Examinations'!$A:$O,15,FALSE),"")</f>
        <v>Normal</v>
      </c>
      <c r="L2222" s="19" t="str">
        <f>IFERROR(VLOOKUP($A2222,'Hospitalisation Details'!$A:$Q,7,FALSE),"")</f>
        <v>19-Aug-1989</v>
      </c>
      <c r="M2222" s="20">
        <f>IFERROR(VLOOKUP($A2222,'Hospitalisation Details'!$A:$Q,10,FALSE),"")</f>
        <v>11326.71</v>
      </c>
      <c r="N2222" s="26" t="str">
        <f>IFERROR(VLOOKUP($A2222,'Hospitalisation Details'!$A:$Q,11,FALSE),"")</f>
        <v>tier - 3</v>
      </c>
      <c r="O2222" t="str">
        <f>IFERROR(VLOOKUP($A2222,'Hospitalisation Details'!$A:$Q,13,FALSE),"")</f>
        <v>tier - 3</v>
      </c>
      <c r="P2222" t="str">
        <f>IFERROR(VLOOKUP($A2222,'Hospitalisation Details'!$A:$Q,15,FALSE),"")</f>
        <v>R1013</v>
      </c>
      <c r="Q2222">
        <f>IFERROR(VLOOKUP($A2222,'Hospitalisation Details'!$A:$Q,8,FALSE),"")</f>
        <v>33</v>
      </c>
    </row>
    <row r="2223" spans="1:17" ht="15" x14ac:dyDescent="0.35">
      <c r="A2223" s="25" t="str">
        <f>'Customer Names'!A987</f>
        <v>Id986</v>
      </c>
      <c r="B2223" t="str">
        <f>IFERROR(VLOOKUP($A2223,'Customer Names'!$A:$F,3,FALSE),"")</f>
        <v>Webster</v>
      </c>
      <c r="C2223" s="27">
        <f>IFERROR(VLOOKUP($A2223,'Medical Examinations'!$A:$O,2,FALSE),"")</f>
        <v>54.47</v>
      </c>
      <c r="D2223">
        <f>IFERROR(VLOOKUP($A2223,'Medical Examinations'!$A:$O,3,FALSE),"")</f>
        <v>7.48</v>
      </c>
      <c r="E2223" s="26" t="str">
        <f>IFERROR(VLOOKUP($A2223,'Medical Examinations'!$A:$O,4,FALSE),"")</f>
        <v>No</v>
      </c>
      <c r="F2223" t="str">
        <f>IFERROR(VLOOKUP($A2223,'Medical Examinations'!$A:$O,6,FALSE),"")</f>
        <v>No</v>
      </c>
      <c r="G2223" t="str">
        <f>IFERROR(VLOOKUP($A2223,'Medical Examinations'!$A:$O,7,FALSE),"")</f>
        <v>No</v>
      </c>
      <c r="H2223" s="28" t="str">
        <f>IFERROR(VLOOKUP($A2223,'Medical Examinations'!$A:$O,8,FALSE),"")</f>
        <v>0</v>
      </c>
      <c r="I2223" t="str">
        <f>IFERROR(VLOOKUP($A2223,'Medical Examinations'!$A:$O,10,FALSE),"")</f>
        <v>No</v>
      </c>
      <c r="J2223" t="str">
        <f>IFERROR(VLOOKUP($A2223,'Medical Examinations'!$A:$O,14,FALSE),"")</f>
        <v>Obesity</v>
      </c>
      <c r="K2223" t="str">
        <f>IFERROR(VLOOKUP($A2223,'Medical Examinations'!$A:$O,15,FALSE),"")</f>
        <v>Diabetes</v>
      </c>
      <c r="L2223" s="19" t="str">
        <f>IFERROR(VLOOKUP($A2223,'Hospitalisation Details'!$A:$Q,7,FALSE),"")</f>
        <v>20-Sep-2002</v>
      </c>
      <c r="M2223" s="20">
        <f>IFERROR(VLOOKUP($A2223,'Hospitalisation Details'!$A:$Q,10,FALSE),"")</f>
        <v>11321.49</v>
      </c>
      <c r="N2223" s="26" t="str">
        <f>IFERROR(VLOOKUP($A2223,'Hospitalisation Details'!$A:$Q,11,FALSE),"")</f>
        <v>tier - 3</v>
      </c>
      <c r="O2223" t="str">
        <f>IFERROR(VLOOKUP($A2223,'Hospitalisation Details'!$A:$Q,13,FALSE),"")</f>
        <v>tier - 3</v>
      </c>
      <c r="P2223" t="str">
        <f>IFERROR(VLOOKUP($A2223,'Hospitalisation Details'!$A:$Q,15,FALSE),"")</f>
        <v>R1012</v>
      </c>
      <c r="Q2223">
        <f>IFERROR(VLOOKUP($A2223,'Hospitalisation Details'!$A:$Q,8,FALSE),"")</f>
        <v>20</v>
      </c>
    </row>
    <row r="2224" spans="1:17" ht="15" x14ac:dyDescent="0.35">
      <c r="A2224" s="25" t="str">
        <f>'Customer Names'!A988</f>
        <v>Id987</v>
      </c>
      <c r="B2224" t="str">
        <f>IFERROR(VLOOKUP($A2224,'Customer Names'!$A:$F,3,FALSE),"")</f>
        <v>Anderson</v>
      </c>
      <c r="C2224" s="27">
        <f>IFERROR(VLOOKUP($A2224,'Medical Examinations'!$A:$O,2,FALSE),"")</f>
        <v>24.93</v>
      </c>
      <c r="D2224">
        <f>IFERROR(VLOOKUP($A2224,'Medical Examinations'!$A:$O,3,FALSE),"")</f>
        <v>9.18</v>
      </c>
      <c r="E2224" s="26" t="str">
        <f>IFERROR(VLOOKUP($A2224,'Medical Examinations'!$A:$O,4,FALSE),"")</f>
        <v>Yes</v>
      </c>
      <c r="F2224" t="str">
        <f>IFERROR(VLOOKUP($A2224,'Medical Examinations'!$A:$O,6,FALSE),"")</f>
        <v>No</v>
      </c>
      <c r="G2224" t="str">
        <f>IFERROR(VLOOKUP($A2224,'Medical Examinations'!$A:$O,7,FALSE),"")</f>
        <v>Yes</v>
      </c>
      <c r="H2224" s="28">
        <f>IFERROR(VLOOKUP($A2224,'Medical Examinations'!$A:$O,8,FALSE),"")</f>
        <v>1</v>
      </c>
      <c r="I2224" t="str">
        <f>IFERROR(VLOOKUP($A2224,'Medical Examinations'!$A:$O,10,FALSE),"")</f>
        <v>No</v>
      </c>
      <c r="J2224" t="str">
        <f>IFERROR(VLOOKUP($A2224,'Medical Examinations'!$A:$O,14,FALSE),"")</f>
        <v>Normal Weight</v>
      </c>
      <c r="K2224" t="str">
        <f>IFERROR(VLOOKUP($A2224,'Medical Examinations'!$A:$O,15,FALSE),"")</f>
        <v>Diabetes</v>
      </c>
      <c r="L2224" s="19" t="str">
        <f>IFERROR(VLOOKUP($A2224,'Hospitalisation Details'!$A:$Q,7,FALSE),"")</f>
        <v>11-Jul-1963</v>
      </c>
      <c r="M2224" s="20">
        <f>IFERROR(VLOOKUP($A2224,'Hospitalisation Details'!$A:$Q,10,FALSE),"")</f>
        <v>11319.12</v>
      </c>
      <c r="N2224" s="26" t="str">
        <f>IFERROR(VLOOKUP($A2224,'Hospitalisation Details'!$A:$Q,11,FALSE),"")</f>
        <v>tier - 3</v>
      </c>
      <c r="O2224" t="str">
        <f>IFERROR(VLOOKUP($A2224,'Hospitalisation Details'!$A:$Q,13,FALSE),"")</f>
        <v>tier - 1</v>
      </c>
      <c r="P2224" t="str">
        <f>IFERROR(VLOOKUP($A2224,'Hospitalisation Details'!$A:$Q,15,FALSE),"")</f>
        <v>R1012</v>
      </c>
      <c r="Q2224">
        <f>IFERROR(VLOOKUP($A2224,'Hospitalisation Details'!$A:$Q,8,FALSE),"")</f>
        <v>59</v>
      </c>
    </row>
    <row r="2225" spans="1:17" ht="15" x14ac:dyDescent="0.35">
      <c r="A2225" s="25" t="str">
        <f>'Customer Names'!A989</f>
        <v>Id988</v>
      </c>
      <c r="B2225" t="str">
        <f>IFERROR(VLOOKUP($A2225,'Customer Names'!$A:$F,3,FALSE),"")</f>
        <v>Chiappone</v>
      </c>
      <c r="C2225" s="27">
        <f>IFERROR(VLOOKUP($A2225,'Medical Examinations'!$A:$O,2,FALSE),"")</f>
        <v>48.12</v>
      </c>
      <c r="D2225">
        <f>IFERROR(VLOOKUP($A2225,'Medical Examinations'!$A:$O,3,FALSE),"")</f>
        <v>4.51</v>
      </c>
      <c r="E2225" s="26" t="str">
        <f>IFERROR(VLOOKUP($A2225,'Medical Examinations'!$A:$O,4,FALSE),"")</f>
        <v>Yes</v>
      </c>
      <c r="F2225" t="str">
        <f>IFERROR(VLOOKUP($A2225,'Medical Examinations'!$A:$O,6,FALSE),"")</f>
        <v>No</v>
      </c>
      <c r="G2225" t="str">
        <f>IFERROR(VLOOKUP($A2225,'Medical Examinations'!$A:$O,7,FALSE),"")</f>
        <v>No</v>
      </c>
      <c r="H2225" s="28">
        <f>IFERROR(VLOOKUP($A2225,'Medical Examinations'!$A:$O,8,FALSE),"")</f>
        <v>1</v>
      </c>
      <c r="I2225" t="str">
        <f>IFERROR(VLOOKUP($A2225,'Medical Examinations'!$A:$O,10,FALSE),"")</f>
        <v>No</v>
      </c>
      <c r="J2225" t="str">
        <f>IFERROR(VLOOKUP($A2225,'Medical Examinations'!$A:$O,14,FALSE),"")</f>
        <v>Obesity</v>
      </c>
      <c r="K2225" t="str">
        <f>IFERROR(VLOOKUP($A2225,'Medical Examinations'!$A:$O,15,FALSE),"")</f>
        <v>Normal</v>
      </c>
      <c r="L2225" s="19" t="str">
        <f>IFERROR(VLOOKUP($A2225,'Hospitalisation Details'!$A:$Q,7,FALSE),"")</f>
        <v>10-Dec-1995</v>
      </c>
      <c r="M2225" s="20">
        <f>IFERROR(VLOOKUP($A2225,'Hospitalisation Details'!$A:$Q,10,FALSE),"")</f>
        <v>11318.57</v>
      </c>
      <c r="N2225" s="26" t="str">
        <f>IFERROR(VLOOKUP($A2225,'Hospitalisation Details'!$A:$Q,11,FALSE),"")</f>
        <v>tier - 3</v>
      </c>
      <c r="O2225" t="str">
        <f>IFERROR(VLOOKUP($A2225,'Hospitalisation Details'!$A:$Q,13,FALSE),"")</f>
        <v>tier - 2</v>
      </c>
      <c r="P2225" t="str">
        <f>IFERROR(VLOOKUP($A2225,'Hospitalisation Details'!$A:$Q,15,FALSE),"")</f>
        <v>R1026</v>
      </c>
      <c r="Q2225">
        <f>IFERROR(VLOOKUP($A2225,'Hospitalisation Details'!$A:$Q,8,FALSE),"")</f>
        <v>27</v>
      </c>
    </row>
    <row r="2226" spans="1:17" ht="15" x14ac:dyDescent="0.35">
      <c r="A2226" s="25" t="str">
        <f>'Customer Names'!A990</f>
        <v>Id989</v>
      </c>
      <c r="B2226" t="str">
        <f>IFERROR(VLOOKUP($A2226,'Customer Names'!$A:$F,3,FALSE),"")</f>
        <v>Opie</v>
      </c>
      <c r="C2226" s="27">
        <f>IFERROR(VLOOKUP($A2226,'Medical Examinations'!$A:$O,2,FALSE),"")</f>
        <v>24.91</v>
      </c>
      <c r="D2226">
        <f>IFERROR(VLOOKUP($A2226,'Medical Examinations'!$A:$O,3,FALSE),"")</f>
        <v>7.33</v>
      </c>
      <c r="E2226" s="26" t="str">
        <f>IFERROR(VLOOKUP($A2226,'Medical Examinations'!$A:$O,4,FALSE),"")</f>
        <v>Yes</v>
      </c>
      <c r="F2226" t="str">
        <f>IFERROR(VLOOKUP($A2226,'Medical Examinations'!$A:$O,6,FALSE),"")</f>
        <v>No</v>
      </c>
      <c r="G2226" t="str">
        <f>IFERROR(VLOOKUP($A2226,'Medical Examinations'!$A:$O,7,FALSE),"")</f>
        <v>Yes</v>
      </c>
      <c r="H2226" s="28">
        <f>IFERROR(VLOOKUP($A2226,'Medical Examinations'!$A:$O,8,FALSE),"")</f>
        <v>1</v>
      </c>
      <c r="I2226" t="str">
        <f>IFERROR(VLOOKUP($A2226,'Medical Examinations'!$A:$O,10,FALSE),"")</f>
        <v>No</v>
      </c>
      <c r="J2226" t="str">
        <f>IFERROR(VLOOKUP($A2226,'Medical Examinations'!$A:$O,14,FALSE),"")</f>
        <v>Normal Weight</v>
      </c>
      <c r="K2226" t="str">
        <f>IFERROR(VLOOKUP($A2226,'Medical Examinations'!$A:$O,15,FALSE),"")</f>
        <v>Diabetes</v>
      </c>
      <c r="L2226" s="19" t="str">
        <f>IFERROR(VLOOKUP($A2226,'Hospitalisation Details'!$A:$Q,7,FALSE),"")</f>
        <v>22-Nov-1963</v>
      </c>
      <c r="M2226" s="20">
        <f>IFERROR(VLOOKUP($A2226,'Hospitalisation Details'!$A:$Q,10,FALSE),"")</f>
        <v>11312.33</v>
      </c>
      <c r="N2226" s="26" t="str">
        <f>IFERROR(VLOOKUP($A2226,'Hospitalisation Details'!$A:$Q,11,FALSE),"")</f>
        <v>tier - 3</v>
      </c>
      <c r="O2226" t="str">
        <f>IFERROR(VLOOKUP($A2226,'Hospitalisation Details'!$A:$Q,13,FALSE),"")</f>
        <v>tier - 3</v>
      </c>
      <c r="P2226" t="str">
        <f>IFERROR(VLOOKUP($A2226,'Hospitalisation Details'!$A:$Q,15,FALSE),"")</f>
        <v>R1012</v>
      </c>
      <c r="Q2226">
        <f>IFERROR(VLOOKUP($A2226,'Hospitalisation Details'!$A:$Q,8,FALSE),"")</f>
        <v>59</v>
      </c>
    </row>
    <row r="2227" spans="1:17" ht="15" x14ac:dyDescent="0.35">
      <c r="A2227" s="25" t="str">
        <f>'Customer Names'!A100</f>
        <v>Id99</v>
      </c>
      <c r="B2227" t="str">
        <f>IFERROR(VLOOKUP($A2227,'Customer Names'!$A:$F,3,FALSE),"")</f>
        <v>Gage</v>
      </c>
      <c r="C2227" s="27">
        <f>IFERROR(VLOOKUP($A2227,'Medical Examinations'!$A:$O,2,FALSE),"")</f>
        <v>41.51</v>
      </c>
      <c r="D2227">
        <f>IFERROR(VLOOKUP($A2227,'Medical Examinations'!$A:$O,3,FALSE),"")</f>
        <v>6.92</v>
      </c>
      <c r="E2227" s="26" t="str">
        <f>IFERROR(VLOOKUP($A2227,'Medical Examinations'!$A:$O,4,FALSE),"")</f>
        <v>No</v>
      </c>
      <c r="F2227" t="str">
        <f>IFERROR(VLOOKUP($A2227,'Medical Examinations'!$A:$O,6,FALSE),"")</f>
        <v>No</v>
      </c>
      <c r="G2227" t="str">
        <f>IFERROR(VLOOKUP($A2227,'Medical Examinations'!$A:$O,7,FALSE),"")</f>
        <v>No</v>
      </c>
      <c r="H2227" s="28" t="str">
        <f>IFERROR(VLOOKUP($A2227,'Medical Examinations'!$A:$O,8,FALSE),"")</f>
        <v>0</v>
      </c>
      <c r="I2227" t="str">
        <f>IFERROR(VLOOKUP($A2227,'Medical Examinations'!$A:$O,10,FALSE),"")</f>
        <v>Yes</v>
      </c>
      <c r="J2227" t="str">
        <f>IFERROR(VLOOKUP($A2227,'Medical Examinations'!$A:$O,14,FALSE),"")</f>
        <v>Obesity</v>
      </c>
      <c r="K2227" t="str">
        <f>IFERROR(VLOOKUP($A2227,'Medical Examinations'!$A:$O,15,FALSE),"")</f>
        <v>Diabetes</v>
      </c>
      <c r="L2227" s="19" t="str">
        <f>IFERROR(VLOOKUP($A2227,'Hospitalisation Details'!$A:$Q,7,FALSE),"")</f>
        <v>4-Sep-1962</v>
      </c>
      <c r="M2227" s="20">
        <f>IFERROR(VLOOKUP($A2227,'Hospitalisation Details'!$A:$Q,10,FALSE),"")</f>
        <v>40309.93</v>
      </c>
      <c r="N2227" s="26" t="str">
        <f>IFERROR(VLOOKUP($A2227,'Hospitalisation Details'!$A:$Q,11,FALSE),"")</f>
        <v>tier - 1</v>
      </c>
      <c r="O2227" t="str">
        <f>IFERROR(VLOOKUP($A2227,'Hospitalisation Details'!$A:$Q,13,FALSE),"")</f>
        <v>tier - 3</v>
      </c>
      <c r="P2227" t="str">
        <f>IFERROR(VLOOKUP($A2227,'Hospitalisation Details'!$A:$Q,15,FALSE),"")</f>
        <v>R1011</v>
      </c>
      <c r="Q2227">
        <f>IFERROR(VLOOKUP($A2227,'Hospitalisation Details'!$A:$Q,8,FALSE),"")</f>
        <v>60</v>
      </c>
    </row>
    <row r="2228" spans="1:17" ht="15" x14ac:dyDescent="0.35">
      <c r="A2228" s="25" t="str">
        <f>'Customer Names'!A991</f>
        <v>Id990</v>
      </c>
      <c r="B2228" t="str">
        <f>IFERROR(VLOOKUP($A2228,'Customer Names'!$A:$F,3,FALSE),"")</f>
        <v>Donnelly</v>
      </c>
      <c r="C2228" s="27">
        <f>IFERROR(VLOOKUP($A2228,'Medical Examinations'!$A:$O,2,FALSE),"")</f>
        <v>27.645</v>
      </c>
      <c r="D2228">
        <f>IFERROR(VLOOKUP($A2228,'Medical Examinations'!$A:$O,3,FALSE),"")</f>
        <v>10.56</v>
      </c>
      <c r="E2228" s="26" t="str">
        <f>IFERROR(VLOOKUP($A2228,'Medical Examinations'!$A:$O,4,FALSE),"")</f>
        <v>No</v>
      </c>
      <c r="F2228" t="str">
        <f>IFERROR(VLOOKUP($A2228,'Medical Examinations'!$A:$O,6,FALSE),"")</f>
        <v>No</v>
      </c>
      <c r="G2228" t="str">
        <f>IFERROR(VLOOKUP($A2228,'Medical Examinations'!$A:$O,7,FALSE),"")</f>
        <v>No</v>
      </c>
      <c r="H2228" s="28" t="str">
        <f>IFERROR(VLOOKUP($A2228,'Medical Examinations'!$A:$O,8,FALSE),"")</f>
        <v>0</v>
      </c>
      <c r="I2228" t="str">
        <f>IFERROR(VLOOKUP($A2228,'Medical Examinations'!$A:$O,10,FALSE),"")</f>
        <v>No</v>
      </c>
      <c r="J2228" t="str">
        <f>IFERROR(VLOOKUP($A2228,'Medical Examinations'!$A:$O,14,FALSE),"")</f>
        <v>Over Weight</v>
      </c>
      <c r="K2228" t="str">
        <f>IFERROR(VLOOKUP($A2228,'Medical Examinations'!$A:$O,15,FALSE),"")</f>
        <v>Diabetes</v>
      </c>
      <c r="L2228" s="19" t="str">
        <f>IFERROR(VLOOKUP($A2228,'Hospitalisation Details'!$A:$Q,7,FALSE),"")</f>
        <v>6-Oct-1968</v>
      </c>
      <c r="M2228" s="20">
        <f>IFERROR(VLOOKUP($A2228,'Hospitalisation Details'!$A:$Q,10,FALSE),"")</f>
        <v>11305.93</v>
      </c>
      <c r="N2228" s="26" t="str">
        <f>IFERROR(VLOOKUP($A2228,'Hospitalisation Details'!$A:$Q,11,FALSE),"")</f>
        <v>tier - 3</v>
      </c>
      <c r="O2228" t="str">
        <f>IFERROR(VLOOKUP($A2228,'Hospitalisation Details'!$A:$Q,13,FALSE),"")</f>
        <v>tier - 1</v>
      </c>
      <c r="P2228" t="str">
        <f>IFERROR(VLOOKUP($A2228,'Hospitalisation Details'!$A:$Q,15,FALSE),"")</f>
        <v>R1012</v>
      </c>
      <c r="Q2228">
        <f>IFERROR(VLOOKUP($A2228,'Hospitalisation Details'!$A:$Q,8,FALSE),"")</f>
        <v>54</v>
      </c>
    </row>
    <row r="2229" spans="1:17" ht="15" x14ac:dyDescent="0.35">
      <c r="A2229" s="25" t="str">
        <f>'Customer Names'!A992</f>
        <v>Id991</v>
      </c>
      <c r="B2229" t="str">
        <f>IFERROR(VLOOKUP($A2229,'Customer Names'!$A:$F,3,FALSE),"")</f>
        <v>Rall</v>
      </c>
      <c r="C2229" s="27">
        <f>IFERROR(VLOOKUP($A2229,'Medical Examinations'!$A:$O,2,FALSE),"")</f>
        <v>33.700000000000003</v>
      </c>
      <c r="D2229">
        <f>IFERROR(VLOOKUP($A2229,'Medical Examinations'!$A:$O,3,FALSE),"")</f>
        <v>4.01</v>
      </c>
      <c r="E2229" s="26" t="str">
        <f>IFERROR(VLOOKUP($A2229,'Medical Examinations'!$A:$O,4,FALSE),"")</f>
        <v>No</v>
      </c>
      <c r="F2229" t="str">
        <f>IFERROR(VLOOKUP($A2229,'Medical Examinations'!$A:$O,6,FALSE),"")</f>
        <v>No</v>
      </c>
      <c r="G2229" t="str">
        <f>IFERROR(VLOOKUP($A2229,'Medical Examinations'!$A:$O,7,FALSE),"")</f>
        <v>No</v>
      </c>
      <c r="H2229" s="28">
        <f>IFERROR(VLOOKUP($A2229,'Medical Examinations'!$A:$O,8,FALSE),"")</f>
        <v>2</v>
      </c>
      <c r="I2229" t="str">
        <f>IFERROR(VLOOKUP($A2229,'Medical Examinations'!$A:$O,10,FALSE),"")</f>
        <v>No</v>
      </c>
      <c r="J2229" t="str">
        <f>IFERROR(VLOOKUP($A2229,'Medical Examinations'!$A:$O,14,FALSE),"")</f>
        <v>Obesity</v>
      </c>
      <c r="K2229" t="str">
        <f>IFERROR(VLOOKUP($A2229,'Medical Examinations'!$A:$O,15,FALSE),"")</f>
        <v>Normal</v>
      </c>
      <c r="L2229" s="19" t="str">
        <f>IFERROR(VLOOKUP($A2229,'Hospitalisation Details'!$A:$Q,7,FALSE),"")</f>
        <v>25-Sep-1972</v>
      </c>
      <c r="M2229" s="20">
        <f>IFERROR(VLOOKUP($A2229,'Hospitalisation Details'!$A:$Q,10,FALSE),"")</f>
        <v>11299.34</v>
      </c>
      <c r="N2229" s="26" t="str">
        <f>IFERROR(VLOOKUP($A2229,'Hospitalisation Details'!$A:$Q,11,FALSE),"")</f>
        <v>tier - 3</v>
      </c>
      <c r="O2229" t="str">
        <f>IFERROR(VLOOKUP($A2229,'Hospitalisation Details'!$A:$Q,13,FALSE),"")</f>
        <v>tier - 2</v>
      </c>
      <c r="P2229" t="str">
        <f>IFERROR(VLOOKUP($A2229,'Hospitalisation Details'!$A:$Q,15,FALSE),"")</f>
        <v>R1011</v>
      </c>
      <c r="Q2229">
        <f>IFERROR(VLOOKUP($A2229,'Hospitalisation Details'!$A:$Q,8,FALSE),"")</f>
        <v>50</v>
      </c>
    </row>
    <row r="2230" spans="1:17" ht="15" x14ac:dyDescent="0.35">
      <c r="A2230" s="25" t="str">
        <f>'Customer Names'!A993</f>
        <v>Id992</v>
      </c>
      <c r="B2230" t="str">
        <f>IFERROR(VLOOKUP($A2230,'Customer Names'!$A:$F,3,FALSE),"")</f>
        <v>Mitchell</v>
      </c>
      <c r="C2230" s="27">
        <f>IFERROR(VLOOKUP($A2230,'Medical Examinations'!$A:$O,2,FALSE),"")</f>
        <v>38.93</v>
      </c>
      <c r="D2230">
        <f>IFERROR(VLOOKUP($A2230,'Medical Examinations'!$A:$O,3,FALSE),"")</f>
        <v>5.64</v>
      </c>
      <c r="E2230" s="26" t="str">
        <f>IFERROR(VLOOKUP($A2230,'Medical Examinations'!$A:$O,4,FALSE),"")</f>
        <v>Yes</v>
      </c>
      <c r="F2230" t="str">
        <f>IFERROR(VLOOKUP($A2230,'Medical Examinations'!$A:$O,6,FALSE),"")</f>
        <v>No</v>
      </c>
      <c r="G2230" t="str">
        <f>IFERROR(VLOOKUP($A2230,'Medical Examinations'!$A:$O,7,FALSE),"")</f>
        <v>No</v>
      </c>
      <c r="H2230" s="28">
        <f>IFERROR(VLOOKUP($A2230,'Medical Examinations'!$A:$O,8,FALSE),"")</f>
        <v>1</v>
      </c>
      <c r="I2230" t="str">
        <f>IFERROR(VLOOKUP($A2230,'Medical Examinations'!$A:$O,10,FALSE),"")</f>
        <v>No</v>
      </c>
      <c r="J2230" t="str">
        <f>IFERROR(VLOOKUP($A2230,'Medical Examinations'!$A:$O,14,FALSE),"")</f>
        <v>Obesity</v>
      </c>
      <c r="K2230" t="str">
        <f>IFERROR(VLOOKUP($A2230,'Medical Examinations'!$A:$O,15,FALSE),"")</f>
        <v>Normal</v>
      </c>
      <c r="L2230" s="19" t="str">
        <f>IFERROR(VLOOKUP($A2230,'Hospitalisation Details'!$A:$Q,7,FALSE),"")</f>
        <v>14-Nov-1988</v>
      </c>
      <c r="M2230" s="20">
        <f>IFERROR(VLOOKUP($A2230,'Hospitalisation Details'!$A:$Q,10,FALSE),"")</f>
        <v>11294.57</v>
      </c>
      <c r="N2230" s="26" t="str">
        <f>IFERROR(VLOOKUP($A2230,'Hospitalisation Details'!$A:$Q,11,FALSE),"")</f>
        <v>tier - 3</v>
      </c>
      <c r="O2230" t="str">
        <f>IFERROR(VLOOKUP($A2230,'Hospitalisation Details'!$A:$Q,13,FALSE),"")</f>
        <v>tier - 1</v>
      </c>
      <c r="P2230" t="str">
        <f>IFERROR(VLOOKUP($A2230,'Hospitalisation Details'!$A:$Q,15,FALSE),"")</f>
        <v>R1022</v>
      </c>
      <c r="Q2230">
        <f>IFERROR(VLOOKUP($A2230,'Hospitalisation Details'!$A:$Q,8,FALSE),"")</f>
        <v>34</v>
      </c>
    </row>
    <row r="2231" spans="1:17" ht="15" x14ac:dyDescent="0.35">
      <c r="A2231" s="25" t="str">
        <f>'Customer Names'!A994</f>
        <v>Id993</v>
      </c>
      <c r="B2231" t="str">
        <f>IFERROR(VLOOKUP($A2231,'Customer Names'!$A:$F,3,FALSE),"")</f>
        <v>Chen</v>
      </c>
      <c r="C2231" s="27">
        <f>IFERROR(VLOOKUP($A2231,'Medical Examinations'!$A:$O,2,FALSE),"")</f>
        <v>32.774999999999999</v>
      </c>
      <c r="D2231">
        <f>IFERROR(VLOOKUP($A2231,'Medical Examinations'!$A:$O,3,FALSE),"")</f>
        <v>8.02</v>
      </c>
      <c r="E2231" s="26" t="str">
        <f>IFERROR(VLOOKUP($A2231,'Medical Examinations'!$A:$O,4,FALSE),"")</f>
        <v>Yes</v>
      </c>
      <c r="F2231" t="str">
        <f>IFERROR(VLOOKUP($A2231,'Medical Examinations'!$A:$O,6,FALSE),"")</f>
        <v>No</v>
      </c>
      <c r="G2231" t="str">
        <f>IFERROR(VLOOKUP($A2231,'Medical Examinations'!$A:$O,7,FALSE),"")</f>
        <v>No</v>
      </c>
      <c r="H2231" s="28">
        <f>IFERROR(VLOOKUP($A2231,'Medical Examinations'!$A:$O,8,FALSE),"")</f>
        <v>2</v>
      </c>
      <c r="I2231" t="str">
        <f>IFERROR(VLOOKUP($A2231,'Medical Examinations'!$A:$O,10,FALSE),"")</f>
        <v>No</v>
      </c>
      <c r="J2231" t="str">
        <f>IFERROR(VLOOKUP($A2231,'Medical Examinations'!$A:$O,14,FALSE),"")</f>
        <v>Obesity</v>
      </c>
      <c r="K2231" t="str">
        <f>IFERROR(VLOOKUP($A2231,'Medical Examinations'!$A:$O,15,FALSE),"")</f>
        <v>Diabetes</v>
      </c>
      <c r="L2231" s="19" t="str">
        <f>IFERROR(VLOOKUP($A2231,'Hospitalisation Details'!$A:$Q,7,FALSE),"")</f>
        <v>22-Jun-1970</v>
      </c>
      <c r="M2231" s="20">
        <f>IFERROR(VLOOKUP($A2231,'Hospitalisation Details'!$A:$Q,10,FALSE),"")</f>
        <v>11289.11</v>
      </c>
      <c r="N2231" s="26" t="str">
        <f>IFERROR(VLOOKUP($A2231,'Hospitalisation Details'!$A:$Q,11,FALSE),"")</f>
        <v>tier - 3</v>
      </c>
      <c r="O2231" t="str">
        <f>IFERROR(VLOOKUP($A2231,'Hospitalisation Details'!$A:$Q,13,FALSE),"")</f>
        <v>tier - 1</v>
      </c>
      <c r="P2231" t="str">
        <f>IFERROR(VLOOKUP($A2231,'Hospitalisation Details'!$A:$Q,15,FALSE),"")</f>
        <v>R1012</v>
      </c>
      <c r="Q2231">
        <f>IFERROR(VLOOKUP($A2231,'Hospitalisation Details'!$A:$Q,8,FALSE),"")</f>
        <v>52</v>
      </c>
    </row>
    <row r="2232" spans="1:17" ht="15" x14ac:dyDescent="0.35">
      <c r="A2232" s="25" t="str">
        <f>'Customer Names'!A995</f>
        <v>Id994</v>
      </c>
      <c r="B2232" t="str">
        <f>IFERROR(VLOOKUP($A2232,'Customer Names'!$A:$F,3,FALSE),"")</f>
        <v>Tufaro</v>
      </c>
      <c r="C2232" s="27">
        <f>IFERROR(VLOOKUP($A2232,'Medical Examinations'!$A:$O,2,FALSE),"")</f>
        <v>29.83</v>
      </c>
      <c r="D2232">
        <f>IFERROR(VLOOKUP($A2232,'Medical Examinations'!$A:$O,3,FALSE),"")</f>
        <v>7.2</v>
      </c>
      <c r="E2232" s="26" t="str">
        <f>IFERROR(VLOOKUP($A2232,'Medical Examinations'!$A:$O,4,FALSE),"")</f>
        <v>Yes</v>
      </c>
      <c r="F2232" t="str">
        <f>IFERROR(VLOOKUP($A2232,'Medical Examinations'!$A:$O,6,FALSE),"")</f>
        <v>No</v>
      </c>
      <c r="G2232" t="str">
        <f>IFERROR(VLOOKUP($A2232,'Medical Examinations'!$A:$O,7,FALSE),"")</f>
        <v>No</v>
      </c>
      <c r="H2232" s="28" t="str">
        <f>IFERROR(VLOOKUP($A2232,'Medical Examinations'!$A:$O,8,FALSE),"")</f>
        <v>0</v>
      </c>
      <c r="I2232" t="str">
        <f>IFERROR(VLOOKUP($A2232,'Medical Examinations'!$A:$O,10,FALSE),"")</f>
        <v>No</v>
      </c>
      <c r="J2232" t="str">
        <f>IFERROR(VLOOKUP($A2232,'Medical Examinations'!$A:$O,14,FALSE),"")</f>
        <v>Over Weight</v>
      </c>
      <c r="K2232" t="str">
        <f>IFERROR(VLOOKUP($A2232,'Medical Examinations'!$A:$O,15,FALSE),"")</f>
        <v>Diabetes</v>
      </c>
      <c r="L2232" s="19" t="str">
        <f>IFERROR(VLOOKUP($A2232,'Hospitalisation Details'!$A:$Q,7,FALSE),"")</f>
        <v>14-Jun-1967</v>
      </c>
      <c r="M2232" s="20">
        <f>IFERROR(VLOOKUP($A2232,'Hospitalisation Details'!$A:$Q,10,FALSE),"")</f>
        <v>11286.54</v>
      </c>
      <c r="N2232" s="26" t="str">
        <f>IFERROR(VLOOKUP($A2232,'Hospitalisation Details'!$A:$Q,11,FALSE),"")</f>
        <v>tier - 3</v>
      </c>
      <c r="O2232" t="str">
        <f>IFERROR(VLOOKUP($A2232,'Hospitalisation Details'!$A:$Q,13,FALSE),"")</f>
        <v>tier - 3</v>
      </c>
      <c r="P2232" t="str">
        <f>IFERROR(VLOOKUP($A2232,'Hospitalisation Details'!$A:$Q,15,FALSE),"")</f>
        <v>R1024</v>
      </c>
      <c r="Q2232">
        <f>IFERROR(VLOOKUP($A2232,'Hospitalisation Details'!$A:$Q,8,FALSE),"")</f>
        <v>55</v>
      </c>
    </row>
    <row r="2233" spans="1:17" ht="15" x14ac:dyDescent="0.35">
      <c r="A2233" s="25" t="str">
        <f>'Customer Names'!A996</f>
        <v>Id995</v>
      </c>
      <c r="B2233" t="str">
        <f>IFERROR(VLOOKUP($A2233,'Customer Names'!$A:$F,3,FALSE),"")</f>
        <v>Peters</v>
      </c>
      <c r="C2233" s="27">
        <f>IFERROR(VLOOKUP($A2233,'Medical Examinations'!$A:$O,2,FALSE),"")</f>
        <v>28.31</v>
      </c>
      <c r="D2233">
        <f>IFERROR(VLOOKUP($A2233,'Medical Examinations'!$A:$O,3,FALSE),"")</f>
        <v>4.55</v>
      </c>
      <c r="E2233" s="26" t="str">
        <f>IFERROR(VLOOKUP($A2233,'Medical Examinations'!$A:$O,4,FALSE),"")</f>
        <v>No</v>
      </c>
      <c r="F2233" t="str">
        <f>IFERROR(VLOOKUP($A2233,'Medical Examinations'!$A:$O,6,FALSE),"")</f>
        <v>yes</v>
      </c>
      <c r="G2233" t="str">
        <f>IFERROR(VLOOKUP($A2233,'Medical Examinations'!$A:$O,7,FALSE),"")</f>
        <v>No</v>
      </c>
      <c r="H2233" s="28">
        <f>IFERROR(VLOOKUP($A2233,'Medical Examinations'!$A:$O,8,FALSE),"")</f>
        <v>1</v>
      </c>
      <c r="I2233" t="str">
        <f>IFERROR(VLOOKUP($A2233,'Medical Examinations'!$A:$O,10,FALSE),"")</f>
        <v>No</v>
      </c>
      <c r="J2233" t="str">
        <f>IFERROR(VLOOKUP($A2233,'Medical Examinations'!$A:$O,14,FALSE),"")</f>
        <v>Over Weight</v>
      </c>
      <c r="K2233" t="str">
        <f>IFERROR(VLOOKUP($A2233,'Medical Examinations'!$A:$O,15,FALSE),"")</f>
        <v>Normal</v>
      </c>
      <c r="L2233" s="19" t="str">
        <f>IFERROR(VLOOKUP($A2233,'Hospitalisation Details'!$A:$Q,7,FALSE),"")</f>
        <v>4-Oct-2004</v>
      </c>
      <c r="M2233" s="20">
        <f>IFERROR(VLOOKUP($A2233,'Hospitalisation Details'!$A:$Q,10,FALSE),"")</f>
        <v>11272.33</v>
      </c>
      <c r="N2233" s="26" t="str">
        <f>IFERROR(VLOOKUP($A2233,'Hospitalisation Details'!$A:$Q,11,FALSE),"")</f>
        <v>tier - 3</v>
      </c>
      <c r="O2233" t="str">
        <f>IFERROR(VLOOKUP($A2233,'Hospitalisation Details'!$A:$Q,13,FALSE),"")</f>
        <v>tier - 2</v>
      </c>
      <c r="P2233" t="str">
        <f>IFERROR(VLOOKUP($A2233,'Hospitalisation Details'!$A:$Q,15,FALSE),"")</f>
        <v>R1019</v>
      </c>
      <c r="Q2233">
        <f>IFERROR(VLOOKUP($A2233,'Hospitalisation Details'!$A:$Q,8,FALSE),"")</f>
        <v>18</v>
      </c>
    </row>
    <row r="2234" spans="1:17" ht="15" x14ac:dyDescent="0.35">
      <c r="A2234" s="25" t="str">
        <f>'Customer Names'!A997</f>
        <v>Id996</v>
      </c>
      <c r="B2234" t="str">
        <f>IFERROR(VLOOKUP($A2234,'Customer Names'!$A:$F,3,FALSE),"")</f>
        <v>Susedik</v>
      </c>
      <c r="C2234" s="27">
        <f>IFERROR(VLOOKUP($A2234,'Medical Examinations'!$A:$O,2,FALSE),"")</f>
        <v>29.79</v>
      </c>
      <c r="D2234">
        <f>IFERROR(VLOOKUP($A2234,'Medical Examinations'!$A:$O,3,FALSE),"")</f>
        <v>9.0299999999999994</v>
      </c>
      <c r="E2234" s="26" t="str">
        <f>IFERROR(VLOOKUP($A2234,'Medical Examinations'!$A:$O,4,FALSE),"")</f>
        <v>No</v>
      </c>
      <c r="F2234" t="str">
        <f>IFERROR(VLOOKUP($A2234,'Medical Examinations'!$A:$O,6,FALSE),"")</f>
        <v>No</v>
      </c>
      <c r="G2234" t="str">
        <f>IFERROR(VLOOKUP($A2234,'Medical Examinations'!$A:$O,7,FALSE),"")</f>
        <v>No</v>
      </c>
      <c r="H2234" s="28" t="str">
        <f>IFERROR(VLOOKUP($A2234,'Medical Examinations'!$A:$O,8,FALSE),"")</f>
        <v>0</v>
      </c>
      <c r="I2234" t="str">
        <f>IFERROR(VLOOKUP($A2234,'Medical Examinations'!$A:$O,10,FALSE),"")</f>
        <v>No</v>
      </c>
      <c r="J2234" t="str">
        <f>IFERROR(VLOOKUP($A2234,'Medical Examinations'!$A:$O,14,FALSE),"")</f>
        <v>Over Weight</v>
      </c>
      <c r="K2234" t="str">
        <f>IFERROR(VLOOKUP($A2234,'Medical Examinations'!$A:$O,15,FALSE),"")</f>
        <v>Diabetes</v>
      </c>
      <c r="L2234" s="19" t="str">
        <f>IFERROR(VLOOKUP($A2234,'Hospitalisation Details'!$A:$Q,7,FALSE),"")</f>
        <v>26-Dec-1971</v>
      </c>
      <c r="M2234" s="20">
        <f>IFERROR(VLOOKUP($A2234,'Hospitalisation Details'!$A:$Q,10,FALSE),"")</f>
        <v>11265.71</v>
      </c>
      <c r="N2234" s="26" t="str">
        <f>IFERROR(VLOOKUP($A2234,'Hospitalisation Details'!$A:$Q,11,FALSE),"")</f>
        <v>tier - 3</v>
      </c>
      <c r="O2234" t="str">
        <f>IFERROR(VLOOKUP($A2234,'Hospitalisation Details'!$A:$Q,13,FALSE),"")</f>
        <v>tier - 1</v>
      </c>
      <c r="P2234" t="str">
        <f>IFERROR(VLOOKUP($A2234,'Hospitalisation Details'!$A:$Q,15,FALSE),"")</f>
        <v>R1025</v>
      </c>
      <c r="Q2234">
        <f>IFERROR(VLOOKUP($A2234,'Hospitalisation Details'!$A:$Q,8,FALSE),"")</f>
        <v>51</v>
      </c>
    </row>
    <row r="2235" spans="1:17" ht="15" x14ac:dyDescent="0.35">
      <c r="A2235" s="25" t="str">
        <f>'Customer Names'!A998</f>
        <v>Id997</v>
      </c>
      <c r="B2235" t="str">
        <f>IFERROR(VLOOKUP($A2235,'Customer Names'!$A:$F,3,FALSE),"")</f>
        <v>Garcia</v>
      </c>
      <c r="C2235" s="27">
        <f>IFERROR(VLOOKUP($A2235,'Medical Examinations'!$A:$O,2,FALSE),"")</f>
        <v>36.6</v>
      </c>
      <c r="D2235">
        <f>IFERROR(VLOOKUP($A2235,'Medical Examinations'!$A:$O,3,FALSE),"")</f>
        <v>5.2</v>
      </c>
      <c r="E2235" s="26" t="str">
        <f>IFERROR(VLOOKUP($A2235,'Medical Examinations'!$A:$O,4,FALSE),"")</f>
        <v>Yes</v>
      </c>
      <c r="F2235" t="str">
        <f>IFERROR(VLOOKUP($A2235,'Medical Examinations'!$A:$O,6,FALSE),"")</f>
        <v>No</v>
      </c>
      <c r="G2235" t="str">
        <f>IFERROR(VLOOKUP($A2235,'Medical Examinations'!$A:$O,7,FALSE),"")</f>
        <v>Yes</v>
      </c>
      <c r="H2235" s="28">
        <f>IFERROR(VLOOKUP($A2235,'Medical Examinations'!$A:$O,8,FALSE),"")</f>
        <v>1</v>
      </c>
      <c r="I2235" t="str">
        <f>IFERROR(VLOOKUP($A2235,'Medical Examinations'!$A:$O,10,FALSE),"")</f>
        <v>No</v>
      </c>
      <c r="J2235" t="str">
        <f>IFERROR(VLOOKUP($A2235,'Medical Examinations'!$A:$O,14,FALSE),"")</f>
        <v>Obesity</v>
      </c>
      <c r="K2235" t="str">
        <f>IFERROR(VLOOKUP($A2235,'Medical Examinations'!$A:$O,15,FALSE),"")</f>
        <v>Normal</v>
      </c>
      <c r="L2235" s="19" t="str">
        <f>IFERROR(VLOOKUP($A2235,'Hospitalisation Details'!$A:$Q,7,FALSE),"")</f>
        <v>11-Oct-1969</v>
      </c>
      <c r="M2235" s="20">
        <f>IFERROR(VLOOKUP($A2235,'Hospitalisation Details'!$A:$Q,10,FALSE),"")</f>
        <v>11264.54</v>
      </c>
      <c r="N2235" s="26" t="str">
        <f>IFERROR(VLOOKUP($A2235,'Hospitalisation Details'!$A:$Q,11,FALSE),"")</f>
        <v>tier - 3</v>
      </c>
      <c r="O2235" t="str">
        <f>IFERROR(VLOOKUP($A2235,'Hospitalisation Details'!$A:$Q,13,FALSE),"")</f>
        <v>tier - 2</v>
      </c>
      <c r="P2235" t="str">
        <f>IFERROR(VLOOKUP($A2235,'Hospitalisation Details'!$A:$Q,15,FALSE),"")</f>
        <v>R1011</v>
      </c>
      <c r="Q2235">
        <f>IFERROR(VLOOKUP($A2235,'Hospitalisation Details'!$A:$Q,8,FALSE),"")</f>
        <v>53</v>
      </c>
    </row>
    <row r="2236" spans="1:17" ht="15" x14ac:dyDescent="0.35">
      <c r="A2236" s="25" t="str">
        <f>'Customer Names'!A999</f>
        <v>Id998</v>
      </c>
      <c r="B2236" t="str">
        <f>IFERROR(VLOOKUP($A2236,'Customer Names'!$A:$F,3,FALSE),"")</f>
        <v>Deady</v>
      </c>
      <c r="C2236" s="27">
        <f>IFERROR(VLOOKUP($A2236,'Medical Examinations'!$A:$O,2,FALSE),"")</f>
        <v>35.93</v>
      </c>
      <c r="D2236">
        <f>IFERROR(VLOOKUP($A2236,'Medical Examinations'!$A:$O,3,FALSE),"")</f>
        <v>8.3000000000000007</v>
      </c>
      <c r="E2236" s="26" t="str">
        <f>IFERROR(VLOOKUP($A2236,'Medical Examinations'!$A:$O,4,FALSE),"")</f>
        <v>Yes</v>
      </c>
      <c r="F2236" t="str">
        <f>IFERROR(VLOOKUP($A2236,'Medical Examinations'!$A:$O,6,FALSE),"")</f>
        <v>No</v>
      </c>
      <c r="G2236" t="str">
        <f>IFERROR(VLOOKUP($A2236,'Medical Examinations'!$A:$O,7,FALSE),"")</f>
        <v>No</v>
      </c>
      <c r="H2236" s="28" t="str">
        <f>IFERROR(VLOOKUP($A2236,'Medical Examinations'!$A:$O,8,FALSE),"")</f>
        <v>0</v>
      </c>
      <c r="I2236" t="str">
        <f>IFERROR(VLOOKUP($A2236,'Medical Examinations'!$A:$O,10,FALSE),"")</f>
        <v>No</v>
      </c>
      <c r="J2236" t="str">
        <f>IFERROR(VLOOKUP($A2236,'Medical Examinations'!$A:$O,14,FALSE),"")</f>
        <v>Obesity</v>
      </c>
      <c r="K2236" t="str">
        <f>IFERROR(VLOOKUP($A2236,'Medical Examinations'!$A:$O,15,FALSE),"")</f>
        <v>Diabetes</v>
      </c>
      <c r="L2236" s="19" t="str">
        <f>IFERROR(VLOOKUP($A2236,'Hospitalisation Details'!$A:$Q,7,FALSE),"")</f>
        <v>2-Oct-1981</v>
      </c>
      <c r="M2236" s="20">
        <f>IFERROR(VLOOKUP($A2236,'Hospitalisation Details'!$A:$Q,10,FALSE),"")</f>
        <v>11255.29</v>
      </c>
      <c r="N2236" s="26" t="str">
        <f>IFERROR(VLOOKUP($A2236,'Hospitalisation Details'!$A:$Q,11,FALSE),"")</f>
        <v>tier - 3</v>
      </c>
      <c r="O2236" t="str">
        <f>IFERROR(VLOOKUP($A2236,'Hospitalisation Details'!$A:$Q,13,FALSE),"")</f>
        <v>tier - 1</v>
      </c>
      <c r="P2236" t="str">
        <f>IFERROR(VLOOKUP($A2236,'Hospitalisation Details'!$A:$Q,15,FALSE),"")</f>
        <v>R1026</v>
      </c>
      <c r="Q2236">
        <f>IFERROR(VLOOKUP($A2236,'Hospitalisation Details'!$A:$Q,8,FALSE),"")</f>
        <v>41</v>
      </c>
    </row>
    <row r="2237" spans="1:17" ht="15" x14ac:dyDescent="0.35">
      <c r="A2237" s="25" t="str">
        <f>'Customer Names'!A1000</f>
        <v>Id999</v>
      </c>
      <c r="B2237" t="str">
        <f>IFERROR(VLOOKUP($A2237,'Customer Names'!$A:$F,3,FALSE),"")</f>
        <v>Campbell</v>
      </c>
      <c r="C2237" s="27">
        <f>IFERROR(VLOOKUP($A2237,'Medical Examinations'!$A:$O,2,FALSE),"")</f>
        <v>28.6</v>
      </c>
      <c r="D2237">
        <f>IFERROR(VLOOKUP($A2237,'Medical Examinations'!$A:$O,3,FALSE),"")</f>
        <v>5.56</v>
      </c>
      <c r="E2237" s="26" t="str">
        <f>IFERROR(VLOOKUP($A2237,'Medical Examinations'!$A:$O,4,FALSE),"")</f>
        <v>Yes</v>
      </c>
      <c r="F2237" t="str">
        <f>IFERROR(VLOOKUP($A2237,'Medical Examinations'!$A:$O,6,FALSE),"")</f>
        <v>No</v>
      </c>
      <c r="G2237" t="str">
        <f>IFERROR(VLOOKUP($A2237,'Medical Examinations'!$A:$O,7,FALSE),"")</f>
        <v>Yes</v>
      </c>
      <c r="H2237" s="28">
        <f>IFERROR(VLOOKUP($A2237,'Medical Examinations'!$A:$O,8,FALSE),"")</f>
        <v>1</v>
      </c>
      <c r="I2237" t="str">
        <f>IFERROR(VLOOKUP($A2237,'Medical Examinations'!$A:$O,10,FALSE),"")</f>
        <v>No</v>
      </c>
      <c r="J2237" t="str">
        <f>IFERROR(VLOOKUP($A2237,'Medical Examinations'!$A:$O,14,FALSE),"")</f>
        <v>Over Weight</v>
      </c>
      <c r="K2237" t="str">
        <f>IFERROR(VLOOKUP($A2237,'Medical Examinations'!$A:$O,15,FALSE),"")</f>
        <v>Normal</v>
      </c>
      <c r="L2237" s="19" t="str">
        <f>IFERROR(VLOOKUP($A2237,'Hospitalisation Details'!$A:$Q,7,FALSE),"")</f>
        <v>20-Aug-1969</v>
      </c>
      <c r="M2237" s="20">
        <f>IFERROR(VLOOKUP($A2237,'Hospitalisation Details'!$A:$Q,10,FALSE),"")</f>
        <v>11253.42</v>
      </c>
      <c r="N2237" s="26" t="str">
        <f>IFERROR(VLOOKUP($A2237,'Hospitalisation Details'!$A:$Q,11,FALSE),"")</f>
        <v>tier - 3</v>
      </c>
      <c r="O2237" t="str">
        <f>IFERROR(VLOOKUP($A2237,'Hospitalisation Details'!$A:$Q,13,FALSE),"")</f>
        <v>tier - 1</v>
      </c>
      <c r="P2237" t="str">
        <f>IFERROR(VLOOKUP($A2237,'Hospitalisation Details'!$A:$Q,15,FALSE),"")</f>
        <v>R1011</v>
      </c>
      <c r="Q2237">
        <f>IFERROR(VLOOKUP($A2237,'Hospitalisation Details'!$A:$Q,8,FALSE),"")</f>
        <v>53</v>
      </c>
    </row>
  </sheetData>
  <sortState xmlns:xlrd2="http://schemas.microsoft.com/office/spreadsheetml/2017/richdata2" ref="A2:Q2237">
    <sortCondition ref="A2:A2237"/>
  </sortState>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2AC15-4ABF-48C9-A7B6-5737602F4162}">
  <dimension ref="A1:S88"/>
  <sheetViews>
    <sheetView tabSelected="1" workbookViewId="0">
      <selection activeCell="B82" sqref="B82"/>
    </sheetView>
  </sheetViews>
  <sheetFormatPr defaultRowHeight="14.4" x14ac:dyDescent="0.3"/>
  <cols>
    <col min="1" max="1" width="12.5546875" bestFit="1" customWidth="1"/>
    <col min="2" max="2" width="17.44140625" bestFit="1" customWidth="1"/>
    <col min="3" max="3" width="16.33203125" bestFit="1" customWidth="1"/>
    <col min="4" max="4" width="10.88671875" bestFit="1" customWidth="1"/>
    <col min="5" max="5" width="10.77734375" bestFit="1" customWidth="1"/>
    <col min="6" max="10" width="7.5546875" bestFit="1" customWidth="1"/>
    <col min="11" max="12" width="7.44140625" bestFit="1" customWidth="1"/>
    <col min="13" max="15" width="7.5546875" bestFit="1" customWidth="1"/>
    <col min="16" max="16" width="7.44140625" bestFit="1" customWidth="1"/>
    <col min="17" max="17" width="7.5546875" bestFit="1" customWidth="1"/>
    <col min="18" max="18" width="10.5546875" bestFit="1" customWidth="1"/>
    <col min="19" max="19" width="10.77734375" bestFit="1" customWidth="1"/>
  </cols>
  <sheetData>
    <row r="1" spans="1:3" x14ac:dyDescent="0.3">
      <c r="A1" s="33" t="s">
        <v>8346</v>
      </c>
      <c r="B1" t="s">
        <v>8351</v>
      </c>
    </row>
    <row r="3" spans="1:3" x14ac:dyDescent="0.3">
      <c r="A3" s="33" t="s">
        <v>8348</v>
      </c>
      <c r="B3" t="s">
        <v>8350</v>
      </c>
    </row>
    <row r="4" spans="1:3" x14ac:dyDescent="0.3">
      <c r="A4" s="34" t="s">
        <v>2380</v>
      </c>
      <c r="B4" s="35">
        <v>1867</v>
      </c>
    </row>
    <row r="5" spans="1:3" x14ac:dyDescent="0.3">
      <c r="A5" s="34" t="s">
        <v>2383</v>
      </c>
      <c r="B5" s="35">
        <v>369</v>
      </c>
    </row>
    <row r="6" spans="1:3" x14ac:dyDescent="0.3">
      <c r="A6" s="34" t="s">
        <v>8349</v>
      </c>
      <c r="B6" s="35">
        <v>2236</v>
      </c>
    </row>
    <row r="14" spans="1:3" x14ac:dyDescent="0.3">
      <c r="A14" s="33" t="s">
        <v>8348</v>
      </c>
      <c r="B14" t="s">
        <v>8352</v>
      </c>
      <c r="C14" t="s">
        <v>8353</v>
      </c>
    </row>
    <row r="15" spans="1:3" x14ac:dyDescent="0.3">
      <c r="A15" s="34" t="s">
        <v>2380</v>
      </c>
      <c r="B15" s="35">
        <v>1378</v>
      </c>
      <c r="C15" s="35">
        <v>6.6901940369143373</v>
      </c>
    </row>
    <row r="16" spans="1:3" x14ac:dyDescent="0.3">
      <c r="A16" s="34" t="s">
        <v>2382</v>
      </c>
      <c r="B16" s="35">
        <v>141</v>
      </c>
      <c r="C16" s="35">
        <v>5.190243902439021</v>
      </c>
    </row>
    <row r="17" spans="1:5" x14ac:dyDescent="0.3">
      <c r="A17" s="34" t="s">
        <v>8349</v>
      </c>
      <c r="B17" s="35">
        <v>1519</v>
      </c>
      <c r="C17" s="35">
        <v>6.6076833631484782</v>
      </c>
    </row>
    <row r="27" spans="1:5" x14ac:dyDescent="0.3">
      <c r="A27" s="33" t="s">
        <v>8362</v>
      </c>
      <c r="B27" s="33" t="s">
        <v>8358</v>
      </c>
    </row>
    <row r="28" spans="1:5" x14ac:dyDescent="0.3">
      <c r="A28" s="33" t="s">
        <v>8348</v>
      </c>
      <c r="B28" t="s">
        <v>8359</v>
      </c>
      <c r="C28" t="s">
        <v>8360</v>
      </c>
      <c r="D28" t="s">
        <v>8361</v>
      </c>
      <c r="E28" t="s">
        <v>8349</v>
      </c>
    </row>
    <row r="29" spans="1:5" x14ac:dyDescent="0.3">
      <c r="A29" s="34" t="s">
        <v>8354</v>
      </c>
      <c r="B29" s="36">
        <v>13230.939923076927</v>
      </c>
      <c r="C29" s="36">
        <v>8964.3567553191497</v>
      </c>
      <c r="D29" s="36">
        <v>11797.083750000005</v>
      </c>
      <c r="E29" s="36">
        <v>10909.516128205136</v>
      </c>
    </row>
    <row r="30" spans="1:5" x14ac:dyDescent="0.3">
      <c r="A30" s="34" t="s">
        <v>8355</v>
      </c>
      <c r="B30" s="36">
        <v>19390.207417061611</v>
      </c>
      <c r="C30" s="36">
        <v>15391.202332730552</v>
      </c>
      <c r="D30" s="36">
        <v>15659.18353448276</v>
      </c>
      <c r="E30" s="36">
        <v>16840.872410936205</v>
      </c>
    </row>
    <row r="31" spans="1:5" x14ac:dyDescent="0.3">
      <c r="A31" s="34" t="s">
        <v>8356</v>
      </c>
      <c r="B31" s="36">
        <v>14269.014012738851</v>
      </c>
      <c r="C31" s="36">
        <v>10445.227339055795</v>
      </c>
      <c r="D31" s="36">
        <v>9821.1871028037367</v>
      </c>
      <c r="E31" s="36">
        <v>11518.793138832996</v>
      </c>
    </row>
    <row r="32" spans="1:5" x14ac:dyDescent="0.3">
      <c r="A32" s="34" t="s">
        <v>8357</v>
      </c>
      <c r="B32" s="36">
        <v>8324.3108771929838</v>
      </c>
      <c r="C32" s="36">
        <v>8804.8387096774186</v>
      </c>
      <c r="D32" s="36">
        <v>6882.354782608696</v>
      </c>
      <c r="E32" s="36">
        <v>8300.5625352112638</v>
      </c>
    </row>
    <row r="33" spans="1:19" x14ac:dyDescent="0.3">
      <c r="A33" s="34" t="s">
        <v>8349</v>
      </c>
      <c r="B33" s="36">
        <v>16471.815456919056</v>
      </c>
      <c r="C33" s="36">
        <v>12718.409198841699</v>
      </c>
      <c r="D33" s="36">
        <v>13114.013341013828</v>
      </c>
      <c r="E33" s="36">
        <v>14081.021627906977</v>
      </c>
    </row>
    <row r="42" spans="1:19" x14ac:dyDescent="0.3">
      <c r="A42" s="33" t="s">
        <v>8362</v>
      </c>
      <c r="B42" s="33" t="s">
        <v>8358</v>
      </c>
    </row>
    <row r="43" spans="1:19" x14ac:dyDescent="0.3">
      <c r="A43" s="33" t="s">
        <v>8348</v>
      </c>
      <c r="B43" t="s">
        <v>42</v>
      </c>
      <c r="C43" t="s">
        <v>23</v>
      </c>
      <c r="D43" t="s">
        <v>13</v>
      </c>
      <c r="E43" t="s">
        <v>276</v>
      </c>
      <c r="F43" t="s">
        <v>164</v>
      </c>
      <c r="G43" t="s">
        <v>168</v>
      </c>
      <c r="H43" t="s">
        <v>356</v>
      </c>
      <c r="I43" t="s">
        <v>170</v>
      </c>
      <c r="J43" t="s">
        <v>166</v>
      </c>
      <c r="K43" t="s">
        <v>516</v>
      </c>
      <c r="L43" t="s">
        <v>300</v>
      </c>
      <c r="M43" t="s">
        <v>632</v>
      </c>
      <c r="N43" t="s">
        <v>249</v>
      </c>
      <c r="O43" t="s">
        <v>247</v>
      </c>
      <c r="P43" t="s">
        <v>200</v>
      </c>
      <c r="Q43" t="s">
        <v>535</v>
      </c>
      <c r="R43" t="s">
        <v>8363</v>
      </c>
      <c r="S43" t="s">
        <v>8349</v>
      </c>
    </row>
    <row r="44" spans="1:19" x14ac:dyDescent="0.3">
      <c r="A44" s="34" t="s">
        <v>16</v>
      </c>
      <c r="B44" s="36">
        <v>33081.373793103448</v>
      </c>
      <c r="C44" s="36">
        <v>26111.45793650793</v>
      </c>
      <c r="D44" s="36">
        <v>31328.102238805957</v>
      </c>
      <c r="E44" s="36">
        <v>13891.86</v>
      </c>
      <c r="F44" s="36">
        <v>21523.52</v>
      </c>
      <c r="G44" s="36">
        <v>39868.616250000006</v>
      </c>
      <c r="H44" s="36">
        <v>34070.595714285715</v>
      </c>
      <c r="I44" s="36">
        <v>33475.82</v>
      </c>
      <c r="J44" s="36">
        <v>27621.609999999997</v>
      </c>
      <c r="K44" s="36"/>
      <c r="L44" s="36"/>
      <c r="M44" s="36"/>
      <c r="N44" s="36">
        <v>18261.7575</v>
      </c>
      <c r="O44" s="36">
        <v>32732.187142857147</v>
      </c>
      <c r="P44" s="36"/>
      <c r="Q44" s="36">
        <v>18709.798000000003</v>
      </c>
      <c r="R44" s="36">
        <v>20996.530000000002</v>
      </c>
      <c r="S44" s="36">
        <v>30129.198585526326</v>
      </c>
    </row>
    <row r="45" spans="1:19" x14ac:dyDescent="0.3">
      <c r="A45" s="34" t="s">
        <v>11</v>
      </c>
      <c r="B45" s="36">
        <v>19514.108122977348</v>
      </c>
      <c r="C45" s="36">
        <v>10638.922347560982</v>
      </c>
      <c r="D45" s="36">
        <v>9139.6530701754364</v>
      </c>
      <c r="E45" s="36">
        <v>2395.17</v>
      </c>
      <c r="F45" s="36">
        <v>15675.543333333335</v>
      </c>
      <c r="G45" s="36">
        <v>16075.963333333331</v>
      </c>
      <c r="H45" s="36">
        <v>11365.621875000001</v>
      </c>
      <c r="I45" s="36">
        <v>10139.553333333333</v>
      </c>
      <c r="J45" s="36">
        <v>8116.7199999999984</v>
      </c>
      <c r="K45" s="36">
        <v>6760.543333333334</v>
      </c>
      <c r="L45" s="36">
        <v>7668.1787234042549</v>
      </c>
      <c r="M45" s="36">
        <v>10102.026666666667</v>
      </c>
      <c r="N45" s="36">
        <v>13457.094583333334</v>
      </c>
      <c r="O45" s="36">
        <v>10174.345999999998</v>
      </c>
      <c r="P45" s="36">
        <v>6886.0368421052626</v>
      </c>
      <c r="Q45" s="36">
        <v>11919.607857142855</v>
      </c>
      <c r="R45" s="36"/>
      <c r="S45" s="36">
        <v>12304.847704280164</v>
      </c>
    </row>
    <row r="46" spans="1:19" x14ac:dyDescent="0.3">
      <c r="A46" s="34" t="s">
        <v>12</v>
      </c>
      <c r="B46" s="36">
        <v>9370.1313768115942</v>
      </c>
      <c r="C46" s="36">
        <v>10459.800238095237</v>
      </c>
      <c r="D46" s="36">
        <v>8657.1813740458056</v>
      </c>
      <c r="E46" s="36">
        <v>16950.485000000001</v>
      </c>
      <c r="F46" s="36">
        <v>7570.7550000000001</v>
      </c>
      <c r="G46" s="36">
        <v>8133.0084090909086</v>
      </c>
      <c r="H46" s="36">
        <v>8667.3661538461529</v>
      </c>
      <c r="I46" s="36">
        <v>12570.970000000001</v>
      </c>
      <c r="J46" s="36">
        <v>12706.976000000001</v>
      </c>
      <c r="K46" s="36">
        <v>11716.453333333333</v>
      </c>
      <c r="L46" s="36">
        <v>11518.785652173914</v>
      </c>
      <c r="M46" s="36">
        <v>11637.812000000002</v>
      </c>
      <c r="N46" s="36">
        <v>12785.637000000001</v>
      </c>
      <c r="O46" s="36">
        <v>13360.978888888885</v>
      </c>
      <c r="P46" s="36">
        <v>10510.31380952381</v>
      </c>
      <c r="Q46" s="36">
        <v>12296.779729729731</v>
      </c>
      <c r="R46" s="36"/>
      <c r="S46" s="36">
        <v>10068.251452859344</v>
      </c>
    </row>
    <row r="47" spans="1:19" x14ac:dyDescent="0.3">
      <c r="A47" s="34" t="s">
        <v>8349</v>
      </c>
      <c r="B47" s="36">
        <v>19823.049555950252</v>
      </c>
      <c r="C47" s="36">
        <v>12328.863720930247</v>
      </c>
      <c r="D47" s="36">
        <v>11775.620296296298</v>
      </c>
      <c r="E47" s="36">
        <v>13478.056923076925</v>
      </c>
      <c r="F47" s="36">
        <v>13948.609999999999</v>
      </c>
      <c r="G47" s="36">
        <v>13589.263437499998</v>
      </c>
      <c r="H47" s="36">
        <v>14806.107777777777</v>
      </c>
      <c r="I47" s="36">
        <v>13272.786666666665</v>
      </c>
      <c r="J47" s="36">
        <v>13633.143461538462</v>
      </c>
      <c r="K47" s="36">
        <v>9238.4983333333348</v>
      </c>
      <c r="L47" s="36">
        <v>8933.3781428571438</v>
      </c>
      <c r="M47" s="36">
        <v>10650.521428571428</v>
      </c>
      <c r="N47" s="36">
        <v>13786.149210526317</v>
      </c>
      <c r="O47" s="36">
        <v>12865.149499999996</v>
      </c>
      <c r="P47" s="36">
        <v>8788.782250000002</v>
      </c>
      <c r="Q47" s="36">
        <v>12489.921071428573</v>
      </c>
      <c r="R47" s="36">
        <v>20996.530000000002</v>
      </c>
      <c r="S47" s="36">
        <v>14081.021627906983</v>
      </c>
    </row>
    <row r="66" spans="1:3" x14ac:dyDescent="0.3">
      <c r="A66" s="33" t="s">
        <v>8348</v>
      </c>
      <c r="B66" t="s">
        <v>8364</v>
      </c>
      <c r="C66" t="s">
        <v>8353</v>
      </c>
    </row>
    <row r="67" spans="1:3" x14ac:dyDescent="0.3">
      <c r="A67" s="34" t="s">
        <v>8365</v>
      </c>
      <c r="B67" s="35">
        <v>30.863322368421048</v>
      </c>
      <c r="C67" s="35">
        <v>5.1771710526315795</v>
      </c>
    </row>
    <row r="68" spans="1:3" x14ac:dyDescent="0.3">
      <c r="A68" s="34" t="s">
        <v>8366</v>
      </c>
      <c r="B68" s="35">
        <v>31.872522522522516</v>
      </c>
      <c r="C68" s="35">
        <v>5.5337162162162157</v>
      </c>
    </row>
    <row r="69" spans="1:3" x14ac:dyDescent="0.3">
      <c r="A69" s="34" t="s">
        <v>8367</v>
      </c>
      <c r="B69" s="35">
        <v>31.12471638655456</v>
      </c>
      <c r="C69" s="35">
        <v>5.5891596638655434</v>
      </c>
    </row>
    <row r="70" spans="1:3" x14ac:dyDescent="0.3">
      <c r="A70" s="34" t="s">
        <v>8368</v>
      </c>
      <c r="B70" s="35">
        <v>31.052753906250018</v>
      </c>
      <c r="C70" s="35">
        <v>7.3662109375000036</v>
      </c>
    </row>
    <row r="71" spans="1:3" x14ac:dyDescent="0.3">
      <c r="A71" s="34" t="s">
        <v>8369</v>
      </c>
      <c r="B71" s="35">
        <v>31.451905697445952</v>
      </c>
      <c r="C71" s="35">
        <v>7.5969941060903734</v>
      </c>
    </row>
    <row r="72" spans="1:3" x14ac:dyDescent="0.3">
      <c r="A72" s="34" t="s">
        <v>8370</v>
      </c>
      <c r="B72" s="35">
        <v>32.044510489510472</v>
      </c>
      <c r="C72" s="35">
        <v>8.6158741258741269</v>
      </c>
    </row>
    <row r="73" spans="1:3" x14ac:dyDescent="0.3">
      <c r="A73" s="34" t="s">
        <v>8349</v>
      </c>
      <c r="B73" s="35">
        <v>31.372265205724556</v>
      </c>
      <c r="C73" s="35">
        <v>6.607683363148479</v>
      </c>
    </row>
    <row r="81" spans="1:2" x14ac:dyDescent="0.3">
      <c r="A81" s="33" t="s">
        <v>8348</v>
      </c>
      <c r="B81" t="s">
        <v>8362</v>
      </c>
    </row>
    <row r="82" spans="1:2" x14ac:dyDescent="0.3">
      <c r="A82" s="34" t="s">
        <v>8365</v>
      </c>
      <c r="B82" s="36">
        <v>9346.1163157894716</v>
      </c>
    </row>
    <row r="83" spans="1:2" x14ac:dyDescent="0.3">
      <c r="A83" s="34" t="s">
        <v>8366</v>
      </c>
      <c r="B83" s="36">
        <v>10196.75578828829</v>
      </c>
    </row>
    <row r="84" spans="1:2" x14ac:dyDescent="0.3">
      <c r="A84" s="34" t="s">
        <v>8367</v>
      </c>
      <c r="B84" s="36">
        <v>12859.607563025209</v>
      </c>
    </row>
    <row r="85" spans="1:2" x14ac:dyDescent="0.3">
      <c r="A85" s="34" t="s">
        <v>8368</v>
      </c>
      <c r="B85" s="36">
        <v>15369.170117187501</v>
      </c>
    </row>
    <row r="86" spans="1:2" x14ac:dyDescent="0.3">
      <c r="A86" s="34" t="s">
        <v>8369</v>
      </c>
      <c r="B86" s="36">
        <v>16817.787151277007</v>
      </c>
    </row>
    <row r="87" spans="1:2" x14ac:dyDescent="0.3">
      <c r="A87" s="34" t="s">
        <v>8370</v>
      </c>
      <c r="B87" s="36">
        <v>20886.385664335667</v>
      </c>
    </row>
    <row r="88" spans="1:2" x14ac:dyDescent="0.3">
      <c r="A88" s="34" t="s">
        <v>8349</v>
      </c>
      <c r="B88" s="36">
        <v>14081.021627906985</v>
      </c>
    </row>
  </sheetData>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92835-79DE-478E-B866-C927CCF20C9B}">
  <dimension ref="A1:E2"/>
  <sheetViews>
    <sheetView zoomScale="80" zoomScaleNormal="80" workbookViewId="0">
      <selection activeCell="W18" sqref="W18"/>
    </sheetView>
  </sheetViews>
  <sheetFormatPr defaultRowHeight="14.4" x14ac:dyDescent="0.3"/>
  <cols>
    <col min="1" max="1" width="32.5546875" bestFit="1" customWidth="1"/>
  </cols>
  <sheetData>
    <row r="1" spans="1:5" ht="25.8" x14ac:dyDescent="0.3">
      <c r="A1" s="37" t="s">
        <v>8371</v>
      </c>
      <c r="B1" s="37"/>
      <c r="C1" s="37"/>
      <c r="D1" s="37"/>
      <c r="E1" s="37"/>
    </row>
    <row r="2" spans="1:5" x14ac:dyDescent="0.3">
      <c r="A2" s="38" t="s">
        <v>8372</v>
      </c>
      <c r="B2" s="38"/>
      <c r="C2" s="38"/>
      <c r="D2" s="38"/>
      <c r="E2" s="38"/>
    </row>
  </sheetData>
  <mergeCells count="2">
    <mergeCell ref="A1:E1"/>
    <mergeCell ref="A2:E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Health Care</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2026-10-28T17:50:34Z</dcterms:modified>
</cp:coreProperties>
</file>